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codeName="{7FF41506-D638-49D5-72EF-22EC70B826FC}"/>
  <workbookPr codeName="ThisWorkbook" defaultThemeVersion="124226"/>
  <mc:AlternateContent xmlns:mc="http://schemas.openxmlformats.org/markup-compatibility/2006">
    <mc:Choice Requires="x15">
      <x15ac:absPath xmlns:x15ac="http://schemas.microsoft.com/office/spreadsheetml/2010/11/ac" url="P:\CPUC HVAC Lab\Test Data\Flat File\"/>
    </mc:Choice>
  </mc:AlternateContent>
  <bookViews>
    <workbookView xWindow="-285" yWindow="45" windowWidth="28830" windowHeight="6420"/>
  </bookViews>
  <sheets>
    <sheet name="Data" sheetId="9" r:id="rId1"/>
  </sheets>
  <functionGroups builtInGroupCount="18"/>
  <definedNames>
    <definedName name="_xlnm._FilterDatabase" localSheetId="0" hidden="1">Data!$A$1:$ZC$556</definedName>
    <definedName name="agp">#REF!</definedName>
    <definedName name="compressor1">#REF!</definedName>
    <definedName name="compressor2">#REF!</definedName>
    <definedName name="detail1">#REF!</definedName>
    <definedName name="flat_file">#REF!</definedName>
    <definedName name="indoor_tc">#REF!</definedName>
    <definedName name="outdoor_tc">#REF!</definedName>
    <definedName name="power">#REF!</definedName>
    <definedName name="summary">#REF!</definedName>
  </definedNames>
  <calcPr calcId="171027"/>
</workbook>
</file>

<file path=xl/calcChain.xml><?xml version="1.0" encoding="utf-8"?>
<calcChain xmlns="http://schemas.openxmlformats.org/spreadsheetml/2006/main">
  <c r="YO7" i="9" l="1"/>
  <c r="XU2" i="9"/>
  <c r="XV2" i="9"/>
  <c r="XW2" i="9" s="1"/>
  <c r="YO372" i="9"/>
  <c r="YO371" i="9"/>
  <c r="YO370" i="9"/>
  <c r="YO176" i="9"/>
  <c r="YO175" i="9"/>
  <c r="YO174" i="9"/>
  <c r="YO173" i="9"/>
  <c r="YO160" i="9"/>
  <c r="YO159" i="9"/>
  <c r="YO158" i="9"/>
  <c r="YO556" i="9"/>
  <c r="YO555" i="9"/>
  <c r="YO554" i="9"/>
  <c r="YO553" i="9"/>
  <c r="YO552" i="9"/>
  <c r="YO546" i="9"/>
  <c r="YO545" i="9"/>
  <c r="YO544" i="9"/>
  <c r="YO543" i="9"/>
  <c r="YO542" i="9"/>
  <c r="YO536" i="9"/>
  <c r="YO535" i="9"/>
  <c r="YO534" i="9"/>
  <c r="YO533" i="9"/>
  <c r="YO525" i="9"/>
  <c r="YO524" i="9"/>
  <c r="YO523" i="9"/>
  <c r="YO522" i="9"/>
  <c r="YO521" i="9"/>
  <c r="YO520" i="9"/>
  <c r="YO519" i="9"/>
  <c r="YO518" i="9"/>
  <c r="YO509" i="9"/>
  <c r="YO508" i="9"/>
  <c r="YO507" i="9"/>
  <c r="YO506" i="9"/>
  <c r="YO505" i="9"/>
  <c r="YO504" i="9"/>
  <c r="YO495" i="9"/>
  <c r="YO494" i="9"/>
  <c r="YO493" i="9"/>
  <c r="YO492" i="9"/>
  <c r="YO483" i="9"/>
  <c r="YO482" i="9"/>
  <c r="YO481" i="9"/>
  <c r="YO480" i="9"/>
  <c r="YO479" i="9"/>
  <c r="YO478" i="9"/>
  <c r="YO477" i="9"/>
  <c r="YO476" i="9"/>
  <c r="YO475" i="9"/>
  <c r="YO474" i="9"/>
  <c r="YO473" i="9"/>
  <c r="YO472" i="9"/>
  <c r="YO471" i="9"/>
  <c r="YO470" i="9"/>
  <c r="YO469" i="9"/>
  <c r="YO468" i="9"/>
  <c r="YO467" i="9"/>
  <c r="YO466" i="9"/>
  <c r="YO465" i="9"/>
  <c r="YO464" i="9"/>
  <c r="YO463" i="9"/>
  <c r="YO462" i="9"/>
  <c r="YO461" i="9"/>
  <c r="YO460" i="9"/>
  <c r="YO459" i="9"/>
  <c r="YO458" i="9"/>
  <c r="YO457" i="9"/>
  <c r="YO456" i="9"/>
  <c r="YO455" i="9"/>
  <c r="YO454" i="9"/>
  <c r="YO453" i="9"/>
  <c r="YO452" i="9"/>
  <c r="YO451" i="9"/>
  <c r="YO450" i="9"/>
  <c r="YO449" i="9"/>
  <c r="YO448" i="9"/>
  <c r="YO447" i="9"/>
  <c r="YO446" i="9"/>
  <c r="YO445" i="9"/>
  <c r="YO444" i="9"/>
  <c r="YO443" i="9"/>
  <c r="YO434" i="9"/>
  <c r="YO433" i="9"/>
  <c r="YO432" i="9"/>
  <c r="YO431" i="9"/>
  <c r="YO430" i="9"/>
  <c r="YO429" i="9"/>
  <c r="YO420" i="9"/>
  <c r="YO419" i="9"/>
  <c r="YO418" i="9"/>
  <c r="YO417" i="9"/>
  <c r="YO416" i="9"/>
  <c r="YO415" i="9"/>
  <c r="YO414" i="9"/>
  <c r="YO413" i="9"/>
  <c r="YO412" i="9"/>
  <c r="YO411" i="9"/>
  <c r="YO410" i="9"/>
  <c r="YO409" i="9"/>
  <c r="YO408" i="9"/>
  <c r="YO407" i="9"/>
  <c r="YO406" i="9"/>
  <c r="YO405" i="9"/>
  <c r="YO404" i="9"/>
  <c r="YO403" i="9"/>
  <c r="YO402" i="9"/>
  <c r="YO401" i="9"/>
  <c r="YO400" i="9"/>
  <c r="YO399" i="9"/>
  <c r="YO376" i="9"/>
  <c r="YO375" i="9"/>
  <c r="YO374" i="9"/>
  <c r="YO373" i="9"/>
  <c r="YO369" i="9"/>
  <c r="YO368" i="9"/>
  <c r="YO367" i="9"/>
  <c r="YO366" i="9"/>
  <c r="YO365" i="9"/>
  <c r="YO364" i="9"/>
  <c r="YO363" i="9"/>
  <c r="YO362" i="9"/>
  <c r="YO361" i="9"/>
  <c r="YO360" i="9"/>
  <c r="YO359" i="9"/>
  <c r="YO358" i="9"/>
  <c r="YO357" i="9"/>
  <c r="YO356" i="9"/>
  <c r="YO355" i="9"/>
  <c r="YO354" i="9"/>
  <c r="YO353" i="9"/>
  <c r="YO352" i="9"/>
  <c r="YO351" i="9"/>
  <c r="YO350" i="9"/>
  <c r="YO349" i="9"/>
  <c r="YO348" i="9"/>
  <c r="YO347" i="9"/>
  <c r="YO346" i="9"/>
  <c r="YO345" i="9"/>
  <c r="YO339" i="9"/>
  <c r="YO338" i="9"/>
  <c r="YO337" i="9"/>
  <c r="YO336" i="9"/>
  <c r="YO335" i="9"/>
  <c r="YO334" i="9"/>
  <c r="YO333" i="9"/>
  <c r="YO332" i="9"/>
  <c r="YO331" i="9"/>
  <c r="YO330" i="9"/>
  <c r="YO329" i="9"/>
  <c r="YO328" i="9"/>
  <c r="YO327" i="9"/>
  <c r="YO326" i="9"/>
  <c r="YO325" i="9"/>
  <c r="YO324" i="9"/>
  <c r="YO323" i="9"/>
  <c r="YO322" i="9"/>
  <c r="YO316" i="9"/>
  <c r="YO315" i="9"/>
  <c r="YO314" i="9"/>
  <c r="YO313" i="9"/>
  <c r="YO312" i="9"/>
  <c r="YO311" i="9"/>
  <c r="YO310" i="9"/>
  <c r="YO309" i="9"/>
  <c r="YO308" i="9"/>
  <c r="YO307" i="9"/>
  <c r="YO306" i="9"/>
  <c r="YO305" i="9"/>
  <c r="YO304" i="9"/>
  <c r="YO303" i="9"/>
  <c r="YO302" i="9"/>
  <c r="YO301" i="9"/>
  <c r="YO300" i="9"/>
  <c r="YO299" i="9"/>
  <c r="YO298" i="9"/>
  <c r="YO297" i="9"/>
  <c r="YO296" i="9"/>
  <c r="YO295" i="9"/>
  <c r="YO294" i="9"/>
  <c r="YO293" i="9"/>
  <c r="YO292" i="9"/>
  <c r="YO291" i="9"/>
  <c r="YO290" i="9"/>
  <c r="YO289" i="9"/>
  <c r="YO288" i="9"/>
  <c r="YO287" i="9"/>
  <c r="YO286" i="9"/>
  <c r="YO285" i="9"/>
  <c r="YO284" i="9"/>
  <c r="YO283" i="9"/>
  <c r="YO282" i="9"/>
  <c r="YO281" i="9"/>
  <c r="YO280" i="9"/>
  <c r="YO279" i="9"/>
  <c r="YO278" i="9"/>
  <c r="YO277" i="9"/>
  <c r="YO276" i="9"/>
  <c r="YO275" i="9"/>
  <c r="YO274" i="9"/>
  <c r="YO273" i="9"/>
  <c r="YO272" i="9"/>
  <c r="YO271" i="9"/>
  <c r="YO270" i="9"/>
  <c r="YO269" i="9"/>
  <c r="YO268" i="9"/>
  <c r="YO267" i="9"/>
  <c r="YO266" i="9"/>
  <c r="YO265" i="9"/>
  <c r="YO264" i="9"/>
  <c r="YO263" i="9"/>
  <c r="YO262" i="9"/>
  <c r="YO261" i="9"/>
  <c r="YO260" i="9"/>
  <c r="YO259" i="9"/>
  <c r="YO258" i="9"/>
  <c r="YO257" i="9"/>
  <c r="YO256" i="9"/>
  <c r="YO255" i="9"/>
  <c r="YO254" i="9"/>
  <c r="YO253" i="9"/>
  <c r="YO252" i="9"/>
  <c r="YO251" i="9"/>
  <c r="YO250" i="9"/>
  <c r="YO249" i="9"/>
  <c r="YO248" i="9"/>
  <c r="YO247" i="9"/>
  <c r="YO246" i="9"/>
  <c r="YO245" i="9"/>
  <c r="YO244" i="9"/>
  <c r="YO243" i="9"/>
  <c r="YO242" i="9"/>
  <c r="YO241" i="9"/>
  <c r="YO240" i="9"/>
  <c r="YO239" i="9"/>
  <c r="YO238" i="9"/>
  <c r="YO237" i="9"/>
  <c r="YO236" i="9"/>
  <c r="YO235" i="9"/>
  <c r="YO234" i="9"/>
  <c r="YO233" i="9"/>
  <c r="YO232" i="9"/>
  <c r="YO231" i="9"/>
  <c r="YO230" i="9"/>
  <c r="YO229" i="9"/>
  <c r="YO228" i="9"/>
  <c r="YO227" i="9"/>
  <c r="YO226" i="9"/>
  <c r="YO225" i="9"/>
  <c r="YO224" i="9"/>
  <c r="YO223" i="9"/>
  <c r="YO222" i="9"/>
  <c r="YO221" i="9"/>
  <c r="YO220" i="9"/>
  <c r="YO219" i="9"/>
  <c r="YO218" i="9"/>
  <c r="YO217" i="9"/>
  <c r="YO216" i="9"/>
  <c r="YO215" i="9"/>
  <c r="YO214" i="9"/>
  <c r="YO213" i="9"/>
  <c r="YO212" i="9"/>
  <c r="YO211" i="9"/>
  <c r="YO210" i="9"/>
  <c r="YO209" i="9"/>
  <c r="YO208" i="9"/>
  <c r="YO207" i="9"/>
  <c r="YO206" i="9"/>
  <c r="YO205" i="9"/>
  <c r="YO204" i="9"/>
  <c r="YO203" i="9"/>
  <c r="YO202" i="9"/>
  <c r="YO201" i="9"/>
  <c r="YO200" i="9"/>
  <c r="YO199" i="9"/>
  <c r="YO198" i="9"/>
  <c r="YO197" i="9"/>
  <c r="YO196" i="9"/>
  <c r="YO195" i="9"/>
  <c r="YO194" i="9"/>
  <c r="YO193" i="9"/>
  <c r="YO192" i="9"/>
  <c r="YO191" i="9"/>
  <c r="YO190" i="9"/>
  <c r="YO189" i="9"/>
  <c r="YO183" i="9"/>
  <c r="YO182" i="9"/>
  <c r="YO181" i="9"/>
  <c r="YO180" i="9"/>
  <c r="YO179" i="9"/>
  <c r="YO178" i="9"/>
  <c r="YO177" i="9"/>
  <c r="YO172" i="9"/>
  <c r="YO171" i="9"/>
  <c r="YO170" i="9"/>
  <c r="YO169" i="9"/>
  <c r="YO168" i="9"/>
  <c r="YO167" i="9"/>
  <c r="YO166" i="9"/>
  <c r="YO165" i="9"/>
  <c r="YO164" i="9"/>
  <c r="YO163" i="9"/>
  <c r="YO157" i="9"/>
  <c r="YO156" i="9"/>
  <c r="YO155" i="9"/>
  <c r="YO154" i="9"/>
  <c r="YO153" i="9"/>
  <c r="YO152" i="9"/>
  <c r="YO151" i="9"/>
  <c r="YO150" i="9"/>
  <c r="YO149" i="9"/>
  <c r="YO148" i="9"/>
  <c r="YO142" i="9"/>
  <c r="YO141" i="9"/>
  <c r="YO140" i="9"/>
  <c r="YO139" i="9"/>
  <c r="YO138" i="9"/>
  <c r="YO137" i="9"/>
  <c r="YO136" i="9"/>
  <c r="YO135" i="9"/>
  <c r="YO134" i="9"/>
  <c r="YO133" i="9"/>
  <c r="YO132" i="9"/>
  <c r="YO131" i="9"/>
  <c r="YO130" i="9"/>
  <c r="YO129" i="9"/>
  <c r="YO128" i="9"/>
  <c r="YO127" i="9"/>
  <c r="YO126" i="9"/>
  <c r="YO125" i="9"/>
  <c r="YO124" i="9"/>
  <c r="YO123" i="9"/>
  <c r="YO122" i="9"/>
  <c r="YO116" i="9"/>
  <c r="YO115" i="9"/>
  <c r="YO114" i="9"/>
  <c r="YO113" i="9"/>
  <c r="YO112" i="9"/>
  <c r="YO111" i="9"/>
  <c r="YO110" i="9"/>
  <c r="YO109" i="9"/>
  <c r="YO108" i="9"/>
  <c r="YO107" i="9"/>
  <c r="YO106" i="9"/>
  <c r="YO105" i="9"/>
  <c r="YO104" i="9"/>
  <c r="YO103" i="9"/>
  <c r="YO102" i="9"/>
  <c r="YO101" i="9"/>
  <c r="YO100" i="9"/>
  <c r="YO99" i="9"/>
  <c r="YO98" i="9"/>
  <c r="YO97" i="9"/>
  <c r="YO96" i="9"/>
  <c r="YO95" i="9"/>
  <c r="YO94" i="9"/>
  <c r="YO93" i="9"/>
  <c r="YO92" i="9"/>
  <c r="YO91" i="9"/>
  <c r="YO90" i="9"/>
  <c r="YO89" i="9"/>
  <c r="YO88" i="9"/>
  <c r="YO87" i="9"/>
  <c r="YO86" i="9"/>
  <c r="YO85" i="9"/>
  <c r="YO84" i="9"/>
  <c r="YO83" i="9"/>
  <c r="YO82" i="9"/>
  <c r="YO81" i="9"/>
  <c r="YO80" i="9"/>
  <c r="YO79" i="9"/>
  <c r="YO78" i="9"/>
  <c r="YO77" i="9"/>
  <c r="YO76" i="9"/>
  <c r="YO75" i="9"/>
  <c r="YO74" i="9"/>
  <c r="YO73" i="9"/>
  <c r="YO72" i="9"/>
  <c r="YO71" i="9"/>
  <c r="YO70" i="9"/>
  <c r="YO69" i="9"/>
  <c r="YO68" i="9"/>
  <c r="YO67" i="9"/>
  <c r="YO66" i="9"/>
  <c r="YO65" i="9"/>
  <c r="YO64" i="9"/>
  <c r="YO63" i="9"/>
  <c r="YO62" i="9"/>
  <c r="YO61" i="9"/>
  <c r="YO60" i="9"/>
  <c r="YO59" i="9"/>
  <c r="YO58" i="9"/>
  <c r="YO57" i="9"/>
  <c r="YO56" i="9"/>
  <c r="YO55" i="9"/>
  <c r="YO54" i="9"/>
  <c r="YO53" i="9"/>
  <c r="YO52" i="9"/>
  <c r="YO51" i="9"/>
  <c r="YO50" i="9"/>
  <c r="YO49" i="9"/>
  <c r="YO48" i="9"/>
  <c r="YO47" i="9"/>
  <c r="YO46" i="9"/>
  <c r="YO39" i="9"/>
  <c r="YO38" i="9"/>
  <c r="YO37" i="9"/>
  <c r="YO36" i="9"/>
  <c r="YO35" i="9"/>
  <c r="YO29" i="9"/>
  <c r="YO28" i="9"/>
  <c r="YO27" i="9"/>
  <c r="YO26" i="9"/>
  <c r="YO25" i="9"/>
  <c r="YO24" i="9"/>
  <c r="YO23" i="9"/>
  <c r="YO22" i="9"/>
  <c r="YO21" i="9"/>
  <c r="YO20" i="9"/>
  <c r="YO19" i="9"/>
  <c r="YO18" i="9"/>
  <c r="YO17" i="9"/>
  <c r="YO16" i="9"/>
  <c r="YO15" i="9"/>
  <c r="YO14" i="9"/>
  <c r="YO13" i="9"/>
  <c r="YO12" i="9"/>
  <c r="YO11" i="9"/>
  <c r="YO10" i="9"/>
  <c r="YO9" i="9"/>
  <c r="YO8" i="9"/>
  <c r="XU556" i="9"/>
  <c r="XU555" i="9"/>
  <c r="XU554" i="9"/>
  <c r="XU553" i="9"/>
  <c r="XU552" i="9"/>
  <c r="XU551" i="9"/>
  <c r="XU550" i="9"/>
  <c r="XU549" i="9"/>
  <c r="XU548" i="9"/>
  <c r="XU547" i="9"/>
  <c r="XU546" i="9"/>
  <c r="XU545" i="9"/>
  <c r="XU544" i="9"/>
  <c r="XU543" i="9"/>
  <c r="XU542" i="9"/>
  <c r="XU541" i="9"/>
  <c r="XU540" i="9"/>
  <c r="XU539" i="9"/>
  <c r="XU538" i="9"/>
  <c r="XU537" i="9"/>
  <c r="XU536" i="9"/>
  <c r="XU535" i="9"/>
  <c r="XU534" i="9"/>
  <c r="XU533" i="9"/>
  <c r="XU532" i="9"/>
  <c r="XU531" i="9"/>
  <c r="XU530" i="9"/>
  <c r="XU529" i="9"/>
  <c r="XU528" i="9"/>
  <c r="XU527" i="9"/>
  <c r="XU526" i="9"/>
  <c r="XU525" i="9"/>
  <c r="XU524" i="9"/>
  <c r="XU523" i="9"/>
  <c r="XU522" i="9"/>
  <c r="XU521" i="9"/>
  <c r="XU520" i="9"/>
  <c r="XU519" i="9"/>
  <c r="XU518" i="9"/>
  <c r="XU517" i="9"/>
  <c r="XU516" i="9"/>
  <c r="XU515" i="9"/>
  <c r="XU514" i="9"/>
  <c r="XU513" i="9"/>
  <c r="XU512" i="9"/>
  <c r="XU511" i="9"/>
  <c r="XU510" i="9"/>
  <c r="XU509" i="9"/>
  <c r="XU508" i="9"/>
  <c r="XU507" i="9"/>
  <c r="XU506" i="9"/>
  <c r="XU505" i="9"/>
  <c r="XU504" i="9"/>
  <c r="XU503" i="9"/>
  <c r="XU502" i="9"/>
  <c r="XU501" i="9"/>
  <c r="XU500" i="9"/>
  <c r="XU499" i="9"/>
  <c r="XU498" i="9"/>
  <c r="XU497" i="9"/>
  <c r="XU496" i="9"/>
  <c r="XU495" i="9"/>
  <c r="XU494" i="9"/>
  <c r="XU493" i="9"/>
  <c r="XU492" i="9"/>
  <c r="XU491" i="9"/>
  <c r="XU490" i="9"/>
  <c r="XU489" i="9"/>
  <c r="XU488" i="9"/>
  <c r="XU487" i="9"/>
  <c r="XU486" i="9"/>
  <c r="XU485" i="9"/>
  <c r="XU484" i="9"/>
  <c r="XU483" i="9"/>
  <c r="XU482" i="9"/>
  <c r="XU481" i="9"/>
  <c r="XU480" i="9"/>
  <c r="XU479" i="9"/>
  <c r="XU478" i="9"/>
  <c r="XU477" i="9"/>
  <c r="XU476" i="9"/>
  <c r="XU475" i="9"/>
  <c r="XU474" i="9"/>
  <c r="XU473" i="9"/>
  <c r="XU472" i="9"/>
  <c r="XU471" i="9"/>
  <c r="XU470" i="9"/>
  <c r="XU469" i="9"/>
  <c r="XU468" i="9"/>
  <c r="XU467" i="9"/>
  <c r="XU466" i="9"/>
  <c r="XU465" i="9"/>
  <c r="XU464" i="9"/>
  <c r="XU463" i="9"/>
  <c r="XU462" i="9"/>
  <c r="XU461" i="9"/>
  <c r="XU460" i="9"/>
  <c r="XU459" i="9"/>
  <c r="XU458" i="9"/>
  <c r="XU457" i="9"/>
  <c r="XU456" i="9"/>
  <c r="XU455" i="9"/>
  <c r="XU454" i="9"/>
  <c r="XU453" i="9"/>
  <c r="XU452" i="9"/>
  <c r="XU451" i="9"/>
  <c r="XU450" i="9"/>
  <c r="XU449" i="9"/>
  <c r="XU448" i="9"/>
  <c r="XU447" i="9"/>
  <c r="XU446" i="9"/>
  <c r="XU445" i="9"/>
  <c r="XU444" i="9"/>
  <c r="XU443" i="9"/>
  <c r="XU442" i="9"/>
  <c r="XU441" i="9"/>
  <c r="XU440" i="9"/>
  <c r="XU439" i="9"/>
  <c r="XU438" i="9"/>
  <c r="XU437" i="9"/>
  <c r="XU436" i="9"/>
  <c r="XU435" i="9"/>
  <c r="XU434" i="9"/>
  <c r="XU433" i="9"/>
  <c r="XU432" i="9"/>
  <c r="XU431" i="9"/>
  <c r="XU430" i="9"/>
  <c r="XU429" i="9"/>
  <c r="XU428" i="9"/>
  <c r="XU427" i="9"/>
  <c r="XU426" i="9"/>
  <c r="XU425" i="9"/>
  <c r="XU424" i="9"/>
  <c r="XU423" i="9"/>
  <c r="XU422" i="9"/>
  <c r="XU421" i="9"/>
  <c r="XU420" i="9"/>
  <c r="XU419" i="9"/>
  <c r="XU418" i="9"/>
  <c r="XU417" i="9"/>
  <c r="XU416" i="9"/>
  <c r="XU415" i="9"/>
  <c r="XU414" i="9"/>
  <c r="XU413" i="9"/>
  <c r="XU412" i="9"/>
  <c r="XU411" i="9"/>
  <c r="XU410" i="9"/>
  <c r="XU409" i="9"/>
  <c r="XU408" i="9"/>
  <c r="XU407" i="9"/>
  <c r="XU406" i="9"/>
  <c r="XU405" i="9"/>
  <c r="XU404" i="9"/>
  <c r="XU403" i="9"/>
  <c r="XU402" i="9"/>
  <c r="XU401" i="9"/>
  <c r="XU400" i="9"/>
  <c r="XU399" i="9"/>
  <c r="XU398" i="9"/>
  <c r="XU397" i="9"/>
  <c r="XU396" i="9"/>
  <c r="XU395" i="9"/>
  <c r="XU394" i="9"/>
  <c r="XU393" i="9"/>
  <c r="XU392" i="9"/>
  <c r="XU391" i="9"/>
  <c r="XU390" i="9"/>
  <c r="XU389" i="9"/>
  <c r="XU388" i="9"/>
  <c r="XU387" i="9"/>
  <c r="XU386" i="9"/>
  <c r="XU385" i="9"/>
  <c r="XU384" i="9"/>
  <c r="XU383" i="9"/>
  <c r="XU382" i="9"/>
  <c r="XU381" i="9"/>
  <c r="XU380" i="9"/>
  <c r="XU379" i="9"/>
  <c r="XU378" i="9"/>
  <c r="XU377" i="9"/>
  <c r="XU376" i="9"/>
  <c r="XU375" i="9"/>
  <c r="XU374" i="9"/>
  <c r="XU373" i="9"/>
  <c r="XU372" i="9"/>
  <c r="XU371" i="9"/>
  <c r="XU370" i="9"/>
  <c r="XU369" i="9"/>
  <c r="XU368" i="9"/>
  <c r="XU367" i="9"/>
  <c r="XU366" i="9"/>
  <c r="XU365" i="9"/>
  <c r="XU364" i="9"/>
  <c r="XU363" i="9"/>
  <c r="XU362" i="9"/>
  <c r="XU361" i="9"/>
  <c r="XU360" i="9"/>
  <c r="XU359" i="9"/>
  <c r="XU358" i="9"/>
  <c r="XU357" i="9"/>
  <c r="XU356" i="9"/>
  <c r="XU355" i="9"/>
  <c r="XU354" i="9"/>
  <c r="XU353" i="9"/>
  <c r="XU352" i="9"/>
  <c r="XU351" i="9"/>
  <c r="XU350" i="9"/>
  <c r="XU349" i="9"/>
  <c r="XU348" i="9"/>
  <c r="XU347" i="9"/>
  <c r="XU346" i="9"/>
  <c r="XU345" i="9"/>
  <c r="XU344" i="9"/>
  <c r="XU343" i="9"/>
  <c r="XU342" i="9"/>
  <c r="XU341" i="9"/>
  <c r="XU340" i="9"/>
  <c r="XU339" i="9"/>
  <c r="XU338" i="9"/>
  <c r="XU337" i="9"/>
  <c r="XU336" i="9"/>
  <c r="XU335" i="9"/>
  <c r="XU334" i="9"/>
  <c r="XU333" i="9"/>
  <c r="XU332" i="9"/>
  <c r="XU331" i="9"/>
  <c r="XU330" i="9"/>
  <c r="XU329" i="9"/>
  <c r="XU328" i="9"/>
  <c r="XU327" i="9"/>
  <c r="XU326" i="9"/>
  <c r="XU325" i="9"/>
  <c r="XU324" i="9"/>
  <c r="XU323" i="9"/>
  <c r="XU322" i="9"/>
  <c r="XU321" i="9"/>
  <c r="XU320" i="9"/>
  <c r="XU319" i="9"/>
  <c r="XU318" i="9"/>
  <c r="XU317" i="9"/>
  <c r="XU316" i="9"/>
  <c r="XU315" i="9"/>
  <c r="XU314" i="9"/>
  <c r="XU313" i="9"/>
  <c r="XU312" i="9"/>
  <c r="XU311" i="9"/>
  <c r="XU310" i="9"/>
  <c r="XU309" i="9"/>
  <c r="XU308" i="9"/>
  <c r="XU307" i="9"/>
  <c r="XU306" i="9"/>
  <c r="XU305" i="9"/>
  <c r="XU304" i="9"/>
  <c r="XU303" i="9"/>
  <c r="XU302" i="9"/>
  <c r="XU301" i="9"/>
  <c r="XU300" i="9"/>
  <c r="XU299" i="9"/>
  <c r="XU298" i="9"/>
  <c r="XU297" i="9"/>
  <c r="XU296" i="9"/>
  <c r="XU295" i="9"/>
  <c r="XU294" i="9"/>
  <c r="XU293" i="9"/>
  <c r="XU292" i="9"/>
  <c r="XU291" i="9"/>
  <c r="XU290" i="9"/>
  <c r="XU289" i="9"/>
  <c r="XU288" i="9"/>
  <c r="XU287" i="9"/>
  <c r="XU286" i="9"/>
  <c r="XU285" i="9"/>
  <c r="XU284" i="9"/>
  <c r="XU283" i="9"/>
  <c r="XU282" i="9"/>
  <c r="XU281" i="9"/>
  <c r="XU280" i="9"/>
  <c r="XU279" i="9"/>
  <c r="XU278" i="9"/>
  <c r="XU277" i="9"/>
  <c r="XU276" i="9"/>
  <c r="XU275" i="9"/>
  <c r="XU274" i="9"/>
  <c r="XU273" i="9"/>
  <c r="XU272" i="9"/>
  <c r="XU271" i="9"/>
  <c r="XU270" i="9"/>
  <c r="XU269" i="9"/>
  <c r="XU268" i="9"/>
  <c r="XU267" i="9"/>
  <c r="XU266" i="9"/>
  <c r="XU265" i="9"/>
  <c r="XU264" i="9"/>
  <c r="XU263" i="9"/>
  <c r="XU262" i="9"/>
  <c r="XU261" i="9"/>
  <c r="XU260" i="9"/>
  <c r="XU259" i="9"/>
  <c r="XU258" i="9"/>
  <c r="XU257" i="9"/>
  <c r="XU256" i="9"/>
  <c r="XU255" i="9"/>
  <c r="XU254" i="9"/>
  <c r="XU253" i="9"/>
  <c r="XU252" i="9"/>
  <c r="XU251" i="9"/>
  <c r="XU250" i="9"/>
  <c r="XU249" i="9"/>
  <c r="XU248" i="9"/>
  <c r="XU247" i="9"/>
  <c r="XU246" i="9"/>
  <c r="XU245" i="9"/>
  <c r="XU244" i="9"/>
  <c r="XU243" i="9"/>
  <c r="XU242" i="9"/>
  <c r="XU241" i="9"/>
  <c r="XU240" i="9"/>
  <c r="XU239" i="9"/>
  <c r="XU238" i="9"/>
  <c r="XU237" i="9"/>
  <c r="XU236" i="9"/>
  <c r="XU235" i="9"/>
  <c r="XU234" i="9"/>
  <c r="XU233" i="9"/>
  <c r="XU232" i="9"/>
  <c r="XU231" i="9"/>
  <c r="XU230" i="9"/>
  <c r="XU229" i="9"/>
  <c r="XU228" i="9"/>
  <c r="XU227" i="9"/>
  <c r="XU226" i="9"/>
  <c r="XU225" i="9"/>
  <c r="XU224" i="9"/>
  <c r="XU223" i="9"/>
  <c r="XU222" i="9"/>
  <c r="XU221" i="9"/>
  <c r="XU220" i="9"/>
  <c r="XU219" i="9"/>
  <c r="XU218" i="9"/>
  <c r="XU217" i="9"/>
  <c r="XU216" i="9"/>
  <c r="XU215" i="9"/>
  <c r="XU214" i="9"/>
  <c r="XU213" i="9"/>
  <c r="XU212" i="9"/>
  <c r="XU211" i="9"/>
  <c r="XU210" i="9"/>
  <c r="XU209" i="9"/>
  <c r="XU208" i="9"/>
  <c r="XU207" i="9"/>
  <c r="XU206" i="9"/>
  <c r="XU205" i="9"/>
  <c r="XU204" i="9"/>
  <c r="XU203" i="9"/>
  <c r="XU202" i="9"/>
  <c r="XU201" i="9"/>
  <c r="XU200" i="9"/>
  <c r="XU199" i="9"/>
  <c r="XU198" i="9"/>
  <c r="XU197" i="9"/>
  <c r="XU196" i="9"/>
  <c r="XU195" i="9"/>
  <c r="XU194" i="9"/>
  <c r="XU193" i="9"/>
  <c r="XU192" i="9"/>
  <c r="XU191" i="9"/>
  <c r="XU190" i="9"/>
  <c r="XU189" i="9"/>
  <c r="XU188" i="9"/>
  <c r="XU187" i="9"/>
  <c r="XU186" i="9"/>
  <c r="XU185" i="9"/>
  <c r="XU184" i="9"/>
  <c r="XU183" i="9"/>
  <c r="XU182" i="9"/>
  <c r="XU181" i="9"/>
  <c r="XU180" i="9"/>
  <c r="XU179" i="9"/>
  <c r="XU178" i="9"/>
  <c r="XU177" i="9"/>
  <c r="XU176" i="9"/>
  <c r="XU175" i="9"/>
  <c r="XU174" i="9"/>
  <c r="XU173" i="9"/>
  <c r="XU172" i="9"/>
  <c r="XU171" i="9"/>
  <c r="XU170" i="9"/>
  <c r="XU169" i="9"/>
  <c r="XU168" i="9"/>
  <c r="XU167" i="9"/>
  <c r="XU166" i="9"/>
  <c r="XU165" i="9"/>
  <c r="XU164" i="9"/>
  <c r="XU163" i="9"/>
  <c r="XU162" i="9"/>
  <c r="XU161" i="9"/>
  <c r="XU160" i="9"/>
  <c r="XU159" i="9"/>
  <c r="XU158" i="9"/>
  <c r="XU157" i="9"/>
  <c r="XU156" i="9"/>
  <c r="XU155" i="9"/>
  <c r="XU154" i="9"/>
  <c r="XU153" i="9"/>
  <c r="XU152" i="9"/>
  <c r="XU151" i="9"/>
  <c r="XU150" i="9"/>
  <c r="XU149" i="9"/>
  <c r="XU148" i="9"/>
  <c r="XU147" i="9"/>
  <c r="XU146" i="9"/>
  <c r="XU145" i="9"/>
  <c r="XU144" i="9"/>
  <c r="XU143" i="9"/>
  <c r="XU142" i="9"/>
  <c r="XU141" i="9"/>
  <c r="XU140" i="9"/>
  <c r="XU139" i="9"/>
  <c r="XU138" i="9"/>
  <c r="XU137" i="9"/>
  <c r="XU136" i="9"/>
  <c r="XU135" i="9"/>
  <c r="XU134" i="9"/>
  <c r="XU133" i="9"/>
  <c r="XU132" i="9"/>
  <c r="XU131" i="9"/>
  <c r="XU130" i="9"/>
  <c r="XU129" i="9"/>
  <c r="XU128" i="9"/>
  <c r="XU127" i="9"/>
  <c r="XU126" i="9"/>
  <c r="XU125" i="9"/>
  <c r="XU124" i="9"/>
  <c r="XU123" i="9"/>
  <c r="XU122" i="9"/>
  <c r="XU121" i="9"/>
  <c r="XU120" i="9"/>
  <c r="XU119" i="9"/>
  <c r="XU118" i="9"/>
  <c r="XU117" i="9"/>
  <c r="XU116" i="9"/>
  <c r="XU115" i="9"/>
  <c r="XU114" i="9"/>
  <c r="XU113" i="9"/>
  <c r="XU112" i="9"/>
  <c r="XU111" i="9"/>
  <c r="XU110" i="9"/>
  <c r="XU109" i="9"/>
  <c r="XU108" i="9"/>
  <c r="XU107" i="9"/>
  <c r="XU106" i="9"/>
  <c r="XU105" i="9"/>
  <c r="XU104" i="9"/>
  <c r="XU103" i="9"/>
  <c r="XU102" i="9"/>
  <c r="XU101" i="9"/>
  <c r="XU100" i="9"/>
  <c r="XU99" i="9"/>
  <c r="XU98" i="9"/>
  <c r="XU97" i="9"/>
  <c r="XU96" i="9"/>
  <c r="XU95" i="9"/>
  <c r="XU94" i="9"/>
  <c r="XU93" i="9"/>
  <c r="XU92" i="9"/>
  <c r="XU91" i="9"/>
  <c r="XU90" i="9"/>
  <c r="XU89" i="9"/>
  <c r="XU88" i="9"/>
  <c r="XU87" i="9"/>
  <c r="XU86" i="9"/>
  <c r="XU85" i="9"/>
  <c r="XU84" i="9"/>
  <c r="XU83" i="9"/>
  <c r="XU82" i="9"/>
  <c r="XU81" i="9"/>
  <c r="XU80" i="9"/>
  <c r="XU79" i="9"/>
  <c r="XU78" i="9"/>
  <c r="XU77" i="9"/>
  <c r="XU76" i="9"/>
  <c r="XU75" i="9"/>
  <c r="XU74" i="9"/>
  <c r="XU73" i="9"/>
  <c r="XU72" i="9"/>
  <c r="XU71" i="9"/>
  <c r="XU70" i="9"/>
  <c r="XU69" i="9"/>
  <c r="XU68" i="9"/>
  <c r="XU67" i="9"/>
  <c r="XU66" i="9"/>
  <c r="XU65" i="9"/>
  <c r="XU64" i="9"/>
  <c r="XU63" i="9"/>
  <c r="XU62" i="9"/>
  <c r="XU61" i="9"/>
  <c r="XU60" i="9"/>
  <c r="XU59" i="9"/>
  <c r="XU58" i="9"/>
  <c r="XU57" i="9"/>
  <c r="XU56" i="9"/>
  <c r="XU55" i="9"/>
  <c r="XU54" i="9"/>
  <c r="XU53" i="9"/>
  <c r="XU52" i="9"/>
  <c r="XU51" i="9"/>
  <c r="XU50" i="9"/>
  <c r="XU49" i="9"/>
  <c r="XU48" i="9"/>
  <c r="XU47" i="9"/>
  <c r="XU46" i="9"/>
  <c r="XU45" i="9"/>
  <c r="XU44" i="9"/>
  <c r="XU43" i="9"/>
  <c r="XU42" i="9"/>
  <c r="XU41" i="9"/>
  <c r="XU40" i="9"/>
  <c r="XU39" i="9"/>
  <c r="XU38" i="9"/>
  <c r="XU37" i="9"/>
  <c r="XU36" i="9"/>
  <c r="XU35" i="9"/>
  <c r="XU34" i="9"/>
  <c r="XU33" i="9"/>
  <c r="XU32" i="9"/>
  <c r="XU31" i="9"/>
  <c r="XU30" i="9"/>
  <c r="XU29" i="9"/>
  <c r="XU28" i="9"/>
  <c r="XU27" i="9"/>
  <c r="XU26" i="9"/>
  <c r="XU25" i="9"/>
  <c r="XU24" i="9"/>
  <c r="XU23" i="9"/>
  <c r="XU22" i="9"/>
  <c r="XU21" i="9"/>
  <c r="XU20" i="9"/>
  <c r="XU19" i="9"/>
  <c r="XU18" i="9"/>
  <c r="XU17" i="9"/>
  <c r="XU16" i="9"/>
  <c r="XU15" i="9"/>
  <c r="XU14" i="9"/>
  <c r="XU13" i="9"/>
  <c r="XU12" i="9"/>
  <c r="XU11" i="9"/>
  <c r="XU10" i="9"/>
  <c r="XU9" i="9"/>
  <c r="XU8" i="9"/>
  <c r="XU7" i="9"/>
  <c r="XU6" i="9"/>
  <c r="XU5" i="9"/>
  <c r="XU4" i="9"/>
  <c r="XU3" i="9"/>
  <c r="XW376" i="9" l="1"/>
  <c r="XW375" i="9"/>
  <c r="XW374" i="9"/>
  <c r="XW373" i="9"/>
  <c r="XW372" i="9"/>
  <c r="XW371" i="9"/>
  <c r="XW370" i="9"/>
  <c r="XW369" i="9"/>
  <c r="XW368" i="9"/>
  <c r="XW367" i="9"/>
  <c r="ZA367" i="9" s="1"/>
  <c r="XW366" i="9"/>
  <c r="ZA366" i="9" s="1"/>
  <c r="XW365" i="9"/>
  <c r="ZA365" i="9" s="1"/>
  <c r="XW364" i="9"/>
  <c r="ZA364" i="9" s="1"/>
  <c r="XW363" i="9"/>
  <c r="ZA363" i="9" s="1"/>
  <c r="XW362" i="9"/>
  <c r="ZA362" i="9" s="1"/>
  <c r="XW361" i="9"/>
  <c r="ZA361" i="9" s="1"/>
  <c r="XW360" i="9"/>
  <c r="ZA360" i="9" s="1"/>
  <c r="XW359" i="9"/>
  <c r="ZA359" i="9" s="1"/>
  <c r="XW358" i="9"/>
  <c r="ZA358" i="9" s="1"/>
  <c r="XW357" i="9"/>
  <c r="ZA357" i="9" s="1"/>
  <c r="XW356" i="9"/>
  <c r="ZA356" i="9" s="1"/>
  <c r="XW355" i="9"/>
  <c r="ZA355" i="9" s="1"/>
  <c r="XW354" i="9"/>
  <c r="ZA354" i="9" s="1"/>
  <c r="XW353" i="9"/>
  <c r="ZA353" i="9" s="1"/>
  <c r="XW352" i="9"/>
  <c r="XW351" i="9"/>
  <c r="XW350" i="9"/>
  <c r="XW183" i="9"/>
  <c r="XW182" i="9"/>
  <c r="XW181" i="9"/>
  <c r="XW180" i="9"/>
  <c r="XW179" i="9"/>
  <c r="XW178" i="9"/>
  <c r="XW177" i="9"/>
  <c r="XW176" i="9"/>
  <c r="XW175" i="9"/>
  <c r="XW174" i="9"/>
  <c r="XW173" i="9"/>
  <c r="XW172" i="9"/>
  <c r="XW171" i="9"/>
  <c r="XW170" i="9"/>
  <c r="XW169" i="9"/>
  <c r="XW168" i="9"/>
  <c r="XW167" i="9"/>
  <c r="ZA167" i="9" s="1"/>
  <c r="XW166" i="9"/>
  <c r="ZA166" i="9" s="1"/>
  <c r="XW160" i="9"/>
  <c r="XW159" i="9"/>
  <c r="XW158" i="9"/>
  <c r="XW157" i="9"/>
  <c r="XW156" i="9"/>
  <c r="XW155" i="9"/>
  <c r="XW154" i="9"/>
  <c r="XW153" i="9"/>
  <c r="XW116" i="9"/>
  <c r="XW115" i="9"/>
  <c r="XW114" i="9"/>
  <c r="XW113" i="9"/>
  <c r="XW112" i="9"/>
  <c r="XW111" i="9"/>
  <c r="XW110" i="9"/>
  <c r="XW109" i="9"/>
  <c r="XW108" i="9"/>
  <c r="XW107" i="9"/>
  <c r="XW106" i="9"/>
  <c r="XW105" i="9"/>
  <c r="XW104" i="9"/>
  <c r="XW103" i="9"/>
  <c r="ZA103" i="9" s="1"/>
  <c r="XW102" i="9"/>
  <c r="ZA102" i="9" s="1"/>
  <c r="XV556" i="9"/>
  <c r="XW556" i="9" s="1"/>
  <c r="XV555" i="9"/>
  <c r="XW555" i="9" s="1"/>
  <c r="XV554" i="9"/>
  <c r="XW554" i="9" s="1"/>
  <c r="XV553" i="9"/>
  <c r="XW553" i="9" s="1"/>
  <c r="XV552" i="9"/>
  <c r="XW552" i="9" s="1"/>
  <c r="XV551" i="9"/>
  <c r="XW551" i="9" s="1"/>
  <c r="XV550" i="9"/>
  <c r="XW550" i="9" s="1"/>
  <c r="XV549" i="9"/>
  <c r="XW549" i="9" s="1"/>
  <c r="XV548" i="9"/>
  <c r="XW548" i="9" s="1"/>
  <c r="XV547" i="9"/>
  <c r="XW547" i="9" s="1"/>
  <c r="XV546" i="9"/>
  <c r="XW546" i="9" s="1"/>
  <c r="XV545" i="9"/>
  <c r="XW545" i="9" s="1"/>
  <c r="XV544" i="9"/>
  <c r="XW544" i="9" s="1"/>
  <c r="XV543" i="9"/>
  <c r="XW543" i="9" s="1"/>
  <c r="XV542" i="9"/>
  <c r="XW542" i="9" s="1"/>
  <c r="XV541" i="9"/>
  <c r="XW541" i="9" s="1"/>
  <c r="XV540" i="9"/>
  <c r="XW540" i="9" s="1"/>
  <c r="XV539" i="9"/>
  <c r="XW539" i="9" s="1"/>
  <c r="XV538" i="9"/>
  <c r="XW538" i="9" s="1"/>
  <c r="XV537" i="9"/>
  <c r="XW537" i="9" s="1"/>
  <c r="XV536" i="9"/>
  <c r="XW536" i="9" s="1"/>
  <c r="XV535" i="9"/>
  <c r="XW535" i="9" s="1"/>
  <c r="XV534" i="9"/>
  <c r="XW534" i="9" s="1"/>
  <c r="XV533" i="9"/>
  <c r="XW533" i="9" s="1"/>
  <c r="XV532" i="9"/>
  <c r="XW532" i="9" s="1"/>
  <c r="XV531" i="9"/>
  <c r="XW531" i="9" s="1"/>
  <c r="XV530" i="9"/>
  <c r="XW530" i="9" s="1"/>
  <c r="XV529" i="9"/>
  <c r="XW529" i="9" s="1"/>
  <c r="XV528" i="9"/>
  <c r="XW528" i="9" s="1"/>
  <c r="XV527" i="9"/>
  <c r="XW527" i="9" s="1"/>
  <c r="XV526" i="9"/>
  <c r="XW526" i="9" s="1"/>
  <c r="XV525" i="9"/>
  <c r="XW525" i="9" s="1"/>
  <c r="XV524" i="9"/>
  <c r="XW524" i="9" s="1"/>
  <c r="XV523" i="9"/>
  <c r="XW523" i="9" s="1"/>
  <c r="XV522" i="9"/>
  <c r="XW522" i="9" s="1"/>
  <c r="XV521" i="9"/>
  <c r="XW521" i="9" s="1"/>
  <c r="XV520" i="9"/>
  <c r="XW520" i="9" s="1"/>
  <c r="XV519" i="9"/>
  <c r="XW519" i="9" s="1"/>
  <c r="XV518" i="9"/>
  <c r="XW518" i="9" s="1"/>
  <c r="XV517" i="9"/>
  <c r="XW517" i="9" s="1"/>
  <c r="XV516" i="9"/>
  <c r="XW516" i="9" s="1"/>
  <c r="XV515" i="9"/>
  <c r="XW515" i="9" s="1"/>
  <c r="XV514" i="9"/>
  <c r="XW514" i="9" s="1"/>
  <c r="XV513" i="9"/>
  <c r="XW513" i="9" s="1"/>
  <c r="XV512" i="9"/>
  <c r="XW512" i="9" s="1"/>
  <c r="XV511" i="9"/>
  <c r="XW511" i="9" s="1"/>
  <c r="XV510" i="9"/>
  <c r="XW510" i="9" s="1"/>
  <c r="XV509" i="9"/>
  <c r="XW509" i="9" s="1"/>
  <c r="XV508" i="9"/>
  <c r="XW508" i="9" s="1"/>
  <c r="XV507" i="9"/>
  <c r="XW507" i="9" s="1"/>
  <c r="XV506" i="9"/>
  <c r="XW506" i="9" s="1"/>
  <c r="XV505" i="9"/>
  <c r="XW505" i="9" s="1"/>
  <c r="XV504" i="9"/>
  <c r="XW504" i="9" s="1"/>
  <c r="XV503" i="9"/>
  <c r="XW503" i="9" s="1"/>
  <c r="XV502" i="9"/>
  <c r="XW502" i="9" s="1"/>
  <c r="XV501" i="9"/>
  <c r="XW501" i="9" s="1"/>
  <c r="XV500" i="9"/>
  <c r="XW500" i="9" s="1"/>
  <c r="XV499" i="9"/>
  <c r="XW499" i="9" s="1"/>
  <c r="XV498" i="9"/>
  <c r="XW498" i="9" s="1"/>
  <c r="XV497" i="9"/>
  <c r="XW497" i="9" s="1"/>
  <c r="XV496" i="9"/>
  <c r="XW496" i="9" s="1"/>
  <c r="XV495" i="9"/>
  <c r="XW495" i="9" s="1"/>
  <c r="XV494" i="9"/>
  <c r="XW494" i="9" s="1"/>
  <c r="XV493" i="9"/>
  <c r="XW493" i="9" s="1"/>
  <c r="XV492" i="9"/>
  <c r="XW492" i="9" s="1"/>
  <c r="XV491" i="9"/>
  <c r="XW491" i="9" s="1"/>
  <c r="XV490" i="9"/>
  <c r="XW490" i="9" s="1"/>
  <c r="XV489" i="9"/>
  <c r="XW489" i="9" s="1"/>
  <c r="XV488" i="9"/>
  <c r="XW488" i="9" s="1"/>
  <c r="XV487" i="9"/>
  <c r="XW487" i="9" s="1"/>
  <c r="XV486" i="9"/>
  <c r="XW486" i="9" s="1"/>
  <c r="XV485" i="9"/>
  <c r="XW485" i="9" s="1"/>
  <c r="XV484" i="9"/>
  <c r="XW484" i="9" s="1"/>
  <c r="XV483" i="9"/>
  <c r="XW483" i="9" s="1"/>
  <c r="XV482" i="9"/>
  <c r="XW482" i="9" s="1"/>
  <c r="XV481" i="9"/>
  <c r="XW481" i="9" s="1"/>
  <c r="XV480" i="9"/>
  <c r="XW480" i="9" s="1"/>
  <c r="XV479" i="9"/>
  <c r="XW479" i="9" s="1"/>
  <c r="XV478" i="9"/>
  <c r="XW478" i="9" s="1"/>
  <c r="XV477" i="9"/>
  <c r="XW477" i="9" s="1"/>
  <c r="XV476" i="9"/>
  <c r="XW476" i="9" s="1"/>
  <c r="XV475" i="9"/>
  <c r="XW475" i="9" s="1"/>
  <c r="XV474" i="9"/>
  <c r="XW474" i="9" s="1"/>
  <c r="XV473" i="9"/>
  <c r="XW473" i="9" s="1"/>
  <c r="XV472" i="9"/>
  <c r="XW472" i="9" s="1"/>
  <c r="XV471" i="9"/>
  <c r="XW471" i="9" s="1"/>
  <c r="XV470" i="9"/>
  <c r="XW470" i="9" s="1"/>
  <c r="XV469" i="9"/>
  <c r="XW469" i="9" s="1"/>
  <c r="XV468" i="9"/>
  <c r="XW468" i="9" s="1"/>
  <c r="XV467" i="9"/>
  <c r="XW467" i="9" s="1"/>
  <c r="XV466" i="9"/>
  <c r="XW466" i="9" s="1"/>
  <c r="XV465" i="9"/>
  <c r="XW465" i="9" s="1"/>
  <c r="XV464" i="9"/>
  <c r="XW464" i="9" s="1"/>
  <c r="XV463" i="9"/>
  <c r="XW463" i="9" s="1"/>
  <c r="XV462" i="9"/>
  <c r="XW462" i="9" s="1"/>
  <c r="XV461" i="9"/>
  <c r="XW461" i="9" s="1"/>
  <c r="XV460" i="9"/>
  <c r="XW460" i="9" s="1"/>
  <c r="XV459" i="9"/>
  <c r="XW459" i="9" s="1"/>
  <c r="XV458" i="9"/>
  <c r="XW458" i="9" s="1"/>
  <c r="XV457" i="9"/>
  <c r="XW457" i="9" s="1"/>
  <c r="XV456" i="9"/>
  <c r="XW456" i="9" s="1"/>
  <c r="XV455" i="9"/>
  <c r="XW455" i="9" s="1"/>
  <c r="XV454" i="9"/>
  <c r="XW454" i="9" s="1"/>
  <c r="XV453" i="9"/>
  <c r="XW453" i="9" s="1"/>
  <c r="XV452" i="9"/>
  <c r="XW452" i="9" s="1"/>
  <c r="XV451" i="9"/>
  <c r="XW451" i="9" s="1"/>
  <c r="XV450" i="9"/>
  <c r="XW450" i="9" s="1"/>
  <c r="XV449" i="9"/>
  <c r="XW449" i="9" s="1"/>
  <c r="XV448" i="9"/>
  <c r="XW448" i="9" s="1"/>
  <c r="XV447" i="9"/>
  <c r="XW447" i="9" s="1"/>
  <c r="XV446" i="9"/>
  <c r="XW446" i="9" s="1"/>
  <c r="XV445" i="9"/>
  <c r="XW445" i="9" s="1"/>
  <c r="XV444" i="9"/>
  <c r="XW444" i="9" s="1"/>
  <c r="XV443" i="9"/>
  <c r="XW443" i="9" s="1"/>
  <c r="XV442" i="9"/>
  <c r="XW442" i="9" s="1"/>
  <c r="XV441" i="9"/>
  <c r="XW441" i="9" s="1"/>
  <c r="XV440" i="9"/>
  <c r="XW440" i="9" s="1"/>
  <c r="XV439" i="9"/>
  <c r="XW439" i="9" s="1"/>
  <c r="XV438" i="9"/>
  <c r="XW438" i="9" s="1"/>
  <c r="XV437" i="9"/>
  <c r="XW437" i="9" s="1"/>
  <c r="XV436" i="9"/>
  <c r="XW436" i="9" s="1"/>
  <c r="XV435" i="9"/>
  <c r="XW435" i="9" s="1"/>
  <c r="XV434" i="9"/>
  <c r="XW434" i="9" s="1"/>
  <c r="XV433" i="9"/>
  <c r="XW433" i="9" s="1"/>
  <c r="XV432" i="9"/>
  <c r="XW432" i="9" s="1"/>
  <c r="XV431" i="9"/>
  <c r="XW431" i="9" s="1"/>
  <c r="XV430" i="9"/>
  <c r="XW430" i="9" s="1"/>
  <c r="XV429" i="9"/>
  <c r="XW429" i="9" s="1"/>
  <c r="XV428" i="9"/>
  <c r="XW428" i="9" s="1"/>
  <c r="XV427" i="9"/>
  <c r="XW427" i="9" s="1"/>
  <c r="XV426" i="9"/>
  <c r="XW426" i="9" s="1"/>
  <c r="XV425" i="9"/>
  <c r="XW425" i="9" s="1"/>
  <c r="XV424" i="9"/>
  <c r="XW424" i="9" s="1"/>
  <c r="XV423" i="9"/>
  <c r="XW423" i="9" s="1"/>
  <c r="XV422" i="9"/>
  <c r="XW422" i="9" s="1"/>
  <c r="XV421" i="9"/>
  <c r="XW421" i="9" s="1"/>
  <c r="XV420" i="9"/>
  <c r="XW420" i="9" s="1"/>
  <c r="XV419" i="9"/>
  <c r="XW419" i="9" s="1"/>
  <c r="XV418" i="9"/>
  <c r="XW418" i="9" s="1"/>
  <c r="XV417" i="9"/>
  <c r="XW417" i="9" s="1"/>
  <c r="XV416" i="9"/>
  <c r="XW416" i="9" s="1"/>
  <c r="XV415" i="9"/>
  <c r="XW415" i="9" s="1"/>
  <c r="XV414" i="9"/>
  <c r="XW414" i="9" s="1"/>
  <c r="XV413" i="9"/>
  <c r="XW413" i="9" s="1"/>
  <c r="XV412" i="9"/>
  <c r="XW412" i="9" s="1"/>
  <c r="XV411" i="9"/>
  <c r="XW411" i="9" s="1"/>
  <c r="XV410" i="9"/>
  <c r="XW410" i="9" s="1"/>
  <c r="XV409" i="9"/>
  <c r="XW409" i="9" s="1"/>
  <c r="XV408" i="9"/>
  <c r="XW408" i="9" s="1"/>
  <c r="XV407" i="9"/>
  <c r="XW407" i="9" s="1"/>
  <c r="XV406" i="9"/>
  <c r="XW406" i="9" s="1"/>
  <c r="XV405" i="9"/>
  <c r="XW405" i="9" s="1"/>
  <c r="XV404" i="9"/>
  <c r="XW404" i="9" s="1"/>
  <c r="XV403" i="9"/>
  <c r="XW403" i="9" s="1"/>
  <c r="XV402" i="9"/>
  <c r="XW402" i="9" s="1"/>
  <c r="XV401" i="9"/>
  <c r="XW401" i="9" s="1"/>
  <c r="XV400" i="9"/>
  <c r="XW400" i="9" s="1"/>
  <c r="XV399" i="9"/>
  <c r="XW399" i="9" s="1"/>
  <c r="XV398" i="9"/>
  <c r="XW398" i="9" s="1"/>
  <c r="XV397" i="9"/>
  <c r="XW397" i="9" s="1"/>
  <c r="XV396" i="9"/>
  <c r="XW396" i="9" s="1"/>
  <c r="XV395" i="9"/>
  <c r="XW395" i="9" s="1"/>
  <c r="XV394" i="9"/>
  <c r="XW394" i="9" s="1"/>
  <c r="XV393" i="9"/>
  <c r="XW393" i="9" s="1"/>
  <c r="XV392" i="9"/>
  <c r="XW392" i="9" s="1"/>
  <c r="XV391" i="9"/>
  <c r="XW391" i="9" s="1"/>
  <c r="XV390" i="9"/>
  <c r="XW390" i="9" s="1"/>
  <c r="XV389" i="9"/>
  <c r="XW389" i="9" s="1"/>
  <c r="XV388" i="9"/>
  <c r="XW388" i="9" s="1"/>
  <c r="XV387" i="9"/>
  <c r="XW387" i="9" s="1"/>
  <c r="XV386" i="9"/>
  <c r="XW386" i="9" s="1"/>
  <c r="XV385" i="9"/>
  <c r="XW385" i="9" s="1"/>
  <c r="XV384" i="9"/>
  <c r="XW384" i="9" s="1"/>
  <c r="XV383" i="9"/>
  <c r="XW383" i="9" s="1"/>
  <c r="XV382" i="9"/>
  <c r="XW382" i="9" s="1"/>
  <c r="XV381" i="9"/>
  <c r="XW381" i="9" s="1"/>
  <c r="XV380" i="9"/>
  <c r="XW380" i="9" s="1"/>
  <c r="XV379" i="9"/>
  <c r="XW379" i="9" s="1"/>
  <c r="XV378" i="9"/>
  <c r="XW378" i="9" s="1"/>
  <c r="XV377" i="9"/>
  <c r="XW377" i="9" s="1"/>
  <c r="XV349" i="9"/>
  <c r="XW349" i="9" s="1"/>
  <c r="XV348" i="9"/>
  <c r="XW348" i="9" s="1"/>
  <c r="XV347" i="9"/>
  <c r="XW347" i="9" s="1"/>
  <c r="XV346" i="9"/>
  <c r="XW346" i="9" s="1"/>
  <c r="XV345" i="9"/>
  <c r="XW345" i="9" s="1"/>
  <c r="XV344" i="9"/>
  <c r="XW344" i="9" s="1"/>
  <c r="XV343" i="9"/>
  <c r="XW343" i="9" s="1"/>
  <c r="XV342" i="9"/>
  <c r="XW342" i="9" s="1"/>
  <c r="XV341" i="9"/>
  <c r="XW341" i="9" s="1"/>
  <c r="XV340" i="9"/>
  <c r="XW340" i="9" s="1"/>
  <c r="XV339" i="9"/>
  <c r="XW339" i="9" s="1"/>
  <c r="XV338" i="9"/>
  <c r="XW338" i="9" s="1"/>
  <c r="XV337" i="9"/>
  <c r="XW337" i="9" s="1"/>
  <c r="XV336" i="9"/>
  <c r="XW336" i="9" s="1"/>
  <c r="XV335" i="9"/>
  <c r="XW335" i="9" s="1"/>
  <c r="XV334" i="9"/>
  <c r="XW334" i="9" s="1"/>
  <c r="XV333" i="9"/>
  <c r="XW333" i="9" s="1"/>
  <c r="XV332" i="9"/>
  <c r="XW332" i="9" s="1"/>
  <c r="XV331" i="9"/>
  <c r="XW331" i="9" s="1"/>
  <c r="XV330" i="9"/>
  <c r="XW330" i="9" s="1"/>
  <c r="XV329" i="9"/>
  <c r="XW329" i="9" s="1"/>
  <c r="XV328" i="9"/>
  <c r="XW328" i="9" s="1"/>
  <c r="XV327" i="9"/>
  <c r="XW327" i="9" s="1"/>
  <c r="XV326" i="9"/>
  <c r="XW326" i="9" s="1"/>
  <c r="XV325" i="9"/>
  <c r="XW325" i="9" s="1"/>
  <c r="XV324" i="9"/>
  <c r="XW324" i="9" s="1"/>
  <c r="XV323" i="9"/>
  <c r="XW323" i="9" s="1"/>
  <c r="XV322" i="9"/>
  <c r="XW322" i="9" s="1"/>
  <c r="XV321" i="9"/>
  <c r="XW321" i="9" s="1"/>
  <c r="XV320" i="9"/>
  <c r="XW320" i="9" s="1"/>
  <c r="XV319" i="9"/>
  <c r="XW319" i="9" s="1"/>
  <c r="XV318" i="9"/>
  <c r="XW318" i="9" s="1"/>
  <c r="XV317" i="9"/>
  <c r="XW317" i="9" s="1"/>
  <c r="XV316" i="9"/>
  <c r="XW316" i="9" s="1"/>
  <c r="XV315" i="9"/>
  <c r="XW315" i="9" s="1"/>
  <c r="XV314" i="9"/>
  <c r="XW314" i="9" s="1"/>
  <c r="XV313" i="9"/>
  <c r="XW313" i="9" s="1"/>
  <c r="XV312" i="9"/>
  <c r="XW312" i="9" s="1"/>
  <c r="XV311" i="9"/>
  <c r="XW311" i="9" s="1"/>
  <c r="XV310" i="9"/>
  <c r="XW310" i="9" s="1"/>
  <c r="XV309" i="9"/>
  <c r="XW309" i="9" s="1"/>
  <c r="XV308" i="9"/>
  <c r="XW308" i="9" s="1"/>
  <c r="XV307" i="9"/>
  <c r="XW307" i="9" s="1"/>
  <c r="XV306" i="9"/>
  <c r="XW306" i="9" s="1"/>
  <c r="XV305" i="9"/>
  <c r="XW305" i="9" s="1"/>
  <c r="XV304" i="9"/>
  <c r="XW304" i="9" s="1"/>
  <c r="XV303" i="9"/>
  <c r="XW303" i="9" s="1"/>
  <c r="XV302" i="9"/>
  <c r="XW302" i="9" s="1"/>
  <c r="XV301" i="9"/>
  <c r="XW301" i="9" s="1"/>
  <c r="XV300" i="9"/>
  <c r="XW300" i="9" s="1"/>
  <c r="XV299" i="9"/>
  <c r="XW299" i="9" s="1"/>
  <c r="XV298" i="9"/>
  <c r="XW298" i="9" s="1"/>
  <c r="XV297" i="9"/>
  <c r="XW297" i="9" s="1"/>
  <c r="XV296" i="9"/>
  <c r="XW296" i="9" s="1"/>
  <c r="XV295" i="9"/>
  <c r="XW295" i="9" s="1"/>
  <c r="XV294" i="9"/>
  <c r="XW294" i="9" s="1"/>
  <c r="XV293" i="9"/>
  <c r="XW293" i="9" s="1"/>
  <c r="XV292" i="9"/>
  <c r="XW292" i="9" s="1"/>
  <c r="XV291" i="9"/>
  <c r="XW291" i="9" s="1"/>
  <c r="XV290" i="9"/>
  <c r="XW290" i="9" s="1"/>
  <c r="XV289" i="9"/>
  <c r="XW289" i="9" s="1"/>
  <c r="XV288" i="9"/>
  <c r="XW288" i="9" s="1"/>
  <c r="XV287" i="9"/>
  <c r="XW287" i="9" s="1"/>
  <c r="XV286" i="9"/>
  <c r="XW286" i="9" s="1"/>
  <c r="XV285" i="9"/>
  <c r="XW285" i="9" s="1"/>
  <c r="XV284" i="9"/>
  <c r="XW284" i="9" s="1"/>
  <c r="XV283" i="9"/>
  <c r="XW283" i="9" s="1"/>
  <c r="XV282" i="9"/>
  <c r="XW282" i="9" s="1"/>
  <c r="XV281" i="9"/>
  <c r="XW281" i="9" s="1"/>
  <c r="XV280" i="9"/>
  <c r="XW280" i="9" s="1"/>
  <c r="XV279" i="9"/>
  <c r="XW279" i="9" s="1"/>
  <c r="XV278" i="9"/>
  <c r="XW278" i="9" s="1"/>
  <c r="XV277" i="9"/>
  <c r="XW277" i="9" s="1"/>
  <c r="XV276" i="9"/>
  <c r="XW276" i="9" s="1"/>
  <c r="XV275" i="9"/>
  <c r="XW275" i="9" s="1"/>
  <c r="XV274" i="9"/>
  <c r="XW274" i="9" s="1"/>
  <c r="XV273" i="9"/>
  <c r="XW273" i="9" s="1"/>
  <c r="XV272" i="9"/>
  <c r="XW272" i="9" s="1"/>
  <c r="XV271" i="9"/>
  <c r="XW271" i="9" s="1"/>
  <c r="XV270" i="9"/>
  <c r="XW270" i="9" s="1"/>
  <c r="XV269" i="9"/>
  <c r="XW269" i="9" s="1"/>
  <c r="XV268" i="9"/>
  <c r="XW268" i="9" s="1"/>
  <c r="XV267" i="9"/>
  <c r="XW267" i="9" s="1"/>
  <c r="XV266" i="9"/>
  <c r="XW266" i="9" s="1"/>
  <c r="XV265" i="9"/>
  <c r="XW265" i="9" s="1"/>
  <c r="XV264" i="9"/>
  <c r="XW264" i="9" s="1"/>
  <c r="XV263" i="9"/>
  <c r="XW263" i="9" s="1"/>
  <c r="XV262" i="9"/>
  <c r="XW262" i="9" s="1"/>
  <c r="XV261" i="9"/>
  <c r="XW261" i="9" s="1"/>
  <c r="XV260" i="9"/>
  <c r="XW260" i="9" s="1"/>
  <c r="XV259" i="9"/>
  <c r="XW259" i="9" s="1"/>
  <c r="XV258" i="9"/>
  <c r="XW258" i="9" s="1"/>
  <c r="XV257" i="9"/>
  <c r="XW257" i="9" s="1"/>
  <c r="XV256" i="9"/>
  <c r="XW256" i="9" s="1"/>
  <c r="XV255" i="9"/>
  <c r="XW255" i="9" s="1"/>
  <c r="XV254" i="9"/>
  <c r="XW254" i="9" s="1"/>
  <c r="XV253" i="9"/>
  <c r="XW253" i="9" s="1"/>
  <c r="XV252" i="9"/>
  <c r="XW252" i="9" s="1"/>
  <c r="XV251" i="9"/>
  <c r="XW251" i="9" s="1"/>
  <c r="XV250" i="9"/>
  <c r="XW250" i="9" s="1"/>
  <c r="XV249" i="9"/>
  <c r="XW249" i="9" s="1"/>
  <c r="XV248" i="9"/>
  <c r="XW248" i="9" s="1"/>
  <c r="XV247" i="9"/>
  <c r="XW247" i="9" s="1"/>
  <c r="XV246" i="9"/>
  <c r="XW246" i="9" s="1"/>
  <c r="XV245" i="9"/>
  <c r="XW245" i="9" s="1"/>
  <c r="XV244" i="9"/>
  <c r="XW244" i="9" s="1"/>
  <c r="XV243" i="9"/>
  <c r="XW243" i="9" s="1"/>
  <c r="XV242" i="9"/>
  <c r="XW242" i="9" s="1"/>
  <c r="XV241" i="9"/>
  <c r="XW241" i="9" s="1"/>
  <c r="XV240" i="9"/>
  <c r="XW240" i="9" s="1"/>
  <c r="XV239" i="9"/>
  <c r="XW239" i="9" s="1"/>
  <c r="XV238" i="9"/>
  <c r="XW238" i="9" s="1"/>
  <c r="XV237" i="9"/>
  <c r="XW237" i="9" s="1"/>
  <c r="XV236" i="9"/>
  <c r="XW236" i="9" s="1"/>
  <c r="XV235" i="9"/>
  <c r="XW235" i="9" s="1"/>
  <c r="XV234" i="9"/>
  <c r="XW234" i="9" s="1"/>
  <c r="XV233" i="9"/>
  <c r="XW233" i="9" s="1"/>
  <c r="XV232" i="9"/>
  <c r="XW232" i="9" s="1"/>
  <c r="XV231" i="9"/>
  <c r="XW231" i="9" s="1"/>
  <c r="XV230" i="9"/>
  <c r="XW230" i="9" s="1"/>
  <c r="XV229" i="9"/>
  <c r="XW229" i="9" s="1"/>
  <c r="XV228" i="9"/>
  <c r="XW228" i="9" s="1"/>
  <c r="XV227" i="9"/>
  <c r="XW227" i="9" s="1"/>
  <c r="XV226" i="9"/>
  <c r="XW226" i="9" s="1"/>
  <c r="XV225" i="9"/>
  <c r="XW225" i="9" s="1"/>
  <c r="XV224" i="9"/>
  <c r="XW224" i="9" s="1"/>
  <c r="XV223" i="9"/>
  <c r="XW223" i="9" s="1"/>
  <c r="XV222" i="9"/>
  <c r="XW222" i="9" s="1"/>
  <c r="XV221" i="9"/>
  <c r="XW221" i="9" s="1"/>
  <c r="XV220" i="9"/>
  <c r="XW220" i="9" s="1"/>
  <c r="XV219" i="9"/>
  <c r="XW219" i="9" s="1"/>
  <c r="XV218" i="9"/>
  <c r="XW218" i="9" s="1"/>
  <c r="XV217" i="9"/>
  <c r="XW217" i="9" s="1"/>
  <c r="XV216" i="9"/>
  <c r="XW216" i="9" s="1"/>
  <c r="XV215" i="9"/>
  <c r="XW215" i="9" s="1"/>
  <c r="XV214" i="9"/>
  <c r="XW214" i="9" s="1"/>
  <c r="XV213" i="9"/>
  <c r="XW213" i="9" s="1"/>
  <c r="XV212" i="9"/>
  <c r="XW212" i="9" s="1"/>
  <c r="XV211" i="9"/>
  <c r="XW211" i="9" s="1"/>
  <c r="XV210" i="9"/>
  <c r="XW210" i="9" s="1"/>
  <c r="XV209" i="9"/>
  <c r="XW209" i="9" s="1"/>
  <c r="XV208" i="9"/>
  <c r="XW208" i="9" s="1"/>
  <c r="XV207" i="9"/>
  <c r="XW207" i="9" s="1"/>
  <c r="XV206" i="9"/>
  <c r="XW206" i="9" s="1"/>
  <c r="XV205" i="9"/>
  <c r="XW205" i="9" s="1"/>
  <c r="XV204" i="9"/>
  <c r="XW204" i="9" s="1"/>
  <c r="XV203" i="9"/>
  <c r="XW203" i="9" s="1"/>
  <c r="XV202" i="9"/>
  <c r="XW202" i="9" s="1"/>
  <c r="XV201" i="9"/>
  <c r="XW201" i="9" s="1"/>
  <c r="XV200" i="9"/>
  <c r="XW200" i="9" s="1"/>
  <c r="XV199" i="9"/>
  <c r="XW199" i="9" s="1"/>
  <c r="XV198" i="9"/>
  <c r="XW198" i="9" s="1"/>
  <c r="XV197" i="9"/>
  <c r="XW197" i="9" s="1"/>
  <c r="XV196" i="9"/>
  <c r="XW196" i="9" s="1"/>
  <c r="XV195" i="9"/>
  <c r="XW195" i="9" s="1"/>
  <c r="XV194" i="9"/>
  <c r="XW194" i="9" s="1"/>
  <c r="XV193" i="9"/>
  <c r="XW193" i="9" s="1"/>
  <c r="XV192" i="9"/>
  <c r="XW192" i="9" s="1"/>
  <c r="XV191" i="9"/>
  <c r="XW191" i="9" s="1"/>
  <c r="XV190" i="9"/>
  <c r="XW190" i="9" s="1"/>
  <c r="XV189" i="9"/>
  <c r="XW189" i="9" s="1"/>
  <c r="XV188" i="9"/>
  <c r="XW188" i="9" s="1"/>
  <c r="XV187" i="9"/>
  <c r="XW187" i="9" s="1"/>
  <c r="XV186" i="9"/>
  <c r="XW186" i="9" s="1"/>
  <c r="XV185" i="9"/>
  <c r="XW185" i="9" s="1"/>
  <c r="XV184" i="9"/>
  <c r="XW184" i="9" s="1"/>
  <c r="XV165" i="9"/>
  <c r="XW165" i="9" s="1"/>
  <c r="XV164" i="9"/>
  <c r="XW164" i="9" s="1"/>
  <c r="XV163" i="9"/>
  <c r="XW163" i="9" s="1"/>
  <c r="XV162" i="9"/>
  <c r="XW162" i="9" s="1"/>
  <c r="XV161" i="9"/>
  <c r="XW161" i="9" s="1"/>
  <c r="XV152" i="9"/>
  <c r="XW152" i="9" s="1"/>
  <c r="XV151" i="9"/>
  <c r="XW151" i="9" s="1"/>
  <c r="XV150" i="9"/>
  <c r="XW150" i="9" s="1"/>
  <c r="XV149" i="9"/>
  <c r="XW149" i="9" s="1"/>
  <c r="XV148" i="9"/>
  <c r="XW148" i="9" s="1"/>
  <c r="XV147" i="9"/>
  <c r="XW147" i="9" s="1"/>
  <c r="XV146" i="9"/>
  <c r="XW146" i="9" s="1"/>
  <c r="XV145" i="9"/>
  <c r="XW145" i="9" s="1"/>
  <c r="XV144" i="9"/>
  <c r="XW144" i="9" s="1"/>
  <c r="XV143" i="9"/>
  <c r="XW143" i="9" s="1"/>
  <c r="XV142" i="9"/>
  <c r="XW142" i="9" s="1"/>
  <c r="XV141" i="9"/>
  <c r="XW141" i="9" s="1"/>
  <c r="XV140" i="9"/>
  <c r="XW140" i="9" s="1"/>
  <c r="XV139" i="9"/>
  <c r="XW139" i="9" s="1"/>
  <c r="XV138" i="9"/>
  <c r="XW138" i="9" s="1"/>
  <c r="XV137" i="9"/>
  <c r="XW137" i="9" s="1"/>
  <c r="XV136" i="9"/>
  <c r="XW136" i="9" s="1"/>
  <c r="XV135" i="9"/>
  <c r="XW135" i="9" s="1"/>
  <c r="XV134" i="9"/>
  <c r="XW134" i="9" s="1"/>
  <c r="XV133" i="9"/>
  <c r="XW133" i="9" s="1"/>
  <c r="XV132" i="9"/>
  <c r="XW132" i="9" s="1"/>
  <c r="XV131" i="9"/>
  <c r="XW131" i="9" s="1"/>
  <c r="XV130" i="9"/>
  <c r="XW130" i="9" s="1"/>
  <c r="XV129" i="9"/>
  <c r="XW129" i="9" s="1"/>
  <c r="XV128" i="9"/>
  <c r="XW128" i="9" s="1"/>
  <c r="XV127" i="9"/>
  <c r="XW127" i="9" s="1"/>
  <c r="XV126" i="9"/>
  <c r="XW126" i="9" s="1"/>
  <c r="XV125" i="9"/>
  <c r="XW125" i="9" s="1"/>
  <c r="XV124" i="9"/>
  <c r="XW124" i="9" s="1"/>
  <c r="XV123" i="9"/>
  <c r="XW123" i="9" s="1"/>
  <c r="XV122" i="9"/>
  <c r="XW122" i="9" s="1"/>
  <c r="XV121" i="9"/>
  <c r="XW121" i="9" s="1"/>
  <c r="XV120" i="9"/>
  <c r="XW120" i="9" s="1"/>
  <c r="XV119" i="9"/>
  <c r="XW119" i="9" s="1"/>
  <c r="XV118" i="9"/>
  <c r="XW118" i="9" s="1"/>
  <c r="XV117" i="9"/>
  <c r="XW117" i="9" s="1"/>
  <c r="XV101" i="9"/>
  <c r="XW101" i="9" s="1"/>
  <c r="XV100" i="9"/>
  <c r="XW100" i="9" s="1"/>
  <c r="XV99" i="9"/>
  <c r="XW99" i="9" s="1"/>
  <c r="XV98" i="9"/>
  <c r="XW98" i="9" s="1"/>
  <c r="XV97" i="9"/>
  <c r="XW97" i="9" s="1"/>
  <c r="XV96" i="9"/>
  <c r="XW96" i="9" s="1"/>
  <c r="XV95" i="9"/>
  <c r="XW95" i="9" s="1"/>
  <c r="XV94" i="9"/>
  <c r="XW94" i="9" s="1"/>
  <c r="XV93" i="9"/>
  <c r="XW93" i="9" s="1"/>
  <c r="XV92" i="9"/>
  <c r="XW92" i="9" s="1"/>
  <c r="XV91" i="9"/>
  <c r="XW91" i="9" s="1"/>
  <c r="XV90" i="9"/>
  <c r="XW90" i="9" s="1"/>
  <c r="XV89" i="9"/>
  <c r="XW89" i="9" s="1"/>
  <c r="XV88" i="9"/>
  <c r="XW88" i="9" s="1"/>
  <c r="XV87" i="9"/>
  <c r="XW87" i="9" s="1"/>
  <c r="XV86" i="9"/>
  <c r="XW86" i="9" s="1"/>
  <c r="XV85" i="9"/>
  <c r="XW85" i="9" s="1"/>
  <c r="XV84" i="9"/>
  <c r="XW84" i="9" s="1"/>
  <c r="XV83" i="9"/>
  <c r="XW83" i="9" s="1"/>
  <c r="XV82" i="9"/>
  <c r="XW82" i="9" s="1"/>
  <c r="XV81" i="9"/>
  <c r="XW81" i="9" s="1"/>
  <c r="XV80" i="9"/>
  <c r="XW80" i="9" s="1"/>
  <c r="XV79" i="9"/>
  <c r="XW79" i="9" s="1"/>
  <c r="XV78" i="9"/>
  <c r="XW78" i="9" s="1"/>
  <c r="XV77" i="9"/>
  <c r="XW77" i="9" s="1"/>
  <c r="XV76" i="9"/>
  <c r="XW76" i="9" s="1"/>
  <c r="XV75" i="9"/>
  <c r="XW75" i="9" s="1"/>
  <c r="XV74" i="9"/>
  <c r="XW74" i="9" s="1"/>
  <c r="XV73" i="9"/>
  <c r="XW73" i="9" s="1"/>
  <c r="XV72" i="9"/>
  <c r="XW72" i="9" s="1"/>
  <c r="XV71" i="9"/>
  <c r="XW71" i="9" s="1"/>
  <c r="XV70" i="9"/>
  <c r="XW70" i="9" s="1"/>
  <c r="XV69" i="9"/>
  <c r="XW69" i="9" s="1"/>
  <c r="XV68" i="9"/>
  <c r="XW68" i="9" s="1"/>
  <c r="XV67" i="9"/>
  <c r="XW67" i="9" s="1"/>
  <c r="XV66" i="9"/>
  <c r="XW66" i="9" s="1"/>
  <c r="XV65" i="9"/>
  <c r="XW65" i="9" s="1"/>
  <c r="XV64" i="9"/>
  <c r="XW64" i="9" s="1"/>
  <c r="XV63" i="9"/>
  <c r="XW63" i="9" s="1"/>
  <c r="XV62" i="9"/>
  <c r="XW62" i="9" s="1"/>
  <c r="XV61" i="9"/>
  <c r="XW61" i="9" s="1"/>
  <c r="XV60" i="9"/>
  <c r="XW60" i="9" s="1"/>
  <c r="XV59" i="9"/>
  <c r="XW59" i="9" s="1"/>
  <c r="XV58" i="9"/>
  <c r="XW58" i="9" s="1"/>
  <c r="XV57" i="9"/>
  <c r="XW57" i="9" s="1"/>
  <c r="XV56" i="9"/>
  <c r="XW56" i="9" s="1"/>
  <c r="XV55" i="9"/>
  <c r="XW55" i="9" s="1"/>
  <c r="XV54" i="9"/>
  <c r="XW54" i="9" s="1"/>
  <c r="XV53" i="9"/>
  <c r="XW53" i="9" s="1"/>
  <c r="XV52" i="9"/>
  <c r="XW52" i="9" s="1"/>
  <c r="XV51" i="9"/>
  <c r="XW51" i="9" s="1"/>
  <c r="XV50" i="9"/>
  <c r="XW50" i="9" s="1"/>
  <c r="XV49" i="9"/>
  <c r="XW49" i="9" s="1"/>
  <c r="XV48" i="9"/>
  <c r="XW48" i="9" s="1"/>
  <c r="XV47" i="9"/>
  <c r="XW47" i="9" s="1"/>
  <c r="XV46" i="9"/>
  <c r="XW46" i="9" s="1"/>
  <c r="XV45" i="9"/>
  <c r="XW45" i="9" s="1"/>
  <c r="XV44" i="9"/>
  <c r="XW44" i="9" s="1"/>
  <c r="XV43" i="9"/>
  <c r="XW43" i="9" s="1"/>
  <c r="XV42" i="9"/>
  <c r="XW42" i="9" s="1"/>
  <c r="XV41" i="9"/>
  <c r="XW41" i="9" s="1"/>
  <c r="XV40" i="9"/>
  <c r="XW40" i="9" s="1"/>
  <c r="XV39" i="9"/>
  <c r="XW39" i="9" s="1"/>
  <c r="XV38" i="9"/>
  <c r="XW38" i="9" s="1"/>
  <c r="XV37" i="9"/>
  <c r="XW37" i="9" s="1"/>
  <c r="XV36" i="9"/>
  <c r="XW36" i="9" s="1"/>
  <c r="XV35" i="9"/>
  <c r="XW35" i="9" s="1"/>
  <c r="XV34" i="9"/>
  <c r="XW34" i="9" s="1"/>
  <c r="XV33" i="9"/>
  <c r="XW33" i="9" s="1"/>
  <c r="XV32" i="9"/>
  <c r="XW32" i="9" s="1"/>
  <c r="XV31" i="9"/>
  <c r="XW31" i="9" s="1"/>
  <c r="XV30" i="9"/>
  <c r="XW30" i="9" s="1"/>
  <c r="XV29" i="9"/>
  <c r="XW29" i="9" s="1"/>
  <c r="XV28" i="9"/>
  <c r="XW28" i="9" s="1"/>
  <c r="XV27" i="9"/>
  <c r="XW27" i="9" s="1"/>
  <c r="XV26" i="9"/>
  <c r="XW26" i="9" s="1"/>
  <c r="XV25" i="9"/>
  <c r="XW25" i="9" s="1"/>
  <c r="XV24" i="9"/>
  <c r="XW24" i="9" s="1"/>
  <c r="XV23" i="9"/>
  <c r="XW23" i="9" s="1"/>
  <c r="XV22" i="9"/>
  <c r="XW22" i="9" s="1"/>
  <c r="XV21" i="9"/>
  <c r="XW21" i="9" s="1"/>
  <c r="XV20" i="9"/>
  <c r="XW20" i="9" s="1"/>
  <c r="XV19" i="9"/>
  <c r="XW19" i="9" s="1"/>
  <c r="XV18" i="9"/>
  <c r="XW18" i="9" s="1"/>
  <c r="XV17" i="9"/>
  <c r="XW17" i="9" s="1"/>
  <c r="XV16" i="9"/>
  <c r="XW16" i="9" s="1"/>
  <c r="XV15" i="9"/>
  <c r="XW15" i="9" s="1"/>
  <c r="XV14" i="9"/>
  <c r="XW14" i="9" s="1"/>
  <c r="XV13" i="9"/>
  <c r="XW13" i="9" s="1"/>
  <c r="XV12" i="9"/>
  <c r="XW12" i="9" s="1"/>
  <c r="XV11" i="9"/>
  <c r="XW11" i="9" s="1"/>
  <c r="XV10" i="9"/>
  <c r="XW10" i="9" s="1"/>
  <c r="XV9" i="9"/>
  <c r="XW9" i="9" s="1"/>
  <c r="XV8" i="9"/>
  <c r="XW8" i="9" s="1"/>
  <c r="XV7" i="9"/>
  <c r="XW7" i="9" s="1"/>
  <c r="XV6" i="9"/>
  <c r="XW6" i="9" s="1"/>
  <c r="XV5" i="9"/>
  <c r="XW5" i="9" s="1"/>
  <c r="XV4" i="9"/>
  <c r="XW4" i="9" s="1"/>
  <c r="XV3" i="9"/>
  <c r="XW3" i="9" s="1"/>
  <c r="XT2" i="9"/>
  <c r="XT544" i="9"/>
  <c r="XT528" i="9"/>
  <c r="XT512" i="9"/>
  <c r="XT487" i="9"/>
  <c r="XT445" i="9"/>
  <c r="XT402" i="9"/>
  <c r="XT359" i="9"/>
  <c r="XT317" i="9"/>
  <c r="XT274" i="9"/>
  <c r="XT231" i="9"/>
  <c r="XT210" i="9"/>
  <c r="XT167" i="9"/>
  <c r="XT125" i="9"/>
  <c r="XT82" i="9"/>
  <c r="XT39" i="9"/>
  <c r="XT549" i="9"/>
  <c r="XT533" i="9"/>
  <c r="XT525" i="9"/>
  <c r="XT509" i="9"/>
  <c r="XT482" i="9"/>
  <c r="XT439" i="9"/>
  <c r="XT397" i="9"/>
  <c r="XT375" i="9"/>
  <c r="XT333" i="9"/>
  <c r="XT290" i="9"/>
  <c r="XT247" i="9"/>
  <c r="XT205" i="9"/>
  <c r="XT183" i="9"/>
  <c r="XT141" i="9"/>
  <c r="XT119" i="9"/>
  <c r="XT98" i="9"/>
  <c r="XT77" i="9"/>
  <c r="XT55" i="9"/>
  <c r="XT34" i="9"/>
  <c r="XT13" i="9"/>
  <c r="XT556" i="9"/>
  <c r="XT548" i="9"/>
  <c r="XT540" i="9"/>
  <c r="XT532" i="9"/>
  <c r="XT524" i="9"/>
  <c r="XT516" i="9"/>
  <c r="XT497" i="9"/>
  <c r="XT477" i="9"/>
  <c r="XT455" i="9"/>
  <c r="XT434" i="9"/>
  <c r="XT413" i="9"/>
  <c r="XT391" i="9"/>
  <c r="XT370" i="9"/>
  <c r="XT349" i="9"/>
  <c r="XT327" i="9"/>
  <c r="XT306" i="9"/>
  <c r="XT285" i="9"/>
  <c r="XT242" i="9"/>
  <c r="XT221" i="9"/>
  <c r="XT199" i="9"/>
  <c r="XT178" i="9"/>
  <c r="XT157" i="9"/>
  <c r="XT135" i="9"/>
  <c r="XT114" i="9"/>
  <c r="XT93" i="9"/>
  <c r="XT71" i="9"/>
  <c r="XT50" i="9"/>
  <c r="XT29" i="9"/>
  <c r="XT553" i="9"/>
  <c r="XT545" i="9"/>
  <c r="XT537" i="9"/>
  <c r="XT529" i="9"/>
  <c r="XT521" i="9"/>
  <c r="XT513" i="9"/>
  <c r="XT503" i="9"/>
  <c r="XT493" i="9"/>
  <c r="XT471" i="9"/>
  <c r="XT450" i="9"/>
  <c r="XT429" i="9"/>
  <c r="XT407" i="9"/>
  <c r="XT386" i="9"/>
  <c r="XT365" i="9"/>
  <c r="XT343" i="9"/>
  <c r="XT322" i="9"/>
  <c r="XT301" i="9"/>
  <c r="XT279" i="9"/>
  <c r="XT258" i="9"/>
  <c r="XT237" i="9"/>
  <c r="XT215" i="9"/>
  <c r="XT194" i="9"/>
  <c r="XT173" i="9"/>
  <c r="XT151" i="9"/>
  <c r="XT130" i="9"/>
  <c r="XT109" i="9"/>
  <c r="XT87" i="9"/>
  <c r="XT66" i="9"/>
  <c r="XT45" i="9"/>
  <c r="XT23" i="9"/>
  <c r="XT552" i="9"/>
  <c r="XT536" i="9"/>
  <c r="XT520" i="9"/>
  <c r="XT502" i="9"/>
  <c r="XT466" i="9"/>
  <c r="XT423" i="9"/>
  <c r="XT381" i="9"/>
  <c r="XT338" i="9"/>
  <c r="XT295" i="9"/>
  <c r="XT253" i="9"/>
  <c r="XT189" i="9"/>
  <c r="XT146" i="9"/>
  <c r="XT103" i="9"/>
  <c r="XT61" i="9"/>
  <c r="XT18" i="9"/>
  <c r="XT541" i="9"/>
  <c r="XT517" i="9"/>
  <c r="XT498" i="9"/>
  <c r="XT461" i="9"/>
  <c r="XT418" i="9"/>
  <c r="XT354" i="9"/>
  <c r="XT311" i="9"/>
  <c r="XT269" i="9"/>
  <c r="XT226" i="9"/>
  <c r="XT162" i="9"/>
  <c r="XT507" i="9"/>
  <c r="XT263" i="9"/>
  <c r="XT7" i="9"/>
  <c r="XT486" i="9"/>
  <c r="XT470" i="9"/>
  <c r="XT459" i="9"/>
  <c r="XT449" i="9"/>
  <c r="XT438" i="9"/>
  <c r="XT433" i="9"/>
  <c r="XT422" i="9"/>
  <c r="XT411" i="9"/>
  <c r="XT401" i="9"/>
  <c r="XT385" i="9"/>
  <c r="XT374" i="9"/>
  <c r="XT363" i="9"/>
  <c r="XT353" i="9"/>
  <c r="XT342" i="9"/>
  <c r="XT331" i="9"/>
  <c r="XT321" i="9"/>
  <c r="XT310" i="9"/>
  <c r="XT299" i="9"/>
  <c r="XT294" i="9"/>
  <c r="XT289" i="9"/>
  <c r="XT283" i="9"/>
  <c r="XT273" i="9"/>
  <c r="XT267" i="9"/>
  <c r="XT262" i="9"/>
  <c r="XT257" i="9"/>
  <c r="XT251" i="9"/>
  <c r="XT246" i="9"/>
  <c r="XT241" i="9"/>
  <c r="XT235" i="9"/>
  <c r="XT230" i="9"/>
  <c r="XT225" i="9"/>
  <c r="XT219" i="9"/>
  <c r="XT214" i="9"/>
  <c r="XT209" i="9"/>
  <c r="XT203" i="9"/>
  <c r="XT198" i="9"/>
  <c r="XT193" i="9"/>
  <c r="XT187" i="9"/>
  <c r="XT182" i="9"/>
  <c r="XT177" i="9"/>
  <c r="XT171" i="9"/>
  <c r="XT166" i="9"/>
  <c r="XT161" i="9"/>
  <c r="XT155" i="9"/>
  <c r="XT150" i="9"/>
  <c r="XT145" i="9"/>
  <c r="XT139" i="9"/>
  <c r="XT134" i="9"/>
  <c r="XT129" i="9"/>
  <c r="XT123" i="9"/>
  <c r="XT118" i="9"/>
  <c r="XT113" i="9"/>
  <c r="XT107" i="9"/>
  <c r="XT102" i="9"/>
  <c r="XT97" i="9"/>
  <c r="XT91" i="9"/>
  <c r="XT86" i="9"/>
  <c r="XT81" i="9"/>
  <c r="XT75" i="9"/>
  <c r="XT70" i="9"/>
  <c r="XT65" i="9"/>
  <c r="XT59" i="9"/>
  <c r="XT54" i="9"/>
  <c r="XT49" i="9"/>
  <c r="XT43" i="9"/>
  <c r="XT38" i="9"/>
  <c r="XT33" i="9"/>
  <c r="XT27" i="9"/>
  <c r="XT22" i="9"/>
  <c r="XT17" i="9"/>
  <c r="XT11" i="9"/>
  <c r="XT6" i="9"/>
  <c r="XT555" i="9"/>
  <c r="XT551" i="9"/>
  <c r="XT547" i="9"/>
  <c r="XT543" i="9"/>
  <c r="XT539" i="9"/>
  <c r="XT535" i="9"/>
  <c r="XT531" i="9"/>
  <c r="XT527" i="9"/>
  <c r="XT523" i="9"/>
  <c r="XT519" i="9"/>
  <c r="XT515" i="9"/>
  <c r="XT511" i="9"/>
  <c r="XT506" i="9"/>
  <c r="XT501" i="9"/>
  <c r="XT495" i="9"/>
  <c r="XT490" i="9"/>
  <c r="XT485" i="9"/>
  <c r="XT479" i="9"/>
  <c r="XT474" i="9"/>
  <c r="XT469" i="9"/>
  <c r="XT463" i="9"/>
  <c r="XT458" i="9"/>
  <c r="XT453" i="9"/>
  <c r="XT447" i="9"/>
  <c r="XT442" i="9"/>
  <c r="XT437" i="9"/>
  <c r="XT431" i="9"/>
  <c r="XT426" i="9"/>
  <c r="XT421" i="9"/>
  <c r="XT415" i="9"/>
  <c r="XT410" i="9"/>
  <c r="XT405" i="9"/>
  <c r="XT399" i="9"/>
  <c r="XT394" i="9"/>
  <c r="XT389" i="9"/>
  <c r="XT383" i="9"/>
  <c r="XT378" i="9"/>
  <c r="XT373" i="9"/>
  <c r="XT367" i="9"/>
  <c r="XT362" i="9"/>
  <c r="XT357" i="9"/>
  <c r="XT351" i="9"/>
  <c r="XT346" i="9"/>
  <c r="XT341" i="9"/>
  <c r="XT335" i="9"/>
  <c r="XT330" i="9"/>
  <c r="XT325" i="9"/>
  <c r="XT319" i="9"/>
  <c r="XT314" i="9"/>
  <c r="XT309" i="9"/>
  <c r="XT303" i="9"/>
  <c r="XT298" i="9"/>
  <c r="XT293" i="9"/>
  <c r="XT287" i="9"/>
  <c r="XT282" i="9"/>
  <c r="XT277" i="9"/>
  <c r="XT271" i="9"/>
  <c r="XT266" i="9"/>
  <c r="XT261" i="9"/>
  <c r="XT255" i="9"/>
  <c r="XT250" i="9"/>
  <c r="XT245" i="9"/>
  <c r="XT239" i="9"/>
  <c r="XT234" i="9"/>
  <c r="XT229" i="9"/>
  <c r="XT223" i="9"/>
  <c r="XT218" i="9"/>
  <c r="XT213" i="9"/>
  <c r="XT207" i="9"/>
  <c r="XT202" i="9"/>
  <c r="XT197" i="9"/>
  <c r="XT191" i="9"/>
  <c r="XT186" i="9"/>
  <c r="XT181" i="9"/>
  <c r="XT175" i="9"/>
  <c r="XT170" i="9"/>
  <c r="XT165" i="9"/>
  <c r="XT159" i="9"/>
  <c r="XT154" i="9"/>
  <c r="XT149" i="9"/>
  <c r="XT143" i="9"/>
  <c r="XT138" i="9"/>
  <c r="XT133" i="9"/>
  <c r="XT127" i="9"/>
  <c r="XT122" i="9"/>
  <c r="XT117" i="9"/>
  <c r="XT111" i="9"/>
  <c r="XT106" i="9"/>
  <c r="XT101" i="9"/>
  <c r="XT95" i="9"/>
  <c r="XT90" i="9"/>
  <c r="XT85" i="9"/>
  <c r="XT79" i="9"/>
  <c r="XT74" i="9"/>
  <c r="XT69" i="9"/>
  <c r="XT63" i="9"/>
  <c r="XT58" i="9"/>
  <c r="XT53" i="9"/>
  <c r="XT47" i="9"/>
  <c r="XT42" i="9"/>
  <c r="XT37" i="9"/>
  <c r="XT31" i="9"/>
  <c r="XT26" i="9"/>
  <c r="XT21" i="9"/>
  <c r="XT15" i="9"/>
  <c r="XT10" i="9"/>
  <c r="XT5" i="9"/>
  <c r="XT491" i="9"/>
  <c r="XT481" i="9"/>
  <c r="XT475" i="9"/>
  <c r="XT465" i="9"/>
  <c r="XT454" i="9"/>
  <c r="XT443" i="9"/>
  <c r="XT427" i="9"/>
  <c r="XT417" i="9"/>
  <c r="XT406" i="9"/>
  <c r="XT395" i="9"/>
  <c r="XT390" i="9"/>
  <c r="XT379" i="9"/>
  <c r="XT369" i="9"/>
  <c r="XT358" i="9"/>
  <c r="XT347" i="9"/>
  <c r="XT337" i="9"/>
  <c r="XT326" i="9"/>
  <c r="XT315" i="9"/>
  <c r="XT305" i="9"/>
  <c r="XT278" i="9"/>
  <c r="XT554" i="9"/>
  <c r="XT550" i="9"/>
  <c r="XT546" i="9"/>
  <c r="XT542" i="9"/>
  <c r="XT538" i="9"/>
  <c r="XT534" i="9"/>
  <c r="XT530" i="9"/>
  <c r="XT526" i="9"/>
  <c r="XT522" i="9"/>
  <c r="XT518" i="9"/>
  <c r="XT514" i="9"/>
  <c r="XT510" i="9"/>
  <c r="XT505" i="9"/>
  <c r="XT499" i="9"/>
  <c r="XT494" i="9"/>
  <c r="XT489" i="9"/>
  <c r="XT483" i="9"/>
  <c r="XT478" i="9"/>
  <c r="XT473" i="9"/>
  <c r="XT467" i="9"/>
  <c r="XT462" i="9"/>
  <c r="XT457" i="9"/>
  <c r="XT451" i="9"/>
  <c r="XT446" i="9"/>
  <c r="XT441" i="9"/>
  <c r="XT435" i="9"/>
  <c r="XT430" i="9"/>
  <c r="XT425" i="9"/>
  <c r="XT419" i="9"/>
  <c r="XT414" i="9"/>
  <c r="XT409" i="9"/>
  <c r="XT403" i="9"/>
  <c r="XT398" i="9"/>
  <c r="XT393" i="9"/>
  <c r="XT387" i="9"/>
  <c r="XT382" i="9"/>
  <c r="XT377" i="9"/>
  <c r="XT371" i="9"/>
  <c r="XT366" i="9"/>
  <c r="XT361" i="9"/>
  <c r="XT355" i="9"/>
  <c r="XT350" i="9"/>
  <c r="XT345" i="9"/>
  <c r="XT339" i="9"/>
  <c r="XT334" i="9"/>
  <c r="XT329" i="9"/>
  <c r="XT323" i="9"/>
  <c r="XT318" i="9"/>
  <c r="XT313" i="9"/>
  <c r="XT307" i="9"/>
  <c r="XT302" i="9"/>
  <c r="XT297" i="9"/>
  <c r="XT291" i="9"/>
  <c r="XT286" i="9"/>
  <c r="XT281" i="9"/>
  <c r="XT275" i="9"/>
  <c r="XT270" i="9"/>
  <c r="XT265" i="9"/>
  <c r="XT259" i="9"/>
  <c r="XT254" i="9"/>
  <c r="XT249" i="9"/>
  <c r="XT243" i="9"/>
  <c r="XT238" i="9"/>
  <c r="XT233" i="9"/>
  <c r="XT227" i="9"/>
  <c r="XT222" i="9"/>
  <c r="XT217" i="9"/>
  <c r="XT211" i="9"/>
  <c r="XT206" i="9"/>
  <c r="XT201" i="9"/>
  <c r="XT195" i="9"/>
  <c r="XT190" i="9"/>
  <c r="XT185" i="9"/>
  <c r="XT179" i="9"/>
  <c r="XT174" i="9"/>
  <c r="XT169" i="9"/>
  <c r="XT163" i="9"/>
  <c r="XT158" i="9"/>
  <c r="XT153" i="9"/>
  <c r="XT147" i="9"/>
  <c r="XT142" i="9"/>
  <c r="XT137" i="9"/>
  <c r="XT131" i="9"/>
  <c r="XT126" i="9"/>
  <c r="XT121" i="9"/>
  <c r="XT115" i="9"/>
  <c r="XT110" i="9"/>
  <c r="XT105" i="9"/>
  <c r="XT99" i="9"/>
  <c r="XT94" i="9"/>
  <c r="XT89" i="9"/>
  <c r="XT83" i="9"/>
  <c r="XT78" i="9"/>
  <c r="XT73" i="9"/>
  <c r="XT67" i="9"/>
  <c r="XT62" i="9"/>
  <c r="XT57" i="9"/>
  <c r="XT51" i="9"/>
  <c r="XT46" i="9"/>
  <c r="XT41" i="9"/>
  <c r="XT35" i="9"/>
  <c r="XT30" i="9"/>
  <c r="XT25" i="9"/>
  <c r="XT19" i="9"/>
  <c r="XT14" i="9"/>
  <c r="XT9" i="9"/>
  <c r="XT3" i="9"/>
  <c r="XT508" i="9"/>
  <c r="XT504" i="9"/>
  <c r="XT500" i="9"/>
  <c r="XT496" i="9"/>
  <c r="XT492" i="9"/>
  <c r="XT488" i="9"/>
  <c r="XT484" i="9"/>
  <c r="XT480" i="9"/>
  <c r="XT476" i="9"/>
  <c r="XT472" i="9"/>
  <c r="XT468" i="9"/>
  <c r="XT464" i="9"/>
  <c r="XT460" i="9"/>
  <c r="XT456" i="9"/>
  <c r="XT452" i="9"/>
  <c r="XT448" i="9"/>
  <c r="XT444" i="9"/>
  <c r="XT440" i="9"/>
  <c r="XT436" i="9"/>
  <c r="XT432" i="9"/>
  <c r="XT428" i="9"/>
  <c r="XT424" i="9"/>
  <c r="XT420" i="9"/>
  <c r="XT416" i="9"/>
  <c r="XT412" i="9"/>
  <c r="XT408" i="9"/>
  <c r="XT404" i="9"/>
  <c r="XT400" i="9"/>
  <c r="XT396" i="9"/>
  <c r="XT392" i="9"/>
  <c r="XT388" i="9"/>
  <c r="XT384" i="9"/>
  <c r="XT380" i="9"/>
  <c r="XT376" i="9"/>
  <c r="XT372" i="9"/>
  <c r="XT368" i="9"/>
  <c r="XT364" i="9"/>
  <c r="XT360" i="9"/>
  <c r="XT356" i="9"/>
  <c r="XT352" i="9"/>
  <c r="XT348" i="9"/>
  <c r="XT344" i="9"/>
  <c r="XT340" i="9"/>
  <c r="XT336" i="9"/>
  <c r="XT332" i="9"/>
  <c r="XT328" i="9"/>
  <c r="XT324" i="9"/>
  <c r="XT320" i="9"/>
  <c r="XT316" i="9"/>
  <c r="XT312" i="9"/>
  <c r="XT308" i="9"/>
  <c r="XT304" i="9"/>
  <c r="XT300" i="9"/>
  <c r="XT296" i="9"/>
  <c r="XT292" i="9"/>
  <c r="XT288" i="9"/>
  <c r="XT284" i="9"/>
  <c r="XT280" i="9"/>
  <c r="XT276" i="9"/>
  <c r="XT272" i="9"/>
  <c r="XT268" i="9"/>
  <c r="XT264" i="9"/>
  <c r="XT260" i="9"/>
  <c r="XT256" i="9"/>
  <c r="XT252" i="9"/>
  <c r="XT248" i="9"/>
  <c r="XT244" i="9"/>
  <c r="XT240" i="9"/>
  <c r="XT236" i="9"/>
  <c r="XT232" i="9"/>
  <c r="XT228" i="9"/>
  <c r="XT224" i="9"/>
  <c r="XT220" i="9"/>
  <c r="XT216" i="9"/>
  <c r="XT212" i="9"/>
  <c r="XT208" i="9"/>
  <c r="XT204" i="9"/>
  <c r="XT200" i="9"/>
  <c r="XT196" i="9"/>
  <c r="XT192" i="9"/>
  <c r="XT188" i="9"/>
  <c r="XT184" i="9"/>
  <c r="XT180" i="9"/>
  <c r="XT176" i="9"/>
  <c r="XT172" i="9"/>
  <c r="XT168" i="9"/>
  <c r="XT164" i="9"/>
  <c r="XT160" i="9"/>
  <c r="XT156" i="9"/>
  <c r="XT152" i="9"/>
  <c r="XT148" i="9"/>
  <c r="XT144" i="9"/>
  <c r="XT140" i="9"/>
  <c r="XT136" i="9"/>
  <c r="XT132" i="9"/>
  <c r="XT128" i="9"/>
  <c r="XT124" i="9"/>
  <c r="XT120" i="9"/>
  <c r="XT116" i="9"/>
  <c r="XT112" i="9"/>
  <c r="XT108" i="9"/>
  <c r="XT104" i="9"/>
  <c r="XT100" i="9"/>
  <c r="XT96" i="9"/>
  <c r="XT92" i="9"/>
  <c r="XT88" i="9"/>
  <c r="XT84" i="9"/>
  <c r="XT80" i="9"/>
  <c r="XT76" i="9"/>
  <c r="XT72" i="9"/>
  <c r="XT68" i="9"/>
  <c r="XT64" i="9"/>
  <c r="XT60" i="9"/>
  <c r="XT56" i="9"/>
  <c r="XT52" i="9"/>
  <c r="XT48" i="9"/>
  <c r="XT44" i="9"/>
  <c r="XT40" i="9"/>
  <c r="XT36" i="9"/>
  <c r="XT32" i="9"/>
  <c r="XT28" i="9"/>
  <c r="XT24" i="9"/>
  <c r="XT20" i="9"/>
  <c r="XT16" i="9"/>
  <c r="XT12" i="9"/>
  <c r="XT8" i="9"/>
  <c r="XT4" i="9"/>
  <c r="XX2" i="9" l="1"/>
  <c r="XS2" i="9"/>
  <c r="YA2" i="9" s="1"/>
  <c r="YY102" i="9"/>
  <c r="YY166" i="9"/>
  <c r="XS359" i="9"/>
  <c r="YA359" i="9" s="1"/>
  <c r="YY359" i="9"/>
  <c r="YY364" i="9"/>
  <c r="XS361" i="9"/>
  <c r="YA361" i="9" s="1"/>
  <c r="YY361" i="9"/>
  <c r="XS367" i="9"/>
  <c r="YA367" i="9" s="1"/>
  <c r="YY367" i="9"/>
  <c r="YY167" i="9"/>
  <c r="YY356" i="9"/>
  <c r="YY358" i="9"/>
  <c r="XS357" i="9"/>
  <c r="YA357" i="9" s="1"/>
  <c r="YY357" i="9"/>
  <c r="XS353" i="9"/>
  <c r="YA353" i="9" s="1"/>
  <c r="YY353" i="9"/>
  <c r="YY354" i="9"/>
  <c r="YY103" i="9"/>
  <c r="YY366" i="9"/>
  <c r="YY360" i="9"/>
  <c r="XS355" i="9"/>
  <c r="YA355" i="9" s="1"/>
  <c r="YY355" i="9"/>
  <c r="YY362" i="9"/>
  <c r="XS363" i="9"/>
  <c r="YA363" i="9" s="1"/>
  <c r="YY363" i="9"/>
  <c r="XS365" i="9"/>
  <c r="YA365" i="9" s="1"/>
  <c r="YY365" i="9"/>
  <c r="XX353" i="9"/>
  <c r="XZ353" i="9" s="1"/>
  <c r="XX357" i="9"/>
  <c r="XZ357" i="9" s="1"/>
  <c r="XX361" i="9"/>
  <c r="XZ361" i="9" s="1"/>
  <c r="XS362" i="9"/>
  <c r="YA362" i="9" s="1"/>
  <c r="XX362" i="9"/>
  <c r="XZ362" i="9" s="1"/>
  <c r="XS356" i="9"/>
  <c r="YA356" i="9" s="1"/>
  <c r="XX356" i="9"/>
  <c r="XZ356" i="9" s="1"/>
  <c r="XS358" i="9"/>
  <c r="YA358" i="9" s="1"/>
  <c r="XX358" i="9"/>
  <c r="XZ358" i="9" s="1"/>
  <c r="XS354" i="9"/>
  <c r="YA354" i="9" s="1"/>
  <c r="XX354" i="9"/>
  <c r="XZ354" i="9" s="1"/>
  <c r="XS103" i="9"/>
  <c r="YA103" i="9" s="1"/>
  <c r="XX103" i="9"/>
  <c r="XZ103" i="9" s="1"/>
  <c r="XX365" i="9"/>
  <c r="XZ365" i="9" s="1"/>
  <c r="XS364" i="9"/>
  <c r="YA364" i="9" s="1"/>
  <c r="XX364" i="9"/>
  <c r="XZ364" i="9" s="1"/>
  <c r="XS360" i="9"/>
  <c r="YA360" i="9" s="1"/>
  <c r="XX360" i="9"/>
  <c r="XZ360" i="9" s="1"/>
  <c r="XS366" i="9"/>
  <c r="YA366" i="9" s="1"/>
  <c r="XX366" i="9"/>
  <c r="XZ366" i="9" s="1"/>
  <c r="XS102" i="9"/>
  <c r="YA102" i="9" s="1"/>
  <c r="XX102" i="9"/>
  <c r="XZ102" i="9" s="1"/>
  <c r="XS166" i="9"/>
  <c r="YA166" i="9" s="1"/>
  <c r="XX166" i="9"/>
  <c r="XZ166" i="9" s="1"/>
  <c r="XX355" i="9"/>
  <c r="XZ355" i="9" s="1"/>
  <c r="XX359" i="9"/>
  <c r="XZ359" i="9" s="1"/>
  <c r="XX363" i="9"/>
  <c r="XZ363" i="9" s="1"/>
  <c r="XX367" i="9"/>
  <c r="XZ367" i="9" s="1"/>
  <c r="XS370" i="9"/>
  <c r="YA370" i="9" s="1"/>
  <c r="XS372" i="9"/>
  <c r="YA372" i="9" s="1"/>
  <c r="XS371" i="9"/>
  <c r="YA371" i="9" s="1"/>
  <c r="YY376" i="9"/>
  <c r="YY375" i="9"/>
  <c r="XX375" i="9"/>
  <c r="XZ375" i="9" s="1"/>
  <c r="YY374" i="9"/>
  <c r="YY372" i="9"/>
  <c r="XX372" i="9"/>
  <c r="XZ372" i="9" s="1"/>
  <c r="XX370" i="9"/>
  <c r="XZ370" i="9" s="1"/>
  <c r="YY369" i="9"/>
  <c r="YY368" i="9"/>
  <c r="YL2" i="9"/>
  <c r="XY2" i="9" l="1"/>
  <c r="XZ2" i="9"/>
  <c r="XY102" i="9"/>
  <c r="XY363" i="9"/>
  <c r="XY354" i="9"/>
  <c r="XY356" i="9"/>
  <c r="XY361" i="9"/>
  <c r="XY166" i="9"/>
  <c r="XY359" i="9"/>
  <c r="XY366" i="9"/>
  <c r="XY103" i="9"/>
  <c r="XY364" i="9"/>
  <c r="XY365" i="9"/>
  <c r="XY355" i="9"/>
  <c r="XY362" i="9"/>
  <c r="XY360" i="9"/>
  <c r="XY367" i="9"/>
  <c r="XY357" i="9"/>
  <c r="XY358" i="9"/>
  <c r="XY353" i="9"/>
  <c r="YY370" i="9"/>
  <c r="YY371" i="9"/>
  <c r="YY373" i="9"/>
  <c r="XS373" i="9"/>
  <c r="YA373" i="9" s="1"/>
  <c r="XS375" i="9"/>
  <c r="YA375" i="9" s="1"/>
  <c r="XS376" i="9"/>
  <c r="YA376" i="9" s="1"/>
  <c r="XS369" i="9"/>
  <c r="YA369" i="9" s="1"/>
  <c r="XS374" i="9"/>
  <c r="YA374" i="9" s="1"/>
  <c r="XS368" i="9"/>
  <c r="YA368" i="9" s="1"/>
  <c r="ZA376" i="9"/>
  <c r="XX376" i="9"/>
  <c r="XZ376" i="9" s="1"/>
  <c r="ZA375" i="9"/>
  <c r="XY375" i="9"/>
  <c r="ZA374" i="9"/>
  <c r="XX374" i="9"/>
  <c r="XZ374" i="9" s="1"/>
  <c r="ZA373" i="9"/>
  <c r="XX373" i="9"/>
  <c r="XZ373" i="9" s="1"/>
  <c r="XY372" i="9"/>
  <c r="ZA372" i="9"/>
  <c r="ZA371" i="9"/>
  <c r="XX371" i="9"/>
  <c r="XY370" i="9"/>
  <c r="ZA370" i="9"/>
  <c r="ZA369" i="9"/>
  <c r="XX369" i="9"/>
  <c r="XZ369" i="9" s="1"/>
  <c r="ZA368" i="9"/>
  <c r="XX368" i="9"/>
  <c r="XZ368" i="9" s="1"/>
  <c r="YL360" i="9"/>
  <c r="YJ166" i="9"/>
  <c r="YL355" i="9"/>
  <c r="YL375" i="9"/>
  <c r="YL363" i="9"/>
  <c r="YL373" i="9"/>
  <c r="YJ2" i="9"/>
  <c r="YL371" i="9"/>
  <c r="YJ367" i="9"/>
  <c r="YJ365" i="9"/>
  <c r="YL103" i="9"/>
  <c r="YL166" i="9"/>
  <c r="YL361" i="9"/>
  <c r="YL374" i="9"/>
  <c r="YL357" i="9"/>
  <c r="YJ372" i="9"/>
  <c r="YL367" i="9"/>
  <c r="YJ355" i="9"/>
  <c r="YL358" i="9"/>
  <c r="YJ353" i="9"/>
  <c r="YL366" i="9"/>
  <c r="YL354" i="9"/>
  <c r="YJ375" i="9"/>
  <c r="YL370" i="9"/>
  <c r="YL376" i="9"/>
  <c r="YL359" i="9"/>
  <c r="YL368" i="9"/>
  <c r="YL362" i="9"/>
  <c r="YL372" i="9"/>
  <c r="YJ362" i="9"/>
  <c r="YL365" i="9"/>
  <c r="YJ360" i="9"/>
  <c r="YL356" i="9"/>
  <c r="YL353" i="9"/>
  <c r="YJ370" i="9"/>
  <c r="YL364" i="9"/>
  <c r="YJ356" i="9"/>
  <c r="YL102" i="9"/>
  <c r="YZ354" i="9" l="1"/>
  <c r="ZB354" i="9" s="1"/>
  <c r="YU354" i="9"/>
  <c r="YM354" i="9"/>
  <c r="YX354" i="9"/>
  <c r="YU102" i="9"/>
  <c r="YM102" i="9"/>
  <c r="YZ102" i="9"/>
  <c r="ZB102" i="9" s="1"/>
  <c r="YX102" i="9"/>
  <c r="YX353" i="9"/>
  <c r="YZ353" i="9"/>
  <c r="ZB353" i="9" s="1"/>
  <c r="YM353" i="9"/>
  <c r="YQ353" i="9" s="1"/>
  <c r="YS353" i="9" s="1"/>
  <c r="YU353" i="9"/>
  <c r="YZ361" i="9"/>
  <c r="ZB361" i="9" s="1"/>
  <c r="YU361" i="9"/>
  <c r="YX361" i="9"/>
  <c r="YM361" i="9"/>
  <c r="YQ361" i="9" s="1"/>
  <c r="YS361" i="9" s="1"/>
  <c r="YZ362" i="9"/>
  <c r="ZB362" i="9" s="1"/>
  <c r="YU362" i="9"/>
  <c r="YX362" i="9"/>
  <c r="YM362" i="9"/>
  <c r="YU372" i="9"/>
  <c r="YM372" i="9"/>
  <c r="YQ372" i="9" s="1"/>
  <c r="YS372" i="9" s="1"/>
  <c r="YU370" i="9"/>
  <c r="YM370" i="9"/>
  <c r="YQ370" i="9" s="1"/>
  <c r="YS370" i="9" s="1"/>
  <c r="YU355" i="9"/>
  <c r="YM355" i="9"/>
  <c r="YQ355" i="9" s="1"/>
  <c r="YS355" i="9" s="1"/>
  <c r="YZ355" i="9"/>
  <c r="ZB355" i="9" s="1"/>
  <c r="YX355" i="9"/>
  <c r="YM103" i="9"/>
  <c r="YZ103" i="9"/>
  <c r="ZB103" i="9" s="1"/>
  <c r="YX103" i="9"/>
  <c r="YU103" i="9"/>
  <c r="YX364" i="9"/>
  <c r="YM364" i="9"/>
  <c r="YZ364" i="9"/>
  <c r="ZB364" i="9" s="1"/>
  <c r="YU364" i="9"/>
  <c r="YZ357" i="9"/>
  <c r="ZB357" i="9" s="1"/>
  <c r="YU357" i="9"/>
  <c r="YM357" i="9"/>
  <c r="YX357" i="9"/>
  <c r="YM365" i="9"/>
  <c r="YQ365" i="9" s="1"/>
  <c r="YS365" i="9" s="1"/>
  <c r="YZ365" i="9"/>
  <c r="ZB365" i="9" s="1"/>
  <c r="YU365" i="9"/>
  <c r="YX365" i="9"/>
  <c r="YU358" i="9"/>
  <c r="YM358" i="9"/>
  <c r="YZ358" i="9"/>
  <c r="ZB358" i="9" s="1"/>
  <c r="YX358" i="9"/>
  <c r="YZ359" i="9"/>
  <c r="ZB359" i="9" s="1"/>
  <c r="YX359" i="9"/>
  <c r="YU359" i="9"/>
  <c r="YM359" i="9"/>
  <c r="YQ359" i="9" s="1"/>
  <c r="YS359" i="9" s="1"/>
  <c r="YU363" i="9"/>
  <c r="YZ363" i="9"/>
  <c r="ZB363" i="9" s="1"/>
  <c r="YX363" i="9"/>
  <c r="YM363" i="9"/>
  <c r="YQ363" i="9" s="1"/>
  <c r="YS363" i="9" s="1"/>
  <c r="YZ366" i="9"/>
  <c r="ZB366" i="9" s="1"/>
  <c r="YX366" i="9"/>
  <c r="YU366" i="9"/>
  <c r="YM366" i="9"/>
  <c r="YU360" i="9"/>
  <c r="YM360" i="9"/>
  <c r="YX360" i="9"/>
  <c r="YZ360" i="9"/>
  <c r="ZB360" i="9" s="1"/>
  <c r="YM367" i="9"/>
  <c r="YP367" i="9" s="1"/>
  <c r="YX367" i="9"/>
  <c r="YU367" i="9"/>
  <c r="YZ367" i="9"/>
  <c r="ZB367" i="9" s="1"/>
  <c r="YX356" i="9"/>
  <c r="YZ356" i="9"/>
  <c r="ZB356" i="9" s="1"/>
  <c r="YU356" i="9"/>
  <c r="YM356" i="9"/>
  <c r="YU166" i="9"/>
  <c r="YZ166" i="9"/>
  <c r="ZB166" i="9" s="1"/>
  <c r="YM166" i="9"/>
  <c r="YX166" i="9"/>
  <c r="YJ366" i="9"/>
  <c r="YJ359" i="9"/>
  <c r="YJ103" i="9"/>
  <c r="YJ364" i="9"/>
  <c r="YJ358" i="9"/>
  <c r="YJ357" i="9"/>
  <c r="YJ102" i="9"/>
  <c r="YJ363" i="9"/>
  <c r="YJ361" i="9"/>
  <c r="YJ354" i="9"/>
  <c r="YL369" i="9"/>
  <c r="YP357" i="9" l="1"/>
  <c r="YQ357" i="9"/>
  <c r="YS357" i="9" s="1"/>
  <c r="YP359" i="9"/>
  <c r="ZC358" i="9"/>
  <c r="ZC166" i="9"/>
  <c r="ZC357" i="9"/>
  <c r="ZC360" i="9"/>
  <c r="ZC362" i="9"/>
  <c r="YQ367" i="9"/>
  <c r="YS367" i="9" s="1"/>
  <c r="ZC354" i="9"/>
  <c r="ZC356" i="9"/>
  <c r="ZC365" i="9"/>
  <c r="ZC353" i="9"/>
  <c r="ZC364" i="9"/>
  <c r="ZC103" i="9"/>
  <c r="ZC366" i="9"/>
  <c r="ZC361" i="9"/>
  <c r="ZC359" i="9"/>
  <c r="ZC367" i="9"/>
  <c r="ZC363" i="9"/>
  <c r="ZC355" i="9"/>
  <c r="ZC102" i="9"/>
  <c r="YU375" i="9"/>
  <c r="YU368" i="9"/>
  <c r="YU376" i="9"/>
  <c r="YU369" i="9"/>
  <c r="YU373" i="9"/>
  <c r="YU374" i="9"/>
  <c r="YP353" i="9"/>
  <c r="YP365" i="9"/>
  <c r="YP363" i="9"/>
  <c r="YV366" i="9"/>
  <c r="YW366" i="9" s="1"/>
  <c r="YV358" i="9"/>
  <c r="YW358" i="9" s="1"/>
  <c r="YV362" i="9"/>
  <c r="YW362" i="9" s="1"/>
  <c r="YV103" i="9"/>
  <c r="YW103" i="9" s="1"/>
  <c r="YV355" i="9"/>
  <c r="YW355" i="9" s="1"/>
  <c r="YV367" i="9"/>
  <c r="YW367" i="9" s="1"/>
  <c r="YV365" i="9"/>
  <c r="YW365" i="9" s="1"/>
  <c r="YV359" i="9"/>
  <c r="YW359" i="9" s="1"/>
  <c r="YV357" i="9"/>
  <c r="YW357" i="9" s="1"/>
  <c r="YV353" i="9"/>
  <c r="YW353" i="9" s="1"/>
  <c r="YV360" i="9"/>
  <c r="YW360" i="9" s="1"/>
  <c r="YV364" i="9"/>
  <c r="YW364" i="9" s="1"/>
  <c r="YV166" i="9"/>
  <c r="YW166" i="9" s="1"/>
  <c r="YV354" i="9"/>
  <c r="YW354" i="9" s="1"/>
  <c r="YV361" i="9"/>
  <c r="YW361" i="9" s="1"/>
  <c r="YV363" i="9"/>
  <c r="YW363" i="9" s="1"/>
  <c r="YV356" i="9"/>
  <c r="YW356" i="9" s="1"/>
  <c r="YV102" i="9"/>
  <c r="YW102" i="9" s="1"/>
  <c r="YP361" i="9"/>
  <c r="YP355" i="9"/>
  <c r="YQ356" i="9"/>
  <c r="YS356" i="9" s="1"/>
  <c r="YP356" i="9"/>
  <c r="YQ362" i="9"/>
  <c r="YS362" i="9" s="1"/>
  <c r="YP362" i="9"/>
  <c r="YQ354" i="9"/>
  <c r="YS354" i="9" s="1"/>
  <c r="YP354" i="9"/>
  <c r="YQ358" i="9"/>
  <c r="YS358" i="9" s="1"/>
  <c r="YP358" i="9"/>
  <c r="YP372" i="9"/>
  <c r="YQ360" i="9"/>
  <c r="YS360" i="9" s="1"/>
  <c r="YP360" i="9"/>
  <c r="YQ366" i="9"/>
  <c r="YS366" i="9" s="1"/>
  <c r="YP366" i="9"/>
  <c r="YP370" i="9"/>
  <c r="YQ166" i="9"/>
  <c r="YS166" i="9" s="1"/>
  <c r="YP166" i="9"/>
  <c r="YQ103" i="9"/>
  <c r="YS103" i="9" s="1"/>
  <c r="YP103" i="9"/>
  <c r="YQ364" i="9"/>
  <c r="YS364" i="9" s="1"/>
  <c r="YP364" i="9"/>
  <c r="YQ102" i="9"/>
  <c r="YS102" i="9" s="1"/>
  <c r="YP102" i="9"/>
  <c r="YN370" i="9"/>
  <c r="YR370" i="9" s="1"/>
  <c r="YN372" i="9"/>
  <c r="YR372" i="9" s="1"/>
  <c r="YN375" i="9"/>
  <c r="YR375" i="9" s="1"/>
  <c r="YM375" i="9"/>
  <c r="YN366" i="9"/>
  <c r="YR366" i="9" s="1"/>
  <c r="YN358" i="9"/>
  <c r="YR358" i="9" s="1"/>
  <c r="YN362" i="9"/>
  <c r="YR362" i="9" s="1"/>
  <c r="YN103" i="9"/>
  <c r="YR103" i="9" s="1"/>
  <c r="YN355" i="9"/>
  <c r="YR355" i="9" s="1"/>
  <c r="YN367" i="9"/>
  <c r="YR367" i="9" s="1"/>
  <c r="YN365" i="9"/>
  <c r="YR365" i="9" s="1"/>
  <c r="YN359" i="9"/>
  <c r="YR359" i="9" s="1"/>
  <c r="YN357" i="9"/>
  <c r="YR357" i="9" s="1"/>
  <c r="YN353" i="9"/>
  <c r="YR353" i="9" s="1"/>
  <c r="YN360" i="9"/>
  <c r="YR360" i="9" s="1"/>
  <c r="YN364" i="9"/>
  <c r="YR364" i="9" s="1"/>
  <c r="YN166" i="9"/>
  <c r="YR166" i="9" s="1"/>
  <c r="YN354" i="9"/>
  <c r="YR354" i="9" s="1"/>
  <c r="YN361" i="9"/>
  <c r="YR361" i="9" s="1"/>
  <c r="YN363" i="9"/>
  <c r="YR363" i="9" s="1"/>
  <c r="YN356" i="9"/>
  <c r="YR356" i="9" s="1"/>
  <c r="YN102" i="9"/>
  <c r="YR102" i="9" s="1"/>
  <c r="YM368" i="9"/>
  <c r="YM376" i="9"/>
  <c r="YM374" i="9"/>
  <c r="YM369" i="9"/>
  <c r="YM373" i="9"/>
  <c r="XY371" i="9"/>
  <c r="XZ371" i="9"/>
  <c r="YU371" i="9" s="1"/>
  <c r="YZ368" i="9"/>
  <c r="ZB368" i="9" s="1"/>
  <c r="YZ371" i="9"/>
  <c r="ZB371" i="9" s="1"/>
  <c r="YZ373" i="9"/>
  <c r="ZB373" i="9" s="1"/>
  <c r="YZ376" i="9"/>
  <c r="ZB376" i="9" s="1"/>
  <c r="YZ370" i="9"/>
  <c r="ZB370" i="9" s="1"/>
  <c r="YZ374" i="9"/>
  <c r="ZB374" i="9" s="1"/>
  <c r="YZ369" i="9"/>
  <c r="ZB369" i="9" s="1"/>
  <c r="YZ375" i="9"/>
  <c r="ZB375" i="9" s="1"/>
  <c r="YZ372" i="9"/>
  <c r="ZB372" i="9" s="1"/>
  <c r="XY368" i="9"/>
  <c r="YX376" i="9"/>
  <c r="XY376" i="9"/>
  <c r="YX375" i="9"/>
  <c r="YX374" i="9"/>
  <c r="XY374" i="9"/>
  <c r="YX373" i="9"/>
  <c r="XY373" i="9"/>
  <c r="YX372" i="9"/>
  <c r="YX370" i="9"/>
  <c r="YX369" i="9"/>
  <c r="XY369" i="9"/>
  <c r="YX368" i="9"/>
  <c r="YK366" i="9"/>
  <c r="YK2" i="9"/>
  <c r="YK356" i="9"/>
  <c r="YK362" i="9"/>
  <c r="YK375" i="9"/>
  <c r="YK357" i="9"/>
  <c r="YK103" i="9"/>
  <c r="YT166" i="9" l="1"/>
  <c r="YX371" i="9"/>
  <c r="YT367" i="9"/>
  <c r="YT365" i="9"/>
  <c r="YT362" i="9"/>
  <c r="YT355" i="9"/>
  <c r="YT366" i="9"/>
  <c r="YT102" i="9"/>
  <c r="YT354" i="9"/>
  <c r="YT353" i="9"/>
  <c r="YT358" i="9"/>
  <c r="YT361" i="9"/>
  <c r="YT356" i="9"/>
  <c r="YT360" i="9"/>
  <c r="YT357" i="9"/>
  <c r="YT363" i="9"/>
  <c r="YT364" i="9"/>
  <c r="YT359" i="9"/>
  <c r="YT103" i="9"/>
  <c r="YM371" i="9"/>
  <c r="YQ371" i="9" s="1"/>
  <c r="YS371" i="9" s="1"/>
  <c r="YQ373" i="9"/>
  <c r="YS373" i="9" s="1"/>
  <c r="YP373" i="9"/>
  <c r="YQ374" i="9"/>
  <c r="YS374" i="9" s="1"/>
  <c r="YP374" i="9"/>
  <c r="YQ368" i="9"/>
  <c r="YS368" i="9" s="1"/>
  <c r="YP368" i="9"/>
  <c r="YQ369" i="9"/>
  <c r="YS369" i="9" s="1"/>
  <c r="YP369" i="9"/>
  <c r="YQ376" i="9"/>
  <c r="YS376" i="9" s="1"/>
  <c r="YP376" i="9"/>
  <c r="YQ375" i="9"/>
  <c r="YS375" i="9" s="1"/>
  <c r="YP375" i="9"/>
  <c r="YV372" i="9"/>
  <c r="YW372" i="9" s="1"/>
  <c r="YV375" i="9"/>
  <c r="YW375" i="9" s="1"/>
  <c r="YV370" i="9"/>
  <c r="YW370" i="9" s="1"/>
  <c r="ZC372" i="9"/>
  <c r="ZC368" i="9"/>
  <c r="YK354" i="9"/>
  <c r="YK102" i="9"/>
  <c r="YK358" i="9"/>
  <c r="YJ374" i="9"/>
  <c r="YJ369" i="9"/>
  <c r="YK367" i="9"/>
  <c r="YJ368" i="9"/>
  <c r="YK372" i="9"/>
  <c r="YJ373" i="9"/>
  <c r="YJ376" i="9"/>
  <c r="YK376" i="9" s="1"/>
  <c r="YK365" i="9"/>
  <c r="YK373" i="9"/>
  <c r="YK355" i="9"/>
  <c r="YJ371" i="9"/>
  <c r="YK370" i="9"/>
  <c r="YK360" i="9"/>
  <c r="YK363" i="9"/>
  <c r="YK374" i="9"/>
  <c r="YK369" i="9"/>
  <c r="YK353" i="9"/>
  <c r="YK359" i="9"/>
  <c r="YK368" i="9"/>
  <c r="YK361" i="9"/>
  <c r="YK364" i="9"/>
  <c r="YK166" i="9"/>
  <c r="YN374" i="9" l="1"/>
  <c r="YR374" i="9" s="1"/>
  <c r="YN373" i="9"/>
  <c r="YR373" i="9" s="1"/>
  <c r="YN369" i="9"/>
  <c r="YR369" i="9" s="1"/>
  <c r="YN371" i="9"/>
  <c r="YR371" i="9" s="1"/>
  <c r="YN368" i="9"/>
  <c r="YR368" i="9" s="1"/>
  <c r="YN376" i="9"/>
  <c r="YR376" i="9" s="1"/>
  <c r="YP371" i="9"/>
  <c r="ZC376" i="9"/>
  <c r="ZC369" i="9"/>
  <c r="ZC373" i="9"/>
  <c r="ZC371" i="9"/>
  <c r="YV368" i="9"/>
  <c r="YW368" i="9" s="1"/>
  <c r="ZC374" i="9"/>
  <c r="ZC375" i="9"/>
  <c r="YY164" i="9"/>
  <c r="YY163" i="9"/>
  <c r="YY165" i="9"/>
  <c r="YV371" i="9"/>
  <c r="YW371" i="9" s="1"/>
  <c r="ZC370" i="9"/>
  <c r="YV376" i="9"/>
  <c r="YW376" i="9" s="1"/>
  <c r="YV374" i="9"/>
  <c r="YW374" i="9" s="1"/>
  <c r="YV373" i="9"/>
  <c r="YW373" i="9" s="1"/>
  <c r="YV369" i="9"/>
  <c r="YW369" i="9" s="1"/>
  <c r="XX387" i="9"/>
  <c r="XZ387" i="9" s="1"/>
  <c r="XS379" i="9"/>
  <c r="YA379" i="9" s="1"/>
  <c r="XS490" i="9"/>
  <c r="YA490" i="9" s="1"/>
  <c r="XS532" i="9"/>
  <c r="YA532" i="9" s="1"/>
  <c r="XS498" i="9"/>
  <c r="YA498" i="9" s="1"/>
  <c r="XS502" i="9"/>
  <c r="YA502" i="9" s="1"/>
  <c r="XS394" i="9"/>
  <c r="YA394" i="9" s="1"/>
  <c r="XS384" i="9"/>
  <c r="YA384" i="9" s="1"/>
  <c r="XS540" i="9"/>
  <c r="YA540" i="9" s="1"/>
  <c r="XS528" i="9"/>
  <c r="YA528" i="9" s="1"/>
  <c r="XS390" i="9"/>
  <c r="YA390" i="9" s="1"/>
  <c r="XS424" i="9"/>
  <c r="YA424" i="9" s="1"/>
  <c r="XS425" i="9"/>
  <c r="YA425" i="9" s="1"/>
  <c r="XS485" i="9"/>
  <c r="YA485" i="9" s="1"/>
  <c r="XS395" i="9"/>
  <c r="YA395" i="9" s="1"/>
  <c r="XS398" i="9"/>
  <c r="YA398" i="9" s="1"/>
  <c r="XS421" i="9"/>
  <c r="YA421" i="9" s="1"/>
  <c r="XS499" i="9"/>
  <c r="YA499" i="9" s="1"/>
  <c r="XS511" i="9"/>
  <c r="YA511" i="9" s="1"/>
  <c r="XS530" i="9"/>
  <c r="YA530" i="9" s="1"/>
  <c r="XS538" i="9"/>
  <c r="YA538" i="9" s="1"/>
  <c r="XS550" i="9"/>
  <c r="YA550" i="9" s="1"/>
  <c r="XS383" i="9"/>
  <c r="YA383" i="9" s="1"/>
  <c r="XS385" i="9"/>
  <c r="YA385" i="9" s="1"/>
  <c r="XS501" i="9"/>
  <c r="YA501" i="9" s="1"/>
  <c r="XS514" i="9"/>
  <c r="YA514" i="9" s="1"/>
  <c r="XS515" i="9"/>
  <c r="YA515" i="9" s="1"/>
  <c r="XS380" i="9"/>
  <c r="YA380" i="9" s="1"/>
  <c r="XS388" i="9"/>
  <c r="YA388" i="9" s="1"/>
  <c r="XS422" i="9"/>
  <c r="YA422" i="9" s="1"/>
  <c r="XS439" i="9"/>
  <c r="YA439" i="9" s="1"/>
  <c r="XS440" i="9"/>
  <c r="YA440" i="9" s="1"/>
  <c r="XS496" i="9"/>
  <c r="YA496" i="9" s="1"/>
  <c r="XS539" i="9"/>
  <c r="YA539" i="9" s="1"/>
  <c r="XS547" i="9"/>
  <c r="YA547" i="9" s="1"/>
  <c r="XS551" i="9"/>
  <c r="YA551" i="9" s="1"/>
  <c r="XS387" i="9"/>
  <c r="YA387" i="9" s="1"/>
  <c r="XS411" i="9"/>
  <c r="YA411" i="9" s="1"/>
  <c r="XS428" i="9"/>
  <c r="YA428" i="9" s="1"/>
  <c r="XS389" i="9"/>
  <c r="YA389" i="9" s="1"/>
  <c r="XS427" i="9"/>
  <c r="YA427" i="9" s="1"/>
  <c r="XS438" i="9"/>
  <c r="YA438" i="9" s="1"/>
  <c r="XS431" i="9"/>
  <c r="YA431" i="9" s="1"/>
  <c r="XS436" i="9"/>
  <c r="YA436" i="9" s="1"/>
  <c r="XS442" i="9"/>
  <c r="YA442" i="9" s="1"/>
  <c r="XS497" i="9"/>
  <c r="YA497" i="9" s="1"/>
  <c r="XS503" i="9"/>
  <c r="YA503" i="9" s="1"/>
  <c r="XS486" i="9"/>
  <c r="YA486" i="9" s="1"/>
  <c r="XS516" i="9"/>
  <c r="YA516" i="9" s="1"/>
  <c r="XS531" i="9"/>
  <c r="YA531" i="9" s="1"/>
  <c r="XS382" i="9"/>
  <c r="YA382" i="9" s="1"/>
  <c r="XS377" i="9"/>
  <c r="YA377" i="9" s="1"/>
  <c r="XS381" i="9"/>
  <c r="YA381" i="9" s="1"/>
  <c r="XS386" i="9"/>
  <c r="YA386" i="9" s="1"/>
  <c r="XS393" i="9"/>
  <c r="YA393" i="9" s="1"/>
  <c r="XS423" i="9"/>
  <c r="YA423" i="9" s="1"/>
  <c r="XS426" i="9"/>
  <c r="YA426" i="9" s="1"/>
  <c r="XS437" i="9"/>
  <c r="YA437" i="9" s="1"/>
  <c r="XS549" i="9"/>
  <c r="YA549" i="9" s="1"/>
  <c r="YY399" i="9"/>
  <c r="YY400" i="9"/>
  <c r="YY407" i="9"/>
  <c r="YY415" i="9"/>
  <c r="YY430" i="9"/>
  <c r="YY445" i="9"/>
  <c r="YY456" i="9"/>
  <c r="YY459" i="9"/>
  <c r="YY472" i="9"/>
  <c r="YY401" i="9"/>
  <c r="YY402" i="9"/>
  <c r="XX445" i="9"/>
  <c r="XZ445" i="9" s="1"/>
  <c r="YY458" i="9"/>
  <c r="YY473" i="9"/>
  <c r="YY403" i="9"/>
  <c r="YY404" i="9"/>
  <c r="YY419" i="9"/>
  <c r="YY420" i="9"/>
  <c r="YY443" i="9"/>
  <c r="YY447" i="9"/>
  <c r="YY448" i="9"/>
  <c r="YY451" i="9"/>
  <c r="YY464" i="9"/>
  <c r="YY467" i="9"/>
  <c r="YY416" i="9"/>
  <c r="YY432" i="9"/>
  <c r="YY434" i="9"/>
  <c r="YY409" i="9"/>
  <c r="YY410" i="9"/>
  <c r="YY417" i="9"/>
  <c r="YY457" i="9"/>
  <c r="YY405" i="9"/>
  <c r="YY406" i="9"/>
  <c r="YY413" i="9"/>
  <c r="YY414" i="9"/>
  <c r="YY429" i="9"/>
  <c r="YY433" i="9"/>
  <c r="XX443" i="9"/>
  <c r="XZ443" i="9" s="1"/>
  <c r="XX447" i="9"/>
  <c r="XZ447" i="9" s="1"/>
  <c r="YY449" i="9"/>
  <c r="YY450" i="9"/>
  <c r="YY465" i="9"/>
  <c r="YY466" i="9"/>
  <c r="YY474" i="9"/>
  <c r="YY483" i="9"/>
  <c r="YY494" i="9"/>
  <c r="YY495" i="9"/>
  <c r="YY452" i="9"/>
  <c r="YY453" i="9"/>
  <c r="YY460" i="9"/>
  <c r="YY461" i="9"/>
  <c r="YY468" i="9"/>
  <c r="YY469" i="9"/>
  <c r="XX402" i="9"/>
  <c r="XZ402" i="9" s="1"/>
  <c r="XX412" i="9"/>
  <c r="XZ412" i="9" s="1"/>
  <c r="XX416" i="9"/>
  <c r="XZ416" i="9" s="1"/>
  <c r="XX418" i="9"/>
  <c r="XZ418" i="9" s="1"/>
  <c r="XX420" i="9"/>
  <c r="XZ420" i="9" s="1"/>
  <c r="XX430" i="9"/>
  <c r="XZ430" i="9" s="1"/>
  <c r="XX432" i="9"/>
  <c r="XZ432" i="9" s="1"/>
  <c r="YY444" i="9"/>
  <c r="YY446" i="9"/>
  <c r="YY454" i="9"/>
  <c r="YY455" i="9"/>
  <c r="YY462" i="9"/>
  <c r="YY463" i="9"/>
  <c r="YY470" i="9"/>
  <c r="YY471" i="9"/>
  <c r="YY506" i="9"/>
  <c r="YY507" i="9"/>
  <c r="XX451" i="9"/>
  <c r="XZ451" i="9" s="1"/>
  <c r="XX455" i="9"/>
  <c r="XZ455" i="9" s="1"/>
  <c r="XX459" i="9"/>
  <c r="XZ459" i="9" s="1"/>
  <c r="XX463" i="9"/>
  <c r="XZ463" i="9" s="1"/>
  <c r="XX467" i="9"/>
  <c r="XZ467" i="9" s="1"/>
  <c r="YY475" i="9"/>
  <c r="YY476" i="9"/>
  <c r="YY481" i="9"/>
  <c r="XX489" i="9"/>
  <c r="XZ489" i="9" s="1"/>
  <c r="YY493" i="9"/>
  <c r="YY508" i="9"/>
  <c r="YY509" i="9"/>
  <c r="YY518" i="9"/>
  <c r="YY519" i="9"/>
  <c r="YY525" i="9"/>
  <c r="YY546" i="9"/>
  <c r="YY479" i="9"/>
  <c r="YY482" i="9"/>
  <c r="YY492" i="9"/>
  <c r="YY504" i="9"/>
  <c r="YY523" i="9"/>
  <c r="YY477" i="9"/>
  <c r="YY480" i="9"/>
  <c r="YY521" i="9"/>
  <c r="YY520" i="9"/>
  <c r="YY522" i="9"/>
  <c r="YY524" i="9"/>
  <c r="XX492" i="9"/>
  <c r="XZ492" i="9" s="1"/>
  <c r="XX494" i="9"/>
  <c r="XZ494" i="9" s="1"/>
  <c r="XX504" i="9"/>
  <c r="XZ504" i="9" s="1"/>
  <c r="XX508" i="9"/>
  <c r="XZ508" i="9" s="1"/>
  <c r="XX518" i="9"/>
  <c r="XZ518" i="9" s="1"/>
  <c r="YY533" i="9"/>
  <c r="YY534" i="9"/>
  <c r="YY535" i="9"/>
  <c r="XX512" i="9"/>
  <c r="XZ512" i="9" s="1"/>
  <c r="XX517" i="9"/>
  <c r="XZ517" i="9" s="1"/>
  <c r="XX519" i="9"/>
  <c r="XZ519" i="9" s="1"/>
  <c r="XX521" i="9"/>
  <c r="XZ521" i="9" s="1"/>
  <c r="XX525" i="9"/>
  <c r="XZ525" i="9" s="1"/>
  <c r="YY536" i="9"/>
  <c r="YY542" i="9"/>
  <c r="YY545" i="9"/>
  <c r="YY556" i="9"/>
  <c r="XX542" i="9"/>
  <c r="XZ542" i="9" s="1"/>
  <c r="YY553" i="9"/>
  <c r="YY543" i="9"/>
  <c r="YY544" i="9"/>
  <c r="YY554" i="9"/>
  <c r="YY555" i="9"/>
  <c r="XX543" i="9"/>
  <c r="XZ543" i="9" s="1"/>
  <c r="XX546" i="9"/>
  <c r="XZ546" i="9" s="1"/>
  <c r="YY552" i="9"/>
  <c r="XX554" i="9"/>
  <c r="XZ554" i="9" s="1"/>
  <c r="XX556" i="9"/>
  <c r="XZ556" i="9" s="1"/>
  <c r="XX401" i="9"/>
  <c r="XZ401" i="9" s="1"/>
  <c r="XX417" i="9"/>
  <c r="XZ417" i="9" s="1"/>
  <c r="XS392" i="9"/>
  <c r="YA392" i="9" s="1"/>
  <c r="XX419" i="9"/>
  <c r="XZ419" i="9" s="1"/>
  <c r="XS378" i="9"/>
  <c r="YA378" i="9" s="1"/>
  <c r="XS396" i="9"/>
  <c r="YA396" i="9" s="1"/>
  <c r="XX450" i="9"/>
  <c r="XZ450" i="9" s="1"/>
  <c r="XX466" i="9"/>
  <c r="XZ466" i="9" s="1"/>
  <c r="XX458" i="9"/>
  <c r="XZ458" i="9" s="1"/>
  <c r="XX407" i="9"/>
  <c r="XZ407" i="9" s="1"/>
  <c r="XX460" i="9"/>
  <c r="XZ460" i="9" s="1"/>
  <c r="XX481" i="9"/>
  <c r="XZ481" i="9" s="1"/>
  <c r="XX462" i="9"/>
  <c r="XZ462" i="9" s="1"/>
  <c r="XX429" i="9"/>
  <c r="XZ429" i="9" s="1"/>
  <c r="XX433" i="9"/>
  <c r="XZ433" i="9" s="1"/>
  <c r="XX456" i="9"/>
  <c r="XZ456" i="9" s="1"/>
  <c r="XX472" i="9"/>
  <c r="XZ472" i="9" s="1"/>
  <c r="XX509" i="9"/>
  <c r="XZ509" i="9" s="1"/>
  <c r="XX495" i="9"/>
  <c r="XZ495" i="9" s="1"/>
  <c r="XX493" i="9"/>
  <c r="XZ493" i="9" s="1"/>
  <c r="XS500" i="9"/>
  <c r="YA500" i="9" s="1"/>
  <c r="XS513" i="9"/>
  <c r="YA513" i="9" s="1"/>
  <c r="XX545" i="9"/>
  <c r="XZ545" i="9" s="1"/>
  <c r="XX520" i="9"/>
  <c r="XZ520" i="9" s="1"/>
  <c r="XX522" i="9"/>
  <c r="XZ522" i="9" s="1"/>
  <c r="XX524" i="9"/>
  <c r="XZ524" i="9" s="1"/>
  <c r="XX533" i="9"/>
  <c r="XZ533" i="9" s="1"/>
  <c r="XX536" i="9"/>
  <c r="XZ536" i="9" s="1"/>
  <c r="XS537" i="9"/>
  <c r="YA537" i="9" s="1"/>
  <c r="XX544" i="9"/>
  <c r="XZ544" i="9" s="1"/>
  <c r="XS541" i="9"/>
  <c r="YA541" i="9" s="1"/>
  <c r="XS548" i="9"/>
  <c r="YA548" i="9" s="1"/>
  <c r="XX553" i="9"/>
  <c r="XZ553" i="9" s="1"/>
  <c r="XS342" i="9"/>
  <c r="YA342" i="9" s="1"/>
  <c r="YY351" i="9"/>
  <c r="XX350" i="9"/>
  <c r="XZ350" i="9" s="1"/>
  <c r="XX352" i="9"/>
  <c r="XZ352" i="9" s="1"/>
  <c r="YY350" i="9"/>
  <c r="YY352" i="9"/>
  <c r="XS176" i="9"/>
  <c r="YA176" i="9" s="1"/>
  <c r="XS186" i="9"/>
  <c r="YA186" i="9" s="1"/>
  <c r="XS275" i="9"/>
  <c r="YA275" i="9" s="1"/>
  <c r="XS318" i="9"/>
  <c r="YA318" i="9" s="1"/>
  <c r="XS319" i="9"/>
  <c r="YA319" i="9" s="1"/>
  <c r="XS173" i="9"/>
  <c r="YA173" i="9" s="1"/>
  <c r="XS184" i="9"/>
  <c r="YA184" i="9" s="1"/>
  <c r="XS251" i="9"/>
  <c r="YA251" i="9" s="1"/>
  <c r="XS259" i="9"/>
  <c r="YA259" i="9" s="1"/>
  <c r="XS146" i="9"/>
  <c r="YA146" i="9" s="1"/>
  <c r="XS344" i="9"/>
  <c r="YA344" i="9" s="1"/>
  <c r="XS187" i="9"/>
  <c r="YA187" i="9" s="1"/>
  <c r="XS211" i="9"/>
  <c r="YA211" i="9" s="1"/>
  <c r="XS219" i="9"/>
  <c r="YA219" i="9" s="1"/>
  <c r="XS162" i="9"/>
  <c r="YA162" i="9" s="1"/>
  <c r="XS340" i="9"/>
  <c r="YA340" i="9" s="1"/>
  <c r="XS144" i="9"/>
  <c r="YA144" i="9" s="1"/>
  <c r="XS161" i="9"/>
  <c r="YA161" i="9" s="1"/>
  <c r="XS174" i="9"/>
  <c r="YA174" i="9" s="1"/>
  <c r="XS188" i="9"/>
  <c r="YA188" i="9" s="1"/>
  <c r="XS339" i="9"/>
  <c r="YA339" i="9" s="1"/>
  <c r="XS179" i="9"/>
  <c r="YA179" i="9" s="1"/>
  <c r="XS160" i="9"/>
  <c r="YA160" i="9" s="1"/>
  <c r="XS175" i="9"/>
  <c r="YA175" i="9" s="1"/>
  <c r="XS231" i="9"/>
  <c r="YA231" i="9" s="1"/>
  <c r="XS341" i="9"/>
  <c r="YA341" i="9" s="1"/>
  <c r="XS295" i="9"/>
  <c r="YA295" i="9" s="1"/>
  <c r="XS317" i="9"/>
  <c r="YA317" i="9" s="1"/>
  <c r="XS320" i="9"/>
  <c r="YA320" i="9" s="1"/>
  <c r="XS185" i="9"/>
  <c r="YA185" i="9" s="1"/>
  <c r="XS203" i="9"/>
  <c r="YA203" i="9" s="1"/>
  <c r="YY171" i="9"/>
  <c r="XX175" i="9"/>
  <c r="XZ175" i="9" s="1"/>
  <c r="YY182" i="9"/>
  <c r="XX183" i="9"/>
  <c r="XZ183" i="9" s="1"/>
  <c r="YY210" i="9"/>
  <c r="YY168" i="9"/>
  <c r="YY194" i="9"/>
  <c r="XX168" i="9"/>
  <c r="XZ168" i="9" s="1"/>
  <c r="YY169" i="9"/>
  <c r="YY195" i="9"/>
  <c r="YY202" i="9"/>
  <c r="YY260" i="9"/>
  <c r="YY308" i="9"/>
  <c r="YY173" i="9"/>
  <c r="YY176" i="9"/>
  <c r="YY181" i="9"/>
  <c r="YY189" i="9"/>
  <c r="YY196" i="9"/>
  <c r="YY205" i="9"/>
  <c r="YY212" i="9"/>
  <c r="YY220" i="9"/>
  <c r="YY221" i="9"/>
  <c r="YY229" i="9"/>
  <c r="YY239" i="9"/>
  <c r="YY255" i="9"/>
  <c r="YY174" i="9"/>
  <c r="YY177" i="9"/>
  <c r="YY180" i="9"/>
  <c r="XX181" i="9"/>
  <c r="XZ181" i="9" s="1"/>
  <c r="YY192" i="9"/>
  <c r="YY193" i="9"/>
  <c r="YY201" i="9"/>
  <c r="YY208" i="9"/>
  <c r="YY209" i="9"/>
  <c r="YY216" i="9"/>
  <c r="YY217" i="9"/>
  <c r="YY224" i="9"/>
  <c r="YY227" i="9"/>
  <c r="YY237" i="9"/>
  <c r="YY266" i="9"/>
  <c r="YY218" i="9"/>
  <c r="YY247" i="9"/>
  <c r="YY250" i="9"/>
  <c r="YY271" i="9"/>
  <c r="YY294" i="9"/>
  <c r="YY297" i="9"/>
  <c r="YY170" i="9"/>
  <c r="YY197" i="9"/>
  <c r="YY204" i="9"/>
  <c r="YY213" i="9"/>
  <c r="YY234" i="9"/>
  <c r="YY172" i="9"/>
  <c r="YY175" i="9"/>
  <c r="YY178" i="9"/>
  <c r="YY183" i="9"/>
  <c r="YY190" i="9"/>
  <c r="YY191" i="9"/>
  <c r="YY198" i="9"/>
  <c r="YY214" i="9"/>
  <c r="YY215" i="9"/>
  <c r="YY222" i="9"/>
  <c r="YY223" i="9"/>
  <c r="YY236" i="9"/>
  <c r="YY242" i="9"/>
  <c r="YY245" i="9"/>
  <c r="YY225" i="9"/>
  <c r="YY228" i="9"/>
  <c r="YY235" i="9"/>
  <c r="YY240" i="9"/>
  <c r="YY249" i="9"/>
  <c r="YY265" i="9"/>
  <c r="YY279" i="9"/>
  <c r="YY226" i="9"/>
  <c r="YY230" i="9"/>
  <c r="YY233" i="9"/>
  <c r="YY238" i="9"/>
  <c r="YY241" i="9"/>
  <c r="YY244" i="9"/>
  <c r="YY252" i="9"/>
  <c r="YY258" i="9"/>
  <c r="YY263" i="9"/>
  <c r="YY268" i="9"/>
  <c r="YY289" i="9"/>
  <c r="YY305" i="9"/>
  <c r="YY243" i="9"/>
  <c r="YY248" i="9"/>
  <c r="YY253" i="9"/>
  <c r="YY256" i="9"/>
  <c r="YY261" i="9"/>
  <c r="YY264" i="9"/>
  <c r="YY269" i="9"/>
  <c r="YY281" i="9"/>
  <c r="YY288" i="9"/>
  <c r="YY301" i="9"/>
  <c r="YY246" i="9"/>
  <c r="YY254" i="9"/>
  <c r="YY267" i="9"/>
  <c r="YY270" i="9"/>
  <c r="YY273" i="9"/>
  <c r="YY333" i="9"/>
  <c r="YY272" i="9"/>
  <c r="YY277" i="9"/>
  <c r="YY298" i="9"/>
  <c r="XX300" i="9"/>
  <c r="XZ300" i="9" s="1"/>
  <c r="YY302" i="9"/>
  <c r="YY306" i="9"/>
  <c r="YY274" i="9"/>
  <c r="YY282" i="9"/>
  <c r="YY284" i="9"/>
  <c r="YY280" i="9"/>
  <c r="YY285" i="9"/>
  <c r="YY287" i="9"/>
  <c r="YY292" i="9"/>
  <c r="YY296" i="9"/>
  <c r="YY300" i="9"/>
  <c r="YY304" i="9"/>
  <c r="YY322" i="9"/>
  <c r="YY324" i="9"/>
  <c r="YY331" i="9"/>
  <c r="YY278" i="9"/>
  <c r="YY283" i="9"/>
  <c r="YY286" i="9"/>
  <c r="YY290" i="9"/>
  <c r="YY293" i="9"/>
  <c r="YY299" i="9"/>
  <c r="YY303" i="9"/>
  <c r="XX306" i="9"/>
  <c r="XZ306" i="9" s="1"/>
  <c r="YY310" i="9"/>
  <c r="YY316" i="9"/>
  <c r="YY309" i="9"/>
  <c r="YY315" i="9"/>
  <c r="YY327" i="9"/>
  <c r="YY313" i="9"/>
  <c r="XX326" i="9"/>
  <c r="XZ326" i="9" s="1"/>
  <c r="YY329" i="9"/>
  <c r="YY346" i="9"/>
  <c r="YY311" i="9"/>
  <c r="YY312" i="9"/>
  <c r="YY325" i="9"/>
  <c r="XX322" i="9"/>
  <c r="XZ322" i="9" s="1"/>
  <c r="YY334" i="9"/>
  <c r="YY323" i="9"/>
  <c r="XX324" i="9"/>
  <c r="XZ324" i="9" s="1"/>
  <c r="YY328" i="9"/>
  <c r="YY330" i="9"/>
  <c r="YY332" i="9"/>
  <c r="YY335" i="9"/>
  <c r="YY336" i="9"/>
  <c r="XX347" i="9"/>
  <c r="XZ347" i="9" s="1"/>
  <c r="YY349" i="9"/>
  <c r="YY337" i="9"/>
  <c r="XX345" i="9"/>
  <c r="XZ345" i="9" s="1"/>
  <c r="YY345" i="9"/>
  <c r="YY348" i="9"/>
  <c r="XX334" i="9"/>
  <c r="XZ334" i="9" s="1"/>
  <c r="XX336" i="9"/>
  <c r="XZ336" i="9" s="1"/>
  <c r="YY338" i="9"/>
  <c r="YY347" i="9"/>
  <c r="XX173" i="9"/>
  <c r="XZ173" i="9" s="1"/>
  <c r="XX167" i="9"/>
  <c r="XZ167" i="9" s="1"/>
  <c r="XX174" i="9"/>
  <c r="XZ174" i="9" s="1"/>
  <c r="XX169" i="9"/>
  <c r="XZ169" i="9" s="1"/>
  <c r="XX178" i="9"/>
  <c r="XZ178" i="9" s="1"/>
  <c r="XX182" i="9"/>
  <c r="XZ182" i="9" s="1"/>
  <c r="XS199" i="9"/>
  <c r="YA199" i="9" s="1"/>
  <c r="XS207" i="9"/>
  <c r="YA207" i="9" s="1"/>
  <c r="XS321" i="9"/>
  <c r="YA321" i="9" s="1"/>
  <c r="XX325" i="9"/>
  <c r="XZ325" i="9" s="1"/>
  <c r="XX327" i="9"/>
  <c r="XZ327" i="9" s="1"/>
  <c r="XX337" i="9"/>
  <c r="XZ337" i="9" s="1"/>
  <c r="XX333" i="9"/>
  <c r="XZ333" i="9" s="1"/>
  <c r="XX338" i="9"/>
  <c r="XZ338" i="9" s="1"/>
  <c r="XS118" i="9"/>
  <c r="YA118" i="9" s="1"/>
  <c r="XS133" i="9"/>
  <c r="YA133" i="9" s="1"/>
  <c r="XS147" i="9"/>
  <c r="YA147" i="9" s="1"/>
  <c r="XS117" i="9"/>
  <c r="YA117" i="9" s="1"/>
  <c r="XS154" i="9"/>
  <c r="YA154" i="9" s="1"/>
  <c r="XS121" i="9"/>
  <c r="YA121" i="9" s="1"/>
  <c r="XS122" i="9"/>
  <c r="YA122" i="9" s="1"/>
  <c r="XS142" i="9"/>
  <c r="YA142" i="9" s="1"/>
  <c r="XS143" i="9"/>
  <c r="YA143" i="9" s="1"/>
  <c r="XS119" i="9"/>
  <c r="YA119" i="9" s="1"/>
  <c r="XS159" i="9"/>
  <c r="YA159" i="9" s="1"/>
  <c r="XS158" i="9"/>
  <c r="YA158" i="9" s="1"/>
  <c r="XX123" i="9"/>
  <c r="XZ123" i="9" s="1"/>
  <c r="XX132" i="9"/>
  <c r="XZ132" i="9" s="1"/>
  <c r="XX125" i="9"/>
  <c r="XZ125" i="9" s="1"/>
  <c r="YY129" i="9"/>
  <c r="XX140" i="9"/>
  <c r="XZ140" i="9" s="1"/>
  <c r="YY123" i="9"/>
  <c r="YY125" i="9"/>
  <c r="YY128" i="9"/>
  <c r="XX129" i="9"/>
  <c r="XZ129" i="9" s="1"/>
  <c r="YY132" i="9"/>
  <c r="YY136" i="9"/>
  <c r="YY127" i="9"/>
  <c r="YY126" i="9"/>
  <c r="YY131" i="9"/>
  <c r="YY135" i="9"/>
  <c r="YY141" i="9"/>
  <c r="YY148" i="9"/>
  <c r="YY149" i="9"/>
  <c r="YY150" i="9"/>
  <c r="YY155" i="9"/>
  <c r="YY159" i="9"/>
  <c r="YY140" i="9"/>
  <c r="YY152" i="9"/>
  <c r="YY160" i="9"/>
  <c r="XX150" i="9"/>
  <c r="XZ150" i="9" s="1"/>
  <c r="YY156" i="9"/>
  <c r="YY157" i="9"/>
  <c r="XS120" i="9"/>
  <c r="YA120" i="9" s="1"/>
  <c r="XX137" i="9"/>
  <c r="XZ137" i="9" s="1"/>
  <c r="XX124" i="9"/>
  <c r="XZ124" i="9" s="1"/>
  <c r="XX126" i="9"/>
  <c r="XZ126" i="9" s="1"/>
  <c r="XS130" i="9"/>
  <c r="YA130" i="9" s="1"/>
  <c r="XS134" i="9"/>
  <c r="YA134" i="9" s="1"/>
  <c r="XS138" i="9"/>
  <c r="YA138" i="9" s="1"/>
  <c r="XX149" i="9"/>
  <c r="XZ149" i="9" s="1"/>
  <c r="XX153" i="9"/>
  <c r="XZ153" i="9" s="1"/>
  <c r="XS145" i="9"/>
  <c r="YA145" i="9" s="1"/>
  <c r="XX156" i="9"/>
  <c r="XZ156" i="9" s="1"/>
  <c r="XX160" i="9"/>
  <c r="XZ160" i="9" s="1"/>
  <c r="XX157" i="9"/>
  <c r="XZ157" i="9" s="1"/>
  <c r="YL497" i="9"/>
  <c r="YL377" i="9"/>
  <c r="YL424" i="9"/>
  <c r="YL436" i="9"/>
  <c r="YL147" i="9"/>
  <c r="YL382" i="9"/>
  <c r="YL541" i="9"/>
  <c r="YL538" i="9"/>
  <c r="YL423" i="9"/>
  <c r="YL319" i="9"/>
  <c r="YL550" i="9"/>
  <c r="YL393" i="9"/>
  <c r="YL211" i="9"/>
  <c r="YL275" i="9"/>
  <c r="YL320" i="9"/>
  <c r="YL540" i="9"/>
  <c r="YL531" i="9"/>
  <c r="YL179" i="9"/>
  <c r="YL184" i="9"/>
  <c r="YL511" i="9"/>
  <c r="YL387" i="9"/>
  <c r="YL259" i="9"/>
  <c r="YL421" i="9"/>
  <c r="YL321" i="9"/>
  <c r="YL528" i="9"/>
  <c r="YL500" i="9"/>
  <c r="YL384" i="9"/>
  <c r="YL138" i="9"/>
  <c r="YL498" i="9"/>
  <c r="YL537" i="9"/>
  <c r="YL380" i="9"/>
  <c r="YL342" i="9"/>
  <c r="YL117" i="9"/>
  <c r="YL203" i="9"/>
  <c r="YL121" i="9"/>
  <c r="YL502" i="9"/>
  <c r="YL490" i="9"/>
  <c r="YL396" i="9"/>
  <c r="YL186" i="9"/>
  <c r="YL162" i="9"/>
  <c r="YL513" i="9"/>
  <c r="YL295" i="9"/>
  <c r="YL442" i="9"/>
  <c r="YL422" i="9"/>
  <c r="YL547" i="9"/>
  <c r="YL485" i="9"/>
  <c r="YL514" i="9"/>
  <c r="YL532" i="9"/>
  <c r="YL390" i="9"/>
  <c r="YL175" i="9"/>
  <c r="YL383" i="9"/>
  <c r="YL176" i="9"/>
  <c r="YL516" i="9"/>
  <c r="YL340" i="9"/>
  <c r="YL174" i="9"/>
  <c r="YL231" i="9"/>
  <c r="YL437" i="9"/>
  <c r="YL530" i="9"/>
  <c r="YL144" i="9"/>
  <c r="YL431" i="9"/>
  <c r="YL499" i="9"/>
  <c r="YL318" i="9"/>
  <c r="YL385" i="9"/>
  <c r="YL551" i="9"/>
  <c r="YL389" i="9"/>
  <c r="YL339" i="9"/>
  <c r="YL548" i="9"/>
  <c r="YL426" i="9"/>
  <c r="YL185" i="9"/>
  <c r="YL187" i="9"/>
  <c r="YL386" i="9"/>
  <c r="YL427" i="9"/>
  <c r="YL118" i="9"/>
  <c r="YL440" i="9"/>
  <c r="YL503" i="9"/>
  <c r="YL425" i="9"/>
  <c r="YL515" i="9"/>
  <c r="YL199" i="9"/>
  <c r="YL160" i="9"/>
  <c r="YL344" i="9"/>
  <c r="YL379" i="9"/>
  <c r="YL317" i="9"/>
  <c r="YL341" i="9"/>
  <c r="YL219" i="9"/>
  <c r="YL134" i="9"/>
  <c r="YL398" i="9"/>
  <c r="YL188" i="9"/>
  <c r="YK371" i="9"/>
  <c r="YL438" i="9"/>
  <c r="YL251" i="9"/>
  <c r="YL392" i="9"/>
  <c r="YL173" i="9"/>
  <c r="YL411" i="9"/>
  <c r="YL501" i="9"/>
  <c r="YL161" i="9"/>
  <c r="YL158" i="9"/>
  <c r="YL145" i="9"/>
  <c r="YL378" i="9"/>
  <c r="YL122" i="9"/>
  <c r="YL388" i="9"/>
  <c r="YL539" i="9"/>
  <c r="YL207" i="9"/>
  <c r="YL120" i="9"/>
  <c r="YL394" i="9"/>
  <c r="YL486" i="9"/>
  <c r="YL395" i="9"/>
  <c r="YL143" i="9"/>
  <c r="YL119" i="9"/>
  <c r="YL549" i="9"/>
  <c r="YL381" i="9"/>
  <c r="YL146" i="9"/>
  <c r="YL159" i="9"/>
  <c r="YL133" i="9"/>
  <c r="YL142" i="9"/>
  <c r="YL439" i="9"/>
  <c r="YL428" i="9"/>
  <c r="YL496" i="9"/>
  <c r="YL130" i="9"/>
  <c r="YL154" i="9"/>
  <c r="YU160" i="9" l="1"/>
  <c r="YU173" i="9"/>
  <c r="YU174" i="9"/>
  <c r="YU175" i="9"/>
  <c r="YT372" i="9"/>
  <c r="YT370" i="9"/>
  <c r="YT375" i="9"/>
  <c r="YM173" i="9"/>
  <c r="YQ173" i="9" s="1"/>
  <c r="YS173" i="9" s="1"/>
  <c r="YM160" i="9"/>
  <c r="YQ160" i="9" s="1"/>
  <c r="YS160" i="9" s="1"/>
  <c r="YM175" i="9"/>
  <c r="YQ175" i="9" s="1"/>
  <c r="YS175" i="9" s="1"/>
  <c r="YM174" i="9"/>
  <c r="YQ174" i="9" s="1"/>
  <c r="YS174" i="9" s="1"/>
  <c r="YY153" i="9"/>
  <c r="YY307" i="9"/>
  <c r="YY478" i="9"/>
  <c r="YY139" i="9"/>
  <c r="YY276" i="9"/>
  <c r="YY326" i="9"/>
  <c r="YY505" i="9"/>
  <c r="YY408" i="9"/>
  <c r="YY418" i="9"/>
  <c r="YY200" i="9"/>
  <c r="YY137" i="9"/>
  <c r="YY232" i="9"/>
  <c r="YY151" i="9"/>
  <c r="YY291" i="9"/>
  <c r="YY314" i="9"/>
  <c r="YY412" i="9"/>
  <c r="YY257" i="9"/>
  <c r="YY206" i="9"/>
  <c r="YY262" i="9"/>
  <c r="YY124" i="9"/>
  <c r="XS153" i="9"/>
  <c r="YA153" i="9" s="1"/>
  <c r="XS157" i="9"/>
  <c r="YA157" i="9" s="1"/>
  <c r="XS148" i="9"/>
  <c r="YA148" i="9" s="1"/>
  <c r="XS328" i="9"/>
  <c r="YA328" i="9" s="1"/>
  <c r="XS314" i="9"/>
  <c r="YA314" i="9" s="1"/>
  <c r="XS189" i="9"/>
  <c r="YA189" i="9" s="1"/>
  <c r="XS221" i="9"/>
  <c r="YA221" i="9" s="1"/>
  <c r="XS289" i="9"/>
  <c r="YA289" i="9" s="1"/>
  <c r="XS195" i="9"/>
  <c r="YA195" i="9" s="1"/>
  <c r="XS279" i="9"/>
  <c r="YA279" i="9" s="1"/>
  <c r="XS260" i="9"/>
  <c r="YA260" i="9" s="1"/>
  <c r="XS293" i="9"/>
  <c r="YA293" i="9" s="1"/>
  <c r="XS273" i="9"/>
  <c r="YA273" i="9" s="1"/>
  <c r="XS262" i="9"/>
  <c r="YA262" i="9" s="1"/>
  <c r="XS252" i="9"/>
  <c r="YA252" i="9" s="1"/>
  <c r="XS182" i="9"/>
  <c r="YA182" i="9" s="1"/>
  <c r="XS296" i="9"/>
  <c r="YA296" i="9" s="1"/>
  <c r="XS263" i="9"/>
  <c r="YA263" i="9" s="1"/>
  <c r="XS247" i="9"/>
  <c r="YA247" i="9" s="1"/>
  <c r="XS237" i="9"/>
  <c r="YA237" i="9" s="1"/>
  <c r="XS228" i="9"/>
  <c r="YA228" i="9" s="1"/>
  <c r="XS313" i="9"/>
  <c r="YA313" i="9" s="1"/>
  <c r="XS222" i="9"/>
  <c r="YA222" i="9" s="1"/>
  <c r="XS202" i="9"/>
  <c r="YA202" i="9" s="1"/>
  <c r="XS226" i="9"/>
  <c r="YA226" i="9" s="1"/>
  <c r="XS190" i="9"/>
  <c r="YA190" i="9" s="1"/>
  <c r="XS311" i="9"/>
  <c r="YA311" i="9" s="1"/>
  <c r="XS290" i="9"/>
  <c r="YA290" i="9" s="1"/>
  <c r="XS225" i="9"/>
  <c r="YA225" i="9" s="1"/>
  <c r="XS245" i="9"/>
  <c r="YA245" i="9" s="1"/>
  <c r="XS302" i="9"/>
  <c r="YA302" i="9" s="1"/>
  <c r="XS250" i="9"/>
  <c r="YA250" i="9" s="1"/>
  <c r="XS281" i="9"/>
  <c r="YA281" i="9" s="1"/>
  <c r="XS243" i="9"/>
  <c r="YA243" i="9" s="1"/>
  <c r="XS216" i="9"/>
  <c r="YA216" i="9" s="1"/>
  <c r="XS200" i="9"/>
  <c r="YA200" i="9" s="1"/>
  <c r="XS337" i="9"/>
  <c r="YA337" i="9" s="1"/>
  <c r="XS469" i="9"/>
  <c r="YA469" i="9" s="1"/>
  <c r="XS432" i="9"/>
  <c r="YA432" i="9" s="1"/>
  <c r="XS402" i="9"/>
  <c r="YA402" i="9" s="1"/>
  <c r="XS467" i="9"/>
  <c r="YA467" i="9" s="1"/>
  <c r="XS404" i="9"/>
  <c r="YA404" i="9" s="1"/>
  <c r="XS418" i="9"/>
  <c r="YA418" i="9" s="1"/>
  <c r="XS465" i="9"/>
  <c r="YA465" i="9" s="1"/>
  <c r="XS455" i="9"/>
  <c r="YA455" i="9" s="1"/>
  <c r="XS542" i="9"/>
  <c r="YA542" i="9" s="1"/>
  <c r="XS525" i="9"/>
  <c r="YA525" i="9" s="1"/>
  <c r="XS491" i="9"/>
  <c r="YA491" i="9" s="1"/>
  <c r="XS444" i="9"/>
  <c r="YA444" i="9" s="1"/>
  <c r="XS406" i="9"/>
  <c r="YA406" i="9" s="1"/>
  <c r="XS458" i="9"/>
  <c r="YA458" i="9" s="1"/>
  <c r="XS518" i="9"/>
  <c r="YA518" i="9" s="1"/>
  <c r="XS417" i="9"/>
  <c r="YA417" i="9" s="1"/>
  <c r="XS507" i="9"/>
  <c r="YA507" i="9" s="1"/>
  <c r="XS483" i="9"/>
  <c r="YA483" i="9" s="1"/>
  <c r="XS471" i="9"/>
  <c r="YA471" i="9" s="1"/>
  <c r="XS399" i="9"/>
  <c r="YA399" i="9" s="1"/>
  <c r="XS492" i="9"/>
  <c r="YA492" i="9" s="1"/>
  <c r="XS506" i="9"/>
  <c r="YA506" i="9" s="1"/>
  <c r="XS478" i="9"/>
  <c r="YA478" i="9" s="1"/>
  <c r="XS135" i="9"/>
  <c r="YA135" i="9" s="1"/>
  <c r="XS152" i="9"/>
  <c r="YA152" i="9" s="1"/>
  <c r="XS150" i="9"/>
  <c r="YA150" i="9" s="1"/>
  <c r="XS125" i="9"/>
  <c r="YA125" i="9" s="1"/>
  <c r="XS128" i="9"/>
  <c r="YA128" i="9" s="1"/>
  <c r="XS137" i="9"/>
  <c r="YA137" i="9" s="1"/>
  <c r="XS131" i="9"/>
  <c r="YA131" i="9" s="1"/>
  <c r="XS336" i="9"/>
  <c r="YA336" i="9" s="1"/>
  <c r="XS312" i="9"/>
  <c r="YA312" i="9" s="1"/>
  <c r="XS215" i="9"/>
  <c r="YA215" i="9" s="1"/>
  <c r="XS213" i="9"/>
  <c r="YA213" i="9" s="1"/>
  <c r="XS308" i="9"/>
  <c r="YA308" i="9" s="1"/>
  <c r="XS193" i="9"/>
  <c r="YA193" i="9" s="1"/>
  <c r="XS345" i="9"/>
  <c r="YA345" i="9" s="1"/>
  <c r="XS291" i="9"/>
  <c r="YA291" i="9" s="1"/>
  <c r="XS277" i="9"/>
  <c r="YA277" i="9" s="1"/>
  <c r="XS254" i="9"/>
  <c r="YA254" i="9" s="1"/>
  <c r="XS239" i="9"/>
  <c r="YA239" i="9" s="1"/>
  <c r="XS322" i="9"/>
  <c r="YA322" i="9" s="1"/>
  <c r="XS305" i="9"/>
  <c r="YA305" i="9" s="1"/>
  <c r="XS292" i="9"/>
  <c r="YA292" i="9" s="1"/>
  <c r="XS271" i="9"/>
  <c r="YA271" i="9" s="1"/>
  <c r="XS261" i="9"/>
  <c r="YA261" i="9" s="1"/>
  <c r="XS249" i="9"/>
  <c r="YA249" i="9" s="1"/>
  <c r="XS235" i="9"/>
  <c r="YA235" i="9" s="1"/>
  <c r="XS335" i="9"/>
  <c r="YA335" i="9" s="1"/>
  <c r="XS287" i="9"/>
  <c r="YA287" i="9" s="1"/>
  <c r="XS242" i="9"/>
  <c r="YA242" i="9" s="1"/>
  <c r="XS232" i="9"/>
  <c r="YA232" i="9" s="1"/>
  <c r="XS201" i="9"/>
  <c r="YA201" i="9" s="1"/>
  <c r="XS149" i="9"/>
  <c r="YA149" i="9" s="1"/>
  <c r="XS309" i="9"/>
  <c r="YA309" i="9" s="1"/>
  <c r="XS248" i="9"/>
  <c r="YA248" i="9" s="1"/>
  <c r="XS218" i="9"/>
  <c r="YA218" i="9" s="1"/>
  <c r="XS227" i="9"/>
  <c r="YA227" i="9" s="1"/>
  <c r="XS206" i="9"/>
  <c r="YA206" i="9" s="1"/>
  <c r="XS338" i="9"/>
  <c r="YA338" i="9" s="1"/>
  <c r="XS325" i="9"/>
  <c r="YA325" i="9" s="1"/>
  <c r="XS307" i="9"/>
  <c r="YA307" i="9" s="1"/>
  <c r="XS168" i="9"/>
  <c r="YA168" i="9" s="1"/>
  <c r="XS183" i="9"/>
  <c r="YA183" i="9" s="1"/>
  <c r="XS267" i="9"/>
  <c r="YA267" i="9" s="1"/>
  <c r="XS238" i="9"/>
  <c r="YA238" i="9" s="1"/>
  <c r="XS298" i="9"/>
  <c r="YA298" i="9" s="1"/>
  <c r="XS326" i="9"/>
  <c r="YA326" i="9" s="1"/>
  <c r="XS256" i="9"/>
  <c r="YA256" i="9" s="1"/>
  <c r="XS212" i="9"/>
  <c r="YA212" i="9" s="1"/>
  <c r="XS196" i="9"/>
  <c r="YA196" i="9" s="1"/>
  <c r="XS288" i="9"/>
  <c r="YA288" i="9" s="1"/>
  <c r="XS347" i="9"/>
  <c r="YA347" i="9" s="1"/>
  <c r="XS180" i="9"/>
  <c r="YA180" i="9" s="1"/>
  <c r="XS521" i="9"/>
  <c r="YA521" i="9" s="1"/>
  <c r="XS430" i="9"/>
  <c r="YA430" i="9" s="1"/>
  <c r="XS412" i="9"/>
  <c r="YA412" i="9" s="1"/>
  <c r="XS397" i="9"/>
  <c r="YA397" i="9" s="1"/>
  <c r="XS410" i="9"/>
  <c r="YA410" i="9" s="1"/>
  <c r="XS463" i="9"/>
  <c r="YA463" i="9" s="1"/>
  <c r="XS449" i="9"/>
  <c r="YA449" i="9" s="1"/>
  <c r="XS535" i="9"/>
  <c r="YA535" i="9" s="1"/>
  <c r="XS488" i="9"/>
  <c r="YA488" i="9" s="1"/>
  <c r="XS529" i="9"/>
  <c r="YA529" i="9" s="1"/>
  <c r="XS416" i="9"/>
  <c r="YA416" i="9" s="1"/>
  <c r="XS400" i="9"/>
  <c r="YA400" i="9" s="1"/>
  <c r="XS474" i="9"/>
  <c r="YA474" i="9" s="1"/>
  <c r="XS454" i="9"/>
  <c r="YA454" i="9" s="1"/>
  <c r="XS419" i="9"/>
  <c r="YA419" i="9" s="1"/>
  <c r="XS527" i="9"/>
  <c r="YA527" i="9" s="1"/>
  <c r="XS512" i="9"/>
  <c r="YA512" i="9" s="1"/>
  <c r="XS481" i="9"/>
  <c r="YA481" i="9" s="1"/>
  <c r="XS413" i="9"/>
  <c r="YA413" i="9" s="1"/>
  <c r="XS409" i="9"/>
  <c r="YA409" i="9" s="1"/>
  <c r="XS554" i="9"/>
  <c r="YA554" i="9" s="1"/>
  <c r="XS517" i="9"/>
  <c r="YA517" i="9" s="1"/>
  <c r="XS479" i="9"/>
  <c r="YA479" i="9" s="1"/>
  <c r="XS415" i="9"/>
  <c r="YA415" i="9" s="1"/>
  <c r="XS480" i="9"/>
  <c r="YA480" i="9" s="1"/>
  <c r="XS470" i="9"/>
  <c r="YA470" i="9" s="1"/>
  <c r="XS552" i="9"/>
  <c r="YA552" i="9" s="1"/>
  <c r="XS509" i="9"/>
  <c r="YA509" i="9" s="1"/>
  <c r="XS493" i="9"/>
  <c r="YA493" i="9" s="1"/>
  <c r="XS464" i="9"/>
  <c r="YA464" i="9" s="1"/>
  <c r="XS456" i="9"/>
  <c r="YA456" i="9" s="1"/>
  <c r="XS448" i="9"/>
  <c r="YA448" i="9" s="1"/>
  <c r="XS441" i="9"/>
  <c r="YA441" i="9" s="1"/>
  <c r="XS164" i="9"/>
  <c r="YA164" i="9" s="1"/>
  <c r="XS132" i="9"/>
  <c r="YA132" i="9" s="1"/>
  <c r="XS136" i="9"/>
  <c r="YA136" i="9" s="1"/>
  <c r="XS139" i="9"/>
  <c r="YA139" i="9" s="1"/>
  <c r="XS141" i="9"/>
  <c r="YA141" i="9" s="1"/>
  <c r="XS123" i="9"/>
  <c r="YA123" i="9" s="1"/>
  <c r="XS151" i="9"/>
  <c r="YA151" i="9" s="1"/>
  <c r="XS332" i="9"/>
  <c r="YA332" i="9" s="1"/>
  <c r="XS310" i="9"/>
  <c r="YA310" i="9" s="1"/>
  <c r="XS244" i="9"/>
  <c r="YA244" i="9" s="1"/>
  <c r="XS197" i="9"/>
  <c r="YA197" i="9" s="1"/>
  <c r="XS306" i="9"/>
  <c r="YA306" i="9" s="1"/>
  <c r="XS331" i="9"/>
  <c r="YA331" i="9" s="1"/>
  <c r="XS303" i="9"/>
  <c r="YA303" i="9" s="1"/>
  <c r="XS270" i="9"/>
  <c r="YA270" i="9" s="1"/>
  <c r="XS253" i="9"/>
  <c r="YA253" i="9" s="1"/>
  <c r="XS236" i="9"/>
  <c r="YA236" i="9" s="1"/>
  <c r="XS333" i="9"/>
  <c r="YA333" i="9" s="1"/>
  <c r="XS301" i="9"/>
  <c r="YA301" i="9" s="1"/>
  <c r="XS268" i="9"/>
  <c r="YA268" i="9" s="1"/>
  <c r="XS246" i="9"/>
  <c r="YA246" i="9" s="1"/>
  <c r="XS241" i="9"/>
  <c r="YA241" i="9" s="1"/>
  <c r="XS234" i="9"/>
  <c r="YA234" i="9" s="1"/>
  <c r="XS178" i="9"/>
  <c r="YA178" i="9" s="1"/>
  <c r="XS156" i="9"/>
  <c r="YA156" i="9" s="1"/>
  <c r="XS316" i="9"/>
  <c r="YA316" i="9" s="1"/>
  <c r="XS304" i="9"/>
  <c r="YA304" i="9" s="1"/>
  <c r="XS209" i="9"/>
  <c r="YA209" i="9" s="1"/>
  <c r="XS181" i="9"/>
  <c r="YA181" i="9" s="1"/>
  <c r="XS170" i="9"/>
  <c r="YA170" i="9" s="1"/>
  <c r="XS214" i="9"/>
  <c r="YA214" i="9" s="1"/>
  <c r="XS167" i="9"/>
  <c r="YA167" i="9" s="1"/>
  <c r="XS198" i="9"/>
  <c r="YA198" i="9" s="1"/>
  <c r="XS324" i="9"/>
  <c r="YA324" i="9" s="1"/>
  <c r="XS294" i="9"/>
  <c r="YA294" i="9" s="1"/>
  <c r="XS278" i="9"/>
  <c r="YA278" i="9" s="1"/>
  <c r="XS230" i="9"/>
  <c r="YA230" i="9" s="1"/>
  <c r="XS257" i="9"/>
  <c r="YA257" i="9" s="1"/>
  <c r="XS283" i="9"/>
  <c r="YA283" i="9" s="1"/>
  <c r="XS266" i="9"/>
  <c r="YA266" i="9" s="1"/>
  <c r="XS272" i="9"/>
  <c r="YA272" i="9" s="1"/>
  <c r="XS224" i="9"/>
  <c r="YA224" i="9" s="1"/>
  <c r="XS208" i="9"/>
  <c r="YA208" i="9" s="1"/>
  <c r="XS192" i="9"/>
  <c r="YA192" i="9" s="1"/>
  <c r="XS284" i="9"/>
  <c r="YA284" i="9" s="1"/>
  <c r="XS352" i="9"/>
  <c r="YA352" i="9" s="1"/>
  <c r="XS556" i="9"/>
  <c r="YA556" i="9" s="1"/>
  <c r="XS453" i="9"/>
  <c r="YA453" i="9" s="1"/>
  <c r="XS420" i="9"/>
  <c r="YA420" i="9" s="1"/>
  <c r="XS524" i="9"/>
  <c r="YA524" i="9" s="1"/>
  <c r="XS459" i="9"/>
  <c r="YA459" i="9" s="1"/>
  <c r="XS534" i="9"/>
  <c r="YA534" i="9" s="1"/>
  <c r="XS519" i="9"/>
  <c r="YA519" i="9" s="1"/>
  <c r="XS476" i="9"/>
  <c r="YA476" i="9" s="1"/>
  <c r="XS351" i="9"/>
  <c r="YA351" i="9" s="1"/>
  <c r="XS433" i="9"/>
  <c r="YA433" i="9" s="1"/>
  <c r="XS414" i="9"/>
  <c r="YA414" i="9" s="1"/>
  <c r="XS466" i="9"/>
  <c r="YA466" i="9" s="1"/>
  <c r="XS450" i="9"/>
  <c r="YA450" i="9" s="1"/>
  <c r="XS555" i="9"/>
  <c r="YA555" i="9" s="1"/>
  <c r="XS546" i="9"/>
  <c r="YA546" i="9" s="1"/>
  <c r="XS526" i="9"/>
  <c r="YA526" i="9" s="1"/>
  <c r="XS508" i="9"/>
  <c r="YA508" i="9" s="1"/>
  <c r="XS405" i="9"/>
  <c r="YA405" i="9" s="1"/>
  <c r="XS536" i="9"/>
  <c r="YA536" i="9" s="1"/>
  <c r="XS482" i="9"/>
  <c r="YA482" i="9" s="1"/>
  <c r="XS401" i="9"/>
  <c r="YA401" i="9" s="1"/>
  <c r="XS495" i="9"/>
  <c r="YA495" i="9" s="1"/>
  <c r="XS475" i="9"/>
  <c r="YA475" i="9" s="1"/>
  <c r="XS447" i="9"/>
  <c r="YA447" i="9" s="1"/>
  <c r="XS553" i="9"/>
  <c r="YA553" i="9" s="1"/>
  <c r="XS446" i="9"/>
  <c r="YA446" i="9" s="1"/>
  <c r="XS544" i="9"/>
  <c r="YA544" i="9" s="1"/>
  <c r="XS473" i="9"/>
  <c r="YA473" i="9" s="1"/>
  <c r="XS520" i="9"/>
  <c r="YA520" i="9" s="1"/>
  <c r="XS533" i="9"/>
  <c r="YA533" i="9" s="1"/>
  <c r="XS163" i="9"/>
  <c r="YA163" i="9" s="1"/>
  <c r="XS127" i="9"/>
  <c r="YA127" i="9" s="1"/>
  <c r="XS129" i="9"/>
  <c r="YA129" i="9" s="1"/>
  <c r="XS126" i="9"/>
  <c r="YA126" i="9" s="1"/>
  <c r="XS155" i="9"/>
  <c r="YA155" i="9" s="1"/>
  <c r="XS124" i="9"/>
  <c r="YA124" i="9" s="1"/>
  <c r="XS330" i="9"/>
  <c r="YA330" i="9" s="1"/>
  <c r="XS334" i="9"/>
  <c r="YA334" i="9" s="1"/>
  <c r="XS223" i="9"/>
  <c r="YA223" i="9" s="1"/>
  <c r="XS191" i="9"/>
  <c r="YA191" i="9" s="1"/>
  <c r="XS205" i="9"/>
  <c r="YA205" i="9" s="1"/>
  <c r="XS327" i="9"/>
  <c r="YA327" i="9" s="1"/>
  <c r="XS299" i="9"/>
  <c r="YA299" i="9" s="1"/>
  <c r="XS264" i="9"/>
  <c r="YA264" i="9" s="1"/>
  <c r="XS233" i="9"/>
  <c r="YA233" i="9" s="1"/>
  <c r="XS329" i="9"/>
  <c r="YA329" i="9" s="1"/>
  <c r="XS297" i="9"/>
  <c r="YA297" i="9" s="1"/>
  <c r="XS282" i="9"/>
  <c r="YA282" i="9" s="1"/>
  <c r="XS265" i="9"/>
  <c r="YA265" i="9" s="1"/>
  <c r="XS255" i="9"/>
  <c r="YA255" i="9" s="1"/>
  <c r="XS240" i="9"/>
  <c r="YA240" i="9" s="1"/>
  <c r="XS172" i="9"/>
  <c r="YA172" i="9" s="1"/>
  <c r="XS169" i="9"/>
  <c r="YA169" i="9" s="1"/>
  <c r="XS171" i="9"/>
  <c r="YA171" i="9" s="1"/>
  <c r="XS346" i="9"/>
  <c r="YA346" i="9" s="1"/>
  <c r="XS300" i="9"/>
  <c r="YA300" i="9" s="1"/>
  <c r="XS229" i="9"/>
  <c r="YA229" i="9" s="1"/>
  <c r="XS217" i="9"/>
  <c r="YA217" i="9" s="1"/>
  <c r="XS177" i="9"/>
  <c r="YA177" i="9" s="1"/>
  <c r="XS140" i="9"/>
  <c r="YA140" i="9" s="1"/>
  <c r="XS280" i="9"/>
  <c r="YA280" i="9" s="1"/>
  <c r="XS210" i="9"/>
  <c r="YA210" i="9" s="1"/>
  <c r="XS194" i="9"/>
  <c r="YA194" i="9" s="1"/>
  <c r="XS315" i="9"/>
  <c r="YA315" i="9" s="1"/>
  <c r="XS286" i="9"/>
  <c r="YA286" i="9" s="1"/>
  <c r="XS274" i="9"/>
  <c r="YA274" i="9" s="1"/>
  <c r="XS349" i="9"/>
  <c r="YA349" i="9" s="1"/>
  <c r="XS343" i="9"/>
  <c r="YA343" i="9" s="1"/>
  <c r="XS323" i="9"/>
  <c r="YA323" i="9" s="1"/>
  <c r="XS269" i="9"/>
  <c r="YA269" i="9" s="1"/>
  <c r="XS348" i="9"/>
  <c r="YA348" i="9" s="1"/>
  <c r="XS258" i="9"/>
  <c r="YA258" i="9" s="1"/>
  <c r="XS285" i="9"/>
  <c r="YA285" i="9" s="1"/>
  <c r="XS220" i="9"/>
  <c r="YA220" i="9" s="1"/>
  <c r="XS204" i="9"/>
  <c r="YA204" i="9" s="1"/>
  <c r="XS276" i="9"/>
  <c r="YA276" i="9" s="1"/>
  <c r="XS350" i="9"/>
  <c r="YA350" i="9" s="1"/>
  <c r="XS484" i="9"/>
  <c r="YA484" i="9" s="1"/>
  <c r="XS461" i="9"/>
  <c r="YA461" i="9" s="1"/>
  <c r="XS434" i="9"/>
  <c r="YA434" i="9" s="1"/>
  <c r="XS451" i="9"/>
  <c r="YA451" i="9" s="1"/>
  <c r="XS477" i="9"/>
  <c r="YA477" i="9" s="1"/>
  <c r="XS457" i="9"/>
  <c r="YA457" i="9" s="1"/>
  <c r="XS443" i="9"/>
  <c r="YA443" i="9" s="1"/>
  <c r="XS489" i="9"/>
  <c r="YA489" i="9" s="1"/>
  <c r="XS510" i="9"/>
  <c r="YA510" i="9" s="1"/>
  <c r="XS429" i="9"/>
  <c r="YA429" i="9" s="1"/>
  <c r="XS408" i="9"/>
  <c r="YA408" i="9" s="1"/>
  <c r="XS462" i="9"/>
  <c r="YA462" i="9" s="1"/>
  <c r="XS403" i="9"/>
  <c r="YA403" i="9" s="1"/>
  <c r="XS522" i="9"/>
  <c r="YA522" i="9" s="1"/>
  <c r="XS504" i="9"/>
  <c r="YA504" i="9" s="1"/>
  <c r="XS472" i="9"/>
  <c r="YA472" i="9" s="1"/>
  <c r="XS435" i="9"/>
  <c r="YA435" i="9" s="1"/>
  <c r="XS487" i="9"/>
  <c r="YA487" i="9" s="1"/>
  <c r="XS391" i="9"/>
  <c r="YA391" i="9" s="1"/>
  <c r="XS523" i="9"/>
  <c r="YA523" i="9" s="1"/>
  <c r="XS543" i="9"/>
  <c r="YA543" i="9" s="1"/>
  <c r="XS505" i="9"/>
  <c r="YA505" i="9" s="1"/>
  <c r="XS468" i="9"/>
  <c r="YA468" i="9" s="1"/>
  <c r="XS460" i="9"/>
  <c r="YA460" i="9" s="1"/>
  <c r="XS452" i="9"/>
  <c r="YA452" i="9" s="1"/>
  <c r="XS445" i="9"/>
  <c r="YA445" i="9" s="1"/>
  <c r="XS545" i="9"/>
  <c r="YA545" i="9" s="1"/>
  <c r="XS494" i="9"/>
  <c r="YA494" i="9" s="1"/>
  <c r="XS407" i="9"/>
  <c r="YA407" i="9" s="1"/>
  <c r="XS165" i="9"/>
  <c r="YA165" i="9" s="1"/>
  <c r="YP175" i="9" l="1"/>
  <c r="YP160" i="9"/>
  <c r="YP174" i="9"/>
  <c r="YP173" i="9"/>
  <c r="XX380" i="9"/>
  <c r="YT369" i="9"/>
  <c r="YT368" i="9"/>
  <c r="YT373" i="9"/>
  <c r="ZA165" i="9"/>
  <c r="XX163" i="9"/>
  <c r="ZA163" i="9"/>
  <c r="XX165" i="9"/>
  <c r="YT371" i="9"/>
  <c r="XX164" i="9"/>
  <c r="XZ164" i="9" s="1"/>
  <c r="ZA164" i="9"/>
  <c r="YT374" i="9"/>
  <c r="YT376" i="9"/>
  <c r="XX437" i="9"/>
  <c r="XZ437" i="9" s="1"/>
  <c r="XX551" i="9"/>
  <c r="XZ551" i="9" s="1"/>
  <c r="XX145" i="9"/>
  <c r="XZ145" i="9" s="1"/>
  <c r="XX143" i="9"/>
  <c r="XZ143" i="9" s="1"/>
  <c r="XX161" i="9"/>
  <c r="XX344" i="9"/>
  <c r="XZ344" i="9" s="1"/>
  <c r="XX515" i="9"/>
  <c r="XX547" i="9"/>
  <c r="XX528" i="9"/>
  <c r="XZ528" i="9" s="1"/>
  <c r="XX121" i="9"/>
  <c r="XZ121" i="9" s="1"/>
  <c r="XX341" i="9"/>
  <c r="XZ341" i="9" s="1"/>
  <c r="XX340" i="9"/>
  <c r="XZ340" i="9" s="1"/>
  <c r="XX541" i="9"/>
  <c r="XX421" i="9"/>
  <c r="XX393" i="9"/>
  <c r="XZ393" i="9" s="1"/>
  <c r="XX439" i="9"/>
  <c r="XZ439" i="9" s="1"/>
  <c r="XX550" i="9"/>
  <c r="XZ550" i="9" s="1"/>
  <c r="XX394" i="9"/>
  <c r="XZ394" i="9" s="1"/>
  <c r="XX436" i="9"/>
  <c r="XZ436" i="9" s="1"/>
  <c r="XX117" i="9"/>
  <c r="XZ117" i="9" s="1"/>
  <c r="XX318" i="9"/>
  <c r="XZ318" i="9" s="1"/>
  <c r="XX538" i="9"/>
  <c r="XZ538" i="9" s="1"/>
  <c r="XX531" i="9"/>
  <c r="XZ531" i="9" s="1"/>
  <c r="XX442" i="9"/>
  <c r="XZ442" i="9" s="1"/>
  <c r="XX539" i="9"/>
  <c r="XZ539" i="9" s="1"/>
  <c r="YY130" i="9"/>
  <c r="YY411" i="9"/>
  <c r="YY134" i="9"/>
  <c r="YY154" i="9"/>
  <c r="YY199" i="9"/>
  <c r="YY219" i="9"/>
  <c r="YY275" i="9"/>
  <c r="YY431" i="9"/>
  <c r="YY211" i="9"/>
  <c r="YY138" i="9"/>
  <c r="YY158" i="9"/>
  <c r="YY203" i="9"/>
  <c r="YY231" i="9"/>
  <c r="YY295" i="9"/>
  <c r="YY133" i="9"/>
  <c r="YY259" i="9"/>
  <c r="YY122" i="9"/>
  <c r="YY142" i="9"/>
  <c r="YY179" i="9"/>
  <c r="YY207" i="9"/>
  <c r="YY251" i="9"/>
  <c r="YY339" i="9"/>
  <c r="XX158" i="9"/>
  <c r="XZ158" i="9" s="1"/>
  <c r="YU158" i="9" s="1"/>
  <c r="XX130" i="9"/>
  <c r="XX142" i="9"/>
  <c r="XZ142" i="9" s="1"/>
  <c r="YU142" i="9" s="1"/>
  <c r="XX138" i="9"/>
  <c r="XX411" i="9"/>
  <c r="XX134" i="9"/>
  <c r="XX425" i="9"/>
  <c r="XZ425" i="9" s="1"/>
  <c r="XX391" i="9"/>
  <c r="XX428" i="9"/>
  <c r="XZ428" i="9" s="1"/>
  <c r="XX383" i="9"/>
  <c r="XZ383" i="9" s="1"/>
  <c r="XX440" i="9"/>
  <c r="XZ440" i="9" s="1"/>
  <c r="XX426" i="9"/>
  <c r="XZ426" i="9" s="1"/>
  <c r="XX486" i="9"/>
  <c r="XZ486" i="9" s="1"/>
  <c r="XX343" i="9"/>
  <c r="XX527" i="9"/>
  <c r="XZ527" i="9" s="1"/>
  <c r="XX379" i="9"/>
  <c r="XZ379" i="9" s="1"/>
  <c r="XX438" i="9"/>
  <c r="XZ438" i="9" s="1"/>
  <c r="XX496" i="9"/>
  <c r="XZ496" i="9" s="1"/>
  <c r="XX484" i="9"/>
  <c r="XX435" i="9"/>
  <c r="XZ435" i="9" s="1"/>
  <c r="XX487" i="9"/>
  <c r="XZ487" i="9" s="1"/>
  <c r="XX526" i="9"/>
  <c r="XX441" i="9"/>
  <c r="XZ441" i="9" s="1"/>
  <c r="ZA555" i="9"/>
  <c r="ZA505" i="9"/>
  <c r="ZA477" i="9"/>
  <c r="ZA470" i="9"/>
  <c r="ZA409" i="9"/>
  <c r="ZA413" i="9"/>
  <c r="ZA468" i="9"/>
  <c r="ZA552" i="9"/>
  <c r="ZA523" i="9"/>
  <c r="ZA506" i="9"/>
  <c r="ZA483" i="9"/>
  <c r="ZA478" i="9"/>
  <c r="ZA457" i="9"/>
  <c r="ZA434" i="9"/>
  <c r="ZA408" i="9"/>
  <c r="XX478" i="9"/>
  <c r="XX409" i="9"/>
  <c r="XX434" i="9"/>
  <c r="XZ434" i="9" s="1"/>
  <c r="ZA533" i="9"/>
  <c r="XY533" i="9"/>
  <c r="ZA520" i="9"/>
  <c r="XY520" i="9"/>
  <c r="ZA476" i="9"/>
  <c r="ZA415" i="9"/>
  <c r="ZA399" i="9"/>
  <c r="ZA405" i="9"/>
  <c r="ZA452" i="9"/>
  <c r="ZA444" i="9"/>
  <c r="ZA521" i="9"/>
  <c r="XY521" i="9"/>
  <c r="XY492" i="9"/>
  <c r="ZA492" i="9"/>
  <c r="ZA475" i="9"/>
  <c r="ZA482" i="9"/>
  <c r="XX523" i="9"/>
  <c r="XX476" i="9"/>
  <c r="XY463" i="9"/>
  <c r="ZA463" i="9"/>
  <c r="ZA432" i="9"/>
  <c r="XY432" i="9"/>
  <c r="ZA414" i="9"/>
  <c r="XX452" i="9"/>
  <c r="XZ452" i="9" s="1"/>
  <c r="XX413" i="9"/>
  <c r="XZ413" i="9" s="1"/>
  <c r="ZA553" i="9"/>
  <c r="XY553" i="9"/>
  <c r="ZA544" i="9"/>
  <c r="XY544" i="9"/>
  <c r="XY517" i="9"/>
  <c r="ZA480" i="9"/>
  <c r="ZA472" i="9"/>
  <c r="XY472" i="9"/>
  <c r="ZA464" i="9"/>
  <c r="ZA456" i="9"/>
  <c r="XY456" i="9"/>
  <c r="ZA448" i="9"/>
  <c r="ZA433" i="9"/>
  <c r="XY433" i="9"/>
  <c r="ZA429" i="9"/>
  <c r="XY429" i="9"/>
  <c r="ZA454" i="9"/>
  <c r="ZA479" i="9"/>
  <c r="ZA460" i="9"/>
  <c r="XY460" i="9"/>
  <c r="ZA474" i="9"/>
  <c r="ZA466" i="9"/>
  <c r="XY466" i="9"/>
  <c r="XY556" i="9"/>
  <c r="ZA556" i="9"/>
  <c r="XX552" i="9"/>
  <c r="XZ552" i="9" s="1"/>
  <c r="XY543" i="9"/>
  <c r="ZA543" i="9"/>
  <c r="XY542" i="9"/>
  <c r="ZA542" i="9"/>
  <c r="ZA534" i="9"/>
  <c r="ZA519" i="9"/>
  <c r="XY519" i="9"/>
  <c r="XX534" i="9"/>
  <c r="XX480" i="9"/>
  <c r="XX482" i="9"/>
  <c r="XZ482" i="9" s="1"/>
  <c r="XX479" i="9"/>
  <c r="XZ479" i="9" s="1"/>
  <c r="XX505" i="9"/>
  <c r="XX475" i="9"/>
  <c r="XZ475" i="9" s="1"/>
  <c r="ZA469" i="9"/>
  <c r="ZA461" i="9"/>
  <c r="ZA453" i="9"/>
  <c r="XX510" i="9"/>
  <c r="XX506" i="9"/>
  <c r="XX470" i="9"/>
  <c r="XX454" i="9"/>
  <c r="XZ454" i="9" s="1"/>
  <c r="ZA430" i="9"/>
  <c r="XY430" i="9"/>
  <c r="XY420" i="9"/>
  <c r="ZA420" i="9"/>
  <c r="XY412" i="9"/>
  <c r="ZA412" i="9"/>
  <c r="ZA404" i="9"/>
  <c r="XY447" i="9"/>
  <c r="ZA447" i="9"/>
  <c r="XX408" i="9"/>
  <c r="XY387" i="9"/>
  <c r="XX415" i="9"/>
  <c r="XZ415" i="9" s="1"/>
  <c r="XX399" i="9"/>
  <c r="XZ399" i="9" s="1"/>
  <c r="XY545" i="9"/>
  <c r="ZA545" i="9"/>
  <c r="XY509" i="9"/>
  <c r="ZA509" i="9"/>
  <c r="ZA431" i="9"/>
  <c r="ZA419" i="9"/>
  <c r="XY419" i="9"/>
  <c r="XY494" i="9"/>
  <c r="ZA494" i="9"/>
  <c r="ZA465" i="9"/>
  <c r="ZA449" i="9"/>
  <c r="XY416" i="9"/>
  <c r="ZA416" i="9"/>
  <c r="ZA400" i="9"/>
  <c r="ZA524" i="9"/>
  <c r="XY524" i="9"/>
  <c r="XY512" i="9"/>
  <c r="ZA507" i="9"/>
  <c r="ZA495" i="9"/>
  <c r="XY495" i="9"/>
  <c r="XY489" i="9"/>
  <c r="ZA462" i="9"/>
  <c r="XY462" i="9"/>
  <c r="XY481" i="9"/>
  <c r="ZA481" i="9"/>
  <c r="ZA407" i="9"/>
  <c r="XY407" i="9"/>
  <c r="ZA403" i="9"/>
  <c r="ZA450" i="9"/>
  <c r="XY450" i="9"/>
  <c r="ZA417" i="9"/>
  <c r="XY417" i="9"/>
  <c r="ZA546" i="9"/>
  <c r="XY546" i="9"/>
  <c r="ZA535" i="9"/>
  <c r="XX529" i="9"/>
  <c r="XY504" i="9"/>
  <c r="ZA504" i="9"/>
  <c r="XY455" i="9"/>
  <c r="ZA455" i="9"/>
  <c r="ZA406" i="9"/>
  <c r="XX468" i="9"/>
  <c r="XZ468" i="9" s="1"/>
  <c r="XX431" i="9"/>
  <c r="XZ431" i="9" s="1"/>
  <c r="YU431" i="9" s="1"/>
  <c r="XX405" i="9"/>
  <c r="XZ405" i="9" s="1"/>
  <c r="XX403" i="9"/>
  <c r="XZ403" i="9" s="1"/>
  <c r="XX400" i="9"/>
  <c r="ZA536" i="9"/>
  <c r="XY536" i="9"/>
  <c r="ZA522" i="9"/>
  <c r="XY522" i="9"/>
  <c r="ZA493" i="9"/>
  <c r="XY493" i="9"/>
  <c r="ZA446" i="9"/>
  <c r="ZA411" i="9"/>
  <c r="ZA458" i="9"/>
  <c r="XY458" i="9"/>
  <c r="ZA401" i="9"/>
  <c r="XY401" i="9"/>
  <c r="XY554" i="9"/>
  <c r="ZA554" i="9"/>
  <c r="XX555" i="9"/>
  <c r="XZ555" i="9" s="1"/>
  <c r="ZA525" i="9"/>
  <c r="XY525" i="9"/>
  <c r="XX535" i="9"/>
  <c r="XZ535" i="9" s="1"/>
  <c r="ZA518" i="9"/>
  <c r="XY518" i="9"/>
  <c r="XY508" i="9"/>
  <c r="ZA508" i="9"/>
  <c r="XX488" i="9"/>
  <c r="XZ488" i="9" s="1"/>
  <c r="XX491" i="9"/>
  <c r="XX477" i="9"/>
  <c r="XZ477" i="9" s="1"/>
  <c r="XY467" i="9"/>
  <c r="ZA467" i="9"/>
  <c r="XY459" i="9"/>
  <c r="ZA459" i="9"/>
  <c r="XY451" i="9"/>
  <c r="ZA451" i="9"/>
  <c r="XX507" i="9"/>
  <c r="XX446" i="9"/>
  <c r="XZ446" i="9" s="1"/>
  <c r="XX444" i="9"/>
  <c r="XZ444" i="9" s="1"/>
  <c r="XY418" i="9"/>
  <c r="ZA418" i="9"/>
  <c r="ZA410" i="9"/>
  <c r="XY402" i="9"/>
  <c r="ZA402" i="9"/>
  <c r="XX469" i="9"/>
  <c r="XZ469" i="9" s="1"/>
  <c r="XX461" i="9"/>
  <c r="XZ461" i="9" s="1"/>
  <c r="XX453" i="9"/>
  <c r="XX483" i="9"/>
  <c r="XX474" i="9"/>
  <c r="XX465" i="9"/>
  <c r="XX449" i="9"/>
  <c r="XZ449" i="9" s="1"/>
  <c r="XY443" i="9"/>
  <c r="ZA443" i="9"/>
  <c r="XX414" i="9"/>
  <c r="XX406" i="9"/>
  <c r="XX457" i="9"/>
  <c r="XZ457" i="9" s="1"/>
  <c r="XX410" i="9"/>
  <c r="XZ410" i="9" s="1"/>
  <c r="XX464" i="9"/>
  <c r="XX448" i="9"/>
  <c r="XZ448" i="9" s="1"/>
  <c r="XX404" i="9"/>
  <c r="XX388" i="9"/>
  <c r="XZ388" i="9" s="1"/>
  <c r="XY445" i="9"/>
  <c r="ZA445" i="9"/>
  <c r="XX397" i="9"/>
  <c r="ZA352" i="9"/>
  <c r="XY352" i="9"/>
  <c r="ZA351" i="9"/>
  <c r="ZA350" i="9"/>
  <c r="XY350" i="9"/>
  <c r="XX351" i="9"/>
  <c r="XX342" i="9"/>
  <c r="YZ173" i="9"/>
  <c r="YZ174" i="9"/>
  <c r="YZ175" i="9"/>
  <c r="YZ176" i="9"/>
  <c r="ZA313" i="9"/>
  <c r="ZA177" i="9"/>
  <c r="ZA171" i="9"/>
  <c r="ZA180" i="9"/>
  <c r="ZA339" i="9"/>
  <c r="XY336" i="9"/>
  <c r="ZA336" i="9"/>
  <c r="ZA314" i="9"/>
  <c r="ZA179" i="9"/>
  <c r="ZA346" i="9"/>
  <c r="ZA337" i="9"/>
  <c r="XY337" i="9"/>
  <c r="ZA348" i="9"/>
  <c r="ZA305" i="9"/>
  <c r="XY178" i="9"/>
  <c r="ZA178" i="9"/>
  <c r="XY174" i="9"/>
  <c r="ZA174" i="9"/>
  <c r="ZA349" i="9"/>
  <c r="XX348" i="9"/>
  <c r="XZ348" i="9" s="1"/>
  <c r="ZA330" i="9"/>
  <c r="ZA326" i="9"/>
  <c r="XY326" i="9"/>
  <c r="XX313" i="9"/>
  <c r="XZ313" i="9" s="1"/>
  <c r="XX305" i="9"/>
  <c r="ZA170" i="9"/>
  <c r="XY181" i="9"/>
  <c r="ZA181" i="9"/>
  <c r="ZA168" i="9"/>
  <c r="XY168" i="9"/>
  <c r="XX179" i="9"/>
  <c r="ZA175" i="9"/>
  <c r="XY175" i="9"/>
  <c r="ZA331" i="9"/>
  <c r="ZA327" i="9"/>
  <c r="XY327" i="9"/>
  <c r="ZA323" i="9"/>
  <c r="XY182" i="9"/>
  <c r="ZA182" i="9"/>
  <c r="ZA328" i="9"/>
  <c r="XX177" i="9"/>
  <c r="ZA345" i="9"/>
  <c r="XY345" i="9"/>
  <c r="XY324" i="9"/>
  <c r="ZA324" i="9"/>
  <c r="XX323" i="9"/>
  <c r="ZA322" i="9"/>
  <c r="XY322" i="9"/>
  <c r="ZA338" i="9"/>
  <c r="XY338" i="9"/>
  <c r="ZA333" i="9"/>
  <c r="XY333" i="9"/>
  <c r="ZA329" i="9"/>
  <c r="ZA325" i="9"/>
  <c r="XY325" i="9"/>
  <c r="ZA335" i="9"/>
  <c r="ZA176" i="9"/>
  <c r="XY169" i="9"/>
  <c r="ZA169" i="9"/>
  <c r="XY167" i="9"/>
  <c r="XY173" i="9"/>
  <c r="ZA173" i="9"/>
  <c r="XY334" i="9"/>
  <c r="ZA334" i="9"/>
  <c r="ZA332" i="9"/>
  <c r="XX349" i="9"/>
  <c r="XZ349" i="9" s="1"/>
  <c r="ZA347" i="9"/>
  <c r="XY347" i="9"/>
  <c r="XX335" i="9"/>
  <c r="XX332" i="9"/>
  <c r="XZ332" i="9" s="1"/>
  <c r="XX330" i="9"/>
  <c r="XX328" i="9"/>
  <c r="XZ328" i="9" s="1"/>
  <c r="XX339" i="9"/>
  <c r="XZ339" i="9" s="1"/>
  <c r="YU339" i="9" s="1"/>
  <c r="XX346" i="9"/>
  <c r="XX329" i="9"/>
  <c r="XZ329" i="9" s="1"/>
  <c r="XX314" i="9"/>
  <c r="XZ314" i="9" s="1"/>
  <c r="XY306" i="9"/>
  <c r="ZA306" i="9"/>
  <c r="XX331" i="9"/>
  <c r="XZ331" i="9" s="1"/>
  <c r="XY300" i="9"/>
  <c r="ZA300" i="9"/>
  <c r="ZA172" i="9"/>
  <c r="XX172" i="9"/>
  <c r="XZ172" i="9" s="1"/>
  <c r="XX170" i="9"/>
  <c r="XZ170" i="9" s="1"/>
  <c r="XX180" i="9"/>
  <c r="XZ180" i="9" s="1"/>
  <c r="XX176" i="9"/>
  <c r="XZ176" i="9" s="1"/>
  <c r="YU176" i="9" s="1"/>
  <c r="ZA183" i="9"/>
  <c r="XY183" i="9"/>
  <c r="XX171" i="9"/>
  <c r="XZ171" i="9" s="1"/>
  <c r="YZ159" i="9"/>
  <c r="YZ160" i="9"/>
  <c r="ZA128" i="9"/>
  <c r="ZA148" i="9"/>
  <c r="XY132" i="9"/>
  <c r="ZA132" i="9"/>
  <c r="ZA158" i="9"/>
  <c r="ZA159" i="9"/>
  <c r="ZA141" i="9"/>
  <c r="ZA133" i="9"/>
  <c r="XY137" i="9"/>
  <c r="ZA137" i="9"/>
  <c r="ZA152" i="9"/>
  <c r="ZA138" i="9"/>
  <c r="XX141" i="9"/>
  <c r="ZA127" i="9"/>
  <c r="ZA136" i="9"/>
  <c r="ZA125" i="9"/>
  <c r="XY125" i="9"/>
  <c r="ZA123" i="9"/>
  <c r="XY123" i="9"/>
  <c r="ZA154" i="9"/>
  <c r="ZA130" i="9"/>
  <c r="ZA155" i="9"/>
  <c r="ZA151" i="9"/>
  <c r="ZA139" i="9"/>
  <c r="XY124" i="9"/>
  <c r="ZA124" i="9"/>
  <c r="ZA135" i="9"/>
  <c r="ZA122" i="9"/>
  <c r="XX152" i="9"/>
  <c r="XX135" i="9"/>
  <c r="XZ135" i="9" s="1"/>
  <c r="XX127" i="9"/>
  <c r="XX128" i="9"/>
  <c r="XZ128" i="9" s="1"/>
  <c r="XX154" i="9"/>
  <c r="XX122" i="9"/>
  <c r="XZ122" i="9" s="1"/>
  <c r="YU122" i="9" s="1"/>
  <c r="ZA156" i="9"/>
  <c r="XY156" i="9"/>
  <c r="XX148" i="9"/>
  <c r="ZA142" i="9"/>
  <c r="ZA140" i="9"/>
  <c r="XY140" i="9"/>
  <c r="ZA157" i="9"/>
  <c r="XY157" i="9"/>
  <c r="ZA160" i="9"/>
  <c r="XY160" i="9"/>
  <c r="ZA153" i="9"/>
  <c r="XY153" i="9"/>
  <c r="ZA149" i="9"/>
  <c r="XY149" i="9"/>
  <c r="XY126" i="9"/>
  <c r="ZA126" i="9"/>
  <c r="ZA131" i="9"/>
  <c r="XY150" i="9"/>
  <c r="ZA150" i="9"/>
  <c r="XX151" i="9"/>
  <c r="XZ151" i="9" s="1"/>
  <c r="XX159" i="9"/>
  <c r="XX155" i="9"/>
  <c r="ZA134" i="9"/>
  <c r="XX131" i="9"/>
  <c r="XX139" i="9"/>
  <c r="XX136" i="9"/>
  <c r="ZA129" i="9"/>
  <c r="XY129" i="9"/>
  <c r="XX133" i="9"/>
  <c r="YM176" i="9" l="1"/>
  <c r="YQ176" i="9" s="1"/>
  <c r="YS176" i="9" s="1"/>
  <c r="YM158" i="9"/>
  <c r="YQ158" i="9" s="1"/>
  <c r="YS158" i="9" s="1"/>
  <c r="YM142" i="9"/>
  <c r="YP142" i="9" s="1"/>
  <c r="YM431" i="9"/>
  <c r="YP431" i="9" s="1"/>
  <c r="YM122" i="9"/>
  <c r="YQ122" i="9" s="1"/>
  <c r="YS122" i="9" s="1"/>
  <c r="YM339" i="9"/>
  <c r="YQ339" i="9" s="1"/>
  <c r="YS339" i="9" s="1"/>
  <c r="XY330" i="9"/>
  <c r="XZ330" i="9"/>
  <c r="XY453" i="9"/>
  <c r="XZ453" i="9"/>
  <c r="XY523" i="9"/>
  <c r="XZ523" i="9"/>
  <c r="XY478" i="9"/>
  <c r="XZ478" i="9"/>
  <c r="XY343" i="9"/>
  <c r="XZ343" i="9"/>
  <c r="XY154" i="9"/>
  <c r="XZ154" i="9"/>
  <c r="YU154" i="9" s="1"/>
  <c r="XY152" i="9"/>
  <c r="XZ152" i="9"/>
  <c r="XY346" i="9"/>
  <c r="XZ346" i="9"/>
  <c r="XY464" i="9"/>
  <c r="XZ464" i="9"/>
  <c r="XY534" i="9"/>
  <c r="XZ534" i="9"/>
  <c r="XY484" i="9"/>
  <c r="XZ484" i="9"/>
  <c r="XY411" i="9"/>
  <c r="XZ411" i="9"/>
  <c r="YU411" i="9" s="1"/>
  <c r="XY547" i="9"/>
  <c r="XZ547" i="9"/>
  <c r="XY136" i="9"/>
  <c r="XZ136" i="9"/>
  <c r="XY133" i="9"/>
  <c r="XZ133" i="9"/>
  <c r="YU133" i="9" s="1"/>
  <c r="XY139" i="9"/>
  <c r="XZ139" i="9"/>
  <c r="XY159" i="9"/>
  <c r="XZ159" i="9"/>
  <c r="YU159" i="9" s="1"/>
  <c r="XY127" i="9"/>
  <c r="XZ127" i="9"/>
  <c r="XY179" i="9"/>
  <c r="XZ179" i="9"/>
  <c r="YU179" i="9" s="1"/>
  <c r="XY397" i="9"/>
  <c r="XZ397" i="9"/>
  <c r="XY404" i="9"/>
  <c r="XZ404" i="9"/>
  <c r="XY483" i="9"/>
  <c r="XZ483" i="9"/>
  <c r="XY529" i="9"/>
  <c r="XZ529" i="9"/>
  <c r="XY408" i="9"/>
  <c r="XZ408" i="9"/>
  <c r="XY506" i="9"/>
  <c r="XZ506" i="9"/>
  <c r="XY476" i="9"/>
  <c r="XZ476" i="9"/>
  <c r="XY409" i="9"/>
  <c r="XZ409" i="9"/>
  <c r="XY391" i="9"/>
  <c r="XZ391" i="9"/>
  <c r="XY138" i="9"/>
  <c r="XZ138" i="9"/>
  <c r="YU138" i="9" s="1"/>
  <c r="XY541" i="9"/>
  <c r="XZ541" i="9"/>
  <c r="XY165" i="9"/>
  <c r="XZ165" i="9"/>
  <c r="XY131" i="9"/>
  <c r="XZ131" i="9"/>
  <c r="XY141" i="9"/>
  <c r="XZ141" i="9"/>
  <c r="XY406" i="9"/>
  <c r="XZ406" i="9"/>
  <c r="XY400" i="9"/>
  <c r="XZ400" i="9"/>
  <c r="XY510" i="9"/>
  <c r="XZ510" i="9"/>
  <c r="XY480" i="9"/>
  <c r="XZ480" i="9"/>
  <c r="XY515" i="9"/>
  <c r="XZ515" i="9"/>
  <c r="XY161" i="9"/>
  <c r="XZ161" i="9"/>
  <c r="XY148" i="9"/>
  <c r="XZ148" i="9"/>
  <c r="XY177" i="9"/>
  <c r="XZ177" i="9"/>
  <c r="XY342" i="9"/>
  <c r="XZ342" i="9"/>
  <c r="XY414" i="9"/>
  <c r="XZ414" i="9"/>
  <c r="XY465" i="9"/>
  <c r="XZ465" i="9"/>
  <c r="XY505" i="9"/>
  <c r="XZ505" i="9"/>
  <c r="XY163" i="9"/>
  <c r="XZ163" i="9"/>
  <c r="XY155" i="9"/>
  <c r="XZ155" i="9"/>
  <c r="XY335" i="9"/>
  <c r="XZ335" i="9"/>
  <c r="XY323" i="9"/>
  <c r="XZ323" i="9"/>
  <c r="XY305" i="9"/>
  <c r="XZ305" i="9"/>
  <c r="XY351" i="9"/>
  <c r="XZ351" i="9"/>
  <c r="XY474" i="9"/>
  <c r="XZ474" i="9"/>
  <c r="XY507" i="9"/>
  <c r="XZ507" i="9"/>
  <c r="XY491" i="9"/>
  <c r="XZ491" i="9"/>
  <c r="XY470" i="9"/>
  <c r="XZ470" i="9"/>
  <c r="XY526" i="9"/>
  <c r="XZ526" i="9"/>
  <c r="XY134" i="9"/>
  <c r="XZ134" i="9"/>
  <c r="YU134" i="9" s="1"/>
  <c r="XY130" i="9"/>
  <c r="XZ130" i="9"/>
  <c r="YU130" i="9" s="1"/>
  <c r="XY421" i="9"/>
  <c r="XZ421" i="9"/>
  <c r="XY380" i="9"/>
  <c r="XZ380" i="9"/>
  <c r="YP122" i="9" l="1"/>
  <c r="YP339" i="9"/>
  <c r="YQ142" i="9"/>
  <c r="YS142" i="9" s="1"/>
  <c r="YP176" i="9"/>
  <c r="YP158" i="9"/>
  <c r="YM134" i="9"/>
  <c r="YP134" i="9" s="1"/>
  <c r="YM138" i="9"/>
  <c r="YP138" i="9" s="1"/>
  <c r="YM159" i="9"/>
  <c r="YQ159" i="9" s="1"/>
  <c r="YS159" i="9" s="1"/>
  <c r="YQ431" i="9"/>
  <c r="YS431" i="9" s="1"/>
  <c r="YM179" i="9"/>
  <c r="YQ179" i="9" s="1"/>
  <c r="YS179" i="9" s="1"/>
  <c r="YM133" i="9"/>
  <c r="YQ133" i="9" s="1"/>
  <c r="YS133" i="9" s="1"/>
  <c r="YM130" i="9"/>
  <c r="YQ130" i="9" s="1"/>
  <c r="YS130" i="9" s="1"/>
  <c r="YM411" i="9"/>
  <c r="YQ411" i="9" s="1"/>
  <c r="YS411" i="9" s="1"/>
  <c r="YM154" i="9"/>
  <c r="YP154" i="9" s="1"/>
  <c r="XX185" i="9"/>
  <c r="XZ185" i="9" s="1"/>
  <c r="XY164" i="9"/>
  <c r="XX184" i="9"/>
  <c r="XX188" i="9"/>
  <c r="XZ188" i="9" s="1"/>
  <c r="XX186" i="9"/>
  <c r="XZ186" i="9" s="1"/>
  <c r="XX146" i="9"/>
  <c r="XY142" i="9"/>
  <c r="XY158" i="9"/>
  <c r="YZ211" i="9"/>
  <c r="YZ142" i="9"/>
  <c r="ZB142" i="9" s="1"/>
  <c r="YZ138" i="9"/>
  <c r="ZB138" i="9" s="1"/>
  <c r="YZ154" i="9"/>
  <c r="ZB154" i="9" s="1"/>
  <c r="YZ199" i="9"/>
  <c r="YZ251" i="9"/>
  <c r="YZ339" i="9"/>
  <c r="ZB339" i="9" s="1"/>
  <c r="YZ231" i="9"/>
  <c r="YZ158" i="9"/>
  <c r="ZB158" i="9" s="1"/>
  <c r="YZ134" i="9"/>
  <c r="ZB134" i="9" s="1"/>
  <c r="YZ122" i="9"/>
  <c r="ZB122" i="9" s="1"/>
  <c r="YZ207" i="9"/>
  <c r="YZ295" i="9"/>
  <c r="YZ203" i="9"/>
  <c r="YZ275" i="9"/>
  <c r="YZ411" i="9"/>
  <c r="ZB411" i="9" s="1"/>
  <c r="YZ130" i="9"/>
  <c r="ZB130" i="9" s="1"/>
  <c r="YZ133" i="9"/>
  <c r="ZB133" i="9" s="1"/>
  <c r="YZ259" i="9"/>
  <c r="YZ179" i="9"/>
  <c r="ZB179" i="9" s="1"/>
  <c r="YZ431" i="9"/>
  <c r="ZB431" i="9" s="1"/>
  <c r="YZ219" i="9"/>
  <c r="XY383" i="9"/>
  <c r="XY394" i="9"/>
  <c r="XY437" i="9"/>
  <c r="XY393" i="9"/>
  <c r="XY535" i="9"/>
  <c r="XY552" i="9"/>
  <c r="XY425" i="9"/>
  <c r="XY426" i="9"/>
  <c r="XY488" i="9"/>
  <c r="XY538" i="9"/>
  <c r="XY550" i="9"/>
  <c r="XY551" i="9"/>
  <c r="XY442" i="9"/>
  <c r="XY479" i="9"/>
  <c r="XY487" i="9"/>
  <c r="XY486" i="9"/>
  <c r="XY431" i="9"/>
  <c r="XY448" i="9"/>
  <c r="XY496" i="9"/>
  <c r="XY405" i="9"/>
  <c r="XY531" i="9"/>
  <c r="XY434" i="9"/>
  <c r="XY413" i="9"/>
  <c r="XY435" i="9"/>
  <c r="XY415" i="9"/>
  <c r="XY410" i="9"/>
  <c r="XY469" i="9"/>
  <c r="XY440" i="9"/>
  <c r="XY468" i="9"/>
  <c r="XY399" i="9"/>
  <c r="XY457" i="9"/>
  <c r="XY477" i="9"/>
  <c r="YX431" i="9"/>
  <c r="XX497" i="9"/>
  <c r="XZ497" i="9" s="1"/>
  <c r="XY403" i="9"/>
  <c r="XX537" i="9"/>
  <c r="XZ537" i="9" s="1"/>
  <c r="XY482" i="9"/>
  <c r="XY428" i="9"/>
  <c r="XX540" i="9"/>
  <c r="XZ540" i="9" s="1"/>
  <c r="XX381" i="9"/>
  <c r="XX398" i="9"/>
  <c r="XZ398" i="9" s="1"/>
  <c r="XX532" i="9"/>
  <c r="XZ532" i="9" s="1"/>
  <c r="XY475" i="9"/>
  <c r="XY444" i="9"/>
  <c r="XX516" i="9"/>
  <c r="XY539" i="9"/>
  <c r="XY528" i="9"/>
  <c r="XX386" i="9"/>
  <c r="XZ386" i="9" s="1"/>
  <c r="XY446" i="9"/>
  <c r="XX530" i="9"/>
  <c r="XX395" i="9"/>
  <c r="XZ395" i="9" s="1"/>
  <c r="XX549" i="9"/>
  <c r="XY439" i="9"/>
  <c r="XY379" i="9"/>
  <c r="XY388" i="9"/>
  <c r="XX378" i="9"/>
  <c r="XY454" i="9"/>
  <c r="XX485" i="9"/>
  <c r="XX501" i="9"/>
  <c r="XX499" i="9"/>
  <c r="XZ499" i="9" s="1"/>
  <c r="XX548" i="9"/>
  <c r="XX498" i="9"/>
  <c r="XZ498" i="9" s="1"/>
  <c r="XY438" i="9"/>
  <c r="XY436" i="9"/>
  <c r="XY555" i="9"/>
  <c r="XY441" i="9"/>
  <c r="XY527" i="9"/>
  <c r="XY449" i="9"/>
  <c r="XX396" i="9"/>
  <c r="XZ396" i="9" s="1"/>
  <c r="XX502" i="9"/>
  <c r="XZ502" i="9" s="1"/>
  <c r="XX511" i="9"/>
  <c r="XY452" i="9"/>
  <c r="XX503" i="9"/>
  <c r="XZ503" i="9" s="1"/>
  <c r="XX422" i="9"/>
  <c r="XZ422" i="9" s="1"/>
  <c r="XX513" i="9"/>
  <c r="XZ513" i="9" s="1"/>
  <c r="XX392" i="9"/>
  <c r="XZ392" i="9" s="1"/>
  <c r="XY461" i="9"/>
  <c r="XX490" i="9"/>
  <c r="XX423" i="9"/>
  <c r="XX377" i="9"/>
  <c r="XZ377" i="9" s="1"/>
  <c r="XX385" i="9"/>
  <c r="XZ385" i="9" s="1"/>
  <c r="XX424" i="9"/>
  <c r="XX382" i="9"/>
  <c r="XX384" i="9"/>
  <c r="XZ384" i="9" s="1"/>
  <c r="XX514" i="9"/>
  <c r="XX500" i="9"/>
  <c r="XZ500" i="9" s="1"/>
  <c r="XX427" i="9"/>
  <c r="ZB159" i="9"/>
  <c r="ZB174" i="9"/>
  <c r="XY121" i="9"/>
  <c r="ZB160" i="9"/>
  <c r="XY332" i="9"/>
  <c r="ZB176" i="9"/>
  <c r="XY348" i="9"/>
  <c r="XY344" i="9"/>
  <c r="ZB173" i="9"/>
  <c r="XY172" i="9"/>
  <c r="ZB175" i="9"/>
  <c r="XY170" i="9"/>
  <c r="XY314" i="9"/>
  <c r="XY171" i="9"/>
  <c r="XY313" i="9"/>
  <c r="XY340" i="9"/>
  <c r="XY339" i="9"/>
  <c r="YX339" i="9"/>
  <c r="YX176" i="9"/>
  <c r="XX320" i="9"/>
  <c r="XZ320" i="9" s="1"/>
  <c r="XY329" i="9"/>
  <c r="XX321" i="9"/>
  <c r="YX175" i="9"/>
  <c r="XY180" i="9"/>
  <c r="XY341" i="9"/>
  <c r="XX319" i="9"/>
  <c r="XY328" i="9"/>
  <c r="XY349" i="9"/>
  <c r="XY318" i="9"/>
  <c r="YX173" i="9"/>
  <c r="XY176" i="9"/>
  <c r="XY331" i="9"/>
  <c r="XX162" i="9"/>
  <c r="XX317" i="9"/>
  <c r="XZ317" i="9" s="1"/>
  <c r="YX174" i="9"/>
  <c r="XY128" i="9"/>
  <c r="XY151" i="9"/>
  <c r="YX133" i="9"/>
  <c r="XY117" i="9"/>
  <c r="YX122" i="9"/>
  <c r="YX142" i="9"/>
  <c r="XX119" i="9"/>
  <c r="XZ119" i="9" s="1"/>
  <c r="XY135" i="9"/>
  <c r="XX144" i="9"/>
  <c r="XZ144" i="9" s="1"/>
  <c r="XY145" i="9"/>
  <c r="XY122" i="9"/>
  <c r="XX147" i="9"/>
  <c r="XY143" i="9"/>
  <c r="YX160" i="9"/>
  <c r="YX158" i="9"/>
  <c r="XX120" i="9"/>
  <c r="XZ120" i="9" s="1"/>
  <c r="YL463" i="9"/>
  <c r="YL473" i="9"/>
  <c r="YJ480" i="9"/>
  <c r="YL410" i="9"/>
  <c r="YL315" i="9"/>
  <c r="YJ335" i="9"/>
  <c r="YL397" i="9"/>
  <c r="YJ506" i="9"/>
  <c r="YL347" i="9"/>
  <c r="YL470" i="9"/>
  <c r="YL308" i="9"/>
  <c r="YL157" i="9"/>
  <c r="YJ536" i="9"/>
  <c r="YL281" i="9"/>
  <c r="YJ350" i="9"/>
  <c r="YL460" i="9"/>
  <c r="YL228" i="9"/>
  <c r="YL329" i="9"/>
  <c r="YJ123" i="9"/>
  <c r="YL278" i="9"/>
  <c r="YL226" i="9"/>
  <c r="YL399" i="9"/>
  <c r="YJ408" i="9"/>
  <c r="YL261" i="9"/>
  <c r="YL467" i="9"/>
  <c r="YJ520" i="9"/>
  <c r="YJ510" i="9"/>
  <c r="YL462" i="9"/>
  <c r="YL483" i="9"/>
  <c r="YL271" i="9"/>
  <c r="YJ545" i="9"/>
  <c r="YJ484" i="9"/>
  <c r="YL276" i="9"/>
  <c r="YL262" i="9"/>
  <c r="YJ150" i="9"/>
  <c r="YL489" i="9"/>
  <c r="YL193" i="9"/>
  <c r="YL165" i="9"/>
  <c r="YL217" i="9"/>
  <c r="YJ137" i="9"/>
  <c r="YL139" i="9"/>
  <c r="YL257" i="9"/>
  <c r="YJ450" i="9"/>
  <c r="YL126" i="9"/>
  <c r="YL210" i="9"/>
  <c r="YJ458" i="9"/>
  <c r="YJ463" i="9"/>
  <c r="YL123" i="9"/>
  <c r="YL326" i="9"/>
  <c r="YJ518" i="9"/>
  <c r="YJ125" i="9"/>
  <c r="YL524" i="9"/>
  <c r="YL309" i="9"/>
  <c r="YL235" i="9"/>
  <c r="YL279" i="9"/>
  <c r="YJ300" i="9"/>
  <c r="YL479" i="9"/>
  <c r="YJ157" i="9"/>
  <c r="YL534" i="9"/>
  <c r="YJ533" i="9"/>
  <c r="YJ154" i="9"/>
  <c r="YL202" i="9"/>
  <c r="YL280" i="9"/>
  <c r="YJ495" i="9"/>
  <c r="YL270" i="9"/>
  <c r="YL299" i="9"/>
  <c r="YL167" i="9"/>
  <c r="YL214" i="9"/>
  <c r="YL506" i="9"/>
  <c r="YJ432" i="9"/>
  <c r="YL198" i="9"/>
  <c r="YJ159" i="9"/>
  <c r="YL163" i="9"/>
  <c r="YL466" i="9"/>
  <c r="YL324" i="9"/>
  <c r="YL517" i="9"/>
  <c r="YL218" i="9"/>
  <c r="YL300" i="9"/>
  <c r="YL230" i="9"/>
  <c r="YJ343" i="9"/>
  <c r="YL288" i="9"/>
  <c r="YJ481" i="9"/>
  <c r="YJ491" i="9"/>
  <c r="YJ478" i="9"/>
  <c r="YL544" i="9"/>
  <c r="YL454" i="9"/>
  <c r="YL135" i="9"/>
  <c r="YL482" i="9"/>
  <c r="YL305" i="9"/>
  <c r="YJ179" i="9"/>
  <c r="YL402" i="9"/>
  <c r="YJ327" i="9"/>
  <c r="YL391" i="9"/>
  <c r="YL461" i="9"/>
  <c r="YJ546" i="9"/>
  <c r="YJ493" i="9"/>
  <c r="YL191" i="9"/>
  <c r="YL400" i="9"/>
  <c r="YL323" i="9"/>
  <c r="YL504" i="9"/>
  <c r="YL451" i="9"/>
  <c r="YL336" i="9"/>
  <c r="YL254" i="9"/>
  <c r="YL527" i="9"/>
  <c r="YL183" i="9"/>
  <c r="YJ322" i="9"/>
  <c r="YL168" i="9"/>
  <c r="YL458" i="9"/>
  <c r="YJ416" i="9"/>
  <c r="YJ325" i="9"/>
  <c r="YJ507" i="9"/>
  <c r="YJ524" i="9"/>
  <c r="YL310" i="9"/>
  <c r="YJ342" i="9"/>
  <c r="YJ397" i="9"/>
  <c r="YL201" i="9"/>
  <c r="YL140" i="9"/>
  <c r="YL285" i="9"/>
  <c r="YL434" i="9"/>
  <c r="YL555" i="9"/>
  <c r="YL220" i="9"/>
  <c r="YJ512" i="9"/>
  <c r="YL330" i="9"/>
  <c r="YL286" i="9"/>
  <c r="YL432" i="9"/>
  <c r="YL445" i="9"/>
  <c r="YJ345" i="9"/>
  <c r="YJ505" i="9"/>
  <c r="YL468" i="9"/>
  <c r="YJ305" i="9"/>
  <c r="YL252" i="9"/>
  <c r="YJ466" i="9"/>
  <c r="YL453" i="9"/>
  <c r="YJ414" i="9"/>
  <c r="YL343" i="9"/>
  <c r="YJ420" i="9"/>
  <c r="YJ177" i="9"/>
  <c r="YJ508" i="9"/>
  <c r="YL125" i="9"/>
  <c r="YL313" i="9"/>
  <c r="YL401" i="9"/>
  <c r="YL408" i="9"/>
  <c r="YL129" i="9"/>
  <c r="YL429" i="9"/>
  <c r="YL554" i="9"/>
  <c r="YL195" i="9"/>
  <c r="YL132" i="9"/>
  <c r="YJ509" i="9"/>
  <c r="YL415" i="9"/>
  <c r="YL247" i="9"/>
  <c r="YJ130" i="9"/>
  <c r="YJ404" i="9"/>
  <c r="YJ156" i="9"/>
  <c r="YL474" i="9"/>
  <c r="YL200" i="9"/>
  <c r="YL256" i="9"/>
  <c r="YJ525" i="9"/>
  <c r="YL338" i="9"/>
  <c r="YJ433" i="9"/>
  <c r="YK433" i="9"/>
  <c r="YK545" i="9"/>
  <c r="YL316" i="9"/>
  <c r="YL406" i="9"/>
  <c r="YL349" i="9"/>
  <c r="YJ402" i="9"/>
  <c r="YL420" i="9"/>
  <c r="YL525" i="9"/>
  <c r="YJ406" i="9"/>
  <c r="YJ152" i="9"/>
  <c r="YL258" i="9"/>
  <c r="YJ168" i="9"/>
  <c r="YJ127" i="9"/>
  <c r="YL456" i="9"/>
  <c r="YL141" i="9"/>
  <c r="YJ456" i="9"/>
  <c r="YJ401" i="9"/>
  <c r="YJ352" i="9"/>
  <c r="YJ421" i="9"/>
  <c r="YL268" i="9"/>
  <c r="YL164" i="9"/>
  <c r="YL273" i="9"/>
  <c r="YL556" i="9"/>
  <c r="YL304" i="9"/>
  <c r="YJ472" i="9"/>
  <c r="YL337" i="9"/>
  <c r="YL282" i="9"/>
  <c r="YJ459" i="9"/>
  <c r="YL151" i="9"/>
  <c r="YJ161" i="9"/>
  <c r="YL477" i="9"/>
  <c r="YL232" i="9"/>
  <c r="YL507" i="9"/>
  <c r="YL536" i="9"/>
  <c r="YJ460" i="9"/>
  <c r="YL250" i="9"/>
  <c r="YJ326" i="9"/>
  <c r="YL345" i="9"/>
  <c r="YL510" i="9"/>
  <c r="YL471" i="9"/>
  <c r="YJ522" i="9"/>
  <c r="YL335" i="9"/>
  <c r="YJ182" i="9"/>
  <c r="YL509" i="9"/>
  <c r="YL478" i="9"/>
  <c r="YL243" i="9"/>
  <c r="YL523" i="9"/>
  <c r="YL480" i="9"/>
  <c r="YL435" i="9"/>
  <c r="YL333" i="9"/>
  <c r="YL264" i="9"/>
  <c r="YL284" i="9"/>
  <c r="YL241" i="9"/>
  <c r="YJ139" i="9"/>
  <c r="YJ517" i="9"/>
  <c r="YJ155" i="9"/>
  <c r="YL274" i="9"/>
  <c r="YL131" i="9"/>
  <c r="YJ543" i="9"/>
  <c r="YL520" i="9"/>
  <c r="YL137" i="9"/>
  <c r="YL443" i="9"/>
  <c r="YJ337" i="9"/>
  <c r="YL495" i="9"/>
  <c r="YJ138" i="9"/>
  <c r="YJ455" i="9"/>
  <c r="YJ136" i="9"/>
  <c r="YL180" i="9"/>
  <c r="YL156" i="9"/>
  <c r="YL221" i="9"/>
  <c r="YJ504" i="9"/>
  <c r="YL416" i="9"/>
  <c r="YL287" i="9"/>
  <c r="YJ519" i="9"/>
  <c r="YJ351" i="9"/>
  <c r="YL239" i="9"/>
  <c r="YJ347" i="9"/>
  <c r="YJ387" i="9"/>
  <c r="YL488" i="9"/>
  <c r="YL155" i="9"/>
  <c r="YJ553" i="9"/>
  <c r="YJ445" i="9"/>
  <c r="YL197" i="9"/>
  <c r="YL352" i="9"/>
  <c r="YL152" i="9"/>
  <c r="YL484" i="9"/>
  <c r="YL493" i="9"/>
  <c r="YJ400" i="9"/>
  <c r="YL298" i="9"/>
  <c r="YL169" i="9"/>
  <c r="YL296" i="9"/>
  <c r="YL182" i="9"/>
  <c r="YL325" i="9"/>
  <c r="YL291" i="9"/>
  <c r="YL267" i="9"/>
  <c r="YL543" i="9"/>
  <c r="YL455" i="9"/>
  <c r="YL446" i="9"/>
  <c r="YL249" i="9"/>
  <c r="YK345" i="9"/>
  <c r="YL522" i="9"/>
  <c r="YL350" i="9"/>
  <c r="YL223" i="9"/>
  <c r="YJ129" i="9"/>
  <c r="YJ453" i="9"/>
  <c r="YL246" i="9"/>
  <c r="YL419" i="9"/>
  <c r="YL233" i="9"/>
  <c r="YK459" i="9"/>
  <c r="YJ470" i="9"/>
  <c r="YL172" i="9"/>
  <c r="YL272" i="9"/>
  <c r="YJ338" i="9"/>
  <c r="YL294" i="9"/>
  <c r="YJ474" i="9"/>
  <c r="YL459" i="9"/>
  <c r="YJ330" i="9"/>
  <c r="YJ391" i="9"/>
  <c r="YL487" i="9"/>
  <c r="YJ336" i="9"/>
  <c r="YL404" i="9"/>
  <c r="YL449" i="9"/>
  <c r="YJ149" i="9"/>
  <c r="YJ430" i="9"/>
  <c r="YL417" i="9"/>
  <c r="YJ443" i="9"/>
  <c r="YL441" i="9"/>
  <c r="YL405" i="9"/>
  <c r="YJ181" i="9"/>
  <c r="YL238" i="9"/>
  <c r="YJ451" i="9"/>
  <c r="YL334" i="9"/>
  <c r="YL215" i="9"/>
  <c r="YL518" i="9"/>
  <c r="YL505" i="9"/>
  <c r="YJ148" i="9"/>
  <c r="YJ167" i="9"/>
  <c r="YL136" i="9"/>
  <c r="YJ447" i="9"/>
  <c r="YJ492" i="9"/>
  <c r="YL124" i="9"/>
  <c r="YL418" i="9"/>
  <c r="YL542" i="9"/>
  <c r="YJ411" i="9"/>
  <c r="YK350" i="9"/>
  <c r="YL413" i="9"/>
  <c r="YL494" i="9"/>
  <c r="YL216" i="9"/>
  <c r="YL447" i="9"/>
  <c r="YL311" i="9"/>
  <c r="YL242" i="9"/>
  <c r="YL178" i="9"/>
  <c r="YL546" i="9"/>
  <c r="YL260" i="9"/>
  <c r="YL430" i="9"/>
  <c r="YL127" i="9"/>
  <c r="YJ132" i="9"/>
  <c r="YJ333" i="9"/>
  <c r="YL552" i="9"/>
  <c r="YL533" i="9"/>
  <c r="YJ464" i="9"/>
  <c r="YL237" i="9"/>
  <c r="YL240" i="9"/>
  <c r="YK404" i="9"/>
  <c r="YL414" i="9"/>
  <c r="YK508" i="9"/>
  <c r="YJ346" i="9"/>
  <c r="YK387" i="9"/>
  <c r="YL236" i="9"/>
  <c r="YL351" i="9"/>
  <c r="YL212" i="9"/>
  <c r="YJ465" i="9"/>
  <c r="YL293" i="9"/>
  <c r="YJ176" i="9"/>
  <c r="YJ539" i="9"/>
  <c r="YJ551" i="9"/>
  <c r="YK505" i="9"/>
  <c r="YK460" i="9"/>
  <c r="YK447" i="9"/>
  <c r="YJ488" i="9"/>
  <c r="YK177" i="9"/>
  <c r="YJ428" i="9"/>
  <c r="YJ486" i="9"/>
  <c r="YK347" i="9"/>
  <c r="YK481" i="9"/>
  <c r="YJ169" i="9"/>
  <c r="YL348" i="9"/>
  <c r="YJ523" i="9"/>
  <c r="YJ173" i="9"/>
  <c r="YJ541" i="9"/>
  <c r="YJ515" i="9"/>
  <c r="YK506" i="9"/>
  <c r="YJ534" i="9"/>
  <c r="YL346" i="9"/>
  <c r="YL229" i="9"/>
  <c r="YJ122" i="9"/>
  <c r="YK510" i="9"/>
  <c r="YK305" i="9"/>
  <c r="YK533" i="9"/>
  <c r="YK159" i="9"/>
  <c r="YK325" i="9"/>
  <c r="YK420" i="9"/>
  <c r="YJ439" i="9"/>
  <c r="YK402" i="9"/>
  <c r="YK161" i="9"/>
  <c r="YK327" i="9"/>
  <c r="YK130" i="9"/>
  <c r="YK155" i="9"/>
  <c r="YL194" i="9"/>
  <c r="YJ134" i="9"/>
  <c r="YL314" i="9"/>
  <c r="YL312" i="9"/>
  <c r="YL545" i="9"/>
  <c r="YJ489" i="9"/>
  <c r="YL269" i="9"/>
  <c r="YL403" i="9"/>
  <c r="YK352" i="9"/>
  <c r="YL306" i="9"/>
  <c r="YK507" i="9"/>
  <c r="YK456" i="9"/>
  <c r="YJ170" i="9"/>
  <c r="YK149" i="9"/>
  <c r="YK480" i="9"/>
  <c r="YJ441" i="9"/>
  <c r="YJ531" i="9"/>
  <c r="YK337" i="9"/>
  <c r="YK139" i="9"/>
  <c r="YJ476" i="9"/>
  <c r="YL244" i="9"/>
  <c r="YL255" i="9"/>
  <c r="YJ131" i="9"/>
  <c r="YJ494" i="9"/>
  <c r="YJ306" i="9"/>
  <c r="YK443" i="9"/>
  <c r="YL472" i="9"/>
  <c r="YJ521" i="9"/>
  <c r="YK472" i="9"/>
  <c r="YJ409" i="9"/>
  <c r="YL277" i="9"/>
  <c r="YJ462" i="9"/>
  <c r="YK462" i="9" s="1"/>
  <c r="YL150" i="9"/>
  <c r="YJ313" i="9"/>
  <c r="YJ394" i="9"/>
  <c r="YJ180" i="9"/>
  <c r="YJ538" i="9"/>
  <c r="YJ425" i="9"/>
  <c r="YJ379" i="9"/>
  <c r="YK411" i="9"/>
  <c r="YJ415" i="9"/>
  <c r="YK522" i="9"/>
  <c r="YL290" i="9"/>
  <c r="YL289" i="9"/>
  <c r="YL170" i="9"/>
  <c r="YJ141" i="9"/>
  <c r="YJ542" i="9"/>
  <c r="YJ178" i="9"/>
  <c r="YJ175" i="9"/>
  <c r="YL234" i="9"/>
  <c r="YK343" i="9"/>
  <c r="YK141" i="9"/>
  <c r="YJ552" i="9"/>
  <c r="YK326" i="9"/>
  <c r="YK495" i="9"/>
  <c r="YK541" i="9"/>
  <c r="YK182" i="9"/>
  <c r="YK181" i="9"/>
  <c r="YK397" i="9"/>
  <c r="YK322" i="9"/>
  <c r="YL450" i="9"/>
  <c r="YL327" i="9"/>
  <c r="YK512" i="9"/>
  <c r="YL302" i="9"/>
  <c r="YJ126" i="9"/>
  <c r="YL148" i="9"/>
  <c r="YL476" i="9"/>
  <c r="YJ550" i="9"/>
  <c r="YJ434" i="9"/>
  <c r="YJ158" i="9"/>
  <c r="YK478" i="9"/>
  <c r="YK138" i="9"/>
  <c r="YJ143" i="9"/>
  <c r="YK525" i="9"/>
  <c r="YK553" i="9"/>
  <c r="YK509" i="9"/>
  <c r="YL331" i="9"/>
  <c r="YL208" i="9"/>
  <c r="YL521" i="9"/>
  <c r="YL412" i="9"/>
  <c r="YL508" i="9"/>
  <c r="YK458" i="9"/>
  <c r="YK470" i="9"/>
  <c r="YJ388" i="9"/>
  <c r="YJ431" i="9"/>
  <c r="YJ399" i="9"/>
  <c r="YK129" i="9"/>
  <c r="YK136" i="9"/>
  <c r="YK445" i="9"/>
  <c r="YK491" i="9"/>
  <c r="YL128" i="9"/>
  <c r="YL492" i="9"/>
  <c r="YL227" i="9"/>
  <c r="YL301" i="9"/>
  <c r="YK351" i="9"/>
  <c r="YJ331" i="9"/>
  <c r="YJ527" i="9"/>
  <c r="YJ449" i="9"/>
  <c r="YJ412" i="9"/>
  <c r="YL225" i="9"/>
  <c r="YL245" i="9"/>
  <c r="YK336" i="9"/>
  <c r="YL553" i="9"/>
  <c r="YJ448" i="9"/>
  <c r="YJ328" i="9"/>
  <c r="YJ444" i="9"/>
  <c r="YJ487" i="9"/>
  <c r="YL297" i="9"/>
  <c r="YL444" i="9"/>
  <c r="YK154" i="9"/>
  <c r="YL409" i="9"/>
  <c r="YJ469" i="9"/>
  <c r="YK167" i="9"/>
  <c r="YK409" i="9"/>
  <c r="YL253" i="9"/>
  <c r="YJ334" i="9"/>
  <c r="YL407" i="9"/>
  <c r="YL529" i="9"/>
  <c r="YL189" i="9"/>
  <c r="YJ329" i="9"/>
  <c r="YJ457" i="9"/>
  <c r="YJ393" i="9"/>
  <c r="YJ413" i="9"/>
  <c r="YK432" i="9"/>
  <c r="YK335" i="9"/>
  <c r="YJ556" i="9"/>
  <c r="YL452" i="9"/>
  <c r="YL171" i="9"/>
  <c r="YL222" i="9"/>
  <c r="YJ529" i="9"/>
  <c r="YJ417" i="9"/>
  <c r="YK333" i="9"/>
  <c r="YJ332" i="9"/>
  <c r="YJ438" i="9"/>
  <c r="YK408" i="9"/>
  <c r="YK524" i="9"/>
  <c r="YK465" i="9"/>
  <c r="YJ318" i="9"/>
  <c r="YK453" i="9"/>
  <c r="YJ171" i="9"/>
  <c r="YK414" i="9"/>
  <c r="YK517" i="9"/>
  <c r="YL224" i="9"/>
  <c r="YL265" i="9"/>
  <c r="YK132" i="9"/>
  <c r="YL149" i="9"/>
  <c r="YL457" i="9"/>
  <c r="YJ165" i="9"/>
  <c r="YK165" i="9" s="1"/>
  <c r="YL181" i="9"/>
  <c r="YK300" i="9"/>
  <c r="YK125" i="9"/>
  <c r="YJ348" i="9"/>
  <c r="YK534" i="9"/>
  <c r="YJ164" i="9"/>
  <c r="YJ339" i="9"/>
  <c r="YK152" i="9"/>
  <c r="YK463" i="9"/>
  <c r="YK179" i="9"/>
  <c r="YJ544" i="9"/>
  <c r="YK544" i="9" s="1"/>
  <c r="YJ124" i="9"/>
  <c r="YK401" i="9"/>
  <c r="YJ526" i="9"/>
  <c r="YL303" i="9"/>
  <c r="YL283" i="9"/>
  <c r="YL475" i="9"/>
  <c r="YK542" i="9"/>
  <c r="YK523" i="9"/>
  <c r="YJ452" i="9"/>
  <c r="YJ142" i="9"/>
  <c r="YJ403" i="9"/>
  <c r="YK150" i="9"/>
  <c r="YJ554" i="9"/>
  <c r="YJ323" i="9"/>
  <c r="YJ183" i="9"/>
  <c r="YL205" i="9"/>
  <c r="YJ163" i="9"/>
  <c r="YL213" i="9"/>
  <c r="YL196" i="9"/>
  <c r="YJ380" i="9"/>
  <c r="YL266" i="9"/>
  <c r="YJ468" i="9"/>
  <c r="YK338" i="9"/>
  <c r="YJ528" i="9"/>
  <c r="YK556" i="9"/>
  <c r="YK334" i="9"/>
  <c r="YJ117" i="9"/>
  <c r="YK127" i="9"/>
  <c r="YK131" i="9"/>
  <c r="YJ344" i="9"/>
  <c r="YJ419" i="9"/>
  <c r="YJ467" i="9"/>
  <c r="YK467" i="9" s="1"/>
  <c r="YL292" i="9"/>
  <c r="YL448" i="9"/>
  <c r="YJ418" i="9"/>
  <c r="YK418" i="9" s="1"/>
  <c r="YK123" i="9"/>
  <c r="YJ174" i="9"/>
  <c r="YK174" i="9" s="1"/>
  <c r="YL153" i="9"/>
  <c r="YK330" i="9"/>
  <c r="YJ446" i="9"/>
  <c r="YK157" i="9"/>
  <c r="YJ454" i="9"/>
  <c r="YK520" i="9"/>
  <c r="YK156" i="9"/>
  <c r="YK519" i="9"/>
  <c r="YJ341" i="9"/>
  <c r="YK421" i="9"/>
  <c r="YK464" i="9"/>
  <c r="YJ483" i="9"/>
  <c r="YK483" i="9" s="1"/>
  <c r="YL190" i="9"/>
  <c r="YL519" i="9"/>
  <c r="YL512" i="9"/>
  <c r="YJ429" i="9"/>
  <c r="YK429" i="9" s="1"/>
  <c r="YK492" i="9"/>
  <c r="YJ547" i="9"/>
  <c r="YJ314" i="9"/>
  <c r="YJ555" i="9"/>
  <c r="YJ442" i="9"/>
  <c r="YK137" i="9"/>
  <c r="YK391" i="9"/>
  <c r="YJ135" i="9"/>
  <c r="YK148" i="9"/>
  <c r="YK504" i="9"/>
  <c r="YK419" i="9"/>
  <c r="YJ128" i="9"/>
  <c r="YJ160" i="9"/>
  <c r="YL526" i="9"/>
  <c r="YL307" i="9"/>
  <c r="YL177" i="9"/>
  <c r="YL535" i="9"/>
  <c r="YK406" i="9"/>
  <c r="YL433" i="9"/>
  <c r="YL481" i="9"/>
  <c r="YK547" i="9"/>
  <c r="YJ383" i="9"/>
  <c r="YJ340" i="9"/>
  <c r="YJ151" i="9"/>
  <c r="YK151" i="9" s="1"/>
  <c r="YJ145" i="9"/>
  <c r="YJ477" i="9"/>
  <c r="YJ407" i="9"/>
  <c r="YL248" i="9"/>
  <c r="YL209" i="9"/>
  <c r="YJ324" i="9"/>
  <c r="YK400" i="9"/>
  <c r="YK466" i="9"/>
  <c r="YL465" i="9"/>
  <c r="YL328" i="9"/>
  <c r="YL206" i="9"/>
  <c r="YJ440" i="9"/>
  <c r="YJ435" i="9"/>
  <c r="YK493" i="9"/>
  <c r="YK417" i="9"/>
  <c r="YJ535" i="9"/>
  <c r="YJ461" i="9"/>
  <c r="YJ172" i="9"/>
  <c r="YK342" i="9"/>
  <c r="YK484" i="9"/>
  <c r="YJ410" i="9"/>
  <c r="YK416" i="9"/>
  <c r="YL464" i="9"/>
  <c r="YJ133" i="9"/>
  <c r="YK133" i="9" s="1"/>
  <c r="YL192" i="9"/>
  <c r="YJ479" i="9"/>
  <c r="YJ349" i="9"/>
  <c r="YJ437" i="9"/>
  <c r="YK430" i="9"/>
  <c r="YJ436" i="9"/>
  <c r="YL263" i="9"/>
  <c r="YJ140" i="9"/>
  <c r="YK140" i="9" s="1"/>
  <c r="YL332" i="9"/>
  <c r="YJ496" i="9"/>
  <c r="YK450" i="9"/>
  <c r="YK529" i="9"/>
  <c r="YJ475" i="9"/>
  <c r="YJ426" i="9"/>
  <c r="YL469" i="9"/>
  <c r="YJ153" i="9"/>
  <c r="YL322" i="9"/>
  <c r="YL491" i="9"/>
  <c r="YK515" i="9"/>
  <c r="YK518" i="9"/>
  <c r="YK173" i="9"/>
  <c r="YL204" i="9"/>
  <c r="YK546" i="9"/>
  <c r="YK536" i="9"/>
  <c r="YK455" i="9"/>
  <c r="YJ405" i="9"/>
  <c r="YJ482" i="9"/>
  <c r="YK178" i="9"/>
  <c r="YJ121" i="9"/>
  <c r="YK543" i="9"/>
  <c r="YK474" i="9"/>
  <c r="YK451" i="9"/>
  <c r="YZ240" i="9" l="1"/>
  <c r="YZ237" i="9"/>
  <c r="YN464" i="9"/>
  <c r="YR464" i="9" s="1"/>
  <c r="YU533" i="9"/>
  <c r="YW533" i="9" s="1"/>
  <c r="YZ533" i="9"/>
  <c r="ZB533" i="9" s="1"/>
  <c r="YM533" i="9"/>
  <c r="YQ533" i="9" s="1"/>
  <c r="YS533" i="9" s="1"/>
  <c r="YX533" i="9"/>
  <c r="YZ552" i="9"/>
  <c r="ZB552" i="9" s="1"/>
  <c r="YU552" i="9"/>
  <c r="YX552" i="9"/>
  <c r="YM552" i="9"/>
  <c r="YQ552" i="9" s="1"/>
  <c r="YS552" i="9" s="1"/>
  <c r="YN333" i="9"/>
  <c r="YR333" i="9" s="1"/>
  <c r="YV333" i="9"/>
  <c r="YV132" i="9"/>
  <c r="YN132" i="9"/>
  <c r="YR132" i="9" s="1"/>
  <c r="YZ127" i="9"/>
  <c r="ZB127" i="9" s="1"/>
  <c r="YU127" i="9"/>
  <c r="YM127" i="9"/>
  <c r="YQ127" i="9" s="1"/>
  <c r="YS127" i="9" s="1"/>
  <c r="YZ430" i="9"/>
  <c r="ZB430" i="9" s="1"/>
  <c r="YU430" i="9"/>
  <c r="YW430" i="9" s="1"/>
  <c r="YM430" i="9"/>
  <c r="YX430" i="9"/>
  <c r="YZ260" i="9"/>
  <c r="YM546" i="9"/>
  <c r="YQ546" i="9" s="1"/>
  <c r="YS546" i="9" s="1"/>
  <c r="YX546" i="9"/>
  <c r="YU546" i="9"/>
  <c r="YZ546" i="9"/>
  <c r="ZB546" i="9" s="1"/>
  <c r="YU178" i="9"/>
  <c r="YM178" i="9"/>
  <c r="YQ178" i="9" s="1"/>
  <c r="YS178" i="9" s="1"/>
  <c r="YZ178" i="9"/>
  <c r="ZB178" i="9" s="1"/>
  <c r="YX178" i="9"/>
  <c r="YZ242" i="9"/>
  <c r="YZ311" i="9"/>
  <c r="YZ447" i="9"/>
  <c r="ZB447" i="9" s="1"/>
  <c r="YM447" i="9"/>
  <c r="YQ447" i="9" s="1"/>
  <c r="YS447" i="9" s="1"/>
  <c r="YU447" i="9"/>
  <c r="YW447" i="9" s="1"/>
  <c r="YX447" i="9"/>
  <c r="YZ216" i="9"/>
  <c r="YM494" i="9"/>
  <c r="YP494" i="9" s="1"/>
  <c r="YU494" i="9"/>
  <c r="YW494" i="9" s="1"/>
  <c r="YZ494" i="9"/>
  <c r="ZB494" i="9" s="1"/>
  <c r="YX494" i="9"/>
  <c r="YU413" i="9"/>
  <c r="YZ413" i="9"/>
  <c r="ZB413" i="9" s="1"/>
  <c r="YX413" i="9"/>
  <c r="YM413" i="9"/>
  <c r="YQ413" i="9" s="1"/>
  <c r="YS413" i="9" s="1"/>
  <c r="YN411" i="9"/>
  <c r="YR411" i="9" s="1"/>
  <c r="YU542" i="9"/>
  <c r="YZ542" i="9"/>
  <c r="ZB542" i="9" s="1"/>
  <c r="YX542" i="9"/>
  <c r="YM542" i="9"/>
  <c r="YQ542" i="9" s="1"/>
  <c r="YS542" i="9" s="1"/>
  <c r="YM418" i="9"/>
  <c r="YQ418" i="9" s="1"/>
  <c r="YS418" i="9" s="1"/>
  <c r="YX418" i="9"/>
  <c r="YZ418" i="9"/>
  <c r="ZB418" i="9" s="1"/>
  <c r="YU418" i="9"/>
  <c r="YZ124" i="9"/>
  <c r="ZB124" i="9" s="1"/>
  <c r="YM124" i="9"/>
  <c r="YQ124" i="9" s="1"/>
  <c r="YS124" i="9" s="1"/>
  <c r="YU124" i="9"/>
  <c r="YX124" i="9"/>
  <c r="YV492" i="9"/>
  <c r="YN492" i="9"/>
  <c r="YR492" i="9" s="1"/>
  <c r="YN447" i="9"/>
  <c r="YR447" i="9" s="1"/>
  <c r="YV447" i="9"/>
  <c r="YZ136" i="9"/>
  <c r="ZB136" i="9" s="1"/>
  <c r="YM136" i="9"/>
  <c r="YQ136" i="9" s="1"/>
  <c r="YS136" i="9" s="1"/>
  <c r="YU136" i="9"/>
  <c r="YV167" i="9"/>
  <c r="YN167" i="9"/>
  <c r="YR167" i="9" s="1"/>
  <c r="YN148" i="9"/>
  <c r="YR148" i="9" s="1"/>
  <c r="YZ505" i="9"/>
  <c r="ZB505" i="9" s="1"/>
  <c r="YX505" i="9"/>
  <c r="YM505" i="9"/>
  <c r="YP505" i="9" s="1"/>
  <c r="YU505" i="9"/>
  <c r="YU518" i="9"/>
  <c r="YZ518" i="9"/>
  <c r="ZB518" i="9" s="1"/>
  <c r="YM518" i="9"/>
  <c r="YQ518" i="9" s="1"/>
  <c r="YS518" i="9" s="1"/>
  <c r="YX518" i="9"/>
  <c r="YZ215" i="9"/>
  <c r="YU334" i="9"/>
  <c r="YM334" i="9"/>
  <c r="YZ334" i="9"/>
  <c r="ZB334" i="9" s="1"/>
  <c r="YX334" i="9"/>
  <c r="YV451" i="9"/>
  <c r="YN451" i="9"/>
  <c r="YR451" i="9" s="1"/>
  <c r="YZ238" i="9"/>
  <c r="YN181" i="9"/>
  <c r="YR181" i="9" s="1"/>
  <c r="YV181" i="9"/>
  <c r="YU405" i="9"/>
  <c r="YZ405" i="9"/>
  <c r="ZB405" i="9" s="1"/>
  <c r="YM405" i="9"/>
  <c r="YQ405" i="9" s="1"/>
  <c r="YS405" i="9" s="1"/>
  <c r="YX405" i="9"/>
  <c r="YN443" i="9"/>
  <c r="YR443" i="9" s="1"/>
  <c r="YV443" i="9"/>
  <c r="YU417" i="9"/>
  <c r="YM417" i="9"/>
  <c r="YQ417" i="9" s="1"/>
  <c r="YS417" i="9" s="1"/>
  <c r="YZ417" i="9"/>
  <c r="ZB417" i="9" s="1"/>
  <c r="YX417" i="9"/>
  <c r="YN430" i="9"/>
  <c r="YR430" i="9" s="1"/>
  <c r="YV430" i="9"/>
  <c r="YN149" i="9"/>
  <c r="YR149" i="9" s="1"/>
  <c r="YV149" i="9"/>
  <c r="YZ449" i="9"/>
  <c r="ZB449" i="9" s="1"/>
  <c r="YU449" i="9"/>
  <c r="YM449" i="9"/>
  <c r="YP449" i="9" s="1"/>
  <c r="YX449" i="9"/>
  <c r="YZ404" i="9"/>
  <c r="ZB404" i="9" s="1"/>
  <c r="YM404" i="9"/>
  <c r="YQ404" i="9" s="1"/>
  <c r="YS404" i="9" s="1"/>
  <c r="YU404" i="9"/>
  <c r="YN336" i="9"/>
  <c r="YR336" i="9" s="1"/>
  <c r="YV336" i="9"/>
  <c r="YN330" i="9"/>
  <c r="YR330" i="9" s="1"/>
  <c r="YM459" i="9"/>
  <c r="YQ459" i="9" s="1"/>
  <c r="YS459" i="9" s="1"/>
  <c r="YZ459" i="9"/>
  <c r="ZB459" i="9" s="1"/>
  <c r="YU459" i="9"/>
  <c r="YX459" i="9"/>
  <c r="YN474" i="9"/>
  <c r="YR474" i="9" s="1"/>
  <c r="YZ294" i="9"/>
  <c r="YV338" i="9"/>
  <c r="YN338" i="9"/>
  <c r="YR338" i="9" s="1"/>
  <c r="YZ272" i="9"/>
  <c r="YZ172" i="9"/>
  <c r="ZB172" i="9" s="1"/>
  <c r="YU172" i="9"/>
  <c r="YX172" i="9"/>
  <c r="YM172" i="9"/>
  <c r="YQ172" i="9" s="1"/>
  <c r="YS172" i="9" s="1"/>
  <c r="YN470" i="9"/>
  <c r="YR470" i="9" s="1"/>
  <c r="YZ233" i="9"/>
  <c r="YU419" i="9"/>
  <c r="YZ419" i="9"/>
  <c r="ZB419" i="9" s="1"/>
  <c r="YM419" i="9"/>
  <c r="YQ419" i="9" s="1"/>
  <c r="YS419" i="9" s="1"/>
  <c r="YX419" i="9"/>
  <c r="YZ246" i="9"/>
  <c r="YN453" i="9"/>
  <c r="YR453" i="9" s="1"/>
  <c r="YN129" i="9"/>
  <c r="YR129" i="9" s="1"/>
  <c r="YV129" i="9"/>
  <c r="YZ223" i="9"/>
  <c r="YZ350" i="9"/>
  <c r="ZB350" i="9" s="1"/>
  <c r="YM350" i="9"/>
  <c r="YU350" i="9"/>
  <c r="YX350" i="9"/>
  <c r="YZ522" i="9"/>
  <c r="ZB522" i="9" s="1"/>
  <c r="YU522" i="9"/>
  <c r="YM522" i="9"/>
  <c r="YQ522" i="9" s="1"/>
  <c r="YS522" i="9" s="1"/>
  <c r="YX522" i="9"/>
  <c r="YZ249" i="9"/>
  <c r="YM446" i="9"/>
  <c r="YQ446" i="9" s="1"/>
  <c r="YS446" i="9" s="1"/>
  <c r="YZ446" i="9"/>
  <c r="ZB446" i="9" s="1"/>
  <c r="YU446" i="9"/>
  <c r="YX446" i="9"/>
  <c r="YZ455" i="9"/>
  <c r="ZB455" i="9" s="1"/>
  <c r="YX455" i="9"/>
  <c r="YM455" i="9"/>
  <c r="YP455" i="9" s="1"/>
  <c r="YU455" i="9"/>
  <c r="YU543" i="9"/>
  <c r="YM543" i="9"/>
  <c r="YP543" i="9" s="1"/>
  <c r="YX543" i="9"/>
  <c r="YZ543" i="9"/>
  <c r="ZB543" i="9" s="1"/>
  <c r="YZ267" i="9"/>
  <c r="YZ291" i="9"/>
  <c r="YZ325" i="9"/>
  <c r="ZB325" i="9" s="1"/>
  <c r="YM325" i="9"/>
  <c r="YU325" i="9"/>
  <c r="YX325" i="9"/>
  <c r="YU182" i="9"/>
  <c r="YM182" i="9"/>
  <c r="YQ182" i="9" s="1"/>
  <c r="YS182" i="9" s="1"/>
  <c r="YZ182" i="9"/>
  <c r="ZB182" i="9" s="1"/>
  <c r="YX182" i="9"/>
  <c r="YZ296" i="9"/>
  <c r="YU169" i="9"/>
  <c r="YW169" i="9" s="1"/>
  <c r="YM169" i="9"/>
  <c r="YQ169" i="9" s="1"/>
  <c r="YS169" i="9" s="1"/>
  <c r="YZ169" i="9"/>
  <c r="ZB169" i="9" s="1"/>
  <c r="YX169" i="9"/>
  <c r="YZ298" i="9"/>
  <c r="YN400" i="9"/>
  <c r="YR400" i="9" s="1"/>
  <c r="YU493" i="9"/>
  <c r="YX493" i="9"/>
  <c r="YM493" i="9"/>
  <c r="YQ493" i="9" s="1"/>
  <c r="YS493" i="9" s="1"/>
  <c r="YZ493" i="9"/>
  <c r="ZB493" i="9" s="1"/>
  <c r="YZ152" i="9"/>
  <c r="ZB152" i="9" s="1"/>
  <c r="YM152" i="9"/>
  <c r="YQ152" i="9" s="1"/>
  <c r="YS152" i="9" s="1"/>
  <c r="YX152" i="9"/>
  <c r="YU152" i="9"/>
  <c r="YU352" i="9"/>
  <c r="YZ352" i="9"/>
  <c r="ZB352" i="9" s="1"/>
  <c r="YM352" i="9"/>
  <c r="YQ352" i="9" s="1"/>
  <c r="YS352" i="9" s="1"/>
  <c r="YX352" i="9"/>
  <c r="YZ197" i="9"/>
  <c r="YN445" i="9"/>
  <c r="YR445" i="9" s="1"/>
  <c r="YN553" i="9"/>
  <c r="YR553" i="9" s="1"/>
  <c r="YV553" i="9"/>
  <c r="YZ155" i="9"/>
  <c r="ZB155" i="9" s="1"/>
  <c r="YU155" i="9"/>
  <c r="YM155" i="9"/>
  <c r="YP155" i="9" s="1"/>
  <c r="YN347" i="9"/>
  <c r="YR347" i="9" s="1"/>
  <c r="YV347" i="9"/>
  <c r="YZ239" i="9"/>
  <c r="YN351" i="9"/>
  <c r="YR351" i="9" s="1"/>
  <c r="YN519" i="9"/>
  <c r="YR519" i="9" s="1"/>
  <c r="YV519" i="9"/>
  <c r="YZ287" i="9"/>
  <c r="YZ416" i="9"/>
  <c r="ZB416" i="9" s="1"/>
  <c r="YX416" i="9"/>
  <c r="YM416" i="9"/>
  <c r="YQ416" i="9" s="1"/>
  <c r="YS416" i="9" s="1"/>
  <c r="YU416" i="9"/>
  <c r="YN504" i="9"/>
  <c r="YR504" i="9" s="1"/>
  <c r="YZ221" i="9"/>
  <c r="YZ156" i="9"/>
  <c r="ZB156" i="9" s="1"/>
  <c r="YU156" i="9"/>
  <c r="YM156" i="9"/>
  <c r="YP156" i="9" s="1"/>
  <c r="YX156" i="9"/>
  <c r="YU180" i="9"/>
  <c r="YM180" i="9"/>
  <c r="YQ180" i="9" s="1"/>
  <c r="YS180" i="9" s="1"/>
  <c r="YX180" i="9"/>
  <c r="YZ180" i="9"/>
  <c r="ZB180" i="9" s="1"/>
  <c r="YN136" i="9"/>
  <c r="YR136" i="9" s="1"/>
  <c r="YN455" i="9"/>
  <c r="YR455" i="9" s="1"/>
  <c r="YV455" i="9"/>
  <c r="YN138" i="9"/>
  <c r="YR138" i="9" s="1"/>
  <c r="YZ495" i="9"/>
  <c r="ZB495" i="9" s="1"/>
  <c r="YX495" i="9"/>
  <c r="YU495" i="9"/>
  <c r="YM495" i="9"/>
  <c r="YQ495" i="9" s="1"/>
  <c r="YS495" i="9" s="1"/>
  <c r="YN337" i="9"/>
  <c r="YR337" i="9" s="1"/>
  <c r="YV337" i="9"/>
  <c r="YZ443" i="9"/>
  <c r="ZB443" i="9" s="1"/>
  <c r="YM443" i="9"/>
  <c r="YQ443" i="9" s="1"/>
  <c r="YS443" i="9" s="1"/>
  <c r="YX443" i="9"/>
  <c r="YU443" i="9"/>
  <c r="YZ137" i="9"/>
  <c r="ZB137" i="9" s="1"/>
  <c r="YU137" i="9"/>
  <c r="YM137" i="9"/>
  <c r="YQ137" i="9" s="1"/>
  <c r="YS137" i="9" s="1"/>
  <c r="YX137" i="9"/>
  <c r="YU520" i="9"/>
  <c r="YM520" i="9"/>
  <c r="YQ520" i="9" s="1"/>
  <c r="YS520" i="9" s="1"/>
  <c r="YX520" i="9"/>
  <c r="YZ520" i="9"/>
  <c r="ZB520" i="9" s="1"/>
  <c r="YN543" i="9"/>
  <c r="YR543" i="9" s="1"/>
  <c r="YV543" i="9"/>
  <c r="YM131" i="9"/>
  <c r="YQ131" i="9" s="1"/>
  <c r="YS131" i="9" s="1"/>
  <c r="YZ131" i="9"/>
  <c r="ZB131" i="9" s="1"/>
  <c r="YU131" i="9"/>
  <c r="YZ274" i="9"/>
  <c r="YN155" i="9"/>
  <c r="YR155" i="9" s="1"/>
  <c r="YN139" i="9"/>
  <c r="YR139" i="9" s="1"/>
  <c r="YZ241" i="9"/>
  <c r="YZ284" i="9"/>
  <c r="YZ264" i="9"/>
  <c r="YZ333" i="9"/>
  <c r="ZB333" i="9" s="1"/>
  <c r="YX333" i="9"/>
  <c r="YU333" i="9"/>
  <c r="YM333" i="9"/>
  <c r="YQ333" i="9" s="1"/>
  <c r="YS333" i="9" s="1"/>
  <c r="YZ480" i="9"/>
  <c r="ZB480" i="9" s="1"/>
  <c r="YU480" i="9"/>
  <c r="YM480" i="9"/>
  <c r="YQ480" i="9" s="1"/>
  <c r="YS480" i="9" s="1"/>
  <c r="YZ523" i="9"/>
  <c r="ZB523" i="9" s="1"/>
  <c r="YU523" i="9"/>
  <c r="YM523" i="9"/>
  <c r="YP523" i="9" s="1"/>
  <c r="YZ243" i="9"/>
  <c r="YU478" i="9"/>
  <c r="YZ478" i="9"/>
  <c r="ZB478" i="9" s="1"/>
  <c r="YM478" i="9"/>
  <c r="YP478" i="9" s="1"/>
  <c r="YU509" i="9"/>
  <c r="YZ509" i="9"/>
  <c r="ZB509" i="9" s="1"/>
  <c r="YX509" i="9"/>
  <c r="YM509" i="9"/>
  <c r="YQ509" i="9" s="1"/>
  <c r="YS509" i="9" s="1"/>
  <c r="YN182" i="9"/>
  <c r="YR182" i="9" s="1"/>
  <c r="YV182" i="9"/>
  <c r="YZ335" i="9"/>
  <c r="ZB335" i="9" s="1"/>
  <c r="YM335" i="9"/>
  <c r="YP335" i="9" s="1"/>
  <c r="YU335" i="9"/>
  <c r="YV522" i="9"/>
  <c r="YW522" i="9" s="1"/>
  <c r="YN522" i="9"/>
  <c r="YR522" i="9" s="1"/>
  <c r="YZ471" i="9"/>
  <c r="YZ345" i="9"/>
  <c r="ZB345" i="9" s="1"/>
  <c r="YX345" i="9"/>
  <c r="YM345" i="9"/>
  <c r="YU345" i="9"/>
  <c r="YV326" i="9"/>
  <c r="YN326" i="9"/>
  <c r="YR326" i="9" s="1"/>
  <c r="YZ250" i="9"/>
  <c r="YN460" i="9"/>
  <c r="YR460" i="9" s="1"/>
  <c r="YV460" i="9"/>
  <c r="YU536" i="9"/>
  <c r="YZ536" i="9"/>
  <c r="ZB536" i="9" s="1"/>
  <c r="YM536" i="9"/>
  <c r="YP536" i="9" s="1"/>
  <c r="YX536" i="9"/>
  <c r="YU507" i="9"/>
  <c r="YZ507" i="9"/>
  <c r="ZB507" i="9" s="1"/>
  <c r="YM507" i="9"/>
  <c r="YQ507" i="9" s="1"/>
  <c r="YS507" i="9" s="1"/>
  <c r="YZ232" i="9"/>
  <c r="YZ477" i="9"/>
  <c r="ZB477" i="9" s="1"/>
  <c r="YU477" i="9"/>
  <c r="YM477" i="9"/>
  <c r="YQ477" i="9" s="1"/>
  <c r="YS477" i="9" s="1"/>
  <c r="YX477" i="9"/>
  <c r="YZ151" i="9"/>
  <c r="ZB151" i="9" s="1"/>
  <c r="YU151" i="9"/>
  <c r="YM151" i="9"/>
  <c r="YQ151" i="9" s="1"/>
  <c r="YS151" i="9" s="1"/>
  <c r="YX151" i="9"/>
  <c r="YN459" i="9"/>
  <c r="YR459" i="9" s="1"/>
  <c r="YV459" i="9"/>
  <c r="YZ282" i="9"/>
  <c r="YM337" i="9"/>
  <c r="YQ337" i="9" s="1"/>
  <c r="YS337" i="9" s="1"/>
  <c r="YZ337" i="9"/>
  <c r="ZB337" i="9" s="1"/>
  <c r="YU337" i="9"/>
  <c r="YX337" i="9"/>
  <c r="YN472" i="9"/>
  <c r="YR472" i="9" s="1"/>
  <c r="YV472" i="9"/>
  <c r="YZ304" i="9"/>
  <c r="YU556" i="9"/>
  <c r="YZ556" i="9"/>
  <c r="ZB556" i="9" s="1"/>
  <c r="YM556" i="9"/>
  <c r="YP556" i="9" s="1"/>
  <c r="YX556" i="9"/>
  <c r="YZ273" i="9"/>
  <c r="YZ164" i="9"/>
  <c r="ZB164" i="9" s="1"/>
  <c r="YM164" i="9"/>
  <c r="YP164" i="9" s="1"/>
  <c r="YU164" i="9"/>
  <c r="YX164" i="9"/>
  <c r="YZ268" i="9"/>
  <c r="YN352" i="9"/>
  <c r="YR352" i="9" s="1"/>
  <c r="YV352" i="9"/>
  <c r="YN401" i="9"/>
  <c r="YR401" i="9" s="1"/>
  <c r="YV401" i="9"/>
  <c r="YN456" i="9"/>
  <c r="YR456" i="9" s="1"/>
  <c r="YV456" i="9"/>
  <c r="YZ141" i="9"/>
  <c r="ZB141" i="9" s="1"/>
  <c r="YU141" i="9"/>
  <c r="YM141" i="9"/>
  <c r="YQ141" i="9" s="1"/>
  <c r="YS141" i="9" s="1"/>
  <c r="YU456" i="9"/>
  <c r="YZ456" i="9"/>
  <c r="ZB456" i="9" s="1"/>
  <c r="YX456" i="9"/>
  <c r="YM456" i="9"/>
  <c r="YQ456" i="9" s="1"/>
  <c r="YS456" i="9" s="1"/>
  <c r="YN127" i="9"/>
  <c r="YR127" i="9" s="1"/>
  <c r="YN168" i="9"/>
  <c r="YR168" i="9" s="1"/>
  <c r="YV168" i="9"/>
  <c r="YZ258" i="9"/>
  <c r="YN152" i="9"/>
  <c r="YR152" i="9" s="1"/>
  <c r="YN406" i="9"/>
  <c r="YR406" i="9" s="1"/>
  <c r="YM525" i="9"/>
  <c r="YQ525" i="9" s="1"/>
  <c r="YS525" i="9" s="1"/>
  <c r="YZ525" i="9"/>
  <c r="ZB525" i="9" s="1"/>
  <c r="YX525" i="9"/>
  <c r="YU525" i="9"/>
  <c r="YW525" i="9" s="1"/>
  <c r="YU420" i="9"/>
  <c r="YM420" i="9"/>
  <c r="YQ420" i="9" s="1"/>
  <c r="YS420" i="9" s="1"/>
  <c r="YZ420" i="9"/>
  <c r="ZB420" i="9" s="1"/>
  <c r="YX420" i="9"/>
  <c r="YN402" i="9"/>
  <c r="YR402" i="9" s="1"/>
  <c r="YV402" i="9"/>
  <c r="YZ349" i="9"/>
  <c r="ZB349" i="9" s="1"/>
  <c r="YX349" i="9"/>
  <c r="YU349" i="9"/>
  <c r="YM349" i="9"/>
  <c r="YP349" i="9" s="1"/>
  <c r="YZ406" i="9"/>
  <c r="ZB406" i="9" s="1"/>
  <c r="YU406" i="9"/>
  <c r="YM406" i="9"/>
  <c r="YQ406" i="9" s="1"/>
  <c r="YS406" i="9" s="1"/>
  <c r="YZ316" i="9"/>
  <c r="YN433" i="9"/>
  <c r="YR433" i="9" s="1"/>
  <c r="YV433" i="9"/>
  <c r="YW433" i="9" s="1"/>
  <c r="YM338" i="9"/>
  <c r="YP338" i="9" s="1"/>
  <c r="YU338" i="9"/>
  <c r="YX338" i="9"/>
  <c r="YZ338" i="9"/>
  <c r="ZB338" i="9" s="1"/>
  <c r="YN525" i="9"/>
  <c r="YR525" i="9" s="1"/>
  <c r="YV525" i="9"/>
  <c r="YZ256" i="9"/>
  <c r="YZ200" i="9"/>
  <c r="YZ474" i="9"/>
  <c r="ZB474" i="9" s="1"/>
  <c r="YX474" i="9"/>
  <c r="YU474" i="9"/>
  <c r="YM474" i="9"/>
  <c r="YQ474" i="9" s="1"/>
  <c r="YS474" i="9" s="1"/>
  <c r="YN156" i="9"/>
  <c r="YR156" i="9" s="1"/>
  <c r="YV156" i="9"/>
  <c r="YN404" i="9"/>
  <c r="YR404" i="9" s="1"/>
  <c r="YN130" i="9"/>
  <c r="YR130" i="9" s="1"/>
  <c r="YZ247" i="9"/>
  <c r="YU415" i="9"/>
  <c r="YM415" i="9"/>
  <c r="YQ415" i="9" s="1"/>
  <c r="YS415" i="9" s="1"/>
  <c r="YZ415" i="9"/>
  <c r="ZB415" i="9" s="1"/>
  <c r="YX415" i="9"/>
  <c r="YN509" i="9"/>
  <c r="YR509" i="9" s="1"/>
  <c r="YV509" i="9"/>
  <c r="YM132" i="9"/>
  <c r="YQ132" i="9" s="1"/>
  <c r="YS132" i="9" s="1"/>
  <c r="YU132" i="9"/>
  <c r="YW132" i="9" s="1"/>
  <c r="YX132" i="9"/>
  <c r="YZ132" i="9"/>
  <c r="ZB132" i="9" s="1"/>
  <c r="YZ195" i="9"/>
  <c r="YZ554" i="9"/>
  <c r="ZB554" i="9" s="1"/>
  <c r="YX554" i="9"/>
  <c r="YU554" i="9"/>
  <c r="YM554" i="9"/>
  <c r="YP554" i="9" s="1"/>
  <c r="YX429" i="9"/>
  <c r="YM429" i="9"/>
  <c r="YQ429" i="9" s="1"/>
  <c r="YS429" i="9" s="1"/>
  <c r="YU429" i="9"/>
  <c r="YZ429" i="9"/>
  <c r="ZB429" i="9" s="1"/>
  <c r="YZ129" i="9"/>
  <c r="ZB129" i="9" s="1"/>
  <c r="YU129" i="9"/>
  <c r="YX129" i="9"/>
  <c r="YM129" i="9"/>
  <c r="YQ129" i="9" s="1"/>
  <c r="YS129" i="9" s="1"/>
  <c r="YZ408" i="9"/>
  <c r="ZB408" i="9" s="1"/>
  <c r="YU408" i="9"/>
  <c r="YM408" i="9"/>
  <c r="YQ408" i="9" s="1"/>
  <c r="YS408" i="9" s="1"/>
  <c r="YX408" i="9"/>
  <c r="YU401" i="9"/>
  <c r="YW401" i="9" s="1"/>
  <c r="YZ401" i="9"/>
  <c r="ZB401" i="9" s="1"/>
  <c r="YX401" i="9"/>
  <c r="YM401" i="9"/>
  <c r="YQ401" i="9" s="1"/>
  <c r="YS401" i="9" s="1"/>
  <c r="YU313" i="9"/>
  <c r="YZ313" i="9"/>
  <c r="ZB313" i="9" s="1"/>
  <c r="YM313" i="9"/>
  <c r="YQ313" i="9" s="1"/>
  <c r="YS313" i="9" s="1"/>
  <c r="YX313" i="9"/>
  <c r="YZ125" i="9"/>
  <c r="ZB125" i="9" s="1"/>
  <c r="YU125" i="9"/>
  <c r="YM125" i="9"/>
  <c r="YQ125" i="9" s="1"/>
  <c r="YS125" i="9" s="1"/>
  <c r="YX125" i="9"/>
  <c r="YN508" i="9"/>
  <c r="YR508" i="9" s="1"/>
  <c r="YV508" i="9"/>
  <c r="YN177" i="9"/>
  <c r="YR177" i="9" s="1"/>
  <c r="YN420" i="9"/>
  <c r="YR420" i="9" s="1"/>
  <c r="YV420" i="9"/>
  <c r="YN414" i="9"/>
  <c r="YR414" i="9" s="1"/>
  <c r="YZ453" i="9"/>
  <c r="ZB453" i="9" s="1"/>
  <c r="YU453" i="9"/>
  <c r="YM453" i="9"/>
  <c r="YQ453" i="9" s="1"/>
  <c r="YS453" i="9" s="1"/>
  <c r="YN466" i="9"/>
  <c r="YR466" i="9" s="1"/>
  <c r="YV466" i="9"/>
  <c r="YZ252" i="9"/>
  <c r="YN305" i="9"/>
  <c r="YR305" i="9" s="1"/>
  <c r="YZ468" i="9"/>
  <c r="ZB468" i="9" s="1"/>
  <c r="YU468" i="9"/>
  <c r="YM468" i="9"/>
  <c r="YP468" i="9" s="1"/>
  <c r="YX468" i="9"/>
  <c r="YN505" i="9"/>
  <c r="YR505" i="9" s="1"/>
  <c r="YN345" i="9"/>
  <c r="YR345" i="9" s="1"/>
  <c r="YV345" i="9"/>
  <c r="YM445" i="9"/>
  <c r="YP445" i="9" s="1"/>
  <c r="YZ445" i="9"/>
  <c r="ZB445" i="9" s="1"/>
  <c r="YX445" i="9"/>
  <c r="YU445" i="9"/>
  <c r="YU432" i="9"/>
  <c r="YX432" i="9"/>
  <c r="YM432" i="9"/>
  <c r="YQ432" i="9" s="1"/>
  <c r="YS432" i="9" s="1"/>
  <c r="YZ432" i="9"/>
  <c r="ZB432" i="9" s="1"/>
  <c r="YZ286" i="9"/>
  <c r="YU330" i="9"/>
  <c r="YM330" i="9"/>
  <c r="YQ330" i="9" s="1"/>
  <c r="YS330" i="9" s="1"/>
  <c r="YZ330" i="9"/>
  <c r="ZB330" i="9" s="1"/>
  <c r="YZ220" i="9"/>
  <c r="YM555" i="9"/>
  <c r="YP555" i="9" s="1"/>
  <c r="YZ555" i="9"/>
  <c r="ZB555" i="9" s="1"/>
  <c r="YX555" i="9"/>
  <c r="YU555" i="9"/>
  <c r="YM434" i="9"/>
  <c r="YP434" i="9" s="1"/>
  <c r="YZ434" i="9"/>
  <c r="ZB434" i="9" s="1"/>
  <c r="YU434" i="9"/>
  <c r="YX434" i="9"/>
  <c r="YZ285" i="9"/>
  <c r="YZ140" i="9"/>
  <c r="ZB140" i="9" s="1"/>
  <c r="YX140" i="9"/>
  <c r="YM140" i="9"/>
  <c r="YQ140" i="9" s="1"/>
  <c r="YS140" i="9" s="1"/>
  <c r="YU140" i="9"/>
  <c r="YZ201" i="9"/>
  <c r="YZ310" i="9"/>
  <c r="YN524" i="9"/>
  <c r="YR524" i="9" s="1"/>
  <c r="YV524" i="9"/>
  <c r="YN507" i="9"/>
  <c r="YR507" i="9" s="1"/>
  <c r="YN325" i="9"/>
  <c r="YR325" i="9" s="1"/>
  <c r="YV325" i="9"/>
  <c r="YN416" i="9"/>
  <c r="YR416" i="9" s="1"/>
  <c r="YV416" i="9"/>
  <c r="YZ458" i="9"/>
  <c r="ZB458" i="9" s="1"/>
  <c r="YM458" i="9"/>
  <c r="YQ458" i="9" s="1"/>
  <c r="YS458" i="9" s="1"/>
  <c r="YU458" i="9"/>
  <c r="YX458" i="9"/>
  <c r="YU168" i="9"/>
  <c r="YM168" i="9"/>
  <c r="YQ168" i="9" s="1"/>
  <c r="YS168" i="9" s="1"/>
  <c r="YX168" i="9"/>
  <c r="YZ168" i="9"/>
  <c r="ZB168" i="9" s="1"/>
  <c r="YN322" i="9"/>
  <c r="YR322" i="9" s="1"/>
  <c r="YV322" i="9"/>
  <c r="YU183" i="9"/>
  <c r="YZ183" i="9"/>
  <c r="ZB183" i="9" s="1"/>
  <c r="YM183" i="9"/>
  <c r="YP183" i="9" s="1"/>
  <c r="YX183" i="9"/>
  <c r="YZ254" i="9"/>
  <c r="YM336" i="9"/>
  <c r="YQ336" i="9" s="1"/>
  <c r="YS336" i="9" s="1"/>
  <c r="YU336" i="9"/>
  <c r="YX336" i="9"/>
  <c r="YZ336" i="9"/>
  <c r="ZB336" i="9" s="1"/>
  <c r="YU451" i="9"/>
  <c r="YM451" i="9"/>
  <c r="YQ451" i="9" s="1"/>
  <c r="YS451" i="9" s="1"/>
  <c r="YZ451" i="9"/>
  <c r="ZB451" i="9" s="1"/>
  <c r="YX451" i="9"/>
  <c r="YZ504" i="9"/>
  <c r="ZB504" i="9" s="1"/>
  <c r="YU504" i="9"/>
  <c r="YM504" i="9"/>
  <c r="YQ504" i="9" s="1"/>
  <c r="YS504" i="9" s="1"/>
  <c r="YX504" i="9"/>
  <c r="YZ323" i="9"/>
  <c r="ZB323" i="9" s="1"/>
  <c r="YM323" i="9"/>
  <c r="YQ323" i="9" s="1"/>
  <c r="YS323" i="9" s="1"/>
  <c r="YU323" i="9"/>
  <c r="YX323" i="9"/>
  <c r="YZ400" i="9"/>
  <c r="ZB400" i="9" s="1"/>
  <c r="YM400" i="9"/>
  <c r="YP400" i="9" s="1"/>
  <c r="YU400" i="9"/>
  <c r="YZ191" i="9"/>
  <c r="YN493" i="9"/>
  <c r="YR493" i="9" s="1"/>
  <c r="YV493" i="9"/>
  <c r="YN546" i="9"/>
  <c r="YR546" i="9" s="1"/>
  <c r="YV546" i="9"/>
  <c r="YU461" i="9"/>
  <c r="YZ461" i="9"/>
  <c r="ZB461" i="9" s="1"/>
  <c r="YM461" i="9"/>
  <c r="YQ461" i="9" s="1"/>
  <c r="YS461" i="9" s="1"/>
  <c r="YX461" i="9"/>
  <c r="YN327" i="9"/>
  <c r="YR327" i="9" s="1"/>
  <c r="YV327" i="9"/>
  <c r="YZ402" i="9"/>
  <c r="ZB402" i="9" s="1"/>
  <c r="YM402" i="9"/>
  <c r="YQ402" i="9" s="1"/>
  <c r="YS402" i="9" s="1"/>
  <c r="YU402" i="9"/>
  <c r="YX402" i="9"/>
  <c r="YN179" i="9"/>
  <c r="YR179" i="9" s="1"/>
  <c r="YM305" i="9"/>
  <c r="YP305" i="9" s="1"/>
  <c r="YZ305" i="9"/>
  <c r="ZB305" i="9" s="1"/>
  <c r="YX305" i="9"/>
  <c r="YU305" i="9"/>
  <c r="YM482" i="9"/>
  <c r="YQ482" i="9" s="1"/>
  <c r="YS482" i="9" s="1"/>
  <c r="YU482" i="9"/>
  <c r="YZ482" i="9"/>
  <c r="ZB482" i="9" s="1"/>
  <c r="YX482" i="9"/>
  <c r="YZ135" i="9"/>
  <c r="ZB135" i="9" s="1"/>
  <c r="YM135" i="9"/>
  <c r="YP135" i="9" s="1"/>
  <c r="YX135" i="9"/>
  <c r="YU135" i="9"/>
  <c r="YZ454" i="9"/>
  <c r="ZB454" i="9" s="1"/>
  <c r="YU454" i="9"/>
  <c r="YM454" i="9"/>
  <c r="YP454" i="9" s="1"/>
  <c r="YX454" i="9"/>
  <c r="YM544" i="9"/>
  <c r="YQ544" i="9" s="1"/>
  <c r="YS544" i="9" s="1"/>
  <c r="YU544" i="9"/>
  <c r="YX544" i="9"/>
  <c r="YZ544" i="9"/>
  <c r="ZB544" i="9" s="1"/>
  <c r="YN478" i="9"/>
  <c r="YR478" i="9" s="1"/>
  <c r="YV481" i="9"/>
  <c r="YN481" i="9"/>
  <c r="YR481" i="9" s="1"/>
  <c r="YZ288" i="9"/>
  <c r="YZ230" i="9"/>
  <c r="YM300" i="9"/>
  <c r="YQ300" i="9" s="1"/>
  <c r="YS300" i="9" s="1"/>
  <c r="YZ300" i="9"/>
  <c r="ZB300" i="9" s="1"/>
  <c r="YU300" i="9"/>
  <c r="YX300" i="9"/>
  <c r="YZ218" i="9"/>
  <c r="YU324" i="9"/>
  <c r="YZ324" i="9"/>
  <c r="ZB324" i="9" s="1"/>
  <c r="YM324" i="9"/>
  <c r="YQ324" i="9" s="1"/>
  <c r="YS324" i="9" s="1"/>
  <c r="YX324" i="9"/>
  <c r="YU466" i="9"/>
  <c r="YW466" i="9" s="1"/>
  <c r="YM466" i="9"/>
  <c r="YQ466" i="9" s="1"/>
  <c r="YS466" i="9" s="1"/>
  <c r="YX466" i="9"/>
  <c r="YZ466" i="9"/>
  <c r="ZB466" i="9" s="1"/>
  <c r="YZ163" i="9"/>
  <c r="ZB163" i="9" s="1"/>
  <c r="YM163" i="9"/>
  <c r="YQ163" i="9" s="1"/>
  <c r="YS163" i="9" s="1"/>
  <c r="YU163" i="9"/>
  <c r="YN159" i="9"/>
  <c r="YR159" i="9" s="1"/>
  <c r="YZ198" i="9"/>
  <c r="YN432" i="9"/>
  <c r="YR432" i="9" s="1"/>
  <c r="YV432" i="9"/>
  <c r="YZ506" i="9"/>
  <c r="ZB506" i="9" s="1"/>
  <c r="YU506" i="9"/>
  <c r="YM506" i="9"/>
  <c r="YQ506" i="9" s="1"/>
  <c r="YS506" i="9" s="1"/>
  <c r="YZ214" i="9"/>
  <c r="YX167" i="9"/>
  <c r="YM167" i="9"/>
  <c r="YQ167" i="9" s="1"/>
  <c r="YS167" i="9" s="1"/>
  <c r="YU167" i="9"/>
  <c r="YZ167" i="9"/>
  <c r="ZB167" i="9" s="1"/>
  <c r="YZ299" i="9"/>
  <c r="YZ270" i="9"/>
  <c r="YV495" i="9"/>
  <c r="YN495" i="9"/>
  <c r="YR495" i="9" s="1"/>
  <c r="YZ280" i="9"/>
  <c r="YZ202" i="9"/>
  <c r="YN154" i="9"/>
  <c r="YR154" i="9" s="1"/>
  <c r="YN533" i="9"/>
  <c r="YR533" i="9" s="1"/>
  <c r="YV533" i="9"/>
  <c r="YX534" i="9"/>
  <c r="YU534" i="9"/>
  <c r="YM534" i="9"/>
  <c r="YQ534" i="9" s="1"/>
  <c r="YS534" i="9" s="1"/>
  <c r="YZ534" i="9"/>
  <c r="ZB534" i="9" s="1"/>
  <c r="YN157" i="9"/>
  <c r="YR157" i="9" s="1"/>
  <c r="YV157" i="9"/>
  <c r="YZ479" i="9"/>
  <c r="ZB479" i="9" s="1"/>
  <c r="YU479" i="9"/>
  <c r="YM479" i="9"/>
  <c r="YP479" i="9" s="1"/>
  <c r="YX479" i="9"/>
  <c r="YN300" i="9"/>
  <c r="YR300" i="9" s="1"/>
  <c r="YV300" i="9"/>
  <c r="YZ279" i="9"/>
  <c r="YZ235" i="9"/>
  <c r="YZ309" i="9"/>
  <c r="YM524" i="9"/>
  <c r="YQ524" i="9" s="1"/>
  <c r="YS524" i="9" s="1"/>
  <c r="YZ524" i="9"/>
  <c r="ZB524" i="9" s="1"/>
  <c r="YX524" i="9"/>
  <c r="YU524" i="9"/>
  <c r="YV125" i="9"/>
  <c r="YN125" i="9"/>
  <c r="YR125" i="9" s="1"/>
  <c r="YN518" i="9"/>
  <c r="YR518" i="9" s="1"/>
  <c r="YV518" i="9"/>
  <c r="YZ326" i="9"/>
  <c r="ZB326" i="9" s="1"/>
  <c r="YU326" i="9"/>
  <c r="YW326" i="9" s="1"/>
  <c r="YM326" i="9"/>
  <c r="YQ326" i="9" s="1"/>
  <c r="YS326" i="9" s="1"/>
  <c r="YX326" i="9"/>
  <c r="YU123" i="9"/>
  <c r="YM123" i="9"/>
  <c r="YQ123" i="9" s="1"/>
  <c r="YS123" i="9" s="1"/>
  <c r="YZ123" i="9"/>
  <c r="ZB123" i="9" s="1"/>
  <c r="YX123" i="9"/>
  <c r="YN463" i="9"/>
  <c r="YR463" i="9" s="1"/>
  <c r="YV463" i="9"/>
  <c r="YW463" i="9" s="1"/>
  <c r="YN458" i="9"/>
  <c r="YR458" i="9" s="1"/>
  <c r="YV458" i="9"/>
  <c r="YZ210" i="9"/>
  <c r="YM126" i="9"/>
  <c r="YP126" i="9" s="1"/>
  <c r="YU126" i="9"/>
  <c r="YZ126" i="9"/>
  <c r="ZB126" i="9" s="1"/>
  <c r="YX126" i="9"/>
  <c r="YV450" i="9"/>
  <c r="YN450" i="9"/>
  <c r="YR450" i="9" s="1"/>
  <c r="YZ257" i="9"/>
  <c r="YZ139" i="9"/>
  <c r="ZB139" i="9" s="1"/>
  <c r="YM139" i="9"/>
  <c r="YQ139" i="9" s="1"/>
  <c r="YS139" i="9" s="1"/>
  <c r="YU139" i="9"/>
  <c r="YN137" i="9"/>
  <c r="YR137" i="9" s="1"/>
  <c r="YV137" i="9"/>
  <c r="YZ217" i="9"/>
  <c r="YZ165" i="9"/>
  <c r="ZB165" i="9" s="1"/>
  <c r="YU165" i="9"/>
  <c r="YM165" i="9"/>
  <c r="YQ165" i="9" s="1"/>
  <c r="YS165" i="9" s="1"/>
  <c r="YZ193" i="9"/>
  <c r="YN150" i="9"/>
  <c r="YR150" i="9" s="1"/>
  <c r="YV150" i="9"/>
  <c r="YZ262" i="9"/>
  <c r="YZ276" i="9"/>
  <c r="YN545" i="9"/>
  <c r="YR545" i="9" s="1"/>
  <c r="YV545" i="9"/>
  <c r="YZ271" i="9"/>
  <c r="YZ483" i="9"/>
  <c r="ZB483" i="9" s="1"/>
  <c r="YM483" i="9"/>
  <c r="YQ483" i="9" s="1"/>
  <c r="YS483" i="9" s="1"/>
  <c r="YU483" i="9"/>
  <c r="YM462" i="9"/>
  <c r="YQ462" i="9" s="1"/>
  <c r="YS462" i="9" s="1"/>
  <c r="YX462" i="9"/>
  <c r="YZ462" i="9"/>
  <c r="ZB462" i="9" s="1"/>
  <c r="YU462" i="9"/>
  <c r="YN520" i="9"/>
  <c r="YR520" i="9" s="1"/>
  <c r="YV520" i="9"/>
  <c r="YM467" i="9"/>
  <c r="YQ467" i="9" s="1"/>
  <c r="YS467" i="9" s="1"/>
  <c r="YU467" i="9"/>
  <c r="YZ467" i="9"/>
  <c r="ZB467" i="9" s="1"/>
  <c r="YX467" i="9"/>
  <c r="YZ261" i="9"/>
  <c r="YN408" i="9"/>
  <c r="YR408" i="9" s="1"/>
  <c r="YZ399" i="9"/>
  <c r="ZB399" i="9" s="1"/>
  <c r="YM399" i="9"/>
  <c r="YP399" i="9" s="1"/>
  <c r="YX399" i="9"/>
  <c r="YU399" i="9"/>
  <c r="YZ226" i="9"/>
  <c r="YZ278" i="9"/>
  <c r="YN123" i="9"/>
  <c r="YR123" i="9" s="1"/>
  <c r="YV123" i="9"/>
  <c r="YU329" i="9"/>
  <c r="YX329" i="9"/>
  <c r="YM329" i="9"/>
  <c r="YP329" i="9" s="1"/>
  <c r="YZ329" i="9"/>
  <c r="ZB329" i="9" s="1"/>
  <c r="YZ228" i="9"/>
  <c r="YZ460" i="9"/>
  <c r="ZB460" i="9" s="1"/>
  <c r="YM460" i="9"/>
  <c r="YP460" i="9" s="1"/>
  <c r="YX460" i="9"/>
  <c r="YU460" i="9"/>
  <c r="YN350" i="9"/>
  <c r="YR350" i="9" s="1"/>
  <c r="YV350" i="9"/>
  <c r="YZ281" i="9"/>
  <c r="YV536" i="9"/>
  <c r="YN536" i="9"/>
  <c r="YR536" i="9" s="1"/>
  <c r="YM157" i="9"/>
  <c r="YQ157" i="9" s="1"/>
  <c r="YS157" i="9" s="1"/>
  <c r="YU157" i="9"/>
  <c r="YZ157" i="9"/>
  <c r="ZB157" i="9" s="1"/>
  <c r="YX157" i="9"/>
  <c r="YZ308" i="9"/>
  <c r="YM470" i="9"/>
  <c r="YP470" i="9" s="1"/>
  <c r="YZ470" i="9"/>
  <c r="ZB470" i="9" s="1"/>
  <c r="YU470" i="9"/>
  <c r="YU347" i="9"/>
  <c r="YZ347" i="9"/>
  <c r="ZB347" i="9" s="1"/>
  <c r="YM347" i="9"/>
  <c r="YQ347" i="9" s="1"/>
  <c r="YS347" i="9" s="1"/>
  <c r="YX347" i="9"/>
  <c r="YN506" i="9"/>
  <c r="YR506" i="9" s="1"/>
  <c r="YN335" i="9"/>
  <c r="YR335" i="9" s="1"/>
  <c r="YZ315" i="9"/>
  <c r="YU410" i="9"/>
  <c r="YZ410" i="9"/>
  <c r="ZB410" i="9" s="1"/>
  <c r="YX410" i="9"/>
  <c r="YM410" i="9"/>
  <c r="YN480" i="9"/>
  <c r="YR480" i="9" s="1"/>
  <c r="YZ473" i="9"/>
  <c r="YU463" i="9"/>
  <c r="YZ463" i="9"/>
  <c r="ZB463" i="9" s="1"/>
  <c r="YM463" i="9"/>
  <c r="YQ463" i="9" s="1"/>
  <c r="YS463" i="9" s="1"/>
  <c r="YX463" i="9"/>
  <c r="YZ206" i="9"/>
  <c r="YZ234" i="9"/>
  <c r="YZ192" i="9"/>
  <c r="YZ266" i="9"/>
  <c r="YU481" i="9"/>
  <c r="YZ481" i="9"/>
  <c r="ZB481" i="9" s="1"/>
  <c r="YM481" i="9"/>
  <c r="YQ481" i="9" s="1"/>
  <c r="YS481" i="9" s="1"/>
  <c r="YX481" i="9"/>
  <c r="YM553" i="9"/>
  <c r="YP553" i="9" s="1"/>
  <c r="YZ553" i="9"/>
  <c r="ZB553" i="9" s="1"/>
  <c r="YU553" i="9"/>
  <c r="YW553" i="9" s="1"/>
  <c r="YX553" i="9"/>
  <c r="YZ153" i="9"/>
  <c r="ZB153" i="9" s="1"/>
  <c r="YU153" i="9"/>
  <c r="YX153" i="9"/>
  <c r="YM153" i="9"/>
  <c r="YQ153" i="9" s="1"/>
  <c r="YS153" i="9" s="1"/>
  <c r="YM508" i="9"/>
  <c r="YQ508" i="9" s="1"/>
  <c r="YS508" i="9" s="1"/>
  <c r="YX508" i="9"/>
  <c r="YZ508" i="9"/>
  <c r="ZB508" i="9" s="1"/>
  <c r="YU508" i="9"/>
  <c r="YW508" i="9" s="1"/>
  <c r="YM306" i="9"/>
  <c r="YQ306" i="9" s="1"/>
  <c r="YS306" i="9" s="1"/>
  <c r="YZ306" i="9"/>
  <c r="ZB306" i="9" s="1"/>
  <c r="YX306" i="9"/>
  <c r="YU306" i="9"/>
  <c r="YZ189" i="9"/>
  <c r="YU475" i="9"/>
  <c r="YZ475" i="9"/>
  <c r="ZB475" i="9" s="1"/>
  <c r="YX475" i="9"/>
  <c r="YM475" i="9"/>
  <c r="YQ475" i="9" s="1"/>
  <c r="YS475" i="9" s="1"/>
  <c r="YZ229" i="9"/>
  <c r="YZ293" i="9"/>
  <c r="YZ328" i="9"/>
  <c r="ZB328" i="9" s="1"/>
  <c r="YM328" i="9"/>
  <c r="YP328" i="9" s="1"/>
  <c r="YU328" i="9"/>
  <c r="YX328" i="9"/>
  <c r="YM476" i="9"/>
  <c r="YP476" i="9" s="1"/>
  <c r="YU476" i="9"/>
  <c r="YZ476" i="9"/>
  <c r="ZB476" i="9" s="1"/>
  <c r="YM181" i="9"/>
  <c r="YP181" i="9" s="1"/>
  <c r="YZ181" i="9"/>
  <c r="ZB181" i="9" s="1"/>
  <c r="YU181" i="9"/>
  <c r="YW181" i="9" s="1"/>
  <c r="YX181" i="9"/>
  <c r="YU150" i="9"/>
  <c r="YW150" i="9" s="1"/>
  <c r="YX150" i="9"/>
  <c r="YM150" i="9"/>
  <c r="YQ150" i="9" s="1"/>
  <c r="YS150" i="9" s="1"/>
  <c r="YZ150" i="9"/>
  <c r="ZB150" i="9" s="1"/>
  <c r="YZ409" i="9"/>
  <c r="ZB409" i="9" s="1"/>
  <c r="YU409" i="9"/>
  <c r="YM409" i="9"/>
  <c r="YQ409" i="9" s="1"/>
  <c r="YS409" i="9" s="1"/>
  <c r="YV175" i="9"/>
  <c r="YW175" i="9" s="1"/>
  <c r="YN175" i="9"/>
  <c r="YR175" i="9" s="1"/>
  <c r="YZ301" i="9"/>
  <c r="YZ412" i="9"/>
  <c r="ZB412" i="9" s="1"/>
  <c r="YM412" i="9"/>
  <c r="YU412" i="9"/>
  <c r="YX412" i="9"/>
  <c r="YM332" i="9"/>
  <c r="YQ332" i="9" s="1"/>
  <c r="YS332" i="9" s="1"/>
  <c r="YZ332" i="9"/>
  <c r="ZB332" i="9" s="1"/>
  <c r="YU332" i="9"/>
  <c r="YX332" i="9"/>
  <c r="YV174" i="9"/>
  <c r="YW174" i="9" s="1"/>
  <c r="YN174" i="9"/>
  <c r="YR174" i="9" s="1"/>
  <c r="YZ433" i="9"/>
  <c r="ZB433" i="9" s="1"/>
  <c r="YX433" i="9"/>
  <c r="YM433" i="9"/>
  <c r="YQ433" i="9" s="1"/>
  <c r="YS433" i="9" s="1"/>
  <c r="YU433" i="9"/>
  <c r="YM346" i="9"/>
  <c r="YP346" i="9" s="1"/>
  <c r="YU346" i="9"/>
  <c r="YZ346" i="9"/>
  <c r="ZB346" i="9" s="1"/>
  <c r="YN465" i="9"/>
  <c r="YR465" i="9" s="1"/>
  <c r="YM465" i="9"/>
  <c r="YQ465" i="9" s="1"/>
  <c r="YS465" i="9" s="1"/>
  <c r="YZ465" i="9"/>
  <c r="ZB465" i="9" s="1"/>
  <c r="YU465" i="9"/>
  <c r="YZ283" i="9"/>
  <c r="YN417" i="9"/>
  <c r="YR417" i="9" s="1"/>
  <c r="YV417" i="9"/>
  <c r="YW417" i="9" s="1"/>
  <c r="YZ196" i="9"/>
  <c r="YU148" i="9"/>
  <c r="YM148" i="9"/>
  <c r="YQ148" i="9" s="1"/>
  <c r="YS148" i="9" s="1"/>
  <c r="YZ148" i="9"/>
  <c r="ZB148" i="9" s="1"/>
  <c r="YN165" i="9"/>
  <c r="YR165" i="9" s="1"/>
  <c r="YN462" i="9"/>
  <c r="YR462" i="9" s="1"/>
  <c r="YV462" i="9"/>
  <c r="YM521" i="9"/>
  <c r="YQ521" i="9" s="1"/>
  <c r="YS521" i="9" s="1"/>
  <c r="YX521" i="9"/>
  <c r="YZ521" i="9"/>
  <c r="ZB521" i="9" s="1"/>
  <c r="YU521" i="9"/>
  <c r="YU403" i="9"/>
  <c r="YZ403" i="9"/>
  <c r="ZB403" i="9" s="1"/>
  <c r="YX403" i="9"/>
  <c r="YM403" i="9"/>
  <c r="YQ403" i="9" s="1"/>
  <c r="YS403" i="9" s="1"/>
  <c r="YN178" i="9"/>
  <c r="YR178" i="9" s="1"/>
  <c r="YV178" i="9"/>
  <c r="YN133" i="9"/>
  <c r="YR133" i="9" s="1"/>
  <c r="YU322" i="9"/>
  <c r="YZ322" i="9"/>
  <c r="ZB322" i="9" s="1"/>
  <c r="YM322" i="9"/>
  <c r="YQ322" i="9" s="1"/>
  <c r="YS322" i="9" s="1"/>
  <c r="YX322" i="9"/>
  <c r="YN534" i="9"/>
  <c r="YR534" i="9" s="1"/>
  <c r="YZ212" i="9"/>
  <c r="YZ213" i="9"/>
  <c r="YZ303" i="9"/>
  <c r="YV429" i="9"/>
  <c r="YW429" i="9" s="1"/>
  <c r="YN429" i="9"/>
  <c r="YR429" i="9" s="1"/>
  <c r="YZ208" i="9"/>
  <c r="YZ269" i="9"/>
  <c r="YZ457" i="9"/>
  <c r="ZB457" i="9" s="1"/>
  <c r="YM457" i="9"/>
  <c r="YQ457" i="9" s="1"/>
  <c r="YS457" i="9" s="1"/>
  <c r="YX457" i="9"/>
  <c r="YU457" i="9"/>
  <c r="YZ277" i="9"/>
  <c r="YV126" i="9"/>
  <c r="YW126" i="9" s="1"/>
  <c r="YN126" i="9"/>
  <c r="YR126" i="9" s="1"/>
  <c r="YU351" i="9"/>
  <c r="YM351" i="9"/>
  <c r="YQ351" i="9" s="1"/>
  <c r="YS351" i="9" s="1"/>
  <c r="YX351" i="9"/>
  <c r="YZ351" i="9"/>
  <c r="ZB351" i="9" s="1"/>
  <c r="YN306" i="9"/>
  <c r="YR306" i="9" s="1"/>
  <c r="YV306" i="9"/>
  <c r="YN542" i="9"/>
  <c r="YR542" i="9" s="1"/>
  <c r="YV542" i="9"/>
  <c r="YZ227" i="9"/>
  <c r="YZ535" i="9"/>
  <c r="ZB535" i="9" s="1"/>
  <c r="YX535" i="9"/>
  <c r="YM535" i="9"/>
  <c r="YQ535" i="9" s="1"/>
  <c r="YS535" i="9" s="1"/>
  <c r="YU535" i="9"/>
  <c r="YZ245" i="9"/>
  <c r="YN418" i="9"/>
  <c r="YR418" i="9" s="1"/>
  <c r="YV418" i="9"/>
  <c r="YW418" i="9" s="1"/>
  <c r="YN163" i="9"/>
  <c r="YR163" i="9" s="1"/>
  <c r="YZ222" i="9"/>
  <c r="YZ236" i="9"/>
  <c r="YN494" i="9"/>
  <c r="YR494" i="9" s="1"/>
  <c r="YV494" i="9"/>
  <c r="YZ302" i="9"/>
  <c r="YZ149" i="9"/>
  <c r="ZB149" i="9" s="1"/>
  <c r="YU149" i="9"/>
  <c r="YW149" i="9" s="1"/>
  <c r="YX149" i="9"/>
  <c r="YM149" i="9"/>
  <c r="YQ149" i="9" s="1"/>
  <c r="YS149" i="9" s="1"/>
  <c r="YN409" i="9"/>
  <c r="YR409" i="9" s="1"/>
  <c r="YM407" i="9"/>
  <c r="YP407" i="9" s="1"/>
  <c r="YZ407" i="9"/>
  <c r="ZB407" i="9" s="1"/>
  <c r="YX407" i="9"/>
  <c r="YU407" i="9"/>
  <c r="YV153" i="9"/>
  <c r="YN153" i="9"/>
  <c r="YR153" i="9" s="1"/>
  <c r="YN141" i="9"/>
  <c r="YR141" i="9" s="1"/>
  <c r="YZ492" i="9"/>
  <c r="ZB492" i="9" s="1"/>
  <c r="YX492" i="9"/>
  <c r="YU492" i="9"/>
  <c r="YM492" i="9"/>
  <c r="YP492" i="9" s="1"/>
  <c r="YN324" i="9"/>
  <c r="YR324" i="9" s="1"/>
  <c r="YV324" i="9"/>
  <c r="YM545" i="9"/>
  <c r="YQ545" i="9" s="1"/>
  <c r="YS545" i="9" s="1"/>
  <c r="YU545" i="9"/>
  <c r="YW545" i="9" s="1"/>
  <c r="YX545" i="9"/>
  <c r="YZ545" i="9"/>
  <c r="ZB545" i="9" s="1"/>
  <c r="YN140" i="9"/>
  <c r="YR140" i="9" s="1"/>
  <c r="YV140" i="9"/>
  <c r="YW140" i="9" s="1"/>
  <c r="YM448" i="9"/>
  <c r="YP448" i="9" s="1"/>
  <c r="YU448" i="9"/>
  <c r="YZ448" i="9"/>
  <c r="ZB448" i="9" s="1"/>
  <c r="YX448" i="9"/>
  <c r="YZ205" i="9"/>
  <c r="YZ177" i="9"/>
  <c r="ZB177" i="9" s="1"/>
  <c r="YU177" i="9"/>
  <c r="YM177" i="9"/>
  <c r="YQ177" i="9" s="1"/>
  <c r="YS177" i="9" s="1"/>
  <c r="YN131" i="9"/>
  <c r="YR131" i="9" s="1"/>
  <c r="YU519" i="9"/>
  <c r="YX519" i="9"/>
  <c r="YZ519" i="9"/>
  <c r="ZB519" i="9" s="1"/>
  <c r="YM519" i="9"/>
  <c r="YQ519" i="9" s="1"/>
  <c r="YS519" i="9" s="1"/>
  <c r="YZ171" i="9"/>
  <c r="ZB171" i="9" s="1"/>
  <c r="YM171" i="9"/>
  <c r="YQ171" i="9" s="1"/>
  <c r="YS171" i="9" s="1"/>
  <c r="YX171" i="9"/>
  <c r="YU171" i="9"/>
  <c r="YZ331" i="9"/>
  <c r="ZB331" i="9" s="1"/>
  <c r="YM331" i="9"/>
  <c r="YQ331" i="9" s="1"/>
  <c r="YS331" i="9" s="1"/>
  <c r="YX331" i="9"/>
  <c r="YU331" i="9"/>
  <c r="YV334" i="9"/>
  <c r="YW334" i="9" s="1"/>
  <c r="YN334" i="9"/>
  <c r="YR334" i="9" s="1"/>
  <c r="YZ312" i="9"/>
  <c r="YM170" i="9"/>
  <c r="YP170" i="9" s="1"/>
  <c r="YX170" i="9"/>
  <c r="YZ170" i="9"/>
  <c r="ZB170" i="9" s="1"/>
  <c r="YU170" i="9"/>
  <c r="YM464" i="9"/>
  <c r="YQ464" i="9" s="1"/>
  <c r="YS464" i="9" s="1"/>
  <c r="YZ464" i="9"/>
  <c r="ZB464" i="9" s="1"/>
  <c r="YU464" i="9"/>
  <c r="YZ209" i="9"/>
  <c r="YU444" i="9"/>
  <c r="YM444" i="9"/>
  <c r="YQ444" i="9" s="1"/>
  <c r="YS444" i="9" s="1"/>
  <c r="YX444" i="9"/>
  <c r="YZ444" i="9"/>
  <c r="ZB444" i="9" s="1"/>
  <c r="YV173" i="9"/>
  <c r="YW173" i="9" s="1"/>
  <c r="YN173" i="9"/>
  <c r="YR173" i="9" s="1"/>
  <c r="YN346" i="9"/>
  <c r="YR346" i="9" s="1"/>
  <c r="YZ255" i="9"/>
  <c r="YZ307" i="9"/>
  <c r="YZ225" i="9"/>
  <c r="YZ292" i="9"/>
  <c r="YN183" i="9"/>
  <c r="YR183" i="9" s="1"/>
  <c r="YV183" i="9"/>
  <c r="YW183" i="9" s="1"/>
  <c r="YN124" i="9"/>
  <c r="YR124" i="9" s="1"/>
  <c r="YV124" i="9"/>
  <c r="YZ190" i="9"/>
  <c r="YM452" i="9"/>
  <c r="YP452" i="9" s="1"/>
  <c r="YU452" i="9"/>
  <c r="YX452" i="9"/>
  <c r="YZ452" i="9"/>
  <c r="ZB452" i="9" s="1"/>
  <c r="YU314" i="9"/>
  <c r="YM314" i="9"/>
  <c r="YQ314" i="9" s="1"/>
  <c r="YS314" i="9" s="1"/>
  <c r="YX314" i="9"/>
  <c r="YZ314" i="9"/>
  <c r="ZB314" i="9" s="1"/>
  <c r="YZ265" i="9"/>
  <c r="YN521" i="9"/>
  <c r="YR521" i="9" s="1"/>
  <c r="YV521" i="9"/>
  <c r="YZ204" i="9"/>
  <c r="YM327" i="9"/>
  <c r="YQ327" i="9" s="1"/>
  <c r="YS327" i="9" s="1"/>
  <c r="YX327" i="9"/>
  <c r="YU327" i="9"/>
  <c r="YZ327" i="9"/>
  <c r="ZB327" i="9" s="1"/>
  <c r="YN523" i="9"/>
  <c r="YR523" i="9" s="1"/>
  <c r="YZ244" i="9"/>
  <c r="YM469" i="9"/>
  <c r="YQ469" i="9" s="1"/>
  <c r="YS469" i="9" s="1"/>
  <c r="YU469" i="9"/>
  <c r="YZ469" i="9"/>
  <c r="ZB469" i="9" s="1"/>
  <c r="YX469" i="9"/>
  <c r="YZ289" i="9"/>
  <c r="YZ128" i="9"/>
  <c r="ZB128" i="9" s="1"/>
  <c r="YU128" i="9"/>
  <c r="YM128" i="9"/>
  <c r="YQ128" i="9" s="1"/>
  <c r="YS128" i="9" s="1"/>
  <c r="YX128" i="9"/>
  <c r="YZ248" i="9"/>
  <c r="YZ263" i="9"/>
  <c r="YN467" i="9"/>
  <c r="YR467" i="9" s="1"/>
  <c r="YV467" i="9"/>
  <c r="YW467" i="9" s="1"/>
  <c r="YN323" i="9"/>
  <c r="YR323" i="9" s="1"/>
  <c r="YN134" i="9"/>
  <c r="YR134" i="9" s="1"/>
  <c r="YN483" i="9"/>
  <c r="YR483" i="9" s="1"/>
  <c r="YV556" i="9"/>
  <c r="YN556" i="9"/>
  <c r="YR556" i="9" s="1"/>
  <c r="YV544" i="9"/>
  <c r="YW544" i="9" s="1"/>
  <c r="YN544" i="9"/>
  <c r="YR544" i="9" s="1"/>
  <c r="YU348" i="9"/>
  <c r="YM348" i="9"/>
  <c r="YP348" i="9" s="1"/>
  <c r="YZ348" i="9"/>
  <c r="ZB348" i="9" s="1"/>
  <c r="YX348" i="9"/>
  <c r="YZ414" i="9"/>
  <c r="ZB414" i="9" s="1"/>
  <c r="YU414" i="9"/>
  <c r="YM414" i="9"/>
  <c r="YQ414" i="9" s="1"/>
  <c r="YS414" i="9" s="1"/>
  <c r="YN476" i="9"/>
  <c r="YR476" i="9" s="1"/>
  <c r="YZ450" i="9"/>
  <c r="ZB450" i="9" s="1"/>
  <c r="YM450" i="9"/>
  <c r="YQ450" i="9" s="1"/>
  <c r="YS450" i="9" s="1"/>
  <c r="YX450" i="9"/>
  <c r="YU450" i="9"/>
  <c r="YZ224" i="9"/>
  <c r="YU472" i="9"/>
  <c r="YZ472" i="9"/>
  <c r="ZB472" i="9" s="1"/>
  <c r="YX472" i="9"/>
  <c r="YM472" i="9"/>
  <c r="YQ472" i="9" s="1"/>
  <c r="YS472" i="9" s="1"/>
  <c r="YZ253" i="9"/>
  <c r="YZ297" i="9"/>
  <c r="YZ290" i="9"/>
  <c r="YV407" i="9"/>
  <c r="YN407" i="9"/>
  <c r="YR407" i="9" s="1"/>
  <c r="YZ194" i="9"/>
  <c r="YN412" i="9"/>
  <c r="YR412" i="9" s="1"/>
  <c r="YV412" i="9"/>
  <c r="YN419" i="9"/>
  <c r="YR419" i="9" s="1"/>
  <c r="YV419" i="9"/>
  <c r="YW419" i="9" s="1"/>
  <c r="YV554" i="9"/>
  <c r="YW554" i="9" s="1"/>
  <c r="YN554" i="9"/>
  <c r="YR554" i="9" s="1"/>
  <c r="YN160" i="9"/>
  <c r="YR160" i="9" s="1"/>
  <c r="YV160" i="9"/>
  <c r="YW160" i="9" s="1"/>
  <c r="YN169" i="9"/>
  <c r="YR169" i="9" s="1"/>
  <c r="YV169" i="9"/>
  <c r="YW462" i="9"/>
  <c r="YQ329" i="9"/>
  <c r="YS329" i="9" s="1"/>
  <c r="YP300" i="9"/>
  <c r="YW416" i="9"/>
  <c r="YW402" i="9"/>
  <c r="YQ135" i="9"/>
  <c r="YS135" i="9" s="1"/>
  <c r="YQ410" i="9"/>
  <c r="YS410" i="9" s="1"/>
  <c r="YP410" i="9"/>
  <c r="YQ430" i="9"/>
  <c r="YS430" i="9" s="1"/>
  <c r="YP430" i="9"/>
  <c r="YQ412" i="9"/>
  <c r="YS412" i="9" s="1"/>
  <c r="YP412" i="9"/>
  <c r="YQ164" i="9"/>
  <c r="YS164" i="9" s="1"/>
  <c r="YW543" i="9"/>
  <c r="YW524" i="9"/>
  <c r="YW137" i="9"/>
  <c r="YW347" i="9"/>
  <c r="YQ455" i="9"/>
  <c r="YS455" i="9" s="1"/>
  <c r="YP446" i="9"/>
  <c r="YP447" i="9"/>
  <c r="YP124" i="9"/>
  <c r="YP429" i="9"/>
  <c r="ZC167" i="9"/>
  <c r="YP545" i="9"/>
  <c r="YW167" i="9"/>
  <c r="YW333" i="9"/>
  <c r="YP180" i="9"/>
  <c r="YP520" i="9"/>
  <c r="YW456" i="9"/>
  <c r="YP462" i="9"/>
  <c r="YW123" i="9"/>
  <c r="YP337" i="9"/>
  <c r="YQ445" i="9"/>
  <c r="YS445" i="9" s="1"/>
  <c r="YW338" i="9"/>
  <c r="YW443" i="9"/>
  <c r="YW509" i="9"/>
  <c r="YP544" i="9"/>
  <c r="YP419" i="9"/>
  <c r="YP420" i="9"/>
  <c r="YW125" i="9"/>
  <c r="YW518" i="9"/>
  <c r="YP313" i="9"/>
  <c r="YP168" i="9"/>
  <c r="YW451" i="9"/>
  <c r="YW460" i="9"/>
  <c r="YP336" i="9"/>
  <c r="YQ556" i="9"/>
  <c r="YS556" i="9" s="1"/>
  <c r="YW182" i="9"/>
  <c r="YW458" i="9"/>
  <c r="YP495" i="9"/>
  <c r="YW156" i="9"/>
  <c r="YW325" i="9"/>
  <c r="YP417" i="9"/>
  <c r="YP169" i="9"/>
  <c r="YP467" i="9"/>
  <c r="YP542" i="9"/>
  <c r="YP524" i="9"/>
  <c r="YP443" i="9"/>
  <c r="YQ555" i="9"/>
  <c r="YS555" i="9" s="1"/>
  <c r="YQ349" i="9"/>
  <c r="YS349" i="9" s="1"/>
  <c r="YP415" i="9"/>
  <c r="YP458" i="9"/>
  <c r="YQ350" i="9"/>
  <c r="YS350" i="9" s="1"/>
  <c r="YP350" i="9"/>
  <c r="YP552" i="9"/>
  <c r="YP482" i="9"/>
  <c r="YP432" i="9"/>
  <c r="YQ494" i="9"/>
  <c r="YS494" i="9" s="1"/>
  <c r="YP125" i="9"/>
  <c r="YP178" i="9"/>
  <c r="YP402" i="9"/>
  <c r="YP324" i="9"/>
  <c r="YW337" i="9"/>
  <c r="YQ434" i="9"/>
  <c r="YS434" i="9" s="1"/>
  <c r="YQ345" i="9"/>
  <c r="YS345" i="9" s="1"/>
  <c r="YP345" i="9"/>
  <c r="YQ138" i="9"/>
  <c r="YS138" i="9" s="1"/>
  <c r="YP480" i="9"/>
  <c r="YP408" i="9"/>
  <c r="YP136" i="9"/>
  <c r="YQ154" i="9"/>
  <c r="YS154" i="9" s="1"/>
  <c r="YP179" i="9"/>
  <c r="YQ470" i="9"/>
  <c r="YS470" i="9" s="1"/>
  <c r="YP163" i="9"/>
  <c r="YP152" i="9"/>
  <c r="YP330" i="9"/>
  <c r="YP165" i="9"/>
  <c r="YQ305" i="9"/>
  <c r="YS305" i="9" s="1"/>
  <c r="YP534" i="9"/>
  <c r="YP404" i="9"/>
  <c r="YP130" i="9"/>
  <c r="YQ134" i="9"/>
  <c r="YS134" i="9" s="1"/>
  <c r="YP133" i="9"/>
  <c r="YP506" i="9"/>
  <c r="YP411" i="9"/>
  <c r="YP406" i="9"/>
  <c r="YP159" i="9"/>
  <c r="YN328" i="9"/>
  <c r="YR328" i="9" s="1"/>
  <c r="YN313" i="9"/>
  <c r="YR313" i="9" s="1"/>
  <c r="YN468" i="9"/>
  <c r="YR468" i="9" s="1"/>
  <c r="YN469" i="9"/>
  <c r="YR469" i="9" s="1"/>
  <c r="YN415" i="9"/>
  <c r="YR415" i="9" s="1"/>
  <c r="YN434" i="9"/>
  <c r="YR434" i="9" s="1"/>
  <c r="YN479" i="9"/>
  <c r="YR479" i="9" s="1"/>
  <c r="YN176" i="9"/>
  <c r="YR176" i="9" s="1"/>
  <c r="YN329" i="9"/>
  <c r="YR329" i="9" s="1"/>
  <c r="YN171" i="9"/>
  <c r="YR171" i="9" s="1"/>
  <c r="YN457" i="9"/>
  <c r="YR457" i="9" s="1"/>
  <c r="YN158" i="9"/>
  <c r="YR158" i="9" s="1"/>
  <c r="YN135" i="9"/>
  <c r="YR135" i="9" s="1"/>
  <c r="YN314" i="9"/>
  <c r="YR314" i="9" s="1"/>
  <c r="YN461" i="9"/>
  <c r="YR461" i="9" s="1"/>
  <c r="YN555" i="9"/>
  <c r="YR555" i="9" s="1"/>
  <c r="YN454" i="9"/>
  <c r="YR454" i="9" s="1"/>
  <c r="YN446" i="9"/>
  <c r="YR446" i="9" s="1"/>
  <c r="YN482" i="9"/>
  <c r="YR482" i="9" s="1"/>
  <c r="YN399" i="9"/>
  <c r="YR399" i="9" s="1"/>
  <c r="YN410" i="9"/>
  <c r="YR410" i="9" s="1"/>
  <c r="YN448" i="9"/>
  <c r="YR448" i="9" s="1"/>
  <c r="YN431" i="9"/>
  <c r="YR431" i="9" s="1"/>
  <c r="YN552" i="9"/>
  <c r="YR552" i="9" s="1"/>
  <c r="YN331" i="9"/>
  <c r="YR331" i="9" s="1"/>
  <c r="YN172" i="9"/>
  <c r="YR172" i="9" s="1"/>
  <c r="YN332" i="9"/>
  <c r="YR332" i="9" s="1"/>
  <c r="YN475" i="9"/>
  <c r="YR475" i="9" s="1"/>
  <c r="YN403" i="9"/>
  <c r="YR403" i="9" s="1"/>
  <c r="YN348" i="9"/>
  <c r="YR348" i="9" s="1"/>
  <c r="YN122" i="9"/>
  <c r="YR122" i="9" s="1"/>
  <c r="YN151" i="9"/>
  <c r="YR151" i="9" s="1"/>
  <c r="YN128" i="9"/>
  <c r="YR128" i="9" s="1"/>
  <c r="YN349" i="9"/>
  <c r="YR349" i="9" s="1"/>
  <c r="YN180" i="9"/>
  <c r="YR180" i="9" s="1"/>
  <c r="YN339" i="9"/>
  <c r="YR339" i="9" s="1"/>
  <c r="YN170" i="9"/>
  <c r="YR170" i="9" s="1"/>
  <c r="YN452" i="9"/>
  <c r="YR452" i="9" s="1"/>
  <c r="YN449" i="9"/>
  <c r="YR449" i="9" s="1"/>
  <c r="YN444" i="9"/>
  <c r="YR444" i="9" s="1"/>
  <c r="YN477" i="9"/>
  <c r="YR477" i="9" s="1"/>
  <c r="YN413" i="9"/>
  <c r="YR413" i="9" s="1"/>
  <c r="YN405" i="9"/>
  <c r="YR405" i="9" s="1"/>
  <c r="YN535" i="9"/>
  <c r="YR535" i="9" s="1"/>
  <c r="YN142" i="9"/>
  <c r="YR142" i="9" s="1"/>
  <c r="YN164" i="9"/>
  <c r="YR164" i="9" s="1"/>
  <c r="XY427" i="9"/>
  <c r="XZ427" i="9"/>
  <c r="XY319" i="9"/>
  <c r="XZ319" i="9"/>
  <c r="XY424" i="9"/>
  <c r="XZ424" i="9"/>
  <c r="XY490" i="9"/>
  <c r="XZ490" i="9"/>
  <c r="XY485" i="9"/>
  <c r="XZ485" i="9"/>
  <c r="XY530" i="9"/>
  <c r="XZ530" i="9"/>
  <c r="XY321" i="9"/>
  <c r="XZ321" i="9"/>
  <c r="XY382" i="9"/>
  <c r="XZ382" i="9"/>
  <c r="XY511" i="9"/>
  <c r="XZ511" i="9"/>
  <c r="XY501" i="9"/>
  <c r="XZ501" i="9"/>
  <c r="XY514" i="9"/>
  <c r="XZ514" i="9"/>
  <c r="XY548" i="9"/>
  <c r="XZ548" i="9"/>
  <c r="XY516" i="9"/>
  <c r="XZ516" i="9"/>
  <c r="XY146" i="9"/>
  <c r="XZ146" i="9"/>
  <c r="XY184" i="9"/>
  <c r="XZ184" i="9"/>
  <c r="XY423" i="9"/>
  <c r="XZ423" i="9"/>
  <c r="XY147" i="9"/>
  <c r="XZ147" i="9"/>
  <c r="XY162" i="9"/>
  <c r="XZ162" i="9"/>
  <c r="XY378" i="9"/>
  <c r="XZ378" i="9"/>
  <c r="XY549" i="9"/>
  <c r="XZ549" i="9"/>
  <c r="XY381" i="9"/>
  <c r="XZ381" i="9"/>
  <c r="YV504" i="9"/>
  <c r="YV445" i="9"/>
  <c r="YK407" i="9"/>
  <c r="YK323" i="9"/>
  <c r="YK126" i="9"/>
  <c r="YK134" i="9"/>
  <c r="YJ147" i="9"/>
  <c r="YK170" i="9"/>
  <c r="YK479" i="9"/>
  <c r="YK521" i="9"/>
  <c r="YK332" i="9"/>
  <c r="YK452" i="9"/>
  <c r="YK413" i="9"/>
  <c r="YK331" i="9"/>
  <c r="YJ319" i="9"/>
  <c r="YK135" i="9"/>
  <c r="YK171" i="9"/>
  <c r="YK405" i="9"/>
  <c r="YJ382" i="9"/>
  <c r="YK403" i="9"/>
  <c r="YJ424" i="9"/>
  <c r="YJ548" i="9"/>
  <c r="YK446" i="9"/>
  <c r="YK175" i="9"/>
  <c r="YK444" i="9"/>
  <c r="YK394" i="9"/>
  <c r="YK538" i="9"/>
  <c r="YK415" i="9"/>
  <c r="YK339" i="9"/>
  <c r="YJ184" i="9"/>
  <c r="YK341" i="9"/>
  <c r="YK468" i="9"/>
  <c r="YJ514" i="9"/>
  <c r="YK486" i="9"/>
  <c r="YK324" i="9"/>
  <c r="YK439" i="9"/>
  <c r="YK531" i="9"/>
  <c r="YK461" i="9"/>
  <c r="YK117" i="9"/>
  <c r="YK318" i="9"/>
  <c r="YJ146" i="9"/>
  <c r="YJ381" i="9"/>
  <c r="YK454" i="9"/>
  <c r="YJ485" i="9"/>
  <c r="YK436" i="9"/>
  <c r="YK435" i="9"/>
  <c r="YJ501" i="9"/>
  <c r="YK476" i="9"/>
  <c r="YK329" i="9"/>
  <c r="YK475" i="9"/>
  <c r="YK176" i="9"/>
  <c r="YJ378" i="9"/>
  <c r="YK428" i="9"/>
  <c r="YK379" i="9"/>
  <c r="YK489" i="9"/>
  <c r="YK349" i="9"/>
  <c r="YK183" i="9"/>
  <c r="YK128" i="9"/>
  <c r="YK346" i="9"/>
  <c r="YK496" i="9"/>
  <c r="YJ423" i="9"/>
  <c r="YK145" i="9"/>
  <c r="YK425" i="9"/>
  <c r="YK449" i="9"/>
  <c r="YK488" i="9"/>
  <c r="YJ321" i="9"/>
  <c r="YK457" i="9"/>
  <c r="YK124" i="9"/>
  <c r="YK551" i="9"/>
  <c r="YK172" i="9"/>
  <c r="YK482" i="9"/>
  <c r="YK555" i="9"/>
  <c r="YK393" i="9"/>
  <c r="YK437" i="9"/>
  <c r="YK122" i="9"/>
  <c r="YJ530" i="9"/>
  <c r="YJ511" i="9"/>
  <c r="YJ490" i="9"/>
  <c r="YJ549" i="9"/>
  <c r="YK313" i="9"/>
  <c r="YK527" i="9"/>
  <c r="YK440" i="9"/>
  <c r="YK314" i="9"/>
  <c r="YK554" i="9"/>
  <c r="YK552" i="9"/>
  <c r="YK169" i="9"/>
  <c r="YK168" i="9"/>
  <c r="YK442" i="9"/>
  <c r="YJ516" i="9"/>
  <c r="YK340" i="9"/>
  <c r="YK469" i="9"/>
  <c r="YK399" i="9"/>
  <c r="YK388" i="9"/>
  <c r="YK328" i="9"/>
  <c r="YK153" i="9"/>
  <c r="YK143" i="9"/>
  <c r="YK383" i="9"/>
  <c r="YK550" i="9"/>
  <c r="YK163" i="9"/>
  <c r="YK539" i="9"/>
  <c r="YK448" i="9"/>
  <c r="YK412" i="9"/>
  <c r="YK426" i="9"/>
  <c r="YK438" i="9"/>
  <c r="YK160" i="9"/>
  <c r="YK142" i="9"/>
  <c r="YK380" i="9"/>
  <c r="YK526" i="9"/>
  <c r="YK306" i="9"/>
  <c r="YK434" i="9"/>
  <c r="YK180" i="9"/>
  <c r="YK528" i="9"/>
  <c r="YK477" i="9"/>
  <c r="YK348" i="9"/>
  <c r="YK535" i="9"/>
  <c r="YK441" i="9"/>
  <c r="YK344" i="9"/>
  <c r="YK431" i="9"/>
  <c r="YK494" i="9"/>
  <c r="YK487" i="9"/>
  <c r="YK410" i="9"/>
  <c r="YK121" i="9"/>
  <c r="YJ162" i="9"/>
  <c r="YK158" i="9"/>
  <c r="YJ427" i="9"/>
  <c r="YK164" i="9"/>
  <c r="YP331" i="9" l="1"/>
  <c r="YP347" i="9"/>
  <c r="YP171" i="9"/>
  <c r="YP132" i="9"/>
  <c r="YQ126" i="9"/>
  <c r="YS126" i="9" s="1"/>
  <c r="YW455" i="9"/>
  <c r="YP352" i="9"/>
  <c r="YQ505" i="9"/>
  <c r="YS505" i="9" s="1"/>
  <c r="YQ335" i="9"/>
  <c r="YS335" i="9" s="1"/>
  <c r="YP123" i="9"/>
  <c r="YP509" i="9"/>
  <c r="YW345" i="9"/>
  <c r="YW520" i="9"/>
  <c r="YQ400" i="9"/>
  <c r="YS400" i="9" s="1"/>
  <c r="YP463" i="9"/>
  <c r="YP167" i="9"/>
  <c r="YP474" i="9"/>
  <c r="YP129" i="9"/>
  <c r="YP451" i="9"/>
  <c r="YQ554" i="9"/>
  <c r="YS554" i="9" s="1"/>
  <c r="YQ399" i="9"/>
  <c r="YS399" i="9" s="1"/>
  <c r="YP418" i="9"/>
  <c r="YP182" i="9"/>
  <c r="YQ536" i="9"/>
  <c r="YS536" i="9" s="1"/>
  <c r="YP477" i="9"/>
  <c r="YP518" i="9"/>
  <c r="YQ479" i="9"/>
  <c r="YS479" i="9" s="1"/>
  <c r="YP401" i="9"/>
  <c r="YW556" i="9"/>
  <c r="YW327" i="9"/>
  <c r="YW492" i="9"/>
  <c r="YW445" i="9"/>
  <c r="YQ523" i="9"/>
  <c r="YS523" i="9" s="1"/>
  <c r="YQ478" i="9"/>
  <c r="YS478" i="9" s="1"/>
  <c r="YP151" i="9"/>
  <c r="YP546" i="9"/>
  <c r="YP459" i="9"/>
  <c r="YQ468" i="9"/>
  <c r="YS468" i="9" s="1"/>
  <c r="YQ183" i="9"/>
  <c r="YS183" i="9" s="1"/>
  <c r="YQ348" i="9"/>
  <c r="YS348" i="9" s="1"/>
  <c r="YP172" i="9"/>
  <c r="YW542" i="9"/>
  <c r="YW178" i="9"/>
  <c r="YW536" i="9"/>
  <c r="YW352" i="9"/>
  <c r="YW493" i="9"/>
  <c r="YW350" i="9"/>
  <c r="YW129" i="9"/>
  <c r="YW459" i="9"/>
  <c r="YW336" i="9"/>
  <c r="YW124" i="9"/>
  <c r="YW546" i="9"/>
  <c r="YW504" i="9"/>
  <c r="YP507" i="9"/>
  <c r="YP139" i="9"/>
  <c r="YQ155" i="9"/>
  <c r="YS155" i="9" s="1"/>
  <c r="YP323" i="9"/>
  <c r="YQ156" i="9"/>
  <c r="YS156" i="9" s="1"/>
  <c r="YQ454" i="9"/>
  <c r="YS454" i="9" s="1"/>
  <c r="YP493" i="9"/>
  <c r="YQ449" i="9"/>
  <c r="YS449" i="9" s="1"/>
  <c r="YW157" i="9"/>
  <c r="YW495" i="9"/>
  <c r="YW300" i="9"/>
  <c r="YW432" i="9"/>
  <c r="YW420" i="9"/>
  <c r="YW168" i="9"/>
  <c r="YW472" i="9"/>
  <c r="YW322" i="9"/>
  <c r="YQ460" i="9"/>
  <c r="YS460" i="9" s="1"/>
  <c r="YQ543" i="9"/>
  <c r="YS543" i="9" s="1"/>
  <c r="YP504" i="9"/>
  <c r="YP405" i="9"/>
  <c r="YP413" i="9"/>
  <c r="YP533" i="9"/>
  <c r="YQ325" i="9"/>
  <c r="YS325" i="9" s="1"/>
  <c r="YP325" i="9"/>
  <c r="YQ334" i="9"/>
  <c r="YS334" i="9" s="1"/>
  <c r="YP334" i="9"/>
  <c r="YP483" i="9"/>
  <c r="YP525" i="9"/>
  <c r="YP140" i="9"/>
  <c r="YP326" i="9"/>
  <c r="YP461" i="9"/>
  <c r="YP453" i="9"/>
  <c r="YP141" i="9"/>
  <c r="YP522" i="9"/>
  <c r="YQ338" i="9"/>
  <c r="YS338" i="9" s="1"/>
  <c r="YP416" i="9"/>
  <c r="YP157" i="9"/>
  <c r="YP131" i="9"/>
  <c r="YP127" i="9"/>
  <c r="YP466" i="9"/>
  <c r="YP456" i="9"/>
  <c r="YP472" i="9"/>
  <c r="YP137" i="9"/>
  <c r="YP333" i="9"/>
  <c r="YW450" i="9"/>
  <c r="YW519" i="9"/>
  <c r="YW324" i="9"/>
  <c r="YW153" i="9"/>
  <c r="YW481" i="9"/>
  <c r="YW407" i="9"/>
  <c r="YQ407" i="9"/>
  <c r="YS407" i="9" s="1"/>
  <c r="YP153" i="9"/>
  <c r="YW521" i="9"/>
  <c r="YW412" i="9"/>
  <c r="YP521" i="9"/>
  <c r="YQ170" i="9"/>
  <c r="YS170" i="9" s="1"/>
  <c r="YP414" i="9"/>
  <c r="YQ448" i="9"/>
  <c r="YS448" i="9" s="1"/>
  <c r="YW306" i="9"/>
  <c r="YQ452" i="9"/>
  <c r="YS452" i="9" s="1"/>
  <c r="YP327" i="9"/>
  <c r="YP519" i="9"/>
  <c r="YP403" i="9"/>
  <c r="YQ476" i="9"/>
  <c r="YS476" i="9" s="1"/>
  <c r="YP465" i="9"/>
  <c r="YP464" i="9"/>
  <c r="YP177" i="9"/>
  <c r="YQ346" i="9"/>
  <c r="YS346" i="9" s="1"/>
  <c r="YP508" i="9"/>
  <c r="YP450" i="9"/>
  <c r="YQ492" i="9"/>
  <c r="YS492" i="9" s="1"/>
  <c r="YQ181" i="9"/>
  <c r="YS181" i="9" s="1"/>
  <c r="YP351" i="9"/>
  <c r="YP481" i="9"/>
  <c r="YP148" i="9"/>
  <c r="YP535" i="9"/>
  <c r="YP332" i="9"/>
  <c r="YP322" i="9"/>
  <c r="YP314" i="9"/>
  <c r="YP128" i="9"/>
  <c r="YP433" i="9"/>
  <c r="YP306" i="9"/>
  <c r="YQ553" i="9"/>
  <c r="YS553" i="9" s="1"/>
  <c r="YP409" i="9"/>
  <c r="YP457" i="9"/>
  <c r="YP149" i="9"/>
  <c r="YP475" i="9"/>
  <c r="YP444" i="9"/>
  <c r="YP469" i="9"/>
  <c r="YQ328" i="9"/>
  <c r="YS328" i="9" s="1"/>
  <c r="YP150" i="9"/>
  <c r="XX473" i="9"/>
  <c r="XZ473" i="9" s="1"/>
  <c r="YU473" i="9" s="1"/>
  <c r="ZA473" i="9"/>
  <c r="ZB473" i="9" s="1"/>
  <c r="XX471" i="9"/>
  <c r="XZ471" i="9" s="1"/>
  <c r="YU471" i="9" s="1"/>
  <c r="ZA471" i="9"/>
  <c r="ZB471" i="9" s="1"/>
  <c r="ZC534" i="9"/>
  <c r="XX389" i="9"/>
  <c r="XY185" i="9"/>
  <c r="YV164" i="9"/>
  <c r="YW164" i="9" s="1"/>
  <c r="YV165" i="9"/>
  <c r="YW165" i="9" s="1"/>
  <c r="YV163" i="9"/>
  <c r="YW163" i="9" s="1"/>
  <c r="XX235" i="9"/>
  <c r="ZA235" i="9"/>
  <c r="ZB235" i="9" s="1"/>
  <c r="ZA279" i="9"/>
  <c r="ZB279" i="9" s="1"/>
  <c r="XX279" i="9"/>
  <c r="ZA284" i="9"/>
  <c r="ZB284" i="9" s="1"/>
  <c r="XX284" i="9"/>
  <c r="XX285" i="9"/>
  <c r="ZA285" i="9"/>
  <c r="ZB285" i="9" s="1"/>
  <c r="ZA286" i="9"/>
  <c r="ZB286" i="9" s="1"/>
  <c r="XX286" i="9"/>
  <c r="XX316" i="9"/>
  <c r="ZA316" i="9"/>
  <c r="ZB316" i="9" s="1"/>
  <c r="XX304" i="9"/>
  <c r="XZ304" i="9" s="1"/>
  <c r="YU304" i="9" s="1"/>
  <c r="ZA304" i="9"/>
  <c r="ZB304" i="9" s="1"/>
  <c r="XX234" i="9"/>
  <c r="ZA234" i="9"/>
  <c r="ZB234" i="9" s="1"/>
  <c r="XX239" i="9"/>
  <c r="XZ239" i="9" s="1"/>
  <c r="YU239" i="9" s="1"/>
  <c r="ZA239" i="9"/>
  <c r="ZB239" i="9" s="1"/>
  <c r="XX223" i="9"/>
  <c r="XZ223" i="9" s="1"/>
  <c r="YU223" i="9" s="1"/>
  <c r="ZA223" i="9"/>
  <c r="ZB223" i="9" s="1"/>
  <c r="XX215" i="9"/>
  <c r="XZ215" i="9" s="1"/>
  <c r="YU215" i="9" s="1"/>
  <c r="ZA215" i="9"/>
  <c r="ZB215" i="9" s="1"/>
  <c r="ZA266" i="9"/>
  <c r="ZB266" i="9" s="1"/>
  <c r="XX266" i="9"/>
  <c r="XZ266" i="9" s="1"/>
  <c r="YU266" i="9" s="1"/>
  <c r="ZA262" i="9"/>
  <c r="ZB262" i="9" s="1"/>
  <c r="XX262" i="9"/>
  <c r="XZ262" i="9" s="1"/>
  <c r="YU262" i="9" s="1"/>
  <c r="XX212" i="9"/>
  <c r="XZ212" i="9" s="1"/>
  <c r="YU212" i="9" s="1"/>
  <c r="ZA212" i="9"/>
  <c r="ZB212" i="9" s="1"/>
  <c r="ZA250" i="9"/>
  <c r="ZB250" i="9" s="1"/>
  <c r="XX250" i="9"/>
  <c r="XX245" i="9"/>
  <c r="ZA245" i="9"/>
  <c r="ZB245" i="9" s="1"/>
  <c r="XX294" i="9"/>
  <c r="XZ294" i="9" s="1"/>
  <c r="YU294" i="9" s="1"/>
  <c r="ZA294" i="9"/>
  <c r="ZB294" i="9" s="1"/>
  <c r="XX206" i="9"/>
  <c r="XZ206" i="9" s="1"/>
  <c r="YU206" i="9" s="1"/>
  <c r="ZA206" i="9"/>
  <c r="ZB206" i="9" s="1"/>
  <c r="XX210" i="9"/>
  <c r="XZ210" i="9" s="1"/>
  <c r="YU210" i="9" s="1"/>
  <c r="ZA210" i="9"/>
  <c r="ZB210" i="9" s="1"/>
  <c r="XX194" i="9"/>
  <c r="XZ194" i="9" s="1"/>
  <c r="YU194" i="9" s="1"/>
  <c r="ZA194" i="9"/>
  <c r="ZB194" i="9" s="1"/>
  <c r="XX275" i="9"/>
  <c r="XZ275" i="9" s="1"/>
  <c r="YU275" i="9" s="1"/>
  <c r="ZA275" i="9"/>
  <c r="ZB275" i="9" s="1"/>
  <c r="XX190" i="9"/>
  <c r="ZA190" i="9"/>
  <c r="ZB190" i="9" s="1"/>
  <c r="ZA280" i="9"/>
  <c r="ZB280" i="9" s="1"/>
  <c r="XX280" i="9"/>
  <c r="XZ280" i="9" s="1"/>
  <c r="YU280" i="9" s="1"/>
  <c r="XX236" i="9"/>
  <c r="XZ236" i="9" s="1"/>
  <c r="YU236" i="9" s="1"/>
  <c r="ZA236" i="9"/>
  <c r="ZB236" i="9" s="1"/>
  <c r="XX281" i="9"/>
  <c r="XZ281" i="9" s="1"/>
  <c r="YU281" i="9" s="1"/>
  <c r="ZA281" i="9"/>
  <c r="ZB281" i="9" s="1"/>
  <c r="ZA196" i="9"/>
  <c r="ZB196" i="9" s="1"/>
  <c r="XX196" i="9"/>
  <c r="XZ196" i="9" s="1"/>
  <c r="YU196" i="9" s="1"/>
  <c r="XX282" i="9"/>
  <c r="XZ282" i="9" s="1"/>
  <c r="YU282" i="9" s="1"/>
  <c r="ZA282" i="9"/>
  <c r="ZB282" i="9" s="1"/>
  <c r="XX258" i="9"/>
  <c r="ZA258" i="9"/>
  <c r="ZB258" i="9" s="1"/>
  <c r="XX315" i="9"/>
  <c r="ZA315" i="9"/>
  <c r="ZB315" i="9" s="1"/>
  <c r="XX309" i="9"/>
  <c r="ZA309" i="9"/>
  <c r="ZB309" i="9" s="1"/>
  <c r="ZA303" i="9"/>
  <c r="ZB303" i="9" s="1"/>
  <c r="XX303" i="9"/>
  <c r="XZ303" i="9" s="1"/>
  <c r="YU303" i="9" s="1"/>
  <c r="XX298" i="9"/>
  <c r="ZA298" i="9"/>
  <c r="ZB298" i="9" s="1"/>
  <c r="ZA201" i="9"/>
  <c r="ZB201" i="9" s="1"/>
  <c r="XX201" i="9"/>
  <c r="XZ201" i="9" s="1"/>
  <c r="YU201" i="9" s="1"/>
  <c r="XX193" i="9"/>
  <c r="ZA193" i="9"/>
  <c r="ZB193" i="9" s="1"/>
  <c r="XX226" i="9"/>
  <c r="XZ226" i="9" s="1"/>
  <c r="YU226" i="9" s="1"/>
  <c r="ZA226" i="9"/>
  <c r="ZB226" i="9" s="1"/>
  <c r="XX222" i="9"/>
  <c r="XZ222" i="9" s="1"/>
  <c r="YU222" i="9" s="1"/>
  <c r="ZA222" i="9"/>
  <c r="ZB222" i="9" s="1"/>
  <c r="XX218" i="9"/>
  <c r="XZ218" i="9" s="1"/>
  <c r="YU218" i="9" s="1"/>
  <c r="ZA218" i="9"/>
  <c r="ZB218" i="9" s="1"/>
  <c r="XX214" i="9"/>
  <c r="XZ214" i="9" s="1"/>
  <c r="YU214" i="9" s="1"/>
  <c r="ZA214" i="9"/>
  <c r="ZB214" i="9" s="1"/>
  <c r="XX249" i="9"/>
  <c r="ZA249" i="9"/>
  <c r="ZB249" i="9" s="1"/>
  <c r="XX264" i="9"/>
  <c r="ZA264" i="9"/>
  <c r="ZB264" i="9" s="1"/>
  <c r="ZA265" i="9"/>
  <c r="ZB265" i="9" s="1"/>
  <c r="XX265" i="9"/>
  <c r="XZ265" i="9" s="1"/>
  <c r="YU265" i="9" s="1"/>
  <c r="ZA203" i="9"/>
  <c r="ZB203" i="9" s="1"/>
  <c r="XX203" i="9"/>
  <c r="XZ203" i="9" s="1"/>
  <c r="YU203" i="9" s="1"/>
  <c r="ZA211" i="9"/>
  <c r="ZB211" i="9" s="1"/>
  <c r="XX211" i="9"/>
  <c r="XZ211" i="9" s="1"/>
  <c r="YU211" i="9" s="1"/>
  <c r="ZA248" i="9"/>
  <c r="ZB248" i="9" s="1"/>
  <c r="XX248" i="9"/>
  <c r="XZ248" i="9" s="1"/>
  <c r="YU248" i="9" s="1"/>
  <c r="XX244" i="9"/>
  <c r="XZ244" i="9" s="1"/>
  <c r="YU244" i="9" s="1"/>
  <c r="ZA244" i="9"/>
  <c r="ZB244" i="9" s="1"/>
  <c r="YX165" i="9"/>
  <c r="ZC165" i="9" s="1"/>
  <c r="ZA204" i="9"/>
  <c r="ZB204" i="9" s="1"/>
  <c r="XX204" i="9"/>
  <c r="XX232" i="9"/>
  <c r="XZ232" i="9" s="1"/>
  <c r="YU232" i="9" s="1"/>
  <c r="ZA232" i="9"/>
  <c r="ZB232" i="9" s="1"/>
  <c r="XX291" i="9"/>
  <c r="ZA291" i="9"/>
  <c r="ZB291" i="9" s="1"/>
  <c r="ZA237" i="9"/>
  <c r="ZB237" i="9" s="1"/>
  <c r="XX237" i="9"/>
  <c r="XZ237" i="9" s="1"/>
  <c r="YU237" i="9" s="1"/>
  <c r="XX257" i="9"/>
  <c r="ZA257" i="9"/>
  <c r="ZB257" i="9" s="1"/>
  <c r="XX200" i="9"/>
  <c r="XZ200" i="9" s="1"/>
  <c r="YU200" i="9" s="1"/>
  <c r="ZA200" i="9"/>
  <c r="ZB200" i="9" s="1"/>
  <c r="ZA272" i="9"/>
  <c r="ZB272" i="9" s="1"/>
  <c r="XX272" i="9"/>
  <c r="XZ272" i="9" s="1"/>
  <c r="YU272" i="9" s="1"/>
  <c r="XX310" i="9"/>
  <c r="ZA310" i="9"/>
  <c r="ZB310" i="9" s="1"/>
  <c r="ZA299" i="9"/>
  <c r="ZB299" i="9" s="1"/>
  <c r="XX299" i="9"/>
  <c r="XZ299" i="9" s="1"/>
  <c r="YU299" i="9" s="1"/>
  <c r="ZA195" i="9"/>
  <c r="ZB195" i="9" s="1"/>
  <c r="XX195" i="9"/>
  <c r="XZ195" i="9" s="1"/>
  <c r="YU195" i="9" s="1"/>
  <c r="ZA219" i="9"/>
  <c r="ZB219" i="9" s="1"/>
  <c r="XX219" i="9"/>
  <c r="XX251" i="9"/>
  <c r="XZ251" i="9" s="1"/>
  <c r="YU251" i="9" s="1"/>
  <c r="ZA251" i="9"/>
  <c r="ZB251" i="9" s="1"/>
  <c r="XX263" i="9"/>
  <c r="XZ263" i="9" s="1"/>
  <c r="YU263" i="9" s="1"/>
  <c r="ZA263" i="9"/>
  <c r="ZB263" i="9" s="1"/>
  <c r="XX187" i="9"/>
  <c r="XZ187" i="9" s="1"/>
  <c r="XX228" i="9"/>
  <c r="XZ228" i="9" s="1"/>
  <c r="YU228" i="9" s="1"/>
  <c r="ZA228" i="9"/>
  <c r="ZB228" i="9" s="1"/>
  <c r="XX238" i="9"/>
  <c r="ZA238" i="9"/>
  <c r="ZB238" i="9" s="1"/>
  <c r="XX230" i="9"/>
  <c r="XZ230" i="9" s="1"/>
  <c r="YU230" i="9" s="1"/>
  <c r="ZA230" i="9"/>
  <c r="ZB230" i="9" s="1"/>
  <c r="XX189" i="9"/>
  <c r="ZA189" i="9"/>
  <c r="ZB189" i="9" s="1"/>
  <c r="ZA202" i="9"/>
  <c r="ZB202" i="9" s="1"/>
  <c r="XX202" i="9"/>
  <c r="XZ202" i="9" s="1"/>
  <c r="YU202" i="9" s="1"/>
  <c r="ZA283" i="9"/>
  <c r="ZB283" i="9" s="1"/>
  <c r="XX283" i="9"/>
  <c r="XZ283" i="9" s="1"/>
  <c r="YU283" i="9" s="1"/>
  <c r="XX288" i="9"/>
  <c r="ZA288" i="9"/>
  <c r="ZB288" i="9" s="1"/>
  <c r="ZA273" i="9"/>
  <c r="ZB273" i="9" s="1"/>
  <c r="XX273" i="9"/>
  <c r="XZ273" i="9" s="1"/>
  <c r="YU273" i="9" s="1"/>
  <c r="XX289" i="9"/>
  <c r="ZA289" i="9"/>
  <c r="ZB289" i="9" s="1"/>
  <c r="ZA260" i="9"/>
  <c r="ZB260" i="9" s="1"/>
  <c r="XX260" i="9"/>
  <c r="XZ260" i="9" s="1"/>
  <c r="YU260" i="9" s="1"/>
  <c r="XX290" i="9"/>
  <c r="XZ290" i="9" s="1"/>
  <c r="YU290" i="9" s="1"/>
  <c r="ZA290" i="9"/>
  <c r="ZB290" i="9" s="1"/>
  <c r="XX274" i="9"/>
  <c r="ZA274" i="9"/>
  <c r="ZB274" i="9" s="1"/>
  <c r="XX296" i="9"/>
  <c r="ZA296" i="9"/>
  <c r="ZB296" i="9" s="1"/>
  <c r="XX311" i="9"/>
  <c r="XZ311" i="9" s="1"/>
  <c r="YU311" i="9" s="1"/>
  <c r="ZA311" i="9"/>
  <c r="ZB311" i="9" s="1"/>
  <c r="XX307" i="9"/>
  <c r="XZ307" i="9" s="1"/>
  <c r="YU307" i="9" s="1"/>
  <c r="ZA307" i="9"/>
  <c r="ZB307" i="9" s="1"/>
  <c r="XX301" i="9"/>
  <c r="XZ301" i="9" s="1"/>
  <c r="YU301" i="9" s="1"/>
  <c r="ZA301" i="9"/>
  <c r="ZB301" i="9" s="1"/>
  <c r="XX259" i="9"/>
  <c r="XZ259" i="9" s="1"/>
  <c r="YU259" i="9" s="1"/>
  <c r="ZA259" i="9"/>
  <c r="ZB259" i="9" s="1"/>
  <c r="XX197" i="9"/>
  <c r="XZ197" i="9" s="1"/>
  <c r="YU197" i="9" s="1"/>
  <c r="ZA197" i="9"/>
  <c r="ZB197" i="9" s="1"/>
  <c r="XX240" i="9"/>
  <c r="XZ240" i="9" s="1"/>
  <c r="YU240" i="9" s="1"/>
  <c r="ZA240" i="9"/>
  <c r="ZB240" i="9" s="1"/>
  <c r="XX224" i="9"/>
  <c r="ZA224" i="9"/>
  <c r="ZB224" i="9" s="1"/>
  <c r="ZA220" i="9"/>
  <c r="ZB220" i="9" s="1"/>
  <c r="XX220" i="9"/>
  <c r="XZ220" i="9" s="1"/>
  <c r="YU220" i="9" s="1"/>
  <c r="XX216" i="9"/>
  <c r="ZA216" i="9"/>
  <c r="ZB216" i="9" s="1"/>
  <c r="XX254" i="9"/>
  <c r="XZ254" i="9" s="1"/>
  <c r="YU254" i="9" s="1"/>
  <c r="ZA254" i="9"/>
  <c r="ZB254" i="9" s="1"/>
  <c r="XX231" i="9"/>
  <c r="XZ231" i="9" s="1"/>
  <c r="YU231" i="9" s="1"/>
  <c r="ZA231" i="9"/>
  <c r="ZB231" i="9" s="1"/>
  <c r="XX261" i="9"/>
  <c r="XZ261" i="9" s="1"/>
  <c r="YU261" i="9" s="1"/>
  <c r="ZA261" i="9"/>
  <c r="ZB261" i="9" s="1"/>
  <c r="XX269" i="9"/>
  <c r="XZ269" i="9" s="1"/>
  <c r="YU269" i="9" s="1"/>
  <c r="ZA269" i="9"/>
  <c r="ZB269" i="9" s="1"/>
  <c r="XX267" i="9"/>
  <c r="XZ267" i="9" s="1"/>
  <c r="YU267" i="9" s="1"/>
  <c r="ZA267" i="9"/>
  <c r="ZB267" i="9" s="1"/>
  <c r="XX213" i="9"/>
  <c r="XZ213" i="9" s="1"/>
  <c r="YU213" i="9" s="1"/>
  <c r="ZA213" i="9"/>
  <c r="ZB213" i="9" s="1"/>
  <c r="XX252" i="9"/>
  <c r="ZA252" i="9"/>
  <c r="ZB252" i="9" s="1"/>
  <c r="XX246" i="9"/>
  <c r="XZ246" i="9" s="1"/>
  <c r="YU246" i="9" s="1"/>
  <c r="ZA246" i="9"/>
  <c r="ZB246" i="9" s="1"/>
  <c r="ZC164" i="9"/>
  <c r="ZA208" i="9"/>
  <c r="ZB208" i="9" s="1"/>
  <c r="XX208" i="9"/>
  <c r="XZ208" i="9" s="1"/>
  <c r="YU208" i="9" s="1"/>
  <c r="ZA297" i="9"/>
  <c r="ZB297" i="9" s="1"/>
  <c r="XX297" i="9"/>
  <c r="XZ297" i="9" s="1"/>
  <c r="YU297" i="9" s="1"/>
  <c r="XX241" i="9"/>
  <c r="ZA241" i="9"/>
  <c r="ZB241" i="9" s="1"/>
  <c r="ZA287" i="9"/>
  <c r="ZB287" i="9" s="1"/>
  <c r="XX287" i="9"/>
  <c r="XZ287" i="9" s="1"/>
  <c r="YU287" i="9" s="1"/>
  <c r="ZA270" i="9"/>
  <c r="ZB270" i="9" s="1"/>
  <c r="XX270" i="9"/>
  <c r="XZ270" i="9" s="1"/>
  <c r="YU270" i="9" s="1"/>
  <c r="XX198" i="9"/>
  <c r="ZA198" i="9"/>
  <c r="ZB198" i="9" s="1"/>
  <c r="XX292" i="9"/>
  <c r="ZA292" i="9"/>
  <c r="ZB292" i="9" s="1"/>
  <c r="ZA276" i="9"/>
  <c r="ZB276" i="9" s="1"/>
  <c r="XX276" i="9"/>
  <c r="XZ276" i="9" s="1"/>
  <c r="YU276" i="9" s="1"/>
  <c r="XX233" i="9"/>
  <c r="ZA233" i="9"/>
  <c r="ZB233" i="9" s="1"/>
  <c r="XX277" i="9"/>
  <c r="XZ277" i="9" s="1"/>
  <c r="YU277" i="9" s="1"/>
  <c r="ZA277" i="9"/>
  <c r="ZB277" i="9" s="1"/>
  <c r="XX192" i="9"/>
  <c r="ZA192" i="9"/>
  <c r="ZB192" i="9" s="1"/>
  <c r="XX278" i="9"/>
  <c r="ZA278" i="9"/>
  <c r="ZB278" i="9" s="1"/>
  <c r="XX256" i="9"/>
  <c r="ZA256" i="9"/>
  <c r="ZB256" i="9" s="1"/>
  <c r="XX312" i="9"/>
  <c r="XZ312" i="9" s="1"/>
  <c r="YU312" i="9" s="1"/>
  <c r="ZA312" i="9"/>
  <c r="ZB312" i="9" s="1"/>
  <c r="ZA308" i="9"/>
  <c r="ZB308" i="9" s="1"/>
  <c r="XX308" i="9"/>
  <c r="XZ308" i="9" s="1"/>
  <c r="YU308" i="9" s="1"/>
  <c r="ZA302" i="9"/>
  <c r="ZB302" i="9" s="1"/>
  <c r="XX302" i="9"/>
  <c r="XZ302" i="9" s="1"/>
  <c r="YU302" i="9" s="1"/>
  <c r="ZA271" i="9"/>
  <c r="ZB271" i="9" s="1"/>
  <c r="XX271" i="9"/>
  <c r="XZ271" i="9" s="1"/>
  <c r="YU271" i="9" s="1"/>
  <c r="XX199" i="9"/>
  <c r="XZ199" i="9" s="1"/>
  <c r="YU199" i="9" s="1"/>
  <c r="ZA199" i="9"/>
  <c r="ZB199" i="9" s="1"/>
  <c r="ZA191" i="9"/>
  <c r="ZB191" i="9" s="1"/>
  <c r="XX191" i="9"/>
  <c r="XZ191" i="9" s="1"/>
  <c r="YU191" i="9" s="1"/>
  <c r="XX225" i="9"/>
  <c r="ZA225" i="9"/>
  <c r="ZB225" i="9" s="1"/>
  <c r="XX221" i="9"/>
  <c r="XZ221" i="9" s="1"/>
  <c r="YU221" i="9" s="1"/>
  <c r="ZA221" i="9"/>
  <c r="ZB221" i="9" s="1"/>
  <c r="XX217" i="9"/>
  <c r="XZ217" i="9" s="1"/>
  <c r="YU217" i="9" s="1"/>
  <c r="ZA217" i="9"/>
  <c r="ZB217" i="9" s="1"/>
  <c r="ZA255" i="9"/>
  <c r="ZB255" i="9" s="1"/>
  <c r="XX255" i="9"/>
  <c r="XZ255" i="9" s="1"/>
  <c r="YU255" i="9" s="1"/>
  <c r="ZA242" i="9"/>
  <c r="ZB242" i="9" s="1"/>
  <c r="XX242" i="9"/>
  <c r="XZ242" i="9" s="1"/>
  <c r="YU242" i="9" s="1"/>
  <c r="XX268" i="9"/>
  <c r="ZA268" i="9"/>
  <c r="ZB268" i="9" s="1"/>
  <c r="ZA293" i="9"/>
  <c r="ZB293" i="9" s="1"/>
  <c r="XX293" i="9"/>
  <c r="XZ293" i="9" s="1"/>
  <c r="YU293" i="9" s="1"/>
  <c r="ZA207" i="9"/>
  <c r="ZB207" i="9" s="1"/>
  <c r="XX207" i="9"/>
  <c r="XZ207" i="9" s="1"/>
  <c r="YU207" i="9" s="1"/>
  <c r="XX227" i="9"/>
  <c r="XZ227" i="9" s="1"/>
  <c r="YU227" i="9" s="1"/>
  <c r="ZA227" i="9"/>
  <c r="ZB227" i="9" s="1"/>
  <c r="XX253" i="9"/>
  <c r="XZ253" i="9" s="1"/>
  <c r="YU253" i="9" s="1"/>
  <c r="ZA253" i="9"/>
  <c r="ZB253" i="9" s="1"/>
  <c r="XX247" i="9"/>
  <c r="ZA247" i="9"/>
  <c r="ZB247" i="9" s="1"/>
  <c r="XX243" i="9"/>
  <c r="ZA243" i="9"/>
  <c r="ZB243" i="9" s="1"/>
  <c r="YX163" i="9"/>
  <c r="ZC163" i="9" s="1"/>
  <c r="YX138" i="9"/>
  <c r="ZC138" i="9" s="1"/>
  <c r="YV138" i="9"/>
  <c r="YW138" i="9" s="1"/>
  <c r="YX130" i="9"/>
  <c r="ZC130" i="9" s="1"/>
  <c r="YX411" i="9"/>
  <c r="ZC411" i="9" s="1"/>
  <c r="ZC402" i="9"/>
  <c r="YV411" i="9"/>
  <c r="YW411" i="9" s="1"/>
  <c r="YV130" i="9"/>
  <c r="YW130" i="9" s="1"/>
  <c r="XX118" i="9"/>
  <c r="YX134" i="9"/>
  <c r="ZC134" i="9" s="1"/>
  <c r="YV134" i="9"/>
  <c r="YW134" i="9" s="1"/>
  <c r="YV142" i="9"/>
  <c r="YW142" i="9" s="1"/>
  <c r="ZC475" i="9"/>
  <c r="ZC339" i="9"/>
  <c r="ZC122" i="9"/>
  <c r="ZC151" i="9"/>
  <c r="ZC135" i="9"/>
  <c r="ZC128" i="9"/>
  <c r="YV158" i="9"/>
  <c r="YW158" i="9" s="1"/>
  <c r="ZC508" i="9"/>
  <c r="ZC413" i="9"/>
  <c r="ZC556" i="9"/>
  <c r="YX478" i="9"/>
  <c r="ZC478" i="9" s="1"/>
  <c r="ZC504" i="9"/>
  <c r="ZC525" i="9"/>
  <c r="ZC493" i="9"/>
  <c r="ZC336" i="9"/>
  <c r="YX523" i="9"/>
  <c r="ZC523" i="9" s="1"/>
  <c r="ZC524" i="9"/>
  <c r="ZC521" i="9"/>
  <c r="ZC328" i="9"/>
  <c r="ZC553" i="9"/>
  <c r="ZC494" i="9"/>
  <c r="ZC447" i="9"/>
  <c r="ZC407" i="9"/>
  <c r="ZC408" i="9"/>
  <c r="ZC509" i="9"/>
  <c r="ZC449" i="9"/>
  <c r="ZC434" i="9"/>
  <c r="ZC420" i="9"/>
  <c r="ZC454" i="9"/>
  <c r="ZC403" i="9"/>
  <c r="ZC544" i="9"/>
  <c r="ZC417" i="9"/>
  <c r="ZC546" i="9"/>
  <c r="ZC455" i="9"/>
  <c r="ZC554" i="9"/>
  <c r="ZC451" i="9"/>
  <c r="ZC481" i="9"/>
  <c r="ZC415" i="9"/>
  <c r="ZC338" i="9"/>
  <c r="ZC543" i="9"/>
  <c r="ZC522" i="9"/>
  <c r="ZC152" i="9"/>
  <c r="ZC533" i="9"/>
  <c r="ZC432" i="9"/>
  <c r="ZC171" i="9"/>
  <c r="ZC467" i="9"/>
  <c r="ZC399" i="9"/>
  <c r="ZC461" i="9"/>
  <c r="ZC410" i="9"/>
  <c r="ZC444" i="9"/>
  <c r="ZC482" i="9"/>
  <c r="YV534" i="9"/>
  <c r="YW534" i="9" s="1"/>
  <c r="ZC433" i="9"/>
  <c r="ZC458" i="9"/>
  <c r="ZC418" i="9"/>
  <c r="ZC416" i="9"/>
  <c r="ZC479" i="9"/>
  <c r="ZC419" i="9"/>
  <c r="ZC468" i="9"/>
  <c r="ZC545" i="9"/>
  <c r="ZC477" i="9"/>
  <c r="ZC323" i="9"/>
  <c r="ZC450" i="9"/>
  <c r="ZC401" i="9"/>
  <c r="ZC445" i="9"/>
  <c r="ZC520" i="9"/>
  <c r="ZC459" i="9"/>
  <c r="ZC405" i="9"/>
  <c r="ZC457" i="9"/>
  <c r="ZC474" i="9"/>
  <c r="ZC351" i="9"/>
  <c r="ZC460" i="9"/>
  <c r="YX409" i="9"/>
  <c r="ZC409" i="9" s="1"/>
  <c r="ZC518" i="9"/>
  <c r="ZC542" i="9"/>
  <c r="ZC492" i="9"/>
  <c r="YX406" i="9"/>
  <c r="ZC406" i="9" s="1"/>
  <c r="ZC412" i="9"/>
  <c r="ZC462" i="9"/>
  <c r="ZC446" i="9"/>
  <c r="ZC469" i="9"/>
  <c r="YV552" i="9"/>
  <c r="YW552" i="9" s="1"/>
  <c r="YV535" i="9"/>
  <c r="YW535" i="9" s="1"/>
  <c r="ZC182" i="9"/>
  <c r="ZC327" i="9"/>
  <c r="XY422" i="9"/>
  <c r="ZC452" i="9"/>
  <c r="ZC463" i="9"/>
  <c r="ZC519" i="9"/>
  <c r="ZC430" i="9"/>
  <c r="YX480" i="9"/>
  <c r="ZC480" i="9" s="1"/>
  <c r="ZC456" i="9"/>
  <c r="ZC495" i="9"/>
  <c r="XY537" i="9"/>
  <c r="ZC552" i="9"/>
  <c r="YV480" i="9"/>
  <c r="YW480" i="9" s="1"/>
  <c r="YV479" i="9"/>
  <c r="YW479" i="9" s="1"/>
  <c r="YV431" i="9"/>
  <c r="YW431" i="9" s="1"/>
  <c r="YV505" i="9"/>
  <c r="YW505" i="9" s="1"/>
  <c r="YV478" i="9"/>
  <c r="YW478" i="9" s="1"/>
  <c r="XY385" i="9"/>
  <c r="XY392" i="9"/>
  <c r="YX483" i="9"/>
  <c r="ZC483" i="9" s="1"/>
  <c r="XY532" i="9"/>
  <c r="ZC448" i="9"/>
  <c r="ZC535" i="9"/>
  <c r="ZC443" i="9"/>
  <c r="ZC466" i="9"/>
  <c r="XY497" i="9"/>
  <c r="ZC431" i="9"/>
  <c r="ZC536" i="9"/>
  <c r="XY513" i="9"/>
  <c r="YV477" i="9"/>
  <c r="YW477" i="9" s="1"/>
  <c r="YV400" i="9"/>
  <c r="YW400" i="9" s="1"/>
  <c r="YV483" i="9"/>
  <c r="YW483" i="9" s="1"/>
  <c r="YV474" i="9"/>
  <c r="YW474" i="9" s="1"/>
  <c r="YV408" i="9"/>
  <c r="YW408" i="9" s="1"/>
  <c r="YV410" i="9"/>
  <c r="YW410" i="9" s="1"/>
  <c r="YV413" i="9"/>
  <c r="YW413" i="9" s="1"/>
  <c r="YV405" i="9"/>
  <c r="YW405" i="9" s="1"/>
  <c r="YV448" i="9"/>
  <c r="YW448" i="9" s="1"/>
  <c r="YV414" i="9"/>
  <c r="YW414" i="9" s="1"/>
  <c r="YV523" i="9"/>
  <c r="YW523" i="9" s="1"/>
  <c r="YV470" i="9"/>
  <c r="YW470" i="9" s="1"/>
  <c r="YV457" i="9"/>
  <c r="YW457" i="9" s="1"/>
  <c r="YV409" i="9"/>
  <c r="YW409" i="9" s="1"/>
  <c r="YV434" i="9"/>
  <c r="YW434" i="9" s="1"/>
  <c r="YV406" i="9"/>
  <c r="YW406" i="9" s="1"/>
  <c r="YV476" i="9"/>
  <c r="YW476" i="9" s="1"/>
  <c r="YV399" i="9"/>
  <c r="YW399" i="9" s="1"/>
  <c r="YV468" i="9"/>
  <c r="YW468" i="9" s="1"/>
  <c r="YV469" i="9"/>
  <c r="YW469" i="9" s="1"/>
  <c r="YV415" i="9"/>
  <c r="YW415" i="9" s="1"/>
  <c r="XY384" i="9"/>
  <c r="YX400" i="9"/>
  <c r="ZC400" i="9" s="1"/>
  <c r="ZC505" i="9"/>
  <c r="YX476" i="9"/>
  <c r="ZC476" i="9" s="1"/>
  <c r="ZC555" i="9"/>
  <c r="ZC472" i="9"/>
  <c r="YX470" i="9"/>
  <c r="ZC470" i="9" s="1"/>
  <c r="YX414" i="9"/>
  <c r="ZC414" i="9" s="1"/>
  <c r="ZC429" i="9"/>
  <c r="YV461" i="9"/>
  <c r="YW461" i="9" s="1"/>
  <c r="YV507" i="9"/>
  <c r="YW507" i="9" s="1"/>
  <c r="YV475" i="9"/>
  <c r="YW475" i="9" s="1"/>
  <c r="YV453" i="9"/>
  <c r="YW453" i="9" s="1"/>
  <c r="YV403" i="9"/>
  <c r="YW403" i="9" s="1"/>
  <c r="YV555" i="9"/>
  <c r="YW555" i="9" s="1"/>
  <c r="YV464" i="9"/>
  <c r="YW464" i="9" s="1"/>
  <c r="YV404" i="9"/>
  <c r="YW404" i="9" s="1"/>
  <c r="YV452" i="9"/>
  <c r="YW452" i="9" s="1"/>
  <c r="YV444" i="9"/>
  <c r="YW444" i="9" s="1"/>
  <c r="YV449" i="9"/>
  <c r="YW449" i="9" s="1"/>
  <c r="YV454" i="9"/>
  <c r="YW454" i="9" s="1"/>
  <c r="YV482" i="9"/>
  <c r="YW482" i="9" s="1"/>
  <c r="YV446" i="9"/>
  <c r="YW446" i="9" s="1"/>
  <c r="YV506" i="9"/>
  <c r="YW506" i="9" s="1"/>
  <c r="YV465" i="9"/>
  <c r="YW465" i="9" s="1"/>
  <c r="YX507" i="9"/>
  <c r="ZC507" i="9" s="1"/>
  <c r="XY499" i="9"/>
  <c r="YX453" i="9"/>
  <c r="ZC453" i="9" s="1"/>
  <c r="XY500" i="9"/>
  <c r="XY377" i="9"/>
  <c r="XY503" i="9"/>
  <c r="XY502" i="9"/>
  <c r="XY396" i="9"/>
  <c r="XY498" i="9"/>
  <c r="XY395" i="9"/>
  <c r="XY386" i="9"/>
  <c r="XY398" i="9"/>
  <c r="XY540" i="9"/>
  <c r="YX464" i="9"/>
  <c r="ZC464" i="9" s="1"/>
  <c r="YX404" i="9"/>
  <c r="ZC404" i="9" s="1"/>
  <c r="YX506" i="9"/>
  <c r="ZC506" i="9" s="1"/>
  <c r="YX465" i="9"/>
  <c r="ZC465" i="9" s="1"/>
  <c r="ZC352" i="9"/>
  <c r="ZC125" i="9"/>
  <c r="ZC173" i="9"/>
  <c r="ZC325" i="9"/>
  <c r="ZC350" i="9"/>
  <c r="YV351" i="9"/>
  <c r="YW351" i="9" s="1"/>
  <c r="ZC132" i="9"/>
  <c r="ZC178" i="9"/>
  <c r="YX177" i="9"/>
  <c r="ZC177" i="9" s="1"/>
  <c r="YX335" i="9"/>
  <c r="ZC335" i="9" s="1"/>
  <c r="YT167" i="9"/>
  <c r="ZC175" i="9"/>
  <c r="ZC348" i="9"/>
  <c r="ZC170" i="9"/>
  <c r="ZC180" i="9"/>
  <c r="ZC334" i="9"/>
  <c r="ZC174" i="9"/>
  <c r="ZC168" i="9"/>
  <c r="ZC158" i="9"/>
  <c r="ZC149" i="9"/>
  <c r="ZC172" i="9"/>
  <c r="ZC329" i="9"/>
  <c r="ZC142" i="9"/>
  <c r="ZC347" i="9"/>
  <c r="YV179" i="9"/>
  <c r="YW179" i="9" s="1"/>
  <c r="YV323" i="9"/>
  <c r="YW323" i="9" s="1"/>
  <c r="ZC300" i="9"/>
  <c r="ZC314" i="9"/>
  <c r="ZC331" i="9"/>
  <c r="ZC326" i="9"/>
  <c r="YX179" i="9"/>
  <c r="ZC179" i="9" s="1"/>
  <c r="ZC313" i="9"/>
  <c r="YX131" i="9"/>
  <c r="ZC131" i="9" s="1"/>
  <c r="ZC306" i="9"/>
  <c r="YX346" i="9"/>
  <c r="ZC346" i="9" s="1"/>
  <c r="ZC345" i="9"/>
  <c r="ZC322" i="9"/>
  <c r="ZC160" i="9"/>
  <c r="ZC133" i="9"/>
  <c r="ZC153" i="9"/>
  <c r="ZC126" i="9"/>
  <c r="ZC150" i="9"/>
  <c r="ZC333" i="9"/>
  <c r="ZC181" i="9"/>
  <c r="ZC169" i="9"/>
  <c r="ZC332" i="9"/>
  <c r="ZC176" i="9"/>
  <c r="YV305" i="9"/>
  <c r="YW305" i="9" s="1"/>
  <c r="YV332" i="9"/>
  <c r="YW332" i="9" s="1"/>
  <c r="YV177" i="9"/>
  <c r="YW177" i="9" s="1"/>
  <c r="YV348" i="9"/>
  <c r="YW348" i="9" s="1"/>
  <c r="YX155" i="9"/>
  <c r="ZC155" i="9" s="1"/>
  <c r="YX154" i="9"/>
  <c r="ZC154" i="9" s="1"/>
  <c r="ZC337" i="9"/>
  <c r="ZC324" i="9"/>
  <c r="ZC183" i="9"/>
  <c r="ZC349" i="9"/>
  <c r="ZC305" i="9"/>
  <c r="YV171" i="9"/>
  <c r="YW171" i="9" s="1"/>
  <c r="YV346" i="9"/>
  <c r="YW346" i="9" s="1"/>
  <c r="YV313" i="9"/>
  <c r="YW313" i="9" s="1"/>
  <c r="YV314" i="9"/>
  <c r="YW314" i="9" s="1"/>
  <c r="YV170" i="9"/>
  <c r="YW170" i="9" s="1"/>
  <c r="YV335" i="9"/>
  <c r="YW335" i="9" s="1"/>
  <c r="YV339" i="9"/>
  <c r="YW339" i="9" s="1"/>
  <c r="YV172" i="9"/>
  <c r="YW172" i="9" s="1"/>
  <c r="XY317" i="9"/>
  <c r="XY188" i="9"/>
  <c r="XY320" i="9"/>
  <c r="YX127" i="9"/>
  <c r="ZC127" i="9" s="1"/>
  <c r="YV349" i="9"/>
  <c r="YW349" i="9" s="1"/>
  <c r="YV176" i="9"/>
  <c r="YW176" i="9" s="1"/>
  <c r="YV180" i="9"/>
  <c r="YW180" i="9" s="1"/>
  <c r="YV331" i="9"/>
  <c r="YW331" i="9" s="1"/>
  <c r="YV328" i="9"/>
  <c r="YW328" i="9" s="1"/>
  <c r="YV330" i="9"/>
  <c r="YW330" i="9" s="1"/>
  <c r="YV329" i="9"/>
  <c r="YW329" i="9" s="1"/>
  <c r="XY186" i="9"/>
  <c r="YX330" i="9"/>
  <c r="ZC330" i="9" s="1"/>
  <c r="ZC124" i="9"/>
  <c r="ZC129" i="9"/>
  <c r="YV152" i="9"/>
  <c r="YW152" i="9" s="1"/>
  <c r="YV131" i="9"/>
  <c r="YW131" i="9" s="1"/>
  <c r="ZC140" i="9"/>
  <c r="ZC157" i="9"/>
  <c r="XY119" i="9"/>
  <c r="ZC156" i="9"/>
  <c r="YV155" i="9"/>
  <c r="YW155" i="9" s="1"/>
  <c r="YV154" i="9"/>
  <c r="YW154" i="9" s="1"/>
  <c r="YV151" i="9"/>
  <c r="YW151" i="9" s="1"/>
  <c r="YV128" i="9"/>
  <c r="YW128" i="9" s="1"/>
  <c r="YV133" i="9"/>
  <c r="YW133" i="9" s="1"/>
  <c r="YV127" i="9"/>
  <c r="YW127" i="9" s="1"/>
  <c r="ZC123" i="9"/>
  <c r="XY144" i="9"/>
  <c r="ZC137" i="9"/>
  <c r="YV148" i="9"/>
  <c r="YW148" i="9" s="1"/>
  <c r="YV159" i="9"/>
  <c r="YW159" i="9" s="1"/>
  <c r="YV136" i="9"/>
  <c r="YW136" i="9" s="1"/>
  <c r="YV139" i="9"/>
  <c r="YW139" i="9" s="1"/>
  <c r="YV135" i="9"/>
  <c r="YW135" i="9" s="1"/>
  <c r="YV122" i="9"/>
  <c r="YW122" i="9" s="1"/>
  <c r="YV141" i="9"/>
  <c r="YW141" i="9" s="1"/>
  <c r="XY120" i="9"/>
  <c r="YX148" i="9"/>
  <c r="ZC148" i="9" s="1"/>
  <c r="YX159" i="9"/>
  <c r="ZC159" i="9" s="1"/>
  <c r="YX136" i="9"/>
  <c r="ZC136" i="9" s="1"/>
  <c r="YX139" i="9"/>
  <c r="ZC139" i="9" s="1"/>
  <c r="YX141" i="9"/>
  <c r="ZC141" i="9" s="1"/>
  <c r="YK184" i="9"/>
  <c r="YK514" i="9"/>
  <c r="YJ503" i="9"/>
  <c r="YK162" i="9"/>
  <c r="YK530" i="9"/>
  <c r="YJ537" i="9"/>
  <c r="YJ540" i="9"/>
  <c r="YJ513" i="9"/>
  <c r="YJ497" i="9"/>
  <c r="YJ185" i="9"/>
  <c r="YJ119" i="9"/>
  <c r="YJ532" i="9"/>
  <c r="YJ498" i="9"/>
  <c r="YK319" i="9"/>
  <c r="YK485" i="9"/>
  <c r="YK501" i="9"/>
  <c r="YJ120" i="9"/>
  <c r="YJ395" i="9"/>
  <c r="YK424" i="9"/>
  <c r="YJ317" i="9"/>
  <c r="YK378" i="9"/>
  <c r="YJ188" i="9"/>
  <c r="YK427" i="9"/>
  <c r="YK321" i="9"/>
  <c r="YK490" i="9"/>
  <c r="YK511" i="9"/>
  <c r="YJ384" i="9"/>
  <c r="YJ398" i="9"/>
  <c r="YJ396" i="9"/>
  <c r="YJ422" i="9"/>
  <c r="YJ502" i="9"/>
  <c r="YK548" i="9"/>
  <c r="YJ186" i="9"/>
  <c r="YJ392" i="9"/>
  <c r="YK146" i="9"/>
  <c r="YJ320" i="9"/>
  <c r="YK382" i="9"/>
  <c r="YJ385" i="9"/>
  <c r="YK516" i="9"/>
  <c r="YJ386" i="9"/>
  <c r="YJ500" i="9"/>
  <c r="YK381" i="9"/>
  <c r="YJ499" i="9"/>
  <c r="YK549" i="9"/>
  <c r="YJ377" i="9"/>
  <c r="YK147" i="9"/>
  <c r="YK423" i="9"/>
  <c r="YJ144" i="9"/>
  <c r="YT406" i="9" l="1"/>
  <c r="YT405" i="9"/>
  <c r="YT535" i="9"/>
  <c r="YT122" i="9"/>
  <c r="YT314" i="9"/>
  <c r="YT482" i="9"/>
  <c r="YT452" i="9"/>
  <c r="YT399" i="9"/>
  <c r="YT410" i="9"/>
  <c r="YT158" i="9"/>
  <c r="YT138" i="9"/>
  <c r="YT449" i="9"/>
  <c r="YT329" i="9"/>
  <c r="YT172" i="9"/>
  <c r="YT479" i="9"/>
  <c r="YT142" i="9"/>
  <c r="YT135" i="9"/>
  <c r="YT155" i="9"/>
  <c r="YT176" i="9"/>
  <c r="YT339" i="9"/>
  <c r="YT313" i="9"/>
  <c r="YT332" i="9"/>
  <c r="YT349" i="9"/>
  <c r="YT454" i="9"/>
  <c r="YT415" i="9"/>
  <c r="YT448" i="9"/>
  <c r="YM207" i="9"/>
  <c r="YP207" i="9" s="1"/>
  <c r="YM255" i="9"/>
  <c r="YQ255" i="9" s="1"/>
  <c r="YS255" i="9" s="1"/>
  <c r="YM191" i="9"/>
  <c r="YQ191" i="9" s="1"/>
  <c r="YS191" i="9" s="1"/>
  <c r="YM308" i="9"/>
  <c r="YP308" i="9" s="1"/>
  <c r="YM246" i="9"/>
  <c r="YQ246" i="9" s="1"/>
  <c r="YS246" i="9" s="1"/>
  <c r="YM269" i="9"/>
  <c r="YQ269" i="9" s="1"/>
  <c r="YS269" i="9" s="1"/>
  <c r="YM197" i="9"/>
  <c r="YP197" i="9" s="1"/>
  <c r="YM311" i="9"/>
  <c r="YQ311" i="9" s="1"/>
  <c r="YS311" i="9" s="1"/>
  <c r="YM272" i="9"/>
  <c r="YP272" i="9" s="1"/>
  <c r="YM211" i="9"/>
  <c r="YP211" i="9" s="1"/>
  <c r="YM265" i="9"/>
  <c r="YQ265" i="9" s="1"/>
  <c r="YS265" i="9" s="1"/>
  <c r="YM201" i="9"/>
  <c r="YQ201" i="9" s="1"/>
  <c r="YS201" i="9" s="1"/>
  <c r="YM262" i="9"/>
  <c r="YQ262" i="9" s="1"/>
  <c r="YS262" i="9" s="1"/>
  <c r="YM253" i="9"/>
  <c r="YP253" i="9" s="1"/>
  <c r="YM202" i="9"/>
  <c r="YQ202" i="9" s="1"/>
  <c r="YS202" i="9" s="1"/>
  <c r="YM263" i="9"/>
  <c r="YQ263" i="9" s="1"/>
  <c r="YS263" i="9" s="1"/>
  <c r="YM244" i="9"/>
  <c r="YQ244" i="9" s="1"/>
  <c r="YS244" i="9" s="1"/>
  <c r="YM218" i="9"/>
  <c r="YQ218" i="9" s="1"/>
  <c r="YS218" i="9" s="1"/>
  <c r="YM226" i="9"/>
  <c r="YP226" i="9" s="1"/>
  <c r="YM282" i="9"/>
  <c r="YQ282" i="9" s="1"/>
  <c r="YS282" i="9" s="1"/>
  <c r="YM281" i="9"/>
  <c r="YQ281" i="9" s="1"/>
  <c r="YS281" i="9" s="1"/>
  <c r="YM275" i="9"/>
  <c r="YQ275" i="9" s="1"/>
  <c r="YS275" i="9" s="1"/>
  <c r="YM210" i="9"/>
  <c r="YP210" i="9" s="1"/>
  <c r="YM294" i="9"/>
  <c r="YQ294" i="9" s="1"/>
  <c r="YS294" i="9" s="1"/>
  <c r="YM215" i="9"/>
  <c r="YP215" i="9" s="1"/>
  <c r="YM239" i="9"/>
  <c r="YQ239" i="9" s="1"/>
  <c r="YS239" i="9" s="1"/>
  <c r="YM304" i="9"/>
  <c r="YQ304" i="9" s="1"/>
  <c r="YS304" i="9" s="1"/>
  <c r="YM471" i="9"/>
  <c r="YP471" i="9" s="1"/>
  <c r="YM293" i="9"/>
  <c r="YQ293" i="9" s="1"/>
  <c r="YS293" i="9" s="1"/>
  <c r="YM242" i="9"/>
  <c r="YQ242" i="9" s="1"/>
  <c r="YS242" i="9" s="1"/>
  <c r="YM302" i="9"/>
  <c r="YP302" i="9" s="1"/>
  <c r="YM276" i="9"/>
  <c r="YP276" i="9" s="1"/>
  <c r="YM287" i="9"/>
  <c r="YQ287" i="9" s="1"/>
  <c r="YS287" i="9" s="1"/>
  <c r="YM297" i="9"/>
  <c r="YQ297" i="9" s="1"/>
  <c r="YS297" i="9" s="1"/>
  <c r="YM267" i="9"/>
  <c r="YP267" i="9" s="1"/>
  <c r="YM261" i="9"/>
  <c r="YP261" i="9" s="1"/>
  <c r="YM254" i="9"/>
  <c r="YQ254" i="9" s="1"/>
  <c r="YS254" i="9" s="1"/>
  <c r="YM240" i="9"/>
  <c r="YQ240" i="9" s="1"/>
  <c r="YS240" i="9" s="1"/>
  <c r="YM259" i="9"/>
  <c r="YQ259" i="9" s="1"/>
  <c r="YS259" i="9" s="1"/>
  <c r="YM307" i="9"/>
  <c r="YP307" i="9" s="1"/>
  <c r="YM290" i="9"/>
  <c r="YP290" i="9" s="1"/>
  <c r="YM230" i="9"/>
  <c r="YQ230" i="9" s="1"/>
  <c r="YS230" i="9" s="1"/>
  <c r="YM228" i="9"/>
  <c r="YQ228" i="9" s="1"/>
  <c r="YS228" i="9" s="1"/>
  <c r="YM195" i="9"/>
  <c r="YP195" i="9" s="1"/>
  <c r="YM237" i="9"/>
  <c r="YQ237" i="9" s="1"/>
  <c r="YS237" i="9" s="1"/>
  <c r="YM248" i="9"/>
  <c r="YP248" i="9" s="1"/>
  <c r="YM203" i="9"/>
  <c r="YQ203" i="9" s="1"/>
  <c r="YS203" i="9" s="1"/>
  <c r="YM196" i="9"/>
  <c r="YP196" i="9" s="1"/>
  <c r="YM266" i="9"/>
  <c r="YQ266" i="9" s="1"/>
  <c r="YS266" i="9" s="1"/>
  <c r="YM271" i="9"/>
  <c r="YQ271" i="9" s="1"/>
  <c r="YS271" i="9" s="1"/>
  <c r="YM270" i="9"/>
  <c r="YQ270" i="9" s="1"/>
  <c r="YS270" i="9" s="1"/>
  <c r="YM208" i="9"/>
  <c r="YP208" i="9" s="1"/>
  <c r="YM213" i="9"/>
  <c r="YP213" i="9" s="1"/>
  <c r="YM231" i="9"/>
  <c r="YP231" i="9" s="1"/>
  <c r="YM301" i="9"/>
  <c r="YQ301" i="9" s="1"/>
  <c r="YS301" i="9" s="1"/>
  <c r="YM299" i="9"/>
  <c r="YP299" i="9" s="1"/>
  <c r="YM303" i="9"/>
  <c r="YQ303" i="9" s="1"/>
  <c r="YS303" i="9" s="1"/>
  <c r="YM280" i="9"/>
  <c r="YQ280" i="9" s="1"/>
  <c r="YS280" i="9" s="1"/>
  <c r="YM221" i="9"/>
  <c r="YQ221" i="9" s="1"/>
  <c r="YS221" i="9" s="1"/>
  <c r="YM220" i="9"/>
  <c r="YP220" i="9" s="1"/>
  <c r="YM227" i="9"/>
  <c r="YP227" i="9" s="1"/>
  <c r="YM217" i="9"/>
  <c r="YP217" i="9" s="1"/>
  <c r="YM199" i="9"/>
  <c r="YQ199" i="9" s="1"/>
  <c r="YS199" i="9" s="1"/>
  <c r="YM312" i="9"/>
  <c r="YP312" i="9" s="1"/>
  <c r="YM277" i="9"/>
  <c r="YQ277" i="9" s="1"/>
  <c r="YS277" i="9" s="1"/>
  <c r="YM260" i="9"/>
  <c r="YP260" i="9" s="1"/>
  <c r="YM273" i="9"/>
  <c r="YQ273" i="9" s="1"/>
  <c r="YS273" i="9" s="1"/>
  <c r="YM283" i="9"/>
  <c r="YP283" i="9" s="1"/>
  <c r="YM251" i="9"/>
  <c r="YP251" i="9" s="1"/>
  <c r="YM200" i="9"/>
  <c r="YP200" i="9" s="1"/>
  <c r="YM232" i="9"/>
  <c r="YQ232" i="9" s="1"/>
  <c r="YS232" i="9" s="1"/>
  <c r="YM214" i="9"/>
  <c r="YP214" i="9" s="1"/>
  <c r="YM222" i="9"/>
  <c r="YP222" i="9" s="1"/>
  <c r="YM236" i="9"/>
  <c r="YQ236" i="9" s="1"/>
  <c r="YS236" i="9" s="1"/>
  <c r="YM194" i="9"/>
  <c r="YP194" i="9" s="1"/>
  <c r="YM206" i="9"/>
  <c r="YP206" i="9" s="1"/>
  <c r="YM212" i="9"/>
  <c r="YQ212" i="9" s="1"/>
  <c r="YS212" i="9" s="1"/>
  <c r="YM223" i="9"/>
  <c r="YP223" i="9" s="1"/>
  <c r="YM473" i="9"/>
  <c r="YQ473" i="9" s="1"/>
  <c r="YS473" i="9" s="1"/>
  <c r="YT338" i="9"/>
  <c r="YT183" i="9"/>
  <c r="YT125" i="9"/>
  <c r="YT407" i="9"/>
  <c r="YT445" i="9"/>
  <c r="YT536" i="9"/>
  <c r="YT450" i="9"/>
  <c r="YT140" i="9"/>
  <c r="YT153" i="9"/>
  <c r="YT169" i="9"/>
  <c r="YT181" i="9"/>
  <c r="YT322" i="9"/>
  <c r="YT156" i="9"/>
  <c r="YT150" i="9"/>
  <c r="YT324" i="9"/>
  <c r="YT345" i="9"/>
  <c r="YT432" i="9"/>
  <c r="YT402" i="9"/>
  <c r="YT494" i="9"/>
  <c r="YT544" i="9"/>
  <c r="YT412" i="9"/>
  <c r="YT462" i="9"/>
  <c r="YT481" i="9"/>
  <c r="YT524" i="9"/>
  <c r="YT553" i="9"/>
  <c r="YT508" i="9"/>
  <c r="YT460" i="9"/>
  <c r="YT137" i="9"/>
  <c r="YT174" i="9"/>
  <c r="YT326" i="9"/>
  <c r="YT352" i="9"/>
  <c r="YT458" i="9"/>
  <c r="YT495" i="9"/>
  <c r="YT129" i="9"/>
  <c r="YT132" i="9"/>
  <c r="YT347" i="9"/>
  <c r="YT337" i="9"/>
  <c r="YT334" i="9"/>
  <c r="YT182" i="9"/>
  <c r="YT157" i="9"/>
  <c r="YT327" i="9"/>
  <c r="YT333" i="9"/>
  <c r="YT493" i="9"/>
  <c r="YT443" i="9"/>
  <c r="YT467" i="9"/>
  <c r="YT509" i="9"/>
  <c r="YT430" i="9"/>
  <c r="YT419" i="9"/>
  <c r="YT459" i="9"/>
  <c r="YT447" i="9"/>
  <c r="YT554" i="9"/>
  <c r="YT472" i="9"/>
  <c r="YT433" i="9"/>
  <c r="YT451" i="9"/>
  <c r="YT173" i="9"/>
  <c r="YT300" i="9"/>
  <c r="YT123" i="9"/>
  <c r="YT126" i="9"/>
  <c r="YT175" i="9"/>
  <c r="YT533" i="9"/>
  <c r="YT429" i="9"/>
  <c r="YT546" i="9"/>
  <c r="YT525" i="9"/>
  <c r="YT420" i="9"/>
  <c r="YT518" i="9"/>
  <c r="YT522" i="9"/>
  <c r="YT124" i="9"/>
  <c r="YT149" i="9"/>
  <c r="YT154" i="9"/>
  <c r="YT168" i="9"/>
  <c r="YT336" i="9"/>
  <c r="YT178" i="9"/>
  <c r="YT160" i="9"/>
  <c r="YT325" i="9"/>
  <c r="YT350" i="9"/>
  <c r="YT306" i="9"/>
  <c r="YT418" i="9"/>
  <c r="YT455" i="9"/>
  <c r="YT417" i="9"/>
  <c r="YT519" i="9"/>
  <c r="YT542" i="9"/>
  <c r="YT543" i="9"/>
  <c r="YT556" i="9"/>
  <c r="YT521" i="9"/>
  <c r="YT463" i="9"/>
  <c r="YT401" i="9"/>
  <c r="YT520" i="9"/>
  <c r="YT456" i="9"/>
  <c r="YT504" i="9"/>
  <c r="YT492" i="9"/>
  <c r="YT545" i="9"/>
  <c r="YT466" i="9"/>
  <c r="YT416" i="9"/>
  <c r="YQ222" i="9"/>
  <c r="YS222" i="9" s="1"/>
  <c r="YP236" i="9"/>
  <c r="YP265" i="9"/>
  <c r="XY245" i="9"/>
  <c r="XZ245" i="9"/>
  <c r="YU245" i="9" s="1"/>
  <c r="XY118" i="9"/>
  <c r="XZ118" i="9"/>
  <c r="XY252" i="9"/>
  <c r="XZ252" i="9"/>
  <c r="YU252" i="9" s="1"/>
  <c r="XY296" i="9"/>
  <c r="XZ296" i="9"/>
  <c r="YU296" i="9" s="1"/>
  <c r="XY289" i="9"/>
  <c r="XZ289" i="9"/>
  <c r="YU289" i="9" s="1"/>
  <c r="XY288" i="9"/>
  <c r="XZ288" i="9"/>
  <c r="YU288" i="9" s="1"/>
  <c r="XY279" i="9"/>
  <c r="XZ279" i="9"/>
  <c r="YU279" i="9" s="1"/>
  <c r="XY247" i="9"/>
  <c r="XZ247" i="9"/>
  <c r="YU247" i="9" s="1"/>
  <c r="XY225" i="9"/>
  <c r="XZ225" i="9"/>
  <c r="YU225" i="9" s="1"/>
  <c r="XY278" i="9"/>
  <c r="XZ278" i="9"/>
  <c r="YU278" i="9" s="1"/>
  <c r="XY264" i="9"/>
  <c r="XZ264" i="9"/>
  <c r="YU264" i="9" s="1"/>
  <c r="XY193" i="9"/>
  <c r="XZ193" i="9"/>
  <c r="YU193" i="9" s="1"/>
  <c r="XY298" i="9"/>
  <c r="XZ298" i="9"/>
  <c r="YU298" i="9" s="1"/>
  <c r="XY309" i="9"/>
  <c r="XZ309" i="9"/>
  <c r="YU309" i="9" s="1"/>
  <c r="XY258" i="9"/>
  <c r="XZ258" i="9"/>
  <c r="YU258" i="9" s="1"/>
  <c r="XY190" i="9"/>
  <c r="XZ190" i="9"/>
  <c r="YU190" i="9" s="1"/>
  <c r="XY234" i="9"/>
  <c r="XZ234" i="9"/>
  <c r="YU234" i="9" s="1"/>
  <c r="XY316" i="9"/>
  <c r="XZ316" i="9"/>
  <c r="YU316" i="9" s="1"/>
  <c r="XY285" i="9"/>
  <c r="XZ285" i="9"/>
  <c r="YU285" i="9" s="1"/>
  <c r="XY216" i="9"/>
  <c r="XZ216" i="9"/>
  <c r="YU216" i="9" s="1"/>
  <c r="XY224" i="9"/>
  <c r="XZ224" i="9"/>
  <c r="YU224" i="9" s="1"/>
  <c r="XY274" i="9"/>
  <c r="XZ274" i="9"/>
  <c r="YU274" i="9" s="1"/>
  <c r="XY189" i="9"/>
  <c r="XZ189" i="9"/>
  <c r="YU189" i="9" s="1"/>
  <c r="XY238" i="9"/>
  <c r="XZ238" i="9"/>
  <c r="YU238" i="9" s="1"/>
  <c r="XY219" i="9"/>
  <c r="XZ219" i="9"/>
  <c r="YU219" i="9" s="1"/>
  <c r="XY204" i="9"/>
  <c r="XZ204" i="9"/>
  <c r="YU204" i="9" s="1"/>
  <c r="XY250" i="9"/>
  <c r="XZ250" i="9"/>
  <c r="YU250" i="9" s="1"/>
  <c r="XY286" i="9"/>
  <c r="XZ286" i="9"/>
  <c r="YU286" i="9" s="1"/>
  <c r="XY284" i="9"/>
  <c r="XZ284" i="9"/>
  <c r="YU284" i="9" s="1"/>
  <c r="XY389" i="9"/>
  <c r="XZ389" i="9"/>
  <c r="XY198" i="9"/>
  <c r="XZ198" i="9"/>
  <c r="YU198" i="9" s="1"/>
  <c r="XY310" i="9"/>
  <c r="XZ310" i="9"/>
  <c r="YU310" i="9" s="1"/>
  <c r="XY243" i="9"/>
  <c r="XZ243" i="9"/>
  <c r="YU243" i="9" s="1"/>
  <c r="XY268" i="9"/>
  <c r="XZ268" i="9"/>
  <c r="YU268" i="9" s="1"/>
  <c r="XY256" i="9"/>
  <c r="XZ256" i="9"/>
  <c r="YU256" i="9" s="1"/>
  <c r="XY192" i="9"/>
  <c r="XZ192" i="9"/>
  <c r="YU192" i="9" s="1"/>
  <c r="XY233" i="9"/>
  <c r="XZ233" i="9"/>
  <c r="YU233" i="9" s="1"/>
  <c r="XY292" i="9"/>
  <c r="XZ292" i="9"/>
  <c r="YU292" i="9" s="1"/>
  <c r="XY241" i="9"/>
  <c r="XZ241" i="9"/>
  <c r="YU241" i="9" s="1"/>
  <c r="XY257" i="9"/>
  <c r="XZ257" i="9"/>
  <c r="YU257" i="9" s="1"/>
  <c r="XY291" i="9"/>
  <c r="XZ291" i="9"/>
  <c r="YU291" i="9" s="1"/>
  <c r="XY249" i="9"/>
  <c r="XZ249" i="9"/>
  <c r="YU249" i="9" s="1"/>
  <c r="XY315" i="9"/>
  <c r="XZ315" i="9"/>
  <c r="YU315" i="9" s="1"/>
  <c r="XY235" i="9"/>
  <c r="XZ235" i="9"/>
  <c r="YU235" i="9" s="1"/>
  <c r="XY473" i="9"/>
  <c r="XY471" i="9"/>
  <c r="YX473" i="9"/>
  <c r="ZC473" i="9" s="1"/>
  <c r="YX471" i="9"/>
  <c r="ZC471" i="9" s="1"/>
  <c r="XX390" i="9"/>
  <c r="XZ390" i="9" s="1"/>
  <c r="XY232" i="9"/>
  <c r="XY261" i="9"/>
  <c r="XY227" i="9"/>
  <c r="XY239" i="9"/>
  <c r="XY244" i="9"/>
  <c r="XY194" i="9"/>
  <c r="XY210" i="9"/>
  <c r="XY206" i="9"/>
  <c r="XY213" i="9"/>
  <c r="XY299" i="9"/>
  <c r="XY203" i="9"/>
  <c r="XY253" i="9"/>
  <c r="XY266" i="9"/>
  <c r="XY267" i="9"/>
  <c r="XY236" i="9"/>
  <c r="XY304" i="9"/>
  <c r="XY307" i="9"/>
  <c r="XY230" i="9"/>
  <c r="XY218" i="9"/>
  <c r="XY226" i="9"/>
  <c r="XY312" i="9"/>
  <c r="XY269" i="9"/>
  <c r="XY197" i="9"/>
  <c r="XY272" i="9"/>
  <c r="XY222" i="9"/>
  <c r="XY282" i="9"/>
  <c r="XY212" i="9"/>
  <c r="YT164" i="9"/>
  <c r="XY215" i="9"/>
  <c r="XY248" i="9"/>
  <c r="XY265" i="9"/>
  <c r="YX227" i="9"/>
  <c r="ZC227" i="9" s="1"/>
  <c r="YX253" i="9"/>
  <c r="ZC253" i="9" s="1"/>
  <c r="YX221" i="9"/>
  <c r="ZC221" i="9" s="1"/>
  <c r="YX281" i="9"/>
  <c r="ZC281" i="9" s="1"/>
  <c r="YX200" i="9"/>
  <c r="ZC200" i="9" s="1"/>
  <c r="XY207" i="9"/>
  <c r="XY242" i="9"/>
  <c r="XY221" i="9"/>
  <c r="XY302" i="9"/>
  <c r="XY270" i="9"/>
  <c r="XY297" i="9"/>
  <c r="XY246" i="9"/>
  <c r="XY254" i="9"/>
  <c r="XY240" i="9"/>
  <c r="XY301" i="9"/>
  <c r="XY290" i="9"/>
  <c r="XX205" i="9"/>
  <c r="XZ205" i="9" s="1"/>
  <c r="YU205" i="9" s="1"/>
  <c r="ZA205" i="9"/>
  <c r="ZB205" i="9" s="1"/>
  <c r="XY263" i="9"/>
  <c r="XY195" i="9"/>
  <c r="YX272" i="9"/>
  <c r="ZC272" i="9" s="1"/>
  <c r="XY200" i="9"/>
  <c r="XY211" i="9"/>
  <c r="XY214" i="9"/>
  <c r="XY201" i="9"/>
  <c r="XY196" i="9"/>
  <c r="YX236" i="9"/>
  <c r="ZC236" i="9" s="1"/>
  <c r="XY275" i="9"/>
  <c r="YX266" i="9"/>
  <c r="ZC266" i="9" s="1"/>
  <c r="XY277" i="9"/>
  <c r="YX267" i="9"/>
  <c r="ZC267" i="9" s="1"/>
  <c r="XY260" i="9"/>
  <c r="XY283" i="9"/>
  <c r="XX229" i="9"/>
  <c r="XZ229" i="9" s="1"/>
  <c r="YU229" i="9" s="1"/>
  <c r="ZA229" i="9"/>
  <c r="ZB229" i="9" s="1"/>
  <c r="YX195" i="9"/>
  <c r="ZC195" i="9" s="1"/>
  <c r="YX201" i="9"/>
  <c r="ZC201" i="9" s="1"/>
  <c r="XY262" i="9"/>
  <c r="XY223" i="9"/>
  <c r="XY293" i="9"/>
  <c r="XY255" i="9"/>
  <c r="XY191" i="9"/>
  <c r="XY271" i="9"/>
  <c r="XY308" i="9"/>
  <c r="YX312" i="9"/>
  <c r="ZC312" i="9" s="1"/>
  <c r="XY276" i="9"/>
  <c r="XY287" i="9"/>
  <c r="XY208" i="9"/>
  <c r="YX269" i="9"/>
  <c r="ZC269" i="9" s="1"/>
  <c r="XY231" i="9"/>
  <c r="XY259" i="9"/>
  <c r="YX307" i="9"/>
  <c r="ZC307" i="9" s="1"/>
  <c r="XY311" i="9"/>
  <c r="YX230" i="9"/>
  <c r="ZC230" i="9" s="1"/>
  <c r="XY228" i="9"/>
  <c r="XX295" i="9"/>
  <c r="XZ295" i="9" s="1"/>
  <c r="YU295" i="9" s="1"/>
  <c r="ZA295" i="9"/>
  <c r="ZB295" i="9" s="1"/>
  <c r="YX263" i="9"/>
  <c r="ZC263" i="9" s="1"/>
  <c r="XY237" i="9"/>
  <c r="YX232" i="9"/>
  <c r="ZC232" i="9" s="1"/>
  <c r="YX248" i="9"/>
  <c r="ZC248" i="9" s="1"/>
  <c r="YX265" i="9"/>
  <c r="ZC265" i="9" s="1"/>
  <c r="YX218" i="9"/>
  <c r="ZC218" i="9" s="1"/>
  <c r="YX282" i="9"/>
  <c r="ZC282" i="9" s="1"/>
  <c r="XY281" i="9"/>
  <c r="YX194" i="9"/>
  <c r="ZC194" i="9" s="1"/>
  <c r="YX210" i="9"/>
  <c r="ZC210" i="9" s="1"/>
  <c r="YX206" i="9"/>
  <c r="ZC206" i="9" s="1"/>
  <c r="XY294" i="9"/>
  <c r="YX212" i="9"/>
  <c r="ZC212" i="9" s="1"/>
  <c r="YX304" i="9"/>
  <c r="ZC304" i="9" s="1"/>
  <c r="XY217" i="9"/>
  <c r="XY199" i="9"/>
  <c r="YX213" i="9"/>
  <c r="ZC213" i="9" s="1"/>
  <c r="YX261" i="9"/>
  <c r="ZC261" i="9" s="1"/>
  <c r="XY220" i="9"/>
  <c r="YX251" i="9"/>
  <c r="ZC251" i="9" s="1"/>
  <c r="YX244" i="9"/>
  <c r="ZC244" i="9" s="1"/>
  <c r="XY280" i="9"/>
  <c r="XY187" i="9"/>
  <c r="YX197" i="9"/>
  <c r="ZC197" i="9" s="1"/>
  <c r="XY273" i="9"/>
  <c r="XY202" i="9"/>
  <c r="XX209" i="9"/>
  <c r="ZA209" i="9"/>
  <c r="ZB209" i="9" s="1"/>
  <c r="XY251" i="9"/>
  <c r="YX299" i="9"/>
  <c r="ZC299" i="9" s="1"/>
  <c r="YX203" i="9"/>
  <c r="ZC203" i="9" s="1"/>
  <c r="YX222" i="9"/>
  <c r="ZC222" i="9" s="1"/>
  <c r="YX226" i="9"/>
  <c r="ZC226" i="9" s="1"/>
  <c r="XY303" i="9"/>
  <c r="YX215" i="9"/>
  <c r="ZC215" i="9" s="1"/>
  <c r="YX239" i="9"/>
  <c r="ZC239" i="9" s="1"/>
  <c r="YT130" i="9"/>
  <c r="YT446" i="9"/>
  <c r="YT478" i="9"/>
  <c r="YT413" i="9"/>
  <c r="YT403" i="9"/>
  <c r="YT552" i="9"/>
  <c r="YT431" i="9"/>
  <c r="YT477" i="9"/>
  <c r="YT434" i="9"/>
  <c r="YT555" i="9"/>
  <c r="YT475" i="9"/>
  <c r="YT461" i="9"/>
  <c r="YT457" i="9"/>
  <c r="YT470" i="9"/>
  <c r="YT469" i="9"/>
  <c r="YT468" i="9"/>
  <c r="YT444" i="9"/>
  <c r="YT348" i="9"/>
  <c r="YT328" i="9"/>
  <c r="YT171" i="9"/>
  <c r="YT177" i="9"/>
  <c r="YT180" i="9"/>
  <c r="YT331" i="9"/>
  <c r="YT151" i="9"/>
  <c r="YT170" i="9"/>
  <c r="YT335" i="9"/>
  <c r="YT128" i="9"/>
  <c r="YT131" i="9"/>
  <c r="YJ293" i="9"/>
  <c r="YJ224" i="9"/>
  <c r="YJ187" i="9"/>
  <c r="YJ255" i="9"/>
  <c r="YJ234" i="9"/>
  <c r="YJ263" i="9"/>
  <c r="YJ272" i="9"/>
  <c r="YJ200" i="9"/>
  <c r="YJ279" i="9"/>
  <c r="YJ281" i="9"/>
  <c r="YJ241" i="9"/>
  <c r="YJ473" i="9"/>
  <c r="YJ207" i="9"/>
  <c r="YJ265" i="9"/>
  <c r="YJ298" i="9"/>
  <c r="YJ278" i="9"/>
  <c r="YJ258" i="9"/>
  <c r="YK500" i="9"/>
  <c r="YJ242" i="9"/>
  <c r="YK422" i="9"/>
  <c r="YJ267" i="9"/>
  <c r="YJ250" i="9"/>
  <c r="YJ259" i="9"/>
  <c r="YJ221" i="9"/>
  <c r="YJ257" i="9"/>
  <c r="YJ287" i="9"/>
  <c r="YJ198" i="9"/>
  <c r="YJ302" i="9"/>
  <c r="YJ292" i="9"/>
  <c r="YK119" i="9"/>
  <c r="YJ223" i="9"/>
  <c r="YJ220" i="9"/>
  <c r="YK320" i="9"/>
  <c r="YJ264" i="9"/>
  <c r="YJ285" i="9"/>
  <c r="YJ212" i="9"/>
  <c r="YJ246" i="9"/>
  <c r="YJ315" i="9"/>
  <c r="YJ254" i="9"/>
  <c r="YJ218" i="9"/>
  <c r="YJ252" i="9"/>
  <c r="YJ290" i="9"/>
  <c r="YK502" i="9"/>
  <c r="YJ299" i="9"/>
  <c r="YJ312" i="9"/>
  <c r="YK377" i="9"/>
  <c r="YJ277" i="9"/>
  <c r="YJ194" i="9"/>
  <c r="YJ310" i="9"/>
  <c r="YJ283" i="9"/>
  <c r="YJ231" i="9"/>
  <c r="YK317" i="9"/>
  <c r="YK497" i="9"/>
  <c r="YJ275" i="9"/>
  <c r="YK499" i="9"/>
  <c r="YJ308" i="9"/>
  <c r="YK386" i="9"/>
  <c r="YJ270" i="9"/>
  <c r="YJ268" i="9"/>
  <c r="YJ249" i="9"/>
  <c r="YK503" i="9"/>
  <c r="YJ217" i="9"/>
  <c r="YJ219" i="9"/>
  <c r="YJ215" i="9"/>
  <c r="YK186" i="9"/>
  <c r="YJ266" i="9"/>
  <c r="YK185" i="9"/>
  <c r="YK385" i="9"/>
  <c r="YK392" i="9"/>
  <c r="YJ216" i="9"/>
  <c r="YJ289" i="9"/>
  <c r="YJ203" i="9"/>
  <c r="YJ280" i="9"/>
  <c r="YJ296" i="9"/>
  <c r="YJ273" i="9"/>
  <c r="YJ189" i="9"/>
  <c r="YJ282" i="9"/>
  <c r="YJ297" i="9"/>
  <c r="YJ226" i="9"/>
  <c r="YJ261" i="9"/>
  <c r="YJ202" i="9"/>
  <c r="YJ190" i="9"/>
  <c r="YJ269" i="9"/>
  <c r="YK398" i="9"/>
  <c r="YJ316" i="9"/>
  <c r="YJ195" i="9"/>
  <c r="YJ286" i="9"/>
  <c r="YJ118" i="9"/>
  <c r="YJ248" i="9"/>
  <c r="YJ191" i="9"/>
  <c r="YJ211" i="9"/>
  <c r="YJ294" i="9"/>
  <c r="YJ301" i="9"/>
  <c r="YJ196" i="9"/>
  <c r="YJ228" i="9"/>
  <c r="YK384" i="9"/>
  <c r="YJ243" i="9"/>
  <c r="YK228" i="9"/>
  <c r="YJ201" i="9"/>
  <c r="YJ227" i="9"/>
  <c r="YJ213" i="9"/>
  <c r="YJ276" i="9"/>
  <c r="YJ304" i="9"/>
  <c r="YK120" i="9"/>
  <c r="YJ230" i="9"/>
  <c r="YJ236" i="9"/>
  <c r="YJ225" i="9"/>
  <c r="YJ274" i="9"/>
  <c r="YJ235" i="9"/>
  <c r="YJ240" i="9"/>
  <c r="YK498" i="9"/>
  <c r="YJ204" i="9"/>
  <c r="YK395" i="9"/>
  <c r="YJ237" i="9"/>
  <c r="YJ214" i="9"/>
  <c r="YJ307" i="9"/>
  <c r="YJ284" i="9"/>
  <c r="YK144" i="9"/>
  <c r="YJ291" i="9"/>
  <c r="YJ251" i="9"/>
  <c r="YJ245" i="9"/>
  <c r="YJ471" i="9"/>
  <c r="YK513" i="9"/>
  <c r="YJ311" i="9"/>
  <c r="YJ253" i="9"/>
  <c r="YK537" i="9"/>
  <c r="YJ288" i="9"/>
  <c r="YJ256" i="9"/>
  <c r="YJ239" i="9"/>
  <c r="YJ199" i="9"/>
  <c r="YJ232" i="9"/>
  <c r="YJ206" i="9"/>
  <c r="YJ192" i="9"/>
  <c r="YJ197" i="9"/>
  <c r="YJ222" i="9"/>
  <c r="YK188" i="9"/>
  <c r="YJ244" i="9"/>
  <c r="YK396" i="9"/>
  <c r="YJ271" i="9"/>
  <c r="YJ210" i="9"/>
  <c r="YJ193" i="9"/>
  <c r="YJ238" i="9"/>
  <c r="YK540" i="9"/>
  <c r="YJ309" i="9"/>
  <c r="YJ262" i="9"/>
  <c r="YJ233" i="9"/>
  <c r="YK206" i="9"/>
  <c r="YK532" i="9"/>
  <c r="YJ389" i="9"/>
  <c r="YJ247" i="9"/>
  <c r="YJ260" i="9"/>
  <c r="YJ303" i="9"/>
  <c r="YJ208" i="9"/>
  <c r="YQ302" i="9" l="1"/>
  <c r="YS302" i="9" s="1"/>
  <c r="YP199" i="9"/>
  <c r="YP221" i="9"/>
  <c r="YP269" i="9"/>
  <c r="YQ267" i="9"/>
  <c r="YS267" i="9" s="1"/>
  <c r="YP301" i="9"/>
  <c r="YP473" i="9"/>
  <c r="YQ194" i="9"/>
  <c r="YS194" i="9" s="1"/>
  <c r="YP191" i="9"/>
  <c r="YP280" i="9"/>
  <c r="YP239" i="9"/>
  <c r="YP230" i="9"/>
  <c r="YP271" i="9"/>
  <c r="YP275" i="9"/>
  <c r="YP240" i="9"/>
  <c r="YP297" i="9"/>
  <c r="YP218" i="9"/>
  <c r="YP255" i="9"/>
  <c r="YP242" i="9"/>
  <c r="YQ213" i="9"/>
  <c r="YS213" i="9" s="1"/>
  <c r="YP277" i="9"/>
  <c r="YP254" i="9"/>
  <c r="YQ227" i="9"/>
  <c r="YS227" i="9" s="1"/>
  <c r="YP293" i="9"/>
  <c r="YQ272" i="9"/>
  <c r="YS272" i="9" s="1"/>
  <c r="YP244" i="9"/>
  <c r="YP237" i="9"/>
  <c r="YP212" i="9"/>
  <c r="YQ215" i="9"/>
  <c r="YS215" i="9" s="1"/>
  <c r="YQ251" i="9"/>
  <c r="YS251" i="9" s="1"/>
  <c r="YQ207" i="9"/>
  <c r="YS207" i="9" s="1"/>
  <c r="YQ290" i="9"/>
  <c r="YS290" i="9" s="1"/>
  <c r="YP281" i="9"/>
  <c r="YP262" i="9"/>
  <c r="YP287" i="9"/>
  <c r="YP266" i="9"/>
  <c r="YP246" i="9"/>
  <c r="YP303" i="9"/>
  <c r="YQ226" i="9"/>
  <c r="YS226" i="9" s="1"/>
  <c r="YP232" i="9"/>
  <c r="YP228" i="9"/>
  <c r="YQ210" i="9"/>
  <c r="YS210" i="9" s="1"/>
  <c r="YP273" i="9"/>
  <c r="YP203" i="9"/>
  <c r="YQ197" i="9"/>
  <c r="YS197" i="9" s="1"/>
  <c r="YP259" i="9"/>
  <c r="YP304" i="9"/>
  <c r="YP202" i="9"/>
  <c r="YP270" i="9"/>
  <c r="YP282" i="9"/>
  <c r="YP201" i="9"/>
  <c r="YP294" i="9"/>
  <c r="YP311" i="9"/>
  <c r="YP263" i="9"/>
  <c r="YM257" i="9"/>
  <c r="YQ257" i="9" s="1"/>
  <c r="YS257" i="9" s="1"/>
  <c r="YM192" i="9"/>
  <c r="YQ192" i="9" s="1"/>
  <c r="YS192" i="9" s="1"/>
  <c r="YM216" i="9"/>
  <c r="YP216" i="9" s="1"/>
  <c r="YM309" i="9"/>
  <c r="YP309" i="9" s="1"/>
  <c r="YM229" i="9"/>
  <c r="YQ229" i="9" s="1"/>
  <c r="YS229" i="9" s="1"/>
  <c r="YQ200" i="9"/>
  <c r="YS200" i="9" s="1"/>
  <c r="YQ283" i="9"/>
  <c r="YS283" i="9" s="1"/>
  <c r="YQ260" i="9"/>
  <c r="YS260" i="9" s="1"/>
  <c r="YQ312" i="9"/>
  <c r="YS312" i="9" s="1"/>
  <c r="YQ217" i="9"/>
  <c r="YS217" i="9" s="1"/>
  <c r="YQ195" i="9"/>
  <c r="YS195" i="9" s="1"/>
  <c r="YQ307" i="9"/>
  <c r="YS307" i="9" s="1"/>
  <c r="YQ214" i="9"/>
  <c r="YS214" i="9" s="1"/>
  <c r="YQ220" i="9"/>
  <c r="YS220" i="9" s="1"/>
  <c r="YQ253" i="9"/>
  <c r="YS253" i="9" s="1"/>
  <c r="YQ471" i="9"/>
  <c r="YS471" i="9" s="1"/>
  <c r="YQ196" i="9"/>
  <c r="YS196" i="9" s="1"/>
  <c r="YQ248" i="9"/>
  <c r="YS248" i="9" s="1"/>
  <c r="YQ299" i="9"/>
  <c r="YS299" i="9" s="1"/>
  <c r="YQ231" i="9"/>
  <c r="YS231" i="9" s="1"/>
  <c r="YQ208" i="9"/>
  <c r="YS208" i="9" s="1"/>
  <c r="YQ308" i="9"/>
  <c r="YS308" i="9" s="1"/>
  <c r="YQ211" i="9"/>
  <c r="YS211" i="9" s="1"/>
  <c r="YQ261" i="9"/>
  <c r="YS261" i="9" s="1"/>
  <c r="YQ276" i="9"/>
  <c r="YS276" i="9" s="1"/>
  <c r="YQ223" i="9"/>
  <c r="YS223" i="9" s="1"/>
  <c r="YQ206" i="9"/>
  <c r="YS206" i="9" s="1"/>
  <c r="YM249" i="9"/>
  <c r="YP249" i="9" s="1"/>
  <c r="YM268" i="9"/>
  <c r="YP268" i="9" s="1"/>
  <c r="YM286" i="9"/>
  <c r="YP286" i="9" s="1"/>
  <c r="YM190" i="9"/>
  <c r="YQ190" i="9" s="1"/>
  <c r="YS190" i="9" s="1"/>
  <c r="YM278" i="9"/>
  <c r="YQ278" i="9" s="1"/>
  <c r="YS278" i="9" s="1"/>
  <c r="YM288" i="9"/>
  <c r="YP288" i="9" s="1"/>
  <c r="YM295" i="9"/>
  <c r="YQ295" i="9" s="1"/>
  <c r="YS295" i="9" s="1"/>
  <c r="YM205" i="9"/>
  <c r="YP205" i="9" s="1"/>
  <c r="YM315" i="9"/>
  <c r="YQ315" i="9" s="1"/>
  <c r="YS315" i="9" s="1"/>
  <c r="YM241" i="9"/>
  <c r="YP241" i="9" s="1"/>
  <c r="YM233" i="9"/>
  <c r="YP233" i="9" s="1"/>
  <c r="YM256" i="9"/>
  <c r="YQ256" i="9" s="1"/>
  <c r="YS256" i="9" s="1"/>
  <c r="YM284" i="9"/>
  <c r="YQ284" i="9" s="1"/>
  <c r="YS284" i="9" s="1"/>
  <c r="YM250" i="9"/>
  <c r="YP250" i="9" s="1"/>
  <c r="YM219" i="9"/>
  <c r="YP219" i="9" s="1"/>
  <c r="YM189" i="9"/>
  <c r="YQ189" i="9" s="1"/>
  <c r="YS189" i="9" s="1"/>
  <c r="YM285" i="9"/>
  <c r="YP285" i="9" s="1"/>
  <c r="YM234" i="9"/>
  <c r="YP234" i="9" s="1"/>
  <c r="YM258" i="9"/>
  <c r="YP258" i="9" s="1"/>
  <c r="YM225" i="9"/>
  <c r="YQ225" i="9" s="1"/>
  <c r="YS225" i="9" s="1"/>
  <c r="YM279" i="9"/>
  <c r="YQ279" i="9" s="1"/>
  <c r="YS279" i="9" s="1"/>
  <c r="YM289" i="9"/>
  <c r="YP289" i="9" s="1"/>
  <c r="YM252" i="9"/>
  <c r="YP252" i="9" s="1"/>
  <c r="YT323" i="9"/>
  <c r="YT179" i="9"/>
  <c r="YT305" i="9"/>
  <c r="YT453" i="9"/>
  <c r="YT464" i="9"/>
  <c r="YT351" i="9"/>
  <c r="YT408" i="9"/>
  <c r="YT480" i="9"/>
  <c r="YT163" i="9"/>
  <c r="YT152" i="9"/>
  <c r="YT507" i="9"/>
  <c r="YT506" i="9"/>
  <c r="YT400" i="9"/>
  <c r="YT134" i="9"/>
  <c r="YT414" i="9"/>
  <c r="YT523" i="9"/>
  <c r="YT474" i="9"/>
  <c r="YT534" i="9"/>
  <c r="YT165" i="9"/>
  <c r="YT330" i="9"/>
  <c r="YT409" i="9"/>
  <c r="YT411" i="9"/>
  <c r="YT346" i="9"/>
  <c r="YT148" i="9"/>
  <c r="YT159" i="9"/>
  <c r="YT133" i="9"/>
  <c r="YT404" i="9"/>
  <c r="YT136" i="9"/>
  <c r="YT141" i="9"/>
  <c r="YT127" i="9"/>
  <c r="YT139" i="9"/>
  <c r="YT465" i="9"/>
  <c r="YT505" i="9"/>
  <c r="YT476" i="9"/>
  <c r="YT483" i="9"/>
  <c r="YN273" i="9"/>
  <c r="YR273" i="9" s="1"/>
  <c r="YN294" i="9"/>
  <c r="YR294" i="9" s="1"/>
  <c r="YN311" i="9"/>
  <c r="YR311" i="9" s="1"/>
  <c r="YN287" i="9"/>
  <c r="YR287" i="9" s="1"/>
  <c r="YN191" i="9"/>
  <c r="YR191" i="9" s="1"/>
  <c r="YN283" i="9"/>
  <c r="YR283" i="9" s="1"/>
  <c r="YN200" i="9"/>
  <c r="YR200" i="9" s="1"/>
  <c r="YN312" i="9"/>
  <c r="YR312" i="9" s="1"/>
  <c r="YN220" i="9"/>
  <c r="YR220" i="9" s="1"/>
  <c r="YN281" i="9"/>
  <c r="YR281" i="9" s="1"/>
  <c r="YN259" i="9"/>
  <c r="YR259" i="9" s="1"/>
  <c r="YN276" i="9"/>
  <c r="YR276" i="9" s="1"/>
  <c r="YN290" i="9"/>
  <c r="YR290" i="9" s="1"/>
  <c r="YN221" i="9"/>
  <c r="YR221" i="9" s="1"/>
  <c r="YN212" i="9"/>
  <c r="YR212" i="9" s="1"/>
  <c r="YN222" i="9"/>
  <c r="YR222" i="9" s="1"/>
  <c r="YN299" i="9"/>
  <c r="YR299" i="9" s="1"/>
  <c r="YN227" i="9"/>
  <c r="YR227" i="9" s="1"/>
  <c r="YN235" i="9"/>
  <c r="YR235" i="9" s="1"/>
  <c r="YN257" i="9"/>
  <c r="YR257" i="9" s="1"/>
  <c r="YN292" i="9"/>
  <c r="YR292" i="9" s="1"/>
  <c r="YN268" i="9"/>
  <c r="YR268" i="9" s="1"/>
  <c r="YN310" i="9"/>
  <c r="YR310" i="9" s="1"/>
  <c r="YN286" i="9"/>
  <c r="YR286" i="9" s="1"/>
  <c r="YN204" i="9"/>
  <c r="YR204" i="9" s="1"/>
  <c r="YN238" i="9"/>
  <c r="YR238" i="9" s="1"/>
  <c r="YN274" i="9"/>
  <c r="YR274" i="9" s="1"/>
  <c r="YN216" i="9"/>
  <c r="YR216" i="9" s="1"/>
  <c r="YN316" i="9"/>
  <c r="YR316" i="9" s="1"/>
  <c r="YN190" i="9"/>
  <c r="YR190" i="9" s="1"/>
  <c r="YN193" i="9"/>
  <c r="YR193" i="9" s="1"/>
  <c r="YN278" i="9"/>
  <c r="YR278" i="9" s="1"/>
  <c r="YN247" i="9"/>
  <c r="YR247" i="9" s="1"/>
  <c r="YN288" i="9"/>
  <c r="YR288" i="9" s="1"/>
  <c r="YN296" i="9"/>
  <c r="YR296" i="9" s="1"/>
  <c r="YN199" i="9"/>
  <c r="YR199" i="9" s="1"/>
  <c r="YN231" i="9"/>
  <c r="YR231" i="9" s="1"/>
  <c r="YN308" i="9"/>
  <c r="YR308" i="9" s="1"/>
  <c r="YN293" i="9"/>
  <c r="YR293" i="9" s="1"/>
  <c r="YN277" i="9"/>
  <c r="YR277" i="9" s="1"/>
  <c r="YN214" i="9"/>
  <c r="YR214" i="9" s="1"/>
  <c r="YN263" i="9"/>
  <c r="YR263" i="9" s="1"/>
  <c r="YN301" i="9"/>
  <c r="YR301" i="9" s="1"/>
  <c r="YN297" i="9"/>
  <c r="YR297" i="9" s="1"/>
  <c r="YN242" i="9"/>
  <c r="YR242" i="9" s="1"/>
  <c r="YN197" i="9"/>
  <c r="YR197" i="9" s="1"/>
  <c r="YN230" i="9"/>
  <c r="YR230" i="9" s="1"/>
  <c r="YN236" i="9"/>
  <c r="YR236" i="9" s="1"/>
  <c r="YN267" i="9"/>
  <c r="YR267" i="9" s="1"/>
  <c r="YN213" i="9"/>
  <c r="YR213" i="9" s="1"/>
  <c r="YN244" i="9"/>
  <c r="YR244" i="9" s="1"/>
  <c r="YN261" i="9"/>
  <c r="YR261" i="9" s="1"/>
  <c r="YN471" i="9"/>
  <c r="YR471" i="9" s="1"/>
  <c r="YN251" i="9"/>
  <c r="YR251" i="9" s="1"/>
  <c r="YN280" i="9"/>
  <c r="YR280" i="9" s="1"/>
  <c r="YN237" i="9"/>
  <c r="YR237" i="9" s="1"/>
  <c r="YN262" i="9"/>
  <c r="YR262" i="9" s="1"/>
  <c r="YN196" i="9"/>
  <c r="YR196" i="9" s="1"/>
  <c r="YN254" i="9"/>
  <c r="YR254" i="9" s="1"/>
  <c r="YN302" i="9"/>
  <c r="YR302" i="9" s="1"/>
  <c r="YN248" i="9"/>
  <c r="YR248" i="9" s="1"/>
  <c r="YN218" i="9"/>
  <c r="YR218" i="9" s="1"/>
  <c r="YN304" i="9"/>
  <c r="YR304" i="9" s="1"/>
  <c r="YN266" i="9"/>
  <c r="YR266" i="9" s="1"/>
  <c r="YN253" i="9"/>
  <c r="YR253" i="9" s="1"/>
  <c r="YN203" i="9"/>
  <c r="YR203" i="9" s="1"/>
  <c r="YN210" i="9"/>
  <c r="YR210" i="9" s="1"/>
  <c r="YN255" i="9"/>
  <c r="YR255" i="9" s="1"/>
  <c r="YN260" i="9"/>
  <c r="YR260" i="9" s="1"/>
  <c r="YN201" i="9"/>
  <c r="YR201" i="9" s="1"/>
  <c r="YN195" i="9"/>
  <c r="YR195" i="9" s="1"/>
  <c r="YN246" i="9"/>
  <c r="YR246" i="9" s="1"/>
  <c r="YN215" i="9"/>
  <c r="YR215" i="9" s="1"/>
  <c r="YN194" i="9"/>
  <c r="YR194" i="9" s="1"/>
  <c r="YN249" i="9"/>
  <c r="YR249" i="9" s="1"/>
  <c r="YN192" i="9"/>
  <c r="YR192" i="9" s="1"/>
  <c r="YN309" i="9"/>
  <c r="YR309" i="9" s="1"/>
  <c r="YN303" i="9"/>
  <c r="YR303" i="9" s="1"/>
  <c r="YN202" i="9"/>
  <c r="YR202" i="9" s="1"/>
  <c r="YN217" i="9"/>
  <c r="YR217" i="9" s="1"/>
  <c r="YN228" i="9"/>
  <c r="YR228" i="9" s="1"/>
  <c r="YN208" i="9"/>
  <c r="YR208" i="9" s="1"/>
  <c r="YN271" i="9"/>
  <c r="YR271" i="9" s="1"/>
  <c r="YN223" i="9"/>
  <c r="YR223" i="9" s="1"/>
  <c r="YN275" i="9"/>
  <c r="YR275" i="9" s="1"/>
  <c r="YN211" i="9"/>
  <c r="YR211" i="9" s="1"/>
  <c r="YN240" i="9"/>
  <c r="YR240" i="9" s="1"/>
  <c r="YN270" i="9"/>
  <c r="YR270" i="9" s="1"/>
  <c r="YN207" i="9"/>
  <c r="YR207" i="9" s="1"/>
  <c r="YN265" i="9"/>
  <c r="YR265" i="9" s="1"/>
  <c r="YN282" i="9"/>
  <c r="YR282" i="9" s="1"/>
  <c r="YN272" i="9"/>
  <c r="YR272" i="9" s="1"/>
  <c r="YN269" i="9"/>
  <c r="YR269" i="9" s="1"/>
  <c r="YN226" i="9"/>
  <c r="YR226" i="9" s="1"/>
  <c r="YN307" i="9"/>
  <c r="YR307" i="9" s="1"/>
  <c r="YN206" i="9"/>
  <c r="YR206" i="9" s="1"/>
  <c r="YN239" i="9"/>
  <c r="YR239" i="9" s="1"/>
  <c r="YN232" i="9"/>
  <c r="YR232" i="9" s="1"/>
  <c r="YN473" i="9"/>
  <c r="YR473" i="9" s="1"/>
  <c r="YN315" i="9"/>
  <c r="YR315" i="9" s="1"/>
  <c r="YN291" i="9"/>
  <c r="YR291" i="9" s="1"/>
  <c r="YN241" i="9"/>
  <c r="YR241" i="9" s="1"/>
  <c r="YN233" i="9"/>
  <c r="YR233" i="9" s="1"/>
  <c r="YN256" i="9"/>
  <c r="YR256" i="9" s="1"/>
  <c r="YN243" i="9"/>
  <c r="YR243" i="9" s="1"/>
  <c r="YN198" i="9"/>
  <c r="YR198" i="9" s="1"/>
  <c r="YN284" i="9"/>
  <c r="YR284" i="9" s="1"/>
  <c r="YN250" i="9"/>
  <c r="YR250" i="9" s="1"/>
  <c r="YN219" i="9"/>
  <c r="YR219" i="9" s="1"/>
  <c r="YN189" i="9"/>
  <c r="YR189" i="9" s="1"/>
  <c r="YN224" i="9"/>
  <c r="YR224" i="9" s="1"/>
  <c r="YN285" i="9"/>
  <c r="YR285" i="9" s="1"/>
  <c r="YN234" i="9"/>
  <c r="YR234" i="9" s="1"/>
  <c r="YN258" i="9"/>
  <c r="YR258" i="9" s="1"/>
  <c r="YN298" i="9"/>
  <c r="YR298" i="9" s="1"/>
  <c r="YN264" i="9"/>
  <c r="YR264" i="9" s="1"/>
  <c r="YN225" i="9"/>
  <c r="YR225" i="9" s="1"/>
  <c r="YN279" i="9"/>
  <c r="YR279" i="9" s="1"/>
  <c r="YN289" i="9"/>
  <c r="YR289" i="9" s="1"/>
  <c r="YN252" i="9"/>
  <c r="YR252" i="9" s="1"/>
  <c r="YN245" i="9"/>
  <c r="YR245" i="9" s="1"/>
  <c r="YM204" i="9"/>
  <c r="YM235" i="9"/>
  <c r="YM238" i="9"/>
  <c r="YM193" i="9"/>
  <c r="YX247" i="9"/>
  <c r="ZC247" i="9" s="1"/>
  <c r="YM247" i="9"/>
  <c r="YX291" i="9"/>
  <c r="ZC291" i="9" s="1"/>
  <c r="YM291" i="9"/>
  <c r="YM243" i="9"/>
  <c r="YM198" i="9"/>
  <c r="YM224" i="9"/>
  <c r="YM298" i="9"/>
  <c r="YM264" i="9"/>
  <c r="YM245" i="9"/>
  <c r="YM292" i="9"/>
  <c r="YM310" i="9"/>
  <c r="YM274" i="9"/>
  <c r="YM316" i="9"/>
  <c r="YM296" i="9"/>
  <c r="XY209" i="9"/>
  <c r="XZ209" i="9"/>
  <c r="YU209" i="9" s="1"/>
  <c r="YV471" i="9"/>
  <c r="YW471" i="9" s="1"/>
  <c r="YV473" i="9"/>
  <c r="YW473" i="9" s="1"/>
  <c r="YX193" i="9"/>
  <c r="ZC193" i="9" s="1"/>
  <c r="XY390" i="9"/>
  <c r="YV291" i="9"/>
  <c r="YW291" i="9" s="1"/>
  <c r="YV232" i="9"/>
  <c r="YW232" i="9" s="1"/>
  <c r="YX216" i="9"/>
  <c r="ZC216" i="9" s="1"/>
  <c r="YX315" i="9"/>
  <c r="ZC315" i="9" s="1"/>
  <c r="YX224" i="9"/>
  <c r="ZC224" i="9" s="1"/>
  <c r="YV224" i="9"/>
  <c r="YW224" i="9" s="1"/>
  <c r="YV227" i="9"/>
  <c r="YW227" i="9" s="1"/>
  <c r="YV261" i="9"/>
  <c r="YW261" i="9" s="1"/>
  <c r="YX292" i="9"/>
  <c r="ZC292" i="9" s="1"/>
  <c r="YX238" i="9"/>
  <c r="ZC238" i="9" s="1"/>
  <c r="YV244" i="9"/>
  <c r="YW244" i="9" s="1"/>
  <c r="YV316" i="9"/>
  <c r="YW316" i="9" s="1"/>
  <c r="YV193" i="9"/>
  <c r="YW193" i="9" s="1"/>
  <c r="YV292" i="9"/>
  <c r="YW292" i="9" s="1"/>
  <c r="YV239" i="9"/>
  <c r="YW239" i="9" s="1"/>
  <c r="YX235" i="9"/>
  <c r="ZC235" i="9" s="1"/>
  <c r="YX316" i="9"/>
  <c r="ZC316" i="9" s="1"/>
  <c r="YV315" i="9"/>
  <c r="YW315" i="9" s="1"/>
  <c r="YV213" i="9"/>
  <c r="YW213" i="9" s="1"/>
  <c r="YV206" i="9"/>
  <c r="YW206" i="9" s="1"/>
  <c r="YV203" i="9"/>
  <c r="YW203" i="9" s="1"/>
  <c r="YV210" i="9"/>
  <c r="YW210" i="9" s="1"/>
  <c r="YV252" i="9"/>
  <c r="YW252" i="9" s="1"/>
  <c r="YV235" i="9"/>
  <c r="YW235" i="9" s="1"/>
  <c r="YV299" i="9"/>
  <c r="YW299" i="9" s="1"/>
  <c r="YV194" i="9"/>
  <c r="YW194" i="9" s="1"/>
  <c r="YX243" i="9"/>
  <c r="ZC243" i="9" s="1"/>
  <c r="YX258" i="9"/>
  <c r="ZC258" i="9" s="1"/>
  <c r="YX274" i="9"/>
  <c r="ZC274" i="9" s="1"/>
  <c r="YX252" i="9"/>
  <c r="ZC252" i="9" s="1"/>
  <c r="YV304" i="9"/>
  <c r="YW304" i="9" s="1"/>
  <c r="YV278" i="9"/>
  <c r="YW278" i="9" s="1"/>
  <c r="YV234" i="9"/>
  <c r="YW234" i="9" s="1"/>
  <c r="YV266" i="9"/>
  <c r="YW266" i="9" s="1"/>
  <c r="YV236" i="9"/>
  <c r="YW236" i="9" s="1"/>
  <c r="YV216" i="9"/>
  <c r="YW216" i="9" s="1"/>
  <c r="YV310" i="9"/>
  <c r="YW310" i="9" s="1"/>
  <c r="YV284" i="9"/>
  <c r="YW284" i="9" s="1"/>
  <c r="YV256" i="9"/>
  <c r="YW256" i="9" s="1"/>
  <c r="YV253" i="9"/>
  <c r="YW253" i="9" s="1"/>
  <c r="YV286" i="9"/>
  <c r="YW286" i="9" s="1"/>
  <c r="YV267" i="9"/>
  <c r="YW267" i="9" s="1"/>
  <c r="YX309" i="9"/>
  <c r="ZC309" i="9" s="1"/>
  <c r="YX234" i="9"/>
  <c r="ZC234" i="9" s="1"/>
  <c r="YX190" i="9"/>
  <c r="ZC190" i="9" s="1"/>
  <c r="YX198" i="9"/>
  <c r="ZC198" i="9" s="1"/>
  <c r="YX310" i="9"/>
  <c r="ZC310" i="9" s="1"/>
  <c r="YX284" i="9"/>
  <c r="ZC284" i="9" s="1"/>
  <c r="YX256" i="9"/>
  <c r="ZC256" i="9" s="1"/>
  <c r="YX241" i="9"/>
  <c r="ZC241" i="9" s="1"/>
  <c r="YX278" i="9"/>
  <c r="ZC278" i="9" s="1"/>
  <c r="YX296" i="9"/>
  <c r="ZC296" i="9" s="1"/>
  <c r="YX286" i="9"/>
  <c r="ZC286" i="9" s="1"/>
  <c r="YX204" i="9"/>
  <c r="ZC204" i="9" s="1"/>
  <c r="YV215" i="9"/>
  <c r="YW215" i="9" s="1"/>
  <c r="YV245" i="9"/>
  <c r="YW245" i="9" s="1"/>
  <c r="YV268" i="9"/>
  <c r="YW268" i="9" s="1"/>
  <c r="YV247" i="9"/>
  <c r="YW247" i="9" s="1"/>
  <c r="YV190" i="9"/>
  <c r="YW190" i="9" s="1"/>
  <c r="YV248" i="9"/>
  <c r="YW248" i="9" s="1"/>
  <c r="YV241" i="9"/>
  <c r="YW241" i="9" s="1"/>
  <c r="YV212" i="9"/>
  <c r="YW212" i="9" s="1"/>
  <c r="YV222" i="9"/>
  <c r="YW222" i="9" s="1"/>
  <c r="YV238" i="9"/>
  <c r="YW238" i="9" s="1"/>
  <c r="YV312" i="9"/>
  <c r="YW312" i="9" s="1"/>
  <c r="YV218" i="9"/>
  <c r="YW218" i="9" s="1"/>
  <c r="YV309" i="9"/>
  <c r="YW309" i="9" s="1"/>
  <c r="YV198" i="9"/>
  <c r="YW198" i="9" s="1"/>
  <c r="YV264" i="9"/>
  <c r="YW264" i="9" s="1"/>
  <c r="YV288" i="9"/>
  <c r="YW288" i="9" s="1"/>
  <c r="YV298" i="9"/>
  <c r="YW298" i="9" s="1"/>
  <c r="YV250" i="9"/>
  <c r="YW250" i="9" s="1"/>
  <c r="YV192" i="9"/>
  <c r="YW192" i="9" s="1"/>
  <c r="YV189" i="9"/>
  <c r="YW189" i="9" s="1"/>
  <c r="YV282" i="9"/>
  <c r="YW282" i="9" s="1"/>
  <c r="YV197" i="9"/>
  <c r="YW197" i="9" s="1"/>
  <c r="YV230" i="9"/>
  <c r="YW230" i="9" s="1"/>
  <c r="YV265" i="9"/>
  <c r="YW265" i="9" s="1"/>
  <c r="YV274" i="9"/>
  <c r="YW274" i="9" s="1"/>
  <c r="YV258" i="9"/>
  <c r="YW258" i="9" s="1"/>
  <c r="YV272" i="9"/>
  <c r="YW272" i="9" s="1"/>
  <c r="YV269" i="9"/>
  <c r="YW269" i="9" s="1"/>
  <c r="YV226" i="9"/>
  <c r="YW226" i="9" s="1"/>
  <c r="YV307" i="9"/>
  <c r="YW307" i="9" s="1"/>
  <c r="XY229" i="9"/>
  <c r="YX250" i="9"/>
  <c r="ZC250" i="9" s="1"/>
  <c r="YX298" i="9"/>
  <c r="ZC298" i="9" s="1"/>
  <c r="YX189" i="9"/>
  <c r="ZC189" i="9" s="1"/>
  <c r="YX192" i="9"/>
  <c r="ZC192" i="9" s="1"/>
  <c r="YX268" i="9"/>
  <c r="ZC268" i="9" s="1"/>
  <c r="YX288" i="9"/>
  <c r="ZC288" i="9" s="1"/>
  <c r="YX245" i="9"/>
  <c r="ZC245" i="9" s="1"/>
  <c r="YX264" i="9"/>
  <c r="ZC264" i="9" s="1"/>
  <c r="YV311" i="9"/>
  <c r="YW311" i="9" s="1"/>
  <c r="YV308" i="9"/>
  <c r="YW308" i="9" s="1"/>
  <c r="YV191" i="9"/>
  <c r="YW191" i="9" s="1"/>
  <c r="YV255" i="9"/>
  <c r="YW255" i="9" s="1"/>
  <c r="YV283" i="9"/>
  <c r="YW283" i="9" s="1"/>
  <c r="YV221" i="9"/>
  <c r="YW221" i="9" s="1"/>
  <c r="YV231" i="9"/>
  <c r="YW231" i="9" s="1"/>
  <c r="YV287" i="9"/>
  <c r="YW287" i="9" s="1"/>
  <c r="YV242" i="9"/>
  <c r="YW242" i="9" s="1"/>
  <c r="YV251" i="9"/>
  <c r="YW251" i="9" s="1"/>
  <c r="YV202" i="9"/>
  <c r="YW202" i="9" s="1"/>
  <c r="YV220" i="9"/>
  <c r="YW220" i="9" s="1"/>
  <c r="YV217" i="9"/>
  <c r="YW217" i="9" s="1"/>
  <c r="YV281" i="9"/>
  <c r="YW281" i="9" s="1"/>
  <c r="YV237" i="9"/>
  <c r="YW237" i="9" s="1"/>
  <c r="YV228" i="9"/>
  <c r="YW228" i="9" s="1"/>
  <c r="YV259" i="9"/>
  <c r="YW259" i="9" s="1"/>
  <c r="YV276" i="9"/>
  <c r="YW276" i="9" s="1"/>
  <c r="YV271" i="9"/>
  <c r="YW271" i="9" s="1"/>
  <c r="YV223" i="9"/>
  <c r="YW223" i="9" s="1"/>
  <c r="YV279" i="9"/>
  <c r="YW279" i="9" s="1"/>
  <c r="YV196" i="9"/>
  <c r="YW196" i="9" s="1"/>
  <c r="YV249" i="9"/>
  <c r="YW249" i="9" s="1"/>
  <c r="YV200" i="9"/>
  <c r="YW200" i="9" s="1"/>
  <c r="YV289" i="9"/>
  <c r="YW289" i="9" s="1"/>
  <c r="YV301" i="9"/>
  <c r="YW301" i="9" s="1"/>
  <c r="YV297" i="9"/>
  <c r="YW297" i="9" s="1"/>
  <c r="YV277" i="9"/>
  <c r="YW277" i="9" s="1"/>
  <c r="YV211" i="9"/>
  <c r="YW211" i="9" s="1"/>
  <c r="YV263" i="9"/>
  <c r="YW263" i="9" s="1"/>
  <c r="YV207" i="9"/>
  <c r="YW207" i="9" s="1"/>
  <c r="YV273" i="9"/>
  <c r="YW273" i="9" s="1"/>
  <c r="YV294" i="9"/>
  <c r="YW294" i="9" s="1"/>
  <c r="YV293" i="9"/>
  <c r="YW293" i="9" s="1"/>
  <c r="YV257" i="9"/>
  <c r="YW257" i="9" s="1"/>
  <c r="YV219" i="9"/>
  <c r="YW219" i="9" s="1"/>
  <c r="YV254" i="9"/>
  <c r="YW254" i="9" s="1"/>
  <c r="YV233" i="9"/>
  <c r="YW233" i="9" s="1"/>
  <c r="YV303" i="9"/>
  <c r="YW303" i="9" s="1"/>
  <c r="YV199" i="9"/>
  <c r="YW199" i="9" s="1"/>
  <c r="YV285" i="9"/>
  <c r="YW285" i="9" s="1"/>
  <c r="YV208" i="9"/>
  <c r="YW208" i="9" s="1"/>
  <c r="YV262" i="9"/>
  <c r="YW262" i="9" s="1"/>
  <c r="YV260" i="9"/>
  <c r="YW260" i="9" s="1"/>
  <c r="YV275" i="9"/>
  <c r="YW275" i="9" s="1"/>
  <c r="YV201" i="9"/>
  <c r="YW201" i="9" s="1"/>
  <c r="YV195" i="9"/>
  <c r="YW195" i="9" s="1"/>
  <c r="YV290" i="9"/>
  <c r="YW290" i="9" s="1"/>
  <c r="YV270" i="9"/>
  <c r="YW270" i="9" s="1"/>
  <c r="YX205" i="9"/>
  <c r="ZC205" i="9" s="1"/>
  <c r="YX303" i="9"/>
  <c r="ZC303" i="9" s="1"/>
  <c r="YX280" i="9"/>
  <c r="ZC280" i="9" s="1"/>
  <c r="YX231" i="9"/>
  <c r="ZC231" i="9" s="1"/>
  <c r="YX287" i="9"/>
  <c r="ZC287" i="9" s="1"/>
  <c r="YX290" i="9"/>
  <c r="ZC290" i="9" s="1"/>
  <c r="YX220" i="9"/>
  <c r="ZC220" i="9" s="1"/>
  <c r="YX237" i="9"/>
  <c r="ZC237" i="9" s="1"/>
  <c r="YX295" i="9"/>
  <c r="ZC295" i="9" s="1"/>
  <c r="YX191" i="9"/>
  <c r="ZC191" i="9" s="1"/>
  <c r="YX223" i="9"/>
  <c r="ZC223" i="9" s="1"/>
  <c r="YX214" i="9"/>
  <c r="ZC214" i="9" s="1"/>
  <c r="YX301" i="9"/>
  <c r="ZC301" i="9" s="1"/>
  <c r="YX297" i="9"/>
  <c r="ZC297" i="9" s="1"/>
  <c r="YX208" i="9"/>
  <c r="ZC208" i="9" s="1"/>
  <c r="YX225" i="9"/>
  <c r="ZC225" i="9" s="1"/>
  <c r="YX293" i="9"/>
  <c r="ZC293" i="9" s="1"/>
  <c r="YX260" i="9"/>
  <c r="ZC260" i="9" s="1"/>
  <c r="YX279" i="9"/>
  <c r="ZC279" i="9" s="1"/>
  <c r="YX249" i="9"/>
  <c r="ZC249" i="9" s="1"/>
  <c r="XY205" i="9"/>
  <c r="YX289" i="9"/>
  <c r="ZC289" i="9" s="1"/>
  <c r="YX254" i="9"/>
  <c r="ZC254" i="9" s="1"/>
  <c r="YX242" i="9"/>
  <c r="ZC242" i="9" s="1"/>
  <c r="YX273" i="9"/>
  <c r="ZC273" i="9" s="1"/>
  <c r="YX199" i="9"/>
  <c r="ZC199" i="9" s="1"/>
  <c r="YX294" i="9"/>
  <c r="ZC294" i="9" s="1"/>
  <c r="YX262" i="9"/>
  <c r="ZC262" i="9" s="1"/>
  <c r="YX275" i="9"/>
  <c r="ZC275" i="9" s="1"/>
  <c r="YX240" i="9"/>
  <c r="ZC240" i="9" s="1"/>
  <c r="YX270" i="9"/>
  <c r="ZC270" i="9" s="1"/>
  <c r="YX217" i="9"/>
  <c r="ZC217" i="9" s="1"/>
  <c r="YX311" i="9"/>
  <c r="ZC311" i="9" s="1"/>
  <c r="YX308" i="9"/>
  <c r="ZC308" i="9" s="1"/>
  <c r="YX283" i="9"/>
  <c r="ZC283" i="9" s="1"/>
  <c r="YX277" i="9"/>
  <c r="ZC277" i="9" s="1"/>
  <c r="YX196" i="9"/>
  <c r="ZC196" i="9" s="1"/>
  <c r="YX257" i="9"/>
  <c r="ZC257" i="9" s="1"/>
  <c r="YX219" i="9"/>
  <c r="ZC219" i="9" s="1"/>
  <c r="YX233" i="9"/>
  <c r="ZC233" i="9" s="1"/>
  <c r="YX202" i="9"/>
  <c r="ZC202" i="9" s="1"/>
  <c r="YX285" i="9"/>
  <c r="ZC285" i="9" s="1"/>
  <c r="XY295" i="9"/>
  <c r="YX228" i="9"/>
  <c r="ZC228" i="9" s="1"/>
  <c r="YX259" i="9"/>
  <c r="ZC259" i="9" s="1"/>
  <c r="YX276" i="9"/>
  <c r="ZC276" i="9" s="1"/>
  <c r="YX271" i="9"/>
  <c r="ZC271" i="9" s="1"/>
  <c r="YX255" i="9"/>
  <c r="ZC255" i="9" s="1"/>
  <c r="YX211" i="9"/>
  <c r="ZC211" i="9" s="1"/>
  <c r="YX246" i="9"/>
  <c r="ZC246" i="9" s="1"/>
  <c r="YX302" i="9"/>
  <c r="ZC302" i="9" s="1"/>
  <c r="YX207" i="9"/>
  <c r="ZC207" i="9" s="1"/>
  <c r="YK307" i="9"/>
  <c r="YK264" i="9"/>
  <c r="YK220" i="9"/>
  <c r="YK246" i="9"/>
  <c r="YK473" i="9"/>
  <c r="YK202" i="9"/>
  <c r="YK242" i="9"/>
  <c r="YK255" i="9"/>
  <c r="YK237" i="9"/>
  <c r="YK225" i="9"/>
  <c r="YK272" i="9"/>
  <c r="YK286" i="9"/>
  <c r="YK302" i="9"/>
  <c r="YJ295" i="9"/>
  <c r="YK281" i="9"/>
  <c r="YK279" i="9"/>
  <c r="YK227" i="9"/>
  <c r="YK190" i="9"/>
  <c r="YK219" i="9"/>
  <c r="YK213" i="9"/>
  <c r="YK250" i="9"/>
  <c r="YK211" i="9"/>
  <c r="YK251" i="9"/>
  <c r="YK235" i="9"/>
  <c r="YK248" i="9"/>
  <c r="YK262" i="9"/>
  <c r="YK260" i="9"/>
  <c r="YK210" i="9"/>
  <c r="YK232" i="9"/>
  <c r="YK309" i="9"/>
  <c r="YK221" i="9"/>
  <c r="YK304" i="9"/>
  <c r="YK189" i="9"/>
  <c r="YK270" i="9"/>
  <c r="YK256" i="9"/>
  <c r="YK247" i="9"/>
  <c r="YK234" i="9"/>
  <c r="YK292" i="9"/>
  <c r="YK197" i="9"/>
  <c r="YK389" i="9"/>
  <c r="YK201" i="9"/>
  <c r="YK275" i="9"/>
  <c r="YK312" i="9"/>
  <c r="YK192" i="9"/>
  <c r="YK236" i="9"/>
  <c r="YK203" i="9"/>
  <c r="YK471" i="9"/>
  <c r="YK239" i="9"/>
  <c r="YK301" i="9"/>
  <c r="YK253" i="9"/>
  <c r="YK231" i="9"/>
  <c r="YK315" i="9"/>
  <c r="YK303" i="9"/>
  <c r="YK269" i="9"/>
  <c r="YK241" i="9"/>
  <c r="YK243" i="9"/>
  <c r="YK216" i="9"/>
  <c r="YK215" i="9"/>
  <c r="YK297" i="9"/>
  <c r="YK204" i="9"/>
  <c r="YK194" i="9"/>
  <c r="YK218" i="9"/>
  <c r="YK252" i="9"/>
  <c r="YK187" i="9"/>
  <c r="YK198" i="9"/>
  <c r="YK308" i="9"/>
  <c r="YK118" i="9"/>
  <c r="YK261" i="9"/>
  <c r="YK310" i="9"/>
  <c r="YK245" i="9"/>
  <c r="YK293" i="9"/>
  <c r="YK238" i="9"/>
  <c r="YK240" i="9"/>
  <c r="YK224" i="9"/>
  <c r="YK273" i="9"/>
  <c r="YK226" i="9"/>
  <c r="YK298" i="9"/>
  <c r="YK257" i="9"/>
  <c r="YJ390" i="9"/>
  <c r="YK311" i="9"/>
  <c r="YK285" i="9"/>
  <c r="YJ229" i="9"/>
  <c r="YK196" i="9"/>
  <c r="YK212" i="9"/>
  <c r="YK214" i="9"/>
  <c r="YK278" i="9"/>
  <c r="YK316" i="9"/>
  <c r="YK277" i="9"/>
  <c r="YK193" i="9"/>
  <c r="YK249" i="9"/>
  <c r="YK223" i="9"/>
  <c r="YK208" i="9"/>
  <c r="YK200" i="9"/>
  <c r="YK217" i="9"/>
  <c r="YK191" i="9"/>
  <c r="YK283" i="9"/>
  <c r="YK294" i="9"/>
  <c r="YK207" i="9"/>
  <c r="YJ209" i="9"/>
  <c r="YK195" i="9"/>
  <c r="YK291" i="9"/>
  <c r="YK268" i="9"/>
  <c r="YK284" i="9"/>
  <c r="YK267" i="9"/>
  <c r="YK230" i="9"/>
  <c r="YK299" i="9"/>
  <c r="YK296" i="9"/>
  <c r="YK289" i="9"/>
  <c r="YK287" i="9"/>
  <c r="YK259" i="9"/>
  <c r="YK233" i="9"/>
  <c r="YK258" i="9"/>
  <c r="YK222" i="9"/>
  <c r="YK244" i="9"/>
  <c r="YK274" i="9"/>
  <c r="YK263" i="9"/>
  <c r="YK266" i="9"/>
  <c r="YK276" i="9"/>
  <c r="YK271" i="9"/>
  <c r="YK282" i="9"/>
  <c r="YJ205" i="9"/>
  <c r="YK265" i="9"/>
  <c r="YK199" i="9"/>
  <c r="YK254" i="9"/>
  <c r="YK288" i="9"/>
  <c r="YK290" i="9"/>
  <c r="YK280" i="9"/>
  <c r="YQ233" i="9" l="1"/>
  <c r="YS233" i="9" s="1"/>
  <c r="YP278" i="9"/>
  <c r="YQ249" i="9"/>
  <c r="YS249" i="9" s="1"/>
  <c r="YQ286" i="9"/>
  <c r="YS286" i="9" s="1"/>
  <c r="YQ285" i="9"/>
  <c r="YS285" i="9" s="1"/>
  <c r="YP256" i="9"/>
  <c r="YP279" i="9"/>
  <c r="YP284" i="9"/>
  <c r="YP315" i="9"/>
  <c r="YP190" i="9"/>
  <c r="YP189" i="9"/>
  <c r="YQ216" i="9"/>
  <c r="YS216" i="9" s="1"/>
  <c r="YP225" i="9"/>
  <c r="YP295" i="9"/>
  <c r="YQ252" i="9"/>
  <c r="YS252" i="9" s="1"/>
  <c r="YQ258" i="9"/>
  <c r="YS258" i="9" s="1"/>
  <c r="YP192" i="9"/>
  <c r="YQ219" i="9"/>
  <c r="YS219" i="9" s="1"/>
  <c r="YP229" i="9"/>
  <c r="YP257" i="9"/>
  <c r="YM209" i="9"/>
  <c r="YQ209" i="9" s="1"/>
  <c r="YS209" i="9" s="1"/>
  <c r="YQ250" i="9"/>
  <c r="YS250" i="9" s="1"/>
  <c r="YQ241" i="9"/>
  <c r="YS241" i="9" s="1"/>
  <c r="YQ288" i="9"/>
  <c r="YS288" i="9" s="1"/>
  <c r="YQ309" i="9"/>
  <c r="YS309" i="9" s="1"/>
  <c r="YQ268" i="9"/>
  <c r="YS268" i="9" s="1"/>
  <c r="YQ289" i="9"/>
  <c r="YS289" i="9" s="1"/>
  <c r="YQ234" i="9"/>
  <c r="YS234" i="9" s="1"/>
  <c r="YQ205" i="9"/>
  <c r="YS205" i="9" s="1"/>
  <c r="YQ296" i="9"/>
  <c r="YS296" i="9" s="1"/>
  <c r="YP296" i="9"/>
  <c r="YQ274" i="9"/>
  <c r="YS274" i="9" s="1"/>
  <c r="YP274" i="9"/>
  <c r="YQ292" i="9"/>
  <c r="YS292" i="9" s="1"/>
  <c r="YP292" i="9"/>
  <c r="YQ264" i="9"/>
  <c r="YS264" i="9" s="1"/>
  <c r="YP264" i="9"/>
  <c r="YQ224" i="9"/>
  <c r="YS224" i="9" s="1"/>
  <c r="YP224" i="9"/>
  <c r="YQ243" i="9"/>
  <c r="YS243" i="9" s="1"/>
  <c r="YP243" i="9"/>
  <c r="YQ247" i="9"/>
  <c r="YS247" i="9" s="1"/>
  <c r="YP247" i="9"/>
  <c r="YQ238" i="9"/>
  <c r="YS238" i="9" s="1"/>
  <c r="YP238" i="9"/>
  <c r="YQ204" i="9"/>
  <c r="YS204" i="9" s="1"/>
  <c r="YP204" i="9"/>
  <c r="YQ245" i="9"/>
  <c r="YS245" i="9" s="1"/>
  <c r="YP245" i="9"/>
  <c r="YQ298" i="9"/>
  <c r="YS298" i="9" s="1"/>
  <c r="YP298" i="9"/>
  <c r="YQ198" i="9"/>
  <c r="YS198" i="9" s="1"/>
  <c r="YP198" i="9"/>
  <c r="YQ291" i="9"/>
  <c r="YS291" i="9" s="1"/>
  <c r="YP291" i="9"/>
  <c r="YQ193" i="9"/>
  <c r="YS193" i="9" s="1"/>
  <c r="YP193" i="9"/>
  <c r="YQ235" i="9"/>
  <c r="YS235" i="9" s="1"/>
  <c r="YP235" i="9"/>
  <c r="YQ316" i="9"/>
  <c r="YS316" i="9" s="1"/>
  <c r="YP316" i="9"/>
  <c r="YQ310" i="9"/>
  <c r="YS310" i="9" s="1"/>
  <c r="YP310" i="9"/>
  <c r="YN205" i="9"/>
  <c r="YR205" i="9" s="1"/>
  <c r="YN295" i="9"/>
  <c r="YR295" i="9" s="1"/>
  <c r="YN229" i="9"/>
  <c r="YR229" i="9" s="1"/>
  <c r="YN209" i="9"/>
  <c r="YR209" i="9" s="1"/>
  <c r="YV246" i="9"/>
  <c r="YW246" i="9" s="1"/>
  <c r="YV204" i="9"/>
  <c r="YW204" i="9" s="1"/>
  <c r="YV225" i="9"/>
  <c r="YW225" i="9" s="1"/>
  <c r="YV214" i="9"/>
  <c r="YW214" i="9" s="1"/>
  <c r="YV296" i="9"/>
  <c r="YW296" i="9" s="1"/>
  <c r="YV302" i="9"/>
  <c r="YW302" i="9" s="1"/>
  <c r="YV243" i="9"/>
  <c r="YW243" i="9" s="1"/>
  <c r="YV280" i="9"/>
  <c r="YW280" i="9" s="1"/>
  <c r="YV240" i="9"/>
  <c r="YW240" i="9" s="1"/>
  <c r="YK209" i="9"/>
  <c r="YK229" i="9"/>
  <c r="YK390" i="9"/>
  <c r="YK205" i="9"/>
  <c r="YK295" i="9"/>
  <c r="YT296" i="9" l="1"/>
  <c r="YP209" i="9"/>
  <c r="YT471" i="9"/>
  <c r="YT473" i="9"/>
  <c r="YT291" i="9"/>
  <c r="YT232" i="9"/>
  <c r="YT213" i="9"/>
  <c r="YT210" i="9"/>
  <c r="YT235" i="9"/>
  <c r="YT272" i="9"/>
  <c r="YT265" i="9"/>
  <c r="YX229" i="9"/>
  <c r="ZC229" i="9" s="1"/>
  <c r="YT269" i="9"/>
  <c r="YT282" i="9"/>
  <c r="YT239" i="9"/>
  <c r="YT227" i="9"/>
  <c r="YT226" i="9"/>
  <c r="YT316" i="9"/>
  <c r="YT236" i="9"/>
  <c r="YT203" i="9"/>
  <c r="YT193" i="9"/>
  <c r="YT244" i="9"/>
  <c r="YT194" i="9"/>
  <c r="YT261" i="9"/>
  <c r="YT222" i="9"/>
  <c r="YT304" i="9"/>
  <c r="YT218" i="9"/>
  <c r="YT312" i="9"/>
  <c r="YT266" i="9"/>
  <c r="YT299" i="9"/>
  <c r="YT206" i="9"/>
  <c r="YT195" i="9"/>
  <c r="YT267" i="9"/>
  <c r="YT281" i="9"/>
  <c r="YT274" i="9"/>
  <c r="YT307" i="9"/>
  <c r="YT230" i="9"/>
  <c r="YT198" i="9"/>
  <c r="YT253" i="9"/>
  <c r="YT212" i="9"/>
  <c r="YT241" i="9"/>
  <c r="YT215" i="9"/>
  <c r="YV229" i="9"/>
  <c r="YW229" i="9" s="1"/>
  <c r="YT197" i="9"/>
  <c r="YT264" i="9"/>
  <c r="YT251" i="9"/>
  <c r="YT298" i="9"/>
  <c r="YT248" i="9"/>
  <c r="YV209" i="9"/>
  <c r="YW209" i="9" s="1"/>
  <c r="YV295" i="9"/>
  <c r="YW295" i="9" s="1"/>
  <c r="YV205" i="9"/>
  <c r="YW205" i="9" s="1"/>
  <c r="YX209" i="9"/>
  <c r="ZC209" i="9" s="1"/>
  <c r="YT221" i="9"/>
  <c r="YT200" i="9"/>
  <c r="YT201" i="9"/>
  <c r="YT263" i="9"/>
  <c r="YT295" i="9" l="1"/>
  <c r="YT311" i="9"/>
  <c r="YT260" i="9"/>
  <c r="YT308" i="9"/>
  <c r="YT293" i="9"/>
  <c r="YT279" i="9"/>
  <c r="YT250" i="9"/>
  <c r="YT228" i="9"/>
  <c r="YT301" i="9"/>
  <c r="YT247" i="9"/>
  <c r="YT223" i="9"/>
  <c r="YT238" i="9"/>
  <c r="YT207" i="9"/>
  <c r="YT216" i="9"/>
  <c r="YT297" i="9"/>
  <c r="YT283" i="9"/>
  <c r="YT220" i="9"/>
  <c r="YT294" i="9"/>
  <c r="YT199" i="9"/>
  <c r="YT303" i="9"/>
  <c r="YT259" i="9"/>
  <c r="YT237" i="9"/>
  <c r="YT202" i="9"/>
  <c r="YT280" i="9"/>
  <c r="YT242" i="9"/>
  <c r="YT275" i="9"/>
  <c r="YT268" i="9"/>
  <c r="YT270" i="9"/>
  <c r="YT288" i="9"/>
  <c r="YT189" i="9"/>
  <c r="YT292" i="9"/>
  <c r="YT233" i="9"/>
  <c r="YT302" i="9"/>
  <c r="YT208" i="9"/>
  <c r="YT262" i="9"/>
  <c r="YT285" i="9"/>
  <c r="YT249" i="9"/>
  <c r="YT217" i="9"/>
  <c r="YT214" i="9"/>
  <c r="YT309" i="9"/>
  <c r="YT289" i="9"/>
  <c r="YT287" i="9"/>
  <c r="YT252" i="9"/>
  <c r="YT310" i="9"/>
  <c r="YT258" i="9"/>
  <c r="YT284" i="9"/>
  <c r="YT204" i="9"/>
  <c r="YT246" i="9"/>
  <c r="YT315" i="9"/>
  <c r="YT276" i="9"/>
  <c r="YT225" i="9"/>
  <c r="YT286" i="9"/>
  <c r="YT278" i="9"/>
  <c r="YT224" i="9"/>
  <c r="YT256" i="9"/>
  <c r="YT190" i="9"/>
  <c r="YT192" i="9"/>
  <c r="YT196" i="9"/>
  <c r="YT290" i="9"/>
  <c r="YT255" i="9"/>
  <c r="YT240" i="9"/>
  <c r="YT257" i="9"/>
  <c r="YT254" i="9"/>
  <c r="YT245" i="9"/>
  <c r="YT243" i="9"/>
  <c r="YT219" i="9"/>
  <c r="YT273" i="9"/>
  <c r="YT191" i="9"/>
  <c r="YT231" i="9"/>
  <c r="YT211" i="9"/>
  <c r="YT271" i="9"/>
  <c r="YT277" i="9"/>
  <c r="YT234" i="9"/>
  <c r="YT205" i="9"/>
  <c r="XS46" i="9"/>
  <c r="YA46" i="9" s="1"/>
  <c r="XS50" i="9"/>
  <c r="YA50" i="9" s="1"/>
  <c r="XS54" i="9"/>
  <c r="YA54" i="9" s="1"/>
  <c r="XS40" i="9"/>
  <c r="YA40" i="9" s="1"/>
  <c r="XS109" i="9"/>
  <c r="YA109" i="9" s="1"/>
  <c r="XS116" i="9"/>
  <c r="YA116" i="9" s="1"/>
  <c r="XS48" i="9"/>
  <c r="YA48" i="9" s="1"/>
  <c r="XS52" i="9"/>
  <c r="YA52" i="9" s="1"/>
  <c r="XS111" i="9"/>
  <c r="YA111" i="9" s="1"/>
  <c r="XS58" i="9"/>
  <c r="YA58" i="9" s="1"/>
  <c r="XS62" i="9"/>
  <c r="YA62" i="9" s="1"/>
  <c r="XS66" i="9"/>
  <c r="YA66" i="9" s="1"/>
  <c r="XS70" i="9"/>
  <c r="YA70" i="9" s="1"/>
  <c r="XS78" i="9"/>
  <c r="YA78" i="9" s="1"/>
  <c r="XS82" i="9"/>
  <c r="YA82" i="9" s="1"/>
  <c r="XS86" i="9"/>
  <c r="YA86" i="9" s="1"/>
  <c r="XS90" i="9"/>
  <c r="YA90" i="9" s="1"/>
  <c r="XS94" i="9"/>
  <c r="YA94" i="9" s="1"/>
  <c r="XS98" i="9"/>
  <c r="YA98" i="9" s="1"/>
  <c r="XS18" i="9"/>
  <c r="YA18" i="9" s="1"/>
  <c r="XS56" i="9"/>
  <c r="YA56" i="9" s="1"/>
  <c r="XS60" i="9"/>
  <c r="YA60" i="9" s="1"/>
  <c r="XS64" i="9"/>
  <c r="YA64" i="9" s="1"/>
  <c r="XS68" i="9"/>
  <c r="YA68" i="9" s="1"/>
  <c r="XS72" i="9"/>
  <c r="YA72" i="9" s="1"/>
  <c r="XS80" i="9"/>
  <c r="YA80" i="9" s="1"/>
  <c r="XS88" i="9"/>
  <c r="YA88" i="9" s="1"/>
  <c r="XS96" i="9"/>
  <c r="YA96" i="9" s="1"/>
  <c r="YL56" i="9"/>
  <c r="YL80" i="9"/>
  <c r="YL40" i="9"/>
  <c r="YL111" i="9"/>
  <c r="YL50" i="9"/>
  <c r="YL68" i="9"/>
  <c r="YL58" i="9"/>
  <c r="YL48" i="9"/>
  <c r="YL116" i="9"/>
  <c r="YL66" i="9"/>
  <c r="YL96" i="9"/>
  <c r="YL90" i="9"/>
  <c r="YL88" i="9"/>
  <c r="YL46" i="9"/>
  <c r="YL62" i="9"/>
  <c r="YL64" i="9"/>
  <c r="YL60" i="9"/>
  <c r="YL98" i="9"/>
  <c r="YL52" i="9"/>
  <c r="YL18" i="9"/>
  <c r="YL72" i="9"/>
  <c r="YL78" i="9"/>
  <c r="YL82" i="9"/>
  <c r="YL94" i="9"/>
  <c r="YL109" i="9"/>
  <c r="YL70" i="9"/>
  <c r="YL86" i="9"/>
  <c r="YL54" i="9"/>
  <c r="YT209" i="9" l="1"/>
  <c r="YT229" i="9"/>
  <c r="XS113" i="9"/>
  <c r="YA113" i="9" s="1"/>
  <c r="XS33" i="9"/>
  <c r="YA33" i="9" s="1"/>
  <c r="XS43" i="9"/>
  <c r="YA43" i="9" s="1"/>
  <c r="XS35" i="9"/>
  <c r="YA35" i="9" s="1"/>
  <c r="XS39" i="9"/>
  <c r="YA39" i="9" s="1"/>
  <c r="XS26" i="9"/>
  <c r="YA26" i="9" s="1"/>
  <c r="XS42" i="9"/>
  <c r="YA42" i="9" s="1"/>
  <c r="XS7" i="9"/>
  <c r="YA7" i="9" s="1"/>
  <c r="XS104" i="9"/>
  <c r="YA104" i="9" s="1"/>
  <c r="XS22" i="9"/>
  <c r="YA22" i="9" s="1"/>
  <c r="XS38" i="9"/>
  <c r="YA38" i="9" s="1"/>
  <c r="XS115" i="9"/>
  <c r="YA115" i="9" s="1"/>
  <c r="XS17" i="9"/>
  <c r="YA17" i="9" s="1"/>
  <c r="XS74" i="9"/>
  <c r="YA74" i="9" s="1"/>
  <c r="XS5" i="9"/>
  <c r="YA5" i="9" s="1"/>
  <c r="XS107" i="9"/>
  <c r="YA107" i="9" s="1"/>
  <c r="XS14" i="9"/>
  <c r="YA14" i="9" s="1"/>
  <c r="XS12" i="9"/>
  <c r="YA12" i="9" s="1"/>
  <c r="XS16" i="9"/>
  <c r="YA16" i="9" s="1"/>
  <c r="XS37" i="9"/>
  <c r="YA37" i="9" s="1"/>
  <c r="XS20" i="9"/>
  <c r="YA20" i="9" s="1"/>
  <c r="XS24" i="9"/>
  <c r="YA24" i="9" s="1"/>
  <c r="XS28" i="9"/>
  <c r="YA28" i="9" s="1"/>
  <c r="XS76" i="9"/>
  <c r="YA76" i="9" s="1"/>
  <c r="XS84" i="9"/>
  <c r="YA84" i="9" s="1"/>
  <c r="XS92" i="9"/>
  <c r="YA92" i="9" s="1"/>
  <c r="XS100" i="9"/>
  <c r="YA100" i="9" s="1"/>
  <c r="XS3" i="9"/>
  <c r="YA3" i="9" s="1"/>
  <c r="XS6" i="9"/>
  <c r="YA6" i="9" s="1"/>
  <c r="XS34" i="9"/>
  <c r="YA34" i="9" s="1"/>
  <c r="XS44" i="9"/>
  <c r="YA44" i="9" s="1"/>
  <c r="XS9" i="9"/>
  <c r="YA9" i="9" s="1"/>
  <c r="XS105" i="9"/>
  <c r="YA105" i="9" s="1"/>
  <c r="XS49" i="9"/>
  <c r="YA49" i="9" s="1"/>
  <c r="XS53" i="9"/>
  <c r="YA53" i="9" s="1"/>
  <c r="XS59" i="9"/>
  <c r="YA59" i="9" s="1"/>
  <c r="XS63" i="9"/>
  <c r="YA63" i="9" s="1"/>
  <c r="XS67" i="9"/>
  <c r="YA67" i="9" s="1"/>
  <c r="XS71" i="9"/>
  <c r="YA71" i="9" s="1"/>
  <c r="XS75" i="9"/>
  <c r="YA75" i="9" s="1"/>
  <c r="XS79" i="9"/>
  <c r="YA79" i="9" s="1"/>
  <c r="XS83" i="9"/>
  <c r="YA83" i="9" s="1"/>
  <c r="XS87" i="9"/>
  <c r="YA87" i="9" s="1"/>
  <c r="XS91" i="9"/>
  <c r="YA91" i="9" s="1"/>
  <c r="XS95" i="9"/>
  <c r="YA95" i="9" s="1"/>
  <c r="XS99" i="9"/>
  <c r="YA99" i="9" s="1"/>
  <c r="XS4" i="9"/>
  <c r="YA4" i="9" s="1"/>
  <c r="XS41" i="9"/>
  <c r="YA41" i="9" s="1"/>
  <c r="XS45" i="9"/>
  <c r="YA45" i="9" s="1"/>
  <c r="XS10" i="9"/>
  <c r="YA10" i="9" s="1"/>
  <c r="XS106" i="9"/>
  <c r="YA106" i="9" s="1"/>
  <c r="XS13" i="9"/>
  <c r="YA13" i="9" s="1"/>
  <c r="XS36" i="9"/>
  <c r="YA36" i="9" s="1"/>
  <c r="XS112" i="9"/>
  <c r="YA112" i="9" s="1"/>
  <c r="XS114" i="9"/>
  <c r="YA114" i="9" s="1"/>
  <c r="XS19" i="9"/>
  <c r="YA19" i="9" s="1"/>
  <c r="XS23" i="9"/>
  <c r="YA23" i="9" s="1"/>
  <c r="XS27" i="9"/>
  <c r="YA27" i="9" s="1"/>
  <c r="XS21" i="9"/>
  <c r="YA21" i="9" s="1"/>
  <c r="XS25" i="9"/>
  <c r="YA25" i="9" s="1"/>
  <c r="XS29" i="9"/>
  <c r="YA29" i="9" s="1"/>
  <c r="XS8" i="9"/>
  <c r="YA8" i="9" s="1"/>
  <c r="XS11" i="9"/>
  <c r="YA11" i="9" s="1"/>
  <c r="XS108" i="9"/>
  <c r="YA108" i="9" s="1"/>
  <c r="XS15" i="9"/>
  <c r="YA15" i="9" s="1"/>
  <c r="XS31" i="9"/>
  <c r="YA31" i="9" s="1"/>
  <c r="XS32" i="9"/>
  <c r="YA32" i="9" s="1"/>
  <c r="XS110" i="9"/>
  <c r="YA110" i="9" s="1"/>
  <c r="XS47" i="9"/>
  <c r="YA47" i="9" s="1"/>
  <c r="XS51" i="9"/>
  <c r="YA51" i="9" s="1"/>
  <c r="XS55" i="9"/>
  <c r="YA55" i="9" s="1"/>
  <c r="XS57" i="9"/>
  <c r="YA57" i="9" s="1"/>
  <c r="XS61" i="9"/>
  <c r="YA61" i="9" s="1"/>
  <c r="XS65" i="9"/>
  <c r="YA65" i="9" s="1"/>
  <c r="XS69" i="9"/>
  <c r="YA69" i="9" s="1"/>
  <c r="XS73" i="9"/>
  <c r="YA73" i="9" s="1"/>
  <c r="XS77" i="9"/>
  <c r="YA77" i="9" s="1"/>
  <c r="XS81" i="9"/>
  <c r="YA81" i="9" s="1"/>
  <c r="XS85" i="9"/>
  <c r="YA85" i="9" s="1"/>
  <c r="XS89" i="9"/>
  <c r="YA89" i="9" s="1"/>
  <c r="XS93" i="9"/>
  <c r="YA93" i="9" s="1"/>
  <c r="XS97" i="9"/>
  <c r="YA97" i="9" s="1"/>
  <c r="XS101" i="9"/>
  <c r="YA101" i="9" s="1"/>
  <c r="XS30" i="9"/>
  <c r="YA30" i="9" s="1"/>
  <c r="YL55" i="9"/>
  <c r="YL65" i="9"/>
  <c r="YL10" i="9"/>
  <c r="YL20" i="9"/>
  <c r="YL101" i="9"/>
  <c r="YL87" i="9"/>
  <c r="YL100" i="9"/>
  <c r="YL112" i="9"/>
  <c r="YL49" i="9"/>
  <c r="YL105" i="9"/>
  <c r="YL25" i="9"/>
  <c r="YL24" i="9"/>
  <c r="YL59" i="9"/>
  <c r="YL32" i="9"/>
  <c r="YL71" i="9"/>
  <c r="YL91" i="9"/>
  <c r="YL5" i="9"/>
  <c r="YL6" i="9"/>
  <c r="YL7" i="9"/>
  <c r="YL53" i="9"/>
  <c r="YL16" i="9"/>
  <c r="YL3" i="9"/>
  <c r="YL42" i="9"/>
  <c r="YL26" i="9"/>
  <c r="YL51" i="9"/>
  <c r="YL17" i="9"/>
  <c r="YL41" i="9"/>
  <c r="YL12" i="9"/>
  <c r="YL34" i="9"/>
  <c r="YL74" i="9"/>
  <c r="YL44" i="9"/>
  <c r="YL99" i="9"/>
  <c r="YL76" i="9"/>
  <c r="YL21" i="9"/>
  <c r="YL114" i="9"/>
  <c r="YL4" i="9"/>
  <c r="YL77" i="9"/>
  <c r="YL36" i="9"/>
  <c r="YL43" i="9"/>
  <c r="YL22" i="9"/>
  <c r="YL39" i="9"/>
  <c r="YL19" i="9"/>
  <c r="YL13" i="9"/>
  <c r="YL106" i="9"/>
  <c r="YL47" i="9"/>
  <c r="YL97" i="9"/>
  <c r="YL15" i="9"/>
  <c r="YL28" i="9"/>
  <c r="YL107" i="9"/>
  <c r="YL95" i="9"/>
  <c r="YL93" i="9"/>
  <c r="YL23" i="9"/>
  <c r="YL89" i="9"/>
  <c r="YL84" i="9"/>
  <c r="YL30" i="9"/>
  <c r="YL79" i="9"/>
  <c r="YL67" i="9"/>
  <c r="YL115" i="9"/>
  <c r="YL27" i="9"/>
  <c r="YL69" i="9"/>
  <c r="YL108" i="9"/>
  <c r="YL73" i="9"/>
  <c r="YL113" i="9"/>
  <c r="YL38" i="9"/>
  <c r="YL11" i="9"/>
  <c r="YL8" i="9"/>
  <c r="YL104" i="9"/>
  <c r="YL14" i="9"/>
  <c r="YL9" i="9"/>
  <c r="YL33" i="9"/>
  <c r="YL110" i="9"/>
  <c r="YL61" i="9"/>
  <c r="YL45" i="9"/>
  <c r="YL31" i="9"/>
  <c r="YL85" i="9"/>
  <c r="YL75" i="9"/>
  <c r="YL92" i="9"/>
  <c r="YL81" i="9"/>
  <c r="YL83" i="9"/>
  <c r="YL37" i="9"/>
  <c r="YL29" i="9"/>
  <c r="YL63" i="9"/>
  <c r="YL57" i="9"/>
  <c r="YL35" i="9"/>
  <c r="YY92" i="9" l="1"/>
  <c r="YY51" i="9"/>
  <c r="YY71" i="9"/>
  <c r="XX105" i="9"/>
  <c r="XZ105" i="9" s="1"/>
  <c r="YU105" i="9" s="1"/>
  <c r="YY22" i="9"/>
  <c r="YY110" i="9"/>
  <c r="ZA115" i="9"/>
  <c r="YY65" i="9"/>
  <c r="XX106" i="9"/>
  <c r="XZ106" i="9" s="1"/>
  <c r="YU106" i="9" s="1"/>
  <c r="YY18" i="9"/>
  <c r="ZA22" i="9"/>
  <c r="YY35" i="9"/>
  <c r="XX112" i="9"/>
  <c r="XZ112" i="9" s="1"/>
  <c r="YU112" i="9" s="1"/>
  <c r="YY29" i="9"/>
  <c r="YY109" i="9"/>
  <c r="YY38" i="9"/>
  <c r="XX27" i="9"/>
  <c r="XZ27" i="9" s="1"/>
  <c r="YU27" i="9" s="1"/>
  <c r="YY47" i="9"/>
  <c r="YY80" i="9"/>
  <c r="YY115" i="9"/>
  <c r="YY104" i="9"/>
  <c r="YY60" i="9"/>
  <c r="ZA108" i="9"/>
  <c r="YY97" i="9"/>
  <c r="YY27" i="9"/>
  <c r="YY81" i="9"/>
  <c r="YY64" i="9"/>
  <c r="XX116" i="9"/>
  <c r="XZ116" i="9" s="1"/>
  <c r="YU116" i="9" s="1"/>
  <c r="ZA110" i="9"/>
  <c r="YY105" i="9"/>
  <c r="YY14" i="9"/>
  <c r="YY114" i="9"/>
  <c r="ZA109" i="9"/>
  <c r="YY82" i="9"/>
  <c r="YY101" i="9"/>
  <c r="YY91" i="9"/>
  <c r="YY16" i="9"/>
  <c r="YY7" i="9"/>
  <c r="YY72" i="9"/>
  <c r="YY95" i="9"/>
  <c r="XX24" i="9"/>
  <c r="YY90" i="9"/>
  <c r="YY23" i="9"/>
  <c r="YY94" i="9"/>
  <c r="YY9" i="9"/>
  <c r="YY93" i="9"/>
  <c r="YY78" i="9"/>
  <c r="YY76" i="9"/>
  <c r="YY69" i="9"/>
  <c r="YY77" i="9"/>
  <c r="YY61" i="9"/>
  <c r="YY25" i="9"/>
  <c r="YY12" i="9"/>
  <c r="YY68" i="9"/>
  <c r="YY100" i="9"/>
  <c r="XX26" i="9"/>
  <c r="YY62" i="9"/>
  <c r="YY70" i="9"/>
  <c r="YY106" i="9"/>
  <c r="YY21" i="9"/>
  <c r="YY28" i="9"/>
  <c r="YY39" i="9"/>
  <c r="YY56" i="9"/>
  <c r="YY48" i="9"/>
  <c r="ZA29" i="9"/>
  <c r="YY37" i="9"/>
  <c r="YY66" i="9"/>
  <c r="YY59" i="9"/>
  <c r="YY89" i="9"/>
  <c r="XX25" i="9"/>
  <c r="XZ25" i="9" s="1"/>
  <c r="YU25" i="9" s="1"/>
  <c r="YY53" i="9"/>
  <c r="YY88" i="9"/>
  <c r="YY8" i="9"/>
  <c r="ZA104" i="9"/>
  <c r="XX28" i="9"/>
  <c r="XZ28" i="9" s="1"/>
  <c r="YU28" i="9" s="1"/>
  <c r="YY50" i="9"/>
  <c r="YY13" i="9"/>
  <c r="YY85" i="9"/>
  <c r="YY74" i="9"/>
  <c r="YY10" i="9"/>
  <c r="ZA23" i="9"/>
  <c r="YY111" i="9"/>
  <c r="YY86" i="9"/>
  <c r="YY52" i="9"/>
  <c r="ZA111" i="9"/>
  <c r="YY55" i="9"/>
  <c r="YY49" i="9"/>
  <c r="YY63" i="9"/>
  <c r="YY19" i="9"/>
  <c r="YY54" i="9"/>
  <c r="YY98" i="9"/>
  <c r="YY26" i="9"/>
  <c r="YY112" i="9"/>
  <c r="XX114" i="9"/>
  <c r="XZ114" i="9" s="1"/>
  <c r="YU114" i="9" s="1"/>
  <c r="YY24" i="9"/>
  <c r="YY15" i="9"/>
  <c r="YY116" i="9"/>
  <c r="YY11" i="9"/>
  <c r="XX107" i="9"/>
  <c r="XZ107" i="9" s="1"/>
  <c r="YU107" i="9" s="1"/>
  <c r="YY99" i="9"/>
  <c r="YY67" i="9"/>
  <c r="YY83" i="9"/>
  <c r="YY73" i="9"/>
  <c r="YY87" i="9"/>
  <c r="YY75" i="9"/>
  <c r="YY108" i="9"/>
  <c r="YY79" i="9"/>
  <c r="XX113" i="9"/>
  <c r="XZ113" i="9" s="1"/>
  <c r="YU113" i="9" s="1"/>
  <c r="YY96" i="9"/>
  <c r="XX21" i="9"/>
  <c r="XZ21" i="9" s="1"/>
  <c r="YU21" i="9" s="1"/>
  <c r="YY17" i="9"/>
  <c r="YY84" i="9"/>
  <c r="XX20" i="9"/>
  <c r="XZ20" i="9" s="1"/>
  <c r="YU20" i="9" s="1"/>
  <c r="YY58" i="9"/>
  <c r="YY113" i="9"/>
  <c r="YY36" i="9"/>
  <c r="XX19" i="9"/>
  <c r="XZ19" i="9" s="1"/>
  <c r="YU19" i="9" s="1"/>
  <c r="ZA106" i="9"/>
  <c r="YM105" i="9" l="1"/>
  <c r="YP105" i="9" s="1"/>
  <c r="YM107" i="9"/>
  <c r="YP107" i="9" s="1"/>
  <c r="YM28" i="9"/>
  <c r="YP28" i="9" s="1"/>
  <c r="YM21" i="9"/>
  <c r="YQ21" i="9" s="1"/>
  <c r="YS21" i="9" s="1"/>
  <c r="YM114" i="9"/>
  <c r="YP114" i="9" s="1"/>
  <c r="YM25" i="9"/>
  <c r="YQ25" i="9" s="1"/>
  <c r="YS25" i="9" s="1"/>
  <c r="YM113" i="9"/>
  <c r="YP113" i="9" s="1"/>
  <c r="YM116" i="9"/>
  <c r="YQ116" i="9" s="1"/>
  <c r="YS116" i="9" s="1"/>
  <c r="YM19" i="9"/>
  <c r="YP19" i="9" s="1"/>
  <c r="YM20" i="9"/>
  <c r="YP20" i="9" s="1"/>
  <c r="YM27" i="9"/>
  <c r="YP27" i="9" s="1"/>
  <c r="YM112" i="9"/>
  <c r="YP112" i="9" s="1"/>
  <c r="YM106" i="9"/>
  <c r="YP106" i="9" s="1"/>
  <c r="YQ20" i="9"/>
  <c r="YS20" i="9" s="1"/>
  <c r="XY26" i="9"/>
  <c r="XZ26" i="9"/>
  <c r="YU26" i="9" s="1"/>
  <c r="XY24" i="9"/>
  <c r="XZ24" i="9"/>
  <c r="YU24" i="9" s="1"/>
  <c r="XY106" i="9"/>
  <c r="ZA27" i="9"/>
  <c r="XY27" i="9"/>
  <c r="YY46" i="9"/>
  <c r="YY107" i="9"/>
  <c r="ZA24" i="9"/>
  <c r="XX110" i="9"/>
  <c r="XZ110" i="9" s="1"/>
  <c r="YU110" i="9" s="1"/>
  <c r="XX109" i="9"/>
  <c r="XZ109" i="9" s="1"/>
  <c r="YU109" i="9" s="1"/>
  <c r="XX104" i="9"/>
  <c r="YY57" i="9"/>
  <c r="YY20" i="9"/>
  <c r="ZA105" i="9"/>
  <c r="ZA26" i="9"/>
  <c r="XX22" i="9"/>
  <c r="XZ22" i="9" s="1"/>
  <c r="YU22" i="9" s="1"/>
  <c r="XX29" i="9"/>
  <c r="XX108" i="9"/>
  <c r="ZA28" i="9"/>
  <c r="XX111" i="9"/>
  <c r="XZ111" i="9" s="1"/>
  <c r="YU111" i="9" s="1"/>
  <c r="XY28" i="9"/>
  <c r="XY113" i="9"/>
  <c r="ZA25" i="9"/>
  <c r="XY116" i="9"/>
  <c r="ZA116" i="9"/>
  <c r="XY19" i="9"/>
  <c r="XY21" i="9"/>
  <c r="ZA107" i="9"/>
  <c r="XY112" i="9"/>
  <c r="ZA113" i="9"/>
  <c r="ZA20" i="9"/>
  <c r="XY114" i="9"/>
  <c r="ZA112" i="9"/>
  <c r="XY20" i="9"/>
  <c r="ZA114" i="9"/>
  <c r="XY25" i="9"/>
  <c r="YZ69" i="9"/>
  <c r="YZ112" i="9"/>
  <c r="YZ105" i="9"/>
  <c r="YZ95" i="9"/>
  <c r="YZ75" i="9"/>
  <c r="YZ93" i="9"/>
  <c r="YZ108" i="9"/>
  <c r="YZ35" i="9"/>
  <c r="YZ16" i="9"/>
  <c r="YZ81" i="9"/>
  <c r="YZ22" i="9"/>
  <c r="YZ55" i="9"/>
  <c r="YZ38" i="9"/>
  <c r="YZ19" i="9"/>
  <c r="YZ57" i="9"/>
  <c r="YZ58" i="9"/>
  <c r="YZ116" i="9"/>
  <c r="YZ111" i="9"/>
  <c r="YZ78" i="9"/>
  <c r="YZ72" i="9"/>
  <c r="YZ60" i="9"/>
  <c r="YZ97" i="9"/>
  <c r="YZ68" i="9"/>
  <c r="YZ82" i="9"/>
  <c r="YZ46" i="9"/>
  <c r="YZ115" i="9"/>
  <c r="YZ76" i="9"/>
  <c r="YZ23" i="9"/>
  <c r="YZ61" i="9"/>
  <c r="YZ74" i="9"/>
  <c r="YZ87" i="9"/>
  <c r="YZ101" i="9"/>
  <c r="YZ17" i="9"/>
  <c r="YZ51" i="9"/>
  <c r="YZ79" i="9"/>
  <c r="YZ26" i="9"/>
  <c r="YZ12" i="9"/>
  <c r="YZ29" i="9"/>
  <c r="YZ89" i="9"/>
  <c r="YZ50" i="9"/>
  <c r="YZ88" i="9"/>
  <c r="YZ48" i="9"/>
  <c r="YZ70" i="9"/>
  <c r="YZ90" i="9"/>
  <c r="YZ64" i="9"/>
  <c r="YZ113" i="9"/>
  <c r="YZ83" i="9"/>
  <c r="YZ47" i="9"/>
  <c r="YZ39" i="9"/>
  <c r="YZ49" i="9"/>
  <c r="YZ73" i="9"/>
  <c r="YZ86" i="9"/>
  <c r="YZ66" i="9"/>
  <c r="YZ62" i="9"/>
  <c r="YZ107" i="9"/>
  <c r="YZ84" i="9"/>
  <c r="YZ67" i="9"/>
  <c r="YZ99" i="9"/>
  <c r="YZ8" i="9"/>
  <c r="YZ77" i="9"/>
  <c r="YZ53" i="9"/>
  <c r="YZ25" i="9"/>
  <c r="YZ65" i="9"/>
  <c r="YZ106" i="9"/>
  <c r="YZ104" i="9"/>
  <c r="YZ13" i="9"/>
  <c r="YZ15" i="9"/>
  <c r="YZ110" i="9"/>
  <c r="ZB110" i="9" s="1"/>
  <c r="YZ98" i="9"/>
  <c r="YZ56" i="9"/>
  <c r="XX23" i="9"/>
  <c r="XZ23" i="9" s="1"/>
  <c r="YU23" i="9" s="1"/>
  <c r="ZA21" i="9"/>
  <c r="XX115" i="9"/>
  <c r="ZA19" i="9"/>
  <c r="XX45" i="9"/>
  <c r="XZ45" i="9" s="1"/>
  <c r="XX33" i="9"/>
  <c r="XZ33" i="9" s="1"/>
  <c r="XX39" i="9"/>
  <c r="XZ39" i="9" s="1"/>
  <c r="YU39" i="9" s="1"/>
  <c r="XX35" i="9"/>
  <c r="XZ35" i="9" s="1"/>
  <c r="YU35" i="9" s="1"/>
  <c r="XX30" i="9"/>
  <c r="XZ30" i="9" s="1"/>
  <c r="YJ27" i="9"/>
  <c r="YJ26" i="9"/>
  <c r="YJ24" i="9"/>
  <c r="YJ25" i="9"/>
  <c r="YJ112" i="9"/>
  <c r="YJ106" i="9"/>
  <c r="YJ19" i="9"/>
  <c r="YJ113" i="9"/>
  <c r="YJ21" i="9"/>
  <c r="YJ28" i="9"/>
  <c r="YJ20" i="9"/>
  <c r="YJ114" i="9"/>
  <c r="YJ116" i="9"/>
  <c r="YQ107" i="9" l="1"/>
  <c r="YS107" i="9" s="1"/>
  <c r="YQ113" i="9"/>
  <c r="YS113" i="9" s="1"/>
  <c r="YQ28" i="9"/>
  <c r="YS28" i="9" s="1"/>
  <c r="YP25" i="9"/>
  <c r="YQ105" i="9"/>
  <c r="YS105" i="9" s="1"/>
  <c r="YQ27" i="9"/>
  <c r="YS27" i="9" s="1"/>
  <c r="YQ112" i="9"/>
  <c r="YS112" i="9" s="1"/>
  <c r="YQ19" i="9"/>
  <c r="YS19" i="9" s="1"/>
  <c r="YQ114" i="9"/>
  <c r="YS114" i="9" s="1"/>
  <c r="YQ106" i="9"/>
  <c r="YS106" i="9" s="1"/>
  <c r="YP21" i="9"/>
  <c r="YM109" i="9"/>
  <c r="YQ109" i="9" s="1"/>
  <c r="YS109" i="9" s="1"/>
  <c r="YM24" i="9"/>
  <c r="YP24" i="9" s="1"/>
  <c r="YM39" i="9"/>
  <c r="YQ39" i="9" s="1"/>
  <c r="YS39" i="9" s="1"/>
  <c r="YM110" i="9"/>
  <c r="YQ110" i="9" s="1"/>
  <c r="YS110" i="9" s="1"/>
  <c r="YM111" i="9"/>
  <c r="YQ111" i="9" s="1"/>
  <c r="YS111" i="9" s="1"/>
  <c r="YM22" i="9"/>
  <c r="YQ22" i="9" s="1"/>
  <c r="YS22" i="9" s="1"/>
  <c r="YM26" i="9"/>
  <c r="YQ26" i="9" s="1"/>
  <c r="YS26" i="9" s="1"/>
  <c r="YP116" i="9"/>
  <c r="YM35" i="9"/>
  <c r="YP35" i="9" s="1"/>
  <c r="YM23" i="9"/>
  <c r="YQ23" i="9" s="1"/>
  <c r="YS23" i="9" s="1"/>
  <c r="YP26" i="9"/>
  <c r="YN25" i="9"/>
  <c r="YR25" i="9" s="1"/>
  <c r="YN27" i="9"/>
  <c r="YR27" i="9" s="1"/>
  <c r="YN19" i="9"/>
  <c r="YR19" i="9" s="1"/>
  <c r="YN116" i="9"/>
  <c r="YR116" i="9" s="1"/>
  <c r="YN28" i="9"/>
  <c r="YR28" i="9" s="1"/>
  <c r="YN112" i="9"/>
  <c r="YR112" i="9" s="1"/>
  <c r="YN24" i="9"/>
  <c r="YR24" i="9" s="1"/>
  <c r="YN114" i="9"/>
  <c r="YR114" i="9" s="1"/>
  <c r="YN20" i="9"/>
  <c r="YR20" i="9" s="1"/>
  <c r="YN21" i="9"/>
  <c r="YR21" i="9" s="1"/>
  <c r="YN113" i="9"/>
  <c r="YR113" i="9" s="1"/>
  <c r="YN106" i="9"/>
  <c r="YR106" i="9" s="1"/>
  <c r="YN26" i="9"/>
  <c r="YR26" i="9" s="1"/>
  <c r="XY29" i="9"/>
  <c r="XZ29" i="9"/>
  <c r="YU29" i="9" s="1"/>
  <c r="XY108" i="9"/>
  <c r="XZ108" i="9"/>
  <c r="YU108" i="9" s="1"/>
  <c r="XY115" i="9"/>
  <c r="XZ115" i="9"/>
  <c r="YU115" i="9" s="1"/>
  <c r="XY104" i="9"/>
  <c r="XZ104" i="9"/>
  <c r="YU104" i="9" s="1"/>
  <c r="ZB107" i="9"/>
  <c r="YZ10" i="9"/>
  <c r="YZ9" i="9"/>
  <c r="YZ54" i="9"/>
  <c r="YZ59" i="9"/>
  <c r="YZ94" i="9"/>
  <c r="YZ20" i="9"/>
  <c r="YZ91" i="9"/>
  <c r="YZ71" i="9"/>
  <c r="YZ52" i="9"/>
  <c r="YZ24" i="9"/>
  <c r="YZ27" i="9"/>
  <c r="YZ36" i="9"/>
  <c r="YZ63" i="9"/>
  <c r="YZ114" i="9"/>
  <c r="YZ37" i="9"/>
  <c r="YZ85" i="9"/>
  <c r="YZ96" i="9"/>
  <c r="YZ14" i="9"/>
  <c r="YZ21" i="9"/>
  <c r="YZ11" i="9"/>
  <c r="YZ80" i="9"/>
  <c r="YZ109" i="9"/>
  <c r="YZ28" i="9"/>
  <c r="YZ100" i="9"/>
  <c r="YZ18" i="9"/>
  <c r="YZ7" i="9"/>
  <c r="YZ92" i="9"/>
  <c r="YK20" i="9"/>
  <c r="YK26" i="9"/>
  <c r="YK106" i="9"/>
  <c r="YK24" i="9"/>
  <c r="YK112" i="9"/>
  <c r="YJ115" i="9"/>
  <c r="YK28" i="9"/>
  <c r="YJ108" i="9"/>
  <c r="YK27" i="9"/>
  <c r="YK113" i="9"/>
  <c r="YK25" i="9"/>
  <c r="YJ29" i="9"/>
  <c r="YK114" i="9"/>
  <c r="YJ104" i="9"/>
  <c r="YK19" i="9"/>
  <c r="YK116" i="9"/>
  <c r="YK21" i="9"/>
  <c r="YP110" i="9" l="1"/>
  <c r="YP39" i="9"/>
  <c r="YP23" i="9"/>
  <c r="YP22" i="9"/>
  <c r="YQ24" i="9"/>
  <c r="YS24" i="9" s="1"/>
  <c r="YQ35" i="9"/>
  <c r="YS35" i="9" s="1"/>
  <c r="YP109" i="9"/>
  <c r="YP111" i="9"/>
  <c r="YM115" i="9"/>
  <c r="YP115" i="9" s="1"/>
  <c r="YM104" i="9"/>
  <c r="YQ104" i="9" s="1"/>
  <c r="YS104" i="9" s="1"/>
  <c r="YM108" i="9"/>
  <c r="YP108" i="9" s="1"/>
  <c r="YM29" i="9"/>
  <c r="YQ29" i="9" s="1"/>
  <c r="YS29" i="9" s="1"/>
  <c r="YN108" i="9"/>
  <c r="YR108" i="9" s="1"/>
  <c r="YN104" i="9"/>
  <c r="YR104" i="9" s="1"/>
  <c r="YN115" i="9"/>
  <c r="YR115" i="9" s="1"/>
  <c r="YN29" i="9"/>
  <c r="YR29" i="9" s="1"/>
  <c r="XY45" i="9"/>
  <c r="XX43" i="9"/>
  <c r="XZ43" i="9" s="1"/>
  <c r="XX93" i="9"/>
  <c r="XX90" i="9"/>
  <c r="ZA48" i="9"/>
  <c r="XX87" i="9"/>
  <c r="XZ87" i="9" s="1"/>
  <c r="YU87" i="9" s="1"/>
  <c r="XX95" i="9"/>
  <c r="XX51" i="9"/>
  <c r="XX99" i="9"/>
  <c r="XZ99" i="9" s="1"/>
  <c r="YU99" i="9" s="1"/>
  <c r="ZA92" i="9"/>
  <c r="ZA84" i="9"/>
  <c r="XX55" i="9"/>
  <c r="XX47" i="9"/>
  <c r="XX42" i="9"/>
  <c r="XZ42" i="9" s="1"/>
  <c r="ZA97" i="9"/>
  <c r="XX53" i="9"/>
  <c r="XZ53" i="9" s="1"/>
  <c r="YU53" i="9" s="1"/>
  <c r="ZA54" i="9"/>
  <c r="ZA98" i="9"/>
  <c r="XX88" i="9"/>
  <c r="XZ88" i="9" s="1"/>
  <c r="YU88" i="9" s="1"/>
  <c r="ZA50" i="9"/>
  <c r="ZB19" i="9"/>
  <c r="XX100" i="9"/>
  <c r="XX80" i="9"/>
  <c r="ZA80" i="9"/>
  <c r="ZA59" i="9"/>
  <c r="XX59" i="9"/>
  <c r="XZ59" i="9" s="1"/>
  <c r="YU59" i="9" s="1"/>
  <c r="XX46" i="9"/>
  <c r="ZA46" i="9"/>
  <c r="XX96" i="9"/>
  <c r="XZ96" i="9" s="1"/>
  <c r="YU96" i="9" s="1"/>
  <c r="ZA96" i="9"/>
  <c r="XX94" i="9"/>
  <c r="XZ94" i="9" s="1"/>
  <c r="YU94" i="9" s="1"/>
  <c r="ZA94" i="9"/>
  <c r="XX73" i="9"/>
  <c r="ZA73" i="9"/>
  <c r="ZA89" i="9"/>
  <c r="XX89" i="9"/>
  <c r="ZA75" i="9"/>
  <c r="ZB75" i="9" s="1"/>
  <c r="XX75" i="9"/>
  <c r="XX74" i="9"/>
  <c r="XZ74" i="9" s="1"/>
  <c r="YU74" i="9" s="1"/>
  <c r="ZA74" i="9"/>
  <c r="XX82" i="9"/>
  <c r="XZ82" i="9" s="1"/>
  <c r="YU82" i="9" s="1"/>
  <c r="ZA82" i="9"/>
  <c r="XX62" i="9"/>
  <c r="ZA62" i="9"/>
  <c r="XX67" i="9"/>
  <c r="ZA67" i="9"/>
  <c r="ZA66" i="9"/>
  <c r="XX66" i="9"/>
  <c r="XZ66" i="9" s="1"/>
  <c r="YU66" i="9" s="1"/>
  <c r="XX81" i="9"/>
  <c r="ZA81" i="9"/>
  <c r="XX71" i="9"/>
  <c r="XZ71" i="9" s="1"/>
  <c r="YU71" i="9" s="1"/>
  <c r="ZA71" i="9"/>
  <c r="XX101" i="9"/>
  <c r="ZA101" i="9"/>
  <c r="XX78" i="9"/>
  <c r="XZ78" i="9" s="1"/>
  <c r="YU78" i="9" s="1"/>
  <c r="ZA78" i="9"/>
  <c r="XX60" i="9"/>
  <c r="XZ60" i="9" s="1"/>
  <c r="YU60" i="9" s="1"/>
  <c r="ZA60" i="9"/>
  <c r="XX58" i="9"/>
  <c r="ZA58" i="9"/>
  <c r="XX86" i="9"/>
  <c r="XZ86" i="9" s="1"/>
  <c r="YU86" i="9" s="1"/>
  <c r="ZA86" i="9"/>
  <c r="XX57" i="9"/>
  <c r="XZ57" i="9" s="1"/>
  <c r="YU57" i="9" s="1"/>
  <c r="ZA57" i="9"/>
  <c r="XX56" i="9"/>
  <c r="ZA56" i="9"/>
  <c r="XX70" i="9"/>
  <c r="XZ70" i="9" s="1"/>
  <c r="YU70" i="9" s="1"/>
  <c r="ZA70" i="9"/>
  <c r="ZA77" i="9"/>
  <c r="XX77" i="9"/>
  <c r="XZ77" i="9" s="1"/>
  <c r="YU77" i="9" s="1"/>
  <c r="XX79" i="9"/>
  <c r="ZA79" i="9"/>
  <c r="XX83" i="9"/>
  <c r="ZA83" i="9"/>
  <c r="XX63" i="9"/>
  <c r="XZ63" i="9" s="1"/>
  <c r="YU63" i="9" s="1"/>
  <c r="ZA63" i="9"/>
  <c r="ZA68" i="9"/>
  <c r="XX68" i="9"/>
  <c r="ZA76" i="9"/>
  <c r="XX76" i="9"/>
  <c r="XZ76" i="9" s="1"/>
  <c r="YU76" i="9" s="1"/>
  <c r="XX91" i="9"/>
  <c r="XZ91" i="9" s="1"/>
  <c r="YU91" i="9" s="1"/>
  <c r="ZA91" i="9"/>
  <c r="ZA52" i="9"/>
  <c r="XX52" i="9"/>
  <c r="XX69" i="9"/>
  <c r="ZA69" i="9"/>
  <c r="XX72" i="9"/>
  <c r="XZ72" i="9" s="1"/>
  <c r="YU72" i="9" s="1"/>
  <c r="ZA72" i="9"/>
  <c r="XX65" i="9"/>
  <c r="XZ65" i="9" s="1"/>
  <c r="YU65" i="9" s="1"/>
  <c r="ZA65" i="9"/>
  <c r="ZB65" i="9" s="1"/>
  <c r="ZA85" i="9"/>
  <c r="XX85" i="9"/>
  <c r="XZ85" i="9" s="1"/>
  <c r="YU85" i="9" s="1"/>
  <c r="XX64" i="9"/>
  <c r="ZA64" i="9"/>
  <c r="ZA49" i="9"/>
  <c r="XX49" i="9"/>
  <c r="XZ49" i="9" s="1"/>
  <c r="YU49" i="9" s="1"/>
  <c r="ZA61" i="9"/>
  <c r="XX61" i="9"/>
  <c r="XZ61" i="9" s="1"/>
  <c r="YU61" i="9" s="1"/>
  <c r="YJ45" i="9"/>
  <c r="YK104" i="9"/>
  <c r="YK115" i="9"/>
  <c r="YK108" i="9"/>
  <c r="YK29" i="9"/>
  <c r="YQ115" i="9" l="1"/>
  <c r="YS115" i="9" s="1"/>
  <c r="YP104" i="9"/>
  <c r="YP29" i="9"/>
  <c r="YQ108" i="9"/>
  <c r="YS108" i="9" s="1"/>
  <c r="YM49" i="9"/>
  <c r="YQ49" i="9" s="1"/>
  <c r="YS49" i="9" s="1"/>
  <c r="YM76" i="9"/>
  <c r="YQ76" i="9" s="1"/>
  <c r="YS76" i="9" s="1"/>
  <c r="YM66" i="9"/>
  <c r="YQ66" i="9" s="1"/>
  <c r="YS66" i="9" s="1"/>
  <c r="YM53" i="9"/>
  <c r="YQ53" i="9" s="1"/>
  <c r="YS53" i="9" s="1"/>
  <c r="YM72" i="9"/>
  <c r="YQ72" i="9" s="1"/>
  <c r="YS72" i="9" s="1"/>
  <c r="YM63" i="9"/>
  <c r="YQ63" i="9" s="1"/>
  <c r="YS63" i="9" s="1"/>
  <c r="YM70" i="9"/>
  <c r="YQ70" i="9" s="1"/>
  <c r="YS70" i="9" s="1"/>
  <c r="YM57" i="9"/>
  <c r="YQ57" i="9" s="1"/>
  <c r="YS57" i="9" s="1"/>
  <c r="YM78" i="9"/>
  <c r="YQ78" i="9" s="1"/>
  <c r="YS78" i="9" s="1"/>
  <c r="YM71" i="9"/>
  <c r="YQ71" i="9" s="1"/>
  <c r="YS71" i="9" s="1"/>
  <c r="YM74" i="9"/>
  <c r="YQ74" i="9" s="1"/>
  <c r="YS74" i="9" s="1"/>
  <c r="YM94" i="9"/>
  <c r="YQ94" i="9" s="1"/>
  <c r="YS94" i="9" s="1"/>
  <c r="YM88" i="9"/>
  <c r="YQ88" i="9" s="1"/>
  <c r="YS88" i="9" s="1"/>
  <c r="YM61" i="9"/>
  <c r="YQ61" i="9" s="1"/>
  <c r="YS61" i="9" s="1"/>
  <c r="YM77" i="9"/>
  <c r="YQ77" i="9" s="1"/>
  <c r="YS77" i="9" s="1"/>
  <c r="YM59" i="9"/>
  <c r="YP59" i="9" s="1"/>
  <c r="YM87" i="9"/>
  <c r="YP87" i="9" s="1"/>
  <c r="YM85" i="9"/>
  <c r="YP85" i="9" s="1"/>
  <c r="YM65" i="9"/>
  <c r="YP65" i="9" s="1"/>
  <c r="YM91" i="9"/>
  <c r="YQ91" i="9" s="1"/>
  <c r="YS91" i="9" s="1"/>
  <c r="YM86" i="9"/>
  <c r="YQ86" i="9" s="1"/>
  <c r="YS86" i="9" s="1"/>
  <c r="YM60" i="9"/>
  <c r="YQ60" i="9" s="1"/>
  <c r="YS60" i="9" s="1"/>
  <c r="YM82" i="9"/>
  <c r="YQ82" i="9" s="1"/>
  <c r="YS82" i="9" s="1"/>
  <c r="YM96" i="9"/>
  <c r="YQ96" i="9" s="1"/>
  <c r="YS96" i="9" s="1"/>
  <c r="YM99" i="9"/>
  <c r="YQ99" i="9" s="1"/>
  <c r="YS99" i="9" s="1"/>
  <c r="XY79" i="9"/>
  <c r="XZ79" i="9"/>
  <c r="YU79" i="9" s="1"/>
  <c r="XY58" i="9"/>
  <c r="XZ58" i="9"/>
  <c r="YU58" i="9" s="1"/>
  <c r="XY46" i="9"/>
  <c r="XZ46" i="9"/>
  <c r="YU46" i="9" s="1"/>
  <c r="XY80" i="9"/>
  <c r="XZ80" i="9"/>
  <c r="YU80" i="9" s="1"/>
  <c r="XY95" i="9"/>
  <c r="XZ95" i="9"/>
  <c r="YU95" i="9" s="1"/>
  <c r="XY68" i="9"/>
  <c r="XZ68" i="9"/>
  <c r="YU68" i="9" s="1"/>
  <c r="XY75" i="9"/>
  <c r="XZ75" i="9"/>
  <c r="YU75" i="9" s="1"/>
  <c r="XY100" i="9"/>
  <c r="XZ100" i="9"/>
  <c r="YU100" i="9" s="1"/>
  <c r="XY64" i="9"/>
  <c r="XZ64" i="9"/>
  <c r="YU64" i="9" s="1"/>
  <c r="XY69" i="9"/>
  <c r="XZ69" i="9"/>
  <c r="YU69" i="9" s="1"/>
  <c r="XY52" i="9"/>
  <c r="XZ52" i="9"/>
  <c r="YU52" i="9" s="1"/>
  <c r="XY89" i="9"/>
  <c r="XZ89" i="9"/>
  <c r="YU89" i="9" s="1"/>
  <c r="XY55" i="9"/>
  <c r="XZ55" i="9"/>
  <c r="YU55" i="9" s="1"/>
  <c r="XY51" i="9"/>
  <c r="XZ51" i="9"/>
  <c r="YU51" i="9" s="1"/>
  <c r="XY90" i="9"/>
  <c r="XZ90" i="9"/>
  <c r="YU90" i="9" s="1"/>
  <c r="XY62" i="9"/>
  <c r="XZ62" i="9"/>
  <c r="YU62" i="9" s="1"/>
  <c r="XY93" i="9"/>
  <c r="XZ93" i="9"/>
  <c r="YU93" i="9" s="1"/>
  <c r="XY83" i="9"/>
  <c r="XZ83" i="9"/>
  <c r="YU83" i="9" s="1"/>
  <c r="XY56" i="9"/>
  <c r="XZ56" i="9"/>
  <c r="YU56" i="9" s="1"/>
  <c r="XY101" i="9"/>
  <c r="XZ101" i="9"/>
  <c r="YU101" i="9" s="1"/>
  <c r="XY81" i="9"/>
  <c r="XZ81" i="9"/>
  <c r="YU81" i="9" s="1"/>
  <c r="XY67" i="9"/>
  <c r="XZ67" i="9"/>
  <c r="YU67" i="9" s="1"/>
  <c r="XY73" i="9"/>
  <c r="XZ73" i="9"/>
  <c r="YU73" i="9" s="1"/>
  <c r="XY47" i="9"/>
  <c r="XZ47" i="9"/>
  <c r="YU47" i="9" s="1"/>
  <c r="ZA93" i="9"/>
  <c r="ZB93" i="9" s="1"/>
  <c r="ZA95" i="9"/>
  <c r="ZB95" i="9" s="1"/>
  <c r="XX84" i="9"/>
  <c r="XX48" i="9"/>
  <c r="ZA90" i="9"/>
  <c r="ZB90" i="9" s="1"/>
  <c r="ZA87" i="9"/>
  <c r="ZB87" i="9" s="1"/>
  <c r="ZA55" i="9"/>
  <c r="ZB55" i="9" s="1"/>
  <c r="ZA99" i="9"/>
  <c r="ZB99" i="9" s="1"/>
  <c r="ZA47" i="9"/>
  <c r="ZB47" i="9" s="1"/>
  <c r="ZA53" i="9"/>
  <c r="ZB53" i="9" s="1"/>
  <c r="XX54" i="9"/>
  <c r="ZA88" i="9"/>
  <c r="ZB88" i="9" s="1"/>
  <c r="XX92" i="9"/>
  <c r="XY92" i="9" s="1"/>
  <c r="XX98" i="9"/>
  <c r="XX97" i="9"/>
  <c r="XX50" i="9"/>
  <c r="ZA51" i="9"/>
  <c r="ZB51" i="9" s="1"/>
  <c r="ZA100" i="9"/>
  <c r="ZB100" i="9" s="1"/>
  <c r="XY87" i="9"/>
  <c r="XY96" i="9"/>
  <c r="XY70" i="9"/>
  <c r="XY60" i="9"/>
  <c r="XY91" i="9"/>
  <c r="XY74" i="9"/>
  <c r="XY94" i="9"/>
  <c r="XY65" i="9"/>
  <c r="XY63" i="9"/>
  <c r="XY57" i="9"/>
  <c r="XY86" i="9"/>
  <c r="XY71" i="9"/>
  <c r="XY99" i="9"/>
  <c r="XY72" i="9"/>
  <c r="ZB49" i="9"/>
  <c r="ZB97" i="9"/>
  <c r="ZB63" i="9"/>
  <c r="ZA35" i="9"/>
  <c r="ZB35" i="9" s="1"/>
  <c r="ZB113" i="9"/>
  <c r="ZB98" i="9"/>
  <c r="ZB77" i="9"/>
  <c r="XX36" i="9"/>
  <c r="XZ36" i="9" s="1"/>
  <c r="YU36" i="9" s="1"/>
  <c r="ZB71" i="9"/>
  <c r="ZB73" i="9"/>
  <c r="ZB76" i="9"/>
  <c r="ZB96" i="9"/>
  <c r="XX31" i="9"/>
  <c r="XZ31" i="9" s="1"/>
  <c r="ZA39" i="9"/>
  <c r="ZB39" i="9" s="1"/>
  <c r="ZB106" i="9"/>
  <c r="ZB112" i="9"/>
  <c r="ZB104" i="9"/>
  <c r="XY39" i="9"/>
  <c r="ZB57" i="9"/>
  <c r="ZB101" i="9"/>
  <c r="ZB68" i="9"/>
  <c r="ZB83" i="9"/>
  <c r="XX4" i="9"/>
  <c r="ZB24" i="9"/>
  <c r="XX34" i="9"/>
  <c r="XZ34" i="9" s="1"/>
  <c r="XY33" i="9"/>
  <c r="XX40" i="9"/>
  <c r="XZ40" i="9" s="1"/>
  <c r="ZB111" i="9"/>
  <c r="ZB60" i="9"/>
  <c r="ZB58" i="9"/>
  <c r="ZB56" i="9"/>
  <c r="ZB59" i="9"/>
  <c r="XX9" i="9"/>
  <c r="XZ9" i="9" s="1"/>
  <c r="YU9" i="9" s="1"/>
  <c r="XX41" i="9"/>
  <c r="XZ41" i="9" s="1"/>
  <c r="ZB86" i="9"/>
  <c r="XY30" i="9"/>
  <c r="ZB20" i="9"/>
  <c r="ZB109" i="9"/>
  <c r="ZB25" i="9"/>
  <c r="ZB114" i="9"/>
  <c r="ZB94" i="9"/>
  <c r="ZB66" i="9"/>
  <c r="ZB52" i="9"/>
  <c r="ZB84" i="9"/>
  <c r="ZB78" i="9"/>
  <c r="ZB48" i="9"/>
  <c r="ZB72" i="9"/>
  <c r="ZB80" i="9"/>
  <c r="XY35" i="9"/>
  <c r="ZB21" i="9"/>
  <c r="ZB115" i="9"/>
  <c r="ZB23" i="9"/>
  <c r="XX3" i="9"/>
  <c r="XX7" i="9"/>
  <c r="XZ7" i="9" s="1"/>
  <c r="YM7" i="9" s="1"/>
  <c r="YP7" i="9" s="1"/>
  <c r="ZA7" i="9"/>
  <c r="ZB7" i="9" s="1"/>
  <c r="XY42" i="9"/>
  <c r="XY43" i="9"/>
  <c r="XX38" i="9"/>
  <c r="ZA38" i="9"/>
  <c r="ZB38" i="9" s="1"/>
  <c r="XY109" i="9"/>
  <c r="XX5" i="9"/>
  <c r="XZ5" i="9" s="1"/>
  <c r="XX32" i="9"/>
  <c r="ZB69" i="9"/>
  <c r="ZB46" i="9"/>
  <c r="ZB91" i="9"/>
  <c r="ZB89" i="9"/>
  <c r="ZB105" i="9"/>
  <c r="ZB28" i="9"/>
  <c r="ZB67" i="9"/>
  <c r="ZB85" i="9"/>
  <c r="ZB74" i="9"/>
  <c r="ZB26" i="9"/>
  <c r="ZB64" i="9"/>
  <c r="ZB81" i="9"/>
  <c r="ZB70" i="9"/>
  <c r="XY49" i="9"/>
  <c r="ZB92" i="9"/>
  <c r="ZB82" i="9"/>
  <c r="ZB54" i="9"/>
  <c r="ZB79" i="9"/>
  <c r="ZB61" i="9"/>
  <c r="ZB50" i="9"/>
  <c r="ZB62" i="9"/>
  <c r="XY77" i="9"/>
  <c r="XY66" i="9"/>
  <c r="XY53" i="9"/>
  <c r="YX49" i="9"/>
  <c r="YX59" i="9"/>
  <c r="YX78" i="9"/>
  <c r="YX61" i="9"/>
  <c r="YX76" i="9"/>
  <c r="YX88" i="9"/>
  <c r="YX53" i="9"/>
  <c r="YX66" i="9"/>
  <c r="YX85" i="9"/>
  <c r="YX82" i="9"/>
  <c r="YX99" i="9"/>
  <c r="YX70" i="9"/>
  <c r="YX65" i="9"/>
  <c r="ZC65" i="9" s="1"/>
  <c r="XY76" i="9"/>
  <c r="YX71" i="9"/>
  <c r="YX72" i="9"/>
  <c r="YX94" i="9"/>
  <c r="XY82" i="9"/>
  <c r="YX63" i="9"/>
  <c r="XY85" i="9"/>
  <c r="XY88" i="9"/>
  <c r="YX74" i="9"/>
  <c r="XY61" i="9"/>
  <c r="XY78" i="9"/>
  <c r="YX77" i="9"/>
  <c r="YX60" i="9"/>
  <c r="YX87" i="9"/>
  <c r="XY59" i="9"/>
  <c r="YX96" i="9"/>
  <c r="YX86" i="9"/>
  <c r="YX57" i="9"/>
  <c r="YX91" i="9"/>
  <c r="ZB116" i="9"/>
  <c r="ZB29" i="9"/>
  <c r="ZB27" i="9"/>
  <c r="ZB22" i="9"/>
  <c r="YV20" i="9"/>
  <c r="YW20" i="9" s="1"/>
  <c r="YV21" i="9"/>
  <c r="YW21" i="9" s="1"/>
  <c r="YV24" i="9"/>
  <c r="YW24" i="9" s="1"/>
  <c r="YV27" i="9"/>
  <c r="YW27" i="9" s="1"/>
  <c r="YV114" i="9"/>
  <c r="YW114" i="9" s="1"/>
  <c r="YV19" i="9"/>
  <c r="YW19" i="9" s="1"/>
  <c r="YV112" i="9"/>
  <c r="YW112" i="9" s="1"/>
  <c r="YV113" i="9"/>
  <c r="YW113" i="9" s="1"/>
  <c r="YV116" i="9"/>
  <c r="YW116" i="9" s="1"/>
  <c r="YV25" i="9"/>
  <c r="YW25" i="9" s="1"/>
  <c r="YX110" i="9"/>
  <c r="ZC110" i="9" s="1"/>
  <c r="YX111" i="9"/>
  <c r="YX23" i="9"/>
  <c r="YX22" i="9"/>
  <c r="YX25" i="9"/>
  <c r="YX112" i="9"/>
  <c r="YX116" i="9"/>
  <c r="YX27" i="9"/>
  <c r="XY23" i="9"/>
  <c r="YX28" i="9"/>
  <c r="YX114" i="9"/>
  <c r="XY111" i="9"/>
  <c r="YX113" i="9"/>
  <c r="YX19" i="9"/>
  <c r="ZC19" i="9" s="1"/>
  <c r="YX24" i="9"/>
  <c r="XY110" i="9"/>
  <c r="XY22" i="9"/>
  <c r="YX21" i="9"/>
  <c r="YX20" i="9"/>
  <c r="ZB108" i="9"/>
  <c r="XY107" i="9"/>
  <c r="YV106" i="9"/>
  <c r="YW106" i="9" s="1"/>
  <c r="YX105" i="9"/>
  <c r="YX107" i="9"/>
  <c r="ZC107" i="9" s="1"/>
  <c r="XY105" i="9"/>
  <c r="YX106" i="9"/>
  <c r="XX44" i="9"/>
  <c r="XZ44" i="9" s="1"/>
  <c r="YJ76" i="9"/>
  <c r="YJ51" i="9"/>
  <c r="YK76" i="9"/>
  <c r="YJ93" i="9"/>
  <c r="YJ65" i="9"/>
  <c r="YJ60" i="9"/>
  <c r="YJ79" i="9"/>
  <c r="YK45" i="9"/>
  <c r="YJ58" i="9"/>
  <c r="YJ61" i="9"/>
  <c r="YJ81" i="9"/>
  <c r="YJ53" i="9"/>
  <c r="YJ77" i="9"/>
  <c r="YJ110" i="9"/>
  <c r="YJ39" i="9"/>
  <c r="YJ88" i="9"/>
  <c r="YJ95" i="9"/>
  <c r="YJ85" i="9"/>
  <c r="YJ30" i="9"/>
  <c r="YJ94" i="9"/>
  <c r="YJ71" i="9"/>
  <c r="YJ68" i="9"/>
  <c r="YJ57" i="9"/>
  <c r="YJ62" i="9"/>
  <c r="YJ109" i="9"/>
  <c r="YJ59" i="9"/>
  <c r="YJ91" i="9"/>
  <c r="YJ33" i="9"/>
  <c r="YJ87" i="9"/>
  <c r="YJ90" i="9"/>
  <c r="YJ111" i="9"/>
  <c r="YJ35" i="9"/>
  <c r="YJ105" i="9"/>
  <c r="YJ100" i="9"/>
  <c r="YJ70" i="9"/>
  <c r="YJ78" i="9"/>
  <c r="YJ99" i="9"/>
  <c r="YJ22" i="9"/>
  <c r="YJ83" i="9"/>
  <c r="YJ74" i="9"/>
  <c r="YJ86" i="9"/>
  <c r="YJ56" i="9"/>
  <c r="YJ82" i="9"/>
  <c r="YJ49" i="9"/>
  <c r="YJ89" i="9"/>
  <c r="YJ47" i="9"/>
  <c r="YJ107" i="9"/>
  <c r="YJ75" i="9"/>
  <c r="YJ42" i="9"/>
  <c r="YJ73" i="9"/>
  <c r="YJ52" i="9"/>
  <c r="YK52" i="9" s="1"/>
  <c r="YJ64" i="9"/>
  <c r="YJ72" i="9"/>
  <c r="YJ80" i="9"/>
  <c r="YJ46" i="9"/>
  <c r="YJ55" i="9"/>
  <c r="YJ69" i="9"/>
  <c r="YJ43" i="9"/>
  <c r="YJ63" i="9"/>
  <c r="YJ66" i="9"/>
  <c r="YJ67" i="9"/>
  <c r="YJ23" i="9"/>
  <c r="YK23" i="9" s="1"/>
  <c r="YJ96" i="9"/>
  <c r="YJ101" i="9"/>
  <c r="YP77" i="9" l="1"/>
  <c r="YP74" i="9"/>
  <c r="YP82" i="9"/>
  <c r="YQ65" i="9"/>
  <c r="YS65" i="9" s="1"/>
  <c r="YU7" i="9"/>
  <c r="YX7" i="9"/>
  <c r="ZC7" i="9" s="1"/>
  <c r="YQ87" i="9"/>
  <c r="YS87" i="9" s="1"/>
  <c r="YP78" i="9"/>
  <c r="YQ59" i="9"/>
  <c r="YS59" i="9" s="1"/>
  <c r="YP99" i="9"/>
  <c r="YP86" i="9"/>
  <c r="YP88" i="9"/>
  <c r="YP72" i="9"/>
  <c r="YP49" i="9"/>
  <c r="YP70" i="9"/>
  <c r="YP66" i="9"/>
  <c r="YQ85" i="9"/>
  <c r="YS85" i="9" s="1"/>
  <c r="YM9" i="9"/>
  <c r="YQ9" i="9" s="1"/>
  <c r="YS9" i="9" s="1"/>
  <c r="YM36" i="9"/>
  <c r="YP36" i="9" s="1"/>
  <c r="YM101" i="9"/>
  <c r="YP101" i="9" s="1"/>
  <c r="YM51" i="9"/>
  <c r="YQ51" i="9" s="1"/>
  <c r="YS51" i="9" s="1"/>
  <c r="YM89" i="9"/>
  <c r="YQ89" i="9" s="1"/>
  <c r="YS89" i="9" s="1"/>
  <c r="YM69" i="9"/>
  <c r="YP69" i="9" s="1"/>
  <c r="YM80" i="9"/>
  <c r="YQ80" i="9" s="1"/>
  <c r="YS80" i="9" s="1"/>
  <c r="YQ7" i="9"/>
  <c r="YS7" i="9" s="1"/>
  <c r="YM55" i="9"/>
  <c r="YQ55" i="9" s="1"/>
  <c r="YS55" i="9" s="1"/>
  <c r="YM52" i="9"/>
  <c r="YP52" i="9" s="1"/>
  <c r="YM79" i="9"/>
  <c r="YQ79" i="9" s="1"/>
  <c r="YS79" i="9" s="1"/>
  <c r="YP96" i="9"/>
  <c r="YP60" i="9"/>
  <c r="YP91" i="9"/>
  <c r="YP61" i="9"/>
  <c r="YP94" i="9"/>
  <c r="YP71" i="9"/>
  <c r="YP63" i="9"/>
  <c r="YP53" i="9"/>
  <c r="YP76" i="9"/>
  <c r="YP57" i="9"/>
  <c r="YN111" i="9"/>
  <c r="YR111" i="9" s="1"/>
  <c r="YN76" i="9"/>
  <c r="YR76" i="9" s="1"/>
  <c r="YN49" i="9"/>
  <c r="YR49" i="9" s="1"/>
  <c r="YN35" i="9"/>
  <c r="YR35" i="9" s="1"/>
  <c r="YN63" i="9"/>
  <c r="YR63" i="9" s="1"/>
  <c r="YN74" i="9"/>
  <c r="YR74" i="9" s="1"/>
  <c r="YN70" i="9"/>
  <c r="YR70" i="9" s="1"/>
  <c r="YN67" i="9"/>
  <c r="YR67" i="9" s="1"/>
  <c r="YN83" i="9"/>
  <c r="YR83" i="9" s="1"/>
  <c r="YN51" i="9"/>
  <c r="YR51" i="9" s="1"/>
  <c r="YN69" i="9"/>
  <c r="YR69" i="9" s="1"/>
  <c r="YN100" i="9"/>
  <c r="YR100" i="9" s="1"/>
  <c r="YN58" i="9"/>
  <c r="YR58" i="9" s="1"/>
  <c r="YN23" i="9"/>
  <c r="YR23" i="9" s="1"/>
  <c r="YN88" i="9"/>
  <c r="YR88" i="9" s="1"/>
  <c r="YN57" i="9"/>
  <c r="YR57" i="9" s="1"/>
  <c r="YN110" i="9"/>
  <c r="YR110" i="9" s="1"/>
  <c r="YN78" i="9"/>
  <c r="YR78" i="9" s="1"/>
  <c r="YN82" i="9"/>
  <c r="YR82" i="9" s="1"/>
  <c r="YN77" i="9"/>
  <c r="YR77" i="9" s="1"/>
  <c r="YN109" i="9"/>
  <c r="YR109" i="9" s="1"/>
  <c r="YN71" i="9"/>
  <c r="YR71" i="9" s="1"/>
  <c r="YN65" i="9"/>
  <c r="YR65" i="9" s="1"/>
  <c r="YN94" i="9"/>
  <c r="YR94" i="9" s="1"/>
  <c r="YN60" i="9"/>
  <c r="YR60" i="9" s="1"/>
  <c r="YN105" i="9"/>
  <c r="YR105" i="9" s="1"/>
  <c r="YN107" i="9"/>
  <c r="YR107" i="9" s="1"/>
  <c r="YN61" i="9"/>
  <c r="YR61" i="9" s="1"/>
  <c r="YN39" i="9"/>
  <c r="YR39" i="9" s="1"/>
  <c r="YN86" i="9"/>
  <c r="YR86" i="9" s="1"/>
  <c r="YN87" i="9"/>
  <c r="YR87" i="9" s="1"/>
  <c r="YN47" i="9"/>
  <c r="YR47" i="9" s="1"/>
  <c r="YN101" i="9"/>
  <c r="YR101" i="9" s="1"/>
  <c r="YN62" i="9"/>
  <c r="YR62" i="9" s="1"/>
  <c r="YN89" i="9"/>
  <c r="YR89" i="9" s="1"/>
  <c r="YN68" i="9"/>
  <c r="YR68" i="9" s="1"/>
  <c r="YN80" i="9"/>
  <c r="YR80" i="9" s="1"/>
  <c r="YN53" i="9"/>
  <c r="YR53" i="9" s="1"/>
  <c r="YN72" i="9"/>
  <c r="YR72" i="9" s="1"/>
  <c r="YN22" i="9"/>
  <c r="YR22" i="9" s="1"/>
  <c r="YN59" i="9"/>
  <c r="YR59" i="9" s="1"/>
  <c r="YN85" i="9"/>
  <c r="YR85" i="9" s="1"/>
  <c r="YN66" i="9"/>
  <c r="YR66" i="9" s="1"/>
  <c r="YN99" i="9"/>
  <c r="YR99" i="9" s="1"/>
  <c r="YN91" i="9"/>
  <c r="YR91" i="9" s="1"/>
  <c r="YN96" i="9"/>
  <c r="YR96" i="9" s="1"/>
  <c r="YN73" i="9"/>
  <c r="YR73" i="9" s="1"/>
  <c r="YN81" i="9"/>
  <c r="YR81" i="9" s="1"/>
  <c r="YN56" i="9"/>
  <c r="YR56" i="9" s="1"/>
  <c r="YN93" i="9"/>
  <c r="YR93" i="9" s="1"/>
  <c r="YN90" i="9"/>
  <c r="YR90" i="9" s="1"/>
  <c r="YN55" i="9"/>
  <c r="YR55" i="9" s="1"/>
  <c r="YN52" i="9"/>
  <c r="YR52" i="9" s="1"/>
  <c r="YN64" i="9"/>
  <c r="YR64" i="9" s="1"/>
  <c r="YN75" i="9"/>
  <c r="YR75" i="9" s="1"/>
  <c r="YN95" i="9"/>
  <c r="YR95" i="9" s="1"/>
  <c r="YN46" i="9"/>
  <c r="YR46" i="9" s="1"/>
  <c r="YN79" i="9"/>
  <c r="YR79" i="9" s="1"/>
  <c r="YX62" i="9"/>
  <c r="YM62" i="9"/>
  <c r="YX47" i="9"/>
  <c r="YM47" i="9"/>
  <c r="YM83" i="9"/>
  <c r="YX100" i="9"/>
  <c r="YM100" i="9"/>
  <c r="YX58" i="9"/>
  <c r="YM58" i="9"/>
  <c r="YM73" i="9"/>
  <c r="YM81" i="9"/>
  <c r="YM56" i="9"/>
  <c r="YM93" i="9"/>
  <c r="YM90" i="9"/>
  <c r="YX64" i="9"/>
  <c r="YM64" i="9"/>
  <c r="YX75" i="9"/>
  <c r="ZC75" i="9" s="1"/>
  <c r="YM75" i="9"/>
  <c r="YM95" i="9"/>
  <c r="YM46" i="9"/>
  <c r="YM67" i="9"/>
  <c r="YM68" i="9"/>
  <c r="XY4" i="9"/>
  <c r="XZ4" i="9"/>
  <c r="XZ97" i="9"/>
  <c r="YU97" i="9" s="1"/>
  <c r="XY54" i="9"/>
  <c r="XZ54" i="9"/>
  <c r="YU54" i="9" s="1"/>
  <c r="XZ84" i="9"/>
  <c r="YU84" i="9" s="1"/>
  <c r="XY32" i="9"/>
  <c r="XZ32" i="9"/>
  <c r="XY98" i="9"/>
  <c r="XZ98" i="9"/>
  <c r="YU98" i="9" s="1"/>
  <c r="XY3" i="9"/>
  <c r="XZ3" i="9"/>
  <c r="XZ50" i="9"/>
  <c r="YU50" i="9" s="1"/>
  <c r="XY48" i="9"/>
  <c r="XZ48" i="9"/>
  <c r="YU48" i="9" s="1"/>
  <c r="XZ38" i="9"/>
  <c r="YU38" i="9" s="1"/>
  <c r="XZ92" i="9"/>
  <c r="YU92" i="9" s="1"/>
  <c r="YV28" i="9"/>
  <c r="YW28" i="9" s="1"/>
  <c r="XY84" i="9"/>
  <c r="XY97" i="9"/>
  <c r="ZC88" i="9"/>
  <c r="XY50" i="9"/>
  <c r="YX80" i="9"/>
  <c r="YX101" i="9"/>
  <c r="ZC101" i="9" s="1"/>
  <c r="YV96" i="9"/>
  <c r="YW96" i="9" s="1"/>
  <c r="YV58" i="9"/>
  <c r="YW58" i="9" s="1"/>
  <c r="YV87" i="9"/>
  <c r="YW87" i="9" s="1"/>
  <c r="YV80" i="9"/>
  <c r="YW80" i="9" s="1"/>
  <c r="YV70" i="9"/>
  <c r="YW70" i="9" s="1"/>
  <c r="YV60" i="9"/>
  <c r="YW60" i="9" s="1"/>
  <c r="YX73" i="9"/>
  <c r="YX83" i="9"/>
  <c r="YV74" i="9"/>
  <c r="YW74" i="9" s="1"/>
  <c r="YV95" i="9"/>
  <c r="YW95" i="9" s="1"/>
  <c r="YV90" i="9"/>
  <c r="YW90" i="9" s="1"/>
  <c r="YV94" i="9"/>
  <c r="YW94" i="9" s="1"/>
  <c r="YV91" i="9"/>
  <c r="YW91" i="9" s="1"/>
  <c r="YV73" i="9"/>
  <c r="YW73" i="9" s="1"/>
  <c r="YV64" i="9"/>
  <c r="YW64" i="9" s="1"/>
  <c r="YX69" i="9"/>
  <c r="YX67" i="9"/>
  <c r="YX81" i="9"/>
  <c r="YX90" i="9"/>
  <c r="ZC90" i="9" s="1"/>
  <c r="YX79" i="9"/>
  <c r="YX95" i="9"/>
  <c r="YV62" i="9"/>
  <c r="YW62" i="9" s="1"/>
  <c r="YV67" i="9"/>
  <c r="YW67" i="9" s="1"/>
  <c r="YX93" i="9"/>
  <c r="ZC66" i="9"/>
  <c r="YV55" i="9"/>
  <c r="YW55" i="9" s="1"/>
  <c r="YV63" i="9"/>
  <c r="YW63" i="9" s="1"/>
  <c r="YV51" i="9"/>
  <c r="YW51" i="9" s="1"/>
  <c r="YV99" i="9"/>
  <c r="YW99" i="9" s="1"/>
  <c r="YV69" i="9"/>
  <c r="YW69" i="9" s="1"/>
  <c r="YV79" i="9"/>
  <c r="YW79" i="9" s="1"/>
  <c r="YV81" i="9"/>
  <c r="YW81" i="9" s="1"/>
  <c r="YV47" i="9"/>
  <c r="YW47" i="9" s="1"/>
  <c r="YV93" i="9"/>
  <c r="YW93" i="9" s="1"/>
  <c r="YV86" i="9"/>
  <c r="YW86" i="9" s="1"/>
  <c r="YV57" i="9"/>
  <c r="YW57" i="9" s="1"/>
  <c r="YV72" i="9"/>
  <c r="YW72" i="9" s="1"/>
  <c r="YV101" i="9"/>
  <c r="YW101" i="9" s="1"/>
  <c r="YV71" i="9"/>
  <c r="YW71" i="9" s="1"/>
  <c r="YV83" i="9"/>
  <c r="YW83" i="9" s="1"/>
  <c r="YV65" i="9"/>
  <c r="YW65" i="9" s="1"/>
  <c r="YX55" i="9"/>
  <c r="ZC55" i="9" s="1"/>
  <c r="YX51" i="9"/>
  <c r="ZC49" i="9"/>
  <c r="ZC112" i="9"/>
  <c r="ZC116" i="9"/>
  <c r="YK86" i="9"/>
  <c r="YK58" i="9"/>
  <c r="YK89" i="9"/>
  <c r="YK35" i="9"/>
  <c r="YK60" i="9"/>
  <c r="YK46" i="9"/>
  <c r="YK64" i="9"/>
  <c r="YK77" i="9"/>
  <c r="YK39" i="9"/>
  <c r="YK79" i="9"/>
  <c r="YK22" i="9"/>
  <c r="YK81" i="9"/>
  <c r="YK78" i="9"/>
  <c r="YK57" i="9"/>
  <c r="YJ97" i="9"/>
  <c r="YK111" i="9"/>
  <c r="YJ48" i="9"/>
  <c r="YK107" i="9"/>
  <c r="YK72" i="9"/>
  <c r="YK91" i="9"/>
  <c r="YJ54" i="9"/>
  <c r="YK49" i="9"/>
  <c r="YK101" i="9"/>
  <c r="YK71" i="9"/>
  <c r="YK30" i="9"/>
  <c r="YK93" i="9"/>
  <c r="YK110" i="9"/>
  <c r="YK55" i="9"/>
  <c r="YK94" i="9"/>
  <c r="YJ92" i="9"/>
  <c r="YK43" i="9"/>
  <c r="YK75" i="9"/>
  <c r="YK73" i="9"/>
  <c r="YK99" i="9"/>
  <c r="YK74" i="9"/>
  <c r="YK80" i="9"/>
  <c r="YK42" i="9"/>
  <c r="YK69" i="9"/>
  <c r="YK56" i="9"/>
  <c r="YK59" i="9"/>
  <c r="YK85" i="9"/>
  <c r="YJ4" i="9"/>
  <c r="YJ98" i="9"/>
  <c r="YK65" i="9"/>
  <c r="YK70" i="9"/>
  <c r="YK33" i="9"/>
  <c r="YK100" i="9"/>
  <c r="YK105" i="9"/>
  <c r="YK61" i="9"/>
  <c r="YK67" i="9"/>
  <c r="YK66" i="9"/>
  <c r="YK68" i="9"/>
  <c r="YJ50" i="9"/>
  <c r="YJ32" i="9"/>
  <c r="YK95" i="9"/>
  <c r="YK88" i="9"/>
  <c r="YK62" i="9"/>
  <c r="YK63" i="9"/>
  <c r="YK47" i="9"/>
  <c r="YJ3" i="9"/>
  <c r="YK82" i="9"/>
  <c r="YK90" i="9"/>
  <c r="YK53" i="9"/>
  <c r="YK96" i="9"/>
  <c r="YJ84" i="9"/>
  <c r="YK83" i="9"/>
  <c r="YK51" i="9"/>
  <c r="YK87" i="9"/>
  <c r="YK109" i="9"/>
  <c r="YP80" i="9" l="1"/>
  <c r="YQ101" i="9"/>
  <c r="YS101" i="9" s="1"/>
  <c r="YQ36" i="9"/>
  <c r="YS36" i="9" s="1"/>
  <c r="YQ52" i="9"/>
  <c r="YS52" i="9" s="1"/>
  <c r="YP79" i="9"/>
  <c r="YP55" i="9"/>
  <c r="YQ69" i="9"/>
  <c r="YS69" i="9" s="1"/>
  <c r="YP9" i="9"/>
  <c r="YP89" i="9"/>
  <c r="YX50" i="9"/>
  <c r="YM54" i="9"/>
  <c r="YQ54" i="9" s="1"/>
  <c r="YS54" i="9" s="1"/>
  <c r="YM38" i="9"/>
  <c r="YP38" i="9" s="1"/>
  <c r="YM48" i="9"/>
  <c r="YP48" i="9" s="1"/>
  <c r="YP51" i="9"/>
  <c r="YM98" i="9"/>
  <c r="YP98" i="9" s="1"/>
  <c r="YQ46" i="9"/>
  <c r="YS46" i="9" s="1"/>
  <c r="YP46" i="9"/>
  <c r="YQ75" i="9"/>
  <c r="YS75" i="9" s="1"/>
  <c r="YP75" i="9"/>
  <c r="YQ56" i="9"/>
  <c r="YS56" i="9" s="1"/>
  <c r="YP56" i="9"/>
  <c r="YQ100" i="9"/>
  <c r="YS100" i="9" s="1"/>
  <c r="YP100" i="9"/>
  <c r="YQ68" i="9"/>
  <c r="YS68" i="9" s="1"/>
  <c r="YP68" i="9"/>
  <c r="YQ90" i="9"/>
  <c r="YS90" i="9" s="1"/>
  <c r="YP90" i="9"/>
  <c r="YQ73" i="9"/>
  <c r="YS73" i="9" s="1"/>
  <c r="YP73" i="9"/>
  <c r="YQ47" i="9"/>
  <c r="YS47" i="9" s="1"/>
  <c r="YP47" i="9"/>
  <c r="YQ67" i="9"/>
  <c r="YS67" i="9" s="1"/>
  <c r="YP67" i="9"/>
  <c r="YQ95" i="9"/>
  <c r="YS95" i="9" s="1"/>
  <c r="YP95" i="9"/>
  <c r="YQ64" i="9"/>
  <c r="YS64" i="9" s="1"/>
  <c r="YP64" i="9"/>
  <c r="YQ93" i="9"/>
  <c r="YS93" i="9" s="1"/>
  <c r="YP93" i="9"/>
  <c r="YQ81" i="9"/>
  <c r="YS81" i="9" s="1"/>
  <c r="YP81" i="9"/>
  <c r="YQ58" i="9"/>
  <c r="YS58" i="9" s="1"/>
  <c r="YP58" i="9"/>
  <c r="YQ83" i="9"/>
  <c r="YS83" i="9" s="1"/>
  <c r="YP83" i="9"/>
  <c r="YQ62" i="9"/>
  <c r="YS62" i="9" s="1"/>
  <c r="YP62" i="9"/>
  <c r="YN84" i="9"/>
  <c r="YR84" i="9" s="1"/>
  <c r="YN98" i="9"/>
  <c r="YR98" i="9" s="1"/>
  <c r="YN97" i="9"/>
  <c r="YR97" i="9" s="1"/>
  <c r="YN50" i="9"/>
  <c r="YR50" i="9" s="1"/>
  <c r="YN92" i="9"/>
  <c r="YR92" i="9" s="1"/>
  <c r="YN48" i="9"/>
  <c r="YR48" i="9" s="1"/>
  <c r="YN54" i="9"/>
  <c r="YR54" i="9" s="1"/>
  <c r="YX92" i="9"/>
  <c r="YM92" i="9"/>
  <c r="YM50" i="9"/>
  <c r="YX84" i="9"/>
  <c r="ZC84" i="9" s="1"/>
  <c r="YM84" i="9"/>
  <c r="YM97" i="9"/>
  <c r="YX54" i="9"/>
  <c r="YX97" i="9"/>
  <c r="YV92" i="9"/>
  <c r="YW92" i="9" s="1"/>
  <c r="YV54" i="9"/>
  <c r="YW54" i="9" s="1"/>
  <c r="YX39" i="9"/>
  <c r="ZC114" i="9"/>
  <c r="YX38" i="9"/>
  <c r="ZC100" i="9"/>
  <c r="ZC77" i="9"/>
  <c r="YK48" i="9"/>
  <c r="YK3" i="9"/>
  <c r="YK84" i="9"/>
  <c r="YK92" i="9"/>
  <c r="YK97" i="9"/>
  <c r="YK54" i="9"/>
  <c r="YK98" i="9"/>
  <c r="YK32" i="9"/>
  <c r="YK4" i="9"/>
  <c r="YK50" i="9"/>
  <c r="YQ38" i="9" l="1"/>
  <c r="YS38" i="9" s="1"/>
  <c r="YQ98" i="9"/>
  <c r="YS98" i="9" s="1"/>
  <c r="YP54" i="9"/>
  <c r="YQ48" i="9"/>
  <c r="YS48" i="9" s="1"/>
  <c r="YQ97" i="9"/>
  <c r="YS97" i="9" s="1"/>
  <c r="YP97" i="9"/>
  <c r="YQ50" i="9"/>
  <c r="YS50" i="9" s="1"/>
  <c r="YP50" i="9"/>
  <c r="YQ92" i="9"/>
  <c r="YS92" i="9" s="1"/>
  <c r="YP92" i="9"/>
  <c r="YQ84" i="9"/>
  <c r="YS84" i="9" s="1"/>
  <c r="YP84" i="9"/>
  <c r="ZC24" i="9"/>
  <c r="ZC111" i="9"/>
  <c r="ZC63" i="9"/>
  <c r="ZC47" i="9"/>
  <c r="ZC97" i="9"/>
  <c r="ZC76" i="9"/>
  <c r="XY34" i="9"/>
  <c r="ZC38" i="9"/>
  <c r="ZC73" i="9"/>
  <c r="ZC69" i="9"/>
  <c r="ZC83" i="9"/>
  <c r="XY31" i="9"/>
  <c r="YX115" i="9"/>
  <c r="ZC115" i="9" s="1"/>
  <c r="ZC80" i="9"/>
  <c r="ZC86" i="9"/>
  <c r="YX68" i="9"/>
  <c r="ZC68" i="9" s="1"/>
  <c r="ZC25" i="9"/>
  <c r="XY40" i="9"/>
  <c r="YJ40" i="9"/>
  <c r="YJ34" i="9"/>
  <c r="YJ31" i="9"/>
  <c r="ZC113" i="9" l="1"/>
  <c r="ZC28" i="9"/>
  <c r="ZC71" i="9"/>
  <c r="ZA36" i="9"/>
  <c r="ZB36" i="9" s="1"/>
  <c r="ZC96" i="9"/>
  <c r="ZC67" i="9"/>
  <c r="ZC57" i="9"/>
  <c r="ZC81" i="9"/>
  <c r="ZC106" i="9"/>
  <c r="ZC39" i="9"/>
  <c r="YX35" i="9"/>
  <c r="ZC35" i="9" s="1"/>
  <c r="ZC87" i="9"/>
  <c r="ZC93" i="9"/>
  <c r="ZC94" i="9"/>
  <c r="ZC72" i="9"/>
  <c r="ZC58" i="9"/>
  <c r="ZC21" i="9"/>
  <c r="ZC20" i="9"/>
  <c r="ZC51" i="9"/>
  <c r="ZC64" i="9"/>
  <c r="ZC82" i="9"/>
  <c r="XY9" i="9"/>
  <c r="ZA9" i="9"/>
  <c r="ZB9" i="9" s="1"/>
  <c r="ZC23" i="9"/>
  <c r="ZC60" i="9"/>
  <c r="ZC85" i="9"/>
  <c r="ZC53" i="9"/>
  <c r="ZC61" i="9"/>
  <c r="ZC78" i="9"/>
  <c r="ZC59" i="9"/>
  <c r="XY41" i="9"/>
  <c r="YV35" i="9"/>
  <c r="YW35" i="9" s="1"/>
  <c r="XY5" i="9"/>
  <c r="ZC91" i="9"/>
  <c r="YX56" i="9"/>
  <c r="ZC56" i="9" s="1"/>
  <c r="YX98" i="9"/>
  <c r="ZC98" i="9" s="1"/>
  <c r="XX6" i="9"/>
  <c r="YX89" i="9"/>
  <c r="ZC89" i="9" s="1"/>
  <c r="YX46" i="9"/>
  <c r="ZC46" i="9" s="1"/>
  <c r="ZC74" i="9"/>
  <c r="ZC95" i="9"/>
  <c r="YX109" i="9"/>
  <c r="ZC109" i="9" s="1"/>
  <c r="ZC105" i="9"/>
  <c r="YV109" i="9"/>
  <c r="YW109" i="9" s="1"/>
  <c r="ZC27" i="9"/>
  <c r="YT112" i="9"/>
  <c r="ZC54" i="9"/>
  <c r="ZA18" i="9"/>
  <c r="ZB18" i="9" s="1"/>
  <c r="XX18" i="9"/>
  <c r="XZ18" i="9" s="1"/>
  <c r="YU18" i="9" s="1"/>
  <c r="XX37" i="9"/>
  <c r="ZA37" i="9"/>
  <c r="ZB37" i="9" s="1"/>
  <c r="XX14" i="9"/>
  <c r="XZ14" i="9" s="1"/>
  <c r="YU14" i="9" s="1"/>
  <c r="ZA14" i="9"/>
  <c r="ZB14" i="9" s="1"/>
  <c r="ZC92" i="9"/>
  <c r="XX11" i="9"/>
  <c r="ZA11" i="9"/>
  <c r="ZB11" i="9" s="1"/>
  <c r="XY7" i="9"/>
  <c r="ZC99" i="9"/>
  <c r="XY36" i="9"/>
  <c r="XX17" i="9"/>
  <c r="XZ17" i="9" s="1"/>
  <c r="YU17" i="9" s="1"/>
  <c r="ZA17" i="9"/>
  <c r="ZB17" i="9" s="1"/>
  <c r="XX12" i="9"/>
  <c r="XZ12" i="9" s="1"/>
  <c r="YU12" i="9" s="1"/>
  <c r="ZA12" i="9"/>
  <c r="ZB12" i="9" s="1"/>
  <c r="XX13" i="9"/>
  <c r="XZ13" i="9" s="1"/>
  <c r="YU13" i="9" s="1"/>
  <c r="ZA13" i="9"/>
  <c r="ZB13" i="9" s="1"/>
  <c r="XX8" i="9"/>
  <c r="ZA8" i="9"/>
  <c r="ZB8" i="9" s="1"/>
  <c r="XX16" i="9"/>
  <c r="ZA16" i="9"/>
  <c r="ZB16" i="9" s="1"/>
  <c r="XY38" i="9"/>
  <c r="ZA10" i="9"/>
  <c r="ZB10" i="9" s="1"/>
  <c r="XX10" i="9"/>
  <c r="XZ10" i="9" s="1"/>
  <c r="YU10" i="9" s="1"/>
  <c r="XX15" i="9"/>
  <c r="XZ15" i="9" s="1"/>
  <c r="YU15" i="9" s="1"/>
  <c r="ZA15" i="9"/>
  <c r="ZB15" i="9" s="1"/>
  <c r="YV84" i="9"/>
  <c r="YW84" i="9" s="1"/>
  <c r="YV77" i="9"/>
  <c r="YW77" i="9" s="1"/>
  <c r="YT74" i="9"/>
  <c r="ZC79" i="9"/>
  <c r="ZC70" i="9"/>
  <c r="YV49" i="9"/>
  <c r="YW49" i="9" s="1"/>
  <c r="YV98" i="9"/>
  <c r="YW98" i="9" s="1"/>
  <c r="YV50" i="9"/>
  <c r="YW50" i="9" s="1"/>
  <c r="ZC50" i="9"/>
  <c r="YT55" i="9"/>
  <c r="ZC62" i="9"/>
  <c r="YT99" i="9"/>
  <c r="YV59" i="9"/>
  <c r="YW59" i="9" s="1"/>
  <c r="YV61" i="9"/>
  <c r="YW61" i="9" s="1"/>
  <c r="YV82" i="9"/>
  <c r="YW82" i="9" s="1"/>
  <c r="YV88" i="9"/>
  <c r="YW88" i="9" s="1"/>
  <c r="YV48" i="9"/>
  <c r="YW48" i="9" s="1"/>
  <c r="YV78" i="9"/>
  <c r="YW78" i="9" s="1"/>
  <c r="YV85" i="9"/>
  <c r="YW85" i="9" s="1"/>
  <c r="YV76" i="9"/>
  <c r="YW76" i="9" s="1"/>
  <c r="YX52" i="9"/>
  <c r="ZC52" i="9" s="1"/>
  <c r="YT71" i="9"/>
  <c r="YX48" i="9"/>
  <c r="ZC48" i="9" s="1"/>
  <c r="YV115" i="9"/>
  <c r="YW115" i="9" s="1"/>
  <c r="YT21" i="9"/>
  <c r="YV29" i="9"/>
  <c r="YW29" i="9" s="1"/>
  <c r="YX29" i="9"/>
  <c r="ZC29" i="9" s="1"/>
  <c r="ZC22" i="9"/>
  <c r="YV110" i="9"/>
  <c r="YW110" i="9" s="1"/>
  <c r="YV22" i="9"/>
  <c r="YW22" i="9" s="1"/>
  <c r="YV111" i="9"/>
  <c r="YW111" i="9" s="1"/>
  <c r="YV23" i="9"/>
  <c r="YW23" i="9" s="1"/>
  <c r="YV26" i="9"/>
  <c r="YW26" i="9" s="1"/>
  <c r="YX26" i="9"/>
  <c r="ZC26" i="9" s="1"/>
  <c r="YT116" i="9"/>
  <c r="YV107" i="9"/>
  <c r="YW107" i="9" s="1"/>
  <c r="YV104" i="9"/>
  <c r="YW104" i="9" s="1"/>
  <c r="YV108" i="9"/>
  <c r="YW108" i="9" s="1"/>
  <c r="YX104" i="9"/>
  <c r="ZC104" i="9" s="1"/>
  <c r="YX108" i="9"/>
  <c r="ZC108" i="9" s="1"/>
  <c r="XY44" i="9"/>
  <c r="YJ41" i="9"/>
  <c r="YJ5" i="9"/>
  <c r="YK34" i="9"/>
  <c r="YJ38" i="9"/>
  <c r="YJ36" i="9"/>
  <c r="YK40" i="9"/>
  <c r="YK31" i="9"/>
  <c r="YJ9" i="9"/>
  <c r="YJ7" i="9"/>
  <c r="YK7" i="9" s="1"/>
  <c r="YJ44" i="9"/>
  <c r="YM15" i="9" l="1"/>
  <c r="YQ15" i="9" s="1"/>
  <c r="YS15" i="9" s="1"/>
  <c r="YM17" i="9"/>
  <c r="YP17" i="9" s="1"/>
  <c r="YM12" i="9"/>
  <c r="YP12" i="9" s="1"/>
  <c r="YM18" i="9"/>
  <c r="YP18" i="9" s="1"/>
  <c r="YM10" i="9"/>
  <c r="YQ10" i="9" s="1"/>
  <c r="YS10" i="9" s="1"/>
  <c r="YM13" i="9"/>
  <c r="YQ13" i="9" s="1"/>
  <c r="YS13" i="9" s="1"/>
  <c r="YM14" i="9"/>
  <c r="YP14" i="9" s="1"/>
  <c r="YT64" i="9"/>
  <c r="YT72" i="9"/>
  <c r="YT106" i="9"/>
  <c r="YT25" i="9"/>
  <c r="YT20" i="9"/>
  <c r="YT65" i="9"/>
  <c r="YT92" i="9"/>
  <c r="YT90" i="9"/>
  <c r="YT79" i="9"/>
  <c r="YT81" i="9"/>
  <c r="YT96" i="9"/>
  <c r="YT114" i="9"/>
  <c r="YT113" i="9"/>
  <c r="YT86" i="9"/>
  <c r="YT83" i="9"/>
  <c r="YT24" i="9"/>
  <c r="YT101" i="9"/>
  <c r="YT62" i="9"/>
  <c r="YT70" i="9"/>
  <c r="YT57" i="9"/>
  <c r="YT95" i="9"/>
  <c r="YT67" i="9"/>
  <c r="YT87" i="9"/>
  <c r="YT69" i="9"/>
  <c r="YT19" i="9"/>
  <c r="YT47" i="9"/>
  <c r="YT91" i="9"/>
  <c r="YT58" i="9"/>
  <c r="YT73" i="9"/>
  <c r="YT93" i="9"/>
  <c r="YT54" i="9"/>
  <c r="YT60" i="9"/>
  <c r="YT27" i="9"/>
  <c r="YT80" i="9"/>
  <c r="YT63" i="9"/>
  <c r="YT94" i="9"/>
  <c r="YT28" i="9"/>
  <c r="YT51" i="9"/>
  <c r="YQ17" i="9"/>
  <c r="YS17" i="9" s="1"/>
  <c r="YN36" i="9"/>
  <c r="YR36" i="9" s="1"/>
  <c r="YN9" i="9"/>
  <c r="YR9" i="9" s="1"/>
  <c r="YN38" i="9"/>
  <c r="YR38" i="9" s="1"/>
  <c r="XY8" i="9"/>
  <c r="XZ8" i="9"/>
  <c r="YU8" i="9" s="1"/>
  <c r="XY11" i="9"/>
  <c r="XZ11" i="9"/>
  <c r="YU11" i="9" s="1"/>
  <c r="XY37" i="9"/>
  <c r="XZ37" i="9"/>
  <c r="YU37" i="9" s="1"/>
  <c r="XY16" i="9"/>
  <c r="XZ16" i="9"/>
  <c r="YU16" i="9" s="1"/>
  <c r="XY6" i="9"/>
  <c r="XZ6" i="9"/>
  <c r="YV100" i="9"/>
  <c r="YW100" i="9" s="1"/>
  <c r="YV39" i="9"/>
  <c r="YW39" i="9" s="1"/>
  <c r="YV105" i="9"/>
  <c r="YW105" i="9" s="1"/>
  <c r="YV97" i="9"/>
  <c r="YW97" i="9" s="1"/>
  <c r="YV66" i="9"/>
  <c r="YW66" i="9" s="1"/>
  <c r="YV68" i="9"/>
  <c r="YW68" i="9" s="1"/>
  <c r="YV56" i="9"/>
  <c r="YW56" i="9" s="1"/>
  <c r="YV52" i="9"/>
  <c r="YW52" i="9" s="1"/>
  <c r="YV46" i="9"/>
  <c r="YW46" i="9" s="1"/>
  <c r="YV75" i="9"/>
  <c r="YW75" i="9" s="1"/>
  <c r="YV53" i="9"/>
  <c r="YW53" i="9" s="1"/>
  <c r="YV89" i="9"/>
  <c r="YW89" i="9" s="1"/>
  <c r="YK44" i="9"/>
  <c r="YJ8" i="9"/>
  <c r="YK9" i="9"/>
  <c r="YK36" i="9"/>
  <c r="YJ37" i="9"/>
  <c r="YK41" i="9"/>
  <c r="YJ16" i="9"/>
  <c r="YK5" i="9"/>
  <c r="YK38" i="9"/>
  <c r="YJ6" i="9"/>
  <c r="YJ11" i="9"/>
  <c r="YQ14" i="9" l="1"/>
  <c r="YS14" i="9" s="1"/>
  <c r="YP10" i="9"/>
  <c r="YP13" i="9"/>
  <c r="YT39" i="9"/>
  <c r="YT66" i="9"/>
  <c r="YQ12" i="9"/>
  <c r="YS12" i="9" s="1"/>
  <c r="YQ18" i="9"/>
  <c r="YS18" i="9" s="1"/>
  <c r="YP15" i="9"/>
  <c r="YM11" i="9"/>
  <c r="YQ11" i="9" s="1"/>
  <c r="YS11" i="9" s="1"/>
  <c r="YM16" i="9"/>
  <c r="YP16" i="9" s="1"/>
  <c r="YM37" i="9"/>
  <c r="YQ37" i="9" s="1"/>
  <c r="YS37" i="9" s="1"/>
  <c r="YM8" i="9"/>
  <c r="YQ8" i="9" s="1"/>
  <c r="YS8" i="9" s="1"/>
  <c r="YN16" i="9"/>
  <c r="YR16" i="9" s="1"/>
  <c r="YN11" i="9"/>
  <c r="YR11" i="9" s="1"/>
  <c r="YN37" i="9"/>
  <c r="YR37" i="9" s="1"/>
  <c r="YN8" i="9"/>
  <c r="YR8" i="9" s="1"/>
  <c r="YK16" i="9"/>
  <c r="YK11" i="9"/>
  <c r="YK6" i="9"/>
  <c r="YK8" i="9"/>
  <c r="YK37" i="9"/>
  <c r="YQ16" i="9" l="1"/>
  <c r="YS16" i="9" s="1"/>
  <c r="YP8" i="9"/>
  <c r="YP11" i="9"/>
  <c r="YP37" i="9"/>
  <c r="YN7" i="9"/>
  <c r="YR7" i="9" s="1"/>
  <c r="YT77" i="9" l="1"/>
  <c r="XY17" i="9"/>
  <c r="YT56" i="9"/>
  <c r="YT115" i="9"/>
  <c r="YT50" i="9"/>
  <c r="YT84" i="9"/>
  <c r="XY10" i="9"/>
  <c r="YX9" i="9"/>
  <c r="ZC9" i="9" s="1"/>
  <c r="YV9" i="9"/>
  <c r="YW9" i="9" s="1"/>
  <c r="YT105" i="9"/>
  <c r="YT107" i="9"/>
  <c r="YT59" i="9"/>
  <c r="YT85" i="9"/>
  <c r="XY14" i="9"/>
  <c r="YT35" i="9"/>
  <c r="YT109" i="9"/>
  <c r="YV38" i="9"/>
  <c r="YW38" i="9" s="1"/>
  <c r="YV7" i="9"/>
  <c r="YW7" i="9" s="1"/>
  <c r="YV36" i="9"/>
  <c r="YW36" i="9" s="1"/>
  <c r="YX15" i="9"/>
  <c r="ZC15" i="9" s="1"/>
  <c r="YX17" i="9"/>
  <c r="ZC17" i="9" s="1"/>
  <c r="YT23" i="9"/>
  <c r="YT97" i="9"/>
  <c r="YT68" i="9"/>
  <c r="YT49" i="9"/>
  <c r="XY15" i="9"/>
  <c r="YX14" i="9"/>
  <c r="ZC14" i="9" s="1"/>
  <c r="XY18" i="9"/>
  <c r="XY12" i="9"/>
  <c r="YX10" i="9"/>
  <c r="ZC10" i="9" s="1"/>
  <c r="XY13" i="9"/>
  <c r="YX36" i="9"/>
  <c r="ZC36" i="9" s="1"/>
  <c r="YT88" i="9"/>
  <c r="YT53" i="9"/>
  <c r="YT61" i="9"/>
  <c r="YT76" i="9"/>
  <c r="YT82" i="9"/>
  <c r="YT78" i="9"/>
  <c r="YT111" i="9"/>
  <c r="YT110" i="9"/>
  <c r="YT22" i="9"/>
  <c r="YJ10" i="9"/>
  <c r="YJ15" i="9"/>
  <c r="YJ17" i="9"/>
  <c r="YJ13" i="9"/>
  <c r="YJ18" i="9"/>
  <c r="YJ14" i="9"/>
  <c r="YJ12" i="9"/>
  <c r="YT9" i="9" l="1"/>
  <c r="YT38" i="9"/>
  <c r="YT46" i="9"/>
  <c r="YT108" i="9"/>
  <c r="YT104" i="9"/>
  <c r="YT75" i="9"/>
  <c r="YT26" i="9"/>
  <c r="YT29" i="9"/>
  <c r="YT48" i="9"/>
  <c r="YT52" i="9"/>
  <c r="YT89" i="9"/>
  <c r="YT100" i="9"/>
  <c r="YT98" i="9"/>
  <c r="YN12" i="9"/>
  <c r="YR12" i="9" s="1"/>
  <c r="YN18" i="9"/>
  <c r="YR18" i="9" s="1"/>
  <c r="YN10" i="9"/>
  <c r="YR10" i="9" s="1"/>
  <c r="YN17" i="9"/>
  <c r="YR17" i="9" s="1"/>
  <c r="YN15" i="9"/>
  <c r="YR15" i="9" s="1"/>
  <c r="YN14" i="9"/>
  <c r="YR14" i="9" s="1"/>
  <c r="YN13" i="9"/>
  <c r="YR13" i="9" s="1"/>
  <c r="YX37" i="9"/>
  <c r="ZC37" i="9" s="1"/>
  <c r="YX11" i="9"/>
  <c r="ZC11" i="9" s="1"/>
  <c r="YX8" i="9"/>
  <c r="ZC8" i="9" s="1"/>
  <c r="YV11" i="9"/>
  <c r="YW11" i="9" s="1"/>
  <c r="YV17" i="9"/>
  <c r="YW17" i="9" s="1"/>
  <c r="YV8" i="9"/>
  <c r="YW8" i="9" s="1"/>
  <c r="YX16" i="9"/>
  <c r="ZC16" i="9" s="1"/>
  <c r="YV10" i="9"/>
  <c r="YW10" i="9" s="1"/>
  <c r="YV16" i="9"/>
  <c r="YW16" i="9" s="1"/>
  <c r="YV37" i="9"/>
  <c r="YW37" i="9" s="1"/>
  <c r="YV14" i="9"/>
  <c r="YW14" i="9" s="1"/>
  <c r="YV12" i="9"/>
  <c r="YW12" i="9" s="1"/>
  <c r="YV13" i="9"/>
  <c r="YW13" i="9" s="1"/>
  <c r="YV15" i="9"/>
  <c r="YW15" i="9" s="1"/>
  <c r="YV18" i="9"/>
  <c r="YW18" i="9" s="1"/>
  <c r="YX18" i="9"/>
  <c r="ZC18" i="9" s="1"/>
  <c r="YX13" i="9"/>
  <c r="ZC13" i="9" s="1"/>
  <c r="YX12" i="9"/>
  <c r="ZC12" i="9" s="1"/>
  <c r="YK18" i="9"/>
  <c r="YK10" i="9"/>
  <c r="YK17" i="9"/>
  <c r="YK15" i="9"/>
  <c r="YK13" i="9"/>
  <c r="YK12" i="9"/>
  <c r="YK14" i="9"/>
  <c r="YT15" i="9" l="1"/>
  <c r="YT17" i="9"/>
  <c r="YT10" i="9"/>
  <c r="YT14" i="9"/>
  <c r="YT7" i="9"/>
  <c r="YT36" i="9"/>
  <c r="YT37" i="9"/>
  <c r="YT12" i="9" l="1"/>
  <c r="YT11" i="9"/>
  <c r="YT8" i="9"/>
  <c r="YT16" i="9"/>
  <c r="YT18" i="9"/>
  <c r="YT13" i="9"/>
</calcChain>
</file>

<file path=xl/comments1.xml><?xml version="1.0" encoding="utf-8"?>
<comments xmlns="http://schemas.openxmlformats.org/spreadsheetml/2006/main">
  <authors>
    <author>Zhang, Zhiqin</author>
  </authors>
  <commentList>
    <comment ref="XM147" authorId="0" shapeId="0">
      <text>
        <r>
          <rPr>
            <b/>
            <sz val="9"/>
            <color indexed="81"/>
            <rFont val="Tahoma"/>
            <family val="2"/>
          </rPr>
          <t>Zhang, Zhiqin:</t>
        </r>
        <r>
          <rPr>
            <sz val="9"/>
            <color indexed="81"/>
            <rFont val="Tahoma"/>
            <family val="2"/>
          </rPr>
          <t xml:space="preserve">
Blank replaced with 400</t>
        </r>
      </text>
    </comment>
    <comment ref="XC344" authorId="0" shapeId="0">
      <text>
        <r>
          <rPr>
            <b/>
            <sz val="9"/>
            <color indexed="81"/>
            <rFont val="Tahoma"/>
            <family val="2"/>
          </rPr>
          <t>Zhang, Zhiqin:</t>
        </r>
        <r>
          <rPr>
            <sz val="9"/>
            <color indexed="81"/>
            <rFont val="Tahoma"/>
            <family val="2"/>
          </rPr>
          <t xml:space="preserve">
For RTU3, C8-55-OE3, the return static pressure -0.487 is obviously too high for an open economizer, leading to unreasonable OA correction. </t>
        </r>
      </text>
    </comment>
    <comment ref="XC398" authorId="0" shapeId="0">
      <text>
        <r>
          <rPr>
            <b/>
            <sz val="9"/>
            <color indexed="81"/>
            <rFont val="Tahoma"/>
            <family val="2"/>
          </rPr>
          <t>Zhang, Zhiqin:</t>
        </r>
        <r>
          <rPr>
            <sz val="9"/>
            <color indexed="81"/>
            <rFont val="Tahoma"/>
            <family val="2"/>
          </rPr>
          <t xml:space="preserve">
Revised from -0.079 to -0.15 
</t>
        </r>
      </text>
    </comment>
    <comment ref="XC541" authorId="0" shapeId="0">
      <text>
        <r>
          <rPr>
            <b/>
            <sz val="9"/>
            <color indexed="81"/>
            <rFont val="Tahoma"/>
            <family val="2"/>
          </rPr>
          <t>Zhang, Zhiqin:</t>
        </r>
        <r>
          <rPr>
            <sz val="9"/>
            <color indexed="81"/>
            <rFont val="Tahoma"/>
            <family val="2"/>
          </rPr>
          <t xml:space="preserve">
Static pressure is changed to -0.044 based on T2-CAN-95-OER-DM from -0.01</t>
        </r>
      </text>
    </comment>
  </commentList>
</comments>
</file>

<file path=xl/sharedStrings.xml><?xml version="1.0" encoding="utf-8"?>
<sst xmlns="http://schemas.openxmlformats.org/spreadsheetml/2006/main" count="16993" uniqueCount="3443">
  <si>
    <t>rtu</t>
  </si>
  <si>
    <t>workbook</t>
  </si>
  <si>
    <t>dnv_gl_id</t>
  </si>
  <si>
    <t>Test_Type</t>
  </si>
  <si>
    <t>Customer</t>
  </si>
  <si>
    <t>Date</t>
  </si>
  <si>
    <t>Time</t>
  </si>
  <si>
    <t>Psy_Room</t>
  </si>
  <si>
    <t>Average_time</t>
  </si>
  <si>
    <t>Conditions</t>
  </si>
  <si>
    <t>Engineer</t>
  </si>
  <si>
    <t>Tech</t>
  </si>
  <si>
    <t>OD_Unit_Model</t>
  </si>
  <si>
    <t>OD_Unit_Serial</t>
  </si>
  <si>
    <t>Unit_capacity</t>
  </si>
  <si>
    <t>Refrigerant_type</t>
  </si>
  <si>
    <t>ID_Unit_type</t>
  </si>
  <si>
    <t>Refrigerant_charge</t>
  </si>
  <si>
    <t>Volt_min_max_phs</t>
  </si>
  <si>
    <t>TU_ID_Tag</t>
  </si>
  <si>
    <t>Test_Standard</t>
  </si>
  <si>
    <t>conditions_indoor_dry_bulb</t>
  </si>
  <si>
    <t>conditions_indoor_wet_bulb</t>
  </si>
  <si>
    <t>conditions_outdoor_dry_bulb</t>
  </si>
  <si>
    <t>conditions_outdoor_wet_bulb</t>
  </si>
  <si>
    <t>refrig_charge_ck_1</t>
  </si>
  <si>
    <t>refrig_charge_ck_2</t>
  </si>
  <si>
    <t>refrig_charge_factory_ck_1</t>
  </si>
  <si>
    <t>refrig_charge_factory_ck_2</t>
  </si>
  <si>
    <t>ID_Inlet_Dry_Air_mean</t>
  </si>
  <si>
    <t>ID_Inlet_Dry_Air_std</t>
  </si>
  <si>
    <t>ID_Inlet_Wet_Air_mean</t>
  </si>
  <si>
    <t>ID_Inlet_Wet_Air_std</t>
  </si>
  <si>
    <t>ID_Outlet_Dry_Air_mean</t>
  </si>
  <si>
    <t>ID_Outlet_Dry_Air_std</t>
  </si>
  <si>
    <t>ID_Outlet_Wet_Air_mean</t>
  </si>
  <si>
    <t>ID_Outlet_Wet_Air_std</t>
  </si>
  <si>
    <t>OD_Inlet_Dry_Air_mean</t>
  </si>
  <si>
    <t>OD_Inlet_Dry_Air_std</t>
  </si>
  <si>
    <t>OD_Inlet_Wet_Air_mean</t>
  </si>
  <si>
    <t>OD_Inlet_Wet_Air_std</t>
  </si>
  <si>
    <t>Tot_Air_Flow_CFM_mean</t>
  </si>
  <si>
    <t>Tot_Air_Flow_CFM_std</t>
  </si>
  <si>
    <t>Tot_Air_Flow_SCFM_mean</t>
  </si>
  <si>
    <t>Tot_Air_Flow_SCFM_std</t>
  </si>
  <si>
    <t>Unit_Total_Static_mean</t>
  </si>
  <si>
    <t>Unit_Total_Static_std</t>
  </si>
  <si>
    <t>Unit_Inlet_Static_mean</t>
  </si>
  <si>
    <t>Unit_Inlet_Static_std</t>
  </si>
  <si>
    <t>B4_Nozzle_Static_mean</t>
  </si>
  <si>
    <t>B4_Nozzle_Static_std</t>
  </si>
  <si>
    <t>Nozzle_Delta_mean</t>
  </si>
  <si>
    <t>Nozzle_Delta_std</t>
  </si>
  <si>
    <t>Barometric_Pressure_mean</t>
  </si>
  <si>
    <t>Barometric_Pressure_std</t>
  </si>
  <si>
    <t>Total_Volts_mean</t>
  </si>
  <si>
    <t>Total_Volts_std</t>
  </si>
  <si>
    <t>Total_Amps_mean</t>
  </si>
  <si>
    <t>Total_Amps_std</t>
  </si>
  <si>
    <t>Total_Power_mean</t>
  </si>
  <si>
    <t>Total_Power_std</t>
  </si>
  <si>
    <t>Net_Sensible_Capacity_mean</t>
  </si>
  <si>
    <t>Net_Sensible_Capacity_std</t>
  </si>
  <si>
    <t>Sensible_ViaGrids_mean</t>
  </si>
  <si>
    <t>Sensible_ViaGrids_std</t>
  </si>
  <si>
    <t>Net_Latent_Enthalpy_mean</t>
  </si>
  <si>
    <t>Net_Latent_Enthalpy_std</t>
  </si>
  <si>
    <t>Air_Side_Only_Cap_mean</t>
  </si>
  <si>
    <t>Air_Side_Only_Cap_std</t>
  </si>
  <si>
    <t>Air_Side_Only_EER_mean</t>
  </si>
  <si>
    <t>ID_Blower_Motor_mean</t>
  </si>
  <si>
    <t>ID_Blower_Power_mean</t>
  </si>
  <si>
    <t>Code_tester_spd_mean</t>
  </si>
  <si>
    <t>Air_Side_Only_EERs_mean</t>
  </si>
  <si>
    <t>Meas_Refr_Only_Cap_mean</t>
  </si>
  <si>
    <t>Meas_Refr_Only_Cap_std</t>
  </si>
  <si>
    <t>Enthalpy_evap_In_1_mean</t>
  </si>
  <si>
    <t>Enthalpy_evap_In_1_std</t>
  </si>
  <si>
    <t>Enthalpy_evap_out_1_mean</t>
  </si>
  <si>
    <t>Enthalpy_evap_out_1_std</t>
  </si>
  <si>
    <t>Total_meas_heat_bal_mean</t>
  </si>
  <si>
    <t>Cycle_number</t>
  </si>
  <si>
    <t>Fan_on_time_min</t>
  </si>
  <si>
    <t>OD_Outdoor_Dry_Air_mean</t>
  </si>
  <si>
    <t>Cycle_total_time</t>
  </si>
  <si>
    <t>OD_Outdoor_Wet_Air_mean</t>
  </si>
  <si>
    <t>Nozzle_Area_mean</t>
  </si>
  <si>
    <t>ID_Calc_Power_From_CFM_mean</t>
  </si>
  <si>
    <t>C_test_SCFM_mean</t>
  </si>
  <si>
    <t>C_test_Spec_vol_mix</t>
  </si>
  <si>
    <t>Qss_mean</t>
  </si>
  <si>
    <t>C_test_Spec_heat</t>
  </si>
  <si>
    <t>Qcyc_mean</t>
  </si>
  <si>
    <t>C_test_Hum_ratio</t>
  </si>
  <si>
    <t>Delta_T_mean</t>
  </si>
  <si>
    <t>C_Net_mean</t>
  </si>
  <si>
    <t>OD_Off_Watt_hours</t>
  </si>
  <si>
    <t>D_Net_mean</t>
  </si>
  <si>
    <t>OD_On_Watt_hours</t>
  </si>
  <si>
    <t>Integrated_EER_mean</t>
  </si>
  <si>
    <t>Off_Watt_hours</t>
  </si>
  <si>
    <t>EER_from_B_sensible_only_mean</t>
  </si>
  <si>
    <t>ID_Off_Watt_hours</t>
  </si>
  <si>
    <t>ID_On_Watt_hours</t>
  </si>
  <si>
    <t>CLF_mean</t>
  </si>
  <si>
    <t>Cyclic_Watt_hours</t>
  </si>
  <si>
    <t>CD_mean</t>
  </si>
  <si>
    <t>OD_SS_Watt_hours</t>
  </si>
  <si>
    <t>ID_SS_Watt_hours</t>
  </si>
  <si>
    <t>SEER_mean</t>
  </si>
  <si>
    <t>Steady_Watt_hours</t>
  </si>
  <si>
    <t>Watt_hour_ratio</t>
  </si>
  <si>
    <t>Average_air_side_EER_mean</t>
  </si>
  <si>
    <t>comments1</t>
  </si>
  <si>
    <t>comments2</t>
  </si>
  <si>
    <t>T2-TRN-100A-55-NE</t>
  </si>
  <si>
    <t>75T0001</t>
  </si>
  <si>
    <t>10/24/2014</t>
  </si>
  <si>
    <t>9:05:36</t>
  </si>
  <si>
    <t>10 Ton</t>
  </si>
  <si>
    <t>0:15:00</t>
  </si>
  <si>
    <t>75/62 55/51</t>
  </si>
  <si>
    <t>7.5</t>
  </si>
  <si>
    <t>R22</t>
  </si>
  <si>
    <t>PSC Air Handler</t>
  </si>
  <si>
    <t>CK1: 6.4 lbs/CK2: 6.2 lb</t>
  </si>
  <si>
    <t>460/460/3</t>
  </si>
  <si>
    <t>AHRI 340/360</t>
  </si>
  <si>
    <t/>
  </si>
  <si>
    <t>No economizer, no compressor, 55/51 ambient, 100% airflow (400 cfm/ton), 2 HP fan motor,--3 turns, 5.75" AK59 pulley (950 rpm), Econo closed unsealed cab, adjust code tester speed--to match total static of run T2-TRN-100A-55-NE-SPWCT-SS</t>
  </si>
  <si>
    <t>WO/ECO: No comp: 55/51 amb:2HP blwr mtr 7.25` AK74 mtr. pulley:3 turns open: AX35 new belt browning tensioning tool 8 lbs:100% inlet-outlet Meriam:</t>
  </si>
  <si>
    <t>T2-MF17-115C1-115C2-90A-95-CCE</t>
  </si>
  <si>
    <t>75T0002</t>
  </si>
  <si>
    <t>10/10/2014</t>
  </si>
  <si>
    <t>2:58:33</t>
  </si>
  <si>
    <t>75/62 95/75</t>
  </si>
  <si>
    <t>CK1: 7.36 lbs/CK2: 7.13 lbs</t>
  </si>
  <si>
    <t>MF17, 115% charge CK1 and CK2, 87.5% airflow (360 cfm/ton), closed damper, 30% condenser coil blockage,--2 HP fan motor,  4.5 turns, 5.75" AK59 pulley (865 rpm), adjust code tester speed to--to match total static of run T2-MFB2-100C1-100C2-90A-95-CCE-SPWC</t>
  </si>
  <si>
    <t>With econo: both stages: 95/75 amb: 2 HP blower motor: 5.75` mtr. pulley: 4.5 turns open: AX 35 belt: 100% inlet-outlet Meriam: condenser coil blocked 31.5` of 62` coil</t>
  </si>
  <si>
    <t>T2-MF19-85C1-85C2-90A-95-CCE</t>
  </si>
  <si>
    <t>75T0003</t>
  </si>
  <si>
    <t>4:45:01</t>
  </si>
  <si>
    <t>CK1: 5.44 lbs/CK2: 5.27 lbs</t>
  </si>
  <si>
    <t>MF19, 85% charge CK1 and CK2, 87.5% airflow (360 cfm/ton), closed damper, 30% condenser coil blockage,--2 HP fan motor,  4.5 turns, 5.75" AK59 pulley (865 rpm), adjust code tester speed--to match total static of run T2-MFB2-100C1-100C2-90A-95-CCE-SPWCT-SS</t>
  </si>
  <si>
    <t>T2-TRN-100A-55-NE-SC</t>
  </si>
  <si>
    <t>75T0004</t>
  </si>
  <si>
    <t>10/23/2014</t>
  </si>
  <si>
    <t>23:18:51</t>
  </si>
  <si>
    <t>No economizer, no compressor, 55/51 ambient, 100% airflow (400 cfm/ton), 2 HP fan motor,--3 turns, 5.75" AK59 pulley (950 rpm), Econo closed sealed cab,--adjust code tester speed to match total static of run T2-TRN-100A-55-NE-SPWCT-SS-SC</t>
  </si>
  <si>
    <t>WO/ECO: No comp: 55/51 amb:2HP blwr mtr 5.75` AK59 mtr. pulley:3 turns open: AX35 new belt browning tensioning tool 8 lbs:100% inlet-outlet Meriam:</t>
  </si>
  <si>
    <t>3T-75629575-NE3-Retest</t>
  </si>
  <si>
    <t>75T0005</t>
  </si>
  <si>
    <t>2/21/2014</t>
  </si>
  <si>
    <t>12:19:13</t>
  </si>
  <si>
    <t>0:30:00</t>
  </si>
  <si>
    <t>CK1-6.4 LBS / CK2-6.2 LBS</t>
  </si>
  <si>
    <t>380/460/3</t>
  </si>
  <si>
    <t>AHRI 210/240 2008</t>
  </si>
  <si>
    <t>Factory charge, 3 turns, no econo unsealed cab, 75% Meriam, adjust code tester--speed to match total static of run 3T-75629575-E3-SPWCT-SS</t>
  </si>
  <si>
    <t>R22 CK1 : 6.4 lbs /Ck2 : 6.2 lbs: Unsealed cab/ Sealed ductwork: 5.375` blower pulley with AX35 (notched) belt : motor pulley 3 turns opened. no econo: Meriam set @ 75%: Horiz airflow. set on floor.</t>
  </si>
  <si>
    <t>T2-MF1-100C1-100C2-90A-95-CCE</t>
  </si>
  <si>
    <t>75T0006</t>
  </si>
  <si>
    <t>1:42:05</t>
  </si>
  <si>
    <t>CK1: 6.4 lbs/CK2: 6.2 lbs</t>
  </si>
  <si>
    <t>MF1, 100% charge CK1 and CK2, 87.5% airflow (360 cfm/ton), closed damper,--30% condenser coil blockage, 2 HP fan motor, 4.5 turns, 5.75" AK59 pulley (865 rpm),--closed damper, adjust code tester speed to match total static of run T2-MFB2-100C1-100C2-90A-9</t>
  </si>
  <si>
    <t>With econo: both stages: 95/75 amb: 2 HP blower motor: 5.75` mtr. pulley: 4.5 turns open: AX 35 belt: 100% inlet-outlet Meriam: condenser coil blocked 31.5" of 62" coil</t>
  </si>
  <si>
    <t>T2-MF35-115C1-115C2-90A-95-CE</t>
  </si>
  <si>
    <t>75T0007</t>
  </si>
  <si>
    <t>10/9/2014</t>
  </si>
  <si>
    <t>1:55:01</t>
  </si>
  <si>
    <t>MF35, 115% charge CK1 and CK2, 87.5% airflow (360 cfm/ton), closed damper,--2 HP fan motor,  4.5 turns, 5.75" AK59 pulley (848 rpm), adjust code tester speed--to match total static of run T2-MFB2-2700-95-C-SPWCT-SS</t>
  </si>
  <si>
    <t>With econo: both stages: 95/75 amb: 2 HP blower motor: 5.75` mtr. pulley: 4.5 turns open: AX 35 belt: 100% inlet-outlet Meriam</t>
  </si>
  <si>
    <t>T2-MF37-85C1-85C2-90A-95-CE</t>
  </si>
  <si>
    <t>75T0008</t>
  </si>
  <si>
    <t>3:34:21</t>
  </si>
  <si>
    <t>MF37, 85% charge CK1 and CK2, 87.5% airflow (360 cfm/ton), 2 HP fan motor,--4.5 turns, 5.75" AK59 pulley (848 rpm), adjust code tester speed to match--total static of run T2-MF20-3000-95-C-SPWCT-SS</t>
  </si>
  <si>
    <t>T2-MFB2-100C1-100C2-90A-95-CE</t>
  </si>
  <si>
    <t>75T0009</t>
  </si>
  <si>
    <t>10/7/2014</t>
  </si>
  <si>
    <t>22:38:52</t>
  </si>
  <si>
    <t>CK1- 6.40 lbs CK2- 6.20 lbs</t>
  </si>
  <si>
    <t>MFB2, 100% charge CK1 and CK2, 87.5% airflow, 360 cfm/ton, closed damper,--2 HP fan motor, 4.5 turns, 5.75" AK59 pulley (865 rpm), adjust code tester speed to match--total static of run T2-MFB2-100C1-100C2-88A-95-CE-SPWCT-SS</t>
  </si>
  <si>
    <t>With econo: both stages: 95/75 amb: 2 HP blower motor: 5.75` mtr. pulley: 4.5 turns open: 100% inlet-outlet Meriam</t>
  </si>
  <si>
    <t>T2-MFR10-85C1-85C2-90A-95-CC2F</t>
  </si>
  <si>
    <t>75T0010</t>
  </si>
  <si>
    <t>10/15/2014</t>
  </si>
  <si>
    <t>20:03:47</t>
  </si>
  <si>
    <t>CK1: 5.44 lbs/CK2: 5.3 lbs</t>
  </si>
  <si>
    <t>MFR10, Restrict CK1 per MFR1, 85% charge C1, 85% charge C2, 6V open economizer damper,--90% airflow (360 cfm/ton), 4.5 turns, 5.75" AK59 pulley (865 rpm), 30% condenser coil blockage,--2 HP fan motor, adjust code tester speed to match total static of run</t>
  </si>
  <si>
    <t>W/Econ: 2 stages:95/75 amb:2HP blwr mtr 5.75` mtr. pulley:4.5 turns open:AX 35 belt:100% inlet-outlet Meriam:adjusted CK1 liq ln sv.valve 8.5 turns.Rstrct CK1 to achieve 22 psig suction from T2-RBASE-100C1-100C2-100A-95-CE: cond coil blk 21. 6V Eco</t>
  </si>
  <si>
    <t>T2-MFR12-115C1-115C2-90A-95-CC2F</t>
  </si>
  <si>
    <t>75T0011</t>
  </si>
  <si>
    <t>23:06:04</t>
  </si>
  <si>
    <t>CK1: 7.4 lbs/CK2: 7.1 lbs</t>
  </si>
  <si>
    <t>MFR12, Restrict CK1 per MFR1, 115% charge C1, 115% charge C2, 6V open economizer damper,--90% airflow (360 cfm/ton), 4.5 turns, 5.75" AK59 pulley (865 rpm), 30% condenser coil blockage,--2 HP fan motor, adjust code tester speed to match total static of ru</t>
  </si>
  <si>
    <t>T2-MFR8-100C1-100C2-90A-95-CC2F</t>
  </si>
  <si>
    <t>75T0012</t>
  </si>
  <si>
    <t>16:34:39</t>
  </si>
  <si>
    <t>MFR8, Restrict CK1 per MFR1, 100% charge C1, 100% charge C2, 6V open economizer damper,--90% airflow (360 cfm/ton), 4.5 turns, 5.75" AK59 pulley (865 rpm), 30% condenser coil blockage,--2 HP fan motor, adjust code tester speed to match total static of run</t>
  </si>
  <si>
    <t>T2-TRN-100A-55-1E-DM</t>
  </si>
  <si>
    <t>75T0013</t>
  </si>
  <si>
    <t>10/28/2014</t>
  </si>
  <si>
    <t>15:53:18</t>
  </si>
  <si>
    <t>Econo 10%-open (2.8V), no compressor, 55/51 ambient, 100% airflow (400 cfm/ton),--2 HP fan motor, 3 turns, 5.75" AK59 pulley (950 rpm), 100% inlet/outlet Meriam,--adjust code tester speed to match total static of run T2-TRN-100A-55-1E-DM-SPWCT-SS</t>
  </si>
  <si>
    <t>W/ECO: 2.8 V No comp: 55/51 amb:2HP blwr mtr 5.75` AK59 mtr. pulley: 3 turns open: AX35 new belt browning tensioning tool 8 lbs:100% inlet-outlet Meriam:</t>
  </si>
  <si>
    <t>T2-TRN-100A-55-1F-DM</t>
  </si>
  <si>
    <t>75T0014</t>
  </si>
  <si>
    <t>16:51:59</t>
  </si>
  <si>
    <t>Econo 1F-open (5.1V), no compressor, 55/51 ambient, 100% airflow (400 cfm/ton), 2 HP fan motor,--3 turns, 5.75" AK59 pulley (950 rpm), unsealed cab, 100% inlet/outlet Meriam, adjust code tester--speed to match total static of run T2-TRN-100A-55-1F-DM-SPWC</t>
  </si>
  <si>
    <t>W/ECO: 5.1 V No comp: 55/51 amb:2HP blwr mtr 5.75` AK59 mtr. pulley: 3 turns open: AX35 new belt browning tensioning tool 8 lbs:100% inlet-outlet Meriam:</t>
  </si>
  <si>
    <t>T2-TRN-100A-55-2E-DM</t>
  </si>
  <si>
    <t>75T0015</t>
  </si>
  <si>
    <t>14:49:15</t>
  </si>
  <si>
    <t>Econo 20%-open (3.6V), no compressor, 55/51 ambient, 100% airflow (400 cfm/ton),--2 HP fan motor, 3 turns, 5.75" AK59 pulley (950 rpm), 100% inlet/outlet Meriam,--adjust code tester speed to match total static of run T2-TRN-100A-55-2E-DM-SPWCT-SS</t>
  </si>
  <si>
    <t>W/ECO: 3.6 V No comp: 55/51 amb:2HP blwr mtr 5.75` AK59 mtr. pulley: 3 turns open: AX35 new belt browning tensioning tool 8 lbs:100% inlet-outlet Meriam:</t>
  </si>
  <si>
    <t>T2-TRN-100A-55-2F-DM</t>
  </si>
  <si>
    <t>75T0016</t>
  </si>
  <si>
    <t>18:30:25</t>
  </si>
  <si>
    <t>Econo 2F-open (6V), no compressor, 55/51 ambient, 100% airflow (400 cfm/ton),--2 HP fan motor, 3 turns, 5.75" AK59 pulley (950 rpm), unsealed cab, 100% inlet/outlet Meriam,--adjust code tester speed to match total static of run T2-TRN-100A-55-2F-DM-SPWCT-</t>
  </si>
  <si>
    <t>W/ECO: 6 V No comp: 55/51 amb:2HP blwr mtr 5.75` AK59 mtr. pulley: 3 turns open: AX35 new belt browning tensioning tool 8 lbs:100% inlet-outlet Meriam:</t>
  </si>
  <si>
    <t>T2-TRN-100A-55-3E-DM</t>
  </si>
  <si>
    <t>75T0017</t>
  </si>
  <si>
    <t>12:31:04</t>
  </si>
  <si>
    <t>Econo 30%-open (4.4V), no compressor, 55/51 ambient, 100% airflow (400 cfm/ton),--2 HP fan motor, 3 turns, 5.75" AK59 pulley (950 rpm), 100% inlet/outlet Meriam, adjust--code tester speed to match total static of run T2-TRN-100A-55-3E-DM-SPWCT-SS</t>
  </si>
  <si>
    <t>W/ECO: 4.4  V No comp: 55/51 amb:2HP blwr mtr 5.75` AK59 mtr. pulley: 3 turns open: AX35 new belt browning tensioning tool 8 lbs:100% inlet-outlet Meriam:</t>
  </si>
  <si>
    <t>T2-TRN-100A-55-3F-DM</t>
  </si>
  <si>
    <t>75T0018</t>
  </si>
  <si>
    <t>19:33:47</t>
  </si>
  <si>
    <t>Econo 3F-open (6.9V), no compressor, 55/51 ambient, 100% airflow (400 cfm/ton),--2 HP fan motor, 3 turns, 5.75" AK59 pulley (950 rpm), unsealed cab, 100% inlet/outlet Meriam,--adjust code tester speed to match total static of run T2-TRN-100A-55-3F-DM-SPWC</t>
  </si>
  <si>
    <t>W/ECO: 6.9 V No comp: 55/51 amb:2HP blwr mtr 5.75` AK59 mtr. pulley: 3 turns open: AX35 new belt browning tensioning tool 8 lbs:100% inlet-outlet Meriam:</t>
  </si>
  <si>
    <t>T2-TRN-100A-55-CE-DM-2</t>
  </si>
  <si>
    <t>75T0019</t>
  </si>
  <si>
    <t>3:35:30</t>
  </si>
  <si>
    <t>Econo closed, no compressor, 55/51 ambient, 100% airflow (400 cfm/ton), 2 HP fan motor,--3 turns, 5.75" AK59 pulley (950 rpm), 100% inlet/outlet Meriam, adjust code tester--speed to match total static of run T2-TRN-100A-55-CE-DM-2-SPWCT-SS</t>
  </si>
  <si>
    <t>W/ECO:  2 V No comp: 55/51 amb:2HP blwr mtr 5.75` AK59 mtr. pulley: 3 turns open: AX35 new belt browning tensioning tool 8 lbs:100% inlet-outlet Meriam:</t>
  </si>
  <si>
    <t>T2-TRN-100A-55-OE-DM</t>
  </si>
  <si>
    <t>75T0020</t>
  </si>
  <si>
    <t>4:33:32</t>
  </si>
  <si>
    <t>Econo fully open, no compressor, 55/51 ambient, 2 HP fan motor, 100% airflow (400 cfm/ton),--3 turns, 5.75" pulley, (950 rpm), unsealed cab, 100% inlet/outlet Meriam,--adjust code tester speed to match total static of run T2-TRN-100A-55-OE-DM-SPWCT-SSR</t>
  </si>
  <si>
    <t>T2-TRN-95-1ER-DM</t>
  </si>
  <si>
    <t>75T0021</t>
  </si>
  <si>
    <t>8/12/2014</t>
  </si>
  <si>
    <t>14:20:40</t>
  </si>
  <si>
    <t>CK1- 6.40 lbs/CK2- 6.20</t>
  </si>
  <si>
    <t>Econo 10%-open, both stages, 95/75 ambient, 2 HP fan motor, 5.75" pulley, 3 turns (939 rpm),--unsealed cab, 100% inlet/outlet Meriam, adjust code tester speed to match total static of run--T2-TRN-95-1E-DM-SPWCT-SSR</t>
  </si>
  <si>
    <t>Installed:SG:FD:LSV on 2 circuits: Unsealed cab: dampers on S/R: AX35 belt: 5.75 BP: ID Blw 2 HP GE: Mtr Pulley 3 T/O: With econo: Supply Meriam @100% Return Meriam @100%: Horiz Air Disch: Max Mtr Amp 3.6</t>
  </si>
  <si>
    <t>T2-TRN-95-1FER-DM</t>
  </si>
  <si>
    <t>75T0022</t>
  </si>
  <si>
    <t>23:34:37</t>
  </si>
  <si>
    <t>Econo 1F-open, both stages, 95/75 ambient, 2 HP fan motor, 5.75" pulley, 3 turns (939 rpm),--unsealed cab, 100% inlet/outlet Meriam, adjust code tester speed to match total static of run--T2-TRN-95-1FE-DM-SPWCT-SSR</t>
  </si>
  <si>
    <t>Installed:SG:FD:LSV on 2 circuits: Unsealed cab: dampers on S/R: AX35 belt: 5.75 BP: ID Blw 2 HP GE: Mtr Pulley 3 T/O: With econo: Supply Meriam @100% Return Meriam @100%: Horiz Air Disch: Max Mtr Amp 3.6: .;1F Open: Jade Control set to 5.1V</t>
  </si>
  <si>
    <t>T2-TRN-95-2ER-DM</t>
  </si>
  <si>
    <t>75T0023</t>
  </si>
  <si>
    <t>16:10:32</t>
  </si>
  <si>
    <t>Econo 20%-open, both stages, 95/75 ambient, 2 HP fan motor, 5.75" pulley, 3 turns (939 rpm),--unsealed cab, 100% inlet/outlet Meriam, adjust code tester speed to match total static--of run T2-TRN-95-2E-DM-SPWCT-SSR</t>
  </si>
  <si>
    <t>T2-TRN-95-2FER-DM</t>
  </si>
  <si>
    <t>75T0024</t>
  </si>
  <si>
    <t>22:40:01</t>
  </si>
  <si>
    <t>Econo 2F-open, both stages, 95/75 ambient, 2 HP fan motor, 5.75" pulley, 3 turns (939 rpm),--unsealed cab, 100% inlet/outlet Meriam, adjust code tester speed to match total static of run--T2-TRN-95-2FE-DM-SPWCT-SSR</t>
  </si>
  <si>
    <t>Installed:SG:FD:LSV on 2 circuits: Unsealed cab: dampers on S/R: AX35 belt: 5.75 BP: ID Blw 2 HP GE: Mtr Pulley 3 T/O: With econo: Supply Meriam @100% Return Meriam @100%: Horiz Air Disch: Max Mtr Amp 3.6: .;2F Open: Jade Control set to 5.95V</t>
  </si>
  <si>
    <t>T2-TRN-95-3ER-DM</t>
  </si>
  <si>
    <t>75T0025</t>
  </si>
  <si>
    <t>9:43:46</t>
  </si>
  <si>
    <t>75/62095/75</t>
  </si>
  <si>
    <t>Econo 30%-open, both stages, 95/75 ambient, 2 HP fan motor, 5.75" pulley, 3 turns (939 rpm),--unsealed cab, 100% inlet/outlet Meriam, adjust code tester speed to match total static of run--T2-TRN-95-3E-DM-SPWCT-SSR</t>
  </si>
  <si>
    <t>T2-TRN-95-3FER-DM</t>
  </si>
  <si>
    <t>75T0026</t>
  </si>
  <si>
    <t>21:20:18</t>
  </si>
  <si>
    <t>Econo 3F-open, both stages, 95/75 ambient, 2 HP fan motor, 5.75" pulley, 3 turns (939 rpm),--unsealed cab, 100% inlet/outlet Meriam, adjust code tester speed to match total static of run--T2-TRN-95-3FE-DM-SPWCT-SSR</t>
  </si>
  <si>
    <t>Installed:SG:FD:LSV on 2 circuits: Unsealed cab: dampers on S/R: AX35 belt: 5.75 BP: ID Blw 2 HP GE: Mtr Pulley 3 T/O: With econo: Supply Meriam @100% Return Meriam @100%: Horiz Air Disch: Max Mtr Amp 3.6: .;3F Open: Jade Control set to 6.9V</t>
  </si>
  <si>
    <t>T2-TRN-95-CE-DM</t>
  </si>
  <si>
    <t>75T0027</t>
  </si>
  <si>
    <t>18:33:50</t>
  </si>
  <si>
    <t>Econo closed, both stages, 95/75 ambient, 2 HP fan motor, 5.75" pulley, 3 turns (939 rpm),--100% inlet/outlet Meriam, adjust code tester speed to match total static of run--T2-TRN-95-CE-DM-SPWCT-SS</t>
  </si>
  <si>
    <t>T2-TRN-95-OER-DM</t>
  </si>
  <si>
    <t>75T0028</t>
  </si>
  <si>
    <t>8:23:08</t>
  </si>
  <si>
    <t>Econo fully open, both stages, 95/75 ambient, 2 HP fan motor, 5.75" pulley, 3 turns (939 rpm),--unsealed cab, 100% inlet/outlet Meriam, adjust code tester speed to match total static of run--T2-TRN-95-OE-DM-SPWCT-SSR</t>
  </si>
  <si>
    <t>T2-CBASE-3000-95-CE</t>
  </si>
  <si>
    <t>75T0029</t>
  </si>
  <si>
    <t>8/15/2014</t>
  </si>
  <si>
    <t>Factory charge, 2 HP fan motor, 3 turns, 5.75" AK59 pulley (939 rpm), Econo closed unsealed cab,--adjust code tester speed to match total static of run T2-C-3000-95-CE-SPWCT-SS. Both stages.</t>
  </si>
  <si>
    <t>Installed:SG:FD:LSV on 2 circuits: Unsealed cab: dampers on S/R: AX35 belt: 5.75 BP: ID Blw 2 HP GE: Mtr Pulley 3 T/O: With econo: Supply Meriam @100% Return Meriam @100%: Horiz Air Disch: Max Mtr Amp 3.6: .;Added 20.5 oz in circuit #1</t>
  </si>
  <si>
    <t>T2-MF0-100C1-100C2-100A-95-CCE</t>
  </si>
  <si>
    <t>75T0030</t>
  </si>
  <si>
    <t>16:33:00</t>
  </si>
  <si>
    <t>MF0, 100% charge CK1 and CK2, 100% airflow (400 cfm/ton), closed damper,--30% condenser coil blockage, 2 HP fan motor, 3 turns, 5.75" AK59 pulley (939 rpm),--adjust code tester speed to match total static of run T2-MF0-100C1-100C2-100A-95-CCE-SPWCT-SS</t>
  </si>
  <si>
    <t>With econo: both stages: 95/75 amb: 2 HP blower motor: 5.75` mtr. pulley: 1 turns open: AX 35 belt: 100% inlet-outlet Meriam, condenser coil blocked 28" of 62" coil</t>
  </si>
  <si>
    <t>T2-MF11-85C1-85C2-110A-95-CCE</t>
  </si>
  <si>
    <t>75T0031</t>
  </si>
  <si>
    <t>10/11/2014</t>
  </si>
  <si>
    <t>2:36:26</t>
  </si>
  <si>
    <t>0:15:05</t>
  </si>
  <si>
    <t>MF11, 85% charge CK1 and CK2, 110% airflow (450 cfm/ton), 30% condenser coil blockage,--2 HP fan motor, 1 turn, 5.75" AK59 pulley (1060 rpm), adjust code tester speed to--match total static of run T2-MF7-100C1-100C2-110A-95-CCE-SPWCT-SS</t>
  </si>
  <si>
    <t>With econo: both stages: 95/75 amb: 2 HP blower motor: 5.75` mtr. pulley: 1 turns open: AX 35 belt: 100% inlet-outlet Meriam: condenser coil blocked 25.25` of 62` coil</t>
  </si>
  <si>
    <t>T2-MF13-115C1-115C2-100A-95-CCE</t>
  </si>
  <si>
    <t>75T0032</t>
  </si>
  <si>
    <t>18:33:19</t>
  </si>
  <si>
    <t>MF13, 115% charge CK1 and CK2, 100% airflow (400 cfm/ton), closed damper, 30% condenser coil blockage,--2 HP fan motor, 3 turns, 5.75" AK59 pulley (939 rpm), adjust code tester speed--to match total static of run T2-MF0-100C1-100C2-100A-95-CCE-SPWCT-SS</t>
  </si>
  <si>
    <t>With econo: both stages: 95/75 amb: 2 HP blower motor: 5.75` mtr. pulley: 1 turns open: AX 35 belt: 100% inlet-outlet Meriam: condenser coil blocked 28` of 62` coil</t>
  </si>
  <si>
    <t>T2-MF15-85C1-85C2-100A-95-CCE</t>
  </si>
  <si>
    <t>75T0033</t>
  </si>
  <si>
    <t>20:29:51</t>
  </si>
  <si>
    <t>MF15, 85% charge CK1 and CK2, 100% airflow (400 cfm/ton), closed damper, 30% condenser coil blockage,--2 HP fan motor, 3 turns, 5.75" AK59 pulley (939 rpm), adjust code tester speed--to match total static of run T2-MF0-100C1-100C2-100A-95-CCE-SPWCT-SS</t>
  </si>
  <si>
    <t>With econo: both stages: 95/75 amb: 2 HP blower motor: 5.75` mtr. pulley: 3 turns open: AX 35 belt: 100% inlet-outlet Meriam: condenser coil blocked 28` of 62` coil</t>
  </si>
  <si>
    <t>T2-MF2-100C1-100C2-63A-95-CCE</t>
  </si>
  <si>
    <t>75T0034</t>
  </si>
  <si>
    <t>15:07:09</t>
  </si>
  <si>
    <t>MF2, 100% charge CK1 and CK2, 62.5% airflow (250 cfm/ton), 30% condenser--coil blockage, 2 HP fan motor, 3 turns, 9.25" AK94 pulley (650 rpm), adjust code--tester speed to match total static of run T2-MF2-100C1-100C2-63A-95-CCE-SPWCT-SS</t>
  </si>
  <si>
    <t>With econo: both stages: 95/75 amb: 2 HP blower motor: 9.25` mtr. pulley: 3  turns open: AX 38 belt: 100% inlet-outlet Meriam: condenser coil blocked 33.5` of 62` coil</t>
  </si>
  <si>
    <t>T2-MF21-115C1-115C2-63A-95-CE</t>
  </si>
  <si>
    <t>75T0035</t>
  </si>
  <si>
    <t>10/8/2014</t>
  </si>
  <si>
    <t>1:00:19</t>
  </si>
  <si>
    <t>CK1- 7.36 lbs/CK2- 7.13 lbs</t>
  </si>
  <si>
    <t>MF21, 115% charge CK1 and CK2, 62.5% airflow (250 cfm/ton), closed damper, 2 HP fan motor,--3 turns, 9.25" AK94 pulley (650 rpm), adjust code tester speed to match total static of run--T2-MF20-115C1-100C2-63A-95-CE-SPWCT-SS</t>
  </si>
  <si>
    <t>With econo: both stages: 95/75 amb: 2 HP blower motor: 9.25` mtr. pulley: 3 turns open: AX 38 belt: 100% inlet-outlet Meriam</t>
  </si>
  <si>
    <t>T2-MF24-85C1-85C2-63A-95-CE</t>
  </si>
  <si>
    <t>75T0036</t>
  </si>
  <si>
    <t>2:49:12</t>
  </si>
  <si>
    <t>CK1- 5.44 lbs/CK2- 5.27 lbs</t>
  </si>
  <si>
    <t>MF24, 85% charge CK1 and CK2, 62.5% airflow (250 cfm/ton), 2 HP fan motor, 3 turns,--9.25" AK94 pulley (650 rpm), adjust code tester speed to match total static of run--T2-MF20-115C1-100C2-63A-95-CE-SPWCT-SS</t>
  </si>
  <si>
    <t>T2-MF26-115C1-115C2-110A-95-CE</t>
  </si>
  <si>
    <t>75T0037</t>
  </si>
  <si>
    <t>5:10:07</t>
  </si>
  <si>
    <t>MF26, 115% charge CK1 and CK2, 110% airflow (450 cfm/ton), 2 HP fan motor,--1 turn, 5.75" AK59 pulley (1060 rpm), adjust code tester speed to match total static--of run T2-MF25-115C1-100C2-110A-95-CE-SPWCT-SS</t>
  </si>
  <si>
    <t>With econo: both stages: 95/75 amb: 2 HP blower motor: 5.75` mtr. pulley: 1 turns open: AX 35 belt: 100% inlet-outlet Meriam.</t>
  </si>
  <si>
    <t>T2-MF29-85C1-85C2-110A-95-CE</t>
  </si>
  <si>
    <t>75T0038</t>
  </si>
  <si>
    <t>7:45:37</t>
  </si>
  <si>
    <t>75/62  95/75</t>
  </si>
  <si>
    <t>MF29, 85% charge CK1 and CK2, 110% airflow (450 cfm/ton), 2 HP fan motor,--1 turn, 5.75" AK59 pulley (1060 rpm), adjust code tester speed to match total--static of run T2-MF25-3260-95-C-SPWCT-SS</t>
  </si>
  <si>
    <t>With econo: both stages: 95/75 amb: 2 HP blower motor: 5.75" mtr. pulley: 1 turns open: AX 35 belt: 100% inlet-outlet Meriam.				;</t>
  </si>
  <si>
    <t>T2-MF31-115C1-115C2-100A-95-CE</t>
  </si>
  <si>
    <t>75T0039</t>
  </si>
  <si>
    <t>20:33:46</t>
  </si>
  <si>
    <t>MF31, 115% charge CK1 and CK2, 100% airflow (400 cfm/ton), closed damper,--2 HP fan motor, 3 turns, 5.75" AK59 pulley (939 rpm), adjust code tester speed--to match total static of run T2-MFBASE-3000-95-C-SPWCT-SS</t>
  </si>
  <si>
    <t>With econo: both stages: 95/75 amb: 2 HP blower motor: 5.75` mtr. pulley: 3 turns open: AX 35 belt: 100% inlet-outlet Meriam</t>
  </si>
  <si>
    <t>T2-MF33-85C1-85C2-100A-95-CE</t>
  </si>
  <si>
    <t>75T0040</t>
  </si>
  <si>
    <t>22:09:37</t>
  </si>
  <si>
    <t>MF33, 85% charge CK1 and CK2, 100% airflow (400 cfm/ton), 2 HP fan motor,--3 turns, 5.75" AK59 pulley (939 rpm), adjust code tester speed to match total--static of run T2-MFBASE-3000-95-C-SPWCT-SS</t>
  </si>
  <si>
    <t>T2-MF38-100C1-100C2-63A-95-CE</t>
  </si>
  <si>
    <t>75T0041</t>
  </si>
  <si>
    <t>8:19:09</t>
  </si>
  <si>
    <t>MF38, 100% charge CK1 and CK2, 62.5% airflow (250 cfm/ton), 2 HP fan motor,--3 turns, 9.25" AK94 pulley (640 rpm), adjust code tester speed to match total--static of run T2-MF38-100C1-100C2-63A-95-CE-SPWCT-SS</t>
  </si>
  <si>
    <t>T2-MF39-100C1-100C2-110A-95-CE</t>
  </si>
  <si>
    <t>75T0042</t>
  </si>
  <si>
    <t>11:07:57</t>
  </si>
  <si>
    <t>MF39, 100% charge CK1 and CK2, 108% airflow (425 cfm/ton), 2 HP fan motor--1 turn, 5.75" AK59 pulley (1056 rpm), adjust code tester speed to match total--static of run T2-MF39-100C1-100C2-110A-95-CE-SPWCT-SS</t>
  </si>
  <si>
    <t>With econo: both stages: 95/75 amb: 2 HP blower motor: 5.75` mtr. pulley: 1 turns open: AX 35 belt: 100% inlet-outlet Meriam</t>
  </si>
  <si>
    <t>T2-MF4-85C1-85C2-63A-95-CCE</t>
  </si>
  <si>
    <t>75T0043</t>
  </si>
  <si>
    <t>18:24:45</t>
  </si>
  <si>
    <t>MF4, 85% charge CK1 and CK2, 62.5% airflow (250 cfm/ton), 30% condenser coil blockage,--2 HP fan motor, 3 turns, 9.25" AK94 pulley (650 rpm), adjust code tester speed to match total--static of run T2-MF2-100C1-100C2-63A-95-CCE-SPWCT-SS</t>
  </si>
  <si>
    <t>T2-MF6-115C1-115C2-63A-95-CCE</t>
  </si>
  <si>
    <t>75T0044</t>
  </si>
  <si>
    <t>19:41:42</t>
  </si>
  <si>
    <t>MF6, 115% charge CK1 and CK2, 62.5% airflow (250 cfm/ton), 30% condenser coil blockage,--2 HP fan motor, 3 turns, 9.25" AK94 pulley (650 rpm), adjust code tester speed to match--total static of run T2-MF2-100C1-100C2-63A-95-CCE-SPWCT-SS</t>
  </si>
  <si>
    <t>T2-MF7-100C1-100C2-110A-95-CCE</t>
  </si>
  <si>
    <t>75T0045</t>
  </si>
  <si>
    <t>23:04:29</t>
  </si>
  <si>
    <t>MF7, 100% charge CK1 and CK2, 110% airflow (450 cfm/ton), 30% condenser coil blockage,--2 HP fan motor, 1 turn, 5.75" AK59 pulley (1060 rpm), adjust code tester speed to match--total static of run T2-MF7-100C1-100C2-110A-95-CCE-SPWCT-SS</t>
  </si>
  <si>
    <t>With econo: both stages: 95/75 amb: 2 HP blower motor: 5.75` mtr. pulley: 1 turn open: AX 35 belt: 100% inlet-outlet Meriam: condenser coil blocked 25.25" of 62" coil</t>
  </si>
  <si>
    <t>T2-MF8-115C1-115C2-110A-95-CCE</t>
  </si>
  <si>
    <t>75T0046</t>
  </si>
  <si>
    <t>0:50:04</t>
  </si>
  <si>
    <t>MF8, 115% charge CK1 and CK2, 110% airflow (450 cfm/ton), 30% condenser coil blockage,--2 HP fan motor, 1 turn, 5.75" AK59 pulley (1060 rpm), adjust code tester speed to match total--static of run T2-MF7-100C1-100C2-110A-95-CCE-SPWCT-SS</t>
  </si>
  <si>
    <t>T2-MFB1-100C1-100C2-100A-95-CE</t>
  </si>
  <si>
    <t>75T0047</t>
  </si>
  <si>
    <t>20:32:40</t>
  </si>
  <si>
    <t>MFB1, 100% charge CK1 and CK2, 100% rated airflow (400 cfm/ton), closed damper,--2 HP fan motor, 3 turns, 5.75" AK59 pulley (939 rpm), adjust code tester speed to match total static--of run T2-MFB1-100C1-100C2-100A-95-CE-SPWCT-SS</t>
  </si>
  <si>
    <t>With econo: both stages: 95/75 amb: 2 HP blower motor: 5.75` mtr. pulley: 3 turns open: 100% inlet-outlet Meriam</t>
  </si>
  <si>
    <t>3T-22A-Retest-OB</t>
  </si>
  <si>
    <t>75T0048</t>
  </si>
  <si>
    <t>2/20/2014</t>
  </si>
  <si>
    <t>11:19:05</t>
  </si>
  <si>
    <t>7</t>
  </si>
  <si>
    <t>80/67 95/75</t>
  </si>
  <si>
    <t>Out of box, AHRI Verification H (IEER 100%), sealed cab, no econo.</t>
  </si>
  <si>
    <t>R22 CK1 : 6.4 lbs /Ck2 : 6.2 lbs: Sealed cab/ Sealed ductwork: 5.375` blower pulley with AX35 (notched) belt : motor pulley 6 turns opened. No econo Meriam set @ 100%: Horiz airflow. set on floor.</t>
  </si>
  <si>
    <t>3T-22A-Retest</t>
  </si>
  <si>
    <t>75T0049</t>
  </si>
  <si>
    <t>20:54:56</t>
  </si>
  <si>
    <t>80/67 - 95/75</t>
  </si>
  <si>
    <t>.</t>
  </si>
  <si>
    <t>T2-22A-ONE-6T-US</t>
  </si>
  <si>
    <t>75T0050</t>
  </si>
  <si>
    <t>2/15/2014</t>
  </si>
  <si>
    <t>14:43:36</t>
  </si>
  <si>
    <t>80/67  95/70</t>
  </si>
  <si>
    <t>A test factory chg, unsealed cab, no econo, 6 drive-pulley turns</t>
  </si>
  <si>
    <t>Out of the box: fixed leak CK1: Removed charge CK2: recharge circuits to Manuf: 2 HP motor: belt AX35 &amp; wheel pulley AK59: 1VL40-7/8 motor pulley:with no tape on unit: 100% Open damper: Motor pulley at 6 Turns open from fully close: No econo</t>
  </si>
  <si>
    <t>T2-55-1ER-DMM</t>
  </si>
  <si>
    <t>75T0051</t>
  </si>
  <si>
    <t>8/2/2014</t>
  </si>
  <si>
    <t>0:49:30</t>
  </si>
  <si>
    <t>Econo 1F-open, no compressor, 55/51 ambient, 2 HP fan motor, 5.75" pulley, 3 turns (939 rpm),--unsealed cab, 100% inlet/outlet Meriam, adjust code tester speed to match total static of run--T2-55-1E-DMM-SPWCT-SSR</t>
  </si>
  <si>
    <t>Installed FM:SG:FD:LSV on 2 circuits: unsealed cab: dampers on S/R: AX38 belt: 5.75 BP: ID Blw 2 HP GE: Mtr Pulley 3 T/O: With econo: Supply Meriam @100% Return Meriam @100%: Horiz Air Disch: Max Mtr Amp 3.6</t>
  </si>
  <si>
    <t>T2-55-2ER-DMM</t>
  </si>
  <si>
    <t>75T0052</t>
  </si>
  <si>
    <t>8/1/2014</t>
  </si>
  <si>
    <t>23:25:36</t>
  </si>
  <si>
    <t>Econo 2F-open, no compressor, 55/51 ambient, 2 HP fan motor, 5.75" pulley, 3 turns (939 rpm),--unsealed cab, 100% inlet/outlet Meriam, adjust code tester speed to match total static of run--T2-55-2E-DMM-SPWCT-SSR</t>
  </si>
  <si>
    <t>T2-55-CE-DMM</t>
  </si>
  <si>
    <t>75T0053</t>
  </si>
  <si>
    <t>3:09:45</t>
  </si>
  <si>
    <t>Econo closed, no compressor, 55/51 ambient, 2 HP fan motor, 5.75" pulley,--3 turns (939 rpm), 100% inlet/outlet Meriam, adjust code tester speed to match--total static of run T2-55-CE-DMM-SPWCT-SS</t>
  </si>
  <si>
    <t>T2-55-OER-DMM</t>
  </si>
  <si>
    <t>75T0054</t>
  </si>
  <si>
    <t>22:04:12</t>
  </si>
  <si>
    <t>Econo fully open, no compressor, 55/51 ambient, 2 HP fan motor, 5.75" pulley, 3 turns (939 rpm),--unsealed cab, 100% inlet/outlet Meriam, adjust code tester speed to match total static of run--T2-55-OE-DMM-SPWCT-SSR</t>
  </si>
  <si>
    <t>T2-55-T1ER-DMM</t>
  </si>
  <si>
    <t>75T0055</t>
  </si>
  <si>
    <t>1:49:02</t>
  </si>
  <si>
    <t>Econo 1F-open, tape around damper perimeter frame gaps, no compressor, 55/51 ambient,--2 HP fan motor, 5.75" pulley, 3 turns (939 rpm), unsealed cab, 100% inlet/outlet Meriam,--adjust code tester speed to match total static of run T2-55-T1E-DMM-SPWCT-SSR</t>
  </si>
  <si>
    <t>T2-55-TCE-DMM</t>
  </si>
  <si>
    <t>75T0056</t>
  </si>
  <si>
    <t>2:37:48</t>
  </si>
  <si>
    <t>Econo closed, tape around damper perimeter frame gaps, no compressor, 55/51 ambient,--2 HP fan motor, 5.75" pulley, 3 turns (939 rpm), 100% inlet/outlet Meriam,--adjust code tester speed to match total static of run T2-55-TCE-DMM-SPWCT-SS</t>
  </si>
  <si>
    <t>T2-TRN-63A-55-1E-DM-2</t>
  </si>
  <si>
    <t>75T0057</t>
  </si>
  <si>
    <t>10/30/2014</t>
  </si>
  <si>
    <t>2:02:29</t>
  </si>
  <si>
    <t>0:20:00</t>
  </si>
  <si>
    <t>Econo 10%-open (2.8V), no compressor, 55/51 ambient, 62.5% airflow (250 cfm/ton),--2 HP fan motor, 5.5 turns, 7.25" AK74 pulley (620 rpm), unsealed cab, 100% inlet/outlet Meriam,--adjust code tester speed to match total static of run T2-TRN-63A-55-1E-DM-2</t>
  </si>
  <si>
    <t>W/ECO: 2.8 V No comp: 55/51 amb:2HP blwr mtr 7.25` AK74 mtr. pulley: 5.5 turns open: AX35 new belt browning tensioning tool 8 lbs:100% inlet-outlet Meriam:</t>
  </si>
  <si>
    <t>T2-TRN-63A-55-1F-DM-2</t>
  </si>
  <si>
    <t>75T0058</t>
  </si>
  <si>
    <t>4:02:19</t>
  </si>
  <si>
    <t>Econo 1F-open (5.1V), no compressor, 55/51 ambient, 62.5% airflow (250 cfm/ton), 2 HP fan motor,--5.5 turns, 7.25" AK74 pulley (620 rpm), unsealed cab, 100% inlet/outlet Meriam,--adjust code tester speed to match total static of run T2-TRN-63A-55-1F-DM-2-</t>
  </si>
  <si>
    <t>W/ECO: 5.1 V No comp: 55/51 amb:2HP blwr mtr 7.25` AK74 mtr. pulley: 5.5 turns open: AX35 new belt browning tensioning tool 8 lbs:100% inlet-outlet Meriam:</t>
  </si>
  <si>
    <t>T2-TRN-63A-55-2E-DM-2</t>
  </si>
  <si>
    <t>75T0059</t>
  </si>
  <si>
    <t>2:43:50</t>
  </si>
  <si>
    <t>Econo 20%-open (3.6V), no compressor, 55/51 ambient, 62.5% airflow (250 cfm/ton),--2 HP fan motor, 5.5 turns, 7.25" AK74 pulley (620 rpm), unsealed cab, 100% inlet/outlet Meriam,--adjust code tester speed to match total static of run T2-TRN-63A-55-2E-DM-2</t>
  </si>
  <si>
    <t>W/ECO: 3.6 V No comp: 55/51 amb:2HP blwr mtr 7.25` AK74 mtr. pulley: 5.5 turns open: AX35 new belt browning tensioning tool 8 lbs:100% inlet-outlet Meriam:</t>
  </si>
  <si>
    <t>T2-TRN-63A-55-2F-DM-2</t>
  </si>
  <si>
    <t>75T0060</t>
  </si>
  <si>
    <t>4:42:00</t>
  </si>
  <si>
    <t>Econo 2F-open (6V), no compressor, 55/51 ambient, 62.5% airflow (250 cfm/ton),--2 HP fan motor, 5.5 turns, 7.25" AK74 pulley (620 rpm), unsealed cab, 100% inlet/outlet Meriam,--adjust code tester speed to match total static of run T2-TRN-63A-55-2F-DM-2-SP</t>
  </si>
  <si>
    <t>W/ECO: 6 V No comp: 55/51 amb:2HP blwr mtr 7.25` AK74 mtr. pulley: 5.5 turns open: AX35 new belt browning tensioning tool 8 lbs:100% inlet-outlet Meriam:</t>
  </si>
  <si>
    <t>T2-TRN-63A-55-3E-DM-2</t>
  </si>
  <si>
    <t>75T0061</t>
  </si>
  <si>
    <t>3:21:59</t>
  </si>
  <si>
    <t>Econo 30%-open (4.4V), no compressor, 55/51 ambient, 62.5% airflow (250 cfm/ton),--2 HP fan motor, 5.5 turns, 7.25" AK74 pulley (620 rpm), unsealed cab, 100% inlet/outlet Meriam,--adjust code tester speed to match total static of run T2-TRN-63A-55-3E-DM-2</t>
  </si>
  <si>
    <t>W/ECO: 4.4 V No comp: 55/51 amb:2HP blwr mtr 7.25` AK74 mtr. pulley: 5.5 turns open: AX35 new belt browning tensioning tool 8 lbs:100% inlet-outlet Meriam:</t>
  </si>
  <si>
    <t>T2-TRN-63A-55-3F-DM-2</t>
  </si>
  <si>
    <t>75T0062</t>
  </si>
  <si>
    <t>5:36:23</t>
  </si>
  <si>
    <t>75/62  55/51</t>
  </si>
  <si>
    <t>Econo 3F-open (6.9V), no compressor, 55/51 ambient, 62.5% airflow (250 cfm/ton),--2 HP fan motor, 5.5 turns, 7.25" AK74 pulley (620 rpm), unsealed cab, 100% inlet/outlet--Meriam, adjust code tester speed to match total static of run T2-TRN-63A-55-3F-DM-2-</t>
  </si>
  <si>
    <t>W/ECO: 6.9 V No comp: 55/51 amb:2HP blwr mtr 7.25` AK74 mtr. pulley: 5.5 turns open: AX35 new belt browning tensioning tool 8 lbs:100% inlet-outlet Meriam:</t>
  </si>
  <si>
    <t>T2-TRN-63A-55-CE-DM-2</t>
  </si>
  <si>
    <t>75T0063</t>
  </si>
  <si>
    <t>1:31:40</t>
  </si>
  <si>
    <t>Econo closed (2V), no compressor, 55/51 ambient, 62.5% airflow (250 cfm/ton),--2 HP fan motor, 5.5 turns, 7.25" AK74 pulley (620 rpm), 100% inlet/outlet Meriam,--adjust code tester speed to match total static of run T2-TRN-63A-55-CE-DM-2-SPWCT-SS</t>
  </si>
  <si>
    <t>W/ECO: 2 V No comp: 55/51 amb:2HP blwr mtr 7.25` AK74 mtr. pulley: 5.5 turns open: AX35 new belt browning tensioning tool 8 lbs:100% inlet-outlet Meriam:</t>
  </si>
  <si>
    <t>T2-TRN-63A-55-NE-DM-SC</t>
  </si>
  <si>
    <t>75T0064</t>
  </si>
  <si>
    <t>5:11:19</t>
  </si>
  <si>
    <t>No economizer, no compressor, 55/51 ambient, 62.5% airflow (250 cfm/ton), 2 HP fan motor,--5.5 turns, 7.25" AK74 pulley (620 rpm), sealed cab, 100% inlet/outlet Meriam,--adjust code tester speed to match total static of run T2-TRN-63A-55-NE-DM-SPWCT-SS-SC</t>
  </si>
  <si>
    <t>WO/ECO: No comp: 55/51 amb:2HP blwr mtr 7.25` AK74 mtr. pulley:5.5 turns open: AX35 new belt browning tensioning tool 8 lbs:100% inlet-outlet Meriam:</t>
  </si>
  <si>
    <t>T2-TRN-63A-55-NE-DM</t>
  </si>
  <si>
    <t>75T0065</t>
  </si>
  <si>
    <t>6:18:50</t>
  </si>
  <si>
    <t>No economizer, no compressor, 55/51 ambient, 62.5% airflow (250 cfm/ton), 2 HP fan motor,--5.5 turns, 7.25" AK74 pulley (620 rpm), unsealed cab, 100% inlet/outlet Meriam,--adjust code tester speed to match total static of run T2-TRN-63A-55-NE-DM-SPWCT-SS</t>
  </si>
  <si>
    <t>T2-TRN-63A-55-OE-DM-2</t>
  </si>
  <si>
    <t>75T0066</t>
  </si>
  <si>
    <t>6:28:28</t>
  </si>
  <si>
    <t>Econo fully open (10V), no compressor, 55/51 ambient, 62.5% airflow (250 cfm/ton), 2 HP fan motor,--5.5 turns, 7.25" AK74 pulley (620 rpm), unsealed cab, 100% inlet/outlet Meriam,--adjust code tester speed to match total static of run T2-TRN-63A-55-OE-DM-</t>
  </si>
  <si>
    <t>W/ECO: 10 V No comp: 55/51 amb:2HP blwr mtr 7.25` AK74 mtr. pulley: 5.5 turns open: AX35 new belt browning tensioning tool 8 lbs:100% inlet-outlet Meriam:</t>
  </si>
  <si>
    <t>T2-TRN-63A-55-RD-DM</t>
  </si>
  <si>
    <t>75T0067</t>
  </si>
  <si>
    <t>10/25/2014</t>
  </si>
  <si>
    <t>0:36:42</t>
  </si>
  <si>
    <t>Relief damper and no economizer, no compressor, 55/51 ambient, 62.5% airflow (250 cfm/ton),--2 HP fan motor, 5.5 turns, 7.25" AK74 pulley (620 rpm), unsealed cab, 100% inlet/outlet Meriam,--adjust code tester speed to match total static of run T2-TRN-63A-</t>
  </si>
  <si>
    <t>WO/ECO: No comp: 55/51 amb:2HP blwr mtr 7.25` AK74 mtr. pulley: 5.5 turns open: AX35 new belt browning tensioning tool 8 lbs:100% inlet-outlet Meriam:</t>
  </si>
  <si>
    <t>T2-TRN-63A-55-T1E-DM</t>
  </si>
  <si>
    <t>75T0068</t>
  </si>
  <si>
    <t>10/20/2014</t>
  </si>
  <si>
    <t>11:04:16</t>
  </si>
  <si>
    <t>Econo 10%-open (2.8V), tape around damper perimeter inside/outside frame gaps, no compressor, 55/51 ambient,--62.5% airflow (250 cfm/ton), 2 HP fan motor, 3 turns, 9.25" AK94 pulley (650 rpm), unsealed cab, 100% inlet/outlet Meriam,--adjust code tester sp</t>
  </si>
  <si>
    <t>W/ECO: Eco set at 2.8v: No Compr:55/51 amb:2HP blwr mtr 9.25` AK94 mtr. pulley:3 turns open: AX38 new belt browning tensioning tool 8 lbs:100% inlet-outlet Meriam:</t>
  </si>
  <si>
    <t>T2-TRN-63A-55-T2E-DM-2</t>
  </si>
  <si>
    <t>75T0069</t>
  </si>
  <si>
    <t>10:52:14</t>
  </si>
  <si>
    <t>Econo 20%-open (3.6V), tape around damper perimeter inside/outside frame gaps, no compressor,--55/51 ambient, 62.5% airflow (250 cfm/ton), 2 HP fan motor, 5.5 turns, 7.25" AK74 pulley (620 rpm),--unsealed cab, 100% inlet/outlet Meriam, adjust code tester</t>
  </si>
  <si>
    <t>T2-TRN-63A-55-T3E-DM-2</t>
  </si>
  <si>
    <t>75T0070</t>
  </si>
  <si>
    <t>11:47:07</t>
  </si>
  <si>
    <t>Econo 30%-open (4.4V), tape around damper perimeter inside/outside frame gaps, no compressor, 55/51 ambient,--62.5% airflow (250 cfm/ton), 2 HP fan motor, 5.5 turns, 7.25" AK74 pulley (620 rpm), unsealed cab, 100% inlet/outlet--Meriam, adjust code tester</t>
  </si>
  <si>
    <t>T2-TRN-63A-55-TCE-DM-2</t>
  </si>
  <si>
    <t>75T0071</t>
  </si>
  <si>
    <t>8:04:48</t>
  </si>
  <si>
    <t>Econo closed (2V), tape around damper perimeter inside/outside frame gaps, no compressor,--55/51 ambient, 62.5% airflow (250 cfm/ton), 2 HP fan motor, 5.5 turns, 7.25" AK74 pulley--(620 rpm), 100% inlet/outlet Meriam, adjust code tester speed to match tot</t>
  </si>
  <si>
    <t>W/ECO: 2V No comp: 55/51 amb:2HP blwr mtr 7.25` AK74 mtr. pulley: 5.5 turns open: AX35 new belt browning tensioning tool 8 lbs:100% inlet-outlet Meriam:</t>
  </si>
  <si>
    <t>T2-TRN-75A-55-1E-DM</t>
  </si>
  <si>
    <t>75T0072</t>
  </si>
  <si>
    <t>10/22/2014</t>
  </si>
  <si>
    <t>4:14:38</t>
  </si>
  <si>
    <t>Econo 10%-open (2.8V), no compressor, 55/51 ambient, 75% airflow (300 cfm/ton), 2 HP fan motor,--3 turns, 7.25" AK74 pulley (725 rpm), unsealed cab, 100% inlet/outlet Meriam,--adjust code tester speed to match total static of run T2-TRN-75A-55-1E-DM-SPWCT</t>
  </si>
  <si>
    <t>W/ECO: Eco set at 2.8v: No Compr:55/51 amb:2HP blwr mtr 7.25` AK74 mtr. pulley:3 turns open: AX35 new belt browning tensioning tool 8 lbs:100% inlet-outlet Meriam:</t>
  </si>
  <si>
    <t>T2-TRN-75A-55-1F-DM-2</t>
  </si>
  <si>
    <t>75T0073</t>
  </si>
  <si>
    <t>10/29/2014</t>
  </si>
  <si>
    <t>17:31:58</t>
  </si>
  <si>
    <t>Econo 1F-open (5.1V), no compressor, 55/51 ambient, 75% airflow (300 cfm/ton), 2 HP fan motor,--3 turns, 7.25" AK74 pulley (725 rpm), unsealed cab, 100% inlet/outlet Meriam, adjust code tester--speed to match total static of run T2-TRN-75A-55-1F-DM-2-SPWC</t>
  </si>
  <si>
    <t>W/ECO: 5.1 V No comp: 55/51 amb:2HP blwr mtr 7.25` AK74 mtr. pulley: 3 turns open: AX35 new belt browning tensioning tool 8 lbs:100% inlet-outlet Meriam:</t>
  </si>
  <si>
    <t>T2-TRN-75A-55-2E-DM-2</t>
  </si>
  <si>
    <t>75T0074</t>
  </si>
  <si>
    <t>15:28:48</t>
  </si>
  <si>
    <t>Econo 20%-open (3.6V), no compressor, 55/51 ambient, 75% airflow (300 cfm/ton), 2 HP fan motor,--3 turns, 7.25" AK74 pulley (725 rpm), unsealed cab, 100% inlet/outlet Meriam, adjust code tester--speed to match total static of run T2-TRN-75A-55-2E-DM-2-SPW</t>
  </si>
  <si>
    <t>W/ECO: 3.6 V No comp: 55/51 amb:2HP blwr mtr 7.25` AK74 mtr. pulley: 3 turns open: AX35 new belt browning tensioning tool 8 lbs:100% inlet-outlet Meriam:</t>
  </si>
  <si>
    <t>T2-TRN-75A-55-2F-DM-2</t>
  </si>
  <si>
    <t>75T0075</t>
  </si>
  <si>
    <t>18:40:28</t>
  </si>
  <si>
    <t>Econo 2F-open (6V), no compressor, 55/51 ambient, 75% airflow (300 cfm/ton), 2 HP fan motor,--3 turns, 7.25" AK74 pulley (725 rpm), unsealed cab, 100% inlet/outlet Meriam,--adjust code tester speed to match total static of run T2-TRN-75A-55-2F-DM-2-SPWCT-</t>
  </si>
  <si>
    <t>W/ECO: 6 V No comp: 55/51 amb:2HP blwr mtr 7.25` AK74 mtr. pulley: 3 turns open: AX35 new belt browning tensioning tool 8 lbs:100% inlet-outlet Meriam:</t>
  </si>
  <si>
    <t>T2-TRN-75A-55-3E-DM-2</t>
  </si>
  <si>
    <t>75T0076</t>
  </si>
  <si>
    <t>16:30:19</t>
  </si>
  <si>
    <t>Econo 30%-open (4.4V), no compressor, 55/51 ambient, 75% airflow (300 cfm/ton), 2 HP fan motor,--3 turns, 7.25" AK74 pulley (725 rpm), unsealed cab, 100% inlet/outlet Meriam, adjust code tester--speed to match total static of run T2-TRN-75A-55-3E-DM-2-SPW</t>
  </si>
  <si>
    <t>W/ECO: 4.4 V No comp: 55/51 amb:2HP blwr mtr 7.25` AK74 mtr. pulley: 3 turns open: AX35 new belt browning tensioning tool 8 lbs:100% inlet-outlet Meriam:</t>
  </si>
  <si>
    <t>T2-TRN-75A-55-3F-DM-2</t>
  </si>
  <si>
    <t>75T0077</t>
  </si>
  <si>
    <t>19:22:58</t>
  </si>
  <si>
    <t>Econo 3F-open (6.9V), no compressor, 55/51 ambient, 75% airflow (300 cfm/ton), 2 HP fan motor,--3 turns, 7.25" AK74 pulley (725 rpm), unsealed cab, 100% inlet/outlet Meriam,--adjust code tester speed to match total static of run T2-TRN-75A-55-3F-DM-2-SPWC</t>
  </si>
  <si>
    <t>W/ECO: 6.9 V No comp: 55/51 amb:2HP blwr mtr 7.25` AK74 mtr. pulley: 3 turns open: AX35 new belt browning tensioning tool 8 lbs:100% inlet-outlet Meriam:</t>
  </si>
  <si>
    <t>T2-TRN-75A-55-CE-DM-2</t>
  </si>
  <si>
    <t>75T0078</t>
  </si>
  <si>
    <t>12:27:51</t>
  </si>
  <si>
    <t>Econo closed (2V), no compressor, 55/51 ambient, 75% airflow (300 cfm/ton), 2 HP fan motor,--3 turns, 7.25" AK74 pulley (725 rpm), 100% inlet/outlet Meriam, adjust code tester speed to--match total static of run T2-TRN-75A-55-CE-DM-2-SPWCT-SS</t>
  </si>
  <si>
    <t>W/ECO: 2V No comp: 55/51 amb:2HP blwr mtr 7.25` AK74 mtr. pulley: 3 turns open: AX35 new belt browning tensioning tool 8 lbs:100% inlet-outlet Meriam:</t>
  </si>
  <si>
    <t>T2-TRN-75A-55-NE-DM-SC</t>
  </si>
  <si>
    <t>75T0079</t>
  </si>
  <si>
    <t>4:00:05</t>
  </si>
  <si>
    <t>No economizer, no compressor, 55/51 ambient, 75% airflow (300 cfm/ton), 2 HP fan motor,--3 turns, 7.25" AK74 pulley (725 rpm), 100% inlet/outlet Meriam, adjust code tester--speed to match total static of run T2-TRN-75A-55-NE-DM-SPWCT-SS-SC</t>
  </si>
  <si>
    <t>T2-TRN-75A-55-NE-DM</t>
  </si>
  <si>
    <t>75T0080</t>
  </si>
  <si>
    <t>7:09:24</t>
  </si>
  <si>
    <t>No economizer, no compressor, 55/51 ambient, 75% airflow (300 cfm/ton),--2 HP fan motor, 3 turns, 7.25" AK74 pulley (725 rpm), 100% inlet/outlet Meriam,--adjust code tester speed to match total static of run T2-TRN-75A-55-NE-DM-SPWCT-SS</t>
  </si>
  <si>
    <t>T2-TRN-75A-55-OE-DM-2</t>
  </si>
  <si>
    <t>75T0081</t>
  </si>
  <si>
    <t>20:10:50</t>
  </si>
  <si>
    <t>Econo fully open (10V), no compressor, 55/51 ambient, 75% airflow (300 cfm/ton),--2 HP fan motor, 3 turns, 7.25" AK74 pulley (725 rpm), unsealed cab, 100% inlet/outlet Meriam,--adjust code tester speed to match total static of run T2-TRN-75A-55-OE-DM-2-SP</t>
  </si>
  <si>
    <t>W/ECO: 10 V No comp: 55/51 amb:2HP blwr mtr 7.25` AK74 mtr. pulley: 3 turns open: AX35 new belt browning tensioning tool 8 lbs:100% inlet-outlet Meriam:</t>
  </si>
  <si>
    <t>T2-TRN-75A-55-RD-DM</t>
  </si>
  <si>
    <t>75T0082</t>
  </si>
  <si>
    <t>23:31:43</t>
  </si>
  <si>
    <t>75/60 55/51</t>
  </si>
  <si>
    <t>Relief damper and no economizer, no compressor, 55/51 ambient, 75% airflow (300 cfm/ton),--2 HP fan motor, 3 turns, 7.25" AK74 pulley (725 rpm), 100% inlet/outlet Meriam,--adjust code tester speed to match total static of run T2-TRN-75A-55-RD-DM-SPWCT-SS</t>
  </si>
  <si>
    <t>WO/ECO: No comp: 55/51 amb:2HP blwr mtr 7.25` AK74 mtr. pulley: 3 turns open: AX35 new belt browning tensioning tool 8 lbs:100% inlet-outlet Meriam:</t>
  </si>
  <si>
    <t>T2-TRN-88A-55-1ER-DM</t>
  </si>
  <si>
    <t>75T0083</t>
  </si>
  <si>
    <t>10/21/2014</t>
  </si>
  <si>
    <t>2:14:58</t>
  </si>
  <si>
    <t>Econo 10%-open (2.8V), no compressor, 55/51 ambient, 87.5% airflow (350 cfm/ton), 2 HP fan motor,--3.5 turns, 6.25" AK64 pulley (864 rpm), unsealed cab, 100% inlet/outlet Meriam,--adjust code tester speed to match total static of run T2-TRN-88A-55-1E-DM-S</t>
  </si>
  <si>
    <t>W/ECO: Eco set at 2.8v: No Compr:55/51 amb:2HP blwr mtr 6.25` AK64 mtr. pulley:3.5 turns open: AX38 new belt browning tensioning tool 8 lbs:100% inlet-outlet Meriam:</t>
  </si>
  <si>
    <t>T2-TRN-88A-55-1F-DM-2</t>
  </si>
  <si>
    <t>75T0084</t>
  </si>
  <si>
    <t>5:47:35</t>
  </si>
  <si>
    <t>Econo 1F-open (5.1V), no compressor, 55/51 ambient, 87.5% airflow (350 cfm/ton), 2 HP fan motor,--4.5 turns, 5.75" AK59 pulley (866 rpm), unsealed cab, 100% inlet/outlet Meriam, adjust code tester--speed to match total static of run T2-TRN-88A-55-1F-DM-2-</t>
  </si>
  <si>
    <t>W/ECO: 5.1 V No comp: 55/51 amb:2HP blwr mtr 5.75`` AK59 mtr. pulley: 4.5 turns open: AX35 new belt browning tensioning tool 8 lbs:100% inlet-outlet Meriam:</t>
  </si>
  <si>
    <t>T2-TRN-88A-55-2E-DM-2</t>
  </si>
  <si>
    <t>75T0085</t>
  </si>
  <si>
    <t>4:26:33</t>
  </si>
  <si>
    <t>Econo 20%-open (3.6V), no compressor, 55/51 ambient, 87.5% airflow (350 cfm/ton),--2 HP fan motor, 4.5 turns, 5.75" AK59 pulley (866 rpm), unsealed cab, 100% inlet/outlet Meriam,--adjust code tester speed to match total static of run T2-TRN-88A-55-2E-DM-2</t>
  </si>
  <si>
    <t>W/ECO: 3.6 V No comp: 55/51 amb:2HP blwr mtr 5.75`` AK59 mtr. pulley: 4.5 turns open: AX35 new belt browning tensioning tool 8 lbs:100% inlet-outlet Meriam:</t>
  </si>
  <si>
    <t>T2-TRN-88A-55-2F-DM-2</t>
  </si>
  <si>
    <t>75T0086</t>
  </si>
  <si>
    <t>6:58:39</t>
  </si>
  <si>
    <t>Econo 2F-open (6V), no compressor, 55/51 ambient, 87.5% airflow (350 cfm/ton), 2 HP fan motor,--4.5 turns, 5.75" AK59 pulley (866 rpm), unsealed cab, 100% inlet/outlet Meriam, adjust code tester--speed to match total static of run T2-TRN-88A-55-2F-DM-2-SP</t>
  </si>
  <si>
    <t>W/ECO: 6V No comp: 55/51 amb:2HP blwr mtr 5.75`` AK59 mtr. pulley: 4.5 turns open: AX35 new belt browning tensioning tool 8 lbs:100% inlet-outlet Meriam:</t>
  </si>
  <si>
    <t>T2-TRN-88A-55-3E-DM-2</t>
  </si>
  <si>
    <t>75T0087</t>
  </si>
  <si>
    <t>2:59:29</t>
  </si>
  <si>
    <t>Econo 30%-open (4.4V), no compressor, 55/51 ambient, 87.5% airflow (350 cfm/ton), 2 HP fan motor,--4.5 turns, 5.75" AK59 pulley (866 rpm), unsealed cab, 100% inlet/outlet Meriam,--adjust code tester speed to match total static of run T2-TRN-88A-55-3E-DM-2</t>
  </si>
  <si>
    <t>W/ECO: 4.4 V No comp: 55/51 amb:2HP blwr mtr 5.75`` AK59 mtr. pulley: 4.5 turns open: AX35 new belt browning tensioning tool 8 lbs:100% inlet-outlet Meriam:</t>
  </si>
  <si>
    <t>T2-TRN-88A-55-3F-DM-2</t>
  </si>
  <si>
    <t>75T0088</t>
  </si>
  <si>
    <t>8:09:38</t>
  </si>
  <si>
    <t>Econo 3F-open (6.9V), no compressor, 55/51 ambient, 87.5% airflow (350 cfm/ton),--2 HP fan motor, 4.5 turns, 5.75" AK59 pulley (866 rpm), unsealed cab, 100% inlet/outlet--Meriam, adjust code tester speed to match total static of run T2-TRN-88A-55-3F-DM-2-</t>
  </si>
  <si>
    <t>W/ECO: 6.9 V No comp: 55/51 amb:2HP blwr mtr 5.75`` AK59 mtr. pulley: 4.5 turns open: AX35 new belt browning tensioning tool 8 lbs:100% inlet-outlet Meriam:</t>
  </si>
  <si>
    <t>T2-TRN-88A-55-CE-DM-2</t>
  </si>
  <si>
    <t>75T0089</t>
  </si>
  <si>
    <t>21:08:49</t>
  </si>
  <si>
    <t>Econo closed (2V), no compressor, 55/51 ambient, 87.5% airflow (350 cfm/ton),--2 HP fan motor, 4.5 turns, 5.75" AK59 pulley (866 rpm), 100% inlet/outlet Meriam,--adjust code tester speed to match total static of run T2-TRN-88A-55-CE-DM-2-SPWCT-SS</t>
  </si>
  <si>
    <t>W/ECO: 2 V No comp: 55/51 amb:2HP blwr mtr 5.75`` AK59 mtr. pulley: 4.5 turns open: AX35 new belt browning tensioning tool 8 lbs:100% inlet-outlet Meriam:</t>
  </si>
  <si>
    <t>T2-TRN-88A-55-NE-DM-SC</t>
  </si>
  <si>
    <t>75T0090</t>
  </si>
  <si>
    <t>2:43:09</t>
  </si>
  <si>
    <t>No economizer, no compressor, 55/51 ambient, 87.5% airflow (350 cfm/ton), 2 HP fan motor,--4.5 turns, 5.75" AK59 pulley (864 rpm), 100% inlet/outlet Meriam, adjust code tester speed--to match total static of run T2-TRN-88A-55-NE-DM-SPWCT-SS-SC</t>
  </si>
  <si>
    <t>WO/ECO: No comp: 55/51 amb:2HP blwr mtr 5.75` AK59 mtr. pulley:4.5 turns open: AX35 new belt browning tensioning tool 8 lbs:100% inlet-outlet Meriam:</t>
  </si>
  <si>
    <t>T2-TRN-88A-55-NE-DM</t>
  </si>
  <si>
    <t>75T0091</t>
  </si>
  <si>
    <t>10:47:42</t>
  </si>
  <si>
    <t>No economizer, no compressor, 55/51 ambient, 87.5% airflow (350 cfm/ton), 2 HP fan motor,--4.5 turns, 5.75" AK59 pulley (864 rpm), 100% inlet/outlet Meriam, adjust code tester speed--to match total static of run T2-TRN-88A-55-NE-DM-SPWCT-SS</t>
  </si>
  <si>
    <t>T2-TRN-88A-55-OE-DM-2</t>
  </si>
  <si>
    <t>75T0092</t>
  </si>
  <si>
    <t>9:34:23</t>
  </si>
  <si>
    <t>Econo fully open (10V), no compressor, 55/51 ambient, 87.5% airflow (350 cfm/ton),--2 HP fan motor, 4.5 turns, 5.75" AK59 pulley (866 rpm), unsealed cab, 100% inlet/outlet Meriam,--adjust code tester speed to match total static of run T2-TRN-88A-55-OE-DM-</t>
  </si>
  <si>
    <t>W/ECO:  10 V No comp: 55/51 amb:2HP blwr mtr 5.75`` AK59 mtr. pulley: 4.5 turns open: AX35 new belt browning tensioning tool 8 lbs:100% inlet-outlet Meriam:</t>
  </si>
  <si>
    <t>T2-TRN-88A-55-RD-DM</t>
  </si>
  <si>
    <t>75T0093</t>
  </si>
  <si>
    <t>22:21:08</t>
  </si>
  <si>
    <t>Relief damper and no economizer, no compressor, 55/51 ambient, 87.5% airflow (350 cfm/ton),--2 HP fan motor, 4.5 turns, 5.75" AK59 pulley (864 rpm), 100% inlet/outlet Meriam,--adjust code tester speed to match total static of run T2-TRN-88A-55-RD-DM-SPWCT</t>
  </si>
  <si>
    <t>WO/ECO: No comp: 55/51 amb:2HP blwr mtr 5.75` AK59 mtr. pulley: 4.5 turns open: AX35 new belt browning tensioning tool 8 lbs:100% inlet-outlet Meriam:</t>
  </si>
  <si>
    <t>T2-TRN-88A-55-T1ER-DM</t>
  </si>
  <si>
    <t>75T0094</t>
  </si>
  <si>
    <t>23:47:42</t>
  </si>
  <si>
    <t>Econo 10%-open (2,8V), tape around damper perimeter inside/outside frame gaps, no compressor,--55/51 ambient, 87.5% airflow (350 cfm/ton), 2 HP fan motor, 3.5 turns, 6.25" AK64 pulley (864 rpm),--unsealed cab, 100% inlet/outlet Meriam, adjust code tester</t>
  </si>
  <si>
    <t>T2-TRN-88A-55-T2E-DM-2</t>
  </si>
  <si>
    <t>75T0095</t>
  </si>
  <si>
    <t>0:53:26</t>
  </si>
  <si>
    <t>Econo 20%-open (3.6V), tape around damper perimeter inside/outside frame gaps, no compressor,--55/51 ambient, 87.5% airflow (350 cfm/ton), 2 HP fan motor, 4.5 turns, 5.75" AK59 pulley (866 rpm),--unsealed cab, 100% inlet/outlet Meriam, adjust code tester</t>
  </si>
  <si>
    <t>T2-TRN-88A-55-T3E-DM-2</t>
  </si>
  <si>
    <t>75T0096</t>
  </si>
  <si>
    <t>1:48:28</t>
  </si>
  <si>
    <t>Econo 30%-open (4.4V), tape around damper perimeter inside/outside frame gaps, no compressor,--55/51 ambient, 87.5% airflow (350 cfm/ton), 2 HP fan motor, 4.5 turns, 5.75" AK59 pulley (866 rpm),--unsealed cab, 100% inlet/outlet Meriam, adjust code tester</t>
  </si>
  <si>
    <t>T2-TRN-88A-55-TCE-DM-2</t>
  </si>
  <si>
    <t>75T0097</t>
  </si>
  <si>
    <t>22:08:18</t>
  </si>
  <si>
    <t>Econo closed (2V), tape around damper perimeter inside/outside frame gaps, no compressor, 55/51 ambient,--87.5% airflow (350 cfm/ton), 2 HP fan motor, 4.5 turns, 5.75" AK59 pulley (866 rpm), 100% inlet/outlet Meriam,--adjust code tester speed to match tot</t>
  </si>
  <si>
    <t>T2-TRN-100A-55-RD</t>
  </si>
  <si>
    <t>75T0098</t>
  </si>
  <si>
    <t>21:31:33</t>
  </si>
  <si>
    <t>Relief damper and no economizer, no compressor, 55/51 ambient, 100% airflow (400 cfm/ton),--2 HP fan motor, 3 turns, 5.75" AK59 pulley (950 rpm), Econo closed unsealed cab,--adjust code tester speed to match total static of run T2-TRN-100A-55-RD-SPWCT-SS</t>
  </si>
  <si>
    <t>WO/ECO: No comp: 55/51 amb:2HP blwr mtr 5.75` AK59 mtr. pulley: 3 turns open: AX35 new belt browning tensioning tool 8 lbs:100% inlet-outlet Meriam:</t>
  </si>
  <si>
    <t>T2-TRN-100A-55-T1E-DM</t>
  </si>
  <si>
    <t>75T0099</t>
  </si>
  <si>
    <t>9:04:25</t>
  </si>
  <si>
    <t>Econo 10%-open (2.8V), tape around damper perimeter inside/outside frame gaps, no compressor, 55/51 ambient,--100% airflow (400 cfm/ton), 2 HP fan motor, 3 turns, 5.75" AK59 pulley (950 rpm), 100% inlet/outlet Meriam,--adjust code tester speed to match to</t>
  </si>
  <si>
    <t>W/ECO:  2.8 V No comp: 55/51 amb:2HP blwr mtr 5.75` AK59 mtr. pulley: 3 turns open: AX35 new belt browning tensioning tool 8 lbs:100% inlet-outlet Meriam:</t>
  </si>
  <si>
    <t>T2-TRN-100A-55-T2E-DM</t>
  </si>
  <si>
    <t>75T0100</t>
  </si>
  <si>
    <t>10:12:26</t>
  </si>
  <si>
    <t>Econo 20%-open (3.6V), tape around damper perimeter inside/outside frame gaps, no compressor, 55/51 ambient,--100% airflow (400 cfm/ton), 2 HP fan motor, 3 turns, 5.75" AK59 pulley (950 rpm), 100% inlet/outlet Meriam, adjust--code tester speed to match to</t>
  </si>
  <si>
    <t>W/ECO: 3.6  V No comp: 55/51 amb:2HP blwr mtr 5.75` AK59 mtr. pulley: 3 turns open: AX35 new belt browning tensioning tool 8 lbs:100% inlet-outlet Meriam:</t>
  </si>
  <si>
    <t>T2-TRN-100A-55-T3E-DM</t>
  </si>
  <si>
    <t>75T0101</t>
  </si>
  <si>
    <t>11:03:23</t>
  </si>
  <si>
    <t>Econo 30%-open (4.4V), tape around damper perimeter inside/outside frame gaps, no compressor, 55/51 ambient,--100% airflow (400 cfm/ton), 2 HP fan motor, 3 turns, 5.75" AK59 pulley (950 rpm), 100% inlet/outlet Meriam,--adjust code tester speed to match to</t>
  </si>
  <si>
    <t>T2-TRN-100A-55-TCE-DM</t>
  </si>
  <si>
    <t>75T0102</t>
  </si>
  <si>
    <t>7:10:47</t>
  </si>
  <si>
    <t>Econo closed, tape around damper perimeter inside/outside frame gaps, no compressor, 55/51 ambient,--100% airflow (400 cfm/ton), 2 HP fan motor, 3 turns, 5.75" AK59 pulley (950 rpm), 100% inlet/outlet--Meriam, adjust code tester speed to match total stati</t>
  </si>
  <si>
    <t>T2-TRN-55-T1FER-DM</t>
  </si>
  <si>
    <t>75T0103</t>
  </si>
  <si>
    <t>8/13/2014</t>
  </si>
  <si>
    <t>11:39:08</t>
  </si>
  <si>
    <t>Econo 1F-open, tape around damper perimeter inside/outside frame gaps, no compressor--55/51 ambient, 2 HP fan motor, 5.75" pulley, 3 turns (939 rpm), unsealed cab, 100% inlet/outlet Meriam,--adjust code tester speed to match total static of run T2-TRN-55-</t>
  </si>
  <si>
    <t>Installed:SG:FD:LSV on 2 circuits: Unsealed cab: dampers on S/R: AX35 belt: 5.75 BP: ID Blw 2 HP GE: Mtr Pulley 3 T/O: With econo: Supply Meriam @100% Return Meriam @100%: Horiz Air Disch: Max Mtr Amp 3.6: .;2F Open: Jade Control set to 6.9V</t>
  </si>
  <si>
    <t>T2-TRN-55-T2FER-DM</t>
  </si>
  <si>
    <t>75T0104</t>
  </si>
  <si>
    <t>10:30:36</t>
  </si>
  <si>
    <t>Econo 2F-pen, tape around damper perimeter inside/outside frame gaps, no compressor--55/51 ambient, 2 HP fan motor, 5.75" pulley, 3 turns (939 rpm), unsealed cab, 100% inlet/outlet Meriam,--adjust code tester speed to match total static of run T2-TRN-55-T</t>
  </si>
  <si>
    <t>T2-TRN-55-T3FER-DM</t>
  </si>
  <si>
    <t>75T0105</t>
  </si>
  <si>
    <t>8:34:53</t>
  </si>
  <si>
    <t>Econo 3F-open, tape around damper perimeter inside/outside frame gaps, no compressor,--55/51 ambient, 2 HP fan motor, 5.75" pulley, 3 turns (939 rpm), unsealed cab, 100% inlet/outlet Meriam,--adjust code tester speed to match total static of run T2-TRN-55</t>
  </si>
  <si>
    <t>T2-TRN-110A-55-1E-DM</t>
  </si>
  <si>
    <t>75T0106</t>
  </si>
  <si>
    <t>17:38:32</t>
  </si>
  <si>
    <t>Econo 10%-open (2.8V), no compressor, 55/51 ambient, 110% airflow (450 cfm/ton),--2 HP fan motor, 1 turn, 5.75" AK59 pulley (1060 rpm), 100% inlet/outlet Meriam, adjust--code tester speed to match total static of run T2-TRN-110A-55-1E-DM-SPWCT-SS</t>
  </si>
  <si>
    <t>W/ECO: Eco set at 2.8v: No Compr:55/51 amb:2HP blwr mtr 5.75 AK59 mtr. pulley:1 turns open: AX35 new belt browning tensioning tool 8 lbs:100% inlet-outlet Meriam:</t>
  </si>
  <si>
    <t>T2-TRN-110A-55-1F-DM-2</t>
  </si>
  <si>
    <t>75T0107</t>
  </si>
  <si>
    <t>10/27/2014</t>
  </si>
  <si>
    <t>23:04:57</t>
  </si>
  <si>
    <t>Econo 1F-open (5.1V), no compressor, 55/51 ambient, 110% airflow (450 cfm/ton),--2 HP fan motor, 1 turn, 5.75" AK59 pulley (1060 rpm), unsealed cab, 100% inlet/outlet Meriam,--adjust code tester speed to match total static of run T2-TRN-110A-55-1F-DM-2-SP</t>
  </si>
  <si>
    <t>W/ECO:  5.1 V No comp: 55/51 amb:2HP blwr mtr 5.75` AK59 mtr. pulley: 1 turns open: AX35 new belt browning tensioning tool 8 lbs:100% inlet-outlet Meriam:</t>
  </si>
  <si>
    <t>T2-TRN-110A-55-2E-DM</t>
  </si>
  <si>
    <t>75T0108</t>
  </si>
  <si>
    <t>16:35:12</t>
  </si>
  <si>
    <t>Econo 20%-open (3.6V), no compressor, 55/51 ambient, 110% airflow (450 cfm/ton),--2 HP fan motor, 1 turn, 5.75" AK59 pulley (1060 rpm), 100% inlet/outlet Meriam,--adjust code tester speed to match total static of run T2-TRN-110A-55-2E-DM-SPWCT-SS</t>
  </si>
  <si>
    <t>W/ECO: Eco set at 3.6v: No Compr:55/51 amb:2HP blwr mtr 5.75 AK59 mtr. pulley:1 turns open: AX35 new belt browning tensioning tool 8 lbs:100% inlet-outlet Meriam:</t>
  </si>
  <si>
    <t>T2-TRN-110A-55-2F-DM-2</t>
  </si>
  <si>
    <t>75T0109</t>
  </si>
  <si>
    <t>22:27:59</t>
  </si>
  <si>
    <t>Econo 2F-open (6V), no compressor, 55/51 ambient, 110% airflow (450 cfm/ton), 2 HP fan motor,--1 turn, 5.75" AK59 pulley (1060 rpm), unsealed cab, 100% inlet/outlet Meriam,--adjust code tester speed to match total static of run T2-TRN-110A-55-2F-DM-2-SPWC</t>
  </si>
  <si>
    <t>W/ECO:  6 V No comp: 55/51 amb:2HP blwr mtr 5.75` AK59 mtr. pulley: 1 turns open: AX35 new belt browning tensioning tool 8 lbs:100% inlet-outlet Meriam:</t>
  </si>
  <si>
    <t>T2-TRN-110A-55-3E-DM</t>
  </si>
  <si>
    <t>75T0110</t>
  </si>
  <si>
    <t>15:30:49</t>
  </si>
  <si>
    <t>Econo 30%-open (4.4V), no compressor, 55/51 ambient, 110% airflow (450 cfm/ton),--2 HP fan motor, 1 turn, 5.75" AK59 pulley (1060 rpm), 100% inlet/outlet Meriam,--adjust code tester speed to match total static of run T2-TRN-110A-55-3E-DM-SPWCT-SS</t>
  </si>
  <si>
    <t>W/ECO: Eco set at 4.4v: No Compr:55/51 amb:2HP blwr mtr 5.75 AK59 mtr. pulley:1 turns open: AX35 new belt browning tensioning tool 8 lbs:100% inlet-outlet Meriam:</t>
  </si>
  <si>
    <t>T2-TRN-110A-55-3F-DM-2</t>
  </si>
  <si>
    <t>75T0111</t>
  </si>
  <si>
    <t>0:04:41</t>
  </si>
  <si>
    <t>Econo 3F-open (6.9V), no compressor, 55/51 ambient, 110% airflow (450 cfm/ton),--2 HP fan motor, 1 turn, 5.75" AK59 pulley (1060 rpm), unsealed cab, 100% inlet/outlet Meriam,--adjust code tester speed to match total static of run T2-TRN-110A-55-3F-DM-2-SP</t>
  </si>
  <si>
    <t>W/ECO:  6.9 V No comp: 55/51 amb:2HP blwr mtr 5.75` AK59 mtr. pulley: 1 turns open: AX35 new belt browning tensioning tool 8 lbs:100% inlet-outlet Meriam:</t>
  </si>
  <si>
    <t>T2-TRN-110A-55-NE-DM-2</t>
  </si>
  <si>
    <t>75T0112</t>
  </si>
  <si>
    <t>T2-TRN-110A-55-NE-DM</t>
  </si>
  <si>
    <t>12:48:27</t>
  </si>
  <si>
    <t>No economizer, no compressor, 55/51 ambient, 110% airflow (450 cfm/ton), 2 HP fan motor,--1 turn, 5.75" AK59 pulley (1060 rpm), 100% inlet/outlet Meriam, adjust code tester speed to--to match total static of run T2-TRN-110A-55-CE-DM-SPWCT-SS</t>
  </si>
  <si>
    <t>WO/ECO: No comp: 55/51 amb:2HP blwr mtr 5.75` AK59 mtr. pulley: 1 turns open: AX35 new belt browning tensioning tool 8 lbs:100% inlet-outlet Meriam:</t>
  </si>
  <si>
    <t>T2-TRN-110A-55-NE-DM-SC</t>
  </si>
  <si>
    <t>75T0113</t>
  </si>
  <si>
    <t>17:42:19</t>
  </si>
  <si>
    <t>No economizer, no compressor, 55/51 ambient, 110% airflow (450 cfm/ton), 2 HP fan motor,--1 turn, 5.75" AK59 pulley (1060 rpm), sealed cab, 100% inlet/outlet Meriam, adjust code tester--speed to match total static of run T2-TRN-110A-55-CE-DM-SPWCT-SS</t>
  </si>
  <si>
    <t>WO/ECO: No comp: 55/51 amb:2HP blwr mtr 5.75` AK59 mtr. pulley:1 turns open: AX35 new belt browning tensioning tool 8 lbs:100% inlet-outlet Meriam, Sealed Cabinet</t>
  </si>
  <si>
    <t>T2-TRN-110A-55-OE-DM-2</t>
  </si>
  <si>
    <t>75T0114</t>
  </si>
  <si>
    <t>1:36:14</t>
  </si>
  <si>
    <t>Econo fully open, no compressor, 55/51 ambient, 110% airflow (450 cfm/ton), 2 HP fan motor,--1 turn, 5.75" AK59 pulley (1060 rpm), unsealed cab, 100% inlet/outlet Meriam,--adjust code tester speed to match total static of run T2-TRN-110A-55-OE-DM-2-SPWCT-</t>
  </si>
  <si>
    <t>W/ECO:  10 V No comp: 55/51 amb:2HP blwr mtr 5.75` AK59 mtr. pulley: 1 turns open: AX35 new belt browning tensioning tool 8 lbs:100% inlet-outlet Meriam:</t>
  </si>
  <si>
    <t>T2-TRN-110A-55-RD-DM</t>
  </si>
  <si>
    <t>75T0115</t>
  </si>
  <si>
    <t>20:29:39</t>
  </si>
  <si>
    <t>Relief damper and no economizer, no compressor, 55/51 ambient, 110% airflow (450 cfm/ton),--2 HP fan motor, 1 turn, 5.75" AK59 pulley (1060 rpm), 100% inlet/outlet Meriam,--adjust code tester speed to match total static of run T2-TRN-110A-55-RD-DM-SPWCT-S</t>
  </si>
  <si>
    <t>T2-TRN-110A-55-T1E-DM</t>
  </si>
  <si>
    <t>75T0116</t>
  </si>
  <si>
    <t>11:46:42</t>
  </si>
  <si>
    <t>Econo 10%-open (2.8V), tape around damper perimeter inside/outside frame gaps, no compressor, 55/51 ambient,--110% airflow (450 cfm/ton), 2 HP fan motor, 1 turn, 5.75" AK59 pulley (1060 rpm), 100% inlet/outlet Meriam,--adjust code tester speed to match to</t>
  </si>
  <si>
    <t>T2-TRN-110A-55-T2E-DM</t>
  </si>
  <si>
    <t>75T0117</t>
  </si>
  <si>
    <t>13:31:35</t>
  </si>
  <si>
    <t>Econo 20%-open (3.6V), tape around damper perimeter inside/outside frame gaps, no compressor, 55/51 ambient,--110% airflow (450 cfm/ton), 2 HP fan motor, 1 turn, 5.75" AK59 pulley (1060 rpm), 100% inlet/outlet Meriam,--adjust code tester speed to match to</t>
  </si>
  <si>
    <t>T2-TRN-110A-55-T3E-DM</t>
  </si>
  <si>
    <t>75T0118</t>
  </si>
  <si>
    <t>14:36:07</t>
  </si>
  <si>
    <t>Econo 30%-open (4.4V), tape around damper perimeter inside/outside frame gaps, no compressor,--55/51 ambient, 110% airflow (450 cfm/ton), 2 HP fan motor, 1 turn, 5.75" AK59 pulley (1060 rpm),--100% inlet/outlet Meriam, adjust code tester speed to match to</t>
  </si>
  <si>
    <t>T2-TRN-110A-55-TCE-DM</t>
  </si>
  <si>
    <t>75T0119</t>
  </si>
  <si>
    <t>10:52:16</t>
  </si>
  <si>
    <t>Econo closed, tape around damper perimeter inside/outside frame gaps, no compressor, 55/51 ambient--110% airflow (450 cfm/ton), 2 HP fan motor, 1 turn, 5.75" AK59 pulley (1060 rpm), 100% inlet/outlet Meriam,--adjust code tester speed to match total static</t>
  </si>
  <si>
    <t>W/ECO: Eco set at 2v: No Compr:55/51 amb:2HP blwr mtr 5.75 AK59 mtr. pulley:1 turns open: AX35 new belt browning tensioning tool 8 lbs:100% inlet-outlet Meriam:</t>
  </si>
  <si>
    <t>T2-CAN-55-1ER-DM</t>
  </si>
  <si>
    <t>75T0120</t>
  </si>
  <si>
    <t>8/6/2014</t>
  </si>
  <si>
    <t>21:01:46</t>
  </si>
  <si>
    <t>Econo 10%-open, no compressor, 55/51 ambient, 2 HP fan motor, 5.75" pulley, 3 turns (939 rpm),--unsealed cab, 100% inlet/outlet Meriam, adjust code tester speed to match total static of run T2-CAN-55-1E-DM-SPWCT-SSR</t>
  </si>
  <si>
    <t>T2-CAN-55-2ER-DM</t>
  </si>
  <si>
    <t>75T0121</t>
  </si>
  <si>
    <t>20:03:25</t>
  </si>
  <si>
    <t>Econo 20%-open, no compressor, 55/51 ambient, 2 HP fan motor, 5.75" pulley, 3 turns (939 rpm),--unsealed cab, 100% inlet/outlet Meriam, adjust code tester speed to match total static of run T2-CAN-55-2E-DM-SPWCT-SSR</t>
  </si>
  <si>
    <t>T2-CAN-55-3ER-DM</t>
  </si>
  <si>
    <t>75T0122</t>
  </si>
  <si>
    <t>18:12:31</t>
  </si>
  <si>
    <t>Econo 30%-open, no compressor, 55/51 ambient, 2 HP fan motor, 5.75" pulley, 3 turns (939 rpm),--unsealed cab, 100% inlet/outlet Meriam, adjust code tester speed to match total static of run--T2-CAN-55-3E-DM-SPWCT-SSR</t>
  </si>
  <si>
    <t>T2-CAN-55-CE-DM</t>
  </si>
  <si>
    <t>75T0123</t>
  </si>
  <si>
    <t>22:33:40</t>
  </si>
  <si>
    <t>Econo closed, no compressor, 55/51 ambient, 2 HP fan motor, 5.75" pulley, 3 turns (939 rpm),--100% inlet/outlet Meriam, adjust code tester speed to match total static of run T2-CAN-55-CE-DM-SPWCT-SS</t>
  </si>
  <si>
    <t>T2-CAN-55-OER-DM</t>
  </si>
  <si>
    <t>75T0124</t>
  </si>
  <si>
    <t>7:00:16</t>
  </si>
  <si>
    <t>Econo fully open, no compressor, 55/51 ambient, 2 HP fan motor, 5.75" pulley,--3 turns (939 rpm), unsealed cab, 100% inlet/outlet Meriam, adjust code tester--speed to match total static of run T2-CAN-55-OE-DM-SPWCT-SSR</t>
  </si>
  <si>
    <t>T2-CAN-55-T1ER-DM</t>
  </si>
  <si>
    <t>75T0125</t>
  </si>
  <si>
    <t>8/7/2014</t>
  </si>
  <si>
    <t>2:20:10</t>
  </si>
  <si>
    <t>Econo 10%-open, tape around damper perimeter inside/outside frame gaps, no compressor, 55/51 ambient,--2 HP fan motor, 5.75" pulley, 3 turns (939 rpm), unsealed cab, 100% inlet/outlet Meriam, adjust code tester speed</t>
  </si>
  <si>
    <t>T2-CAN-55-T2ER-DM</t>
  </si>
  <si>
    <t>75T0126</t>
  </si>
  <si>
    <t>3:42:08</t>
  </si>
  <si>
    <t>T2-CAN-55-T3ER-DM</t>
  </si>
  <si>
    <t>75T0127</t>
  </si>
  <si>
    <t>5:07:29</t>
  </si>
  <si>
    <t>Econo 30%-open, tape around damper perimeter inside/outside frame gaps, no compressor, 55/51 ambient, 2 HP fan motor, 5.75" pulley, 3 turns (939 rpm),--unsealed cab, 100% inlet/outlet Meriam, adjust code tester speed to match total static of run T2-CAN-55</t>
  </si>
  <si>
    <t>T2-CAN-55-TCE-DM</t>
  </si>
  <si>
    <t>75T0128</t>
  </si>
  <si>
    <t>0:26:49</t>
  </si>
  <si>
    <t>Econo closed, tape around damper perimeter frame gaps, no compressor, 55/51 ambient,--2 HP fan motor, 5.75" pulley, 3 turns (939 rpm), 100% inlet/outlet Meriam, adjust code tester speed--to match total static of run T2-CAN-55-TCE-DM-SPWCT-SS</t>
  </si>
  <si>
    <t>T2-CAN-55-TOER-DM</t>
  </si>
  <si>
    <t>75T0129</t>
  </si>
  <si>
    <t>6:41:54</t>
  </si>
  <si>
    <t>Econo fully open, tape around damper perimeter inside/outside frame gaps, no compressor, 55/51 ambient, 2 HP fan motor, 5.75" pulley, 3 turns (939 rpm),--unsealed cab, 100% inlet/outlet Meriam, adjust code tester speed to match total static of run T2-CAN-</t>
  </si>
  <si>
    <t>T2-TRN-95-T1ER-DM</t>
  </si>
  <si>
    <t>75T0130</t>
  </si>
  <si>
    <t>0:27:36</t>
  </si>
  <si>
    <t>Econo 10%-open, tape around damper perimeter inside/outside frame gaps, both stages,--95/75 ambient, 2 HP fan motor, 5.75" pulley, 3 turns (939 rpm), unsealed cab, 100% inlet/outlet Meriam,--adjust code tester speed to match total static of run T2-TRN-95-</t>
  </si>
  <si>
    <t>T2-TRN-95-T1FER-DM</t>
  </si>
  <si>
    <t>75T0131</t>
  </si>
  <si>
    <t>5:44:45</t>
  </si>
  <si>
    <t>75/62   95/72</t>
  </si>
  <si>
    <t>Econo 1F-open, tape around damper perimeter inside/outside frame gaps, both stages, 95/75 ambient, 2 HP fan motor, 5.75" pulley, 3 turns (939 rpm),--unsealed cab, 100% inlet/outlet Meriam, adjust code tester speed to match total static of run T2-TRN-95-T1</t>
  </si>
  <si>
    <t>Installed:SG:FD:LSV on 2 circuits: Unsealed cab: dampers on S/R: AX35 belt: 5.75 BP: ID Blw 2 HP GE: Mtr Pulley 3 T/O: With econo: Supply Meriam @100% Return Meriam @100%: Horiz Air Disch: Max Mtr Amp 3.6: .;2F Open: Jade Control set to 5.1V</t>
  </si>
  <si>
    <t>T2-TRN-95-T2ER-DM</t>
  </si>
  <si>
    <t>75T0132</t>
  </si>
  <si>
    <t>8/11/2014</t>
  </si>
  <si>
    <t>23:09:12</t>
  </si>
  <si>
    <t>Econo 20%-open, tape around damper perimeter inside/outside frame gaps, both stages,--95/75 ambient, 2 HP fan motor, 5.75" pulley, 3 turns (939 rpm), unsealed cab, 100% inlet/outlet Meriam,--adjust code tester speed to match total static of run T2-TRN-95-</t>
  </si>
  <si>
    <t>T2-TRN-95-T2FER-DM</t>
  </si>
  <si>
    <t>75T0133</t>
  </si>
  <si>
    <t>3:50:43</t>
  </si>
  <si>
    <t>Econo 2F-open, tape around damper perimeter inside/outside frame gaps, both stages,--95/75 ambient, 2 HP fan motor, 5.75" pulley, 3 turns (939 rpm), unsealed cab, 100% inlet/outlet Meriam,</t>
  </si>
  <si>
    <t>T2-TRN-95-T3ER-DM</t>
  </si>
  <si>
    <t>75T0134</t>
  </si>
  <si>
    <t>21:50:05</t>
  </si>
  <si>
    <t>Econo 30%-open, tape around damper perimeter inside/outside frame gaps, both stages,--95/75 ambient, 2 HP fan motor, 5.75" pulley, 3 turns (939 rpm), unsealed cab, 100% inlet/outlet Meriam,--adjust code tester speed to match total static of run T2-TRN-95-</t>
  </si>
  <si>
    <t>T2-TRN-95-T3FER-DM</t>
  </si>
  <si>
    <t>75T0135</t>
  </si>
  <si>
    <t>2:26:32</t>
  </si>
  <si>
    <t>Econo 3F-open, tape around damper perimeter inside/outside frame gaps, both stages,--95/75 ambient, 2 HP fan motor, 5.75" pulley, 3 turns (939 rpm), unsealed cab, 100% inlet/outlet Meriam,--adjust code tester speed to match total static of run T2-TRN-95-T</t>
  </si>
  <si>
    <t>T2-TRN-95-TCE-DM</t>
  </si>
  <si>
    <t>75T0136</t>
  </si>
  <si>
    <t>1:45:20</t>
  </si>
  <si>
    <t>Econo closed, tape around damper perimeter frame gaps, both stages, 95/75 ambient, 2 HP fan motor,--5.75" pulley, 3 turns (939 rpm), 100% inlet/outlet Meriam, adjust code tester speed to match total static--of run T2-TRN-95-TCE-DM-SPWCT-SS</t>
  </si>
  <si>
    <t>T2-TRN-95-TOER-DM</t>
  </si>
  <si>
    <t>75T0137</t>
  </si>
  <si>
    <t>20:48:54</t>
  </si>
  <si>
    <t>Econo fully open, tape around damper perimeter inside/outside frame gaps, both stages,--95/75 ambient, 2 HP fan motor, 5.75" pulley, 3 turns (939 rpm), unsealed cab, 100% inlet/outlet Meriam,--adjust code tester speed to match total static of run T2-TRN-9</t>
  </si>
  <si>
    <t>T2-CAN-95-1ER-DM</t>
  </si>
  <si>
    <t>75T0138</t>
  </si>
  <si>
    <t>22:31:40</t>
  </si>
  <si>
    <t>Econo 10%-open, both stages, 95/75 ambient, 2 HP fan motor, 5.75" pulley, 3 turns (939 rpm),--unsealed cab, 100% inlet/outlet Meriam, adjust code tester speed to match total static--of run T2-CAN-95-1E-DM-SPWCT-SSR</t>
  </si>
  <si>
    <t>T2-CAN-95-2ER-DM</t>
  </si>
  <si>
    <t>75T0139</t>
  </si>
  <si>
    <t>21:13:27</t>
  </si>
  <si>
    <t>T2-CAN-95-3ER-DM</t>
  </si>
  <si>
    <t>75T0140</t>
  </si>
  <si>
    <t>23:32:52</t>
  </si>
  <si>
    <t>Econo 30%-open, both stages, 95/75 ambient, 2 HP fan motor, 5.75" pulley, 3 turns (939 rpm),--unsealed cab, 100% inlet/outlet Meriam, adjust code tester speed to match total static of run--T2-CAN-95-3E-DM-SPWCT-SSR</t>
  </si>
  <si>
    <t>T2-CAN-95-CE-DM</t>
  </si>
  <si>
    <t>75T0141</t>
  </si>
  <si>
    <t>18:41:07</t>
  </si>
  <si>
    <t>T2-CAN-95-OER-DM</t>
  </si>
  <si>
    <t>75T0142</t>
  </si>
  <si>
    <t>8/8/2014</t>
  </si>
  <si>
    <t>0:52:06</t>
  </si>
  <si>
    <t>Econo fully open, both stages, 95/75 ambient, 2 HP fan motor, 5.75" pulley, 3 turns (939 rpm),--unsealed cab, 100% inlet/outlet Meriam, adjust code tester speed to match total static of run--T2-CAN-95-OE-DM-SPWCT-SSR</t>
  </si>
  <si>
    <t>T2-CAN-95-T1ER-DM</t>
  </si>
  <si>
    <t>75T0143</t>
  </si>
  <si>
    <t>15:28:05</t>
  </si>
  <si>
    <t>Econo 10%-open, tape around damper perimeter inside/outside frame gaps, both stages--95/75 ambient, 2 HP fan motor, 5.75" pulley, 3 turns (939 rpm), unsealed cab, 100% inlet/outlet Meriam,--adjust code tester speed to match total static of run T2-CAN-95-T</t>
  </si>
  <si>
    <t>T2-CAN-95-T2ER-DM</t>
  </si>
  <si>
    <t>75T0144</t>
  </si>
  <si>
    <t>13:49:15</t>
  </si>
  <si>
    <t>Econo 20%-open, tape around damper perimeter inside/outside frame gaps, both stages, 95/75 ambient, 2 HP fan motor, 5.75" pulley, 3 turns (939 rpm),--unsealed cab, 100% inlet/outlet Meriam, adjust code tester speed to match total static of run T2-CAN-95-T</t>
  </si>
  <si>
    <t>T2-CAN-95-T3ER-DM</t>
  </si>
  <si>
    <t>75T0145</t>
  </si>
  <si>
    <t>11:58:22</t>
  </si>
  <si>
    <t>Econo 30%-open, tape around damper perimeter inside/outside frame gaps, both stages--95/75 ambient, 2 HP fan motor, 5.75" pulley, 3 turns (939 rpm), unsealed cab, 100% inlet/outlet Meriam,--adjust code tester speed to match total static of run T2-CAN-95-T</t>
  </si>
  <si>
    <t>T2-CAN-95-TCE-DM</t>
  </si>
  <si>
    <t>75T0146</t>
  </si>
  <si>
    <t>16:42:46</t>
  </si>
  <si>
    <t>Econo closed, tape around damper perimeter frame gaps, both stages, 95/75 ambient, 2 HP fan motor, 5.75" pulley,--3 turns (939 rpm), 100% inlet/outlet Meriam, adjust code tester speed to match total static of run T2-CAN-95-TCE-DM-SPWCT-SS</t>
  </si>
  <si>
    <t>T2-CAN-95-TOER-DM</t>
  </si>
  <si>
    <t>75T0147</t>
  </si>
  <si>
    <t>10:15:20</t>
  </si>
  <si>
    <t>Econo fully open, tape around damper perimeter inside/outside frame gaps, both--stages, 95/75 ambient, 2 HP fan motor, 5.75" pulley, 3 turns (939 rpm), unsealed cab,--100% inlet/outlet Meriam, adjust code tester speed to match total static of run T2-CAN-9</t>
  </si>
  <si>
    <t>T2-HS-1875-95-CF-C</t>
  </si>
  <si>
    <t>75T0148</t>
  </si>
  <si>
    <t>7/31/2014</t>
  </si>
  <si>
    <t>5:19:46</t>
  </si>
  <si>
    <t>Installed FM:SG:FD:LSV on 2 circuits: unsealed cab: dampers on S/R: AX35 belt: 8` BP no name: ID Blw M: MQC 56T17D5563B: Mtr Pulley 4.5 T/O: With econo: Supply Meriam @85% Return Meriam @75%: Horiz Air Disch: Max Mtr Amp 4.7</t>
  </si>
  <si>
    <t>T2-HS-2250-95-CF</t>
  </si>
  <si>
    <t>75T0149</t>
  </si>
  <si>
    <t>11:01:22</t>
  </si>
  <si>
    <t>75% airflow (300 cfm/ton), 3 HP fan motor, 3 turns, 7" pulley (859 rpm),--both stages, closed damper adjust code tester speed to match total static of run--T2-2250-95-CF-SPWCT-SS</t>
  </si>
  <si>
    <t>Installed FM:SG:FD:LSV on 2 circuits: unsealed cab: dampers on S/R: AX35 belt: 7` BP no name: ID Blw M: MQC 56T17D5563B: Mtr Pulley 3 T/O: With econo: Supply Meriam @85% Return Meriam @75%: Horiz Air Disch: Max Mtr Amp 4.7</t>
  </si>
  <si>
    <t>T2-HS-2384-95-CF</t>
  </si>
  <si>
    <t>75T0150</t>
  </si>
  <si>
    <t>'T2-HS-2384-95-CF</t>
  </si>
  <si>
    <t>6:58:01</t>
  </si>
  <si>
    <t>79.5% airflow (318 cfm/ton), 3 HP fan motor, 4 turns, 6.25" pulley (1002 rpm),--both stages, closed damper match adjust code tester speed to match total static--of run 'T2-2625-95-CF-SPWCT-SS</t>
  </si>
  <si>
    <t>Installed FM:SG:FD:LSV on 2 circuits: unsealed cab: dampers on S/R: AX35 belt: 6.25` BP no name: ID Blw M: MQC 56T17D5563B: Mtr Pulley 4 T/O: With econo: Supply Meriam @85% Return Meriam @75%: Horiz Air Disch: Max Mtr Amp 4.7</t>
  </si>
  <si>
    <t>T2-HS-2625-95-CF</t>
  </si>
  <si>
    <t>75T0151</t>
  </si>
  <si>
    <t>12:52:13</t>
  </si>
  <si>
    <t>87.5% airflow (350 cfm/ton), 3 HP fan motor, 2 turns, 6.25" pulley (1002 rpm),--both stages, closed damper match adjust code tester speed to match--static of run 'T2-2625-95-CF-SPWCT-SS</t>
  </si>
  <si>
    <t>Installed FM:SG:FD:LSV on 2 circuits: unsealed cab: dampers on S/R: AX35 belt: 6.25` BP no name: ID Blw M: MQC 56T17D5563B: Mtr Pulley 2 T/O: With econo: Supply Meriam @85% Return Meriam @75%: Horiz Air Disch: Max Mtr Amp 4.7</t>
  </si>
  <si>
    <t>T2-HS-3000-95-CF-C</t>
  </si>
  <si>
    <t>75T0152</t>
  </si>
  <si>
    <t>T2-HS-3000-95+CF-1.5T-8575M-C</t>
  </si>
  <si>
    <t>1:51:56</t>
  </si>
  <si>
    <t>CK1- 6.40 lbs/CK2- 6.20 lbs</t>
  </si>
  <si>
    <t>100% airflow (400 cfm/ton), factory charge, closed damper, 3 HP fan motor,--1.5 turns, 5.75" pulley, 95F Test, adjust code tester speed to match total static of run T2-3000-95+CF-1.5T-8575M-C-SPWCT-SS</t>
  </si>
  <si>
    <t>Installed FM:SG:FD:LSV on 2 circuits: unsealed cab: dampers on S/R: AX35 belt: AK59H BP: ID Blw M: MQC 56T17D5563B: Mtr Pulley 1.5 T/O: With econo: Supply Meriam @85% Return Meriam @75%: Horiz Air Disch: Max Mtr Amp 4.7</t>
  </si>
  <si>
    <t>T2-HS-3200-95-CF-C</t>
  </si>
  <si>
    <t>75T0153</t>
  </si>
  <si>
    <t>3:20:21</t>
  </si>
  <si>
    <t>106% airflow (425 cfm/ton), factory charge, closed damper, 3 HP fan motor, 1.5 turns,--5.25" pulley, 95F Test, adjust code tester speed to match total static of run 'T2-3200-95+CF-C-SPWCT-SS</t>
  </si>
  <si>
    <t>Installed FM:SG:FD:LSV on 2 circuits: unsealed cab: dampers on S/R: AX35 belt: AK54H BP: ID Blw M: MQC 56T17D5563B: Mtr Pulley 1.5 T/O: With econo: Supply Meriam @85% Return Meriam @75%: Horiz Air Disch: Max Mtr Amp 4.7</t>
  </si>
  <si>
    <t>T2-1875-95-CF-C</t>
  </si>
  <si>
    <t>75T0154</t>
  </si>
  <si>
    <t>18:51:50</t>
  </si>
  <si>
    <t>62.5% airflow (250 cfm/ton), factory charge, closed damper, 2 HP fan motor, 3 turns, 9.25" AK94 pulley--(640 rpm), 95F Test, adjust code tester speed to match total static of run 'T2-1875-95-CF-C-SPWCT-SS</t>
  </si>
  <si>
    <t>Installed FM:SG:FD:LSV on 2 circuits: unsealed cab: dampers on S/R: AX38 belt: 9.25` BP no name: ID Blw 2 HP GE: Mtr Pulley 3.0 T/O: With econo: Supply Meriam @100% Return Meriam @100%: Horiz Air Disch: Max Mtr Amp 3.6</t>
  </si>
  <si>
    <t>T2-2250-95-CF</t>
  </si>
  <si>
    <t>75T0155</t>
  </si>
  <si>
    <t>T2-2625-95-CF</t>
  </si>
  <si>
    <t>75T0156</t>
  </si>
  <si>
    <t>20:37:56</t>
  </si>
  <si>
    <t>Average Data--75.01</t>
  </si>
  <si>
    <t>Installed FM:SG:FD:LSV on 2 circuits: unsealed cab: dampers on S/R: AX38 belt: 6.25` AK64 BP: ID Blw 2 HP GE: Mtr Pulley 3.5 T/O: With econo: Supply Meriam @100% Return Meriam @100%: Horiz Air Disch: Max Mtr Amp 3.6</t>
  </si>
  <si>
    <t>T2-3000-95-CF</t>
  </si>
  <si>
    <t>75T0157</t>
  </si>
  <si>
    <t>7/30/2014</t>
  </si>
  <si>
    <t>12:11:54</t>
  </si>
  <si>
    <t>0:05:00</t>
  </si>
  <si>
    <t>100% airflow, 2 HP fan motor, 3 turns, 5.75" pulley, both stages, closed damper</t>
  </si>
  <si>
    <t>Installed FM:SG:FD:LSV on 2 circuits: unsealed cab: dampers on S/R: AX35 belt: AK59 5.75 diam BP: ID Blw M: MQC 56T17D5563B: Mtr Pulley 3 T/O: With econo: Supply Meriam @100% Return Meriam @100%: Horiz Air Disch</t>
  </si>
  <si>
    <t>T2-3240-95-CF</t>
  </si>
  <si>
    <t>75T0158</t>
  </si>
  <si>
    <t>14:54:17</t>
  </si>
  <si>
    <t>Installed FM:SG:FD:LSV on 2 circuits: unsealed cab: dampers on S/R: AX35 belt: AK59 5.75 diam BP: ID Blw M: MQC 56T17D5563B: Mtr Pulley 1 T/O: With econo: Supply Meriam @100% Return Meriam @100%: Horiz Air Disch, Motor Max Amps 3.6</t>
  </si>
  <si>
    <t>3T-22AA-0</t>
  </si>
  <si>
    <t>75T0159</t>
  </si>
  <si>
    <t>8/5/2014</t>
  </si>
  <si>
    <t>16:24:51</t>
  </si>
  <si>
    <t>80/67 95/70</t>
  </si>
  <si>
    <t>A test factory chg, sealed cab, no econo, no mass flow meter, 2 HP fan,--760 rpm 5.75" pulley AK59</t>
  </si>
  <si>
    <t>Installed:SG:FD:LSV on 2 circuits: sealed cab: dampers on S/R: AX35 belt: 5.75 BP: ID Blw 2 HP GE: Mtr Pulley 6 T/O: With econo: Supply Meriam @100% Return Meriam @100%: Horiz Air Disch: Max Mtr Amp 3.6</t>
  </si>
  <si>
    <t>3T-22B</t>
  </si>
  <si>
    <t>75T0160</t>
  </si>
  <si>
    <t>7/28/2014</t>
  </si>
  <si>
    <t>17:55:41</t>
  </si>
  <si>
    <t>80/67 82</t>
  </si>
  <si>
    <t>B test factory chg, sealed cab, no econo</t>
  </si>
  <si>
    <t>Installed FM:SG:FD:LSV on 2 circuits: unsealed cab: dampers on S/R: AX35 belt: AK59 5.75 diam BP: ID Blw M: MQC 56T17D5563B: Mtr Pulley 6 T/O: No econo: Meriam @100%: Horiz Air Disch</t>
  </si>
  <si>
    <t>3T-22C Cyclic #2</t>
  </si>
  <si>
    <t>75T0161</t>
  </si>
  <si>
    <t>22:43:15</t>
  </si>
  <si>
    <t>80/57 82</t>
  </si>
  <si>
    <t>C test factory chg, sealed cab, no econo</t>
  </si>
  <si>
    <t>3T-22C Cyclic #3</t>
  </si>
  <si>
    <t>75T0162</t>
  </si>
  <si>
    <t>23:13:15</t>
  </si>
  <si>
    <t>3T-22C Cyclic #4</t>
  </si>
  <si>
    <t>75T0163</t>
  </si>
  <si>
    <t>23:43:23</t>
  </si>
  <si>
    <t>3T-ONE</t>
  </si>
  <si>
    <t>75T0164</t>
  </si>
  <si>
    <t>10/18/2013</t>
  </si>
  <si>
    <t>3:18:39</t>
  </si>
  <si>
    <t>ck1: 6.4 lbs / ck2: 6.2 lbs</t>
  </si>
  <si>
    <t>460/480/3</t>
  </si>
  <si>
    <t>AHRI 340-360</t>
  </si>
  <si>
    <t>Out-of-box factory chg, unsealed cab, no econo, factory drive-pulley turns</t>
  </si>
  <si>
    <t>New R22 CK 1 : 6.4 lbs /Ck 2 : 6.2 lbs: Unsealed cabinet/ Sealed ductwork: 5.5` blower pulley with AX35 (notched) belt : motor pulley 3 turns opened. With econo Meriam set @ 100%: Horiz airflow disch config. set on floor.</t>
  </si>
  <si>
    <t>T2-ONE-3HP</t>
  </si>
  <si>
    <t>75T0165</t>
  </si>
  <si>
    <t>2/12/2014</t>
  </si>
  <si>
    <t>5:06:28</t>
  </si>
  <si>
    <t>Out of the box: fixed leak CK1: removed charge CK2: recharge circuits to Manuf.: Original motor belt and pulley: no adjustments: no tape: 100% open damper: Motor pulley at 3 Turns open from fully close</t>
  </si>
  <si>
    <t>T2-ONE</t>
  </si>
  <si>
    <t>75T0166</t>
  </si>
  <si>
    <t>T2- One</t>
  </si>
  <si>
    <t>2/13/2014</t>
  </si>
  <si>
    <t>7:14:07</t>
  </si>
  <si>
    <t>Out of the box: fixed leak CK1: Removed charge CK2: recharge circuits to Manuf: 2 HP motor: belt AX35 &amp; pulley AK59: No tape: 100% Open damper: Motor pulley at 3 Turns open from fully close: with no econo</t>
  </si>
  <si>
    <t>T2-R-3000-115-CE</t>
  </si>
  <si>
    <t>75T0167</t>
  </si>
  <si>
    <t>8/16/2014</t>
  </si>
  <si>
    <t>1:44:58</t>
  </si>
  <si>
    <t>75/62 115/80</t>
  </si>
  <si>
    <t>Restriction 115F OAT (leave restriction from run T2-R-3000-95-CE only move outdoor room conditions),--2 HP fan motor, 3 turns, 5.75" AK59 pulley (939 rpm), Econo closed unsealed cab,--adjust code tester speed to match total static of run T2-C-3000-95-CE-S</t>
  </si>
  <si>
    <t>Installed:SG:FD:LSV on 2 circuits: Unsealed cab: dampers on S/R: AX35 belt: 5.75 BP: ID Blw 2 HP GE: Mtr Pulley 3 T/O: With econo: Supply Meriam @100% Return Meriam @100%: Horiz Air Disch: Max Mtr Amp 3.6: .;</t>
  </si>
  <si>
    <t>T2-R-3000-75-CE</t>
  </si>
  <si>
    <t>75T0168</t>
  </si>
  <si>
    <t>3:54:57</t>
  </si>
  <si>
    <t>0:15:07</t>
  </si>
  <si>
    <t>75/62 75/62</t>
  </si>
  <si>
    <t>Restriction 75F OAT (leave restriction from run T2-R-3000-95-CE only move outdoor room conditions),--2 HP fan motor, 3 turns, 5.75" AK59 pulley (939 rpm), Econo closed unsealed cab,--adjust code tester speed to match total static of run T2-C-3000-95-CE-SP</t>
  </si>
  <si>
    <t>T2-R-3000-95-CE</t>
  </si>
  <si>
    <t>75T0169</t>
  </si>
  <si>
    <t>0:11:23</t>
  </si>
  <si>
    <t>Restriction 95F OAT (reduce SP by 50% from CK1 baseline T2-R-3000-95-CE),--2 HP fan motor, 3 turns, 5.75" AK59 pulley (939 rpm), Econo closed unsealed cab,--adjust code tester speed to match total static of run T2-C-3000-95-CE-SPWCT-SS</t>
  </si>
  <si>
    <t>T2-RBASE-3000-115-CE</t>
  </si>
  <si>
    <t>75T0170</t>
  </si>
  <si>
    <t>5:32:41</t>
  </si>
  <si>
    <t>Factory charge baseline, 2 HP fan motor, 3 turns, 5.75" AK59 pulley (939 rpm),--Econo closed unsealed cab, adjust code tester speed to match total static of--run T2-R-3000-95-CE-SPWCT-SS. Both stages.</t>
  </si>
  <si>
    <t>T2-RBASE-3000-75-CE</t>
  </si>
  <si>
    <t>75T0171</t>
  </si>
  <si>
    <t>4:21:45</t>
  </si>
  <si>
    <t>Factory charge baseline, 2 HP fan motor, 3 turns, 5.75" AK59 pulley (939 rpm),--Econo closed unsealed cab, adjust code tester speed to match total static of run--T2-R-3000-95-CE-SPWCT-SS. Both stages.</t>
  </si>
  <si>
    <t>T2-MFB3-100C1-100C2-90A-95-CE-3</t>
  </si>
  <si>
    <t>75T0172</t>
  </si>
  <si>
    <t>11/4/2014</t>
  </si>
  <si>
    <t>20:02:33</t>
  </si>
  <si>
    <t>Econo closed (2.0V), factory charge NC baseline, 90% airflow (350 cfm/ton),--4.5 turns, 5.75" AK59 pulley (866 rpm), unsealed cab, adjust code tester speed--to match total static of run T2-MFB3-100C1-100C2-90A-95-CE-2-SPWCT-SS</t>
  </si>
  <si>
    <t>W/ECO: 2.0 V With comps: 95/75 amb:2HP blwr mtr 5.75` AK59 mtr. pulley: 4.5 turns open: AX35 new belt browning tensioning tool 8 lbs:100% inlet-outlet Meriam:</t>
  </si>
  <si>
    <t>T2-NC1-CK1-100C1-100C2-90A-CE</t>
  </si>
  <si>
    <t>75T0173</t>
  </si>
  <si>
    <t>22:16:03</t>
  </si>
  <si>
    <t>0.5% NC 1st Circuit 0.5 oz. Nitrogen added to CK1, 95F OAT, 2 HP fan motor, 90% airflow--(350 cfm/ton), 4.5 turns, 5.75" AK59 pulley (866 rpm), Econo closed unsealed cab,--adjust code tester speed to match total static of run T2-NC102-CK1-100C1-100C2-90A-</t>
  </si>
  <si>
    <t>T2-NC2-CK1-CK2-100C1-100C2-90A-CE</t>
  </si>
  <si>
    <t>75T0174</t>
  </si>
  <si>
    <t>23:35:14</t>
  </si>
  <si>
    <t>0.5% NC Both Circuits, 0.5 oz. Nitrogen added to CK1 and CK2, 95F OAT, 2 HP fan motor,--90% airflow (350 cfm/ton), 4.5 turns, 5.75" AK59 pulley (866 rpm), Econo closed unsealed cab,--adjust code tester speed to match total static of run T2-NC202-CK1-CK2-1</t>
  </si>
  <si>
    <t>T2-NC3-CK1-100C1-100C2-90A-CE</t>
  </si>
  <si>
    <t>75T0175</t>
  </si>
  <si>
    <t>11/5/2014</t>
  </si>
  <si>
    <t>0:35:13</t>
  </si>
  <si>
    <t>1.0% NC 1st Circuit 1.0 oz. (total) Nitrogen added to CK1, 0.5% NC 2nd Circuit 0.5 oz.--(total) Nitrogen added to CK2, 95F OAT, 2 HP fan motor, 90% airflow (350 cfm/ton), 4.5 turns,--5.75" AK59 pulley (866 rpm), Econo closed unsealed cab, adjust code test</t>
  </si>
  <si>
    <t>T2-NC4-CK1-CK2-100C1-100C2-90A-CE</t>
  </si>
  <si>
    <t>75T0176</t>
  </si>
  <si>
    <t>1:30:10</t>
  </si>
  <si>
    <t>1.0% NC Both Circuits, 1.0 oz. (total) Nitrogen added to CK1 and CK2, 95F OAT,--2 HP fan motor, 90% airflow (350 cfm/ton), 4.5 turns, 5.75" AK59 pulley (866 rpm),--Econo closed unsealed cab, adjust code tester speed to match total static of run T2-NC404-C</t>
  </si>
  <si>
    <t>3T-75629575-E3-Retest</t>
  </si>
  <si>
    <t>75T0181</t>
  </si>
  <si>
    <t>11:10:22</t>
  </si>
  <si>
    <t>Factory charge, 3 turns, Econo closed damper unsealed cab, 75% Meriam,--adjust code tester speed to match total static of run 3T-75629575-E3-SPWCT-SS</t>
  </si>
  <si>
    <t>R22 CK1 : 6.4 lbs /Ck2 : 6.2 lbs: Unsealed cab/ Sealed ductwork: 5.375` blower pulley with AX35 (notched) belt : motor pulley 3 turns opened. with econo Closed: Meriam set @ 75%: Horiz airflow. set on floor.</t>
  </si>
  <si>
    <t>3T-75629575-E6-Retest</t>
  </si>
  <si>
    <t>75T0182</t>
  </si>
  <si>
    <t>5:10:09</t>
  </si>
  <si>
    <t>Factory charge, 6 turns, Econo closed damper unsealed cab, 75% Meriam,--adjust code tester speed to match total static of run 3T-75629575-E6-SPWCT-SS</t>
  </si>
  <si>
    <t>R22 CK1 : 6.4 lbs /Ck2 : 6.2 lbs: Unsealed cab/ Sealed ductwork: 5.375` blower pulley with AX35 (notched) belt : motor pulley 6 turns opened. with econo Closed Meriam set @ 75%: Horiz airflow. set on floor.</t>
  </si>
  <si>
    <t>3T-75629575-E6</t>
  </si>
  <si>
    <t>75T0183</t>
  </si>
  <si>
    <t>10/20/2013</t>
  </si>
  <si>
    <t>16:59:09</t>
  </si>
  <si>
    <t>Factory charge, 6 turns, Econo closed damper unsealed cab, 75% Merriam, Code VFD @ 30.76%</t>
  </si>
  <si>
    <t>R22 CK1 : 6.4 lbs /Ck2 : 6.2 lbs: Sealed cab/ Sealed ductwork: 5.375` blower pulley with AX35 (notched) belt : motor pulley 6 turns opened. With econo closed,Meriam set @ 75%: Horiz airflow. set on floor. Code Tester VFD @ 30.76</t>
  </si>
  <si>
    <t>T2-RC10-130C1-130C2-90A-95-CE</t>
  </si>
  <si>
    <t>75T0186</t>
  </si>
  <si>
    <t>11/8/2014</t>
  </si>
  <si>
    <t>6:28:09</t>
  </si>
  <si>
    <t>CK1: 8.3 lbs/CK2: 8.1 lbs</t>
  </si>
  <si>
    <t>RC6, 130% charge CK1 and CK2, 90% airflow, 360 cfm/ton, closed damper,--2 HP fan motor, 4.5 turns, 5.75" AK59 pulley (865 rpm), adjust code tester speed--to match total static of run T2-RC6-70C1-70C2-90A-95-CE-SPWCT-SS</t>
  </si>
  <si>
    <t>T2-RC11-140C1-140C2-90A-95-CE</t>
  </si>
  <si>
    <t>75T0187</t>
  </si>
  <si>
    <t>7:18:38</t>
  </si>
  <si>
    <t>CK1: 9.0 lbs/CK2: 8.7 lbs</t>
  </si>
  <si>
    <t>RC8, 140% charge CK1 and CK2, 90% airflow, 360 cfm/ton, closed damper,--2 HP fan motor, 4.5 turns, 5.75" AK59 pulley (865 rpm), adjust code tester speed--to match total static of run T2-RC8-60C1-60C2-90A-95-CE-SPWCT-SS</t>
  </si>
  <si>
    <t>T2-RC2-95C1-95C2-90A-95-CE</t>
  </si>
  <si>
    <t>75T0188</t>
  </si>
  <si>
    <t>11/7/2014</t>
  </si>
  <si>
    <t>20:19:24</t>
  </si>
  <si>
    <t>CK1: 6.1 lbs/CK2: 5.9 lbs</t>
  </si>
  <si>
    <t>RC2, 95% charge CK1 and CK2, 90% airflow, 360 cfm/ton, closed damper,--2 HP fan motor, 4.5 turns, 5.75" AK59 pulley (865 rpm), adjust code tester speed--to match total static of run T2-RC2-95C1-95C2-90A-95-CE-SPWCT-SS</t>
  </si>
  <si>
    <t>T2-RC3-90C1-90C2-90A-95-CE</t>
  </si>
  <si>
    <t>75T0189</t>
  </si>
  <si>
    <t>21:20:36</t>
  </si>
  <si>
    <t>CK1: 5.8 lbs/CK2: 5.6 lbs</t>
  </si>
  <si>
    <t>RC3, 90% charge CK1 and CK2, 90% airflow, 360 cfm/ton, closed damper,--2 HP fan motor, 4.5 turns, 5.75" AK59 pulley (865 rpm), adjust code tester--speed to match total static of run T2-RC3-90C1-90C2-90A-95-CE-SPWCT-SS</t>
  </si>
  <si>
    <t>T2-RC4-80C1-80C2-90A-95-CE</t>
  </si>
  <si>
    <t>75T0190</t>
  </si>
  <si>
    <t>22:20:57</t>
  </si>
  <si>
    <t>CK1: 5.1 lbs/CK2: 5.0 lbs</t>
  </si>
  <si>
    <t>RC4, 80% charge CK1 and CK2, 90% airflow, 360 cfm/ton, closed damper,--2 HP fan motor, 4.5 turns, 5.75" AK59 pulley (865 rpm), adjust code tester speed--to match total static of run T2-RC4-80C1-80C2-90A-95-CE-SPWCT-SS</t>
  </si>
  <si>
    <t>T2-RC5-70C1-70C2-90A-95-CE</t>
  </si>
  <si>
    <t>75T0191</t>
  </si>
  <si>
    <t>0:34:56</t>
  </si>
  <si>
    <t>CK1: 4.5 lbs/CK2: 4.3 lbs</t>
  </si>
  <si>
    <t>RC5, 70% charge CK1 and CK2, 90% airflow, 360 cfm/ton, closed damper,--2 HP fan motor, 4.5 turns, 5.75" AK59 pulley (865 rpm), adjust code tester speed--to match total static of run T2-RC5-70C1-70C2-90A-95-CE-SPWCT-SS</t>
  </si>
  <si>
    <t>T2-RC6-60C1-60C2-90A-95-CE</t>
  </si>
  <si>
    <t>75T0192</t>
  </si>
  <si>
    <t>1:38:56</t>
  </si>
  <si>
    <t>CK1: 3.8 lbs/CK2: 3.7 lbs</t>
  </si>
  <si>
    <t>RC6, 60% charge CK1 and CK2, 90% airflow, 360 cfm/ton, closed damper,--2 HP fan motor, 4.5 turns, 5.75" AK59 pulley (865 rpm), adjust code tester speed--to match total static of run T2-RC6-60C1-60C2-90A-95-CE-SPWCT-SS</t>
  </si>
  <si>
    <t>T2-RC7-105C1-105C2-90A-95-CE</t>
  </si>
  <si>
    <t>75T0193</t>
  </si>
  <si>
    <t>3:15:04</t>
  </si>
  <si>
    <t>CK1: 6.7 lbs/CK2: 6.5 lbs</t>
  </si>
  <si>
    <t>RC2, 105% charge CK1 and CK2, 90% airflow, 360 cfm/ton, closed damper,--2 HP fan motor, 4.5 turns, 5.75" AK59 pulley (865 rpm), adjust code tester speed--to match total static of run T2-MFB3-105C1-105C2-90A-95-CE-SPWCT-SS</t>
  </si>
  <si>
    <t>T2-RC8-110C1-110C2-90A-95-CE</t>
  </si>
  <si>
    <t>75T0194</t>
  </si>
  <si>
    <t>4:14:48</t>
  </si>
  <si>
    <t>CK1: 7.0 lbs/CK2: 6.8 lbs</t>
  </si>
  <si>
    <t>RC3, 110% charge CK1 and CK2, 90% airflow, 360 cfm/ton, closed damper,--2 HP fan motor, 4.5 turns, 5.75" AK59 pulley (865 rpm), adjust code tester speed--to match total static of run T2-RC3-90C1-90C2-90A-95-CE-SPWCT-SS</t>
  </si>
  <si>
    <t>T2-RC9-120C1-120C2-90A-95-CE</t>
  </si>
  <si>
    <t>75T0195</t>
  </si>
  <si>
    <t>5:35:43</t>
  </si>
  <si>
    <t>CK1: 7.7 lbs/CK2: 7.4 lbs</t>
  </si>
  <si>
    <t>RC4, 120% charge CK1 and CK2, 90% airflow, 360 cfm/ton, closed damper,--2 HP fan motor, 4.5 turns, 5.75" AK59 pulley (865 rpm), adjust code tester speed--to match total static of run T2-RC4-80C1-80C2-90A-95-CE-SPWCT-SS</t>
  </si>
  <si>
    <t>T2-RCB1-100C1-100C2-90A-95-CE-5</t>
  </si>
  <si>
    <t>75T0196</t>
  </si>
  <si>
    <t>19:05:50</t>
  </si>
  <si>
    <t>RCB1, 100% charge CK1 and CK2, 90% airflow, 360 cfm/ton, closed damper,--2 HP fan motor, 4.5 turns, 5.75" AK59 pulley (865 rpm), adjust code tester speed to--match total static of run T2-RCB1-100C1-100C2-90A-95-CE-5-SPWCT-SS</t>
  </si>
  <si>
    <t>T2-MF45-100C1-100C2-90A-CB05-CCE</t>
  </si>
  <si>
    <t>75T0197</t>
  </si>
  <si>
    <t>10/31/2014</t>
  </si>
  <si>
    <t>20:54:46</t>
  </si>
  <si>
    <t>5% condenser coil blockage, factory charge, 2 HP fan motor, 90% airflow (350 cfm/ton), 4.5 turns,--5.75" AK59 pulley (866 rpm), Econo Closed damper, adjust code tester speed to--match total static of run T2-MF45-100C1-100C2-90A-CB05-CCE-SPWCT-SS</t>
  </si>
  <si>
    <t>W/ECO: 2.0 V With comps: 95/75 amb:2HP blwr mtr 5.75` AK59 mtr. pulley: 4.5 turns open: AX35 new belt browning tensioning tool 8 lbs:100% inlet-outlet Meriam: Condesner Coil is blocked off 8`.</t>
  </si>
  <si>
    <t>T2-MF46-100C1-100C2-90A-CB10-CCE</t>
  </si>
  <si>
    <t>75T0198</t>
  </si>
  <si>
    <t>22:26:01</t>
  </si>
  <si>
    <t>10% condenser coil blockage, factory charge, 2 HP fan motor, 90% airflow (350 cfm/ton), 4.5 turns,--5.75" AK59 pulley (866 rpm), Econo Closed damper, adjust code tester speed to--match total static of run T2-MF46-100C1-100C2-90A-CB10-CCE-SPWCT-SS</t>
  </si>
  <si>
    <t>W/ECO: 2.0 V With comps: 95/75 amb:2HP blwr mtr 5.75` AK59 mtr. pulley: 4.5 turns open: AX35 new belt browning tensioning tool 8 lbs:100% inlet-outlet Meriam: Condesner Coil is blocked off 12"</t>
  </si>
  <si>
    <t>T2-MF47-100C1-100C2-90A-CB20-CCE</t>
  </si>
  <si>
    <t>75T0199</t>
  </si>
  <si>
    <t>11/3/2014</t>
  </si>
  <si>
    <t>7:40:16</t>
  </si>
  <si>
    <t>20% condenser coil blockage, factory charge, 2 HP fan motor, 90% airflow (350 cfm/ton), 4.5 turns,--5.75" AK59 pulley (866 rpm), Econo Closed damper, adjust code tester speed to--match total static of run T2-MF47-100C1-100C2-90A-CB20-CCE-SPWCT-SS</t>
  </si>
  <si>
    <t>W/ECO: 2.0 V With comps: 95/75 amb:2HP blwr mtr 5.75` AK59 mtr. pulley: 4.5 turns open: AX35 new belt browning tensioning tool 8 lbs:100% inlet-outlet Meriam: Condesner Coil is blocked off 17 inches</t>
  </si>
  <si>
    <t>T2-MF48-100C1-100C2-90A-CB30-CCE</t>
  </si>
  <si>
    <t>75T0200</t>
  </si>
  <si>
    <t>11:04:21</t>
  </si>
  <si>
    <t>30% condenser coil blockage, factory charge, 2 HP fan motor, 90% airflow (350 cfm/ton),--4.5 turns, 5.75" AK59 pulley (866 rpm), Econo Closed damper, adjust code tester speed--to match total static of run T2-MF48-100C1-100C2-90A-CB30-CCE-SPWCT-SS</t>
  </si>
  <si>
    <t>W/ECO: 2.0 V With comps: 95/75 amb:2HP blwr mtr 5.75` AK59 mtr. pulley: 4.5 turns open: AX35 new belt browning tensioning tool 8 lbs:100% inlet-outlet Meriam: Condenser Coil is blocked off 24 inches</t>
  </si>
  <si>
    <t>T2-MF49-100C1-100C2-90A-CB40-CCE</t>
  </si>
  <si>
    <t>75T0201</t>
  </si>
  <si>
    <t>13:33:36</t>
  </si>
  <si>
    <t>40% condenser coil blockage, factory charge, 2 HP fan motor, 90% airflow (350 cfm/ton),--4.5 turns, 5.75" AK59 pulley (866 rpm), Econo Closed damper, adjust code tester speed to--match total static of run T2-MF49-100C1-100C2-90A-CB40-CCE-SPWCT-SS</t>
  </si>
  <si>
    <t>W/ECO: 2.0 V With comps: 95/75 amb:2HP blwr mtr 5.75` AK59 mtr. pulley: 4.5 turns open: AX35 new belt browning tensioning tool 8 lbs:100% inlet-outlet Meriam: Condesner Coil is blocked off 30 inches</t>
  </si>
  <si>
    <t>T2-MF50-100C1-100C2-90A-CB50-CCE</t>
  </si>
  <si>
    <t>75T0202</t>
  </si>
  <si>
    <t>17:32:59</t>
  </si>
  <si>
    <t>50% condenser coil blockage, factory charge, 2 HP fan motor, 90% airflow (350 cfm/ton),--4.5 turns, 5.75" AK59 pulley (866 rpm), Econo Closed damper, adjust code tester speed--to match total static of run T2-MF50-100C1-100C2-90A-CB50-CCE-SPWCT-SS</t>
  </si>
  <si>
    <t>W/ECO: 2.0 V With comps: 95/75 amb:2HP blwr mtr 5.75` AK59 mtr. pulley: 4.5 turns open: AX35 new belt browning tensioning tool 8 lbs:100% inlet-outlet Meriam: Condenser Coil is blocked off 36.5 inches</t>
  </si>
  <si>
    <t>T2-MF51-100C1-100C2-90A-CB60-CCE</t>
  </si>
  <si>
    <t>75T0203</t>
  </si>
  <si>
    <t>19:05:59</t>
  </si>
  <si>
    <t>60% condenser coil blockage, factory charge, 2 HP fan motor, 90% airflow (350 cfm/ton),--4.5 turns, 5.75" AK59 pulley (866 rpm), Econo Closed damper, adjust code tester speed--to match total static of run T2-MF51-100C1-100C2-90A-CB60-CCE-SPWCT-SS</t>
  </si>
  <si>
    <t>W/ECO: 2.0 V With comps: 95/75 amb:2HP blwr mtr 5.75` AK59 mtr. pulley: 4.5 turns open: AX35 new belt browning tensioning tool 8 lbs:100% inlet-outlet Meriam: Condenser Coil is blocked off 39.5 inches</t>
  </si>
  <si>
    <t>T2-MF52-100C1-100C2-90A-CB70-CCE</t>
  </si>
  <si>
    <t>75T0204</t>
  </si>
  <si>
    <t>20:33:07</t>
  </si>
  <si>
    <t>70% condenser coil blockage, factory charge, 2 HP fan motor, 90% airflow (350 cfm/ton),--4.5 turns, 5.75" AK59 pulley (866 rpm), Econo Closed damper, adjust code tester--speed to match total static of run T2-MF52-100C1-100C2-90A-CB70-CCE-SPWCT-SS</t>
  </si>
  <si>
    <t>W/ECO: 2.0 V With comps: 95/75 amb:2HP blwr mtr 5.75` AK59 mtr. pulley: 4.5 turns open: AX35 new belt browning tensioning tool 8 lbs:100% inlet-outlet Meriam: Condenser Coil is blocked off 39.5 inches on face 1 and 4 insches on face 2.</t>
  </si>
  <si>
    <t>T2-MF53-100C1-100C2-90A-CB80-CCE</t>
  </si>
  <si>
    <t>75T0205</t>
  </si>
  <si>
    <t>21:37:41</t>
  </si>
  <si>
    <t>80% condenser coil blockage, factory charge, 2 HP fan motor, 90% airflow (350 cfm/ton),--4.5 turns, 5.75" AK59 pulley (866 rpm), Econo Closed damper, adjust code tester--speed to match total static of run T2-MF53-100C1-100C2-90A-CB80-CCE-SPWCT-SS</t>
  </si>
  <si>
    <t>W/ECO: 2.0 V With comps: 95/75 amb:2HP blwr mtr 5.75` AK59 mtr. pulley: 4.5 turns open: AX35 new belt browning tensioning tool 8 lbs:100% inlet-outlet Meriam: Condenser Coil is blocked off 39.5 inches on face 1 and 5 inches on face 2.</t>
  </si>
  <si>
    <t>T2-MFB3-100C1-100C2-90A-95-CE-2</t>
  </si>
  <si>
    <t>75T0206</t>
  </si>
  <si>
    <t>15:53:25</t>
  </si>
  <si>
    <t>Econo closed (2.0V), factory charge NC baseline, 90% airflow (350 cfm/ton), 4.5 turns,--5.75" AK59 pulley (866 rpm), unsealed cab, adjust code tester speed to match total--match total static of run T2-MFB3-100C1-100C2-90A-95-CE-2-SPWCT-SS</t>
  </si>
  <si>
    <t>T2-E-3000-95-CE-B30%</t>
  </si>
  <si>
    <t>75T0207</t>
  </si>
  <si>
    <t>20:29:45</t>
  </si>
  <si>
    <t>30% evaporator coil blockage, factory charge, 2 HP fan motor, 3 turns, 5.75" AK59 pulley (939 rpm),--Econo Closed damper, adjust code tester speed to match total static of run--T2-E-3000-95-CE-SPWCT-SS. Both stages.</t>
  </si>
  <si>
    <t>T2-E-3000-95-CE-B50%</t>
  </si>
  <si>
    <t>75T0208</t>
  </si>
  <si>
    <t>19:18:48</t>
  </si>
  <si>
    <t>50% evaporator coil blockage, factory charge, 2 HP fan motor, 3 turns, 5.75" AK59 pulley (939 rpm),--Econo Closed damper, adjust code tester speed to match total static of run--T2-E-3000-95-CE-SPWCT-SS. Both stages.</t>
  </si>
  <si>
    <t>T2-TRN-75A-55-TCE-DM-2</t>
  </si>
  <si>
    <t>75T0209</t>
  </si>
  <si>
    <t>21:13:07</t>
  </si>
  <si>
    <t>Econo closed (2V), tape around damper perimeter inside/outside frame gaps, no compressor,--55/51 ambient, 75% airflow (300 cfm/ton), 2 HP fan motor, 3 turns, 7.25" AK74 pulley (725 rpm),--100% inlet/outlet Meriam, adjust code tester speed to match total s</t>
  </si>
  <si>
    <t>W/ECO: 2 V No comp: 55/51 amb:2HP blwr mtr 7.25` AK74 mtr. pulley: 3 turns open: AX35 new belt browning tensioning tool 8 lbs:100% inlet-outlet Meriam:</t>
  </si>
  <si>
    <t>T2-TRN-75A-55-T1E-DM</t>
  </si>
  <si>
    <t>75T0210</t>
  </si>
  <si>
    <t>0:59:37</t>
  </si>
  <si>
    <t>Econo 10%-open (2.8V), tape around damper perimeter inside/outside frame gaps, no compressor,--55/51 ambient, 75% airflow (300 cfm/ton), 2 HP fan motor, 3 turns, 7.25" AK74 pulley (725 rpm), unsealed cab,--100% inlet/outlet Meriam, adjust code tester spee</t>
  </si>
  <si>
    <t>T2-TRN-75A-55-T2E-DM-2</t>
  </si>
  <si>
    <t>75T0211</t>
  </si>
  <si>
    <t>22:42:23</t>
  </si>
  <si>
    <t>Econo 20%-open (3.6V), tape around damper perimeter inside/outside frame gaps, no compressor,--55/51 ambient, 75% airflow (300 cfm/ton), 2 HP fan motor, 3 turns, 7.25" AK74 pulley (725 rpm),--unsealed cab, 100% inlet/outlet Meriam, adjust code tester spee</t>
  </si>
  <si>
    <t>T2-TRN-75A-55-T3E-DM-2</t>
  </si>
  <si>
    <t>75T0212</t>
  </si>
  <si>
    <t>23:58:09</t>
  </si>
  <si>
    <t>Econo 30%-open (4.4V), tape around damper perimeter inside/outside frame gaps, no compressor,--55/51 ambient, 75% airflow (300 cfm/ton), 2 HP fan motor, 3 turns, 7.25" AK74 pulley (725 rpm),--unsealed cab, 100% inlet/outlet Meriam, adjust code tester spee</t>
  </si>
  <si>
    <t>T2-TRN-110A-55-CE-DM-2</t>
  </si>
  <si>
    <t>75T0213</t>
  </si>
  <si>
    <t>8:10:31</t>
  </si>
  <si>
    <t>Econo closed (2V), no compressor, 55/51 ambient, 110% airflow (450 cfm/ton), 2 HP fan motor,--1 turn, 5.75" AK59 pulley (1060 rpm), 100% inlet/outlet Meriam, adjust code tester speed to--match total static of run T2-TRN-110A-55-CE-DM-2-SPWCT-SS</t>
  </si>
  <si>
    <t>W/ECO: No comp: 55/51 amb:2HP blwr mtr 5.75` AK59 mtr. pulley: 1 turns open: AX35 new belt browning tensioning tool 8 lbs:100% inlet-outlet Meriam:</t>
  </si>
  <si>
    <t>3-52115CF</t>
  </si>
  <si>
    <t>75N0001</t>
  </si>
  <si>
    <t>10/8/2013</t>
  </si>
  <si>
    <t>18:11:50</t>
  </si>
  <si>
    <t>75/62  115/80</t>
  </si>
  <si>
    <t>ck1: 7.6 lbs / ck2: 8.1 lbs</t>
  </si>
  <si>
    <t>230/208/3</t>
  </si>
  <si>
    <t>83% Airflow, Both Stages, Closed Damper</t>
  </si>
  <si>
    <t>New R22 CK 1 : 7.6 lbs /Ck 2 : 8.1 lbs: No tape: Sealed ductwork: 7` blower pulley with A49 belt : motor pulley 4.5 turns opened from closed: With econo Meriam set @ 75%: Horiz airflow disch config. set on floor:</t>
  </si>
  <si>
    <t>3-5282CF</t>
  </si>
  <si>
    <t>75N0002</t>
  </si>
  <si>
    <t>9:14:12</t>
  </si>
  <si>
    <t>75/62 82/68</t>
  </si>
  <si>
    <t>83% airflow, both stages, closed damper</t>
  </si>
  <si>
    <t>3-5295CF</t>
  </si>
  <si>
    <t>75N0003</t>
  </si>
  <si>
    <t>0:06:28</t>
  </si>
  <si>
    <t>83% Airflow, Both Stages, Closed Dampers.</t>
  </si>
  <si>
    <t>3-295</t>
  </si>
  <si>
    <t>75N0004</t>
  </si>
  <si>
    <t>9/24/2013</t>
  </si>
  <si>
    <t>4:02:04</t>
  </si>
  <si>
    <t>83% Airflow Both Stages, Economizer, Closed Damper</t>
  </si>
  <si>
    <t>New R22 CK 1 : 7.6 lbs / Ck 2 : 8.1 lbs: No tape on unit: Sealed ductwork: 7` blower pulley with A49 belt at 2500 scfm : motor pulley 4.5 turns opened from closed: With econo Meriam set to 75%: Horiz airflow disch config. set on floor: VFD 25.02%</t>
  </si>
  <si>
    <t>Run 2-21A no optimized charge</t>
  </si>
  <si>
    <t>75N0005</t>
  </si>
  <si>
    <t>Run 2-21A A Test</t>
  </si>
  <si>
    <t>2/26/2013</t>
  </si>
  <si>
    <t>13:26:17</t>
  </si>
  <si>
    <t>80/67 95</t>
  </si>
  <si>
    <t>Manuf. ck1: 7.6 lbs/ck2: 8.1 lbs</t>
  </si>
  <si>
    <t>208/230/3</t>
  </si>
  <si>
    <t>Ashrae 340/360</t>
  </si>
  <si>
    <t>Manuf. charge R-22: 3000 scfm at .25 ESP (per client): sealed air leaks on unit`s base and doors: 36 hours @ 210 microns vacuum: The blower wheel was changed out from a 7` to 10` pulley with A55 Belt. manuf motor pulley adj.</t>
  </si>
  <si>
    <t>Run 3-21A AHRI Out of the Box</t>
  </si>
  <si>
    <t>75N0006</t>
  </si>
  <si>
    <t>Run 3-21A AHRI out of box</t>
  </si>
  <si>
    <t>9/12/2013</t>
  </si>
  <si>
    <t>17:15:54</t>
  </si>
  <si>
    <t>New R22 CK 1 : 7.6 lbs / Ck 2 : 8.1lbs: Sealed the unit and ductwork: 10` blower pulley with A55 belt at 3000 scfm 0.25 static: motor pulley 3 turns opened form complete closed: no economizer.</t>
  </si>
  <si>
    <t>3-21A AHRI Verification H</t>
  </si>
  <si>
    <t>75N0007</t>
  </si>
  <si>
    <t>9/19/2013</t>
  </si>
  <si>
    <t>19:19:57</t>
  </si>
  <si>
    <t>ck1: 8.0 lbs / ck2: 8.5 lbs</t>
  </si>
  <si>
    <t>New R22 CK 1 : 8.0 lbs / Ck 2 : 8 lbs 8 oz: Sealed the unit and ductwork: 10` blower pulley with A55 belt @ 0.25 SP: motor pulley 6 turns opened from closed: No econo Meriam set to 100%: Horizontal airflow disch config. set on floor</t>
  </si>
  <si>
    <t>5-295 recalc</t>
  </si>
  <si>
    <t>75N0008</t>
  </si>
  <si>
    <t>5-295</t>
  </si>
  <si>
    <t>6/19/2013</t>
  </si>
  <si>
    <t>9:43:18</t>
  </si>
  <si>
    <t>95/75 75/62</t>
  </si>
  <si>
    <t>Manuf. ck1: 8.59 lbs ck2: 10.35 lbs</t>
  </si>
  <si>
    <t>83.3% air flow both stages closed</t>
  </si>
  <si>
    <t>2531 SCFM, VFD Setpoint 25.02%, (Manual Mode) Damper close 28% (set to 72% on Meriam M334 damper controller) with Both Stages Cooling, with Econo fully closed, The unit has NO Tape around the Unit. -0.515 Inlet static.</t>
  </si>
  <si>
    <t>7-3A</t>
  </si>
  <si>
    <t>75N0009</t>
  </si>
  <si>
    <t>6/26/2013</t>
  </si>
  <si>
    <t>7:25:05</t>
  </si>
  <si>
    <t>95/75  75/62</t>
  </si>
  <si>
    <t>Manuf. ck1: 5.55 lbs ck2: 7.11 lbs</t>
  </si>
  <si>
    <t>Closed Damper -40% charge, Both stages A-Test</t>
  </si>
  <si>
    <t>2526.1 SCFM, VFD Setpoint 25.022%, (Manual Mode) Damper closed 28% (set to 72% on Meriam M334 damper controller) with 2 Stages ON,  Economizer Fully Closed, The unit has NO Tape around the Unit. -0.413 Inlet static.</t>
  </si>
  <si>
    <t>7-5A</t>
  </si>
  <si>
    <t>75N0010</t>
  </si>
  <si>
    <t>8-5A</t>
  </si>
  <si>
    <t>6/25/2013</t>
  </si>
  <si>
    <t>14:08:19</t>
  </si>
  <si>
    <t>Manuf. ck1: 11.63 lbs ck2: 13.59 lbs</t>
  </si>
  <si>
    <t>Closed damper, +40% Charge, both stages A-Test</t>
  </si>
  <si>
    <t>2535.2 SCFM, VFD Setpoint 25.022%, (Manual Mode) Damper closed 28% (set to 72% on Meriam M334 damper controller) with 2 Stages ON,  Economizer Fully Closed, The unit has NO Tape around the Unit. -0.413 Inlet static.</t>
  </si>
  <si>
    <t>Run 3-20N95</t>
  </si>
  <si>
    <t>75N0011</t>
  </si>
  <si>
    <t>9/21/2013</t>
  </si>
  <si>
    <t>17:39:26</t>
  </si>
  <si>
    <t>75/62 - 95/75</t>
  </si>
  <si>
    <t>ck1: 7.6 lbs / ck2: 8.1lbs</t>
  </si>
  <si>
    <t>New R22 CK 1 : 7.6 lbs / Ck 2 : 8.1lbs: No tape on unit: Sealed ductwork: 7` blower pulley with A49 belt at 2500 scfm : motor pulley 4.5 turns opened from closed: No econo Meriam set to 100%: Horizontal airflow disch config. set on floor</t>
  </si>
  <si>
    <t>3-42115CF</t>
  </si>
  <si>
    <t>75N0012</t>
  </si>
  <si>
    <t>13:51:45</t>
  </si>
  <si>
    <t>100% airflow, both stages, closed damper</t>
  </si>
  <si>
    <t>New R22 CK 1 : 7.6 lbs /Ck 2 : 8.1 lbs: No tape: Sealed ductwork: 7` blower pulley with A49 belt : motor pulley 4.5 turns opened from closed: With econo Meriam set @ 100%: Horiz airflow disch config. set on floor:</t>
  </si>
  <si>
    <t>3-4282CF</t>
  </si>
  <si>
    <t>75N0013</t>
  </si>
  <si>
    <t>12:09:48</t>
  </si>
  <si>
    <t>3-4295CF</t>
  </si>
  <si>
    <t>75N0014</t>
  </si>
  <si>
    <t>2:14:08</t>
  </si>
  <si>
    <t>100% Airflow, Both Stages, Closed Damper</t>
  </si>
  <si>
    <t>3-62115CF</t>
  </si>
  <si>
    <t>75N0015</t>
  </si>
  <si>
    <t>19:18:45</t>
  </si>
  <si>
    <t>66.7% Airflow, Both Stages, Closed Damper</t>
  </si>
  <si>
    <t>New R22 CK 1 : 7.6 lbs /Ck 2 : 8.1 lbs: No tape: Sealed ductwork: 7` blower pulley with A49 belt : motor pulley 4.5 turns opened from closed: With econo Meriam set @ 53%: Horiz airflow disch config. set on floor:</t>
  </si>
  <si>
    <t>3-6282CF</t>
  </si>
  <si>
    <t>75N0016</t>
  </si>
  <si>
    <t>7:59:28</t>
  </si>
  <si>
    <t>66.7% airflow, both stages, closed damper</t>
  </si>
  <si>
    <t>3-6295CF</t>
  </si>
  <si>
    <t>75N0017</t>
  </si>
  <si>
    <t>0:58:49</t>
  </si>
  <si>
    <t>66.7% Airflow, Both Stages, Closed Dampers.</t>
  </si>
  <si>
    <t>1-OEH</t>
  </si>
  <si>
    <t>75N0018</t>
  </si>
  <si>
    <t>9/27/2013</t>
  </si>
  <si>
    <t>10:41:35</t>
  </si>
  <si>
    <t>Econ Open No Compressors 55/51 Ambient</t>
  </si>
  <si>
    <t>3-2115</t>
  </si>
  <si>
    <t>75N0019</t>
  </si>
  <si>
    <t>3-2115.</t>
  </si>
  <si>
    <t>23:16:31</t>
  </si>
  <si>
    <t>83.3% Airflow Both Stages, Economizer, Closed Damper</t>
  </si>
  <si>
    <t>3-21151</t>
  </si>
  <si>
    <t>75N0020</t>
  </si>
  <si>
    <t>9/25/2013</t>
  </si>
  <si>
    <t>0:41:27</t>
  </si>
  <si>
    <t>76/62  115/80</t>
  </si>
  <si>
    <t>83.3% Airflow Both Stages 1 Finger (0.74")</t>
  </si>
  <si>
    <t>3-21152</t>
  </si>
  <si>
    <t>75N0021</t>
  </si>
  <si>
    <t>3-21152.</t>
  </si>
  <si>
    <t>2:12:45</t>
  </si>
  <si>
    <t>83.3% Airflow Both Stages 2 Fingers (1.289")</t>
  </si>
  <si>
    <t>3-21153</t>
  </si>
  <si>
    <t>75N0022</t>
  </si>
  <si>
    <t>3:36:45</t>
  </si>
  <si>
    <t>83.3% Airflow Both Stages 3 Fingers (1.972")</t>
  </si>
  <si>
    <t>3-2115OD</t>
  </si>
  <si>
    <t>75N0023</t>
  </si>
  <si>
    <t>5:40:05</t>
  </si>
  <si>
    <t>83.3% airflow both stages economizer fully open (5.047")</t>
  </si>
  <si>
    <t>3-2951</t>
  </si>
  <si>
    <t>75N0024</t>
  </si>
  <si>
    <t>3-2951.</t>
  </si>
  <si>
    <t>2:50:03</t>
  </si>
  <si>
    <t>83.3% airflow both stages 1 finger (0.74")</t>
  </si>
  <si>
    <t>3-2952</t>
  </si>
  <si>
    <t>75N0025</t>
  </si>
  <si>
    <t>3-2952.</t>
  </si>
  <si>
    <t>1:49:40</t>
  </si>
  <si>
    <t>83.3% airflow both stages 2 fingers (1.289")</t>
  </si>
  <si>
    <t>75N0026</t>
  </si>
  <si>
    <t>3-2953.</t>
  </si>
  <si>
    <t>0:13:35</t>
  </si>
  <si>
    <t>83.3% Airflow both Stages 3 Fingers (1.972')</t>
  </si>
  <si>
    <t>3-295OD</t>
  </si>
  <si>
    <t>75N0027</t>
  </si>
  <si>
    <t>9/23/2013</t>
  </si>
  <si>
    <t>22:48:22</t>
  </si>
  <si>
    <t>83.3% Airflow Both Stages Econo Fully Open (5.047)</t>
  </si>
  <si>
    <t>3-521151CF</t>
  </si>
  <si>
    <t>75N0028</t>
  </si>
  <si>
    <t>16:49:52</t>
  </si>
  <si>
    <t>83% airflow, both stages, 1-finger (0.74") open</t>
  </si>
  <si>
    <t>3-52821CF</t>
  </si>
  <si>
    <t>75N0029</t>
  </si>
  <si>
    <t>10:08:32</t>
  </si>
  <si>
    <t>3-52951CF</t>
  </si>
  <si>
    <t>75N0030</t>
  </si>
  <si>
    <t>4:17:37</t>
  </si>
  <si>
    <t>83.3% Airflow, Both Stages, 1 Finger opened (0.74")</t>
  </si>
  <si>
    <t>C8-CB30-95-CE</t>
  </si>
  <si>
    <t>75N0031</t>
  </si>
  <si>
    <t>6/27/2015</t>
  </si>
  <si>
    <t>13:05:32</t>
  </si>
  <si>
    <t>Manuf. CK1 7.6 lbs/CK2 8.1 lb</t>
  </si>
  <si>
    <t>30% condenser coil block(~30 psig DP CK1 above C8-CB0-95-CE), economizer closed (2.8V),--factory charge (CK1 7.6 lbs, CK2 8.1 lbs) 95F OD, 75F DB, 62F WB ID conditions, unsealed cabinet,--Inlet Meriam set @ 75%: Outlet @ 75% Horiz airflow. 7" ID pulley 4.</t>
  </si>
  <si>
    <t>New R22 CK 1 : 7.6 lbs / Ck 2 : 8.1lbs: No tape on unit: Sealed ductwork: 7` blower pulley with A49 belt at 2500 scfm : motor pulley 4.5 turns opened from closed: inlet M set to 75%: outlet M set @ 75% Horizontal air disch.: Cond coil block 29`</t>
  </si>
  <si>
    <t>C8-55-CE3</t>
  </si>
  <si>
    <t>75N0033</t>
  </si>
  <si>
    <t>6/25/2015</t>
  </si>
  <si>
    <t>4:55:27</t>
  </si>
  <si>
    <t>Manuf. 5.5 lbs</t>
  </si>
  <si>
    <t>Econo closed (2.0V), unsealed cabinet, Inlet static location inside Cabinet, no compressor 55F OD ambient,--factory charge (CK1 7.6 lbs, CK2 8.1 lbs) 75F DB, 62F WB ID conditions, duct removed from supply sampling box--(without code tester), record total-</t>
  </si>
  <si>
    <t>New R22 CK 1 : 7.6 lbs / Ck 2 : 8.1lbs: No tape on unit: Sealed ductwork: 7` blower pulley with A49 belt at 2500 scfm : motor pulley 4.5 turns opened from closed: inlet M set to 75%: outlet M set @ 75% Horizontal air disch.</t>
  </si>
  <si>
    <t>Run 1-1A Out of the Box Baseline</t>
  </si>
  <si>
    <t>75N0034</t>
  </si>
  <si>
    <t>3/1/2013</t>
  </si>
  <si>
    <t>16:45:04</t>
  </si>
  <si>
    <t>Manuf. charge R-22: 3000 scfm at .8 ESP (per client): unsealed tape on unit`s base and doors: After two Brun In`s; The blower wheel is a 7` with A49 Belt. manuf mtr pully. New 2 compr/filters. The unit operated with Compressor 1 on and Compressor 2 off.</t>
  </si>
  <si>
    <t>Run 1-1B Out of the Box Baseline</t>
  </si>
  <si>
    <t>75N0035</t>
  </si>
  <si>
    <t>19:16:14</t>
  </si>
  <si>
    <t>Run 1-1C-D Out of the Box Baseline Cycle #1</t>
  </si>
  <si>
    <t>75N0040</t>
  </si>
  <si>
    <t>Run 1-1D Out of the Box Baseline</t>
  </si>
  <si>
    <t>22:29:07</t>
  </si>
  <si>
    <t>80/57  82</t>
  </si>
  <si>
    <t>Run 1-1C-D Out of the Box Baseline Cycle #2</t>
  </si>
  <si>
    <t>75N0041</t>
  </si>
  <si>
    <t>Run 1-1D Out of the Box Baseline #2</t>
  </si>
  <si>
    <t>23:23:46</t>
  </si>
  <si>
    <t>Run 1-1C-D Out of the Box Baseline Cycle #3</t>
  </si>
  <si>
    <t>75N0042</t>
  </si>
  <si>
    <t>Run 1-1D Out of the Box Baseline #3</t>
  </si>
  <si>
    <t>23:53:46</t>
  </si>
  <si>
    <t>Run 1-1C-D Out of the Box Baseline Cycle #4 (to be used with 3)</t>
  </si>
  <si>
    <t>75N0043</t>
  </si>
  <si>
    <t>Run 1-1D Out of the Box Baseline #4</t>
  </si>
  <si>
    <t>3/2/2013</t>
  </si>
  <si>
    <t>0:23:46</t>
  </si>
  <si>
    <t>Run 1-2A Out of the Box Baseline</t>
  </si>
  <si>
    <t>75N0044</t>
  </si>
  <si>
    <t>Run 1-2A Out the Box Baseline</t>
  </si>
  <si>
    <t>6:06:31</t>
  </si>
  <si>
    <t>Manuf. charge R-22: 3000 scfm at 0.8 ESP (per client): unsealed tape on unit`s base and doors: After 2 Brun In's 115F &amp; 123F: The blower wheel was changed to 7`&amp; pulley with A49 Belt. Bob checked the change out and called it good on the belt. manuf mtr pu</t>
  </si>
  <si>
    <t>Run 1-2B Out of the Box Baseline</t>
  </si>
  <si>
    <t>75N0045</t>
  </si>
  <si>
    <t>Run 1-2B Out the Box Baseline</t>
  </si>
  <si>
    <t>9:41:25</t>
  </si>
  <si>
    <t>no doors external tape</t>
  </si>
  <si>
    <t>Manuf. charge R-22: 3000 scfm at .8 ESP (per client): unsealed tape on unit`s base and doors: After two Brun In`s; The blower wheel is a 7` with A49 Belt. manuf mtr pully. New 2 compr/filters</t>
  </si>
  <si>
    <t>3-2000-115</t>
  </si>
  <si>
    <t>75N0046</t>
  </si>
  <si>
    <t>10/11/2013</t>
  </si>
  <si>
    <t>13:52:48</t>
  </si>
  <si>
    <t>Lg rstrct CK1, 2000 cfm, clsd dmpr 75/62 ID, 115/80 OD</t>
  </si>
  <si>
    <t>New R22 CK 1 : 7.6 lbs /Ck 2 : 8.1 lbs: Unsealed cabinet/Economizer: Sealed ductwork: 7` blower pulley with A49 belt : motor pulley 4.5 turns opened from closed: No econo Meriam set @ 75%: Horiz airflow disch config. set on floor.</t>
  </si>
  <si>
    <t>3-2000-82</t>
  </si>
  <si>
    <t>75N0047</t>
  </si>
  <si>
    <t>10/12/2013</t>
  </si>
  <si>
    <t>8:30:45</t>
  </si>
  <si>
    <t>75/62 - 82/68</t>
  </si>
  <si>
    <t>Lg rstrct CK1, 2000 cfm, clsd dmpr 75/62 ID, 82/68 OD</t>
  </si>
  <si>
    <t>3-2000-95</t>
  </si>
  <si>
    <t>75N0048</t>
  </si>
  <si>
    <t>7:26:26</t>
  </si>
  <si>
    <t>Lg rstrct CK1, 2000 cfm, clsd dmpr, 75/62 ID, 95/75 OD</t>
  </si>
  <si>
    <t>3-2500-115</t>
  </si>
  <si>
    <t>75N0049</t>
  </si>
  <si>
    <t>12:58:15</t>
  </si>
  <si>
    <t>Lg rstrct CK1, 2500 cfm, clsd dmpr 75/62 ID, 115/80 OD</t>
  </si>
  <si>
    <t>3-2500-82</t>
  </si>
  <si>
    <t>75N0050</t>
  </si>
  <si>
    <t>7:43:04</t>
  </si>
  <si>
    <t>Lg rstrct CK1, 2500 cfm, clsd dmpr 75/62 ID, 82/68 OD</t>
  </si>
  <si>
    <t>3-2500-95 Rerun</t>
  </si>
  <si>
    <t>75N0051</t>
  </si>
  <si>
    <t>6:44:58</t>
  </si>
  <si>
    <t>Lg rstrct CK1, 2500 cfm, clsd dmpr, 75/62 ID, 95/75 OD</t>
  </si>
  <si>
    <t>3-3000-115</t>
  </si>
  <si>
    <t>75N0052</t>
  </si>
  <si>
    <t>11:38:03</t>
  </si>
  <si>
    <t>Lg rstrct CK1, 3000 cfm, clsd dmpr 75/62 ID, 115/80 OD</t>
  </si>
  <si>
    <t>3-3000-82</t>
  </si>
  <si>
    <t>75N0053</t>
  </si>
  <si>
    <t>6:44:04</t>
  </si>
  <si>
    <t>Lg rstrct CK1, 3000 cfm, clsd dmpr 75/62 ID, 82/68 OD</t>
  </si>
  <si>
    <t>3-3000-95 Rerun</t>
  </si>
  <si>
    <t>75N0054</t>
  </si>
  <si>
    <t>3-3000-95</t>
  </si>
  <si>
    <t>5:35:26</t>
  </si>
  <si>
    <t>Lg rstrct CK1, 3000 cfm, clsd dmpr, 75/62 ID, 95/75 OD</t>
  </si>
  <si>
    <t>3-NC-2500-115</t>
  </si>
  <si>
    <t>75N0055</t>
  </si>
  <si>
    <t>10/15/2013</t>
  </si>
  <si>
    <t>18:32:20</t>
  </si>
  <si>
    <t>Same as above at 115/80F OD</t>
  </si>
  <si>
    <t>New R22 CK 1 : 7.6 lbs /Ck 2 : 8.1 lbs: Unsealed cabinet/Economizer: Sealed ductwork: 7` blower pulley with AX49 (notched) belt : motor pulley 4.5 turns opened from closed: With econo Meriam set @ 75%: Horiz airflow disch config. set on floor. Added 0.4 o</t>
  </si>
  <si>
    <t>3-NC-2500-82</t>
  </si>
  <si>
    <t>75N0056</t>
  </si>
  <si>
    <t>10:36:11</t>
  </si>
  <si>
    <t>NC (add 0.4 oz. Nitrogen) CK1, 2500 cfm, 75/62 ID, 82/68F OD</t>
  </si>
  <si>
    <t>3-NC-2500-95</t>
  </si>
  <si>
    <t>75N0057</t>
  </si>
  <si>
    <t>8:39:17</t>
  </si>
  <si>
    <t>NC (add 0.4 oz. Nitrogen) CK1, 2500 cfm, 75/62 ID, 95/75F OD</t>
  </si>
  <si>
    <t>1-CEH</t>
  </si>
  <si>
    <t>75N0060</t>
  </si>
  <si>
    <t>8:43:58</t>
  </si>
  <si>
    <t>Econ Closed No Compressors 55/51 Ambient</t>
  </si>
  <si>
    <t>Run 3-20N115</t>
  </si>
  <si>
    <t>75N0061</t>
  </si>
  <si>
    <t>9/22/2013</t>
  </si>
  <si>
    <t>13:39:00</t>
  </si>
  <si>
    <t>75/62 - 115/80</t>
  </si>
  <si>
    <t>3-282</t>
  </si>
  <si>
    <t>75N0062</t>
  </si>
  <si>
    <t>6:33:09</t>
  </si>
  <si>
    <t>3-2821</t>
  </si>
  <si>
    <t>75N0063</t>
  </si>
  <si>
    <t>3-2821.</t>
  </si>
  <si>
    <t>7:38:23</t>
  </si>
  <si>
    <t>83% Airflow Both Stages, Economizer, Damper 1 finger open (0.74in.)</t>
  </si>
  <si>
    <t>New R22 CK 1 : 7.6 lbs / Ck 2 : 8.1 lbs: No tape on unit: Sealed ductwork: 7` blower pulley with A49 belt at 2500 scfm : motor pulley 4.5 turns opened from closed: With econo Meriam set to 75%: Horiz airflow disch config. set on floor: VFD 25.02% : Damper</t>
  </si>
  <si>
    <t>3-2822</t>
  </si>
  <si>
    <t>75N0064</t>
  </si>
  <si>
    <t>3-2822.</t>
  </si>
  <si>
    <t>20:37:33</t>
  </si>
  <si>
    <t>75/62  82/68</t>
  </si>
  <si>
    <t>3-2823</t>
  </si>
  <si>
    <t>75N0065</t>
  </si>
  <si>
    <t>3-2823.</t>
  </si>
  <si>
    <t>18:46:02</t>
  </si>
  <si>
    <t>3-282OD</t>
  </si>
  <si>
    <t>75N0066</t>
  </si>
  <si>
    <t>17:24:20</t>
  </si>
  <si>
    <t>1-1CH Retest</t>
  </si>
  <si>
    <t>75N0067</t>
  </si>
  <si>
    <t>10/1/2013</t>
  </si>
  <si>
    <t>9:33:46</t>
  </si>
  <si>
    <t>Econo Closed 1st Stage 55/51 Ambient</t>
  </si>
  <si>
    <t>New R22 CK 1 : 7.6 lbs /Ck 2 : 8.1 lbs: No tape on unit: Sealed ductwork: 7` blower pulley with A49 belt at 2500 scfm : motor pulley 4.5 turns opened from closed: With econo Meriam set to 75%: Horiz airflow disch config. set on floor:VFD at 25.02%</t>
  </si>
  <si>
    <t>1-1EH</t>
  </si>
  <si>
    <t>75N0068</t>
  </si>
  <si>
    <t>12:08:16</t>
  </si>
  <si>
    <t>Econo Open 1st Stage 55/51 Ambient</t>
  </si>
  <si>
    <t>1-2CH Retest</t>
  </si>
  <si>
    <t>75N0069</t>
  </si>
  <si>
    <t>1-2CH retest</t>
  </si>
  <si>
    <t>14:26:06</t>
  </si>
  <si>
    <t>Econo Closed 2 Stages 55/51 Ambient</t>
  </si>
  <si>
    <t>2-1CH</t>
  </si>
  <si>
    <t>75N0070</t>
  </si>
  <si>
    <t>9/26/2013</t>
  </si>
  <si>
    <t>4:13:24</t>
  </si>
  <si>
    <t>75/62  70/60</t>
  </si>
  <si>
    <t>Economizer Closed 1st Stage 70/60 Ambient</t>
  </si>
  <si>
    <t>2-1EH</t>
  </si>
  <si>
    <t>75N0071</t>
  </si>
  <si>
    <t>22:37:38</t>
  </si>
  <si>
    <t>Economizer Opened 1st Stage 70/60 Ambient</t>
  </si>
  <si>
    <t>2-2CH Retest</t>
  </si>
  <si>
    <t>75N0072</t>
  </si>
  <si>
    <t>9/30/2013</t>
  </si>
  <si>
    <t>17:50:24</t>
  </si>
  <si>
    <t>75/62   70/60</t>
  </si>
  <si>
    <t>Economizer Closed 2 Stage 70/60 Ambient</t>
  </si>
  <si>
    <t>New R22 CK 1 : 7.6 lbs /Ck 2 : 8.1 lbs: No tape on unit: Sealed ductwork: 7` blower pulley with A49 belt at 2500 scfm : motor pulley 4.5 turns opened from closed: With econo Meriam set to 75%: Horiz airflow disch config. set on floor: VFD 25.02%</t>
  </si>
  <si>
    <t>2-OEH</t>
  </si>
  <si>
    <t>75N0073</t>
  </si>
  <si>
    <t>0:25:20</t>
  </si>
  <si>
    <t>Economizer Open No Compressor 70/60 Ambient</t>
  </si>
  <si>
    <t>3-1CH Retest</t>
  </si>
  <si>
    <t>75N0074</t>
  </si>
  <si>
    <t>4:11:18</t>
  </si>
  <si>
    <t>75/62 65/57</t>
  </si>
  <si>
    <t>Econo Closed 1st Stage 65/57 Ambient</t>
  </si>
  <si>
    <t>3-1EH</t>
  </si>
  <si>
    <t>75N0075</t>
  </si>
  <si>
    <t>10:46:05</t>
  </si>
  <si>
    <t>Econo Open 1st Stage 65/57 Ambient</t>
  </si>
  <si>
    <t>3-2CH Retest</t>
  </si>
  <si>
    <t>75N0076</t>
  </si>
  <si>
    <t>2:57:26</t>
  </si>
  <si>
    <t>75/62  65/57</t>
  </si>
  <si>
    <t>Economizer Closed 2 Stage 65/57</t>
  </si>
  <si>
    <t>3-OEH</t>
  </si>
  <si>
    <t>75N0077</t>
  </si>
  <si>
    <t>12:18:59</t>
  </si>
  <si>
    <t>Econ Open No Compressors 65/57 Ambient</t>
  </si>
  <si>
    <t>4-1CH Retest</t>
  </si>
  <si>
    <t>75N0078</t>
  </si>
  <si>
    <t>7:17:37</t>
  </si>
  <si>
    <t>75/62  60/54</t>
  </si>
  <si>
    <t>Econo Closed 1st Stage 60/54 Ambient</t>
  </si>
  <si>
    <t>4-1EH</t>
  </si>
  <si>
    <t>75N0079</t>
  </si>
  <si>
    <t>21:02:21</t>
  </si>
  <si>
    <t>Economizer Open 1st Stage 60/54 Ambient</t>
  </si>
  <si>
    <t>4-2CH Retest</t>
  </si>
  <si>
    <t>75N0080</t>
  </si>
  <si>
    <t>5:51:59</t>
  </si>
  <si>
    <t>4-OEH 2nd</t>
  </si>
  <si>
    <t>75N0081</t>
  </si>
  <si>
    <t>4-OEH</t>
  </si>
  <si>
    <t>0:49:05</t>
  </si>
  <si>
    <t>Economizer Open No Compressors 60/54 Ambient</t>
  </si>
  <si>
    <t>3-421151CF</t>
  </si>
  <si>
    <t>75N0082</t>
  </si>
  <si>
    <t>15:29:05</t>
  </si>
  <si>
    <t>100% airflow, both stages, 1-finger (0.74") open</t>
  </si>
  <si>
    <t>3-42821CF</t>
  </si>
  <si>
    <t>75N0083</t>
  </si>
  <si>
    <t>11:18:29</t>
  </si>
  <si>
    <t>3-42951CF</t>
  </si>
  <si>
    <t>75N0084</t>
  </si>
  <si>
    <t>3:25:55</t>
  </si>
  <si>
    <t>100% Airflow, Both Stages, 1 Finger opened (0.74")</t>
  </si>
  <si>
    <t>3-621151CF</t>
  </si>
  <si>
    <t>75N0085</t>
  </si>
  <si>
    <t>20:18:11</t>
  </si>
  <si>
    <t>66.7% Airflow, Both Stages, 1 Finger (0.74")</t>
  </si>
  <si>
    <t>3-62821CF</t>
  </si>
  <si>
    <t>75N0086</t>
  </si>
  <si>
    <t>7:04:39</t>
  </si>
  <si>
    <t>66.7% airflow, both stages, 1-finger (0.74") open</t>
  </si>
  <si>
    <t>3-62951CF</t>
  </si>
  <si>
    <t>75N0087</t>
  </si>
  <si>
    <t>5:15:35</t>
  </si>
  <si>
    <t>66.7% airflow, both stages, 1 finger (0.74'')</t>
  </si>
  <si>
    <t>5-2115 recalc</t>
  </si>
  <si>
    <t>75N0088</t>
  </si>
  <si>
    <t>5-2115</t>
  </si>
  <si>
    <t>6/20/2013</t>
  </si>
  <si>
    <t>2:36:05</t>
  </si>
  <si>
    <t>115/80 75/62</t>
  </si>
  <si>
    <t>2511.4 SCFM, VFD Setpoint 25.022%, (Manual Mode) Damper close 28% (set to 72% on Meriam M334 damper controller) with Both Stages Cooling, with Econo fully closed, The unit has NO Tape around the Unit. -0.488 Inlet static.</t>
  </si>
  <si>
    <t>5-21151 recalc</t>
  </si>
  <si>
    <t>75N0089</t>
  </si>
  <si>
    <t>5-21151</t>
  </si>
  <si>
    <t>3:51:42</t>
  </si>
  <si>
    <t>83.3% air flow both stages 1 finger (0.74'')</t>
  </si>
  <si>
    <t>2522.2 SCFM, VFD Setpoint 25.022%, (Manual Mode) Damper close 28% (set to 72% on Meriam M334 damper controller) with Both Stages Cooling, with Econo open 1 finger (0.74''), The unit has NO Tape around the Unit. -0.428 Inlet static.</t>
  </si>
  <si>
    <t>5-282 recalc</t>
  </si>
  <si>
    <t>75N0090</t>
  </si>
  <si>
    <t>5-282</t>
  </si>
  <si>
    <t>0:14:52</t>
  </si>
  <si>
    <t>82/68 75/62</t>
  </si>
  <si>
    <t>2543.1 SCFM, VFD Setpoint 25.022%, (Manual Mode) Damper close 28% (set to 72% on Meriam M334 damper controller) with Both Stages Cooling, with Econo fully closed, The unit has NO Tape around the Unit. -0.496 Inlet static.</t>
  </si>
  <si>
    <t>5-2821 recalc</t>
  </si>
  <si>
    <t>75N0091</t>
  </si>
  <si>
    <t>5-2821</t>
  </si>
  <si>
    <t>23:15:00</t>
  </si>
  <si>
    <t>2558 SCFM, VFD Setpoint 25.022%, (Manual Mode) Damper close 28% (set to 72% on Meriam M334 damper controller) with Both Stages Cooling, with Econo open 1 finger (0.74''), The unit has NO Tape around the Unit. -0.434 Inlet static.</t>
  </si>
  <si>
    <t>5-2951 recalc</t>
  </si>
  <si>
    <t>75N0092</t>
  </si>
  <si>
    <t>5-2951</t>
  </si>
  <si>
    <t>11:13:10</t>
  </si>
  <si>
    <t>83.3% air flow both stages 1 finger (0.74")</t>
  </si>
  <si>
    <t>2547.9 SCFM, VFD Setpoint 25.022%, (Manual Mode) Damper close 28% (set to 72% on Meriam M334 damper controller) with Both Stages Cooling, with Econo open 1 finger, The unit has NO Tape around the Unit. -0.435 Inlet static.</t>
  </si>
  <si>
    <t>7-3B</t>
  </si>
  <si>
    <t>75N0093</t>
  </si>
  <si>
    <t>9:55:57</t>
  </si>
  <si>
    <t>Closed Damper, -40% charge, both stages B-Test</t>
  </si>
  <si>
    <t>2539.4 SCFM, VFD Setpoint 25.022%, (Manual Mode) Damper closed 28% (set to 72% on Meriam M334 damper controller) with 2 Stages ON,  Economizer Fully Closed, The unit has NO Tape around the Unit. -0.412 Inlet static.</t>
  </si>
  <si>
    <t>7-3F</t>
  </si>
  <si>
    <t>75N0094</t>
  </si>
  <si>
    <t>3:38:51</t>
  </si>
  <si>
    <t>115/80  75/62</t>
  </si>
  <si>
    <t>Damper Closed, -40% Charge, Both Stages 115 Ambient</t>
  </si>
  <si>
    <t>2502.9 SCFM, VFD Setpoint 25.022%, (Manual Mode) Damper closed 28% (set to 72% on Meriam M334 damper controller) with 2 Stages ON,  Economizer Fully Closed, The unit has NO Tape around the Unit. -0.41 Inlet static.</t>
  </si>
  <si>
    <t>7-4A</t>
  </si>
  <si>
    <t>75N0095</t>
  </si>
  <si>
    <t>6/24/2013</t>
  </si>
  <si>
    <t>23:41:51</t>
  </si>
  <si>
    <t>Manuf. ck1: 10.11 lbs ck2: 11.97 lbs</t>
  </si>
  <si>
    <t>Closed Damper, +20% Charge, Both Stages A-Test</t>
  </si>
  <si>
    <t>2543.5 SCFM, VFD Setpoint 25.022%, (Manual Mode) Damper closed 28% (set to 72% on Meriam M334 damper controller) with 2 Stages ON,  Economizer Closed Damper, The unit has NO Tape around the Unit. -0.413 Inlet static.</t>
  </si>
  <si>
    <t>7-4B</t>
  </si>
  <si>
    <t>75N0096</t>
  </si>
  <si>
    <t>21:29:28</t>
  </si>
  <si>
    <t>82/68  75/62</t>
  </si>
  <si>
    <t>Closed Damper, +20% Charge, Both Stages B-Test</t>
  </si>
  <si>
    <t>2553.2 SCFM, VFD Setpoint 25.022%, (Manual Mode) Damper closed 28% (set to 72% on Meriam M334 damper controller) with 2 Stages ON,  Economizer Closed Damper, The unit has NO Tape around the Unit. -0.34 Inlet static.</t>
  </si>
  <si>
    <t>7-4F</t>
  </si>
  <si>
    <t>75N0097</t>
  </si>
  <si>
    <t>5:18:00</t>
  </si>
  <si>
    <t>Closed Damper, +20 Charge Both Stages, 115F Ambient</t>
  </si>
  <si>
    <t>2530.6 SCFM, VFD Setpoint 25.022%, (Manual Mode) Damper closed 28% (set to 72% on Meriam M334 damper controller) with 2 Stages ON,  Economizer Fully Closed, The unit has NO Tape around the Unit. -0.416 Inlet static.</t>
  </si>
  <si>
    <t>7-5B</t>
  </si>
  <si>
    <t>75N0098</t>
  </si>
  <si>
    <t>15:43:17</t>
  </si>
  <si>
    <t>Close damper, +40% charge, both stages B-Test</t>
  </si>
  <si>
    <t>2546.6 SCFM, VFD Setpoint 25.022%, (Manual Mode) Damper closed 28% (set to 72% on Meriam M334 damper controller) with 2 Stages ON,  Economizer Fully Closed, The unit has NO Tape around the Unit. -0.414 Inlet static.</t>
  </si>
  <si>
    <t>7-5F</t>
  </si>
  <si>
    <t>75N0099</t>
  </si>
  <si>
    <t>7:12:59</t>
  </si>
  <si>
    <t>Closed Damper, +40 Charge Both Stages, 115F Ambient</t>
  </si>
  <si>
    <t>2533.1 SCFM, VFD Setpoint 25.022%, (Manual Mode) Damper closed 28% (set to 72% on Meriam M334 damper controller) with 2 Stages ON,  Economizer Fully Closed, The unit has NO Tape around the Unit. -0.416 Inlet static.</t>
  </si>
  <si>
    <t>8-3A</t>
  </si>
  <si>
    <t>75N0100</t>
  </si>
  <si>
    <t>6:11:38</t>
  </si>
  <si>
    <t>1 Finger Open, -40% Charge, Both Stages A-Test</t>
  </si>
  <si>
    <t>2535.1 SCFM, VFD Setpoint 25.022%, (Manual Mode) Damper closed 28% (set to 72% on Meriam M334 damper controller) with 2 Stages ON,  Economizer One Finger Opened, The unit has NO Tape around the Unit. -0.349 Inlet static.</t>
  </si>
  <si>
    <t>8-3B</t>
  </si>
  <si>
    <t>75N0101</t>
  </si>
  <si>
    <t>10:54:22</t>
  </si>
  <si>
    <t>0:30:06</t>
  </si>
  <si>
    <t>1 Finger, -40% charge, both stages B-Test</t>
  </si>
  <si>
    <t>2552.5 SCFM, VFD Setpoint 25.022%, (Manual Mode) Damper closed 28% (set to 72% on Meriam M334 damper controller) with 2 Stages ON,  Economizer 1 Finger Open, The unit has NO Tape around the Unit. -0.363 Inlet static.</t>
  </si>
  <si>
    <t>8-3F</t>
  </si>
  <si>
    <t>75N0102</t>
  </si>
  <si>
    <t>4:53:56</t>
  </si>
  <si>
    <t>One Finger Opened, -40% Charge, Both Stages 115 Ambient</t>
  </si>
  <si>
    <t>2511.4 SCFM, VFD Setpoint 25.022%, (Manual Mode) Damper closed 28% (set to 72% on Meriam M334 damper controller) with 2 Stages ON,  Economizer One Finger Opened, The unit has NO Tape around the Unit. -0.347 Inlet static.</t>
  </si>
  <si>
    <t>8-4A</t>
  </si>
  <si>
    <t>75N0103</t>
  </si>
  <si>
    <t>1:19:36</t>
  </si>
  <si>
    <t>1 Finger Open, +20% Charge, Both Stages A-Test</t>
  </si>
  <si>
    <t>2557.2 SCFM, VFD Setpoint 25.022%, (Manual Mode) Damper closed 28% (set to 72% on Meriam M334 damper controller) with 2 Stages ON,  Economizer One Finger Opened (0.74"), The unit has NO Tape around the Unit. -0.347 Inlet static.</t>
  </si>
  <si>
    <t>8-4B</t>
  </si>
  <si>
    <t>75N0104</t>
  </si>
  <si>
    <t>20:04:18</t>
  </si>
  <si>
    <t>1 Finger Open, +20% Charge, Both Stages B-Test</t>
  </si>
  <si>
    <t>2572.1 SCFM, VFD Setpoint 25.022%, (Manual Mode) Damper closed 28% (set to 72% on Meriam M334 damper controller) with 2 Stages ON,  Economizer One Finger Opened (0.74"), The unit has NO Tape around the Unit. -0.34 Inlet static.</t>
  </si>
  <si>
    <t>8-4F</t>
  </si>
  <si>
    <t>75N0105</t>
  </si>
  <si>
    <t>4:26:05</t>
  </si>
  <si>
    <t>1 Finger Open, +20% Charge, Both Stages 115F Ambient</t>
  </si>
  <si>
    <t>2540.5 SCFM, VFD Setpoint 25.022%, (Manual Mode) Damper closed 28% (set to 72% on Meriam M334 damper controller) with 2 Stages ON,  Economizer One Finger Opened (0.74"), The unit has NO Tape around the Unit. -0.346 Inlet static.</t>
  </si>
  <si>
    <t>75N0106</t>
  </si>
  <si>
    <t>12:55:47</t>
  </si>
  <si>
    <t>1 Finger Open, +40 Charge Both Stages, 95F Ambient</t>
  </si>
  <si>
    <t>2552.5 SCFM, VFD Setpoint 25.022%, (Manual Mode) Damper closed 28% (set to 72% on Meriam M334 damper controller) with 2 Stages ON,  Economizer 1 Finger Open, The unit has NO Tape around the Unit. -0.345 Inlet static.</t>
  </si>
  <si>
    <t>8-5B</t>
  </si>
  <si>
    <t>75N0107</t>
  </si>
  <si>
    <t>16:41:43</t>
  </si>
  <si>
    <t>0</t>
  </si>
  <si>
    <t>2558.7 SCFM, VFD Setpoint 25.022%, (Manual Mode) Damper closed 28% (set to 72% on Meriam M334 damper controller) with 2 Stages ON,  Economizer Fully Closed, The unit has NO Tape around the Unit. -0.36 Inlet static.</t>
  </si>
  <si>
    <t>8-5F</t>
  </si>
  <si>
    <t>75N0108</t>
  </si>
  <si>
    <t>10:57:48</t>
  </si>
  <si>
    <t>1 Finger Open, +40 Charge Both Stages, 115F Ambient</t>
  </si>
  <si>
    <t>2546.6 SCFM, VFD Setpoint 25.022%, (Manual Mode) Damper closed 28% (set to 72% on Meriam M334 damper controller) with 2 Stages ON,  Economizer 1 Finger Open, The unit has NO Tape around the Unit. -0.346 Inlet static.</t>
  </si>
  <si>
    <t>C8-CB10-115-CE</t>
  </si>
  <si>
    <t>75N0111</t>
  </si>
  <si>
    <t>6/30/2015</t>
  </si>
  <si>
    <t>17:35:35</t>
  </si>
  <si>
    <t>10% condenser coil block, economizer closed (2.0V), factory charge (CK1 7.6 lbs, CK2 8.1 lbs)--115F OD, 75F DB, 62F WB ID conditions, unsealed cabinet, Inlet Meriam set @ 75%:--Outlet @ 75% Horiz airflow. 7" ID pulley 4.5 turns open from fully closed, adj</t>
  </si>
  <si>
    <t>New R22 CK 1 : 7.6 lbs / Ck 2 : 8.1lbs: No tape on unit: Sealed ductwork: 7` blower pulley with A49 belt at 2500 scfm : motor pulley 4.5 turns opened from closed: inlet M set to 75%: outlet M set @ 75% Horizontal air disch: Condenser coil blockage, Conden</t>
  </si>
  <si>
    <t>C8-CB20-115-CE</t>
  </si>
  <si>
    <t>75N0112</t>
  </si>
  <si>
    <t>19:00:48</t>
  </si>
  <si>
    <t>20% condenser coil block, economizer closed (2.0V), factory charge--(CK1 7.6 lbs, CK2 8.1 lbs) 115F OD, 75F DB, 62F WB ID conditions, unsealed cabinet,--Inlet Meriam set @ 75%: Outlet @ 75% Horiz airflow. 7" ID pulley 4.5 turns open from fully closed,--ad</t>
  </si>
  <si>
    <t>New R22 CK 1 : 7.6 lbs / Ck 2 : 8.1lbs: No tape on unit: Sealed ductwork: 7` blower pulley with A49 belt at 2500 scfm : motor pulley 4.5 turns opened from closed: inlet M set to 75%: outlet M set @ 75% Horizontal air disch: Condenser coil blockage 19"</t>
  </si>
  <si>
    <t>C8-CB30-115-CE</t>
  </si>
  <si>
    <t>75N0113</t>
  </si>
  <si>
    <t>19:43:28</t>
  </si>
  <si>
    <t>30% condenser coil block, economizer closed (2.0V), factory charge (CK1 7.6 lbs, CK2 8.1 lbs)--115F OD, 75F DB, 62F WB ID conditions, unsealed cabinet, Inlet Meriam set--75%: Outlet @ 75% Horiz airflow. 7" ID pulley 4.5 turns open from fully closed,--adju</t>
  </si>
  <si>
    <t>New R22 CK 1 : 7.6 lbs / Ck 2 : 8.1lbs: No tape on unit: Sealed ductwork: 7` blower pulley with A49 belt at 2500 scfm : motor pulley 4.5 turns opened from closed: inlet M set to 75%: outlet M set @ 75% Horizontal air disch: Condenser coil blockage 29"</t>
  </si>
  <si>
    <t>C8-CB40-115-CE</t>
  </si>
  <si>
    <t>75N0114</t>
  </si>
  <si>
    <t>20:57:12</t>
  </si>
  <si>
    <t>40% condenser coil block, economizer closed (2.0V), factory charge--(CK1 7.6 lbs, CK2 8.1 lbs) 115F OD, 75F DB, 62F WB ID conditions,--unsealed cabinet, Inlet Meriam set @ 75%: Outlet @ 75% Horiz airflow. 7" ID pulley 4.5 turns open from fully closed,--ad</t>
  </si>
  <si>
    <t>New R22 CK 1 : 7.6 lbs / Ck 2 : 8.1lbs: No tape on unit: Sealed ductwork: 7` blower pulley with A49 belt at 2500 scfm : motor pulley 4.5 turns opened from closed: inlet M set to 75%: outlet M set @ 75% Horizontal air disch: Condenser coil blockage 40"</t>
  </si>
  <si>
    <t>C8-CB5-115-CE</t>
  </si>
  <si>
    <t>75N0115</t>
  </si>
  <si>
    <t>16:23:38</t>
  </si>
  <si>
    <t>5% condenser coil block, economizer closed (2.0V), factory charge (CK1 7.6 lbs, CK2 8.1 lbs)--115F OD, 75F DB, 62F WB ID conditions, unsealed cabinet, Inlet Meriam set @--75%: Outlet @ 75% Horiz airflow. 7" ID pulley 4.5 turns open from fully closed,--adj</t>
  </si>
  <si>
    <t>New R22 CK 1 : 7.6 lbs / Ck 2 : 8.1lbs: No tape on unit: Sealed ductwork: 7` blower pulley with A49 belt at 2500 scfm : motor pulley 4.5 turns opened from closed: inlet M set to 75%: outlet M set @ 75% Horizontal air disch.Condenser coil block 7"</t>
  </si>
  <si>
    <t>C8-CB50-115-CE</t>
  </si>
  <si>
    <t>75N0116</t>
  </si>
  <si>
    <t>22:00:05</t>
  </si>
  <si>
    <t>50% condenser coil block, economizer closed (2.0V), factory charge (CK1 7.6 lbs, CK2 8.1 lbs)--115F OD, 75F DB, 62F WB ID conditions, unsealed cabinet, Inlet Meriam set @--75%: Outlet @ 75% Horiz airflow. 7" ID pulley 4.5 turns open from fully closed,--ad</t>
  </si>
  <si>
    <t>New R22 CK 1 : 7.6 lbs / Ck 2 : 8.1lbs: No tape on unit: Sealed ductwork: 7` blower pulley with A49 belt at 2500 scfm : motor pulley 4.5 turns opened from closed: inlet M set to 75%: outlet M set @ 75% Horizontal air disch: Condenser coil blockage 44.5"</t>
  </si>
  <si>
    <t>C8-CB10-82-CE</t>
  </si>
  <si>
    <t>75N0119</t>
  </si>
  <si>
    <t>7/1/2015</t>
  </si>
  <si>
    <t>4:15:58</t>
  </si>
  <si>
    <t>10% condenser coil block, economizer closed (2.0V), factory charge (CK1 7.6 lbs, CK2 8.1 lbs)--82F OD, 75F DB, 62F WB ID conditions, unsealed cabinet, Inlet Meriam set @--75%: Outlet @ 75% Horiz airflow. 7" ID pulley 4.5 turns open from fully closed,--adj</t>
  </si>
  <si>
    <t>New R22 CK 1 : 7.6 lbs / Ck 2 : 8.1lbs: No tape on unit: Sealed ductwork: 7` blower pulley with A49 belt at 2500 scfm : motor pulley 4.5 turns opened from closed: inlet M set to 75%: outlet M set @ 75% Horizontal air disch: Condenser coil blockage 13"</t>
  </si>
  <si>
    <t>C8-CB20-82-CE</t>
  </si>
  <si>
    <t>75N0120</t>
  </si>
  <si>
    <t>5:00:42</t>
  </si>
  <si>
    <t>20% condenser coil block, economizer closed (2.0V), factory charge (CK1 7.6 lbs, CK2 8.1 lbs)--82F OD, 75F DB, 62F WB ID conditions, unsealed cabinet, Inlet Meriam set @--75%: Outlet @ 75% Horiz airflow. 7" ID pulley 4.5 turns open from fully closed,--adj</t>
  </si>
  <si>
    <t>C8-CB30-82-CE</t>
  </si>
  <si>
    <t>75N0121</t>
  </si>
  <si>
    <t>5:59:51</t>
  </si>
  <si>
    <t>30% condenser coil block, economizer closed (2.0V), factory charge (CK1 7.6 lbs, CK2 8.1 lbs)--82F OD, 75F DB, 62F WB ID conditions, unsealed cabinet, Inlet Meriam set @ 75%: Outlet @ 75%--Horiz airflow. 7" ID pulley 4.5 turns open from fully closed, adju</t>
  </si>
  <si>
    <t>New R22 CK 1 : 7.6 lbs / Ck 2 : 8.1lbs: No tape on unit: Sealed ductwork: 7` blower pulley with A49 belt at 2500 scfm : motor pulley 4.5 turns opened from closed: inlet M set to 75%: outlet M set @ 75% Horizontal air disch: Condenser coil blockage. 29"</t>
  </si>
  <si>
    <t>C8-CB40-82-CE</t>
  </si>
  <si>
    <t>75N0122</t>
  </si>
  <si>
    <t>7:37:53</t>
  </si>
  <si>
    <t>40% condenser coil block, economizer closed (2.0V), factory charge (CK1 7.6 lbs, CK2 8.1 lbs)--82F OD, 75F DB, 62F WB ID conditions, unsealed cabinet, Inlet Meriam set @ 75%: Outlet @ 75%--Horiz airflow. 7" ID pulley 4.5 turns open from fully closed, adju</t>
  </si>
  <si>
    <t>New R22 CK 1 : 7.6 lbs / Ck 2 : 8.1lbs: No tape on unit: Sealed ductwork: 7` blower pulley with A49 belt at 2500 scfm : motor pulley 4.5 turns opened from closed: inlet M set to 75%: outlet M set @ 75% Horizontal air disch: Condenser coil blockage. 40"</t>
  </si>
  <si>
    <t>C8-CB5-82-CE</t>
  </si>
  <si>
    <t>75N0123</t>
  </si>
  <si>
    <t>3:33:44</t>
  </si>
  <si>
    <t>5% condenser coil block, economizer closed (2.0V), factory charge (CK1 7.6 lbs,--CK2 8.1 lbs) 82F OD, 75F DB, 62F WB ID conditions, unsealed cabinet, Inlet Meriam set @--75%: Outlet @ 75% Horiz airflow. 7" ID pulley 4.5 turns open from fully closed,--adju</t>
  </si>
  <si>
    <t>New R22 CK 1 : 7.6 lbs / Ck 2 : 8.1lbs: No tape on unit: Sealed ductwork: 7` blower pulley with A49 belt at 2500 scfm : motor pulley 4.5 turns opened from closed: inlet M set to 75%: outlet M set @ 75% Horizontal air disch: Condenser coil blockage. 7"</t>
  </si>
  <si>
    <t>C8-CB50-82-CE</t>
  </si>
  <si>
    <t>75N0124</t>
  </si>
  <si>
    <t>9:02:03</t>
  </si>
  <si>
    <t>50% condenser coil block, economizer closed (2.0V), factory charge (CK1 7.6 lbs, CK2 8.1 lbs)--82F OD, 75F DB, 62F WB ID conditions, unsealed cabinet, Inlet Meriam set @ 75%:--Outlet @ 75% Horiz airflow. 7" ID pulley 4.5 turns open from fully closed, adju</t>
  </si>
  <si>
    <t>New R22 CK 1 : 7.6 lbs / Ck 2 : 8.1lbs: No tape on unit: Sealed ductwork: 7` blower pulley with A49 belt at 2500 scfm : motor pulley 4.5 turns opened from closed: inlet M set to 75%: outlet M set @ 75% Horizontal air disch: Condenser coil blockage. 44.5"</t>
  </si>
  <si>
    <t>C8-CB60-82-CE</t>
  </si>
  <si>
    <t>75N0125</t>
  </si>
  <si>
    <t>10:39:47</t>
  </si>
  <si>
    <t>60% condenser coil block, economizer closed (2.0V), factory charge (CK1 7.6 lbs, CK2 8.1 lbs)--82F OD, 75F DB, 62F WB ID conditions, unsealed cabinet, Inlet Meriam set @ 75%:--Outlet @ 75% Horiz airflow. 7" ID pulley 4.5 turns open from fully closed, adju</t>
  </si>
  <si>
    <t>New R22 CK 1 : 7.6 lbs / Ck 2 : 8.1lbs: No tape on unit: Sealed ductwork: 7` blower pulley with A49 belt at 2500 scfm : motor pulley 4.5 turns opened from closed: inlet M set to 75%: outlet M set @ 75% Horizontal air disch: Condenser coil blockage. 47.5"</t>
  </si>
  <si>
    <t>C8-CB70-82-CE</t>
  </si>
  <si>
    <t>75N0126</t>
  </si>
  <si>
    <t>12:31:12</t>
  </si>
  <si>
    <t>70% condenser coil block, economizer closed (2.0V), factory charge (CK1 7.6 lbs, CK2 8.1 lbs)--82F OD, 75F DB, 62F WB ID conditions, unsealed cabinet, Inlet Meriam set @ 75%:--Outlet @ 75% Horiz airflow. 7" ID pulley 4.5 turns open from fully closed, adju</t>
  </si>
  <si>
    <t>New R22 CK 1 : 7.6 lbs / Ck 2 : 8.1lbs: No tape on unit: Sealed ductwork: 7` blower pulley with A49 belt at 2500 scfm : motor pulley 4.5 turns opened from closed: inlet M set to 75%: outlet M set @ 75% Horizontal air disch: Condenser coil blockage 50"</t>
  </si>
  <si>
    <t>C8-CB80-82-CE</t>
  </si>
  <si>
    <t>75N0127</t>
  </si>
  <si>
    <t>14:11:53</t>
  </si>
  <si>
    <t>80% condenser coil block, economizer closed (2.0V), factory charge (CK1 7.6 lbs, CK2 8.1 lbs)--82F OD, 75F DB, 62F WB ID conditions, unsealed cabinet, Inlet Meriam set @ 75%:--Outlet @ 75% Horiz airflow. 7" ID pulley 4.5 turns open from fully closed, adju</t>
  </si>
  <si>
    <t>New R22 CK 1 : 7.6 lbs / Ck 2 : 8.1lbs: No tape on unit: Sealed ductwork: 7` blower pulley with A49 belt at 2500 scfm : motor pulley 4.5 turns opened from closed: inlet M set to 75%: outlet M set @ 75% Horizontal air disch: Condenser coil blockage. 51.5"</t>
  </si>
  <si>
    <t>C8-CB10-95-CE</t>
  </si>
  <si>
    <t>75N0131</t>
  </si>
  <si>
    <t>11:21:58</t>
  </si>
  <si>
    <t>10% condenser coil block(~10 psig DP CK1 above C8-CB0-95-CE), economizer closed (2.8V),--factory charge (CK1 7.6 lbs, CK2 8.1 lbs) 95F OD, 75F DB, 62F WB ID conditions, unsealed cabinet,--Inlet Meriam set @ 75%: Outlet @ 75% Horiz airflow. 7" ID pulley 4.</t>
  </si>
  <si>
    <t>New R22 CK 1 : 7.6 lbs / Ck 2 : 8.1lbs: No tape on unit: Sealed ductwork: 7` blower pulley with A49 belt at 2500 scfm : motor pulley 4.5 turns opened from closed: inlet M set to 75%: outlet M set @ 75% Horizontal air disch.: Cond coil block 13`</t>
  </si>
  <si>
    <t>C8-CB20-95-CE</t>
  </si>
  <si>
    <t>75N0132</t>
  </si>
  <si>
    <t>12:12:48</t>
  </si>
  <si>
    <t>20% condenser coil block(~20 psig DP CK1 above C8-CB0-95-CE), economizer closed (2.8V),--factory charge (CK1 7.6 lbs, CK2 8.1 lbs) 95F OD, 75F DB, 62F WB ID conditions, unsealed cabinet,--Inlet Meriam set @ 75%: Outlet @ 75% Horiz airflow. 7" ID pulley 4.</t>
  </si>
  <si>
    <t>New R22 CK 1 : 7.6 lbs / Ck 2 : 8.1lbs: No tape on unit: Sealed ductwork: 7` blower pulley with A49 belt at 2500 scfm : motor pulley 4.5 turns opened from closed: inlet M set to 75%: outlet M set @ 75% Horizontal air disch.: Cond coil block 19`</t>
  </si>
  <si>
    <t>C8-CB40-95-CE</t>
  </si>
  <si>
    <t>75N0133</t>
  </si>
  <si>
    <t>13:37:44</t>
  </si>
  <si>
    <t>40% condenser coil block(~40 psig DP CK1 above C8-CB0-95-CE), economizer closed (2.8V),--factory charge (CK1 7.6 lbs, CK2 8.1 lbs) 95F OD, 75F DB, 62F WB ID conditions, unsealed cabinet,--Inlet Meriam set @ 75%: Outlet @ 75% Horiz airflow. 7" ID pulley 4.</t>
  </si>
  <si>
    <t>New R22 CK 1 : 7.6 lbs / Ck 2 : 8.1lbs: No tape on unit: Sealed ductwork: 7` blower pulley with A49 belt at 2500 scfm : motor pulley 4.5 turns opened from closed: inlet M set to 75%: outlet M set @ 75% Horizontal air disch.: Cond coil block 40`</t>
  </si>
  <si>
    <t>C8-CB5-95-CE</t>
  </si>
  <si>
    <t>75N0134</t>
  </si>
  <si>
    <t>10:32:08</t>
  </si>
  <si>
    <t>5% condenser coil block(~5 psig DP CK1 above C8-CB0-95-CE), economizer closed (2.8V),--factory charge (CK1 7.6 lbs, CK2 8.1 lbs) 95F OD, 75F DB, 62F WB ID conditions, unsealed cabinet,--Inlet Meriam set @ 75%: Outlet @ 75% Horiz airflow. 7" ID pulley 4.5-</t>
  </si>
  <si>
    <t>New R22 CK 1 : 7.6 lbs / Ck 2 : 8.1lbs: No tape on unit: Sealed ductwork: 7` blower pulley with A49 belt at 2500 scfm : motor pulley 4.5 turns opened from closed: inlet M set to 75%: outlet M set @ 75% Horizontal air disch.: Condenser coil block 7`</t>
  </si>
  <si>
    <t>C8-CB50-95-CE</t>
  </si>
  <si>
    <t>75N0135</t>
  </si>
  <si>
    <t>16:12:57</t>
  </si>
  <si>
    <t>50% condenser coil block(~50 psig DP CK1 above C8-CB0-95-CE), economizer closed (2.8V),--factory charge (CK1 7.6 lbs, CK2 8.1 lbs) 95F OD, 75F DB, 62F WB ID conditions, unsealed cabinet,--Inlet Meriam set @ 75%: Outlet @ 75% Horiz airflow. 7" ID pulley 4.</t>
  </si>
  <si>
    <t>New R22 CK 1 : 7.6 lbs / Ck 2 : 8.1lbs: No tape on unit: Sealed ductwork: 7` blower pulley with A49 belt at 2500 scfm : motor pulley 4.5 turns opened from closed: inlet M set to 75%: outlet M set @ 75% Horizontal air disch.: Cond coil block 44.5`</t>
  </si>
  <si>
    <t>C8-CB60-95-CE</t>
  </si>
  <si>
    <t>75N0136</t>
  </si>
  <si>
    <t>16:47:16</t>
  </si>
  <si>
    <t>60% condenser coil block(~60 psig DP CK1 above C8-CB0-95-CE), economizer closed (2.8V),--factory charge (CK1 7.6 lbs, CK2 8.1 lbs) 95F OD, 75F DB, 62F WB ID conditions, unsealed cabinet,--Inlet Meriam set @ 75%: Outlet @ 75% Horiz airflow. 7" ID pulley 4.</t>
  </si>
  <si>
    <t>New R22 CK 1 : 7.6 lbs / Ck 2 : 8.1lbs: No tape on unit: Sealed ductwork: 7` blower pulley with A49 belt at 2500 scfm : motor pulley 4.5 turns opened from closed: inlet M set to 75%: outlet M set @ 75% Horizontal air disch.: Cond coil block 47.5`</t>
  </si>
  <si>
    <t>C8-CB70-95-CE</t>
  </si>
  <si>
    <t>75N0137</t>
  </si>
  <si>
    <t>17:53:06</t>
  </si>
  <si>
    <t>70% condenser coil block(~70 psig DP CK1 above C8-CB0-95-CE), economizer closed (2.8V),--factory charge (CK1 7.6 lbs, CK2 8.1 lbs) 95F OD, 75F DB, 62F WB ID conditions, unsealed cabinet,--Inlet Meriam set @ 75%: Outlet @ 75% Horiz airflow. 7" ID pulley 4.</t>
  </si>
  <si>
    <t>New R22 CK 1 : 7.6 lbs / Ck 2 : 8.1lbs: No tape on unit: Sealed ductwork: 7` blower pulley with A49 belt at 2500 scfm : motor pulley 4.5 turns opened from closed: inlet M set to 75%: outlet M set @ 75% Horizontal air disch.: Cond coil block 50`</t>
  </si>
  <si>
    <t>C8-CB80-95-CE</t>
  </si>
  <si>
    <t>75N0138</t>
  </si>
  <si>
    <t>18:46:34</t>
  </si>
  <si>
    <t>80% condenser coil block(~80 psig DP CK1 above C8-CB0-95-CE), economizer closed (2.8V),--factory charge (CK1 7.6 lbs, CK2 8.1 lbs) 95F OD, 75F DB, 62F WB ID conditions, unsealed cabinet,--Inlet Meriam set @ 75%: Outlet @ 75% Horiz airflow. 7" ID pulley 4.</t>
  </si>
  <si>
    <t>New R22 CK 1 : 7.6 lbs / Ck 2 : 8.1lbs: No tape on unit: Sealed ductwork: 7` blower pulley with A49 belt at 2500 scfm : motor pulley 4.5 turns opened from closed: inlet M set to 75%: outlet M set @ 75% Horizontal air disch.: Cond coil block 51.5`</t>
  </si>
  <si>
    <t>C8-55-1FE3</t>
  </si>
  <si>
    <t>75N0140</t>
  </si>
  <si>
    <t>5:34:00</t>
  </si>
  <si>
    <t>Econo 1-Finger open, unsealed cabinet, Inlet static location inside Cabinet, no compressor 55F OD ambient,--factory charge (CK1 7.6 lbs, CK2 8.1 lbs) 75F DB, 62F WB ID conditions,--duct removed from supply sampling box (without code tester), record total-</t>
  </si>
  <si>
    <t>C8-55-2FE3</t>
  </si>
  <si>
    <t>75N0141</t>
  </si>
  <si>
    <t>6:49:12</t>
  </si>
  <si>
    <t>75/62 - 55/51</t>
  </si>
  <si>
    <t>Econo 2-Finger open, unsealed cabinet, Inlet static location inside Cabinet,--no compressor 55F OD ambient, factory charge (CK1 7.6 lbs, CK2 8.1 lbs)--75F DB, 62F WB ID conditions, duct removed from supply sampling box (without code tester),--record total</t>
  </si>
  <si>
    <t>C8-55-3FE3</t>
  </si>
  <si>
    <t>75N0142</t>
  </si>
  <si>
    <t>8:03:29</t>
  </si>
  <si>
    <t>Econo 3-Finger open, unsealed cabinet, Inlet static location inside Cabinet,--no compressor 55F OD ambient, factory charge (CK1 7.6 lbs, CK2 8.1 lbs) 75F DB,--62F WB ID conditions, duct removed from supply sampling box (without code tester),--record total</t>
  </si>
  <si>
    <t>C8-55-NE-CAB</t>
  </si>
  <si>
    <t>75N0143</t>
  </si>
  <si>
    <t>11:51:22</t>
  </si>
  <si>
    <t>No econo, unsealed cabinet, Inlet static location inside Cabinet, no compressor--55F OD ambient, factory charge (CK1 7.6 lbs, CK2 8.1 lbs) 75F DB, 62F WB ID conditions,--duct removed from supply sampling box (without code tester), record total static, 5 m</t>
  </si>
  <si>
    <t>C8-55-OE3</t>
  </si>
  <si>
    <t>75N0145</t>
  </si>
  <si>
    <t>10:03:14</t>
  </si>
  <si>
    <t>Econo 100% open, unsealed cabinet, Inlet static location inside Cabinet, no compressor--55F OD ambient, factory charge (CK1 7.6 lbs, CK2 8.1 lbs) 75F DB, 62F WB ID conditions,--duct removed from supply sampling box (without code tester), record total stat</t>
  </si>
  <si>
    <t>C8-55-T1FE3</t>
  </si>
  <si>
    <t>75N0146</t>
  </si>
  <si>
    <t>1:50:19</t>
  </si>
  <si>
    <t>Econo 1-Finger open with perimeter tape and on damper with hood removed,--Inlet static location inside Cabinet, unsealed cabinet, no compressor 55F OD ambient,--factory charge (CK1 7.6 lbs, CK2 8.1 lbs) 75F DB, 62F WB ID conditions,--duct removed from sup</t>
  </si>
  <si>
    <t>New R22 CK 1 : 7.6 lbs / Ck 2 : 8.1lbs: No tape on unit: Sealed ductwork: 7` blower pulley with A49 belt at 2500 scfm : motor pulley 4.5 turns opened from closed: No econo: inlet M set to 75%: outlet M set @ 75% Horizontal air disch.</t>
  </si>
  <si>
    <t>C8-55-T2FE3</t>
  </si>
  <si>
    <t>75N0147</t>
  </si>
  <si>
    <t>1:05:53</t>
  </si>
  <si>
    <t>Econo 2-Finger open with perimeter tape and on damper with hood removed, Inlet static location inside Cabinet,--unsealed cabinet, no compressor 55F OD ambient, factory charge (CK1 7.6 lbs, CK2 8.1 lbs)--75F DB, 62F WB ID conditions, duct removed from supp</t>
  </si>
  <si>
    <t>C8-55-T3FE3</t>
  </si>
  <si>
    <t>75N0148</t>
  </si>
  <si>
    <t>0:12:06</t>
  </si>
  <si>
    <t>Econo 3-Finger open with perimeter tape and on damper with hood removed, Inlet Static location inside Cabinet,--unsealed cabinet, no compressor 55F OD ambient, factory charge (CK1 7.6 lbs, CK2 8.1 lbs)--75F DB, 62F WB ID conditions, duct removed from supp</t>
  </si>
  <si>
    <t>C8-55-TCE3</t>
  </si>
  <si>
    <t>75N0149</t>
  </si>
  <si>
    <t>3:00:23</t>
  </si>
  <si>
    <t>Econo closed (2.0V) with perimeter tape and on damper with hood removed, Inlet static location inside Cabinet,--unsealed cabinet, no compressor 55F OD ambient, factory charge (CK1 7.6 lbs, CK2 8.1 lbs)--75F DB, 62F WB ID conditions, duct removed from supp</t>
  </si>
  <si>
    <t>C8-55-TOE3</t>
  </si>
  <si>
    <t>75N0150</t>
  </si>
  <si>
    <t>6/24/2015</t>
  </si>
  <si>
    <t>22:55:08</t>
  </si>
  <si>
    <t>Econo 100% open with perimeter tape and on damper with hood removed, Inlet static location inside Cabinet,--unsealed cabinet, no compressor 55F OD ambient, factory charge (CK1 7.6 lbs, CK2 8.1 lbs)--75F DB, 62F WB ID conditions, duct removed from supply s</t>
  </si>
  <si>
    <t>C8-95-NE</t>
  </si>
  <si>
    <t>75N0155</t>
  </si>
  <si>
    <t>6/23/2015</t>
  </si>
  <si>
    <t>22:19:00</t>
  </si>
  <si>
    <t>Baseline no economizer, factory charge (CK1 7.6 lbs, CK2 8.1 lbs) 95F OD,--75F DB, 62F WB ID conditions, Inlet Meriam @ 75%: Outlet @ 75% Horiz airflow.--7` blower pulley A49 belt, 4.5 turns open from closed, 870 RPM, 2700 scfm,--adjust code tester speed</t>
  </si>
  <si>
    <t>C8-95-1FE</t>
  </si>
  <si>
    <t>75N0156</t>
  </si>
  <si>
    <t>6/26/2015</t>
  </si>
  <si>
    <t>7:16:07</t>
  </si>
  <si>
    <t>Econo 1-Finger open, unsealed cabinet, Inlet static location inside Cabinet, 95F OD ambient,--factory charge (CK1 7.6 lbs, CK2 8.1 lbs) 75F DB, 62F WB ID conditions, 2700 cfm--(370 cfm/ton) 7" pulley, 870 rpm (4.5 turns), 75% inlet 75% outlet Meriam, adju</t>
  </si>
  <si>
    <t>C8-95-2FE</t>
  </si>
  <si>
    <t>75N0157</t>
  </si>
  <si>
    <t>5:49:18</t>
  </si>
  <si>
    <t>Econo 2-Finger open, unsealed cabinet, Inlet static location inside Cabinet, 95F OD ambient,--factory charge (CK1 7.6 lbs, CK2 8.1 lbs) 75F DB, 62F WB ID conditions,--2700 cfm (370 cfm/ton) 7" pulley, 870 rpm (4.5 turns), 75% inlet 75% outlet Meriam,--adj</t>
  </si>
  <si>
    <t>C8-95-3FE</t>
  </si>
  <si>
    <t>75N0158</t>
  </si>
  <si>
    <t>4:50:58</t>
  </si>
  <si>
    <t>Econo 3-Finger open, unsealed cabinet, Inlet static location inside Cabinet, 95F OD ambient,--factory charge (CK1 7.6 lbs, CK2 8.1 lbs) 75F DB, 62F WB ID conditions,--2700 cfm (370 cfm/ton) 7" pulley, 870 rpm (4.5 turns), 75% inlet 75% outlet Meriam.,--ad</t>
  </si>
  <si>
    <t>C8-95-CE</t>
  </si>
  <si>
    <t>75N0159</t>
  </si>
  <si>
    <t>8:43:13</t>
  </si>
  <si>
    <t>Econo closed (2.0V), unsealed cabinet, Inlet static location inside Cabinet, 95F OD ambient,--factory charge (CK1 7.6 lbs, CK2 8.1 lbs) 75F DB, 62F WB ID conditions,2700 cfm (370 cfm/ton)--7" pulley, 870 rpm (4.5 turns), 75% inlet 75% outlet Meriam, adjus</t>
  </si>
  <si>
    <t>C8-95-NE-CAB</t>
  </si>
  <si>
    <t>75N0160</t>
  </si>
  <si>
    <t>17:06:22</t>
  </si>
  <si>
    <t>No econo, unsealed cabinet, Inlet static location inside Cabinet, 95F OD ambient,--factory charge (CK1 7.6 lbs, CK2 8.1 lbs) 75F DB, 62F WB ID conditions, duct removed--from supply sampling box (without code tester), record total static, 5 minute snapshot</t>
  </si>
  <si>
    <t>C8-95-NE-DUCT</t>
  </si>
  <si>
    <t>75N0161</t>
  </si>
  <si>
    <t>15:41:51</t>
  </si>
  <si>
    <t>0:15:02</t>
  </si>
  <si>
    <t>No econo, unsealed cabinet, Inlet static location inside duct (AHRI location), 95F OD ambient,--factory charge (CK1 7.6 lbs, CK2 8.1 lbs) 75F DB, 62F WB ID conditions, duct removed--from supply sampling box (without code tester), record total static, 5 mi</t>
  </si>
  <si>
    <t>C8-95-OE</t>
  </si>
  <si>
    <t>75N0162</t>
  </si>
  <si>
    <t>3:36:47</t>
  </si>
  <si>
    <t>Econo 100% open, unsealed cabinet, Inlet static location inside Cabinet, 95F OD ambient,--factory charge (CK1 7.6 lbs, CK2 8.1 lbs) 75F DB, 62F WB ID conditions, 2700 cfm (370 cfm/ton)--7" pulley, 870 rpm (4.5 turns), 75% inlet 75% outlet Meriam,--adjust</t>
  </si>
  <si>
    <t>C8-95-T1FE</t>
  </si>
  <si>
    <t>75N0163</t>
  </si>
  <si>
    <t>21:08:13</t>
  </si>
  <si>
    <t>Econo 1-Finger open with perimeter tape and on damper with hood removed, Inlet static location inside Cabinet,--unsealed cabinet, 95F OD ambient, factory charge (CK1 7.6 lbs, CK2 8.1 lbs) 75F DB, 62F WB ID conditions,--2700 cfm (370 cfm/ton) 7" pulley, 87</t>
  </si>
  <si>
    <t>C8-95-T2FE</t>
  </si>
  <si>
    <t>75N0164</t>
  </si>
  <si>
    <t>22:23:04</t>
  </si>
  <si>
    <t>Econo 2-Finger open with perimeter tape and on damper with hood removed, Inlet static location inside Cabinet, unsealed cabinet,--95F OD ambient, factory charge (CK1 7.6 lbs, CK2 8.1 lbs) 75F DB, 62F WB ID conditions,--2700 cfm (370 cfm/ton) 7" pulley, 87</t>
  </si>
  <si>
    <t>C8-95-T3FE</t>
  </si>
  <si>
    <t>75N0166</t>
  </si>
  <si>
    <t>23:36:59</t>
  </si>
  <si>
    <t>Econo 3-Finger open with perimeter tape and on damper with hood removed, Inlet static location inside Cabinet,--unsealed cabinet, 95F OD ambient, factory charge (CK1 7.6 lbs, CK2 8.1 lbs)--75F DB, 62F WB ID conditions, 2700 cfm (370 cfm/ton) 7" pulley, 87</t>
  </si>
  <si>
    <t>C8-95-TCE</t>
  </si>
  <si>
    <t>75N0168</t>
  </si>
  <si>
    <t>19:47:00</t>
  </si>
  <si>
    <t>Econo closed (2.0V), with perimeter tape and on damper with hood removed, Inlet static location inside Cabinet,--unsealed cabinet, 95F OD ambient, factory charge (CK1 7.6 lbs, CK2 8.1 lbs) 75F DB, 62F WB ID conditions,--2700 cfm (370 cfm/ton) 7" pulley, 8</t>
  </si>
  <si>
    <t>C8-95-TOE</t>
  </si>
  <si>
    <t>75N0169</t>
  </si>
  <si>
    <t>1:57:56</t>
  </si>
  <si>
    <t>Econo 100% open with perimeter tape and on damper with hood removed, Inlet static location inside Cabinet,--unsealed cabinet, 95F OD ambient, factory charge (CK1 7.6 lbs, CK2 8.1 lbs) 75F DB, 62F WB ID conditions,--2700 cfm (370 cfm/ton) 7" pulley, 870 rp</t>
  </si>
  <si>
    <t>C8-R100-95-CE-1</t>
  </si>
  <si>
    <t>75N0170</t>
  </si>
  <si>
    <t>12:13:13</t>
  </si>
  <si>
    <t>100% charge CK1 and CK2, 90% airflow, 360 cfm/ton, closed damper, 4.5 turns,--7" AK49 pulley (865 rpm), adjust code tester speed to match total static of run--C8-R100-95-CE-SPWCT-SS</t>
  </si>
  <si>
    <t>C8-R100-95-CE</t>
  </si>
  <si>
    <t>75N0171</t>
  </si>
  <si>
    <t>6/29/2015</t>
  </si>
  <si>
    <t>10:59:36</t>
  </si>
  <si>
    <t>C8-R100-E20C30-95CE</t>
  </si>
  <si>
    <t>75N0172</t>
  </si>
  <si>
    <t>Baseline 100% factory charge, 20% evaporator blockage, 30% condenser blockage,--economizer closed (2.0V), factory charge (CK1 7.6 lbs, CK2 8.1 lbs) 95F OD, 75F DB,--62F WB ID conditions, unsealed cabinet, Inlet Meriam set @ 75%: Outlet @ 75% Horiz airflow</t>
  </si>
  <si>
    <t>New R22 CK 1 : 7.6 lbs / Ck 2 : 8.1lbs: No tape on unit: Sealed ductwork: 7` blower pulley with A49 belt at 2500 scfm : motor pulley 4.5 turns opened from closed: inlet M set to 75%: outlet M set @ 75% Horizontal air disch.: Cond coil block 29"</t>
  </si>
  <si>
    <t>C8-R105-95-CE</t>
  </si>
  <si>
    <t>75N0173</t>
  </si>
  <si>
    <t>0:37:36</t>
  </si>
  <si>
    <t>105% charge CK1 and CK2, 90% airflow, 360 cfm/ton, closed damper, 4.5 turns,--7" AK49 pulley (865 rpm), adjust code tester speed to match total static of--run C8-R105-95-CE-SPWCT-SS</t>
  </si>
  <si>
    <t>C8-R110-110C2-95-CE</t>
  </si>
  <si>
    <t>75N0174</t>
  </si>
  <si>
    <t>1:55:21</t>
  </si>
  <si>
    <t>110% charge CK1 and CK2, 90% airflow, 360 cfm/ton, closed damper,--4.5 turns, 7" AK59 pulley (865 rpm), duct removed from supply sampling box--(without code tester), record total static, 5 minute snapshot</t>
  </si>
  <si>
    <t>C8-R120-95-CE</t>
  </si>
  <si>
    <t>75N0175</t>
  </si>
  <si>
    <t>2:57:39</t>
  </si>
  <si>
    <t>120% charge CK1 and CK2, 90% airflow, 360 cfm/ton, closed damper, 4.5 turns,--7" AK49 pulley (865 rpm), adjust code tester speed to match total static of--run C8-R120-95-CE-SPWCT-SS</t>
  </si>
  <si>
    <t>C8-R120-E0C30-95CE</t>
  </si>
  <si>
    <t>75N0176</t>
  </si>
  <si>
    <t>6:12:16</t>
  </si>
  <si>
    <t>Baseline 120% factory charge, 0% evaporator and 30% condenser blockage,--economizer closed (2.0V), 120% factory charge (CK1 9.12 lbs, CK2 9.72 lbs),--95F OD, 75F DB, 62F WB ID conditions, unsealed cabinet, Inlet Meriam set @ 75%: Outlet @ 75% Horiz airflo</t>
  </si>
  <si>
    <t>C8-R120-E20C0-95CE</t>
  </si>
  <si>
    <t>75N0177</t>
  </si>
  <si>
    <t>4:17:59</t>
  </si>
  <si>
    <t>Baseline 120% factory charge, 20% evaporator blockage, 0% condenser blockage,--economizer closed (2.0V), 120% factory charge (CK1 9.12 lbs, CK2 9.72 lbs), 95F OD, 75F DB, 62F WB ID conditions,--unsealed cabinet, Inlet Meriam set @ 75%: Outlet @ 75% Horiz-</t>
  </si>
  <si>
    <t>C8-R120-E20C30-95CE</t>
  </si>
  <si>
    <t>75N0178</t>
  </si>
  <si>
    <t>5:20:09</t>
  </si>
  <si>
    <t>Baseline 120% factory charge, 20% evaporator blockage, 30% condenser blockage,--economizer closed (2.0V), 120% factory charge (CK1 9.12 lbs, CK2 9.72 lbs), 95F OD, 75F DB, 62F WB ID conditions,--unsealed cabinet, Inlet Meriam set @ 75%: Outlet @ 75% Horiz</t>
  </si>
  <si>
    <t>C8-R130-95-CE</t>
  </si>
  <si>
    <t>75N0179</t>
  </si>
  <si>
    <t>8:09:15</t>
  </si>
  <si>
    <t>130% charge CK1 and CK2, 90% airflow, 360 cfm/ton, closed damper, 4.5 turns, 7" AK49 pulley (865 rpm), adjust code tester speed to match total static of run C8-R130-95-CE-SPWCT-SS--7" AK49 pulley (865 rpm), adjust code tester speed to match total static o</t>
  </si>
  <si>
    <t>New R22 CK 1 : 7.6 lbs / Ck 2 : 8.1lbs: No tape on unit: Sealed ductwork: 7` blower pulley with A49 belt at 2500 scfm : motor pulley 4.5 turns opened from closed: inlet M set to 75%: outlet M set @ 75% Horizontal air disch. Added CK1=12.2oz CK2= 13 oz</t>
  </si>
  <si>
    <t>C8-R140-95-CE</t>
  </si>
  <si>
    <t>75N0180</t>
  </si>
  <si>
    <t>9:52:30</t>
  </si>
  <si>
    <t>140% charge CK1 and CK2, 90% airflow, 360 cfm/ton, closed damper, 4.5 turns,--7" AK49 pulley (865 rpm), adjust code tester speed to match total static of run--C8-R140-95-CE-SPWCT-SS</t>
  </si>
  <si>
    <t>New R22 CK 1 : 7.6 lbs / Ck 2 : 8.1lbs: No tape on unit: Sealed ductwork: 7` blower pulley with A49 belt at 2500 scfm : motor pulley 4.5 turns opened from closed: inlet M set to 75%: outlet M set @ 75% Horizontal air disch.Added CK1= 12.2 oz and CK2= 13 o</t>
  </si>
  <si>
    <t>C8-R60-95-CE</t>
  </si>
  <si>
    <t>75N0181</t>
  </si>
  <si>
    <t>23:05:34</t>
  </si>
  <si>
    <t>60% charge CK1 and CK2, 90% airflow, 360 cfm/ton, closed damper, 4.5 turns,--7" AK49 pulley (865 rpm), adjust code tester speed to match total static of run--C8-R60-95-CE-SPWCT-SS</t>
  </si>
  <si>
    <t>C8-R70-95-CE</t>
  </si>
  <si>
    <t>75N0182</t>
  </si>
  <si>
    <t>21:39:21</t>
  </si>
  <si>
    <t>70% charge CK1 and CK2, 90% airflow, 360 cfm/ton, closed damper,--4.5 turns, 7" AK49 pulley (865 rpm), adjust code tester speed to match total--static of run C8-R70-95-CE-SPWCT-SS</t>
  </si>
  <si>
    <t>C8-R80-95-CE</t>
  </si>
  <si>
    <t>75N0183</t>
  </si>
  <si>
    <t>16:42:34</t>
  </si>
  <si>
    <t>80% charge CK1 and CK2, 90% airflow, 360 cfm/ton, closed damper, 4.5 turns,--7" AK49 pulley (865 rpm), adjust code tester speed to match total static of run--C8-R80-95-CE-SPWCT-SS</t>
  </si>
  <si>
    <t>New R22 CK 1 : 7.6 lbs / Ck 2 : 8.1lbs: No tape on unit: Sealed ductwork: 7` blower pulley with A49 belt at 2500 scfm : motor pulley 4.5 turns opened from closed: inlet M set to 75%: outlet M set @ 75% Horizontal air disch.: Removed: CK1:12.2 oz CK2: 13 o</t>
  </si>
  <si>
    <t>C8-R80-E0C30-95CE</t>
  </si>
  <si>
    <t>75N0184</t>
  </si>
  <si>
    <t>20:28:15</t>
  </si>
  <si>
    <t>Baseline 80% factory charge, 0% evaporator and 30% condenser blockage,--economizer closed (2.0V), 80% factory charge (CK1 6.08 lbs, CK2 6.48 lbs), 95F OD, 75F DB, 62F WB ID conditions,--unsealed cabinet, Inlet Meriam set @ 75%: Outlet @ 75% Horiz airflow.</t>
  </si>
  <si>
    <t>New R22 CK 1 : 7.6 lbs / Ck 2 : 8.1lbs: No tape on unit: Sealed ductwork: 7` blower pulley with A49 belt at 2500 scfm : motor pulley 4.5 turns opened from closed: inlet M set to 75%: outlet M set @ 75% Horizontal air disch.: Removed: CK1:6.1 oz CK2</t>
  </si>
  <si>
    <t>C8-R80-E20C0-95CE</t>
  </si>
  <si>
    <t>75N0185</t>
  </si>
  <si>
    <t>18:32:36</t>
  </si>
  <si>
    <t>75/62 95</t>
  </si>
  <si>
    <t>Baseline 80% factory charge, 20% evaporator blockage, 0% condenser blockage,--economizer closed (2.0V), 80% factory charge (CK1 6.08 lbs, CK2 6.48 lbs), 95F OD, 75F DB, 62F WB ID conditions,--unsealed cabinet, Inlet Meriam set @ 75%: Outlet @ 75% Horiz ai</t>
  </si>
  <si>
    <t>C8-R80-E20C30-95CE</t>
  </si>
  <si>
    <t>75N0186</t>
  </si>
  <si>
    <t>19:36:49</t>
  </si>
  <si>
    <t>Baseline 80% factory charge, 20% evaporator blockage, 30% condenser blockage,--economizer closed (2.0V), 80% factory charge (CK1 6.08 lbs, CK2 6.48 lbs), 95F OD, 75F DB, 62F WB ID conditions,--unsealed cabinet, Inlet Meriam set @ 75%: Outlet @ 75% Horiz a</t>
  </si>
  <si>
    <t>C8-R90-95-CE</t>
  </si>
  <si>
    <t>75N0187</t>
  </si>
  <si>
    <t>15:05:11</t>
  </si>
  <si>
    <t>90% charge CK1 and CK2, 90% airflow, 360 cfm/ton, closed damper, 4.5 turns,--7" AK49 pulley (865 rpm), adjust code tester speed to match total static of run--C8-R90-95-CE-SPWCT-SS</t>
  </si>
  <si>
    <t>New R22 CK 1 : 7.6 lbs / Ck 2 : 8.1lbs: No tape on unit: Sealed ductwork: 7` blower pulley with A49 belt at 2500 scfm : motor pulley 4.5 turns opened from closed: inlet M set to 75%: outlet M set @ 75% Horizontal air disch.: Removed: CK1:6.1 oz CK2: 6.5 o</t>
  </si>
  <si>
    <t>C8-R95-95-CE</t>
  </si>
  <si>
    <t>75N0188</t>
  </si>
  <si>
    <t>13:56:21</t>
  </si>
  <si>
    <t>95% charge CK1 and CK2, 90% airflow, 360 cfm/ton, closed damper, 4.5 turns,--7" AK49 pulley (865 rpm), adjust code tester speed to match total static of run--C8-R95-95-CE-SPWCT-SS</t>
  </si>
  <si>
    <t>New R22 CK 1 : 7.6 lbs / Ck 2 : 8.1lbs: No tape on unit: Sealed ductwork: 7` blower pulley with A49 belt at 2500 scfm : motor pulley 4.5 turns opened from closed: inlet M set to 75%: outlet M set @ 75% Horizontal air disch.: Removed: CK1=6.1 oz CK2=6.5 oz</t>
  </si>
  <si>
    <t>C8-EB0-115-CE</t>
  </si>
  <si>
    <t>75N0189</t>
  </si>
  <si>
    <t>7/2/2015</t>
  </si>
  <si>
    <t>5:31:33</t>
  </si>
  <si>
    <t>Baseline no evaporator coil blockage, economizer closed damper, factory charge--(CK1 7.6 lbs, CK2 8.1 lbs) 115F OD, 75F DB, 62F WB ID conditions,--unsealed cabinet, Inlet Meriam set @ 75%: Outlet @ 75% Horiz airflow. 7" ID pulley--4.5 turns open from full</t>
  </si>
  <si>
    <t>New R22 CK 1 : 7.6 lbs / Ck 2 : 8.1lbs: No tape on unit: Sealed ductwork: 7` blower pulley with A49 belt at 2500 scfm : motor pulley 4.5 turns opened from closed: inlet M set to 75%: outlet M set @ 75% Horizontal air disch:No Evaporator coil blockage.</t>
  </si>
  <si>
    <t>C8-EB10-115-CE</t>
  </si>
  <si>
    <t>75N0190</t>
  </si>
  <si>
    <t>3:51:22</t>
  </si>
  <si>
    <t>10% evaporator coil block, economizer closed damper, factory charge (CK1 7.6 lbs,--CK2 8.1 lbs) 115F OD, 75F DB, 62F WB ID conditions, unsealed cabinet,--Inlet Meriam set @ 75%: Outlet @ 75% Horiz airflow. 7" ID pulley 4.5 turns open from fully closed,--a</t>
  </si>
  <si>
    <t>New R22 CK 1 : 7.6 lbs / Ck 2 : 8.1lbs: No tape on unit: Sealed ductwork: 7` blower pulley with A49 belt at 2500 scfm : motor pulley 4.5 turns opened from closed: inlet M set to 75%: outlet M set @ 75% Horizontal air disch:Evaporator coil blockage 7.5"</t>
  </si>
  <si>
    <t>C8-EB20-115-CE</t>
  </si>
  <si>
    <t>75N0191</t>
  </si>
  <si>
    <t>2:55:54</t>
  </si>
  <si>
    <t>.--.--.--.</t>
  </si>
  <si>
    <t>New R22 CK 1 : 7.6 lbs / Ck 2 : 8.1lbs: No tape on unit: Sealed ductwork: 7` blower pulley with A49 belt at 2500 scfm : motor pulley 4.5 turns opened from closed: inlet M set to 75%: outlet M set @ 75% Horizontal air disch:Evaporator coil blockage 10.5"</t>
  </si>
  <si>
    <t>C8-EB35-115-CE</t>
  </si>
  <si>
    <t>75N0192</t>
  </si>
  <si>
    <t>1:53:07</t>
  </si>
  <si>
    <t>35% evaporator coil block, economizer closed damper, factory charge (CK1 7.6 lbs, CK2 8.1 lbs)--115F OD, 75F DB, 62F WB ID conditions, unsealed cabinet, Inlet Meriam set @ 75%:--Outlet @ 75% Horiz airflow. 7" ID pulley 4.5 turns open from fully closed,--a</t>
  </si>
  <si>
    <t>New R22 CK 1 : 7.6 lbs / Ck 2 : 8.1lbs: No tape on unit: Sealed ductwork: 7` blower pulley with A49 belt at 2500 scfm : motor pulley 4.5 turns opened from closed: inlet M set to 75%: outlet M set @ 75% Horizontal air disch:Evaporator coil blockage 16.25"</t>
  </si>
  <si>
    <t>C8-EB5-115-CE</t>
  </si>
  <si>
    <t>75N0193</t>
  </si>
  <si>
    <t>4:49:53</t>
  </si>
  <si>
    <t>5% evaporator coil block, economizer closed damper, factory charge (CK1 7.6 lbs,--CK2 8.1 lbs) 115F OD, 75F DB, 62F WB ID conditions, unsealed cabinet,--Inlet Meriam set @ 75%: Outlet @ 75% Horiz airflow. 7" ID pulley 4.5 turns open--from fully closed, ad</t>
  </si>
  <si>
    <t>New R22 CK 1 : 7.6 lbs / Ck 2 : 8.1lbs: No tape on unit: Sealed ductwork: 7` blower pulley with A49 belt at 2500 scfm : motor pulley 4.5 turns opened from closed: inlet M set to 75%: outlet M set @ 75% Horizontal air disch:Evaporator coil blockage 5.5"</t>
  </si>
  <si>
    <t>C8-EB50-115-CE</t>
  </si>
  <si>
    <t>75N0194</t>
  </si>
  <si>
    <t>1:10:13</t>
  </si>
  <si>
    <t>50% evaporator coil block, economizer closed damper, factory charge (CK1 7.6 lbs, CK2 8.1 lbs)--115F OD, 75F DB, 62F WB ID conditions, unsealed cabinet, Inlet Meriam set @--75%: Outlet @ 75% Horiz airflow. 7" ID pulley 4.5 turns open from fully closed,--a</t>
  </si>
  <si>
    <t>New R22 CK 1 : 7.6 lbs / Ck 2 : 8.1lbs: No tape on unit: Sealed ductwork: 7` blower pulley with A49 belt at 2500 scfm : motor pulley 4.5 turns opened from closed: inlet M set to 75%: outlet M set @ 75% Horizontal air disch:Evaporator coil blockage 21"</t>
  </si>
  <si>
    <t>C8-EB10-55-CE</t>
  </si>
  <si>
    <t>75N0195</t>
  </si>
  <si>
    <t>2:55:49</t>
  </si>
  <si>
    <t>10% evaporator coil block, economizer closed (2V), no compressor, factory charge--(CK1 7.6 lbs, CK2 8.1 lbs) 95F OD, 75F DB, 62F WB ID conditions, Inlet Meriam @ 75%: Outlet @ 75% Horiz airflow.--7` blower pulley A49 belt, 4.5 turns open from closed, 870-</t>
  </si>
  <si>
    <t>New R22 CK 1 : 7.6 lbs / Ck 2 : 8.1lbs: No tape on unit: Sealed ductwork: 7` blower pulley with A49 belt at 2500 scfm : motor pulley 4.5 turns opened from closed: inlet M set to 75%: outlet M set @ 75% Horizontal air disch.: 10.5"  evap coil block</t>
  </si>
  <si>
    <t>C8-EB20-55-CE</t>
  </si>
  <si>
    <t>75N0196</t>
  </si>
  <si>
    <t>2:05:29</t>
  </si>
  <si>
    <t>20% evaporator coil block, economizer closed (2V), no compressor, factory charge (CK1 7.6 lbs, CK2 8.1 lbs)--95F OD, 75F DB, 62F WB ID conditions, Inlet Meriam @ 75%: Outlet @ 75% Horiz airflow.--7` blower pulley A49 belt, 4.5 turns open from closed, 870-</t>
  </si>
  <si>
    <t>New R22 CK 1 : 7.6 lbs / Ck 2 : 8.1lbs: No tape on unit: Sealed ductwork: 7` blower pulley with A49 belt at 2500 scfm : motor pulley 4.5 turns opened from closed: inlet M set to 75%: outlet M set @ 75% Horizontal air disch.: 10.5" evap coil block</t>
  </si>
  <si>
    <t>C8-EB35-55-CE</t>
  </si>
  <si>
    <t>75N0197</t>
  </si>
  <si>
    <t>1:03:14</t>
  </si>
  <si>
    <t>35% evaporator coil block, economizer closed (2V), no compressor, factory charge (CK1 7.6 lbs,--CK2 8.1 lbs) 95F OD, 75F DB, 62F WB ID conditions, Inlet Meriam @ 75%: Outlet @ 75% Horiz airflow.--7` blower pulley A49 belt, 4.5 turns open from closed, 870-</t>
  </si>
  <si>
    <t>New R22 CK 1 : 7.6 lbs / Ck 2 : 8.1lbs: No tape on unit: Sealed ductwork: 7` blower pulley with A49 belt at 2500 scfm : motor pulley 4.5 turns opened from closed: inlet M set to 75%: outlet M set @ 75% Horizontal air disch.: 16 1/4` evap coil block</t>
  </si>
  <si>
    <t>C8-EB5-55-CE-2</t>
  </si>
  <si>
    <t>75N0198</t>
  </si>
  <si>
    <t>8:21:35</t>
  </si>
  <si>
    <t>5% evaporator coil block, economizer closed (2V), no compressor, factory charge--(CK1 7.6 lbs, CK2 8.1 lbs) 95F OD, 75F DB, 62F WB ID conditions, Inlet Meriam--75%: Outlet @ 75% Horiz airflow. 7` blower pulley A49 belt, 4.5 turns open from closed,--870 RP</t>
  </si>
  <si>
    <t>C8-EB50-55-CE</t>
  </si>
  <si>
    <t>75N0200</t>
  </si>
  <si>
    <t>23:55:37</t>
  </si>
  <si>
    <t>50% evaporator coil block, economizer closed (2V), no compressor, factory charge--(CK1 7.6 lbs, CK2 8.1 lbs) 95F OD, 75F DB, 62F WB ID conditions,--Inlet Meriam @ 75%: Outlet @ 75% Horiz airflow. 7` blower pulley A49 belt, 4.5 turns open from closed,--870</t>
  </si>
  <si>
    <t>C8-EB0-82-CE</t>
  </si>
  <si>
    <t>75N0201</t>
  </si>
  <si>
    <t>17:05:18</t>
  </si>
  <si>
    <t>Baseline no evaporator coil blockage, economizer closed damper, factory charge--(CK1 7.6 lbs, CK2 8.1 lbs) 82F OD, 75F DB, 62F WB ID conditions, unsealed cabinet,--Inlet Meriam set @ 75%: Outlet @ 75% Horiz airflow. 7" ID pulley 4.5 turns open from fully-</t>
  </si>
  <si>
    <t>New R22 CK 1 : 7.6 lbs / Ck 2 : 8.1lbs: No tape on unit: Sealed ductwork: 7` blower pulley with A49 belt at 2500 scfm : motor pulley 4.5 turns opened from closed: inlet M set to 75%: outlet M set @ 75% Horizontal air disch: Condenser coil blockage.</t>
  </si>
  <si>
    <t>C8-EB10-82-CE</t>
  </si>
  <si>
    <t>75N0202</t>
  </si>
  <si>
    <t>19:29:54</t>
  </si>
  <si>
    <t>10% evaporator coil block, economizer closed damper, factory charge (CK1 7.6 lbs,--CK2 8.1 lbs) 82F OD, 75F DB, 62F WB ID conditions, unsealed cabinet, Inlet Meriam--set @ 75%: Outlet @ 75% Horiz airflow. 7" ID pulley 4.5 turns open from fully closed,--ad</t>
  </si>
  <si>
    <t>C8-EB20-82-CE</t>
  </si>
  <si>
    <t>75N0203</t>
  </si>
  <si>
    <t>20:29:06</t>
  </si>
  <si>
    <t>20% evaporator coil block, economizer closed damper, factory charge (CK1 7.6 lbs,--CK2 8.1 lbs) 82F OD, 75F DB, 62F WB ID conditions, unsealed cabinet,--Inlet Meriam set @ 75%: Outlet @ 75% Horiz airflow. 7" ID pulley 4.5 turns--open from fully closed, ad</t>
  </si>
  <si>
    <t>New R22 CK 1 : 7.6 lbs / Ck 2 : 8.1lbs: No tape on unit: Sealed ductwork: 7` blower pulley with A49 belt at 2500 scfm : motor pulley 4.5 turns opened from closed: inlet M set to 75%: outlet M set @ 75% Horizontal air disch:Evaporator coil blockage 10.5</t>
  </si>
  <si>
    <t>C8-EB35-82-CE</t>
  </si>
  <si>
    <t>75N0204</t>
  </si>
  <si>
    <t>21:46:15</t>
  </si>
  <si>
    <t>35% evaporator coil block, economizer closed damper, factory charge (CK1 7.6 lbs, CK2 8.1 lbs)--82F OD, 75F DB, 62F WB ID conditions, unsealed cabinet, Inlet Meriam set @--75%: Outlet @ 75% Horiz airflow. 7" ID pulley 4.5 turns open from fully closed,--ad</t>
  </si>
  <si>
    <t>C8-EB5-82-CE</t>
  </si>
  <si>
    <t>75N0205</t>
  </si>
  <si>
    <t>18:13:35</t>
  </si>
  <si>
    <t>5% evaporator coil block, economizer closed damper, factory charge (CK1 7.6 lbs, CK2 8.1 lbs)--82F OD, 75F DB, 62F WB ID conditions, unsealed cabinet, Inlet Meriam set @ 75%:--Outlet @ 75% Horiz airflow. 7" ID pulley 4.5 turns open from fully closed, adju</t>
  </si>
  <si>
    <t>New R22 CK 1 : 7.6 lbs / Ck 2 : 8.1lbs: No tape on unit: Sealed ductwork: 7` blower pulley with A49 belt at 2500 scfm : motor pulley 4.5 turns opened from closed: inlet M set to 75%: outlet M set @ 75% Horizontal air disch: evaporator coil block 5"</t>
  </si>
  <si>
    <t>C8-EB50-82-CE</t>
  </si>
  <si>
    <t>75N0206</t>
  </si>
  <si>
    <t>22:39:19</t>
  </si>
  <si>
    <t>50% evaporator coil block, economizer closed damper, factory charge (CK1 7.6 lbs,--CK2 8.1 lbs) 82F OD, 75F DB, 62F WB ID conditions, unsealed cabinet, Inlet--Meriam set @ 75%: Outlet @ 75% Horiz airflow. 7" ID pulley 4.5 turns open from--fully closed, ad</t>
  </si>
  <si>
    <t>C8-EB0-95-CE</t>
  </si>
  <si>
    <t>75N0207</t>
  </si>
  <si>
    <t>C8-EB0-95-CE-CAB</t>
  </si>
  <si>
    <t>10:15:51</t>
  </si>
  <si>
    <t>Baseline no evaporator coil blockage, economizer closed damper, factory charge--(CK1 7.6 lbs, CK2 8.1 lbs) 95F OD, 75F DB, 62F WB ID conditions, unsealed cabinet,--Inlet Meriam set @ 75%: Outlet @ 75% Horiz airflow. 7" ID pulley 4.5 turns open from fully-</t>
  </si>
  <si>
    <t>C8-EB10-95-CE</t>
  </si>
  <si>
    <t>75N0208</t>
  </si>
  <si>
    <t>16:30:01</t>
  </si>
  <si>
    <t>Manuf. CK1 7.6 lbs  CK2 8.1 lbs</t>
  </si>
  <si>
    <t>10% evaporator coil block, economizer closed damper, factory charge (CK1 7.6 lbs, CK2 8.1 lbs)--95F OD, 75F DB, 62F WB ID conditions, unsealed cabinet, Inlet Meriam set @ 75%: Outlet @--75% Horiz airflow. 7" ID pulley 4.5 turns open from fully closed, adj</t>
  </si>
  <si>
    <t>New R22 CK 1 : 7.6 lbs / Ck 2 : 8.1lbs: No tape on unit: Sealed ductwork: 7` blower pulley with A49 belt at 2500 scfm : motor pulley 4.5 turns opened from closed: inlet M set to 75%: outlet M set @ 75% Horizontal air disch. 7.5" evap coil blockage</t>
  </si>
  <si>
    <t>C8-EB20-95-CE</t>
  </si>
  <si>
    <t>75N0209</t>
  </si>
  <si>
    <t>17:38:04</t>
  </si>
  <si>
    <t>20% evaporator coil block, economizer closed damper, factory charge (CK1 7.6 lbs, CK2 8.1 lbs)--95F OD, 75F DB, 62F WB ID conditions, unsealed cabinet, Inlet Meriam set @ 75%: Outlet @ 75%--Horiz airflow. 7" ID pulley 4.5 turns open from fully closed, adj</t>
  </si>
  <si>
    <t>New R22 CK 1 : 7.6 lbs / Ck 2 : 8.1lbs: No tape on unit: Sealed ductwork: 7` blower pulley with A49 belt at 2500 scfm : motor pulley 4.5 turns opened from closed: inlet M set to 75%: outlet M set @ 75% Horizontal air disch.: 10.5` evap coil blockag</t>
  </si>
  <si>
    <t>C8-EB35-95-CE</t>
  </si>
  <si>
    <t>75N0210</t>
  </si>
  <si>
    <t>19:45:00</t>
  </si>
  <si>
    <t>35% evaporator coil block, economizer closed damper, factory charge (CK1 7.6 lbs, CK2 8.1 lbs)--95F OD, 75F DB, 62F WB ID conditions, unsealed cabinet, Inlet Meriam set @ 75%: Outlet @ 75% Horiz airflow.--7" ID pulley 4.5 turns open from fully closed, adj</t>
  </si>
  <si>
    <t>C8-EB5-95-CE</t>
  </si>
  <si>
    <t>75N0211</t>
  </si>
  <si>
    <t>12:43:50</t>
  </si>
  <si>
    <t>5% evaporator coil block, economizer closed damper, factory charge (CK1 7.6 lbs, CK2 8.1 lbs)--95F OD, 75F DB, 62F WB ID conditions, unsealed cabinet, Inlet Meriam set @ 75%: Outlet @ 75%--Horiz airflow. 7" ID pulley 4.5 turns open from fully closed, adju</t>
  </si>
  <si>
    <t>C8-EB50-95-CE</t>
  </si>
  <si>
    <t>75N0212</t>
  </si>
  <si>
    <t>21:03:07</t>
  </si>
  <si>
    <t>50% evaporator coil block, economizer closed damper, factory charge (CK1 7.6 lbs, CK2 8.1 lbs)--95F OD, 75F DB, 62F WB ID conditions, unsealed cabinet, Inlet Meriam set @ 75%: Outlet @ 75% Horiz airflow.--7" ID pulley 4.5 turns open from fully closed, adj</t>
  </si>
  <si>
    <t>New R22 CK 1 : 7.6 lbs / Ck 2 : 8.1lbs: No tape on unit: Sealed ductwork: 7` blower pulley with A49 belt at 2500 scfm : motor pulley 4.5 turns opened from closed: inlet M set to 75%: outlet M set @ 75% Horizontal air disch.:21" evap coil block</t>
  </si>
  <si>
    <t>L-75629575-E3</t>
  </si>
  <si>
    <t>30T0001</t>
  </si>
  <si>
    <t>3/21/2014</t>
  </si>
  <si>
    <t>7:48:28</t>
  </si>
  <si>
    <t>3</t>
  </si>
  <si>
    <t>7 LBS</t>
  </si>
  <si>
    <t>Factory charge, 3 turns, Econo closed unsealed cab, 60% inlet 54% outlet Meriam,--adust code tester speed to match total static of run L-E3-SPWCT-SS</t>
  </si>
  <si>
    <t>R22 7 LBS: OFB: Econo Closed: Unsealed cab:Inlet Meriam set @ 60%: Outlet @ 54% Horiz airflow. ID Pulley is 3 turns open from fully closed</t>
  </si>
  <si>
    <t>L-22A</t>
  </si>
  <si>
    <t>30T0002</t>
  </si>
  <si>
    <t>3/20/2014</t>
  </si>
  <si>
    <t>11:53:55</t>
  </si>
  <si>
    <t>A test factory chg, low speed fan 664 rpm, sealed cab, no econo</t>
  </si>
  <si>
    <t>R22 7 LBS: OFB: sealed cab:Inlet Meriam set @ 100%: Outlet @ 100% Horiz airflow. ID Pulley is 5 turns open from fully closed</t>
  </si>
  <si>
    <t>L-75629575-NE3-SS</t>
  </si>
  <si>
    <t>30T0003</t>
  </si>
  <si>
    <t>4:50:55</t>
  </si>
  <si>
    <t>0:30:03</t>
  </si>
  <si>
    <t>Factory charge, 3 turns, no econo, unsealed cab, 60% inlet 54% outlet Meriam,--adust code tester speed to match total static of run L-E3-SPWCT-SS</t>
  </si>
  <si>
    <t>R22 7 LBS: OFB: Unsealed cab:Inlet Meriam set @ 60%: Outlet @ 54% Horiz airflow. ID Pulley is 3 turns open from fully closed</t>
  </si>
  <si>
    <t>L-ONE-5T</t>
  </si>
  <si>
    <t>30T0004</t>
  </si>
  <si>
    <t>3:43:53</t>
  </si>
  <si>
    <t>80/67 - 95/70</t>
  </si>
  <si>
    <t>6.375</t>
  </si>
  <si>
    <t>Out-of-box refrigerant charge, unsealed cab, no econo, low fan speed, 663 rpm</t>
  </si>
  <si>
    <t>R22 7 LBS: OFB: Unsealed cab:Inlet Meriam set @ 100%: Outlet @ 100% Horiz airflow. ID Pulley is 5 turns open from fully closed</t>
  </si>
  <si>
    <t>L-ONE-SS</t>
  </si>
  <si>
    <t>30T0005</t>
  </si>
  <si>
    <t>3/19/2014</t>
  </si>
  <si>
    <t>23:52:01</t>
  </si>
  <si>
    <t>0:10:00</t>
  </si>
  <si>
    <t>Out-of-box refrigerant charge unsealed cab, no econo, default fan speed 2.5 turns, measure rpm</t>
  </si>
  <si>
    <t>R22 7 LBS: OFB: Unsealed cab:Inlet Meriam set @ 100%: Outlet @ 100% Horiz airflow. ID Pulley is 2.5 turns open from fully closed</t>
  </si>
  <si>
    <t>L-95-3+10-C</t>
  </si>
  <si>
    <t>30T0006</t>
  </si>
  <si>
    <t>3/23/2014</t>
  </si>
  <si>
    <t>3:40:11</t>
  </si>
  <si>
    <t>7.7 LBS</t>
  </si>
  <si>
    <t>Closed damper, +10% charge 95F Test, adjust code tester speed to match--total static of run L-E3-SPWCT-SS (see row 27)</t>
  </si>
  <si>
    <t>R22 7.7 LBS: OFB: Econo Closed: Unsealed around damper perimeter: Unsealed cab:Inlet Meriam set @ 60%: Outlet @ 54% Horiz airflow. ID Pulley is 3 turns open from fully closed</t>
  </si>
  <si>
    <t>L-95-3+40-C</t>
  </si>
  <si>
    <t>30T0007</t>
  </si>
  <si>
    <t>10:37:08</t>
  </si>
  <si>
    <t>9.8 LBS</t>
  </si>
  <si>
    <t>Closed Damper, +40% charge, 95F Test, adjust code tester speed to match total static--of run L-E3-SPWCT-SS (see row 27)</t>
  </si>
  <si>
    <t>R22 9.8 LBS: OFB: Econo Closed: Unsealed around damper perimeter: Unsealed cab:Inlet Meriam set @ 60%: Outlet @ 54% Horiz airflow. ID Pulley is 3 turns open from fully closed</t>
  </si>
  <si>
    <t>L-95-3-10-C</t>
  </si>
  <si>
    <t>30T0008</t>
  </si>
  <si>
    <t>Closed Damper, -10% charge, 95F Test, adjust code tester speed to match total--static of run L-E3-SPWCT-SS (see row 27)</t>
  </si>
  <si>
    <t>R22 6.3 LBS: OFB: Econo Closed: Unsealed around damper perimeter: Unsealed cab:Inlet Meriam set @ 60%: Outlet @ 54% Horiz airflow. ID Pulley is 3 turns open from fully closed</t>
  </si>
  <si>
    <t>L-95-3-40-C</t>
  </si>
  <si>
    <t>30T0009</t>
  </si>
  <si>
    <t>Closed Damper, -40% charge, 95F Test, adjust code tester--speed to match total static of run L-E3-SPWCT-SS (see row 27)</t>
  </si>
  <si>
    <t>R22 4.2 LBS: OFB: Econo closed: Unsealed around damper perimeter: Unsealed cab:Inlet Meriam set @ 60%: Outlet @ 54% Horiz airflow. ID Pulley is 3 turns open from fully closed</t>
  </si>
  <si>
    <t>L-55-1ER-DM</t>
  </si>
  <si>
    <t>30T0010</t>
  </si>
  <si>
    <t>3/22/2014</t>
  </si>
  <si>
    <t>10:24:55</t>
  </si>
  <si>
    <t>Econo 1F-open, no compressor, 55/51 ambient, 60% inlet 54% outlet Meriam,--adjust code tester speed to match total static of run L-55-1E-DM-SPWCT-SSR</t>
  </si>
  <si>
    <t>R22 7 LBS: OFB: Econo 1 Finger Opened: Unsealed around damper perimeter: Unsealed cab:Inlet Meriam set @ 60%: Outlet @ 54% Horiz airflow. ID Pulley is 3 turns open from fully closed</t>
  </si>
  <si>
    <t>L-55-2ER-DM</t>
  </si>
  <si>
    <t>30T0011</t>
  </si>
  <si>
    <t>11:40:47</t>
  </si>
  <si>
    <t>Econo 2F-open, no compressor, 55/51, 60% inlet 54% outlet Meriam, ambient--ambient adjust code tester speed to match total static of run L-55-2E-DM-SPWCT-SSR</t>
  </si>
  <si>
    <t>R22 7 LBS: OFB: Econo 2 Finger Opened: Unsealed around damper perimeter: Unsealed cab:Inlet Meriam set @ 60%: Outlet @ 54% Horiz airflow. ID Pulley is 3 turns open from fully closed</t>
  </si>
  <si>
    <t>L-55-3ER-DM</t>
  </si>
  <si>
    <t>30T0012</t>
  </si>
  <si>
    <t>15:21:14</t>
  </si>
  <si>
    <t>Econo 3F-open, no compressor, 55/51 ambient, 60% inlet 54% outlet Meriam,--adjust code tester speed to match total static of run L-55-3E-DM-SPWCT-SSR</t>
  </si>
  <si>
    <t>R22 7 LBS: OFB: Econo 3 Finger Opened: Unsealed around damper perimeter: Unsealed cab:Inlet Meriam set @ 60%: Outlet @ 54% Horiz airflow. ID Pulley is 3 turns open from fully closed</t>
  </si>
  <si>
    <t>L-55-CE-DM</t>
  </si>
  <si>
    <t>30T0013</t>
  </si>
  <si>
    <t>5:52:18</t>
  </si>
  <si>
    <t>Econo closed, no compressor, 55/51 ambient, 60% inlet 54% outlet Meriam,--adjust code tester speed to match total static of run L-55-CE-DM-SPWCT-SS</t>
  </si>
  <si>
    <t>R22 7 LBS: OFB: Econo Closed: unsealed around damper perimeter: Unsealed cab:Inlet Meriam set @ 60%: Outlet @ 54% Horiz airflow. ID Pulley is 3 turns open from fully closed</t>
  </si>
  <si>
    <t>L-55-OER-DM</t>
  </si>
  <si>
    <t>30T0014</t>
  </si>
  <si>
    <t>16:44:45</t>
  </si>
  <si>
    <t>Econo fully open, no compressor, 55/51 ambient, 60% inlet 54% outlet Meriam,--adjust code tester speed to match total static of run L-55-OE-DM-SPWCT-SSR</t>
  </si>
  <si>
    <t>R22 7 LBS: OFB: Econo Fully Opened: Unsealed around damper perimeter: Unsealed cab:Inlet Meriam set @ 60%: Outlet @ 54% Horiz airflow. ID Pulley is 3 turns open from fully closed</t>
  </si>
  <si>
    <t>L-75629575-1E3</t>
  </si>
  <si>
    <t>30T0015</t>
  </si>
  <si>
    <t>14:01:57</t>
  </si>
  <si>
    <t>Factory charge, 3 turns, Econo 1-F open unsealed cab, 60% inlet 54% outlet Meriam,--adust code tester speed to match total static of run L-1E3-SPWCT-SS</t>
  </si>
  <si>
    <t>R22 7 LBS: OFB: Econo Closed: sealed around damper perimeter: Unsealed cab:Inlet Meriam set @ 60%: Outlet @ 54% Horiz airflow. ID Pulley is 3 turns open from fully closed</t>
  </si>
  <si>
    <t>L-75629575-2E3</t>
  </si>
  <si>
    <t>30T0016</t>
  </si>
  <si>
    <t>15:48:46</t>
  </si>
  <si>
    <t>Factory charge, 3 turns, Econo 2-F open unsealed cab, 60% inlet 54% outlet Meriam,--adust code tester speed to match total static of run L-2E3-SPWCT-SS</t>
  </si>
  <si>
    <t>L-75629575-3E3</t>
  </si>
  <si>
    <t>30T0017</t>
  </si>
  <si>
    <t>21:01:28</t>
  </si>
  <si>
    <t>Factory charge, 3 turns, Econo 3-F open unsealed cab, 60% inlet 54% outlet Meriam,--adust code tester speed to match total static of run L-3E3-SPWCT-SS</t>
  </si>
  <si>
    <t>L-75629575-OE3</t>
  </si>
  <si>
    <t>30T0018</t>
  </si>
  <si>
    <t>22:30:26</t>
  </si>
  <si>
    <t>Factory charge, 3 turns, Econo fully open unsealed cab, 60% inlet 54% outlet Meriam,--adust code tester speed to match total static of run L-OE3-SPWCT-SS</t>
  </si>
  <si>
    <t>L-75629575-T1E3</t>
  </si>
  <si>
    <t>30T0019</t>
  </si>
  <si>
    <t>11:42:28</t>
  </si>
  <si>
    <t>Factory charge, 3 turns, Econo 1 Finger open damper, tape around damper--perimeter frame gaps, unsealed cab, 60% inlet 54% outlet Meriam, adust code--tester speed to match total static of run L-T1E3-SPWCT-SS</t>
  </si>
  <si>
    <t>L-75629575-T2E3-1</t>
  </si>
  <si>
    <t>30T0020</t>
  </si>
  <si>
    <t>17:38:27</t>
  </si>
  <si>
    <t>Factory charge, 3 turns, Econo 2 Fingers open damper, tape around damper--perimeter frame gaps, unsealed cab, cab, 60% inlet 54% outlet Meriam, adust--code tester speed to match total static of run L-T2E3-SPWCT-SS</t>
  </si>
  <si>
    <t>L-75629575-T3E3</t>
  </si>
  <si>
    <t>30T0021</t>
  </si>
  <si>
    <t>19:44:05</t>
  </si>
  <si>
    <t>Factory charge, 3 turns, Econo 3 Fingers open damper, tape around damper perimeter frame gaps,--unsealed cab, cab, 60% inlet 54% outlet Meriam, adust code tester speed to match total static of run--L-T3E3-SPWCT-SS</t>
  </si>
  <si>
    <t>L-75629575-TE3</t>
  </si>
  <si>
    <t>30T0022</t>
  </si>
  <si>
    <t>9:36:25</t>
  </si>
  <si>
    <t>Factory charge, 3 turns, Econo Closed damper, tape around damper perimeter--frame gaps, 60% inlet 54% outlet Meriam, adust code tester speed to match--total static of run L-TE3-SPWCT-SS</t>
  </si>
  <si>
    <t>L-75629575-TOE3</t>
  </si>
  <si>
    <t>30T0023</t>
  </si>
  <si>
    <t>23:44:03</t>
  </si>
  <si>
    <t>Factory charge, 3 turns, Econo Fully open damper, tape around damper perimeter frame gaps,--unsealed cab, cab, 60% inlet 54% outlet Meriam, adust code tester speed to match total static of run--L-TOE3-SPWCT-SS</t>
  </si>
  <si>
    <t>L-22B</t>
  </si>
  <si>
    <t>30T0024</t>
  </si>
  <si>
    <t>13:57:47</t>
  </si>
  <si>
    <t>B test factory chg, low speed fan 664 rpm, sealed cab, no econo</t>
  </si>
  <si>
    <t>L-22C-L22D Cyclic #2</t>
  </si>
  <si>
    <t>30T0025</t>
  </si>
  <si>
    <t>L-22C/L22D Cyclic #2</t>
  </si>
  <si>
    <t>16:56:18</t>
  </si>
  <si>
    <t>L-22C-L22D Cyclic #3</t>
  </si>
  <si>
    <t>30T0026</t>
  </si>
  <si>
    <t>L-22C/L22D Cyclic #3</t>
  </si>
  <si>
    <t>17:26:18</t>
  </si>
  <si>
    <t>L-22C-L22D Cyclic #4</t>
  </si>
  <si>
    <t>30T0027</t>
  </si>
  <si>
    <t>L-22C/L22D Cyclic #4</t>
  </si>
  <si>
    <t>17:56:18</t>
  </si>
  <si>
    <t>L-55-T1ER-DM</t>
  </si>
  <si>
    <t>30T0028</t>
  </si>
  <si>
    <t>9:08:55</t>
  </si>
  <si>
    <t>Econo 1F-open, tape around damper perimeter frame gaps, no compressor, 55/51 ambient, 60% inlet 54% outlet Meriam, adjust code tester speed to match total static of run L-55-T1E-DM-SPWCT-SSR--ambient, 60% inlet 54% outlet Meriam, adjust code tester speed-</t>
  </si>
  <si>
    <t>R22 7 LBS: OFB: Econo 1 Finger Opened: Sealed around damper perimeter: Unsealed cab:Inlet Meriam set @ 60%: Outlet @ 54% Horiz airflow. ID Pulley is 3 turns open from fully closed</t>
  </si>
  <si>
    <t>L-55-T2ER-DM</t>
  </si>
  <si>
    <t>30T0029</t>
  </si>
  <si>
    <t>12:52:36</t>
  </si>
  <si>
    <t>Econo 2F-open, tape around damper perimeter frame gaps, no compressor,--55/51, 60% inlet 54% outlet Meriam, ambient adjust code tester speed to match--total static of run L-55-T2E-DM-SPWCT-SSR</t>
  </si>
  <si>
    <t>R22 7 LBS: OFB: Econo 2 Finger Opened: Sealed around damper perimeter: Unsealed cab:Inlet Meriam set @ 60%: Outlet @ 54% Horiz airflow. ID Pulley is 3 turns open from fully closed</t>
  </si>
  <si>
    <t>L-55-T3ER-DM</t>
  </si>
  <si>
    <t>30T0030</t>
  </si>
  <si>
    <t>14:09:30</t>
  </si>
  <si>
    <t>Econo 3F-open, tape around damper perimeter frame gaps, no compressor, 55/51--ambient, 60% inlet 54% outlet Meriam, adjust code tester speed to match total--static of run L-55-T3E-DM-SPWCT-SSR</t>
  </si>
  <si>
    <t>R22 7 LBS: OFB: Econo 3 Finger Opened: Sealed around damper perimeter: Unsealed cab:Inlet Meriam set @ 60%: Outlet @ 54% Horiz airflow. ID Pulley is 3 turns open from fully closed</t>
  </si>
  <si>
    <t>L-55-TCE-DM</t>
  </si>
  <si>
    <t>30T0031</t>
  </si>
  <si>
    <t>7:48:38</t>
  </si>
  <si>
    <t>Econo closed, tape around damper perimeter frame gaps, no compressor, 55/51--ambient, 60% inlet 54% outlet Meriam, adjust code tester speed to match total--static of run L-55-TCE-DM-SPWCT-SS</t>
  </si>
  <si>
    <t>R22 7 LBS: OFB: Econo Closed: Sealed around damper perimeter: Unsealed cab:Inlet Meriam set @ 60%: Outlet @ 54% Horiz airflow. ID Pulley is 3 turns open from fully closed</t>
  </si>
  <si>
    <t>L-55-TOER-DM</t>
  </si>
  <si>
    <t>30T0032</t>
  </si>
  <si>
    <t>18:23:36</t>
  </si>
  <si>
    <t>Econo fully open, tape around damper perimeter frame gaps, no compressor, 55/51 ambient,--60% inlet 54% outlet Meriam, adjust code tester speed to match total static of run L-55-TOE-DM-SPWCT-SSR</t>
  </si>
  <si>
    <t>R22 7 LBS: OFB: Econo Fully Opened: Sealed around damper perimeter: Unsealed cab:Inlet Meriam set @ 60%: Outlet @ 54% Horiz airflow. ID Pulley is 3 turns open from fully closed</t>
  </si>
  <si>
    <t>L-95-3+10-1</t>
  </si>
  <si>
    <t>30T0033</t>
  </si>
  <si>
    <t>4:27:17</t>
  </si>
  <si>
    <t>1 Finger Open, +10% charge 95F Test, adjust code tester speed to match--total static of run L-1E3-SPWCT-SS (see row 33)</t>
  </si>
  <si>
    <t>R22 7.7 LBS: OFB: Econo open 1F: Unsealed around damper perimeter: Unsealed cab:Inlet Meriam set @ 60%: Outlet @ 54% Horiz airflow. ID Pulley is 3 turns open from fully closed</t>
  </si>
  <si>
    <t>L-95-3+20-1</t>
  </si>
  <si>
    <t>30T0034</t>
  </si>
  <si>
    <t>5:25:14</t>
  </si>
  <si>
    <t>8.4 LBS</t>
  </si>
  <si>
    <t>1 Finger Open, +20% charge 95F Test, adjust code tester speed to match total static--of run L-1E3-SPWCT-SS (see row 33)</t>
  </si>
  <si>
    <t>R22 8.4 LBS: OFB: Econo open 1F: Unsealed around damper perimeter: Unsealed cab:Inlet Meriam set @ 60%: Outlet @ 54% Horiz airflow. ID Pulley is 3 turns open from fully closed</t>
  </si>
  <si>
    <t>L-95-3+20-C</t>
  </si>
  <si>
    <t>30T0035</t>
  </si>
  <si>
    <t>6:35:00</t>
  </si>
  <si>
    <t>Closed damper, +20% charge 95F Test, adjust code tester speed to match total static--of run L-E3-SPWCT-SS (see row 27)</t>
  </si>
  <si>
    <t>R22 8.4 LBS: OFB: Econo Fully Closed: Unsealed around damper perimeter: Unsealed cab:Inlet Meriam set @ 60%: Outlet @ 54% Horiz airflow. ID Pulley is 3 turns open from fully closed</t>
  </si>
  <si>
    <t>L-95-3+30-1</t>
  </si>
  <si>
    <t>30T0036</t>
  </si>
  <si>
    <t>8:37:26</t>
  </si>
  <si>
    <t>9.1 LBS</t>
  </si>
  <si>
    <t>1 Finger Open, +30% charge 95F Test, adjust code tester speed to match total static--of run L-1E3-SPWCT-SS (see row 33)</t>
  </si>
  <si>
    <t>R22 9.1 LBS: OFB: Econo 1 Finger Open: Unsealed around damper perimeter: Unsealed cab:Inlet Meriam set @ 60%: Outlet @ 54% Horiz airflow. ID Pulley is 3 turns open from fully closed</t>
  </si>
  <si>
    <t>L-95-3+30-C</t>
  </si>
  <si>
    <t>30T0037</t>
  </si>
  <si>
    <t>7:27:06</t>
  </si>
  <si>
    <t>Closed damper, +30% charge 95F Test, adjust code tester speed to match total static of--run L-E3-SPWCT-SS (see row 27)</t>
  </si>
  <si>
    <t>R22 9.1 LBS: OFB: Econo Fully Closed: Unsealed around damper perimeter: Unsealed cab:Inlet Meriam set @ 60%: Outlet @ 54% Horiz airflow. ID Pulley is 3 turns open from fully closed</t>
  </si>
  <si>
    <t>L-95-3+40-1</t>
  </si>
  <si>
    <t>30T0038</t>
  </si>
  <si>
    <t>9:40:48</t>
  </si>
  <si>
    <t>1 Finger Open, +40% charge, 95F Test, adjust code tester speed to match total static--of run L-1E3-SPWCT-SS (see row 33)</t>
  </si>
  <si>
    <t>R22 9.8 LBS: OFB: Econo 1 Finger Open: Unsealed around damper perimeter: Unsealed cab:Inlet Meriam set @ 60%: Outlet @ 54% Horiz airflow. ID Pulley is 3 turns open from fully closed</t>
  </si>
  <si>
    <t>L-95-3-20-1</t>
  </si>
  <si>
    <t>30T0039</t>
  </si>
  <si>
    <t>1-Finger Open, -20% charge, 95F Test, adjust code tester speed to match total--static of run L-1E3-SPWCT-SS (see row 33)</t>
  </si>
  <si>
    <t>R22 5.6 LBS: OFB: Econo open 1F: Unsealed around damper perimeter: Unsealed cab:Inlet Meriam set @ 60%: Outlet @ 54% Horiz airflow. ID Pulley is 3 turns open from fully closed</t>
  </si>
  <si>
    <t>L-95-3-20-C</t>
  </si>
  <si>
    <t>30T0040</t>
  </si>
  <si>
    <t>Closed Damper, -20% charge, 95F Test, adjust code tester speed to match total--static of run L-E3-SPWCT-SS (see row 27)</t>
  </si>
  <si>
    <t>R22 5.6 LBS: OFB: Econo closed: Unsealed around damper perimeter: Unsealed cab:Inlet Meriam set @ 60%: Outlet @ 54% Horiz airflow. ID Pulley is 3 turns open from fully closed</t>
  </si>
  <si>
    <t>L-95-3-30-1</t>
  </si>
  <si>
    <t>30T0041</t>
  </si>
  <si>
    <t>1 Finger Open, -30% charge, 95F Test, adjust code tester speed to match total--static of run L-1E3-SPWCT-SS (see row 33)</t>
  </si>
  <si>
    <t>R22 4.9 LBS: OFB: Econo open 1F: Unsealed around damper perimeter: Unsealed cab:Inlet Meriam set @ 60%: Outlet @ 54% Horiz airflow. ID Pulley is 3 turns open from fully closed</t>
  </si>
  <si>
    <t>L-95-3-30-C</t>
  </si>
  <si>
    <t>30T0042</t>
  </si>
  <si>
    <t>Closed Damper, -30% charge, 95F Test, adjust code tester speed to match total--static of run L-E3-SPWCT-SS (see row 27)</t>
  </si>
  <si>
    <t>L-95-3-40-1</t>
  </si>
  <si>
    <t>30T0043</t>
  </si>
  <si>
    <t>1 Finger Open, -40% charge, 95F Test, adjust code tester speed to match total--static of run L-1E3-SPWCT-SS (see row 33)</t>
  </si>
  <si>
    <t>R22 4.2 LBS: OFB: Econo open 1F: Unsealed around damper perimeter: Unsealed cab:Inlet Meriam set @ 60%: Outlet @ 54% Horiz airflow. ID Pulley is 3 turns open from fully closed</t>
  </si>
  <si>
    <t>L-95-3-10-1</t>
  </si>
  <si>
    <t>30T0044</t>
  </si>
  <si>
    <t>1 Finger Open, -10% charge, 95F Test, adjust code tester speed to match total--static of run L-1E3-SPWCT-SS (see row 33)</t>
  </si>
  <si>
    <t>R22 6.3 LBS: OFB: Econo open 1F: Unsealed around damper perimeter: Unsealed cab:Inlet Meriam set @ 60%: Outlet @ 54% Horiz airflow. ID Pulley is 3 turns open from fully closed</t>
  </si>
  <si>
    <t>C-55-1ER-DM</t>
  </si>
  <si>
    <t>30N0001</t>
  </si>
  <si>
    <t>3/13/2014</t>
  </si>
  <si>
    <t>6:42:49</t>
  </si>
  <si>
    <t>5.5 LBS</t>
  </si>
  <si>
    <t>208/230/1</t>
  </si>
  <si>
    <t>Econo 1F-open, no compressor, 55/51 ambient, 53.5% inlet 52% outlet Meriam, adjust code tester speed to match total static of run C-55-1E-DM-SPWCT-SSR</t>
  </si>
  <si>
    <t>R22 5.5 LBS. unsealed cab:Inlet Meriam set @ 53.5%: Outlet Meriam set @ 52% manually: Horiz airflow. ID Pulley is 3 turns open from fully closed: Econo open 1F: with flow meter: new filter drier: with isolation ball valves: with code</t>
  </si>
  <si>
    <t>C-55-2ER-DM</t>
  </si>
  <si>
    <t>30N0002</t>
  </si>
  <si>
    <t>9:20:19</t>
  </si>
  <si>
    <t>Econo 2F-open, no compressor, 55/51, 53.5% inlet 52% outlet Meriam, ambient--adjust code tester speed to match total static of run C-55-2E-DM-SPWCT-SSR</t>
  </si>
  <si>
    <t>C-55-3ER-DM</t>
  </si>
  <si>
    <t>30N0003</t>
  </si>
  <si>
    <t>16:28:28</t>
  </si>
  <si>
    <t>Econo 3F-open, no compressor, 55/51 ambient, 53.5% inlet 52% outlet Meriam,--adjust code tester speed to match total static of run C-55-3E-DM-SPWCT-SSR</t>
  </si>
  <si>
    <t>R22 5.5 LBS. unsealed cab:Inlet Meriam set @ 53.5%: Outlet Meriam set @ 52% manually: Horiz airflow. ID Pulley is 3 turns open from fully closed: Econo open 3F: with flow meter: new filter drier: with isolation ball valves: with code</t>
  </si>
  <si>
    <t>C-55-CE-DM</t>
  </si>
  <si>
    <t>30N0004</t>
  </si>
  <si>
    <t>3/12/2014</t>
  </si>
  <si>
    <t>23:25:52</t>
  </si>
  <si>
    <t>Econo closed, no compressor, 55/51 ambient, 53.5% inlet 52% outlet Meriam,--adjust code tester speed to match total static of run C-55-CE-DM-SPWCT-SS</t>
  </si>
  <si>
    <t>R22 5.5 LBS. unsealed cab:Inlet Meriam set @ 53.5%: Outlet Meriam set @ 52% manually: Horiz airflow. ID Pulley is 3 turns open from fully closed: Econo  fulley closed: with flow meter: new filter drier: with isolation ball valves: with code</t>
  </si>
  <si>
    <t>C-55-OER-DM</t>
  </si>
  <si>
    <t>30N0005</t>
  </si>
  <si>
    <t>18:30:01</t>
  </si>
  <si>
    <t>Econo fully open, no compressor, 55/51 ambient, 53.5% inlet 52% outlet Meriam,--adjust code tester speed to match total static of run C-55-OE-DM-SPWCT-SSR</t>
  </si>
  <si>
    <t>R22 5.5 LBS. unsealed cab:Inlet Meriam set @ 53.5%: Outlet Meriam set @ 52% manually: Horiz airflow. ID Pulley is 3 turns open from fully closed: Econo fully open: with flow meter: new filter drier: with isolation ball valves: with code</t>
  </si>
  <si>
    <t>C-MF-75629575-1E3J</t>
  </si>
  <si>
    <t>30N0006</t>
  </si>
  <si>
    <t>3/11/2014</t>
  </si>
  <si>
    <t>18:53:52</t>
  </si>
  <si>
    <t>Factory charge, 3 turns, Econo 1-F open unsealed cab, 53.5% inlet 52% outlet Meriam,--adjust code tester speed to match total static of run C-1E3J-SPWCT-SS</t>
  </si>
  <si>
    <t>C-MF-75629575-2E3J</t>
  </si>
  <si>
    <t>30N0007</t>
  </si>
  <si>
    <t>21:36:24</t>
  </si>
  <si>
    <t>Factory charge, 3 turns, Econo 2-F open unsealed cab, 53.5% inlet 52% outlet--Meriam, adjust code tester speed to match total static of run C-2E3J-SPWCT-SS</t>
  </si>
  <si>
    <t>R22 5.5 LBS. unsealed cab:Inlet Meriam set @ 53.5%: Outlet Meriam set @ 52% manually: Horiz airflow. ID Pulley is 3 turns open from fully closed: Econo open 2F: with flow meter: new filter drier: with isolation ball valves: with code</t>
  </si>
  <si>
    <t>C-MF-75629575-3E3J</t>
  </si>
  <si>
    <t>30N0008</t>
  </si>
  <si>
    <t>5:25:29</t>
  </si>
  <si>
    <t>C-MF-75629575-E3J</t>
  </si>
  <si>
    <t>30N0009</t>
  </si>
  <si>
    <t>12:31:48</t>
  </si>
  <si>
    <t>Factory charge, 3 turns, closed econo unsealed cab, return and supply Meriam's--set to same as run C-MF-NE3J-SPWCT-SS, adjust code tester speed to match--total static of run C-MF-E3J-SPWCT-SS</t>
  </si>
  <si>
    <t>R22 5.5 LBS. unsealed cab:Inlet Meriam set @ 53.5%: Outlet Meriam set @ 52% manually: Horiz airflow. ID Pulley is 3 turns open from fully closed: with economizer: with flow meter: new filter drier: with isolation ball valves: with code</t>
  </si>
  <si>
    <t>C-MF-75629575-NE3J</t>
  </si>
  <si>
    <t>30N0010</t>
  </si>
  <si>
    <t>9:58:39</t>
  </si>
  <si>
    <t>Factory charge, 3 turns, no econo unsealed cab, return and supply Meriam's set--to same as run C-MF-NE3J-SPWCT-SS, adjust code tester speed to match total--static of run C-MF-NE3J-SPWCT-SS</t>
  </si>
  <si>
    <t>R22 5.5 LBS. unsealed cab:Inlet Meriam set @ 53.5%: Outlet Meriam set @ 52% manually: Horiz airflow. ID Pulley is 3 turns open from fully closed: no economizer: with flow meter: new filter drier: with isolation ball valves: with code</t>
  </si>
  <si>
    <t>C-MF-75629575-OE3J</t>
  </si>
  <si>
    <t>30N0011</t>
  </si>
  <si>
    <t>7:42:47</t>
  </si>
  <si>
    <t>Factory charge, 3 turns, Econo fully open unsealed cab, 53.5% inlet 52% outlet Meriam, CT-SS--adjust code tester speed to match total static of run C-OE3J-SPWCT-SS</t>
  </si>
  <si>
    <t>R22 5.5 LBS. unsealed cab:Inlet Meriam set @ 53.5%: Outlet Meriam set @ 52% manually: Horiz airflow. ID Pulley is 3 turns open from fully closed: Econo Fully open: with flow meter: new filter drier: with isolation ball valves: with code</t>
  </si>
  <si>
    <t>C-22A-ONE</t>
  </si>
  <si>
    <t>30N0012</t>
  </si>
  <si>
    <t>2/24/2014</t>
  </si>
  <si>
    <t>17:57:57</t>
  </si>
  <si>
    <t>5.5 lbs</t>
  </si>
  <si>
    <t>R22 5.5 lbs manuf. Unsealed cab: Meriam set @ 100%: Horiz airflow. ID Pulley is 5.5 turns open from fully closed for 1200 scfm @ 0.15 esp.</t>
  </si>
  <si>
    <t>C-ONE-5TA-OB</t>
  </si>
  <si>
    <t>30N0013</t>
  </si>
  <si>
    <t>21:58:13</t>
  </si>
  <si>
    <t>5.16 lbs</t>
  </si>
  <si>
    <t>Out-of-box refrigerant charge, unsealed cab, no econo, low fan speed, 760 rpm, repaired air leak</t>
  </si>
  <si>
    <t>R22 5.16 lbs manuf. Unsealed cab: Meriam set @ 100%: Horiz airflow. ID Pulley is 5.5 turns open from fully closed for 1200 scfm @ 0.15 esp.</t>
  </si>
  <si>
    <t>C-22A</t>
  </si>
  <si>
    <t>30N0014</t>
  </si>
  <si>
    <t>23:49:29</t>
  </si>
  <si>
    <t>A test factory chg, low speed fan 760 rpm, sealed cab, no econo</t>
  </si>
  <si>
    <t>R22 5.5 lbs manuf. Sealed cab: Meriam set @ 100%: Horiz airflow. ID Pulley is 5.5 turns open from fully closed for 1200 scfm @ 0.15 esp.</t>
  </si>
  <si>
    <t>C-22B</t>
  </si>
  <si>
    <t>30N0015</t>
  </si>
  <si>
    <t>2/25/2014</t>
  </si>
  <si>
    <t>1:35:38</t>
  </si>
  <si>
    <t>80/67 - 82</t>
  </si>
  <si>
    <t>B test factory chg, low speed fan 760 rpm, sealed cab, no econo</t>
  </si>
  <si>
    <t>C-95-3+10-C</t>
  </si>
  <si>
    <t>30N0016</t>
  </si>
  <si>
    <t>3/18/2014</t>
  </si>
  <si>
    <t>10:38:37</t>
  </si>
  <si>
    <t>6.1 LBS</t>
  </si>
  <si>
    <t>Closed damper, +10% charge 95F Test, adjust code tester speed to match total--static of run C-95-FC3-EC-SPWCT-SS</t>
  </si>
  <si>
    <t>R22 6.1  LBS: Unsealed cab:Inlet Meriam set @ 53.5%: Outlet @ 52% Horiz airflow. ID Pulley is 3 turns open from fully closed: with flow meter: new filter drier: with isolation ball valves: with code:</t>
  </si>
  <si>
    <t>C-95-3+40-C</t>
  </si>
  <si>
    <t>30N0017</t>
  </si>
  <si>
    <t>5:37:43</t>
  </si>
  <si>
    <t>Closed Damper, +40% charge, 95F Test, adjust code tester speed to match total static--of run C-95-FC3-EC-SPWCT-SS</t>
  </si>
  <si>
    <t>R22 7.7  LBS: Unsealed cab:Inlet Meriam set @ 53.5%: Outlet @ 52% Horiz airflow. ID Pulley is 3 turns open from fully closed: with flow meter: new filter drier: with isolation ball valves: with code:</t>
  </si>
  <si>
    <t>C-95-3-10-C</t>
  </si>
  <si>
    <t>30N0018</t>
  </si>
  <si>
    <t>Closed Damper, -10% charge, 95F Test, adjust code tester speed to match total--static of run C-95-FC3-EC-SPWCT-SS</t>
  </si>
  <si>
    <t>R22 4.95  LBS: Unsealed cab:Inlet Meriam set @ 53.5%: Outlet @ 52% Horiz airflow. ID Pulley is 3 turns open from fully closed: with flow meter: new filter drier: with isolation ball valves: with code:</t>
  </si>
  <si>
    <t>C-95-3-40-C</t>
  </si>
  <si>
    <t>30N0019</t>
  </si>
  <si>
    <t>Closed Damper, -40% charge, 95F Test, adjust code tester speed--to match total static of run C-95-FC3-EC-SPWCT-SS</t>
  </si>
  <si>
    <t>R22 3.3  LBS: Unsealed cab:Inlet Meriam set @ 53.5%: Outlet @ 52% Horiz airflow. ID Pulley is 3 turns open from fully closed: with flow meter: new filter drier: with isolation ball valves: with code:</t>
  </si>
  <si>
    <t>C-95-3-FC-C</t>
  </si>
  <si>
    <t>30N0020</t>
  </si>
  <si>
    <t>3/17/2014</t>
  </si>
  <si>
    <t>23:01:06</t>
  </si>
  <si>
    <t>0:30:08</t>
  </si>
  <si>
    <t>Closed damper, 5.5 lbs factory charge 95F test, adjust code tester speed to match--total static of run C -95-FC3-EC-SPWCT-SS</t>
  </si>
  <si>
    <t>R22 5.5  LBS: Unsealed cab:Inlet Meriam set @ 53.5%: Outlet @ 52% Horiz airflow. ID Pulley is 3 turns open from fully closed: with flow meter: new filter drier: with isolation ball valves: with code:</t>
  </si>
  <si>
    <t>C-55-T1ER-DM</t>
  </si>
  <si>
    <t>30N0021</t>
  </si>
  <si>
    <t>4:49:30</t>
  </si>
  <si>
    <t>Econo 1F-open, tape around damper perimeter frame gaps, no compressor,--55/51 ambient, 53.5% inlet 52% outlet Meriam, adjust code tester speed to match--total static of run C-55-T1E-DM-SPWCT-SSR</t>
  </si>
  <si>
    <t>R22 5.5 LBS. unsealed cab:Inlet Meriam set @ 53.5%: Outlet Meriam set @ 52% manually: Horiz airflow. ID Pulley is 3 turns open from fully closed: Econo open 1F: with flow meter: new filter drier: with isolation ball valves: without code</t>
  </si>
  <si>
    <t>C-55-T2ER-DM</t>
  </si>
  <si>
    <t>30N0022</t>
  </si>
  <si>
    <t>11:45:56</t>
  </si>
  <si>
    <t>Econo 2F-open, tape around damper perimeter frame gaps, no compressor,--55/51, 53.5% inlet 52% outlet Meriam, ambient adjust code tester speed to match--otal static of run C-55-T2E-DM-SPWCT-SSR</t>
  </si>
  <si>
    <t>C-55-T3ER-DM</t>
  </si>
  <si>
    <t>30N0023</t>
  </si>
  <si>
    <t>14:38:07</t>
  </si>
  <si>
    <t>Econo 3F-open, tape around damper perimeter frame gaps, no compressor,--55/51 ambient, 53.5% inlet 52% outlet Meriam, adjust code tester speed to match--match total static of run C-55-T3E-DM-SPWCT-SSR</t>
  </si>
  <si>
    <t>C-55-TCE-DM</t>
  </si>
  <si>
    <t>30N0024</t>
  </si>
  <si>
    <t>1:56:07</t>
  </si>
  <si>
    <t>Econo closed, tape around damper perimeter frame gaps, no compressor, 55/51 ambient,--53.5% inlet 52% outlet Meriam, adjust code tester speed to match total static of run C-55-TCE-DM-SPWCT-SS</t>
  </si>
  <si>
    <t>C-55-TOER-DM</t>
  </si>
  <si>
    <t>30N0025</t>
  </si>
  <si>
    <t>20:37:37</t>
  </si>
  <si>
    <t>Econo fully-open, tape around damper perimeter frame gaps, no compressor,--55/51 ambient, 53.5% inlet 52% outlet Meriam, adjust code tester speed to match--match total static of run C-55-TOE-DM-SPWCT-SSR</t>
  </si>
  <si>
    <t>C-75629575-T1E3</t>
  </si>
  <si>
    <t>30N0026</t>
  </si>
  <si>
    <t>16:39:59</t>
  </si>
  <si>
    <t>1 Finger open damper, tape around damper perimiter frame gaps, unsealed cab,--53.5% inlet 52% outlet Meriam, adjust code tester speed to match total static--of run C-T1EM3-SPWCT-SR</t>
  </si>
  <si>
    <t>C-75629575-T2E3-1</t>
  </si>
  <si>
    <t>30N0027</t>
  </si>
  <si>
    <t>23:42:30</t>
  </si>
  <si>
    <t>Factory charge, 3 turns, Econo 2 Fingers open damper, tape around damper perimiter frame gaps, unsealed cab,--cab, 53.5% inlet 52% outlet Meriam, adjust code tester speed to match total static of run C-T2EM3-SPWCT-SR</t>
  </si>
  <si>
    <t>C-75629575-T3E3</t>
  </si>
  <si>
    <t>30N0028</t>
  </si>
  <si>
    <t>2:32:39</t>
  </si>
  <si>
    <t>Factory charge, 3 turns, Econo 3 Fingers open damper, tape around damper perimiter frame gaps, unsealed cab,--cab, 53.5% inlet 52% outlet Meriam, adjust code tester speed to match total static of run C-T3EM3-SPWCT-SR</t>
  </si>
  <si>
    <t>C-75629575-TE3</t>
  </si>
  <si>
    <t>30N0029</t>
  </si>
  <si>
    <t>14:48:22</t>
  </si>
  <si>
    <t>Closed damper, tape around damper perimiter frame gaps, 53.5% inlet 52% outlet--Meriam, adjust code tester speed to match total static of run C-TEM3-SPWCT-SR</t>
  </si>
  <si>
    <t>C-75629575-TOE3</t>
  </si>
  <si>
    <t>30N0030</t>
  </si>
  <si>
    <t>10:06:20</t>
  </si>
  <si>
    <t>Factory charge, 3 turns, Econo Fully open damper, tape around damper--perimiter frame gaps, unsealed cab, cab, 53.5% inlet 52% outlet Meriam,--adjust code tester speed to match total static of run C-TOEM3-SPWCT-SR</t>
  </si>
  <si>
    <t>C-ONE-OB</t>
  </si>
  <si>
    <t>30N0031</t>
  </si>
  <si>
    <t>20:29:00</t>
  </si>
  <si>
    <t>Out-of-box refrigerant charge unsealed cab</t>
  </si>
  <si>
    <t>R22 5.16 lbs manuf. Unsealed cab: Meriam set @ 100%: Horiz airflow. ID Pulley is 3 turns open from fully closed for 1200 scfm @ 0.15 esp.</t>
  </si>
  <si>
    <t>C-ONE</t>
  </si>
  <si>
    <t>30N0032</t>
  </si>
  <si>
    <t>2/23/2014</t>
  </si>
  <si>
    <t>13:28:22</t>
  </si>
  <si>
    <t>Out of Box 5.3 lbs (5.5 Factory Charge)</t>
  </si>
  <si>
    <t>Out-of-box refrigerant charge unsealed cab, no econo, default fan speed, measure rpm--factory 3 turns open from fully closed.</t>
  </si>
  <si>
    <t>Out-of-box R22 refrigerant charge of 5.3 lbs. After test was completed 5.3 lbs of refrigerant was recovered from unit into reclaim tank and accurately weighed and ID blower fan speed was measured to be 3 turns. Unsealed cab: Meriam set @ 100%: Horiz airfl</t>
  </si>
  <si>
    <t>C-22C-D#2</t>
  </si>
  <si>
    <t>30N0033</t>
  </si>
  <si>
    <t>5:14:08</t>
  </si>
  <si>
    <t>C/D test factory chg, low speed fan 760 rpm, sealed cab, no econo</t>
  </si>
  <si>
    <t>C-22C-D#3</t>
  </si>
  <si>
    <t>30N0034</t>
  </si>
  <si>
    <t>5:44:31</t>
  </si>
  <si>
    <t>C-22C-D#4</t>
  </si>
  <si>
    <t>30N0035</t>
  </si>
  <si>
    <t>6:14:31</t>
  </si>
  <si>
    <t>C-22C-D#5</t>
  </si>
  <si>
    <t>30N0036</t>
  </si>
  <si>
    <t>6:44:31</t>
  </si>
  <si>
    <t>C-22C-D#6</t>
  </si>
  <si>
    <t>30N0037</t>
  </si>
  <si>
    <t>7:14:31</t>
  </si>
  <si>
    <t>C-22C-D#7</t>
  </si>
  <si>
    <t>30N0038</t>
  </si>
  <si>
    <t>7:44:31</t>
  </si>
  <si>
    <t>C-95-3+10-1</t>
  </si>
  <si>
    <t>30N0039</t>
  </si>
  <si>
    <t>11:54:44</t>
  </si>
  <si>
    <t>1 Finger Open, +10% charge 95F Test, adjust code tester speed to match total--static of run C-95-FC3-1F-SPWCT-SS</t>
  </si>
  <si>
    <t>C-95-3+20-1</t>
  </si>
  <si>
    <t>30N0040</t>
  </si>
  <si>
    <t>8:44:20</t>
  </si>
  <si>
    <t>6.6 LBS</t>
  </si>
  <si>
    <t>1 Finger Open, +20% charge 95F Test, adjust code tester speed to match total--static of run C-95-FC3-1F-SPWCT-SS</t>
  </si>
  <si>
    <t>R22 6.6  LBS: Unsealed cab:Inlet Meriam set @ 53.5%: Outlet @ 52% Horiz airflow. ID Pulley is 3 turns open from fully closed: with flow meter: new filter drier: with isolation ball valves: with code:</t>
  </si>
  <si>
    <t>C-95-3+20-C</t>
  </si>
  <si>
    <t>30N0041</t>
  </si>
  <si>
    <t>9:50:45</t>
  </si>
  <si>
    <t>Closed damper, +20% charge 95F Test, adjust code tester speed to match total--static of run C-95-FC3-EC-SPWCT-SS</t>
  </si>
  <si>
    <t>C-95-3+30-1</t>
  </si>
  <si>
    <t>30N0042</t>
  </si>
  <si>
    <t>7:39:56</t>
  </si>
  <si>
    <t>7.2 LBS</t>
  </si>
  <si>
    <t>1 Finger Open, +30% charge 95F Test, adjust code tester speed to match total static--of run C-95-FC3-1F-SPWCT-SS</t>
  </si>
  <si>
    <t>R22 7.2  LBS: Unsealed cab:Inlet Meriam set @ 53.5%: Outlet @ 52% Horiz airflow. ID Pulley is 3 turns open from fully closed: with flow meter: new filter drier: with isolation ball valves: with code:</t>
  </si>
  <si>
    <t>C-95-3+30-C</t>
  </si>
  <si>
    <t>30N0043</t>
  </si>
  <si>
    <t>6:33:57</t>
  </si>
  <si>
    <t>Closed damper, +30% charge 95F Test, adjust code tester speed to match total--static of run C-95-FC3-EC-SPWCT-SS</t>
  </si>
  <si>
    <t>C-95-3+40-1</t>
  </si>
  <si>
    <t>30N0044</t>
  </si>
  <si>
    <t>3:01:30</t>
  </si>
  <si>
    <t>1 Finger Open, +40% charge, 95F Test, adjust code tester speed--to match total static of run C-95-FC3-1F-SPWCT-SS</t>
  </si>
  <si>
    <t>C-95-3-10-1</t>
  </si>
  <si>
    <t>30N0045</t>
  </si>
  <si>
    <t>1 Finger Open, -10% charge, 95F Test, adjust code tester speed to match total--static of run C-95-FC3-1F-SPWCT-SS</t>
  </si>
  <si>
    <t>C-95-3-20-1</t>
  </si>
  <si>
    <t>30N0046</t>
  </si>
  <si>
    <t>1-Finger Open, -20% charge, 95F Test, adjust code tester speed to match total--static of run C-95-FC3-1F-SPWCT-SS</t>
  </si>
  <si>
    <t>R22 4.4  LBS: Unsealed cab:Inlet Meriam set @ 53.5%: Outlet @ 52% Horiz airflow. ID Pulley is 3 turns open from fully closed: with flow meter: new filter drier: with isolation ball valves: with code:</t>
  </si>
  <si>
    <t>C-95-3-20-C</t>
  </si>
  <si>
    <t>30N0047</t>
  </si>
  <si>
    <t>Closed Damper, -20% charge, 95F Test, adjust code tester speed to match total--static of run C-95-FC3-EC-SPWCT-SS</t>
  </si>
  <si>
    <t>C-95-3-30-1</t>
  </si>
  <si>
    <t>30N0048</t>
  </si>
  <si>
    <t>1 Finger Open, -30% charge, 95F Test, adjust code tester speed to match total--static of run C-95-FC3-1F-SPWCT-SS</t>
  </si>
  <si>
    <t>R22 3.85  LBS: Unsealed cab:Inlet Meriam set @ 53.5%: Outlet @ 52% Horiz airflow. ID Pulley is 3 turns open from fully closed: with flow meter: new filter drier: with isolation ball valves: with code:</t>
  </si>
  <si>
    <t>C-95-3-30-C</t>
  </si>
  <si>
    <t>30N0049</t>
  </si>
  <si>
    <t>Closed Damper, -30% charge, 95F Test, adjust code tester speed to--match total static of run C-95-FC3-EC-SPWCT-SS</t>
  </si>
  <si>
    <t>C-95-3-40-1</t>
  </si>
  <si>
    <t>30N0050</t>
  </si>
  <si>
    <t>1 Finger Open, -40% charge, 95F Test, adjust code tester speed--to match total static of run C-95-FC3-1F-SPWCT-SS</t>
  </si>
  <si>
    <t>C-95-3-FC-1</t>
  </si>
  <si>
    <t>30N0051</t>
  </si>
  <si>
    <t>0:55:24</t>
  </si>
  <si>
    <t>1 Finger Open, 5.5 lbs factory charge 95F test, adjust code tester speed to match--total static of run C -95-FC3-1F-SPWCT-SS</t>
  </si>
  <si>
    <t>C-55-CE</t>
  </si>
  <si>
    <t>30N0052</t>
  </si>
  <si>
    <t>6/17/2015</t>
  </si>
  <si>
    <t>0:48:14</t>
  </si>
  <si>
    <t>R22 5.5 LBS. unsealed cab:Inlet Meriam set @ 53.5%: Outlet Meriam set @ 52% manually: Horiz airflow. ID Pulley is 3 turns open from fully closed:installed economizer. No compressor;</t>
  </si>
  <si>
    <t>C-EB10-55-CE</t>
  </si>
  <si>
    <t>30N0053</t>
  </si>
  <si>
    <t>6/18/2015</t>
  </si>
  <si>
    <t>11:17:04</t>
  </si>
  <si>
    <t>10% evaporator coil block, economizer closed (2V), no compressor, factory charge (5.5 lbs)--unsealed cabinet, Inlet Meriam set @ 53.5%: Outlet @ 52% Horiz airflow. 4.75" ID pulley--3 turns open from fully closed, adjust code tester speed to match total st</t>
  </si>
  <si>
    <t>R22 5.5 LBS. unsealed cab:Inlet Meriam set @ 53.5%: Outlet Meriam set @ 52% manually: Horiz airflow. ID Pulley is 3 turns open from fully closed: installed economizer.;with outlet hose, with code tester, 6" evap coil blockage</t>
  </si>
  <si>
    <t>C-EB20-55-CE</t>
  </si>
  <si>
    <t>30N0054</t>
  </si>
  <si>
    <t>12:58:46</t>
  </si>
  <si>
    <t>20% evaporator coil block, economizer closed (2V), no compressor, factory charge (5.5 lbs)--unsealed cabinet, Inlet Meriam set @ 53.5%: Outlet @ 52% Horiz airflow. 4.75" ID pulley--3 turns open from fully closed, adjust code tester speed to match total st</t>
  </si>
  <si>
    <t>R22 5.5 LBS. unsealed cab:Inlet Meriam set @ 53.5%: Outlet Meriam set @ 52% manually: Horiz airflow. ID Pulley is 3 turns open from fully closed: installed economizer.;with outlet duct, with code tester, 9" evap coil blockage</t>
  </si>
  <si>
    <t>C-EB35-55-CE</t>
  </si>
  <si>
    <t>30N0055</t>
  </si>
  <si>
    <t>14:08:38</t>
  </si>
  <si>
    <t>35% evaporator coil block, economizer closed (2V), no compressor, factory charge--(5.5 lbs) unsealed cabinet, Inlet Meriam set @ 53.5%: Outlet @ 52% Horiz airflow.--4.75" ID pulley 3 turns open from fully closed, adjust code tester speed to match--total s</t>
  </si>
  <si>
    <t>R22 5.5 LBS. unsealed cab:Inlet Meriam set @ 53.5%: Outlet Meriam set @ 52% manually: Horiz airflow. ID Pulley is 3 turns open from fully closed: installed economizer.;with outlet duct, with code tester, 14.5" evap coil blockage</t>
  </si>
  <si>
    <t>C-EB5-55-CE</t>
  </si>
  <si>
    <t>30N0056</t>
  </si>
  <si>
    <t>16:10:53</t>
  </si>
  <si>
    <t>5% evaporator coil block, economizer closed (2V), no compressor, factory charge--(5.5 lbs) unsealed cabinet, Inlet Meriam set @ 53.5%: Outlet @ 52% Horiz airflow.--4.75" ID pulley 3 turns open from fully closed, adjust code tester speed to match--total st</t>
  </si>
  <si>
    <t>R22 5.5 LBS. unsealed cab:Inlet Meriam set @ 53.5%: Outlet Meriam set @ 52% manually: Horiz airflow. ID Pulley is 3 turns open from fully closed: installed economizer.;with outlet hose, with code tester, 19" evap coil blockage</t>
  </si>
  <si>
    <t>C-EB50-55-CE</t>
  </si>
  <si>
    <t>30N0057</t>
  </si>
  <si>
    <t>15:04:47</t>
  </si>
  <si>
    <t>50% evaporator coil block, economizer closed (2V), no compressor, factory charge--(5.5 lbs) unsealed cabinet, Inlet Meriam set @ 53.5%: Outlet @ 52% Horiz airflow.--4.75" ID pulley 3 turns open from fully closed, adjust code tester speed to match--total s</t>
  </si>
  <si>
    <t>R22 5.5 LBS. unsealed cab:Inlet Meriam set @ 53.5%: Outlet Meriam set @ 52% manually: Horiz airflow. ID Pulley is 3 turns open from fully closed: installed economizer.;with code tester, with ouitlet hose, 19" evap coil blockage</t>
  </si>
  <si>
    <t>C-R100-EB0-CB0-95CE</t>
  </si>
  <si>
    <t>30N0058</t>
  </si>
  <si>
    <t>6/22/2015</t>
  </si>
  <si>
    <t>10:11:08</t>
  </si>
  <si>
    <t>Baseline 100% factory charge, 0% evaporator and condenser blockage, economizer closed (2V),--factory charge (5.5 lbs) 95F OD, 75F DB, 62F WB ID conditions, unsealed cabinet,--Inlet Meriam set @ 53.5%: Outlet @ 52% Horiz airflow. 4.75" ID pulley 3 turns op</t>
  </si>
  <si>
    <t>R22 5.5 LBS. unsealed cab:Inlet Meriam set @ 53.5%: Outlet Meriam set @ 52% manually: Horiz airflow. ID Pulley is 3 turns open from fully closed: installed economizer. Cond/Evap Coil are blocked 0"., with outlet hose, with code tester</t>
  </si>
  <si>
    <t>C-R100-EB20-CB30-95CE</t>
  </si>
  <si>
    <t>30N0059</t>
  </si>
  <si>
    <t>11:14:56</t>
  </si>
  <si>
    <t>Baseline 100% factory charge, 20% evaporator blockage, 30% condenser blockage,--economizer closed (2V), factory charge (5.5 lbs) 95F OD, 75F DB, 62F WB ID conditions,--unsealed cabinet, Inlet Meriam set @ 53.5%: Outlet @ 52% Horiz airflow. 4.75" ID pulley</t>
  </si>
  <si>
    <t>R22 5.5 LBS. unsealed cab:Inlet Meriam set @ 53.5%: Outlet Meriam set @ 52% manually: Horiz airflow. ID Pulley is 3 turns open from fully closed: installed economizer. Evap coil block 9", Cond coil block 33", with outlet hose, with code tester</t>
  </si>
  <si>
    <t>C-R120-EB0-CB0-95CE</t>
  </si>
  <si>
    <t>30N0060</t>
  </si>
  <si>
    <t>18:43:02</t>
  </si>
  <si>
    <t>Baseline 120% factory charge, 0% evaporator and condenser blockage, economizer closed (2V),--120% factory charge (6.6 lbs), 95F OD, 75F DB, 62F WB ID conditions, unsealed cabinet,--Inlet Meriam set @ 53.5%: Outlet @ 52% Horiz airflow. 4.75" ID pulley 3 tu</t>
  </si>
  <si>
    <t>R22 6.6 LBS. unsealed cab:Inlet Meriam set @ 53.5%: Outlet Meriam set @ 52% manually: Horiz airflow. ID Pulley is 3 turns open from fully closed: installed economizer. Condenser Coil is blocked 0 in. with outlet hose, with code tester, added 35.2 oz of R2</t>
  </si>
  <si>
    <t>C-R120-EB0-CB30-95CE</t>
  </si>
  <si>
    <t>30N0061</t>
  </si>
  <si>
    <t>19:50:21</t>
  </si>
  <si>
    <t>Baseline 120% factory charge, 0% evaporator blockage, 30% condenser blockage,--economizer closed (2V), 120% factory charge (6.6 lbs), 95F OD,--75F DB, 62F WB ID conditions, unsealed cabinet, Inlet Meriam set @ 53.5%: Outlet @ 52% Horiz airflow.--4.75" ID</t>
  </si>
  <si>
    <t>R22 6.6 LBS. unsealed cab:Inlet Meriam set @ 53.5%: Outlet Meriam set @ 52% manually: Horiz airflow. ID Pulley is 3 turns open from fully closed: installed economizer. Evap coil block 0", Cond coil block 33", with outlet hose, with code tester, added 35.2</t>
  </si>
  <si>
    <t>C-R120-EB20-CB0-95CE</t>
  </si>
  <si>
    <t>30N0062</t>
  </si>
  <si>
    <t>21:38:53</t>
  </si>
  <si>
    <t>Baseline 120% factory charge, 20% evaporator blockage, 0% condenser blockage,--economizer closed (2V), 120% factory charge (6.6 lbs), 95F OD, 75F DB, 62F WB ID conditions,--unsealed cabinet, Inlet Meriam set @ 53.5%: Outlet @ 52% Horiz airflow. 4.75"--ID</t>
  </si>
  <si>
    <t>R22 6.6 LBS. unsealed cab:Inlet Meriam set @ 53.5%: Outlet Meriam set @ 52% manually: Horiz airflow. ID Pulley is 3 turns open from fully closed: installed economizer. Evap coil block 9", Cond coil block 0", with outlet hose, with code tester, added 35.2</t>
  </si>
  <si>
    <t>C-R120-EB20-CB30-95CE</t>
  </si>
  <si>
    <t>30N0063</t>
  </si>
  <si>
    <t>20:47:48</t>
  </si>
  <si>
    <t>Baseline 120% factory charge, 20% evaporator blockage, 30% condenser blockage,--economizer closed (2V), 120% factory charge (6.6 lbs), 95F OD, 75F DB, 62F WB ID conditions,--unsealed cabinet, Inlet Meriam set @ 53.5%: Outlet @ 52% Horiz airflow. 4.75"--ID</t>
  </si>
  <si>
    <t>R22 6.6 LBS. unsealed cab:Inlet Meriam set @ 53.5%: Outlet Meriam set @ 52% manually: Horiz airflow. ID Pulley is 3 turns open from fully closed: installed economizer. Evap coil block 9", Cond coil block 33", with outlet hose, with code tester, added 35.2</t>
  </si>
  <si>
    <t>C-R80-EB0-CB0-95CE</t>
  </si>
  <si>
    <t>30N0064</t>
  </si>
  <si>
    <t>17:25:26</t>
  </si>
  <si>
    <t>Baseline 80% factory charge, 0% evaporator and condenser blockage, economizer closed (2V),--80% factory charge (4.4 lbs), 95F OD, 75F DB, 62F WB ID conditions, unsealed cabinet,--Inlet Meriam set @ 53.5%: Outlet @ 52% Horiz airflow. 4.75" ID pulley 3 turn</t>
  </si>
  <si>
    <t>R22 5.5 LBS. unsealed cab:Inlet Meriam set @ 53.5%: Outlet Meriam set @ 52% manually: Horiz airflow. ID Pulley is 3 turns open from fully closed: installed economizer. Evap coil block 0", Cond coil block 0", with outlet hose, with code tester, removed 17.</t>
  </si>
  <si>
    <t>C-R80-EB0-CB30-95CE</t>
  </si>
  <si>
    <t>30N0065</t>
  </si>
  <si>
    <t>15:04:33</t>
  </si>
  <si>
    <t>Baseline 80% factory charge, 0% evaporator and 30% condenser blockage, economizer closed (2V),--80% factory charge (4.4 lbs), 95F OD, 75F DB, 62F WB ID conditions, unsealed cabinet,--Inlet Meriam set @ 53.5%: Outlet @ 52% Horiz airflow. 4.75" ID pulley 3-</t>
  </si>
  <si>
    <t>R22 5.5 LBS. unsealed cab:Inlet Meriam set @ 53.5%: Outlet Meriam set @ 52% manually: Horiz airflow. ID Pulley is 3 turns open from fully closed: installed economizer. Evap coil block 0", Cond coil block 33", with outlet hose, with code tester, removed 17</t>
  </si>
  <si>
    <t>C-R80-EB20-CB0-95CE</t>
  </si>
  <si>
    <t>30N0066</t>
  </si>
  <si>
    <t>16:27:21</t>
  </si>
  <si>
    <t>Baseline 80% factory charge, 20% evaporator blockage, 0% condenser blockage, economizer closed (2V),--80% factory charge (4.4 lbs), 95F OD, 75F DB, 62F WB ID conditions, unsealed cabinet,--Inlet Meriam set @ 53.5%: Outlet @ 52% Horiz airflow. 4.75" ID pul</t>
  </si>
  <si>
    <t>R22 5.5 LBS. unsealed cab:Inlet Meriam set @ 53.5%: Outlet Meriam set @ 52% manually: Horiz airflow. ID Pulley is 3 turns open from fully closed: installed economizer. Evap coil block 9", Cond coil block 0", with outlet hose, with code tester, removed 17.</t>
  </si>
  <si>
    <t>C-R80-EB20-CB30-95CE</t>
  </si>
  <si>
    <t>30N0067</t>
  </si>
  <si>
    <t>13:44:41</t>
  </si>
  <si>
    <t>Baseline 80% factory charge, 20% evaporator blockage, 30% condenser blockage,--economizer closed (2V), 80% factory charge (4.4 lbs), 95F OD, 75F DB, 62F WB ID conditions,--unsealed cabinet, Inlet Meriam set @ 53.5%: Outlet @ 52% Horiz airflow. 4.75" ID pu</t>
  </si>
  <si>
    <t>R22 5.5 LBS. unsealed cab:Inlet Meriam set @ 53.5%: Outlet Meriam set @ 52% manually: Horiz airflow. ID Pulley is 3 turns open from fully closed: installed economizer. Evap coil block 9", Cond coil block 33", with outlet hose, with code tester, removed 17</t>
  </si>
  <si>
    <t>C-55-NE</t>
  </si>
  <si>
    <t>30N0069</t>
  </si>
  <si>
    <t>6/16/2015</t>
  </si>
  <si>
    <t>22:54:25</t>
  </si>
  <si>
    <t>R22 5.5 LBS. sealed cab:Inlet Meriam set @ 53.5%: Outlet Meriam set @ 52% manually: Horiz airflow. ID Pulley is 3 turns open from fully closed: no economizer. No compressor;</t>
  </si>
  <si>
    <t>C-55-NES</t>
  </si>
  <si>
    <t>30N0070</t>
  </si>
  <si>
    <t>22:17:42</t>
  </si>
  <si>
    <t>C-CB0-115-CE</t>
  </si>
  <si>
    <t>30N0076</t>
  </si>
  <si>
    <t>6/20/2015</t>
  </si>
  <si>
    <t>1:44:08</t>
  </si>
  <si>
    <t>Baseline no condenser coil blockage, economizer closed (2.8V),--factory charge (5.5 lbs) 115F OD, 75F DB, 62F WB ID conditions, unsealed cabinet,--Inlet Meriam set @ 53.5%: Outlet @ 52% Horiz airflow. 4.75" ID pulley 3 turns open from fully closed,--adjus</t>
  </si>
  <si>
    <t>R22 5.5 LBS. unsealed cab:Inlet Meriam set @ 53.5%: Outlet Meriam set @ 52% manually: Horiz airflow. ID Pulley is 3 turns open from fully closed: installed economizer.</t>
  </si>
  <si>
    <t>C-CB10-115-CE</t>
  </si>
  <si>
    <t>30N0077</t>
  </si>
  <si>
    <t>0:21:45</t>
  </si>
  <si>
    <t>R22 5.5 LBS. unsealed cab:Inlet Meriam set @ 53.5%: Outlet Meriam set @ 52% manually: Horiz airflow. ID Pulley is 3 turns open from fully closed: installed economizer. Condenser Coil is blocked 12`.;</t>
  </si>
  <si>
    <t>C-CB20-115-CE</t>
  </si>
  <si>
    <t>30N0078</t>
  </si>
  <si>
    <t>6/19/2015</t>
  </si>
  <si>
    <t>23:33:22</t>
  </si>
  <si>
    <t>20% condenser coil block, economizer closed (2.8V), factory charge (5.5 lbs)--115F OD, 75F DB, 62F WB ID conditions, unsealed cabinet, Inlet Meriam set @ 53.5%:--Outlet @ 52% Horiz airflow. 4.75" ID pulley 3 turns open from fully closed,--adjust code test</t>
  </si>
  <si>
    <t>R22 5.5 LBS. unsealed cab:Inlet Meriam set @ 53.5%: Outlet Meriam set @ 52% manually: Horiz airflow. ID Pulley is 3 turns open from fully closed: installed economizer. Condenser Coil is blocked 24`.;</t>
  </si>
  <si>
    <t>C-CB30-115-CE</t>
  </si>
  <si>
    <t>30N0079</t>
  </si>
  <si>
    <t>22:56:28</t>
  </si>
  <si>
    <t>30% condenser coil block, economizer closed (2.8V), factory charge (5.5 lbs) 115F OD,--75F DB, 62F WB ID conditions, unsealed cabinet, Inlet Meriam set @ 53.5%:--Outlet @ 52% Horiz airflow. 4.75" ID pulley 3 turns open from fully closed,--adjust code test</t>
  </si>
  <si>
    <t>R22 5.5 LBS. unsealed cab:Inlet Meriam set @ 53.5%: Outlet Meriam set @ 52% manually: Horiz airflow. ID Pulley is 3 turns open from fully closed: installed economizer. Condenser Coil is blocked 33"</t>
  </si>
  <si>
    <t>C-CB40-115-CE</t>
  </si>
  <si>
    <t>30N0080</t>
  </si>
  <si>
    <t>21:38:33</t>
  </si>
  <si>
    <t>40% condenser coil block, economizer closed (2.8V), factory charge (5.5 lbs) 115F OD,--75F DB, 62F WB ID conditions, unsealed cabinet, Inlet Meriam set @ 53.5%:--Outlet @ 52% Horiz airflow. 4.75" ID pulley 3 turns open from fully closed,--adjust code test</t>
  </si>
  <si>
    <t>R22 5.5 LBS. unsealed cab:Inlet Meriam set @ 53.5%: Outlet Meriam set @ 52% manually: Horiz airflow. ID Pulley is 3 turns open from fully closed: installed economizer. Condenser Coil is blocked 37`.;</t>
  </si>
  <si>
    <t>C-CB5-115-CE</t>
  </si>
  <si>
    <t>30N0081</t>
  </si>
  <si>
    <t>1:08:12</t>
  </si>
  <si>
    <t>5% condenser coil block, economizer closed (2.8V), factory charge (5.5 lbs) 115F OD,--75F DB, 62F WB ID conditions, unsealed cabinet, Inlet Meriam set @ 53.5%:--Outlet @ 52% Horiz airflow. 4.75" ID pulley 3 turns open from fully closed,--adjust code teste</t>
  </si>
  <si>
    <t>R22 5.5 LBS. unsealed cab:Inlet Meriam set @ 53.5%: Outlet Meriam set @ 52% manually: Horiz airflow. ID Pulley is 3 turns open from fully closed: installed economizer. Condenser Coil is blocked 7.`.;</t>
  </si>
  <si>
    <t>C-CB50-115-CE</t>
  </si>
  <si>
    <t>30N0082</t>
  </si>
  <si>
    <t>20:30:46</t>
  </si>
  <si>
    <t>50% condenser coil block, economizer closed (2.8V), factory charge (5.5 lbs)--115F OD, 75F DB, 62F WB ID conditions, unsealed cabinet, Inlet Meriam set @ 53.5%:--Outlet @ 52% Horiz airflow. 4.75" ID pulley 3 turns open from fully closed,--adjust code test</t>
  </si>
  <si>
    <t>R22 5.5 LBS. unsealed cab:Inlet Meriam set @ 53.5%: Outlet Meriam set @ 52% manually: Horiz airflow. ID Pulley is 3 turns open from fully closed: installed economizer. Condenser Coil is blocked 43.75".</t>
  </si>
  <si>
    <t>C-CB60-115-CE</t>
  </si>
  <si>
    <t>30N0083</t>
  </si>
  <si>
    <t>19:39:59</t>
  </si>
  <si>
    <t>60% condenser coil block, economizer closed (2.8V), factory charge (5.5 lbs) 115F OD,--75F DB, 62F WB ID conditions, unsealed cabinet, Inlet Meriam set @ 53.5%: Outlet--52% Horiz airflow. 4.75" ID pulley 3 turns open from fully closed,--adjust code tester</t>
  </si>
  <si>
    <t>R22 5.5 LBS. unsealed cab:Inlet Meriam set @ 53.5%: Outlet Meriam set @ 52% manually: Horiz airflow. ID Pulley is 3 turns open from fully closed: installed economizer. Condenser Coil is blocked 43".;</t>
  </si>
  <si>
    <t>C-CB0-82-CE</t>
  </si>
  <si>
    <t>30N0086</t>
  </si>
  <si>
    <t>8:23:36</t>
  </si>
  <si>
    <t>Baseline no condenser coil blockage, economizer closed (2.8V), factory charge (5.5 lbs)--82F OD, 75F DB, 62F WB ID conditions, unsealed cabinet, Inlet Meriam set @ 53.5%:--Outlet @ 52% Horiz airflow. 4.75" ID pulley 3 turns open from fully closed,--adjust</t>
  </si>
  <si>
    <t>R22 5.5 LBS. unsealed cab:Inlet Meriam set @ 53.5%: Outlet Meriam set @ 52% manually: Horiz airflow. ID Pulley is 3 turns open from fully closed: installed economizer. Condenser Coil is blocked 0 in.</t>
  </si>
  <si>
    <t>C-CB10-82-CE</t>
  </si>
  <si>
    <t>30N0087</t>
  </si>
  <si>
    <t>7:20:35</t>
  </si>
  <si>
    <t>75/68 82/68</t>
  </si>
  <si>
    <t>10% condenser coil block, economizer closed (2.8V), factory charge (5.5 lbs) 82F OD,--75F DB, 62F WB ID conditions, unsealed cabinet, Inlet Meriam set @ 53.5%:--Outlet @ 52% Horiz airflow. 4.75" ID pulley 3 turns open from fully closed,--adjust code teste</t>
  </si>
  <si>
    <t>R22 5.5 LBS. unsealed cab:Inlet Meriam set @ 53.5%: Outlet Meriam set @ 52% manually: Horiz airflow. ID Pulley is 3 turns open from fully closed: installed economizer. Condenser Coil is blocked 12 in.</t>
  </si>
  <si>
    <t>C-CB20-82-CE</t>
  </si>
  <si>
    <t>30N0088</t>
  </si>
  <si>
    <t>6:51:27</t>
  </si>
  <si>
    <t>0:10:07</t>
  </si>
  <si>
    <t>20% condenser coil block, economizer closed (2.8V), factory charge (5.5 lbs) 82F OD,--75F DB, 62F WB ID conditions, unsealed cabinet, Inlet Meriam set @ 53.5%:--Outlet @ 52% Horiz airflow. 4.75" ID pulley 3 turns open from fully closed,--adjust code teste</t>
  </si>
  <si>
    <t>R22 5.5 LBS. unsealed cab:Inlet Meriam set @ 53.5%: Outlet Meriam set @ 52% manually: Horiz airflow. ID Pulley is 3 turns open from fully closed: installed economizer. Condenser Coil is blocked 24 in.</t>
  </si>
  <si>
    <t>C-CB30-82-CE</t>
  </si>
  <si>
    <t>30N0089</t>
  </si>
  <si>
    <t>6:20:53</t>
  </si>
  <si>
    <t>30% condenser coil block, economizer closed (2.8V), factory charge (5.5 lbs)--82F OD, 75F DB, 62F WB ID conditions, unsealed cabinet,--Inlet Meriam set @ 53.5%: Outlet @ 52% Horiz airflow. 4.75" ID pulley 3 turns open from fully closed,--adjust code teste</t>
  </si>
  <si>
    <t>R22 5.5 LBS. unsealed cab:Inlet Meriam set @ 53.5%: Outlet Meriam set @ 52% manually: Horiz airflow. ID Pulley is 3 turns open from fully closed: installed economizer. Condenser Coil is blocked 33 in.</t>
  </si>
  <si>
    <t>C-CB40-82-CE</t>
  </si>
  <si>
    <t>30N0090</t>
  </si>
  <si>
    <t>5:45:58</t>
  </si>
  <si>
    <t>40% condenser coil block, economizer closed (2.8V), factory charge (5.5 lbs)--82F OD, 75F DB, 62F WB ID conditions, unsealed cabinet, Inlet Meriam set @ 53.5%:--Outlet @ 52% Horiz airflow. 4.75" ID pulley 3 turns open from fully closed,--adjust code teste</t>
  </si>
  <si>
    <t>R22 5.5 LBS. unsealed cab:Inlet Meriam set @ 53.5%: Outlet Meriam set @ 52% manually: Horiz airflow. ID Pulley is 3 turns open from fully closed: installed economizer. Condenser Coil is blocked 37 in.</t>
  </si>
  <si>
    <t>C-CB5-82-CE</t>
  </si>
  <si>
    <t>30N0091</t>
  </si>
  <si>
    <t>7:47:34</t>
  </si>
  <si>
    <t>5% condenser coil block, economizer closed (2.8V), factory charge (5.5 lbs)--82F OD, 75F DB, 62F WB ID conditions, unsealed cabinet, Inlet Meriam set @ 53.5%:--Outlet @ 52% Horiz airflow. 4.75" ID pulley 3 turns open from fully closed,--adjust code tester</t>
  </si>
  <si>
    <t>R22 5.5 LBS. unsealed cab:Inlet Meriam set @ 53.5%: Outlet Meriam set @ 52% manually: Horiz airflow. ID Pulley is 3 turns open from fully closed: installed economizer. Condenser Coil is blocked 7 in.</t>
  </si>
  <si>
    <t>C-CB50-82-CE</t>
  </si>
  <si>
    <t>30N0092</t>
  </si>
  <si>
    <t>5:01:57</t>
  </si>
  <si>
    <t>50% condenser coil block, economizer closed (2.8V), factory charge (5.5 lbs)--82F OD, 75F DB, 62F WB ID conditions, unsealed cabinet, Inlet Meriam set @ 53.5%:--Outlet @ 52% Horiz airflow. 4.75" ID pulley 3 turns open from fully closed,--adjust code teste</t>
  </si>
  <si>
    <t>R22 5.5 LBS. unsealed cab:Inlet Meriam set @ 53.5%: Outlet Meriam set @ 52% manually: Horiz airflow. ID Pulley is 3 turns open from fully closed: installed economizer. Condenser Coil is blocked 41.75`</t>
  </si>
  <si>
    <t>C-CB60-82-CE</t>
  </si>
  <si>
    <t>30N0093</t>
  </si>
  <si>
    <t>4:14:36</t>
  </si>
  <si>
    <t>60% condenser coil block, economizer closed (2.8V), factory charge (5.5 lbs)--82F OD, 75F DB, 62F WB ID conditions, unsealed cabinet, Inlet Meriam set @ 53.5%:--Outlet @ 52% Horiz airflow. 4.75" ID pulley 3 turns open from fully closed,--adjust code teste</t>
  </si>
  <si>
    <t>R22 5.5 LBS. unsealed cab:Inlet Meriam set @ 53.5%: Outlet Meriam set @ 52% manually: Horiz airflow. ID Pulley is 3 turns open from fully closed: installed economizer. Condenser Coil is blocked 43`</t>
  </si>
  <si>
    <t>C-CB70-82-CE</t>
  </si>
  <si>
    <t>30N0094</t>
  </si>
  <si>
    <t>3:43:38</t>
  </si>
  <si>
    <t>70% condenser coil block, economizer closed (2.8V), factory charge (5.5 lbs) 82F OD,--75F DB, 62F WB ID conditions, unsealed cabinet, Inlet Meriam set @ 53.5%:--Outlet @ 52% Horiz airflow. 4.75" ID pulley 3 turns open from fully closed,--adjust code teste</t>
  </si>
  <si>
    <t>R22 5.5 LBS. unsealed cab:Inlet Meriam set @ 53.5%: Outlet Meriam set @ 52% manually: Horiz airflow. ID Pulley is 3 turns open from fully closed: installed economizer. Condenser Coil is blocked 46`</t>
  </si>
  <si>
    <t>C-CB80-82-CE</t>
  </si>
  <si>
    <t>30N0095</t>
  </si>
  <si>
    <t>3:01:00</t>
  </si>
  <si>
    <t>80% condenser coil block, economizer closed (2.8V), factory charge (5.5 lbs) 82F OD,--75F DB, 62F WB ID conditions, unsealed cabinet, Inlet Meriam set @ 53.5%:--Outlet @ 52% Horiz airflow. 4.75" ID pulley 3 turns open from fully closed,--adjust code teste</t>
  </si>
  <si>
    <t>R22 5.5 LBS. unsealed cab:Inlet Meriam set @ 53.5%: Outlet Meriam set @ 52% manually: Horiz airflow. ID Pulley is 3 turns open from fully closed: installed economizer. Condenser Coil is blocked 51`</t>
  </si>
  <si>
    <t>C-CB0-95-CE</t>
  </si>
  <si>
    <t>30N0096</t>
  </si>
  <si>
    <t>20:12:22</t>
  </si>
  <si>
    <t>Baseline no condenser coil blockage, economizer closed (2.8V), factory charge (5.5 lbs) 95F OD,--75F DB, 62F WB ID conditions, unsealed cabinet, Inlet Meriam set @ 53.5%: Outlet @ 52% Horiz airflow.--4.75" ID pulley 3 turns open from fully closed, adjust</t>
  </si>
  <si>
    <t>R22 5.5 LBS. unsealed cab:Inlet Meriam set @ 53.5%: Outlet Meriam set @ 52% manually: Horiz airflow. ID Pulley is 3 turns open from fully closed: installed economizer.;</t>
  </si>
  <si>
    <t>C-CB10-95-CE</t>
  </si>
  <si>
    <t>30N0097</t>
  </si>
  <si>
    <t>6:07:04</t>
  </si>
  <si>
    <t>10% condenser coil block(~10 psig DP above C-CB0-95-CE), economizer closed (2.8V)--factory charge (5.5 lbs) 95F OD, 75F DB, 62F WB ID conditions,--unsealed cabinet, Inlet Meriam set @ 53.5%: Outlet @ 52% Horiz airflow.--4.75" ID pulley 3 turns open from f</t>
  </si>
  <si>
    <t>C-CB20-95-CE</t>
  </si>
  <si>
    <t>30N0098</t>
  </si>
  <si>
    <t>7:29:25</t>
  </si>
  <si>
    <t>20% condenser coil block(~30 psig DP above C-CB0-95-CE), economizer closed (2.8V),--factory charge (5.5 lbs) 95F OD, 75F DB, 62F WB ID conditions, unsealed cabinet,--Inlet Meriam set @ 53.5%: Outlet @ 52% Horiz airflow. 4.75" ID pulley 3 turns open from f</t>
  </si>
  <si>
    <t>C-CB30-95-CE</t>
  </si>
  <si>
    <t>30N0099</t>
  </si>
  <si>
    <t>8:33:12</t>
  </si>
  <si>
    <t>30% condenser coil block(~30 psig DP above C-CB0-95-CE), economizer closed (2.8V),--factory charge (5.5 lbs) 95F OD, 75F DB, 62F WB ID conditions, unsealed cabinet,--Inlet Meriam set @ 53.5%: Outlet @ 52% Horiz airflow. 4.75" ID pulley 3 turns open--from</t>
  </si>
  <si>
    <t>R22 5.5 LBS. unsealed cab:Inlet Meriam set @ 53.5%: Outlet Meriam set @ 52% manually: Horiz airflow. ID Pulley is 3 turns open from fully closed: installed economizer. Condenser Coil is blocked 33".with outlet duct, with code tester.</t>
  </si>
  <si>
    <t>C-CB40-95-CE</t>
  </si>
  <si>
    <t>30N0100</t>
  </si>
  <si>
    <t>4:56:54</t>
  </si>
  <si>
    <t>40% condenser coil block(~40 psig DP above C-CB0-95-CE), economizer closed (2.8V),--factory charge (5.5 lbs) 95F OD, 75F DB, 62F WB ID conditions, unsealed cabinet,--Inlet Meriam set @ 53.5%: Outlet @ 52% Horiz airflow. 4.75" ID pulley 3 turns open from f</t>
  </si>
  <si>
    <t>C-CB5-95-CE</t>
  </si>
  <si>
    <t>30N0101</t>
  </si>
  <si>
    <t>22:22:03</t>
  </si>
  <si>
    <t>5% condenser coil block(~5 psig DP above C-CB0-95-CE), economizer closed (2.8V),--factory charge (5.5 lbs) 95F OD, 75F DB, 62F WB ID conditions, unsealed cabinet,--Inlet Meriam set @ 53.5%: Outlet @ 52% Horiz airflow. 4.75" ID pulley 3 turns open from ful</t>
  </si>
  <si>
    <t>R22 5.5 LBS. unsealed cab:Inlet Meriam set @ 53.5%: Outlet Meriam set @ 52% manually: Horiz airflow. ID Pulley is 3 turns open from fully closed: installed economizer. 7" condenser coil blockage.</t>
  </si>
  <si>
    <t>C-CB50-95-CE</t>
  </si>
  <si>
    <t>30N0102</t>
  </si>
  <si>
    <t>10:27:05</t>
  </si>
  <si>
    <t>50% condenser coil block(~50 psig DP above C-CB0-95-CE), economizer closed (2.8V),--factory charge (5.5 lbs) 95F OD, 75F DB, 62F WB ID conditions, unsealed cabinet, Inlet Meriam--set @ 53.5%: Outlet @ 52% Horiz airflow. 4.75" ID pulley 3 turns open from f</t>
  </si>
  <si>
    <t>R22 5.5 LBS. unsealed cab:Inlet Meriam set @ 53.5%: Outlet Meriam set @ 52% manually: Horiz airflow. ID Pulley is 3 turns open from fully closed: installed economizer. Condenser Coil is blocked 41.75", with outlet duct, with code tester</t>
  </si>
  <si>
    <t>C-CB60-95-CE</t>
  </si>
  <si>
    <t>30N0103</t>
  </si>
  <si>
    <t>12:09:14</t>
  </si>
  <si>
    <t>60% condenser coil block(~60 psig DP above C-CB0-95-CE), economizer closed (2.8V),--factory charge (5.5 lbs) 95F OD, 75F DB, 62F WB ID conditions, unsealed cabinet, Inlet--Meriam set @ 53.5%: Outlet @ 52% Horiz airflow. 4.75" ID pulley 3 turns open from f</t>
  </si>
  <si>
    <t>R22 5.5 LBS. unsealed cab:Inlet Meriam set @ 53.5%: Outlet Meriam set @ 52% manually: Horiz airflow. ID Pulley is 3 turns open from fully closed: installed economizer. Condenser Coil is blocked 43", with outlet duct, with code tester</t>
  </si>
  <si>
    <t>C-CB70-95-CE</t>
  </si>
  <si>
    <t>30N0104</t>
  </si>
  <si>
    <t>15:33:54</t>
  </si>
  <si>
    <t>70% condenser coil block(~70 psig DP above C-CB0-95-CE), economizer closed (2.8V),--factory charge (5.5 lbs) 95F OD, 75F DB, 62F WB ID conditions, unsealed cabinet,--Inlet Meriam set @ 53.5%: Outlet @ 52% Horiz airflow. 4.75" ID pulley 3 turns open from f</t>
  </si>
  <si>
    <t>R22 5.5 LBS. unsealed cab:Inlet Meriam set @ 53.5%: Outlet Meriam set @ 52% manually: Horiz airflow. ID Pulley is 3 turns open from fully closed: installed economizer. Condenser Coil is blocked 46", with outlet duct, with code tester</t>
  </si>
  <si>
    <t>C-CB80-95-CE</t>
  </si>
  <si>
    <t>30N0105</t>
  </si>
  <si>
    <t>2:29:19</t>
  </si>
  <si>
    <t>80% condenser coil block(~80 psig DP above C-CB0-95-CE), economizer closed (2.8V),--factory charge (5.5 lbs) 95F OD, 75F DB, 62F WB ID conditions, unsealed cabinet,--Inlet Meriam set @ 53.5%: Outlet @ 52% Horiz airflow. 4.75" ID pulley 3 turns open from f</t>
  </si>
  <si>
    <t>R22 5.5 LBS. unsealed cab:Inlet Meriam set @ 53.5%: Outlet Meriam set @ 52% manually: Horiz airflow. ID Pulley is 3 turns open from fully closed: installed economizer. Condenser Coil is blocked 51`.;</t>
  </si>
  <si>
    <t>C-EB0-115-CE</t>
  </si>
  <si>
    <t>30N0106</t>
  </si>
  <si>
    <t>18:52:41</t>
  </si>
  <si>
    <t>C-EB10-115-CE</t>
  </si>
  <si>
    <t>30N0107</t>
  </si>
  <si>
    <t>21:16:41</t>
  </si>
  <si>
    <t>10% evaporator coil block, economizer closed damper, factory charge (5.5 lbs) 115F OD, 75F DB, 62F WB ID conditions,--unsealed cabinet, Inlet Meriam set @ 53.5%: Outlet @ 52% Horiz airflow. 4.75" ID pulley--3 turns open from fully closed, adjust code test</t>
  </si>
  <si>
    <t>C-EB20-115-CE</t>
  </si>
  <si>
    <t>30N0108</t>
  </si>
  <si>
    <t>22:24:39</t>
  </si>
  <si>
    <t>20% evaporator coil block, economizer closed damper, factory charge (5.5 lbs) 115F OD, 75F DB, 62F WB ID conditions,--unsealed cabinet, Inlet Meriam set @ 53.5%: Outlet @ 52% Horiz airflow. 4.75" ID pulley 3 turns open from fully closed,--adjust code test</t>
  </si>
  <si>
    <t>C-EB35-115-CE</t>
  </si>
  <si>
    <t>30N0109</t>
  </si>
  <si>
    <t>23:09:27</t>
  </si>
  <si>
    <t>35% evaporator coil block, economizer closed damper, factory charge (5.5 lbs) 115F OD,--75F DB, 62F WB ID conditions, unsealed cabinet, Inlet Meriam set @ 53.5%: Outlet @ 52% Horiz airflow.--4.75" ID pulley 3 turns open from fully closed, adjust code test</t>
  </si>
  <si>
    <t>C-EB5-115-CE</t>
  </si>
  <si>
    <t>30N0110</t>
  </si>
  <si>
    <t>20:01:36</t>
  </si>
  <si>
    <t>C-EB50-115-CE</t>
  </si>
  <si>
    <t>30N0111</t>
  </si>
  <si>
    <t>0:38:55</t>
  </si>
  <si>
    <t>50% evaporator coil block, economizer closed damper, factory charge (5.5 lbs) 115F OD,--75F DB, 62F WB ID conditions, unsealed cabinet, Inlet Meriam set @ 53.5%: Outlet @ 52% Horiz airflow.--4.75" ID pulley 3 turns open from fully closed, adjust code test</t>
  </si>
  <si>
    <t>C-EB0-82-CE</t>
  </si>
  <si>
    <t>30N0112</t>
  </si>
  <si>
    <t>2:14:04</t>
  </si>
  <si>
    <t>Baseline no evaporator coil blockage, economizer closed damper, factory charge (5.5 lbs)--82F OD, 75F DB, 62F WB ID conditions, unsealed cabinet, Inlet Meriam set @ 53.5%: Outlet @ 52% Horiz airflow.--4.75" ID pulley 3 turns open from fully closed, adjust</t>
  </si>
  <si>
    <t>C-EB10-82-CE</t>
  </si>
  <si>
    <t>30N0113</t>
  </si>
  <si>
    <t>4:18:58</t>
  </si>
  <si>
    <t>10% evaporator coil block, economizer closed damper, factory charge (5.5 lbs) 82F OD,--75F DB, 62F WB ID conditions, unsealed cabinet, Inlet Meriam set @ 53.5%: Outlet @ 52% Horiz airflow.--4.75" ID pulley 3 turns open from fully closed, adjust code teste</t>
  </si>
  <si>
    <t>C-EB20-82-CE</t>
  </si>
  <si>
    <t>30N0114</t>
  </si>
  <si>
    <t>5:16:31</t>
  </si>
  <si>
    <t>20% evaporator coil block, economizer closed damper, factory charge (5.5 lbs) 82F OD,--75F DB, 62F WB ID conditions, unsealed cabinet, Inlet Meriam set @ 53.5%: Outlet @ 52% Horiz airflow.--4.75" ID pulley 3 turns open from fully closed, adjust code teste</t>
  </si>
  <si>
    <t>C-EB35-82-CE</t>
  </si>
  <si>
    <t>30N0115</t>
  </si>
  <si>
    <t>6:34:18</t>
  </si>
  <si>
    <t>35% evaporator coil block, economizer closed damper, factory charge (5.5 lbs) 82F OD, 75F DB, 62F WB ID conditions,--unsealed cabinet, Inlet Meriam set @ 53.5%: Outlet @ 52% Horiz airflow. 4.75" ID pulley 3 turns open from fully closed,--adjust code teste</t>
  </si>
  <si>
    <t>C-EB5-82-CE</t>
  </si>
  <si>
    <t>30N0116</t>
  </si>
  <si>
    <t>3:04:36</t>
  </si>
  <si>
    <t>5% evaporator coil block, economizer closed damper, factory charge (5.5 lbs) 82F OD,--75F DB, 62F WB ID conditions, unsealed cabinet, Inlet Meriam set @ 53.5%: Outlet @ 52% Horiz airflow.--4.75" ID pulley 3 turns open from fully closed, adjust code tester</t>
  </si>
  <si>
    <t>C-EB50-82-CE</t>
  </si>
  <si>
    <t>30N0117</t>
  </si>
  <si>
    <t>7:59:38</t>
  </si>
  <si>
    <t>50% evaporator coil block, economizer closed damper, factory charge (5.5 lbs) 82F OD, 75F DB, 62F WB ID conditions,--unsealed cabinet, Inlet Meriam set @ 53.5%: Outlet @ 52% Horiz airflow. 4.75" ID pulley 3 turns open from fully closed,--adjust code teste</t>
  </si>
  <si>
    <t>C-EB0-95-CE</t>
  </si>
  <si>
    <t>30N0118</t>
  </si>
  <si>
    <t>4:55:00</t>
  </si>
  <si>
    <t>Baseline no evaporator coil blockage, economizer closed damper, factory charge (5.5 lbs) 95F OD,--75F DB, 62F WB ID conditions, unsealed cabinet, Inlet Meriam set @ 53.5%: Outlet @ 52% Horiz airflow.--4.75" ID pulley 3 turns open from fully closed, adjust</t>
  </si>
  <si>
    <t>C-EB10-95-CE</t>
  </si>
  <si>
    <t>30N0119</t>
  </si>
  <si>
    <t>9:39:10</t>
  </si>
  <si>
    <t>10% evaporator coil block, economizer closed damper, factory charge (5.5 lbs)--95F OD, 75F DB, 62F WB ID conditions, unsealed cabinet, Inlet Meriam set @ 53.5%:--Outlet @ 52% Horiz airflow. 4.75" ID pulley 3 turns open from fully closed, adjust--code test</t>
  </si>
  <si>
    <t>R22 5.5 LBS. unsealed cab:Inlet Meriam set @ 53.5%: Outlet Meriam set @ 52% manually: Horiz airflow. ID Pulley is 3 turns open from fully closed: installed economizer.; with outlet hose, with code tester, 6" cardboard evap blockage, 98%</t>
  </si>
  <si>
    <t>C-EB20-95-CE</t>
  </si>
  <si>
    <t>30N0120</t>
  </si>
  <si>
    <t>11:03:55</t>
  </si>
  <si>
    <t>20% evaporator coil block, economizer closed damper, factory charge (5.5 lbs) 95F OD,--75F DB, 62F WB ID conditions, unsealed cabinet, Inlet Meriam set @ 53.5%:--Outlet @ 52% Horiz airflow. 4.75" ID pulley 3 turns open from fully closed, adjust--code test</t>
  </si>
  <si>
    <t>R22 5.5 LBS. unsealed cab:Inlet Meriam set @ 53.5%: Outlet Meriam set @ 52% manually: Horiz airflow. ID Pulley is 3 turns open from fully closed: installed economizer.;, with outlet duct, with code tester, 9" coil blockage</t>
  </si>
  <si>
    <t>C-EB35-95-CE</t>
  </si>
  <si>
    <t>30N0121</t>
  </si>
  <si>
    <t>12:59:49</t>
  </si>
  <si>
    <t>35% evaporator coil block, economizer closed damper, factory charge (5.5 lbs)--95F OD, 75F DB, 62F WB ID conditions, unsealed cabinet, Inlet Meriam set--@ 53.5%: Outlet @ 52% Horiz airflow. 4.75" ID pulley 3 turns open from fully closed,--adjust code test</t>
  </si>
  <si>
    <t>R22 5.5 LBS. unsealed cab:Inlet Meriam set @ 53.5%: Outlet Meriam set @ 52% manually: Horiz airflow. ID Pulley is 3 turns open from fully closed: installed economizer.;, with outlet duct, with code tester, 14.5" evap coil blockage</t>
  </si>
  <si>
    <t>C-EB5-95-CE</t>
  </si>
  <si>
    <t>30N0122</t>
  </si>
  <si>
    <t>7:04:27</t>
  </si>
  <si>
    <t>5% evaporator coil block, economizer closed damper, factory charge (5.5 lbs) 95F OD,--75F DB, 62F WB ID conditions, unsealed cabinet, Inlet Meriam set @ 53.5%--Outlet @ 52% Horiz airflow. 4.75" ID pulley 3 turns open from fully closed,--adjust code tester</t>
  </si>
  <si>
    <t>R22 5.5 LBS. unsealed cab:Inlet Meriam set @ 53.5%: Outlet Meriam set @ 52% manually: Horiz airflow. ID Pulley is 3 turns open from fully closed: installed economizer. Coil is blocked 4.5"</t>
  </si>
  <si>
    <t>C-EB50-95-CE</t>
  </si>
  <si>
    <t>30N0123</t>
  </si>
  <si>
    <t>16:25:41</t>
  </si>
  <si>
    <t>50% evaporator coil block, economizer closed damper, factory charge (5.5 lbs)--95F OD, 75F DB, 62F WB ID conditions, unsealed cabinet, Inlet Meriam set @ 53.5%:--Outlet @ 52% Horiz airflow. 4.75" ID pulley 3 turns open from fully closed, adjust</t>
  </si>
  <si>
    <t>In_Dry_Bulb_avg</t>
  </si>
  <si>
    <t>In_Dry_Bulb_std</t>
  </si>
  <si>
    <t>In_Wet_Bulb_avg</t>
  </si>
  <si>
    <t>In_Wet_Bulb_std</t>
  </si>
  <si>
    <t>OD_Dry_Bulb_avg</t>
  </si>
  <si>
    <t>OD_Dry_Bulb_std</t>
  </si>
  <si>
    <t>OD_Wet_Bulb_avg</t>
  </si>
  <si>
    <t>OD_Wet_Bulb_std</t>
  </si>
  <si>
    <t>Inlet_Grid_avg</t>
  </si>
  <si>
    <t>Inlet_Grid_std</t>
  </si>
  <si>
    <t>Outlet_Grid_avg</t>
  </si>
  <si>
    <t>Outlet_Grid_std</t>
  </si>
  <si>
    <t>Nozzle_Temp_avg</t>
  </si>
  <si>
    <t>Nozzle_Temp_std</t>
  </si>
  <si>
    <t>B4Nozzle_avg</t>
  </si>
  <si>
    <t>B4Nozzle_std</t>
  </si>
  <si>
    <t>Nozzle_Delta_avg</t>
  </si>
  <si>
    <t>Net_Sensible_avg</t>
  </si>
  <si>
    <t>Net_Sensible_std</t>
  </si>
  <si>
    <t>Net_Latent_Enthalpy_avg</t>
  </si>
  <si>
    <t>Air_Side_Only_EER_avg</t>
  </si>
  <si>
    <t>Air_Side_Only_EER_std</t>
  </si>
  <si>
    <t>Ref_Only_Cap_avg</t>
  </si>
  <si>
    <t>Ref_Only_Cap_std</t>
  </si>
  <si>
    <t>Meas_Refr_Only_EER_avg</t>
  </si>
  <si>
    <t>Meas_Refr_Only_EER_std</t>
  </si>
  <si>
    <t>Total_meas_heat_bal_avg</t>
  </si>
  <si>
    <t>Total_meas_heat_bal_std</t>
  </si>
  <si>
    <t>Tu_Total_V1_avg</t>
  </si>
  <si>
    <t>Tu_Total_V1_std</t>
  </si>
  <si>
    <t>Tu_Total_V2_avg</t>
  </si>
  <si>
    <t>Tu_Total_V2_std</t>
  </si>
  <si>
    <t>Tu_Total_V3_avg</t>
  </si>
  <si>
    <t>Tu_Total_V3_std</t>
  </si>
  <si>
    <t>Tu_Total_A1_avg</t>
  </si>
  <si>
    <t>Tu_Total_A1_std</t>
  </si>
  <si>
    <t>Tu_Total_A2_avg</t>
  </si>
  <si>
    <t>Tu_Total_A2_std</t>
  </si>
  <si>
    <t>Tu_Total_A3_avg</t>
  </si>
  <si>
    <t>Tu_Total_A3_std</t>
  </si>
  <si>
    <t>Tu_Total_W1_avg</t>
  </si>
  <si>
    <t>Tu_Total_W1_std</t>
  </si>
  <si>
    <t>Tu_Total_W2_avg</t>
  </si>
  <si>
    <t>Tu_Total_W2_std</t>
  </si>
  <si>
    <t>Tu_Total_W3_avg</t>
  </si>
  <si>
    <t>Tu_Total_W3_std</t>
  </si>
  <si>
    <t>ID_Blower_V1_avg</t>
  </si>
  <si>
    <t>ID_Blower_V1_std</t>
  </si>
  <si>
    <t>ID_Blower_V2_avg</t>
  </si>
  <si>
    <t>ID_Blower_V2_std</t>
  </si>
  <si>
    <t>ID_Blower_V3_avg</t>
  </si>
  <si>
    <t>ID_Blower_V3_std</t>
  </si>
  <si>
    <t>ID_Blower_A1_avg</t>
  </si>
  <si>
    <t>ID_Blower_A1_std</t>
  </si>
  <si>
    <t>ID_Blower_A2_avg</t>
  </si>
  <si>
    <t>ID_Blower_A2_std</t>
  </si>
  <si>
    <t>ID_Blower_A3_avg</t>
  </si>
  <si>
    <t>ID_Blower_A3_std</t>
  </si>
  <si>
    <t>ID_Blower_W_avg</t>
  </si>
  <si>
    <t>ID_Blower_W_std</t>
  </si>
  <si>
    <t>ID_Blower_PF_avg</t>
  </si>
  <si>
    <t>Comp_1_V1_avg</t>
  </si>
  <si>
    <t>Comp_1_V1_std</t>
  </si>
  <si>
    <t>Comp_1_V2_avg</t>
  </si>
  <si>
    <t>Comp_1_V2_std</t>
  </si>
  <si>
    <t>Comp_1_V3_avg</t>
  </si>
  <si>
    <t>Comp_1_V3_std</t>
  </si>
  <si>
    <t>Comp_1_A1_avg</t>
  </si>
  <si>
    <t>Comp_1_A1_std</t>
  </si>
  <si>
    <t>Comp_1_A2_avg</t>
  </si>
  <si>
    <t>Comp_1_A2_std</t>
  </si>
  <si>
    <t>Comp_1_A3_avg</t>
  </si>
  <si>
    <t>Comp_1_A3_std</t>
  </si>
  <si>
    <t>Comp_1_W_avg</t>
  </si>
  <si>
    <t>Comp_1_W_std</t>
  </si>
  <si>
    <t>Comp_1_PF_avg</t>
  </si>
  <si>
    <t>Comp_2_V1_avg</t>
  </si>
  <si>
    <t>Comp_2_V2_avg</t>
  </si>
  <si>
    <t>Comp_2_V3_avg</t>
  </si>
  <si>
    <t>Comp_2_A1_avg</t>
  </si>
  <si>
    <t>Comp_2_A2_avg</t>
  </si>
  <si>
    <t>Comp_2_A3_avg</t>
  </si>
  <si>
    <t>Comp_2_W_avg</t>
  </si>
  <si>
    <t>Comp_2_PF_avg</t>
  </si>
  <si>
    <t>OD_Fan_Volts_avg</t>
  </si>
  <si>
    <t>OD_Fan_Volts_std</t>
  </si>
  <si>
    <t>OD_Fan_Amps_avg</t>
  </si>
  <si>
    <t>OD_Fan_Amps_std</t>
  </si>
  <si>
    <t>OD_Fan_Watts_avg</t>
  </si>
  <si>
    <t>OD_Fan_Watts_std</t>
  </si>
  <si>
    <t>Control_Watts_avg</t>
  </si>
  <si>
    <t>Control_Watts_std</t>
  </si>
  <si>
    <t>Total_Power_Individual_avg</t>
  </si>
  <si>
    <t>Code_Tester_L1_V_avg</t>
  </si>
  <si>
    <t>Code_Tester_L2_V_avg</t>
  </si>
  <si>
    <t>Code_Tester_L3_V_avg</t>
  </si>
  <si>
    <t>Code_Tester_L1_A_avg</t>
  </si>
  <si>
    <t>Code_Tester_L2_A_avg</t>
  </si>
  <si>
    <t>Code_Tester_L3_A_avg</t>
  </si>
  <si>
    <t>Code_Tester_Watts_avg</t>
  </si>
  <si>
    <t>Code_Tester_PF_avg</t>
  </si>
  <si>
    <t>Code_Speed_avg</t>
  </si>
  <si>
    <t>Code_Hz_avg</t>
  </si>
  <si>
    <t>Control_Volts_avg</t>
  </si>
  <si>
    <t>Control_Volts_std</t>
  </si>
  <si>
    <t>Control_Amps_avg</t>
  </si>
  <si>
    <t>Control_Amps_std</t>
  </si>
  <si>
    <t>Liq_OD_PSIG_avg</t>
  </si>
  <si>
    <t>Liq_OD_PSIG_std</t>
  </si>
  <si>
    <t>Liq_OD_Temp_avg</t>
  </si>
  <si>
    <t>Liq_OD_Temp_std</t>
  </si>
  <si>
    <t>Sat_Liq_OD_avg</t>
  </si>
  <si>
    <t>Sat_Liq_OD_std</t>
  </si>
  <si>
    <t>SC_Liq_OD_avg</t>
  </si>
  <si>
    <t>SC_Liq_OD_std</t>
  </si>
  <si>
    <t>Discharge_PSIG_avg</t>
  </si>
  <si>
    <t>Discharge_PSIG_std</t>
  </si>
  <si>
    <t>Discharge_temp_avg</t>
  </si>
  <si>
    <t>Discharge_temp_std</t>
  </si>
  <si>
    <t>Sat_Compr_disch_avg</t>
  </si>
  <si>
    <t>Sat_Compr_disch_std</t>
  </si>
  <si>
    <t>SH_Compr_disch_avg</t>
  </si>
  <si>
    <t>SH_Compr_disch_std</t>
  </si>
  <si>
    <t>Liq_ID_PSIG_avg</t>
  </si>
  <si>
    <t>Liq_ID_PSIG_std</t>
  </si>
  <si>
    <t>Liq_ID_temp_avg</t>
  </si>
  <si>
    <t>Liq_ID_temp_std</t>
  </si>
  <si>
    <t>Sat_Liq_ID_avg</t>
  </si>
  <si>
    <t>Sat_Liq_ID_std</t>
  </si>
  <si>
    <t>SC_Liq_ID_avg</t>
  </si>
  <si>
    <t>SC_Liq_ID_std</t>
  </si>
  <si>
    <t>Gas_ID_PSIG_avg</t>
  </si>
  <si>
    <t>Gas_ID_PSIG_std</t>
  </si>
  <si>
    <t>Gas_ID_temp_avg</t>
  </si>
  <si>
    <t>Gas_ID_temp_std</t>
  </si>
  <si>
    <t>Sat_Gas_ID_avg</t>
  </si>
  <si>
    <t>Sat_Gas_ID_std</t>
  </si>
  <si>
    <t>SH_Gas_ID_avg</t>
  </si>
  <si>
    <t>SH_Gas_ID_std</t>
  </si>
  <si>
    <t>Suction_PSIG_avg</t>
  </si>
  <si>
    <t>Suction_PSIG_std</t>
  </si>
  <si>
    <t>Suction_temp_avg</t>
  </si>
  <si>
    <t>Suction_temp_std</t>
  </si>
  <si>
    <t>Sat_Suction_avg</t>
  </si>
  <si>
    <t>Sat_Suction_std</t>
  </si>
  <si>
    <t>SH_Suction_avg</t>
  </si>
  <si>
    <t>SH_Suction_std</t>
  </si>
  <si>
    <t>Flow_rate_lbs_hr_avg</t>
  </si>
  <si>
    <t>Flow_rate_lbs_hr_std</t>
  </si>
  <si>
    <t>Gross_ref_meas_cap_avg</t>
  </si>
  <si>
    <t>Gross_ref_meas_cap_std</t>
  </si>
  <si>
    <t>Liq_OD_BR_PSIG_avg</t>
  </si>
  <si>
    <t>Liq_OD_BR_PSIG_std</t>
  </si>
  <si>
    <t>Liq_OD_BR_temp_avg</t>
  </si>
  <si>
    <t>Liq_OD_BR_temp_std</t>
  </si>
  <si>
    <t>Sat_Liq_OD_BR_avg</t>
  </si>
  <si>
    <t>Sat_Liq_OD_BR_std</t>
  </si>
  <si>
    <t>SC_Liq_OD_BR_avg</t>
  </si>
  <si>
    <t>SC_Liq_OD_BR_std</t>
  </si>
  <si>
    <t>Liq_OD_AR_PSIG_avg</t>
  </si>
  <si>
    <t>Liq_OD_AR_PSIG_std</t>
  </si>
  <si>
    <t>Sat_Liq_OD_AR_avg</t>
  </si>
  <si>
    <t>Sat_Liq_OD_AR_std</t>
  </si>
  <si>
    <t>SC_Liq_OD_AR_avg</t>
  </si>
  <si>
    <t>SC_Liq_OD_AR_std</t>
  </si>
  <si>
    <t>Sat_ID_Gas_avg</t>
  </si>
  <si>
    <t>Sat_ID_Gas_std</t>
  </si>
  <si>
    <t>SH_ID_Gas_avg</t>
  </si>
  <si>
    <t>SH_ID_Gas_std</t>
  </si>
  <si>
    <t>Cond_Outlet_Sat_Liq_ID_avg</t>
  </si>
  <si>
    <t>Cond_Outlet_Sat_Liq_ID_std</t>
  </si>
  <si>
    <t>Liq_1_After_Restriction_avg</t>
  </si>
  <si>
    <t>Liq_1_After_Restriction_std</t>
  </si>
  <si>
    <t>Liq_Bef_Drier_PSIG_avg</t>
  </si>
  <si>
    <t>Liq_Bef_Drier_PSIG_std</t>
  </si>
  <si>
    <t>Liq_Bef_Drier_temp_avg</t>
  </si>
  <si>
    <t>Liq_Bef_Drier_temp_std</t>
  </si>
  <si>
    <t>Sat_Liq_Bef_Drier_avg</t>
  </si>
  <si>
    <t>Sat_Liq_Bef_Drier_std</t>
  </si>
  <si>
    <t>SC_Liq_Bef_Drier_avg</t>
  </si>
  <si>
    <t>SC_Liq_Bef_Drier_std</t>
  </si>
  <si>
    <t>Liq_After_Restriction__PSIG_avg</t>
  </si>
  <si>
    <t>Liq_After_Restriction__PSIG_std</t>
  </si>
  <si>
    <t>Sat_Liq_After_Restriction_avg</t>
  </si>
  <si>
    <t>Sat_Liq_After_Restriction_std</t>
  </si>
  <si>
    <t>SC_Liq_After_Restriction_avg</t>
  </si>
  <si>
    <t>SC_Liq_After_Restriction_std</t>
  </si>
  <si>
    <t>Gas_SH_ID_avg</t>
  </si>
  <si>
    <t>Gas_SH_ID_std</t>
  </si>
  <si>
    <t>liq_od_psig_avg_c2</t>
  </si>
  <si>
    <t>liq_od_psig_std_c2</t>
  </si>
  <si>
    <t>liq_id_psig_avg_c2</t>
  </si>
  <si>
    <t>liq_id_psig_std_c2</t>
  </si>
  <si>
    <t>liq_id_temp_avg_c2</t>
  </si>
  <si>
    <t>liq_id_temp_std_c2</t>
  </si>
  <si>
    <t>sat_liq_id_avg_c2</t>
  </si>
  <si>
    <t>sat_liq_id_std_c2</t>
  </si>
  <si>
    <t>sc_liq_id_avg_c2</t>
  </si>
  <si>
    <t>sc_liq_id_std_c2</t>
  </si>
  <si>
    <t>gas_id_psig_avg_c2</t>
  </si>
  <si>
    <t>gas_id_psig_std_c2</t>
  </si>
  <si>
    <t>sat_gas_id_avg_c2</t>
  </si>
  <si>
    <t>sat_gas_id_std_c2</t>
  </si>
  <si>
    <t>sh_gas_id_avg_c2</t>
  </si>
  <si>
    <t>sh_gas_id_std_c2</t>
  </si>
  <si>
    <t>suction_psig_avg_c2</t>
  </si>
  <si>
    <t>suction_psig_std_c2</t>
  </si>
  <si>
    <t>suction_temp_avg_c2</t>
  </si>
  <si>
    <t>suction_temp_std_c2</t>
  </si>
  <si>
    <t>sat_suction_avg_c2</t>
  </si>
  <si>
    <t>sat_suction_std_c2</t>
  </si>
  <si>
    <t>sh_suction_avg_c2</t>
  </si>
  <si>
    <t>sh_suction_std_c2</t>
  </si>
  <si>
    <t>liquid_bef_filter_temp_avg_c2</t>
  </si>
  <si>
    <t>liquid_bef_filter_temp_std_c2</t>
  </si>
  <si>
    <t>liq_od_br_psig_avg_c2</t>
  </si>
  <si>
    <t>liq_od_br_psig_std_c2</t>
  </si>
  <si>
    <t>liq_od_br_temp_avg_c2</t>
  </si>
  <si>
    <t>liq_od_br_temp_std_c2</t>
  </si>
  <si>
    <t>sat_liq_od_br_avg_c2</t>
  </si>
  <si>
    <t>sat_liq_od_br_std_c2</t>
  </si>
  <si>
    <t>sc_liq_od_br_avg_c2</t>
  </si>
  <si>
    <t>sc_liq_od_br_std_c2</t>
  </si>
  <si>
    <t>liq_od_ar_psig_avg_c2</t>
  </si>
  <si>
    <t>liq_od_ar_psig_std_c2</t>
  </si>
  <si>
    <t>sat_liq_od_ar_avg_c2</t>
  </si>
  <si>
    <t>sat_liq_od_ar_std_c2</t>
  </si>
  <si>
    <t>sc_liq_od_ar_avg_c2</t>
  </si>
  <si>
    <t>sc_liq_od_ar_std_c2</t>
  </si>
  <si>
    <t>Bef_FD_CK1_avg</t>
  </si>
  <si>
    <t>Bef_FD_CK1_std</t>
  </si>
  <si>
    <t>Aft_FD_CK1_avg</t>
  </si>
  <si>
    <t>Aft_FD_CK1_std</t>
  </si>
  <si>
    <t>Bef_FD_CK2_avg</t>
  </si>
  <si>
    <t>Bef_FD_CK2_std</t>
  </si>
  <si>
    <t>Aft_FD_CK2_avg</t>
  </si>
  <si>
    <t>Aft_FD_CK2_std</t>
  </si>
  <si>
    <t>Inside_Supply_Duct_1_avg</t>
  </si>
  <si>
    <t>Inside_Supply_Duct_1_std</t>
  </si>
  <si>
    <t>Inside_Supply_Duct_2_avg</t>
  </si>
  <si>
    <t>Inside_Supply_Duct_2_std</t>
  </si>
  <si>
    <t>Inside_Supply_Duct_3_avg</t>
  </si>
  <si>
    <t>Inside_Supply_Duct_3_std</t>
  </si>
  <si>
    <t>Inside_Supply_Duct_4_avg</t>
  </si>
  <si>
    <t>Inside_Supply_Duct_4_std</t>
  </si>
  <si>
    <t>Inside_Supply_Duct_5_avg</t>
  </si>
  <si>
    <t>Inside_Supply_Duct_5_std</t>
  </si>
  <si>
    <t>discharge_backup_ck1_avg</t>
  </si>
  <si>
    <t>discharge_backup_ck1_std</t>
  </si>
  <si>
    <t>liq_od_backup_ck1_avg</t>
  </si>
  <si>
    <t>liq_od_backup_ck1_std</t>
  </si>
  <si>
    <t>liq_id_backup_ck1_avg</t>
  </si>
  <si>
    <t>liq_id_backup_ck1_std</t>
  </si>
  <si>
    <t>gas_id_backup_ck1_avg</t>
  </si>
  <si>
    <t>gas_id_backup_ck1_std</t>
  </si>
  <si>
    <t>suction_backup_ck1_avg</t>
  </si>
  <si>
    <t>suction_backup_ck1_std</t>
  </si>
  <si>
    <t>discharge_backup_ck2_avg</t>
  </si>
  <si>
    <t>discharge_backup_ck2_std</t>
  </si>
  <si>
    <t>liq_od_backup_ck2_avg</t>
  </si>
  <si>
    <t>liq_od_backup_ck2_std</t>
  </si>
  <si>
    <t>liq_id_backup_ck2_avg</t>
  </si>
  <si>
    <t>liq_id_backup_ck2_std</t>
  </si>
  <si>
    <t>gas_id_backup_ck2_avg</t>
  </si>
  <si>
    <t>gas_id_backup_ck2_std</t>
  </si>
  <si>
    <t>suction_backup_ck2_avg</t>
  </si>
  <si>
    <t>suction_backup_ck2_std</t>
  </si>
  <si>
    <t>Liq_ID_Temp_CK1_avg</t>
  </si>
  <si>
    <t>Liq_ID_Temp_CK1_std</t>
  </si>
  <si>
    <t>Liq_ID_Temp_CK2_avg</t>
  </si>
  <si>
    <t>Liq_ID_Temp_CK2_std</t>
  </si>
  <si>
    <t>OD_Inlet_Grid_Econo_avg</t>
  </si>
  <si>
    <t>OD_Inlet_Grid_Econo_std</t>
  </si>
  <si>
    <t>liq_aft_filter_temp_ck1_avg</t>
  </si>
  <si>
    <t>liq_aft_filter_temp_ck1_std</t>
  </si>
  <si>
    <t>liq_aft_filter_temp_ck2_avg</t>
  </si>
  <si>
    <t>liq_aft_filter_temp_ck2_std</t>
  </si>
  <si>
    <t>Economizer_Inlet_A1_temp_avg</t>
  </si>
  <si>
    <t>Economizer_Inlet_A1_temp_std</t>
  </si>
  <si>
    <t>Economizer_Inlet_A2_temp_avg</t>
  </si>
  <si>
    <t>Economizer_Inlet_A2_temp_std</t>
  </si>
  <si>
    <t>Economizer_Inlet_B1_temp_avg</t>
  </si>
  <si>
    <t>Economizer_Inlet_B1_temp_std</t>
  </si>
  <si>
    <t>Economizer_Inlet_B2_temp_avg</t>
  </si>
  <si>
    <t>Economizer_Inlet_B2_temp_std</t>
  </si>
  <si>
    <t>Economizer_Inlet_C1_temp_avg</t>
  </si>
  <si>
    <t>Economizer_Inlet_C1_temp_std</t>
  </si>
  <si>
    <t>Economizer_Inlet_C2_temp_avg</t>
  </si>
  <si>
    <t>Economizer_Inlet_C2_temp_std</t>
  </si>
  <si>
    <t>CK1_Liq_ID_Temp_avg</t>
  </si>
  <si>
    <t>CK1_Liq_ID_Temp_std</t>
  </si>
  <si>
    <t>Inside_Supply_Duct_6_avg</t>
  </si>
  <si>
    <t>Inside_Supply_Duct_6_std</t>
  </si>
  <si>
    <t>Liq_OD_Temp_CK1_avg</t>
  </si>
  <si>
    <t>Liq_OD_Temp_CK1_std</t>
  </si>
  <si>
    <t>Liq_OD_Temp_CK2_avg</t>
  </si>
  <si>
    <t>Liq_OD_Temp_CK2_std</t>
  </si>
  <si>
    <t>Liq_Bef_Filter_Temp_CK1_avg</t>
  </si>
  <si>
    <t>Liq_Bef_Filter_Temp_CK1_std</t>
  </si>
  <si>
    <t>Liq_Bef_Filter_Temp_CK2_avg</t>
  </si>
  <si>
    <t>Liq_Bef_Filter_Temp_CK2_std</t>
  </si>
  <si>
    <t>Liq_Aft_Restric_Temp_CK1_avg</t>
  </si>
  <si>
    <t>Liq_Aft_Restric_Temp_CK1_std</t>
  </si>
  <si>
    <t>Liq_Aft_Restric_Temp_CK2_avg</t>
  </si>
  <si>
    <t>Liq_Aft_Restric_Temp_CK2_std</t>
  </si>
  <si>
    <t>Suction_CK1_avg</t>
  </si>
  <si>
    <t>Suction_CK1_std</t>
  </si>
  <si>
    <t>Suction_CK2_avg</t>
  </si>
  <si>
    <t>Suction_CK2_std</t>
  </si>
  <si>
    <t>liq_od_backup_2_ck1_avg</t>
  </si>
  <si>
    <t>liq_od_backup_2_ck1_std</t>
  </si>
  <si>
    <t>liq_od_backup_2_ck2_avg</t>
  </si>
  <si>
    <t>liq_od_backup_2_ck2_std</t>
  </si>
  <si>
    <t>gas_id_ck1_avg</t>
  </si>
  <si>
    <t>gas_id_ck1_std</t>
  </si>
  <si>
    <t>Liq_OD_BR_1_avg</t>
  </si>
  <si>
    <t>Liq_OD_BR_1_std</t>
  </si>
  <si>
    <t>gas_id_ck2_avg</t>
  </si>
  <si>
    <t>gas_id_ck2_std</t>
  </si>
  <si>
    <t>Liq_OD_BR_2_avg</t>
  </si>
  <si>
    <t>Liq_OD_BR_2_std</t>
  </si>
  <si>
    <t>liq_aft_dryer_b4_restr_ck1_avg</t>
  </si>
  <si>
    <t>liq_aft_dryer_b4_restr_ck1_std</t>
  </si>
  <si>
    <t>liq_aft_dryer_b4_restr_ck2_avg</t>
  </si>
  <si>
    <t>liq_aft_dryer_b4_restr_ck2_std</t>
  </si>
  <si>
    <t>Liq_2_After_Restriction_avg</t>
  </si>
  <si>
    <t>Liq_2_After_Restriction_std</t>
  </si>
  <si>
    <t>Compressor_Top_avg</t>
  </si>
  <si>
    <t>Compressor_Top_std</t>
  </si>
  <si>
    <t>Compressor_Middle_avg</t>
  </si>
  <si>
    <t>Compressor_Middle_std</t>
  </si>
  <si>
    <t>OD_Inlet_Grid_1_avg</t>
  </si>
  <si>
    <t>OD_Inlet_Grid_1_std</t>
  </si>
  <si>
    <t>OD_Inlet_Grid_2_avg</t>
  </si>
  <si>
    <t>OD_Inlet_Grid_2_std</t>
  </si>
  <si>
    <t>Inside_Return_Duct_1_avg</t>
  </si>
  <si>
    <t>Inside_Return_Duct_1_std</t>
  </si>
  <si>
    <t>Inside_Return_Duct_2_avg</t>
  </si>
  <si>
    <t>Inside_Return_Duct_2_std</t>
  </si>
  <si>
    <t>Inside_Return_Duct_3_avg</t>
  </si>
  <si>
    <t>Inside_Return_Duct_3_std</t>
  </si>
  <si>
    <t>Inside_Return_Duct_4_avg</t>
  </si>
  <si>
    <t>Inside_Return_Duct_4_std</t>
  </si>
  <si>
    <t>Inside_Return_Duct_5_avg</t>
  </si>
  <si>
    <t>Inside_Return_Duct_5_std</t>
  </si>
  <si>
    <t>Inside_Return_Duct_6_avg</t>
  </si>
  <si>
    <t>Inside_Return_Duct_6_std</t>
  </si>
  <si>
    <t>Inside_Return_Duct_7_avg</t>
  </si>
  <si>
    <t>Inside_Return_Duct_7_std</t>
  </si>
  <si>
    <t>Return_Coil_Face_A1_avg</t>
  </si>
  <si>
    <t>Return_Coil_Face_A1_std</t>
  </si>
  <si>
    <t>Return_Coil_Face_A2_avg</t>
  </si>
  <si>
    <t>Return_Coil_Face_A2_std</t>
  </si>
  <si>
    <t>Return_Coil_Face_A3_avg</t>
  </si>
  <si>
    <t>Return_Coil_Face_A3_std</t>
  </si>
  <si>
    <t>Return_Coil_Face_A4_avg</t>
  </si>
  <si>
    <t>Return_Coil_Face_A4_std</t>
  </si>
  <si>
    <t>Return_Coil_Face_B1_avg</t>
  </si>
  <si>
    <t>Return_Coil_Face_B1_std</t>
  </si>
  <si>
    <t>Return_Coil_Face_B2_avg</t>
  </si>
  <si>
    <t>Return_Coil_Face_B2_std</t>
  </si>
  <si>
    <t>Return_Coil_Face_B3_avg</t>
  </si>
  <si>
    <t>Return_Coil_Face_B3_std</t>
  </si>
  <si>
    <t>Return_Coil_Face_B4_avg</t>
  </si>
  <si>
    <t>Return_Coil_Face_B4_std</t>
  </si>
  <si>
    <t>Return_Coil_Face_C1_avg</t>
  </si>
  <si>
    <t>Return_Coil_Face_C1_std</t>
  </si>
  <si>
    <t>Return_Coil_Face_C2_avg</t>
  </si>
  <si>
    <t>Return_Coil_Face_C2_std</t>
  </si>
  <si>
    <t>Return_Coil_Face_C3_avg</t>
  </si>
  <si>
    <t>Return_Coil_Face_C3_std</t>
  </si>
  <si>
    <t>Return_Coil_Face_C4_avg</t>
  </si>
  <si>
    <t>Return_Coil_Face_C4_std</t>
  </si>
  <si>
    <t>Return_Coil_Face_D1_avg</t>
  </si>
  <si>
    <t>Return_Coil_Face_D1_std</t>
  </si>
  <si>
    <t>Return_Coil_Face_D2_avg</t>
  </si>
  <si>
    <t>Return_Coil_Face_D2_std</t>
  </si>
  <si>
    <t>Return_Coil_Face_D3_avg</t>
  </si>
  <si>
    <t>Return_Coil_Face_D3_std</t>
  </si>
  <si>
    <t>Return_Coil_Face_D4_avg</t>
  </si>
  <si>
    <t>Return_Coil_Face_D4_std</t>
  </si>
  <si>
    <t>Return_Coil_Face_E1_avg</t>
  </si>
  <si>
    <t>Return_Coil_Face_E1_std</t>
  </si>
  <si>
    <t>Return_Coil_Face_E2_avg</t>
  </si>
  <si>
    <t>Return_Coil_Face_E2_std</t>
  </si>
  <si>
    <t>Return_Coil_Face_E3_avg</t>
  </si>
  <si>
    <t>Return_Coil_Face_E3_std</t>
  </si>
  <si>
    <t>Return_Coil_Face_E4_avg</t>
  </si>
  <si>
    <t>Return_Coil_Face_E4_std</t>
  </si>
  <si>
    <t>Inside_Return_Duct_8_avg</t>
  </si>
  <si>
    <t>Inside_Return_Duct_8_std</t>
  </si>
  <si>
    <t>Inside_Return_Duct_9_avg</t>
  </si>
  <si>
    <t>Inside_Return_Duct_9_std</t>
  </si>
  <si>
    <t>Inside_Return_Duct_10_avg</t>
  </si>
  <si>
    <t>Inside_Return_Duct_10_std</t>
  </si>
  <si>
    <t>Inside_Return_Duct_11_avg</t>
  </si>
  <si>
    <t>Inside_Return_Duct_11_std</t>
  </si>
  <si>
    <t>Inside_Return_Duct_12_avg</t>
  </si>
  <si>
    <t>Inside_Return_Duct_12_std</t>
  </si>
  <si>
    <t>Inside_Return_Duct_13_avg</t>
  </si>
  <si>
    <t>Inside_Return_Duct_13_std</t>
  </si>
  <si>
    <t>Inside_Return_Duct_14_avg</t>
  </si>
  <si>
    <t>Inside_Return_Duct_14_std</t>
  </si>
  <si>
    <t>Inside_Return_Duct_15_avg</t>
  </si>
  <si>
    <t>Inside_Return_Duct_15_std</t>
  </si>
  <si>
    <t>Return_Coil_Face_A5_avg</t>
  </si>
  <si>
    <t>Return_Coil_Face_A5_std</t>
  </si>
  <si>
    <t>Return_Coil_Face_B5_avg</t>
  </si>
  <si>
    <t>Return_Coil_Face_B5_std</t>
  </si>
  <si>
    <t>Return_Coil_Face_C5_avg</t>
  </si>
  <si>
    <t>Return_Coil_Face_C5_std</t>
  </si>
  <si>
    <t>Economizer_1_avg</t>
  </si>
  <si>
    <t>Economizer_1_std</t>
  </si>
  <si>
    <t>Economizer_2_avg</t>
  </si>
  <si>
    <t>Economizer_2_std</t>
  </si>
  <si>
    <t>Economizer_3_avg</t>
  </si>
  <si>
    <t>Economizer_3_std</t>
  </si>
  <si>
    <t>Economizer_4_avg</t>
  </si>
  <si>
    <t>Economizer_4_std</t>
  </si>
  <si>
    <t>Economizer_5_avg</t>
  </si>
  <si>
    <t>Economizer_5_std</t>
  </si>
  <si>
    <t>Economizer_6_avg</t>
  </si>
  <si>
    <t>Economizer_6_std</t>
  </si>
  <si>
    <t>Return_Coil_Face_D5_avg</t>
  </si>
  <si>
    <t>Return_Coil_Face_D5_std</t>
  </si>
  <si>
    <t>Liq_Bef_FlowM_Ck1_avg</t>
  </si>
  <si>
    <t>Liq_After_FlowM_Ck1_avg</t>
  </si>
  <si>
    <t>Liq_After_FlowM_Ck1_std</t>
  </si>
  <si>
    <t>Liq_Bef_FlowM_Ck2_avg</t>
  </si>
  <si>
    <t>Liq_Bef_FlowM_Ck2_std</t>
  </si>
  <si>
    <t>Liq_After_FlowM_Ck2_avg</t>
  </si>
  <si>
    <t>Liq_After_FlowM_Ck2_std</t>
  </si>
  <si>
    <t>Return_Coil_Face_16_avg</t>
  </si>
  <si>
    <t>Return_Coil_Face_16_std</t>
  </si>
  <si>
    <t>Economizer_grid_avg</t>
  </si>
  <si>
    <t>Economizer_grid_std</t>
  </si>
  <si>
    <t>OD_Inlet_Grid_3_avg</t>
  </si>
  <si>
    <t>OD_Inlet_Grid_3_std</t>
  </si>
  <si>
    <t>Discharge_PSIG_avg_c2</t>
  </si>
  <si>
    <t>Discharge_PSIG_std_c2</t>
  </si>
  <si>
    <t>Discharge_temp_avg_c2</t>
  </si>
  <si>
    <t>Discharge_temp_std_c2</t>
  </si>
  <si>
    <t>Sat_Compr_disch_avg_c2</t>
  </si>
  <si>
    <t>Sat_Compr_disch_std_c2</t>
  </si>
  <si>
    <t>SH_Compr_disch_avg_c2</t>
  </si>
  <si>
    <t>SH_Compr_disch_std_c2</t>
  </si>
  <si>
    <t>Sat_Liq_OD_avg_c2</t>
  </si>
  <si>
    <t>Sat_Liq_OD_std_c2</t>
  </si>
  <si>
    <t>SC_Liq_OD_avg_c2</t>
  </si>
  <si>
    <t>SC_Liq_OD_std_c2</t>
  </si>
  <si>
    <t>Flow_rate_lbs_hr_avg_c2</t>
  </si>
  <si>
    <t>Flow_rate_lbs_hr_std_c2</t>
  </si>
  <si>
    <t>Enthalpy_Evap_In_avg_c2</t>
  </si>
  <si>
    <t>Enthalpy_Evap_In_std_c2</t>
  </si>
  <si>
    <t>Enthalpy_Evap_Out_avg_c2</t>
  </si>
  <si>
    <t>Enthalpy_Evap_Out_std_c2</t>
  </si>
  <si>
    <t>Meas_ref_only_cap_avg_c2</t>
  </si>
  <si>
    <t>Meas_ref_only_cap_std_c2</t>
  </si>
  <si>
    <t>Gross_ref_meas_cap_avg_c2</t>
  </si>
  <si>
    <t>Gross_ref_meas_cap_std_c2</t>
  </si>
  <si>
    <t>Cond_Outlet_Liq_ID_temp_avg_c2</t>
  </si>
  <si>
    <t>Cond_Outlet_Liq_ID_temp_std_c2</t>
  </si>
  <si>
    <t>Cond_Outlet_Sat_Liq_ID_avg_c2</t>
  </si>
  <si>
    <t>Cond_Outlet_Sat_Liq_ID_std_c2</t>
  </si>
  <si>
    <t>Return_Coil_Face_1_avg</t>
  </si>
  <si>
    <t>Return_Coil_Face_1_std</t>
  </si>
  <si>
    <t>Return_Coil_Face_2_avg</t>
  </si>
  <si>
    <t>Return_Coil_Face_2_std</t>
  </si>
  <si>
    <t>Return_Coil_Face_3_avg</t>
  </si>
  <si>
    <t>Return_Coil_Face_3_std</t>
  </si>
  <si>
    <t>Return_Coil_Face_4_avg</t>
  </si>
  <si>
    <t>Return_Coil_Face_4_std</t>
  </si>
  <si>
    <t>Return_Coil_Face_5_avg</t>
  </si>
  <si>
    <t>Return_Coil_Face_5_std</t>
  </si>
  <si>
    <t>Return_Coil_Face_6_avg</t>
  </si>
  <si>
    <t>Return_Coil_Face_6_std</t>
  </si>
  <si>
    <t>Return_Coil_Face_7_avg</t>
  </si>
  <si>
    <t>Return_Coil_Face_7_std</t>
  </si>
  <si>
    <t>Return_Coil_Face_8_avg</t>
  </si>
  <si>
    <t>Return_Coil_Face_8_std</t>
  </si>
  <si>
    <t>Return_Coil_Face_9_avg</t>
  </si>
  <si>
    <t>Return_Coil_Face_9_std</t>
  </si>
  <si>
    <t>Return_Coil_Face_10_avg</t>
  </si>
  <si>
    <t>Return_Coil_Face_10_std</t>
  </si>
  <si>
    <t>Return_Coil_Face_11_avg</t>
  </si>
  <si>
    <t>Return_Coil_Face_11_std</t>
  </si>
  <si>
    <t>Return_Coil_Face_12_avg</t>
  </si>
  <si>
    <t>Return_Coil_Face_12_std</t>
  </si>
  <si>
    <t>Return_Coil_Face_13_avg</t>
  </si>
  <si>
    <t>Return_Coil_Face_13_std</t>
  </si>
  <si>
    <t>Return_Coil_Face_14_avg</t>
  </si>
  <si>
    <t>Return_Coil_Face_14_std</t>
  </si>
  <si>
    <t>Return_Coil_Face_15_avg</t>
  </si>
  <si>
    <t>Return_Coil_Face_15_std</t>
  </si>
  <si>
    <t>Liq_Bef_FlowM_Ck1_1std</t>
  </si>
  <si>
    <t>Inside_Supply_Duct_7_avg</t>
  </si>
  <si>
    <t>Inside_Supply_Duct_7_std</t>
  </si>
  <si>
    <t>Inside_Supply_Duct_8_avg</t>
  </si>
  <si>
    <t>Inside_Supply_Duct_8_std</t>
  </si>
  <si>
    <t>1 Finger</t>
  </si>
  <si>
    <t>Off</t>
  </si>
  <si>
    <t>N/A</t>
  </si>
  <si>
    <t>3 turns</t>
  </si>
  <si>
    <t>unsealed</t>
  </si>
  <si>
    <t>horizontal</t>
  </si>
  <si>
    <t>2 Finger</t>
  </si>
  <si>
    <t>3 Finger</t>
  </si>
  <si>
    <t>closed</t>
  </si>
  <si>
    <t>Fully open</t>
  </si>
  <si>
    <t>on</t>
  </si>
  <si>
    <t>None</t>
  </si>
  <si>
    <t>5.5 turns</t>
  </si>
  <si>
    <t>sealed</t>
  </si>
  <si>
    <t>none</t>
  </si>
  <si>
    <t>5 turns</t>
  </si>
  <si>
    <t>2.5 turns</t>
  </si>
  <si>
    <t>off</t>
  </si>
  <si>
    <t>open</t>
  </si>
  <si>
    <t>4.5 turns</t>
  </si>
  <si>
    <t>6 turns</t>
  </si>
  <si>
    <t>1 finger</t>
  </si>
  <si>
    <t>2 finger</t>
  </si>
  <si>
    <t>3 finger</t>
  </si>
  <si>
    <t>10% open</t>
  </si>
  <si>
    <t>20% open</t>
  </si>
  <si>
    <t>30% open</t>
  </si>
  <si>
    <t>1 turn</t>
  </si>
  <si>
    <t>3.5 turns</t>
  </si>
  <si>
    <t>4 turns</t>
  </si>
  <si>
    <t>2 turns</t>
  </si>
  <si>
    <t>1.5 turns</t>
  </si>
  <si>
    <t>Nozzle_delta_std</t>
  </si>
  <si>
    <t>Liq_Upstream_CK1_avg</t>
  </si>
  <si>
    <t>Liq_Upstream_CK1_std</t>
  </si>
  <si>
    <t>Liq_Upstream_CK2_avg</t>
  </si>
  <si>
    <t>Liq_Upstream_CK2_std</t>
  </si>
  <si>
    <t>Liq_Downstream_CK1_avg</t>
  </si>
  <si>
    <t>Liq_Downstream_CK1_std</t>
  </si>
  <si>
    <t>Liq_Downstream_CK2_avg</t>
  </si>
  <si>
    <t>Liq_Downstream_CK2_std</t>
  </si>
  <si>
    <t>Economizer_opening</t>
  </si>
  <si>
    <t>Compressor_1_on_off</t>
  </si>
  <si>
    <t>Compressor_2_on_off</t>
  </si>
  <si>
    <t>Motor_sheave_setting</t>
  </si>
  <si>
    <t>Cabinet_sealing</t>
  </si>
  <si>
    <t>Ductwork_Sealing</t>
  </si>
  <si>
    <t>Fan_Speed</t>
  </si>
  <si>
    <t>Pulley_Diameter</t>
  </si>
  <si>
    <t>Air_Discharge_Configuration</t>
  </si>
  <si>
    <t>condenser_blockage</t>
  </si>
  <si>
    <t>evaporator_blockage</t>
  </si>
  <si>
    <t>EIR</t>
  </si>
  <si>
    <t>EER</t>
  </si>
  <si>
    <t>dh</t>
  </si>
  <si>
    <t>dT</t>
  </si>
  <si>
    <t>Ts</t>
  </si>
  <si>
    <t>Total load</t>
  </si>
  <si>
    <t>Calibration</t>
  </si>
  <si>
    <t>CUST 1</t>
  </si>
  <si>
    <t>CUST 2</t>
  </si>
  <si>
    <t>CUST 3</t>
  </si>
  <si>
    <t>CUST 4</t>
  </si>
  <si>
    <t>CUST 5</t>
  </si>
  <si>
    <t>CUST 6</t>
  </si>
  <si>
    <t>CUST 7</t>
  </si>
  <si>
    <t>CUST 8</t>
  </si>
  <si>
    <t>CUST 9</t>
  </si>
  <si>
    <t>CUST 10</t>
  </si>
  <si>
    <t>CUST 11</t>
  </si>
  <si>
    <t>CUST 12</t>
  </si>
  <si>
    <t>CUST 13</t>
  </si>
  <si>
    <t>ENG 1</t>
  </si>
  <si>
    <t>ENG 2</t>
  </si>
  <si>
    <t>TECH 1</t>
  </si>
  <si>
    <t>TECH 2</t>
  </si>
  <si>
    <t>TECH 3</t>
  </si>
  <si>
    <t>TECH 4</t>
  </si>
  <si>
    <t>TECH 5</t>
  </si>
  <si>
    <t>RTU5</t>
  </si>
  <si>
    <t>RTU4</t>
  </si>
  <si>
    <t>RTU3</t>
  </si>
  <si>
    <t>RTU2</t>
  </si>
  <si>
    <t>RTU1</t>
  </si>
  <si>
    <t>TU1</t>
  </si>
  <si>
    <t>TU2</t>
  </si>
  <si>
    <t>TU3</t>
  </si>
  <si>
    <t>TU4</t>
  </si>
  <si>
    <t>TU5</t>
  </si>
  <si>
    <t>0 blockage</t>
  </si>
  <si>
    <t>20% blockage</t>
  </si>
  <si>
    <t>No appropriate economizer test for this fault test</t>
  </si>
  <si>
    <t>Comparison</t>
  </si>
  <si>
    <t>Fan_Heat_DT</t>
  </si>
  <si>
    <t>SA_Mass_Flow</t>
  </si>
  <si>
    <t>OA_Comp_Ratio</t>
  </si>
  <si>
    <t>OA_Comp</t>
  </si>
  <si>
    <t>Spec_Vol_Comp</t>
  </si>
  <si>
    <t>Delta_P_Comp</t>
  </si>
  <si>
    <t>Economizer test</t>
  </si>
  <si>
    <t>No Economizer</t>
  </si>
  <si>
    <t>Flow_Power</t>
  </si>
  <si>
    <t>OA_Spec_Vol</t>
  </si>
  <si>
    <t>OA_Hum_Ratio</t>
  </si>
  <si>
    <t>OA_Enthalpy</t>
  </si>
  <si>
    <t>RA_Hum_Ratio</t>
  </si>
  <si>
    <t>RA_Enthalpy</t>
  </si>
  <si>
    <t>Coil_Out_Hum_Ratio</t>
  </si>
  <si>
    <t>SA_Enthalpy</t>
  </si>
  <si>
    <t>Coil_Out_Spec_Vol</t>
  </si>
  <si>
    <t>OA_Flow_Corrected</t>
  </si>
  <si>
    <t>OA_Mass_Flow_Corrected</t>
  </si>
  <si>
    <t>RA_Mass_Flow_Rate</t>
  </si>
  <si>
    <t>MA_Hum_Ratio</t>
  </si>
  <si>
    <t>MA_Enthalpy</t>
  </si>
  <si>
    <t>MA_Dry_Bulb</t>
  </si>
  <si>
    <t>MA_Wet_Bulb</t>
  </si>
  <si>
    <t>Coil_Leaving_DB</t>
  </si>
  <si>
    <t>Coil_Leaving_Enthalpy</t>
  </si>
  <si>
    <t>Gross_Cooling_Capacity</t>
  </si>
  <si>
    <t>Gross_Sensible_Capacity</t>
  </si>
  <si>
    <t>Comp_Unit_Power</t>
  </si>
  <si>
    <t>Coil_Bypass_Factor</t>
  </si>
  <si>
    <t>Net_Cooling_Capacity</t>
  </si>
  <si>
    <t>Net_Sensible_Capacity</t>
  </si>
  <si>
    <t>Gross_Coil_Capacity</t>
  </si>
  <si>
    <t>Space_Load</t>
  </si>
  <si>
    <t>Fan_Heat</t>
  </si>
  <si>
    <t>OA_Load</t>
  </si>
  <si>
    <t>4.4 LBS</t>
  </si>
  <si>
    <t>3.85 LBS</t>
  </si>
  <si>
    <t>3.3 LBS</t>
  </si>
  <si>
    <t>4.95 LBS</t>
  </si>
  <si>
    <t>6.3 LBS</t>
  </si>
  <si>
    <t>5.6 LBS</t>
  </si>
  <si>
    <t>4.9 LBS</t>
  </si>
  <si>
    <t>4.2 LBS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</si>
</sst>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0.00000000"/>
    <numFmt numFmtId="165" formatCode="0.00000000000"/>
    <numFmt numFmtId="166" formatCode="0.000000000"/>
    <numFmt numFmtId="167" formatCode="0.0000000000"/>
    <numFmt numFmtId="168" formatCode="0.000000000000"/>
    <numFmt numFmtId="169" formatCode="0.000"/>
    <numFmt numFmtId="170" formatCode="#,##0.0"/>
    <numFmt numFmtId="171" formatCode="#,##0.000"/>
    <numFmt numFmtId="172" formatCode="_(* #,##0.0000_);_(* \(#,##0.0000\);_(* &quot;-&quot;??_);_(@_)"/>
    <numFmt numFmtId="173" formatCode="#,##0.0000"/>
  </numFmts>
  <fonts count="25" x14ac:knownFonts="1">
    <font>
      <sz val="11"/>
      <color theme="1"/>
      <name val="Calibri"/>
      <family val="2"/>
      <scheme val="minor"/>
    </font>
    <font>
      <sz val="11"/>
      <color theme="1"/>
      <name val="Calibri"/>
      <family val="2"/>
      <scheme val="minor"/>
    </font>
    <font>
      <sz val="10"/>
      <name val="Arial"/>
      <family val="2"/>
    </font>
    <font>
      <sz val="10"/>
      <name val="Arial"/>
      <family val="2"/>
    </font>
    <font>
      <sz val="11"/>
      <name val="Calibri"/>
      <family val="2"/>
      <scheme val="minor"/>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color indexed="81"/>
      <name val="Tahoma"/>
      <family val="2"/>
    </font>
    <font>
      <sz val="9"/>
      <color indexed="81"/>
      <name val="Tahoma"/>
      <family val="2"/>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s>
  <cellStyleXfs count="94">
    <xf numFmtId="0" fontId="0" fillId="0" borderId="0"/>
    <xf numFmtId="0" fontId="2" fillId="0" borderId="0"/>
    <xf numFmtId="0" fontId="1" fillId="0" borderId="0"/>
    <xf numFmtId="0" fontId="3"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9" fillId="20" borderId="1" applyNumberFormat="0" applyAlignment="0" applyProtection="0"/>
    <xf numFmtId="0" fontId="10" fillId="21" borderId="2" applyNumberFormat="0" applyAlignment="0" applyProtection="0"/>
    <xf numFmtId="0" fontId="10" fillId="21" borderId="2" applyNumberFormat="0" applyAlignment="0" applyProtection="0"/>
    <xf numFmtId="0" fontId="3" fillId="0" borderId="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6" fillId="0" borderId="0"/>
    <xf numFmtId="0" fontId="3" fillId="0" borderId="0"/>
    <xf numFmtId="0" fontId="6" fillId="23" borderId="7" applyNumberFormat="0" applyFont="0" applyAlignment="0" applyProtection="0"/>
    <xf numFmtId="0" fontId="3" fillId="23" borderId="7" applyNumberFormat="0" applyFont="0" applyAlignment="0" applyProtection="0"/>
    <xf numFmtId="0" fontId="6"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51">
    <xf numFmtId="0" fontId="0" fillId="0" borderId="0" xfId="0"/>
    <xf numFmtId="171" fontId="0" fillId="0" borderId="10" xfId="0" applyNumberFormat="1" applyFill="1" applyBorder="1" applyAlignment="1">
      <alignment horizontal="right"/>
    </xf>
    <xf numFmtId="170" fontId="0" fillId="0" borderId="10" xfId="0" applyNumberFormat="1" applyFill="1" applyBorder="1"/>
    <xf numFmtId="172" fontId="2" fillId="0" borderId="10" xfId="93" applyNumberFormat="1" applyFont="1" applyFill="1" applyBorder="1"/>
    <xf numFmtId="171" fontId="0" fillId="0" borderId="10" xfId="0" applyNumberFormat="1" applyFill="1" applyBorder="1"/>
    <xf numFmtId="170" fontId="2" fillId="0" borderId="10" xfId="93" applyNumberFormat="1" applyFont="1" applyFill="1" applyBorder="1"/>
    <xf numFmtId="10" fontId="2" fillId="0" borderId="10" xfId="92" applyNumberFormat="1" applyFont="1" applyFill="1" applyBorder="1"/>
    <xf numFmtId="0" fontId="0" fillId="0" borderId="10" xfId="92" applyNumberFormat="1" applyFont="1" applyFill="1" applyBorder="1"/>
    <xf numFmtId="0" fontId="0" fillId="0" borderId="10" xfId="0" applyFont="1" applyFill="1" applyBorder="1"/>
    <xf numFmtId="170" fontId="0" fillId="0" borderId="10" xfId="0" applyNumberFormat="1" applyFont="1" applyFill="1" applyBorder="1"/>
    <xf numFmtId="4" fontId="0" fillId="0" borderId="10" xfId="0" applyNumberFormat="1" applyFont="1" applyFill="1" applyBorder="1"/>
    <xf numFmtId="3" fontId="0" fillId="0" borderId="10" xfId="0" applyNumberFormat="1" applyFill="1" applyBorder="1" applyAlignment="1">
      <alignment horizontal="right"/>
    </xf>
    <xf numFmtId="3" fontId="0" fillId="0" borderId="10" xfId="0" applyNumberFormat="1" applyFill="1" applyBorder="1"/>
    <xf numFmtId="0" fontId="0" fillId="0" borderId="10" xfId="0" applyFont="1" applyFill="1" applyBorder="1" applyAlignment="1">
      <alignment horizontal="center"/>
    </xf>
    <xf numFmtId="171" fontId="0" fillId="0" borderId="10" xfId="0" applyNumberFormat="1" applyFont="1" applyFill="1" applyBorder="1"/>
    <xf numFmtId="173" fontId="0" fillId="0" borderId="10" xfId="0" applyNumberFormat="1" applyFont="1" applyFill="1" applyBorder="1"/>
    <xf numFmtId="170" fontId="0" fillId="0" borderId="10" xfId="0" applyNumberFormat="1" applyFont="1" applyFill="1" applyBorder="1" applyAlignment="1">
      <alignment horizontal="center"/>
    </xf>
    <xf numFmtId="4" fontId="4" fillId="0" borderId="10" xfId="0" applyNumberFormat="1" applyFont="1" applyFill="1" applyBorder="1" applyAlignment="1">
      <alignment horizontal="center"/>
    </xf>
    <xf numFmtId="170" fontId="4" fillId="0" borderId="10" xfId="93" applyNumberFormat="1" applyFont="1" applyFill="1" applyBorder="1"/>
    <xf numFmtId="10" fontId="4" fillId="0" borderId="10" xfId="92" applyNumberFormat="1" applyFont="1" applyFill="1" applyBorder="1"/>
    <xf numFmtId="0" fontId="0" fillId="0" borderId="10" xfId="0" applyFont="1" applyFill="1" applyBorder="1" applyAlignment="1">
      <alignment vertical="top" wrapText="1"/>
    </xf>
    <xf numFmtId="0" fontId="0" fillId="0" borderId="10" xfId="0" applyFont="1" applyFill="1" applyBorder="1" applyAlignment="1">
      <alignment horizontal="left" vertical="top" wrapText="1"/>
    </xf>
    <xf numFmtId="0" fontId="0" fillId="0" borderId="10" xfId="0" applyFont="1" applyFill="1" applyBorder="1" applyAlignment="1">
      <alignment horizontal="center" vertical="top" wrapText="1"/>
    </xf>
    <xf numFmtId="0" fontId="0" fillId="0" borderId="10" xfId="92" applyNumberFormat="1" applyFont="1" applyFill="1" applyBorder="1" applyAlignment="1">
      <alignment vertical="top" wrapText="1"/>
    </xf>
    <xf numFmtId="0" fontId="0" fillId="0" borderId="10" xfId="0" applyFill="1" applyBorder="1" applyAlignment="1">
      <alignment horizontal="center" vertical="top" wrapText="1"/>
    </xf>
    <xf numFmtId="1" fontId="0" fillId="0" borderId="10" xfId="0" applyNumberFormat="1" applyFont="1" applyFill="1" applyBorder="1"/>
    <xf numFmtId="0" fontId="4" fillId="0" borderId="10" xfId="3" applyFont="1" applyFill="1" applyBorder="1"/>
    <xf numFmtId="0" fontId="4" fillId="0" borderId="10" xfId="3" applyFont="1" applyFill="1" applyBorder="1" applyAlignment="1"/>
    <xf numFmtId="0" fontId="4" fillId="0" borderId="10" xfId="80" applyFont="1" applyFill="1" applyBorder="1" applyAlignment="1"/>
    <xf numFmtId="0" fontId="4" fillId="0" borderId="10" xfId="1" applyFont="1" applyFill="1" applyBorder="1" applyAlignment="1"/>
    <xf numFmtId="165" fontId="4" fillId="0" borderId="10" xfId="1" applyNumberFormat="1" applyFont="1" applyFill="1" applyBorder="1" applyAlignment="1">
      <alignment horizontal="right"/>
    </xf>
    <xf numFmtId="166" fontId="4" fillId="0" borderId="10" xfId="1" applyNumberFormat="1" applyFont="1" applyFill="1" applyBorder="1" applyAlignment="1">
      <alignment horizontal="right"/>
    </xf>
    <xf numFmtId="2" fontId="4" fillId="0" borderId="10" xfId="3" applyNumberFormat="1" applyFont="1" applyFill="1" applyBorder="1"/>
    <xf numFmtId="2" fontId="4" fillId="0" borderId="10" xfId="3" applyNumberFormat="1" applyFont="1" applyFill="1" applyBorder="1" applyAlignment="1"/>
    <xf numFmtId="167" fontId="4" fillId="0" borderId="10" xfId="1" applyNumberFormat="1" applyFont="1" applyFill="1" applyBorder="1" applyAlignment="1">
      <alignment horizontal="right"/>
    </xf>
    <xf numFmtId="21" fontId="4" fillId="0" borderId="10" xfId="1" applyNumberFormat="1" applyFont="1" applyFill="1" applyBorder="1" applyAlignment="1">
      <alignment horizontal="left"/>
    </xf>
    <xf numFmtId="0" fontId="4" fillId="0" borderId="10" xfId="1" applyFont="1" applyFill="1" applyBorder="1" applyAlignment="1">
      <alignment horizontal="right"/>
    </xf>
    <xf numFmtId="0" fontId="4" fillId="0" borderId="10" xfId="1" applyFont="1" applyFill="1" applyBorder="1"/>
    <xf numFmtId="164" fontId="4" fillId="0" borderId="10" xfId="1" applyNumberFormat="1" applyFont="1" applyFill="1" applyBorder="1" applyAlignment="1">
      <alignment horizontal="right"/>
    </xf>
    <xf numFmtId="168" fontId="4" fillId="0" borderId="10" xfId="1" applyNumberFormat="1" applyFont="1" applyFill="1" applyBorder="1" applyAlignment="1">
      <alignment horizontal="right"/>
    </xf>
    <xf numFmtId="0" fontId="0" fillId="0" borderId="10" xfId="0" applyFill="1" applyBorder="1"/>
    <xf numFmtId="0" fontId="2" fillId="0" borderId="10" xfId="0" applyFont="1" applyFill="1" applyBorder="1" applyAlignment="1">
      <alignment horizontal="center" vertical="top" wrapText="1"/>
    </xf>
    <xf numFmtId="169" fontId="0" fillId="0" borderId="10" xfId="0" applyNumberFormat="1" applyFont="1" applyFill="1" applyBorder="1"/>
    <xf numFmtId="171" fontId="0" fillId="0" borderId="10" xfId="0" applyNumberFormat="1" applyFont="1" applyFill="1" applyBorder="1" applyAlignment="1">
      <alignment horizontal="right"/>
    </xf>
    <xf numFmtId="17" fontId="0" fillId="0" borderId="10" xfId="0" applyNumberFormat="1" applyFont="1" applyFill="1" applyBorder="1"/>
    <xf numFmtId="4" fontId="0" fillId="0" borderId="10" xfId="0" applyNumberFormat="1" applyFont="1" applyFill="1" applyBorder="1" applyAlignment="1">
      <alignment horizontal="right"/>
    </xf>
    <xf numFmtId="170" fontId="0" fillId="0" borderId="10" xfId="0" applyNumberFormat="1" applyFont="1" applyFill="1" applyBorder="1" applyAlignment="1">
      <alignment horizontal="right"/>
    </xf>
    <xf numFmtId="4" fontId="2" fillId="0" borderId="10" xfId="0" applyNumberFormat="1" applyFont="1" applyFill="1" applyBorder="1" applyAlignment="1">
      <alignment horizontal="center"/>
    </xf>
    <xf numFmtId="169" fontId="0" fillId="0" borderId="10" xfId="0" applyNumberFormat="1" applyFont="1" applyFill="1" applyBorder="1" applyAlignment="1">
      <alignment horizontal="center" vertical="top" wrapText="1"/>
    </xf>
    <xf numFmtId="0" fontId="0" fillId="0" borderId="10" xfId="0" applyFont="1" applyFill="1" applyBorder="1" applyAlignment="1">
      <alignment horizontal="left"/>
    </xf>
    <xf numFmtId="14" fontId="0" fillId="0" borderId="10" xfId="0" applyNumberFormat="1" applyFont="1" applyFill="1" applyBorder="1" applyAlignment="1">
      <alignment horizontal="left"/>
    </xf>
  </cellXfs>
  <cellStyles count="94">
    <cellStyle name="20% - Accent1 2" xfId="5"/>
    <cellStyle name="20% - Accent1 3" xfId="4"/>
    <cellStyle name="20% - Accent2 2" xfId="7"/>
    <cellStyle name="20% - Accent2 3" xfId="6"/>
    <cellStyle name="20% - Accent3 2" xfId="9"/>
    <cellStyle name="20% - Accent3 3" xfId="8"/>
    <cellStyle name="20% - Accent4 2" xfId="11"/>
    <cellStyle name="20% - Accent4 3" xfId="10"/>
    <cellStyle name="20% - Accent5 2" xfId="13"/>
    <cellStyle name="20% - Accent5 3" xfId="12"/>
    <cellStyle name="20% - Accent6 2" xfId="15"/>
    <cellStyle name="20% - Accent6 3" xfId="14"/>
    <cellStyle name="40% - Accent1 2" xfId="17"/>
    <cellStyle name="40% - Accent1 3" xfId="16"/>
    <cellStyle name="40% - Accent2 2" xfId="19"/>
    <cellStyle name="40% - Accent2 3" xfId="18"/>
    <cellStyle name="40% - Accent3 2" xfId="21"/>
    <cellStyle name="40% - Accent3 3" xfId="20"/>
    <cellStyle name="40% - Accent4 2" xfId="23"/>
    <cellStyle name="40% - Accent4 3" xfId="22"/>
    <cellStyle name="40% - Accent5 2" xfId="25"/>
    <cellStyle name="40% - Accent5 3" xfId="24"/>
    <cellStyle name="40% - Accent6 2" xfId="27"/>
    <cellStyle name="40% - Accent6 3" xfId="26"/>
    <cellStyle name="60% - Accent1 2" xfId="29"/>
    <cellStyle name="60% - Accent1 3" xfId="28"/>
    <cellStyle name="60% - Accent2 2" xfId="31"/>
    <cellStyle name="60% - Accent2 3" xfId="30"/>
    <cellStyle name="60% - Accent3 2" xfId="33"/>
    <cellStyle name="60% - Accent3 3" xfId="32"/>
    <cellStyle name="60% - Accent4 2" xfId="35"/>
    <cellStyle name="60% - Accent4 3" xfId="34"/>
    <cellStyle name="60% - Accent5 2" xfId="37"/>
    <cellStyle name="60% - Accent5 3" xfId="36"/>
    <cellStyle name="60% - Accent6 2" xfId="39"/>
    <cellStyle name="60% - Accent6 3" xfId="38"/>
    <cellStyle name="Accent1 2" xfId="41"/>
    <cellStyle name="Accent1 3" xfId="40"/>
    <cellStyle name="Accent2 2" xfId="43"/>
    <cellStyle name="Accent2 3" xfId="42"/>
    <cellStyle name="Accent3 2" xfId="45"/>
    <cellStyle name="Accent3 3" xfId="44"/>
    <cellStyle name="Accent4 2" xfId="47"/>
    <cellStyle name="Accent4 3" xfId="46"/>
    <cellStyle name="Accent5 2" xfId="49"/>
    <cellStyle name="Accent5 3" xfId="48"/>
    <cellStyle name="Accent6 2" xfId="51"/>
    <cellStyle name="Accent6 3" xfId="50"/>
    <cellStyle name="Bad 2" xfId="53"/>
    <cellStyle name="Bad 3" xfId="52"/>
    <cellStyle name="Calculation 2" xfId="55"/>
    <cellStyle name="Calculation 3" xfId="54"/>
    <cellStyle name="Check Cell 2" xfId="57"/>
    <cellStyle name="Check Cell 3" xfId="56"/>
    <cellStyle name="Comma" xfId="93" builtinId="3"/>
    <cellStyle name="Excel Built-in Normal" xfId="58"/>
    <cellStyle name="Explanatory Text 2" xfId="60"/>
    <cellStyle name="Explanatory Text 3" xfId="59"/>
    <cellStyle name="Good 2" xfId="62"/>
    <cellStyle name="Good 3" xfId="61"/>
    <cellStyle name="Heading 1 2" xfId="64"/>
    <cellStyle name="Heading 1 3" xfId="63"/>
    <cellStyle name="Heading 2 2" xfId="66"/>
    <cellStyle name="Heading 2 3" xfId="65"/>
    <cellStyle name="Heading 3 2" xfId="68"/>
    <cellStyle name="Heading 3 3" xfId="67"/>
    <cellStyle name="Heading 4 2" xfId="70"/>
    <cellStyle name="Heading 4 3" xfId="69"/>
    <cellStyle name="Hyperlink 2" xfId="71"/>
    <cellStyle name="Hyperlink 2 2" xfId="72"/>
    <cellStyle name="Input 2" xfId="74"/>
    <cellStyle name="Input 3" xfId="73"/>
    <cellStyle name="Linked Cell 2" xfId="76"/>
    <cellStyle name="Linked Cell 3" xfId="75"/>
    <cellStyle name="Neutral 2" xfId="78"/>
    <cellStyle name="Neutral 3" xfId="77"/>
    <cellStyle name="Normal" xfId="0" builtinId="0"/>
    <cellStyle name="Normal 2" xfId="2"/>
    <cellStyle name="Normal 2 2" xfId="79"/>
    <cellStyle name="Normal 3" xfId="1"/>
    <cellStyle name="Normal 3 2" xfId="80"/>
    <cellStyle name="Normal 4" xfId="3"/>
    <cellStyle name="Note 2" xfId="82"/>
    <cellStyle name="Note 3" xfId="83"/>
    <cellStyle name="Note 4" xfId="81"/>
    <cellStyle name="Output 2" xfId="85"/>
    <cellStyle name="Output 3" xfId="84"/>
    <cellStyle name="Percent" xfId="92" builtinId="5"/>
    <cellStyle name="Title 2" xfId="87"/>
    <cellStyle name="Title 3" xfId="86"/>
    <cellStyle name="Total 2" xfId="89"/>
    <cellStyle name="Total 3" xfId="88"/>
    <cellStyle name="Warning Text 2" xfId="91"/>
    <cellStyle name="Warning Text 3" xfId="90"/>
  </cellStyles>
  <dxfs count="0"/>
  <tableStyles count="0" defaultTableStyle="TableStyleMedium2" defaultPivotStyle="PivotStyleLight16"/>
  <colors>
    <mruColors>
      <color rgb="FF00CCFF"/>
      <color rgb="FF9966FF"/>
      <color rgb="FFFF99FF"/>
      <color rgb="FF9999FF"/>
      <color rgb="FFFFFF99"/>
      <color rgb="FF99CCFF"/>
      <color rgb="FF00FFFF"/>
      <color rgb="FFFFFFCC"/>
      <color rgb="FFFFCCFF"/>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06/relationships/vbaProject" Target="vbaProject.bin"/><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ZC573"/>
  <sheetViews>
    <sheetView showGridLines="0" tabSelected="1" zoomScale="70" zoomScaleNormal="70" workbookViewId="0">
      <pane xSplit="2" ySplit="1" topLeftCell="C2" activePane="bottomRight" state="frozen"/>
      <selection pane="topRight" activeCell="C1" sqref="C1"/>
      <selection pane="bottomLeft" activeCell="A2" sqref="A2"/>
      <selection pane="bottomRight" activeCell="O37" sqref="O37"/>
    </sheetView>
  </sheetViews>
  <sheetFormatPr defaultRowHeight="15" x14ac:dyDescent="0.25"/>
  <cols>
    <col min="1" max="1" width="5.7109375" style="40" bestFit="1" customWidth="1"/>
    <col min="2" max="2" width="30.140625" style="40" customWidth="1"/>
    <col min="3" max="3" width="9.5703125" style="40" customWidth="1"/>
    <col min="4" max="7" width="14.5703125" style="40" customWidth="1"/>
    <col min="8" max="8" width="21.140625" style="40" customWidth="1"/>
    <col min="9" max="9" width="15.28515625" style="40" customWidth="1"/>
    <col min="10" max="10" width="13.28515625" style="40" customWidth="1"/>
    <col min="11" max="11" width="6.85546875" style="40" customWidth="1"/>
    <col min="12" max="12" width="11.85546875" style="40" customWidth="1"/>
    <col min="13" max="13" width="13.42578125" style="40" customWidth="1"/>
    <col min="14" max="14" width="9" style="40" customWidth="1"/>
    <col min="15" max="15" width="9.140625" style="40" customWidth="1"/>
    <col min="16" max="16" width="12.42578125" style="40" customWidth="1"/>
    <col min="17" max="40" width="14.5703125" style="40" customWidth="1"/>
    <col min="41" max="96" width="14.7109375" style="40" customWidth="1"/>
    <col min="97" max="607" width="14.5703125" style="40" customWidth="1"/>
    <col min="608" max="608" width="23" style="40" customWidth="1"/>
    <col min="609" max="613" width="14.5703125" style="40" customWidth="1"/>
    <col min="614" max="636" width="14.7109375" style="40" customWidth="1"/>
    <col min="637" max="638" width="14.5703125" style="40" customWidth="1"/>
    <col min="639" max="639" width="10" style="40" customWidth="1"/>
    <col min="640" max="642" width="11.28515625" style="40" customWidth="1"/>
    <col min="643" max="679" width="11.28515625" style="8" customWidth="1"/>
    <col min="680" max="16384" width="9.140625" style="40"/>
  </cols>
  <sheetData>
    <row r="1" spans="1:679" s="20" customFormat="1" ht="45" x14ac:dyDescent="0.25">
      <c r="A1" s="20" t="s">
        <v>0</v>
      </c>
      <c r="B1" s="20" t="s">
        <v>1</v>
      </c>
      <c r="C1" s="20" t="s">
        <v>2</v>
      </c>
      <c r="D1" s="20" t="s">
        <v>3</v>
      </c>
      <c r="E1" s="21" t="s">
        <v>3347</v>
      </c>
      <c r="F1" s="21" t="s">
        <v>3348</v>
      </c>
      <c r="G1" s="21" t="s">
        <v>3349</v>
      </c>
      <c r="H1" s="21" t="s">
        <v>3350</v>
      </c>
      <c r="I1" s="21" t="s">
        <v>3351</v>
      </c>
      <c r="J1" s="21" t="s">
        <v>3352</v>
      </c>
      <c r="K1" s="21" t="s">
        <v>3353</v>
      </c>
      <c r="L1" s="21" t="s">
        <v>3354</v>
      </c>
      <c r="M1" s="22" t="s">
        <v>3355</v>
      </c>
      <c r="N1" s="23" t="s">
        <v>3356</v>
      </c>
      <c r="O1" s="23" t="s">
        <v>3357</v>
      </c>
      <c r="P1" s="20" t="s">
        <v>4</v>
      </c>
      <c r="Q1" s="20" t="s">
        <v>5</v>
      </c>
      <c r="R1" s="20" t="s">
        <v>6</v>
      </c>
      <c r="S1" s="20" t="s">
        <v>7</v>
      </c>
      <c r="T1" s="20" t="s">
        <v>8</v>
      </c>
      <c r="U1" s="20" t="s">
        <v>9</v>
      </c>
      <c r="V1" s="20" t="s">
        <v>10</v>
      </c>
      <c r="W1" s="20" t="s">
        <v>11</v>
      </c>
      <c r="X1" s="20" t="s">
        <v>12</v>
      </c>
      <c r="Y1" s="20" t="s">
        <v>13</v>
      </c>
      <c r="Z1" s="20" t="s">
        <v>14</v>
      </c>
      <c r="AA1" s="20" t="s">
        <v>15</v>
      </c>
      <c r="AB1" s="20" t="s">
        <v>16</v>
      </c>
      <c r="AC1" s="20" t="s">
        <v>17</v>
      </c>
      <c r="AD1" s="20" t="s">
        <v>18</v>
      </c>
      <c r="AE1" s="20" t="s">
        <v>19</v>
      </c>
      <c r="AF1" s="20" t="s">
        <v>20</v>
      </c>
      <c r="AG1" s="20" t="s">
        <v>21</v>
      </c>
      <c r="AH1" s="20" t="s">
        <v>22</v>
      </c>
      <c r="AI1" s="20" t="s">
        <v>23</v>
      </c>
      <c r="AJ1" s="20" t="s">
        <v>24</v>
      </c>
      <c r="AK1" s="20" t="s">
        <v>25</v>
      </c>
      <c r="AL1" s="20" t="s">
        <v>26</v>
      </c>
      <c r="AM1" s="20" t="s">
        <v>27</v>
      </c>
      <c r="AN1" s="20" t="s">
        <v>28</v>
      </c>
      <c r="AO1" s="20" t="s">
        <v>55</v>
      </c>
      <c r="AP1" s="20" t="s">
        <v>56</v>
      </c>
      <c r="AQ1" s="20" t="s">
        <v>57</v>
      </c>
      <c r="AR1" s="20" t="s">
        <v>58</v>
      </c>
      <c r="AS1" s="20" t="s">
        <v>61</v>
      </c>
      <c r="AT1" s="20" t="s">
        <v>62</v>
      </c>
      <c r="AU1" s="20" t="s">
        <v>63</v>
      </c>
      <c r="AV1" s="20" t="s">
        <v>64</v>
      </c>
      <c r="AW1" s="20" t="s">
        <v>65</v>
      </c>
      <c r="AX1" s="20" t="s">
        <v>66</v>
      </c>
      <c r="AY1" s="20" t="s">
        <v>67</v>
      </c>
      <c r="AZ1" s="20" t="s">
        <v>68</v>
      </c>
      <c r="BA1" s="20" t="s">
        <v>69</v>
      </c>
      <c r="BB1" s="20" t="s">
        <v>70</v>
      </c>
      <c r="BC1" s="20" t="s">
        <v>71</v>
      </c>
      <c r="BD1" s="20" t="s">
        <v>72</v>
      </c>
      <c r="BE1" s="20" t="s">
        <v>73</v>
      </c>
      <c r="BF1" s="20" t="s">
        <v>78</v>
      </c>
      <c r="BG1" s="20" t="s">
        <v>79</v>
      </c>
      <c r="BH1" s="20" t="s">
        <v>80</v>
      </c>
      <c r="BI1" s="20" t="s">
        <v>81</v>
      </c>
      <c r="BJ1" s="20" t="s">
        <v>82</v>
      </c>
      <c r="BK1" s="20" t="s">
        <v>83</v>
      </c>
      <c r="BL1" s="20" t="s">
        <v>84</v>
      </c>
      <c r="BM1" s="20" t="s">
        <v>85</v>
      </c>
      <c r="BN1" s="20" t="s">
        <v>86</v>
      </c>
      <c r="BO1" s="20" t="s">
        <v>87</v>
      </c>
      <c r="BP1" s="20" t="s">
        <v>88</v>
      </c>
      <c r="BQ1" s="20" t="s">
        <v>89</v>
      </c>
      <c r="BR1" s="20" t="s">
        <v>90</v>
      </c>
      <c r="BS1" s="20" t="s">
        <v>91</v>
      </c>
      <c r="BT1" s="20" t="s">
        <v>92</v>
      </c>
      <c r="BU1" s="20" t="s">
        <v>93</v>
      </c>
      <c r="BV1" s="20" t="s">
        <v>94</v>
      </c>
      <c r="BW1" s="20" t="s">
        <v>95</v>
      </c>
      <c r="BX1" s="20" t="s">
        <v>96</v>
      </c>
      <c r="BY1" s="20" t="s">
        <v>97</v>
      </c>
      <c r="BZ1" s="20" t="s">
        <v>98</v>
      </c>
      <c r="CA1" s="20" t="s">
        <v>99</v>
      </c>
      <c r="CB1" s="20" t="s">
        <v>100</v>
      </c>
      <c r="CC1" s="20" t="s">
        <v>101</v>
      </c>
      <c r="CD1" s="20" t="s">
        <v>102</v>
      </c>
      <c r="CE1" s="20" t="s">
        <v>103</v>
      </c>
      <c r="CF1" s="20" t="s">
        <v>104</v>
      </c>
      <c r="CG1" s="20" t="s">
        <v>105</v>
      </c>
      <c r="CH1" s="20" t="s">
        <v>106</v>
      </c>
      <c r="CI1" s="20" t="s">
        <v>107</v>
      </c>
      <c r="CJ1" s="20" t="s">
        <v>108</v>
      </c>
      <c r="CK1" s="20" t="s">
        <v>109</v>
      </c>
      <c r="CL1" s="20" t="s">
        <v>110</v>
      </c>
      <c r="CM1" s="20" t="s">
        <v>111</v>
      </c>
      <c r="CN1" s="20" t="s">
        <v>112</v>
      </c>
      <c r="CO1" s="20" t="s">
        <v>113</v>
      </c>
      <c r="CP1" s="20" t="s">
        <v>114</v>
      </c>
      <c r="CQ1" s="20" t="s">
        <v>2807</v>
      </c>
      <c r="CR1" s="20" t="s">
        <v>2808</v>
      </c>
      <c r="CS1" s="20" t="s">
        <v>2809</v>
      </c>
      <c r="CT1" s="20" t="s">
        <v>2810</v>
      </c>
      <c r="CU1" s="20" t="s">
        <v>2811</v>
      </c>
      <c r="CV1" s="20" t="s">
        <v>2812</v>
      </c>
      <c r="CW1" s="20" t="s">
        <v>2813</v>
      </c>
      <c r="CX1" s="20" t="s">
        <v>2814</v>
      </c>
      <c r="CY1" s="20" t="s">
        <v>2815</v>
      </c>
      <c r="CZ1" s="20" t="s">
        <v>2816</v>
      </c>
      <c r="DA1" s="20" t="s">
        <v>2817</v>
      </c>
      <c r="DB1" s="20" t="s">
        <v>2818</v>
      </c>
      <c r="DC1" s="20" t="s">
        <v>2819</v>
      </c>
      <c r="DD1" s="20" t="s">
        <v>2820</v>
      </c>
      <c r="DE1" s="20" t="s">
        <v>2821</v>
      </c>
      <c r="DF1" s="20" t="s">
        <v>2822</v>
      </c>
      <c r="DG1" s="20" t="s">
        <v>2823</v>
      </c>
      <c r="DH1" s="20" t="s">
        <v>3338</v>
      </c>
      <c r="DI1" s="20" t="s">
        <v>2824</v>
      </c>
      <c r="DJ1" s="20" t="s">
        <v>2825</v>
      </c>
      <c r="DK1" s="20" t="s">
        <v>2826</v>
      </c>
      <c r="DL1" s="20" t="s">
        <v>66</v>
      </c>
      <c r="DM1" s="20" t="s">
        <v>2827</v>
      </c>
      <c r="DN1" s="20" t="s">
        <v>2828</v>
      </c>
      <c r="DO1" s="20" t="s">
        <v>2829</v>
      </c>
      <c r="DP1" s="20" t="s">
        <v>2830</v>
      </c>
      <c r="DQ1" s="20" t="s">
        <v>2831</v>
      </c>
      <c r="DR1" s="20" t="s">
        <v>2832</v>
      </c>
      <c r="DS1" s="20" t="s">
        <v>2833</v>
      </c>
      <c r="DT1" s="20" t="s">
        <v>2834</v>
      </c>
      <c r="DU1" s="20" t="s">
        <v>2835</v>
      </c>
      <c r="DV1" s="20" t="s">
        <v>2836</v>
      </c>
      <c r="DW1" s="20" t="s">
        <v>2837</v>
      </c>
      <c r="DX1" s="20" t="s">
        <v>2838</v>
      </c>
      <c r="DY1" s="20" t="s">
        <v>2839</v>
      </c>
      <c r="DZ1" s="20" t="s">
        <v>2840</v>
      </c>
      <c r="EA1" s="20" t="s">
        <v>2841</v>
      </c>
      <c r="EB1" s="20" t="s">
        <v>2842</v>
      </c>
      <c r="EC1" s="20" t="s">
        <v>2843</v>
      </c>
      <c r="ED1" s="20" t="s">
        <v>2844</v>
      </c>
      <c r="EE1" s="20" t="s">
        <v>2845</v>
      </c>
      <c r="EF1" s="20" t="s">
        <v>2846</v>
      </c>
      <c r="EG1" s="20" t="s">
        <v>2847</v>
      </c>
      <c r="EH1" s="20" t="s">
        <v>2848</v>
      </c>
      <c r="EI1" s="20" t="s">
        <v>2849</v>
      </c>
      <c r="EJ1" s="20" t="s">
        <v>2850</v>
      </c>
      <c r="EK1" s="20" t="s">
        <v>2851</v>
      </c>
      <c r="EL1" s="20" t="s">
        <v>2852</v>
      </c>
      <c r="EM1" s="20" t="s">
        <v>2853</v>
      </c>
      <c r="EN1" s="20" t="s">
        <v>2854</v>
      </c>
      <c r="EO1" s="20" t="s">
        <v>2855</v>
      </c>
      <c r="EP1" s="20" t="s">
        <v>2856</v>
      </c>
      <c r="EQ1" s="20" t="s">
        <v>2857</v>
      </c>
      <c r="ER1" s="20" t="s">
        <v>2858</v>
      </c>
      <c r="ES1" s="20" t="s">
        <v>2859</v>
      </c>
      <c r="ET1" s="20" t="s">
        <v>2860</v>
      </c>
      <c r="EU1" s="20" t="s">
        <v>2861</v>
      </c>
      <c r="EV1" s="20" t="s">
        <v>2862</v>
      </c>
      <c r="EW1" s="20" t="s">
        <v>2863</v>
      </c>
      <c r="EX1" s="20" t="s">
        <v>2864</v>
      </c>
      <c r="EY1" s="20" t="s">
        <v>2867</v>
      </c>
      <c r="EZ1" s="20" t="s">
        <v>2868</v>
      </c>
      <c r="FA1" s="20" t="s">
        <v>2869</v>
      </c>
      <c r="FB1" s="20" t="s">
        <v>2870</v>
      </c>
      <c r="FC1" s="20" t="s">
        <v>2871</v>
      </c>
      <c r="FD1" s="20" t="s">
        <v>2872</v>
      </c>
      <c r="FE1" s="20" t="s">
        <v>2873</v>
      </c>
      <c r="FF1" s="20" t="s">
        <v>2874</v>
      </c>
      <c r="FG1" s="20" t="s">
        <v>2875</v>
      </c>
      <c r="FH1" s="20" t="s">
        <v>2876</v>
      </c>
      <c r="FI1" s="20" t="s">
        <v>2877</v>
      </c>
      <c r="FJ1" s="20" t="s">
        <v>2878</v>
      </c>
      <c r="FK1" s="20" t="s">
        <v>2879</v>
      </c>
      <c r="FL1" s="20" t="s">
        <v>2880</v>
      </c>
      <c r="FM1" s="20" t="s">
        <v>2881</v>
      </c>
      <c r="FN1" s="20" t="s">
        <v>2882</v>
      </c>
      <c r="FO1" s="20" t="s">
        <v>2883</v>
      </c>
      <c r="FP1" s="20" t="s">
        <v>2884</v>
      </c>
      <c r="FQ1" s="20" t="s">
        <v>2885</v>
      </c>
      <c r="FR1" s="20" t="s">
        <v>2886</v>
      </c>
      <c r="FS1" s="20" t="s">
        <v>2887</v>
      </c>
      <c r="FT1" s="20" t="s">
        <v>2888</v>
      </c>
      <c r="FU1" s="20" t="s">
        <v>2889</v>
      </c>
      <c r="FV1" s="20" t="s">
        <v>2890</v>
      </c>
      <c r="FW1" s="20" t="s">
        <v>2891</v>
      </c>
      <c r="FX1" s="20" t="s">
        <v>2892</v>
      </c>
      <c r="FY1" s="20" t="s">
        <v>2893</v>
      </c>
      <c r="FZ1" s="20" t="s">
        <v>2894</v>
      </c>
      <c r="GA1" s="20" t="s">
        <v>2895</v>
      </c>
      <c r="GB1" s="20" t="s">
        <v>2896</v>
      </c>
      <c r="GC1" s="20" t="s">
        <v>2897</v>
      </c>
      <c r="GD1" s="20" t="s">
        <v>2898</v>
      </c>
      <c r="GE1" s="20" t="s">
        <v>2899</v>
      </c>
      <c r="GF1" s="20" t="s">
        <v>2900</v>
      </c>
      <c r="GG1" s="20" t="s">
        <v>2901</v>
      </c>
      <c r="GH1" s="20" t="s">
        <v>2902</v>
      </c>
      <c r="GI1" s="20" t="s">
        <v>2903</v>
      </c>
      <c r="GJ1" s="20" t="s">
        <v>2904</v>
      </c>
      <c r="GK1" s="20" t="s">
        <v>2905</v>
      </c>
      <c r="GL1" s="20" t="s">
        <v>2906</v>
      </c>
      <c r="GM1" s="20" t="s">
        <v>2907</v>
      </c>
      <c r="GN1" s="20" t="s">
        <v>2908</v>
      </c>
      <c r="GO1" s="20" t="s">
        <v>2909</v>
      </c>
      <c r="GP1" s="20" t="s">
        <v>2910</v>
      </c>
      <c r="GQ1" s="20" t="s">
        <v>2911</v>
      </c>
      <c r="GR1" s="20" t="s">
        <v>2912</v>
      </c>
      <c r="GS1" s="20" t="s">
        <v>2913</v>
      </c>
      <c r="GT1" s="20" t="s">
        <v>2914</v>
      </c>
      <c r="GU1" s="20" t="s">
        <v>2915</v>
      </c>
      <c r="GV1" s="20" t="s">
        <v>2916</v>
      </c>
      <c r="GW1" s="20" t="s">
        <v>2917</v>
      </c>
      <c r="GX1" s="20" t="s">
        <v>2918</v>
      </c>
      <c r="GY1" s="20" t="s">
        <v>2919</v>
      </c>
      <c r="GZ1" s="20" t="s">
        <v>2920</v>
      </c>
      <c r="HA1" s="20" t="s">
        <v>2921</v>
      </c>
      <c r="HB1" s="20" t="s">
        <v>2922</v>
      </c>
      <c r="HC1" s="20" t="s">
        <v>2923</v>
      </c>
      <c r="HD1" s="20" t="s">
        <v>2924</v>
      </c>
      <c r="HE1" s="20" t="s">
        <v>2925</v>
      </c>
      <c r="HF1" s="20" t="s">
        <v>2926</v>
      </c>
      <c r="HG1" s="20" t="s">
        <v>2927</v>
      </c>
      <c r="HH1" s="20" t="s">
        <v>2928</v>
      </c>
      <c r="HI1" s="20" t="s">
        <v>2929</v>
      </c>
      <c r="HJ1" s="20" t="s">
        <v>2930</v>
      </c>
      <c r="HK1" s="20" t="s">
        <v>2931</v>
      </c>
      <c r="HL1" s="20" t="s">
        <v>2932</v>
      </c>
      <c r="HM1" s="20" t="s">
        <v>2933</v>
      </c>
      <c r="HN1" s="20" t="s">
        <v>2934</v>
      </c>
      <c r="HO1" s="20" t="s">
        <v>2935</v>
      </c>
      <c r="HP1" s="20" t="s">
        <v>2936</v>
      </c>
      <c r="HQ1" s="20" t="s">
        <v>2937</v>
      </c>
      <c r="HR1" s="20" t="s">
        <v>2938</v>
      </c>
      <c r="HS1" s="20" t="s">
        <v>2939</v>
      </c>
      <c r="HT1" s="20" t="s">
        <v>2940</v>
      </c>
      <c r="HU1" s="20" t="s">
        <v>2941</v>
      </c>
      <c r="HV1" s="20" t="s">
        <v>2942</v>
      </c>
      <c r="HW1" s="20" t="s">
        <v>2943</v>
      </c>
      <c r="HX1" s="20" t="s">
        <v>2944</v>
      </c>
      <c r="HY1" s="20" t="s">
        <v>2945</v>
      </c>
      <c r="HZ1" s="20" t="s">
        <v>2946</v>
      </c>
      <c r="IA1" s="20" t="s">
        <v>2947</v>
      </c>
      <c r="IB1" s="20" t="s">
        <v>2948</v>
      </c>
      <c r="IC1" s="20" t="s">
        <v>2949</v>
      </c>
      <c r="ID1" s="20" t="s">
        <v>2950</v>
      </c>
      <c r="IE1" s="20" t="s">
        <v>2951</v>
      </c>
      <c r="IF1" s="20" t="s">
        <v>2952</v>
      </c>
      <c r="IG1" s="20" t="s">
        <v>2953</v>
      </c>
      <c r="IH1" s="20" t="s">
        <v>2954</v>
      </c>
      <c r="II1" s="20" t="s">
        <v>2955</v>
      </c>
      <c r="IJ1" s="20" t="s">
        <v>76</v>
      </c>
      <c r="IK1" s="20" t="s">
        <v>77</v>
      </c>
      <c r="IL1" s="20" t="s">
        <v>74</v>
      </c>
      <c r="IM1" s="20" t="s">
        <v>75</v>
      </c>
      <c r="IN1" s="20" t="s">
        <v>2956</v>
      </c>
      <c r="IO1" s="20" t="s">
        <v>2957</v>
      </c>
      <c r="IP1" s="20" t="s">
        <v>2958</v>
      </c>
      <c r="IQ1" s="20" t="s">
        <v>2959</v>
      </c>
      <c r="IR1" s="20" t="s">
        <v>2960</v>
      </c>
      <c r="IS1" s="20" t="s">
        <v>2961</v>
      </c>
      <c r="IT1" s="20" t="s">
        <v>2962</v>
      </c>
      <c r="IU1" s="20" t="s">
        <v>2963</v>
      </c>
      <c r="IV1" s="20" t="s">
        <v>2964</v>
      </c>
      <c r="IW1" s="20" t="s">
        <v>2965</v>
      </c>
      <c r="IX1" s="20" t="s">
        <v>2966</v>
      </c>
      <c r="IY1" s="20" t="s">
        <v>2967</v>
      </c>
      <c r="IZ1" s="20" t="s">
        <v>2968</v>
      </c>
      <c r="JA1" s="20" t="s">
        <v>2969</v>
      </c>
      <c r="JB1" s="20" t="s">
        <v>2970</v>
      </c>
      <c r="JC1" s="20" t="s">
        <v>2971</v>
      </c>
      <c r="JD1" s="20" t="s">
        <v>2972</v>
      </c>
      <c r="JE1" s="20" t="s">
        <v>2973</v>
      </c>
      <c r="JF1" s="20" t="s">
        <v>2974</v>
      </c>
      <c r="JG1" s="20" t="s">
        <v>2975</v>
      </c>
      <c r="JH1" s="20" t="s">
        <v>2976</v>
      </c>
      <c r="JI1" s="20" t="s">
        <v>2977</v>
      </c>
      <c r="JJ1" s="20" t="s">
        <v>2978</v>
      </c>
      <c r="JK1" s="20" t="s">
        <v>2979</v>
      </c>
      <c r="JL1" s="20" t="s">
        <v>2980</v>
      </c>
      <c r="JM1" s="20" t="s">
        <v>2981</v>
      </c>
      <c r="JN1" s="20" t="s">
        <v>2982</v>
      </c>
      <c r="JO1" s="20" t="s">
        <v>2983</v>
      </c>
      <c r="JP1" s="20" t="s">
        <v>2984</v>
      </c>
      <c r="JQ1" s="20" t="s">
        <v>2985</v>
      </c>
      <c r="JR1" s="20" t="s">
        <v>2986</v>
      </c>
      <c r="JS1" s="20" t="s">
        <v>2987</v>
      </c>
      <c r="JT1" s="20" t="s">
        <v>2988</v>
      </c>
      <c r="JU1" s="20" t="s">
        <v>2989</v>
      </c>
      <c r="JV1" s="20" t="s">
        <v>2990</v>
      </c>
      <c r="JW1" s="20" t="s">
        <v>2991</v>
      </c>
      <c r="JX1" s="20" t="s">
        <v>2992</v>
      </c>
      <c r="JY1" s="20" t="s">
        <v>2993</v>
      </c>
      <c r="JZ1" s="20" t="s">
        <v>2994</v>
      </c>
      <c r="KA1" s="20" t="s">
        <v>2995</v>
      </c>
      <c r="KB1" s="20" t="s">
        <v>3245</v>
      </c>
      <c r="KC1" s="20" t="s">
        <v>3246</v>
      </c>
      <c r="KD1" s="20" t="s">
        <v>3247</v>
      </c>
      <c r="KE1" s="20" t="s">
        <v>3248</v>
      </c>
      <c r="KF1" s="20" t="s">
        <v>3249</v>
      </c>
      <c r="KG1" s="20" t="s">
        <v>3250</v>
      </c>
      <c r="KH1" s="20" t="s">
        <v>3251</v>
      </c>
      <c r="KI1" s="20" t="s">
        <v>3252</v>
      </c>
      <c r="KJ1" s="20" t="s">
        <v>2996</v>
      </c>
      <c r="KK1" s="20" t="s">
        <v>2997</v>
      </c>
      <c r="KL1" s="20" t="s">
        <v>3253</v>
      </c>
      <c r="KM1" s="20" t="s">
        <v>3254</v>
      </c>
      <c r="KN1" s="20" t="s">
        <v>3255</v>
      </c>
      <c r="KO1" s="20" t="s">
        <v>3256</v>
      </c>
      <c r="KP1" s="20" t="s">
        <v>2998</v>
      </c>
      <c r="KQ1" s="20" t="s">
        <v>2999</v>
      </c>
      <c r="KR1" s="20" t="s">
        <v>3000</v>
      </c>
      <c r="KS1" s="20" t="s">
        <v>3001</v>
      </c>
      <c r="KT1" s="20" t="s">
        <v>3002</v>
      </c>
      <c r="KU1" s="20" t="s">
        <v>3003</v>
      </c>
      <c r="KV1" s="20" t="s">
        <v>3004</v>
      </c>
      <c r="KW1" s="20" t="s">
        <v>3005</v>
      </c>
      <c r="KX1" s="20" t="s">
        <v>3006</v>
      </c>
      <c r="KY1" s="20" t="s">
        <v>3007</v>
      </c>
      <c r="KZ1" s="20" t="s">
        <v>3008</v>
      </c>
      <c r="LA1" s="20" t="s">
        <v>3009</v>
      </c>
      <c r="LB1" s="20" t="s">
        <v>3010</v>
      </c>
      <c r="LC1" s="20" t="s">
        <v>3011</v>
      </c>
      <c r="LD1" s="20" t="s">
        <v>3012</v>
      </c>
      <c r="LE1" s="20" t="s">
        <v>3013</v>
      </c>
      <c r="LF1" s="20" t="s">
        <v>3014</v>
      </c>
      <c r="LG1" s="20" t="s">
        <v>3015</v>
      </c>
      <c r="LH1" s="20" t="s">
        <v>3016</v>
      </c>
      <c r="LI1" s="20" t="s">
        <v>3017</v>
      </c>
      <c r="LJ1" s="20" t="s">
        <v>3018</v>
      </c>
      <c r="LK1" s="20" t="s">
        <v>3019</v>
      </c>
      <c r="LL1" s="20" t="s">
        <v>3020</v>
      </c>
      <c r="LM1" s="20" t="s">
        <v>3021</v>
      </c>
      <c r="LN1" s="20" t="s">
        <v>3257</v>
      </c>
      <c r="LO1" s="20" t="s">
        <v>3258</v>
      </c>
      <c r="LP1" s="20" t="s">
        <v>3259</v>
      </c>
      <c r="LQ1" s="20" t="s">
        <v>3260</v>
      </c>
      <c r="LR1" s="20" t="s">
        <v>3261</v>
      </c>
      <c r="LS1" s="20" t="s">
        <v>3262</v>
      </c>
      <c r="LT1" s="20" t="s">
        <v>3263</v>
      </c>
      <c r="LU1" s="20" t="s">
        <v>3264</v>
      </c>
      <c r="LV1" s="20" t="s">
        <v>3265</v>
      </c>
      <c r="LW1" s="20" t="s">
        <v>3266</v>
      </c>
      <c r="LX1" s="20" t="s">
        <v>3022</v>
      </c>
      <c r="LY1" s="20" t="s">
        <v>3023</v>
      </c>
      <c r="LZ1" s="20" t="s">
        <v>3024</v>
      </c>
      <c r="MA1" s="20" t="s">
        <v>3025</v>
      </c>
      <c r="MB1" s="20" t="s">
        <v>3026</v>
      </c>
      <c r="MC1" s="20" t="s">
        <v>3027</v>
      </c>
      <c r="MD1" s="20" t="s">
        <v>3028</v>
      </c>
      <c r="ME1" s="20" t="s">
        <v>3029</v>
      </c>
      <c r="MF1" s="20" t="s">
        <v>3030</v>
      </c>
      <c r="MG1" s="20" t="s">
        <v>3031</v>
      </c>
      <c r="MH1" s="20" t="s">
        <v>3032</v>
      </c>
      <c r="MI1" s="20" t="s">
        <v>3033</v>
      </c>
      <c r="MJ1" s="20" t="s">
        <v>3034</v>
      </c>
      <c r="MK1" s="20" t="s">
        <v>3035</v>
      </c>
      <c r="ML1" s="20" t="s">
        <v>3267</v>
      </c>
      <c r="MM1" s="20" t="s">
        <v>3268</v>
      </c>
      <c r="MN1" s="20" t="s">
        <v>3269</v>
      </c>
      <c r="MO1" s="20" t="s">
        <v>3270</v>
      </c>
      <c r="MP1" s="20" t="s">
        <v>3036</v>
      </c>
      <c r="MQ1" s="20" t="s">
        <v>3037</v>
      </c>
      <c r="MR1" s="20" t="s">
        <v>3038</v>
      </c>
      <c r="MS1" s="20" t="s">
        <v>3039</v>
      </c>
      <c r="MT1" s="20" t="s">
        <v>3040</v>
      </c>
      <c r="MU1" s="20" t="s">
        <v>3041</v>
      </c>
      <c r="MV1" s="20" t="s">
        <v>3042</v>
      </c>
      <c r="MW1" s="20" t="s">
        <v>3043</v>
      </c>
      <c r="MX1" s="20" t="s">
        <v>3044</v>
      </c>
      <c r="MY1" s="20" t="s">
        <v>3045</v>
      </c>
      <c r="MZ1" s="20" t="s">
        <v>3046</v>
      </c>
      <c r="NA1" s="20" t="s">
        <v>3047</v>
      </c>
      <c r="NB1" s="20" t="s">
        <v>3048</v>
      </c>
      <c r="NC1" s="20" t="s">
        <v>3049</v>
      </c>
      <c r="ND1" s="20" t="s">
        <v>3050</v>
      </c>
      <c r="NE1" s="20" t="s">
        <v>3051</v>
      </c>
      <c r="NF1" s="20" t="s">
        <v>3052</v>
      </c>
      <c r="NG1" s="20" t="s">
        <v>3053</v>
      </c>
      <c r="NH1" s="20" t="s">
        <v>3098</v>
      </c>
      <c r="NI1" s="20" t="s">
        <v>3099</v>
      </c>
      <c r="NJ1" s="20" t="s">
        <v>3056</v>
      </c>
      <c r="NK1" s="20" t="s">
        <v>3057</v>
      </c>
      <c r="NL1" s="20" t="s">
        <v>3058</v>
      </c>
      <c r="NM1" s="20" t="s">
        <v>3059</v>
      </c>
      <c r="NN1" s="20" t="s">
        <v>3060</v>
      </c>
      <c r="NO1" s="20" t="s">
        <v>3061</v>
      </c>
      <c r="NP1" s="20" t="s">
        <v>3062</v>
      </c>
      <c r="NQ1" s="20" t="s">
        <v>3063</v>
      </c>
      <c r="NR1" s="20" t="s">
        <v>3064</v>
      </c>
      <c r="NS1" s="20" t="s">
        <v>3065</v>
      </c>
      <c r="NT1" s="20" t="s">
        <v>3066</v>
      </c>
      <c r="NU1" s="20" t="s">
        <v>3067</v>
      </c>
      <c r="NV1" s="20" t="s">
        <v>3068</v>
      </c>
      <c r="NW1" s="20" t="s">
        <v>3069</v>
      </c>
      <c r="NX1" s="20" t="s">
        <v>3070</v>
      </c>
      <c r="NY1" s="20" t="s">
        <v>3071</v>
      </c>
      <c r="NZ1" s="20" t="s">
        <v>3072</v>
      </c>
      <c r="OA1" s="20" t="s">
        <v>3073</v>
      </c>
      <c r="OB1" s="20" t="s">
        <v>3074</v>
      </c>
      <c r="OC1" s="20" t="s">
        <v>3075</v>
      </c>
      <c r="OD1" s="20" t="s">
        <v>3076</v>
      </c>
      <c r="OE1" s="20" t="s">
        <v>3077</v>
      </c>
      <c r="OF1" s="20" t="s">
        <v>3078</v>
      </c>
      <c r="OG1" s="20" t="s">
        <v>3079</v>
      </c>
      <c r="OH1" s="20" t="s">
        <v>3339</v>
      </c>
      <c r="OI1" s="20" t="s">
        <v>3340</v>
      </c>
      <c r="OJ1" s="20" t="s">
        <v>3343</v>
      </c>
      <c r="OK1" s="20" t="s">
        <v>3344</v>
      </c>
      <c r="OL1" s="20" t="s">
        <v>3341</v>
      </c>
      <c r="OM1" s="20" t="s">
        <v>3342</v>
      </c>
      <c r="ON1" s="20" t="s">
        <v>3345</v>
      </c>
      <c r="OO1" s="20" t="s">
        <v>3346</v>
      </c>
      <c r="OP1" s="20" t="s">
        <v>3080</v>
      </c>
      <c r="OQ1" s="20" t="s">
        <v>3081</v>
      </c>
      <c r="OR1" s="20" t="s">
        <v>3082</v>
      </c>
      <c r="OS1" s="20" t="s">
        <v>3083</v>
      </c>
      <c r="OT1" s="20" t="s">
        <v>3084</v>
      </c>
      <c r="OU1" s="20" t="s">
        <v>3085</v>
      </c>
      <c r="OV1" s="20" t="s">
        <v>3086</v>
      </c>
      <c r="OW1" s="20" t="s">
        <v>3087</v>
      </c>
      <c r="OX1" s="20" t="s">
        <v>3088</v>
      </c>
      <c r="OY1" s="20" t="s">
        <v>3089</v>
      </c>
      <c r="OZ1" s="20" t="s">
        <v>3090</v>
      </c>
      <c r="PA1" s="20" t="s">
        <v>3091</v>
      </c>
      <c r="PB1" s="20" t="s">
        <v>3092</v>
      </c>
      <c r="PC1" s="20" t="s">
        <v>3093</v>
      </c>
      <c r="PD1" s="20" t="s">
        <v>3094</v>
      </c>
      <c r="PE1" s="20" t="s">
        <v>3095</v>
      </c>
      <c r="PF1" s="20" t="s">
        <v>3096</v>
      </c>
      <c r="PG1" s="20" t="s">
        <v>3097</v>
      </c>
      <c r="PH1" s="20" t="s">
        <v>3098</v>
      </c>
      <c r="PI1" s="20" t="s">
        <v>3099</v>
      </c>
      <c r="PJ1" s="20" t="s">
        <v>3100</v>
      </c>
      <c r="PK1" s="20" t="s">
        <v>3101</v>
      </c>
      <c r="PL1" s="20" t="s">
        <v>3102</v>
      </c>
      <c r="PM1" s="20" t="s">
        <v>3103</v>
      </c>
      <c r="PN1" s="20" t="s">
        <v>3104</v>
      </c>
      <c r="PO1" s="20" t="s">
        <v>3105</v>
      </c>
      <c r="PP1" s="20" t="s">
        <v>3106</v>
      </c>
      <c r="PQ1" s="20" t="s">
        <v>3107</v>
      </c>
      <c r="PR1" s="20" t="s">
        <v>3108</v>
      </c>
      <c r="PS1" s="20" t="s">
        <v>3109</v>
      </c>
      <c r="PT1" s="20" t="s">
        <v>3110</v>
      </c>
      <c r="PU1" s="20" t="s">
        <v>3111</v>
      </c>
      <c r="PV1" s="20" t="s">
        <v>3112</v>
      </c>
      <c r="PW1" s="20" t="s">
        <v>3113</v>
      </c>
      <c r="PX1" s="20" t="s">
        <v>3114</v>
      </c>
      <c r="PY1" s="20" t="s">
        <v>3115</v>
      </c>
      <c r="PZ1" s="20" t="s">
        <v>3116</v>
      </c>
      <c r="QA1" s="20" t="s">
        <v>3117</v>
      </c>
      <c r="QB1" s="20" t="s">
        <v>3118</v>
      </c>
      <c r="QC1" s="20" t="s">
        <v>3119</v>
      </c>
      <c r="QD1" s="20" t="s">
        <v>3120</v>
      </c>
      <c r="QE1" s="20" t="s">
        <v>3121</v>
      </c>
      <c r="QF1" s="20" t="s">
        <v>3122</v>
      </c>
      <c r="QG1" s="20" t="s">
        <v>3123</v>
      </c>
      <c r="QH1" s="20" t="s">
        <v>3124</v>
      </c>
      <c r="QI1" s="20" t="s">
        <v>3125</v>
      </c>
      <c r="QJ1" s="20" t="s">
        <v>3126</v>
      </c>
      <c r="QK1" s="20" t="s">
        <v>3127</v>
      </c>
      <c r="QL1" s="20" t="s">
        <v>3128</v>
      </c>
      <c r="QM1" s="20" t="s">
        <v>3129</v>
      </c>
      <c r="QN1" s="20" t="s">
        <v>3130</v>
      </c>
      <c r="QO1" s="20" t="s">
        <v>3131</v>
      </c>
      <c r="QP1" s="20" t="s">
        <v>3132</v>
      </c>
      <c r="QQ1" s="20" t="s">
        <v>3133</v>
      </c>
      <c r="QR1" s="20" t="s">
        <v>3134</v>
      </c>
      <c r="QS1" s="20" t="s">
        <v>3135</v>
      </c>
      <c r="QT1" s="20" t="s">
        <v>3136</v>
      </c>
      <c r="QU1" s="20" t="s">
        <v>3137</v>
      </c>
      <c r="QV1" s="20" t="s">
        <v>3054</v>
      </c>
      <c r="QW1" s="20" t="s">
        <v>3055</v>
      </c>
      <c r="QX1" s="20" t="s">
        <v>3138</v>
      </c>
      <c r="QY1" s="20" t="s">
        <v>3139</v>
      </c>
      <c r="QZ1" s="20" t="s">
        <v>3140</v>
      </c>
      <c r="RA1" s="20" t="s">
        <v>3141</v>
      </c>
      <c r="RB1" s="20" t="s">
        <v>3142</v>
      </c>
      <c r="RC1" s="20" t="s">
        <v>3143</v>
      </c>
      <c r="RD1" s="20" t="s">
        <v>3144</v>
      </c>
      <c r="RE1" s="20" t="s">
        <v>3145</v>
      </c>
      <c r="RF1" s="20" t="s">
        <v>3146</v>
      </c>
      <c r="RG1" s="20" t="s">
        <v>3147</v>
      </c>
      <c r="RH1" s="20" t="s">
        <v>3148</v>
      </c>
      <c r="RI1" s="20" t="s">
        <v>3149</v>
      </c>
      <c r="RJ1" s="20" t="s">
        <v>3150</v>
      </c>
      <c r="RK1" s="20" t="s">
        <v>3151</v>
      </c>
      <c r="RL1" s="20" t="s">
        <v>3152</v>
      </c>
      <c r="RM1" s="20" t="s">
        <v>3153</v>
      </c>
      <c r="RN1" s="20" t="s">
        <v>3154</v>
      </c>
      <c r="RO1" s="20" t="s">
        <v>3155</v>
      </c>
      <c r="RP1" s="20" t="s">
        <v>3156</v>
      </c>
      <c r="RQ1" s="20" t="s">
        <v>3157</v>
      </c>
      <c r="RR1" s="20" t="s">
        <v>3158</v>
      </c>
      <c r="RS1" s="20" t="s">
        <v>3159</v>
      </c>
      <c r="RT1" s="20" t="s">
        <v>3160</v>
      </c>
      <c r="RU1" s="20" t="s">
        <v>3161</v>
      </c>
      <c r="RV1" s="20" t="s">
        <v>3162</v>
      </c>
      <c r="RW1" s="20" t="s">
        <v>3163</v>
      </c>
      <c r="RX1" s="20" t="s">
        <v>3164</v>
      </c>
      <c r="RY1" s="20" t="s">
        <v>3165</v>
      </c>
      <c r="RZ1" s="20" t="s">
        <v>3166</v>
      </c>
      <c r="SA1" s="20" t="s">
        <v>3167</v>
      </c>
      <c r="SB1" s="20" t="s">
        <v>3168</v>
      </c>
      <c r="SC1" s="20" t="s">
        <v>3169</v>
      </c>
      <c r="SD1" s="20" t="s">
        <v>3170</v>
      </c>
      <c r="SE1" s="20" t="s">
        <v>3171</v>
      </c>
      <c r="SF1" s="20" t="s">
        <v>3172</v>
      </c>
      <c r="SG1" s="20" t="s">
        <v>3173</v>
      </c>
      <c r="SH1" s="20" t="s">
        <v>3174</v>
      </c>
      <c r="SI1" s="20" t="s">
        <v>3175</v>
      </c>
      <c r="SJ1" s="20" t="s">
        <v>3176</v>
      </c>
      <c r="SK1" s="20" t="s">
        <v>3177</v>
      </c>
      <c r="SL1" s="20" t="s">
        <v>3178</v>
      </c>
      <c r="SM1" s="20" t="s">
        <v>3179</v>
      </c>
      <c r="SN1" s="20" t="s">
        <v>3180</v>
      </c>
      <c r="SO1" s="20" t="s">
        <v>3181</v>
      </c>
      <c r="SP1" s="20" t="s">
        <v>3182</v>
      </c>
      <c r="SQ1" s="20" t="s">
        <v>3183</v>
      </c>
      <c r="SR1" s="20" t="s">
        <v>3184</v>
      </c>
      <c r="SS1" s="20" t="s">
        <v>3185</v>
      </c>
      <c r="ST1" s="20" t="s">
        <v>3186</v>
      </c>
      <c r="SU1" s="20" t="s">
        <v>3187</v>
      </c>
      <c r="SV1" s="20" t="s">
        <v>3188</v>
      </c>
      <c r="SW1" s="20" t="s">
        <v>3189</v>
      </c>
      <c r="SX1" s="20" t="s">
        <v>3190</v>
      </c>
      <c r="SY1" s="20" t="s">
        <v>3191</v>
      </c>
      <c r="SZ1" s="20" t="s">
        <v>3192</v>
      </c>
      <c r="TA1" s="20" t="s">
        <v>3193</v>
      </c>
      <c r="TB1" s="20" t="s">
        <v>3194</v>
      </c>
      <c r="TC1" s="20" t="s">
        <v>3195</v>
      </c>
      <c r="TD1" s="20" t="s">
        <v>3196</v>
      </c>
      <c r="TE1" s="20" t="s">
        <v>3197</v>
      </c>
      <c r="TF1" s="20" t="s">
        <v>3198</v>
      </c>
      <c r="TG1" s="20" t="s">
        <v>3199</v>
      </c>
      <c r="TH1" s="20" t="s">
        <v>3200</v>
      </c>
      <c r="TI1" s="20" t="s">
        <v>3201</v>
      </c>
      <c r="TJ1" s="20" t="s">
        <v>3202</v>
      </c>
      <c r="TK1" s="20" t="s">
        <v>3203</v>
      </c>
      <c r="TL1" s="20" t="s">
        <v>3204</v>
      </c>
      <c r="TM1" s="20" t="s">
        <v>3205</v>
      </c>
      <c r="TN1" s="20" t="s">
        <v>3206</v>
      </c>
      <c r="TO1" s="20" t="s">
        <v>3207</v>
      </c>
      <c r="TP1" s="20" t="s">
        <v>3208</v>
      </c>
      <c r="TQ1" s="20" t="s">
        <v>3209</v>
      </c>
      <c r="TR1" s="20" t="s">
        <v>3210</v>
      </c>
      <c r="TS1" s="20" t="s">
        <v>3211</v>
      </c>
      <c r="TT1" s="20" t="s">
        <v>3212</v>
      </c>
      <c r="TU1" s="20" t="s">
        <v>3213</v>
      </c>
      <c r="TV1" s="20" t="s">
        <v>3214</v>
      </c>
      <c r="TW1" s="20" t="s">
        <v>3215</v>
      </c>
      <c r="TX1" s="20" t="s">
        <v>3216</v>
      </c>
      <c r="TY1" s="20" t="s">
        <v>3217</v>
      </c>
      <c r="TZ1" s="20" t="s">
        <v>3218</v>
      </c>
      <c r="UA1" s="20" t="s">
        <v>3219</v>
      </c>
      <c r="UB1" s="20" t="s">
        <v>3220</v>
      </c>
      <c r="UC1" s="20" t="s">
        <v>3221</v>
      </c>
      <c r="UD1" s="20" t="s">
        <v>3222</v>
      </c>
      <c r="UE1" s="20" t="s">
        <v>3223</v>
      </c>
      <c r="UF1" s="20" t="s">
        <v>3224</v>
      </c>
      <c r="UG1" s="20" t="s">
        <v>3225</v>
      </c>
      <c r="UH1" s="20" t="s">
        <v>3226</v>
      </c>
      <c r="UI1" s="20" t="s">
        <v>3227</v>
      </c>
      <c r="UJ1" s="20" t="s">
        <v>3228</v>
      </c>
      <c r="UK1" s="20" t="s">
        <v>3229</v>
      </c>
      <c r="UL1" s="20" t="s">
        <v>3230</v>
      </c>
      <c r="UM1" s="20" t="s">
        <v>3231</v>
      </c>
      <c r="UN1" s="20" t="s">
        <v>3243</v>
      </c>
      <c r="UO1" s="20" t="s">
        <v>3244</v>
      </c>
      <c r="UP1" s="20" t="s">
        <v>3271</v>
      </c>
      <c r="UQ1" s="20" t="s">
        <v>3272</v>
      </c>
      <c r="UR1" s="20" t="s">
        <v>3273</v>
      </c>
      <c r="US1" s="20" t="s">
        <v>3274</v>
      </c>
      <c r="UT1" s="20" t="s">
        <v>3275</v>
      </c>
      <c r="UU1" s="20" t="s">
        <v>3276</v>
      </c>
      <c r="UV1" s="20" t="s">
        <v>3277</v>
      </c>
      <c r="UW1" s="20" t="s">
        <v>3278</v>
      </c>
      <c r="UX1" s="20" t="s">
        <v>3279</v>
      </c>
      <c r="UY1" s="20" t="s">
        <v>3280</v>
      </c>
      <c r="UZ1" s="20" t="s">
        <v>3281</v>
      </c>
      <c r="VA1" s="20" t="s">
        <v>3282</v>
      </c>
      <c r="VB1" s="20" t="s">
        <v>3283</v>
      </c>
      <c r="VC1" s="20" t="s">
        <v>3284</v>
      </c>
      <c r="VD1" s="20" t="s">
        <v>3285</v>
      </c>
      <c r="VE1" s="20" t="s">
        <v>3286</v>
      </c>
      <c r="VF1" s="20" t="s">
        <v>3287</v>
      </c>
      <c r="VG1" s="20" t="s">
        <v>3288</v>
      </c>
      <c r="VH1" s="20" t="s">
        <v>3289</v>
      </c>
      <c r="VI1" s="20" t="s">
        <v>3290</v>
      </c>
      <c r="VJ1" s="20" t="s">
        <v>3291</v>
      </c>
      <c r="VK1" s="20" t="s">
        <v>3292</v>
      </c>
      <c r="VL1" s="20" t="s">
        <v>3293</v>
      </c>
      <c r="VM1" s="20" t="s">
        <v>3294</v>
      </c>
      <c r="VN1" s="20" t="s">
        <v>3295</v>
      </c>
      <c r="VO1" s="20" t="s">
        <v>3296</v>
      </c>
      <c r="VP1" s="20" t="s">
        <v>3297</v>
      </c>
      <c r="VQ1" s="20" t="s">
        <v>3298</v>
      </c>
      <c r="VR1" s="20" t="s">
        <v>3299</v>
      </c>
      <c r="VS1" s="20" t="s">
        <v>3300</v>
      </c>
      <c r="VT1" s="20" t="s">
        <v>3239</v>
      </c>
      <c r="VU1" s="20" t="s">
        <v>3240</v>
      </c>
      <c r="VV1" s="20" t="s">
        <v>3241</v>
      </c>
      <c r="VW1" s="20" t="s">
        <v>3242</v>
      </c>
      <c r="VX1" s="20" t="s">
        <v>3232</v>
      </c>
      <c r="VY1" s="20" t="s">
        <v>3301</v>
      </c>
      <c r="VZ1" s="20" t="s">
        <v>3233</v>
      </c>
      <c r="WA1" s="20" t="s">
        <v>3234</v>
      </c>
      <c r="WB1" s="20" t="s">
        <v>3235</v>
      </c>
      <c r="WC1" s="20" t="s">
        <v>3236</v>
      </c>
      <c r="WD1" s="20" t="s">
        <v>3237</v>
      </c>
      <c r="WE1" s="20" t="s">
        <v>3238</v>
      </c>
      <c r="WF1" s="20" t="s">
        <v>3302</v>
      </c>
      <c r="WG1" s="20" t="s">
        <v>3303</v>
      </c>
      <c r="WH1" s="20" t="s">
        <v>3304</v>
      </c>
      <c r="WI1" s="20" t="s">
        <v>3305</v>
      </c>
      <c r="WJ1" s="23" t="s">
        <v>3398</v>
      </c>
      <c r="WK1" s="20" t="s">
        <v>29</v>
      </c>
      <c r="WL1" s="20" t="s">
        <v>30</v>
      </c>
      <c r="WM1" s="20" t="s">
        <v>31</v>
      </c>
      <c r="WN1" s="20" t="s">
        <v>32</v>
      </c>
      <c r="WO1" s="20" t="s">
        <v>33</v>
      </c>
      <c r="WP1" s="20" t="s">
        <v>34</v>
      </c>
      <c r="WQ1" s="20" t="s">
        <v>35</v>
      </c>
      <c r="WR1" s="20" t="s">
        <v>36</v>
      </c>
      <c r="WS1" s="20" t="s">
        <v>37</v>
      </c>
      <c r="WT1" s="20" t="s">
        <v>38</v>
      </c>
      <c r="WU1" s="20" t="s">
        <v>39</v>
      </c>
      <c r="WV1" s="20" t="s">
        <v>40</v>
      </c>
      <c r="WW1" s="20" t="s">
        <v>41</v>
      </c>
      <c r="WX1" s="20" t="s">
        <v>42</v>
      </c>
      <c r="WY1" s="20" t="s">
        <v>43</v>
      </c>
      <c r="WZ1" s="20" t="s">
        <v>44</v>
      </c>
      <c r="XA1" s="20" t="s">
        <v>45</v>
      </c>
      <c r="XB1" s="20" t="s">
        <v>46</v>
      </c>
      <c r="XC1" s="20" t="s">
        <v>47</v>
      </c>
      <c r="XD1" s="20" t="s">
        <v>48</v>
      </c>
      <c r="XE1" s="20" t="s">
        <v>49</v>
      </c>
      <c r="XF1" s="20" t="s">
        <v>50</v>
      </c>
      <c r="XG1" s="20" t="s">
        <v>51</v>
      </c>
      <c r="XH1" s="20" t="s">
        <v>52</v>
      </c>
      <c r="XI1" s="20" t="s">
        <v>53</v>
      </c>
      <c r="XJ1" s="20" t="s">
        <v>54</v>
      </c>
      <c r="XK1" s="20" t="s">
        <v>59</v>
      </c>
      <c r="XL1" s="20" t="s">
        <v>60</v>
      </c>
      <c r="XM1" s="20" t="s">
        <v>2865</v>
      </c>
      <c r="XN1" s="20" t="s">
        <v>2866</v>
      </c>
      <c r="XO1" s="24" t="s">
        <v>3401</v>
      </c>
      <c r="XP1" s="24" t="s">
        <v>3402</v>
      </c>
      <c r="XQ1" s="41" t="s">
        <v>3403</v>
      </c>
      <c r="XR1" s="24" t="s">
        <v>3404</v>
      </c>
      <c r="XS1" s="41" t="s">
        <v>3399</v>
      </c>
      <c r="XT1" s="41" t="s">
        <v>3400</v>
      </c>
      <c r="XU1" s="22" t="s">
        <v>3407</v>
      </c>
      <c r="XV1" s="41" t="s">
        <v>3416</v>
      </c>
      <c r="XW1" s="41" t="s">
        <v>3417</v>
      </c>
      <c r="XX1" s="41" t="s">
        <v>3418</v>
      </c>
      <c r="XY1" s="41" t="s">
        <v>3419</v>
      </c>
      <c r="XZ1" s="41" t="s">
        <v>3420</v>
      </c>
      <c r="YA1" s="22" t="s">
        <v>3423</v>
      </c>
      <c r="YB1" s="41" t="s">
        <v>3408</v>
      </c>
      <c r="YC1" s="41" t="s">
        <v>3415</v>
      </c>
      <c r="YD1" s="41" t="s">
        <v>3409</v>
      </c>
      <c r="YE1" s="41" t="s">
        <v>3410</v>
      </c>
      <c r="YF1" s="22" t="s">
        <v>3411</v>
      </c>
      <c r="YG1" s="41" t="s">
        <v>3412</v>
      </c>
      <c r="YH1" s="22" t="s">
        <v>3413</v>
      </c>
      <c r="YI1" s="41" t="s">
        <v>3414</v>
      </c>
      <c r="YJ1" s="22" t="s">
        <v>3421</v>
      </c>
      <c r="YK1" s="22" t="s">
        <v>3422</v>
      </c>
      <c r="YL1" s="41" t="s">
        <v>3424</v>
      </c>
      <c r="YM1" s="41" t="s">
        <v>3425</v>
      </c>
      <c r="YN1" s="41" t="s">
        <v>3426</v>
      </c>
      <c r="YO1" s="41" t="s">
        <v>3427</v>
      </c>
      <c r="YP1" s="22" t="s">
        <v>3358</v>
      </c>
      <c r="YQ1" s="22" t="s">
        <v>3429</v>
      </c>
      <c r="YR1" s="22" t="s">
        <v>3430</v>
      </c>
      <c r="YS1" s="22" t="s">
        <v>3359</v>
      </c>
      <c r="YT1" s="22" t="s">
        <v>3428</v>
      </c>
      <c r="YU1" s="22" t="s">
        <v>3360</v>
      </c>
      <c r="YV1" s="22" t="s">
        <v>3361</v>
      </c>
      <c r="YW1" s="48" t="s">
        <v>3362</v>
      </c>
      <c r="YX1" s="41" t="s">
        <v>3431</v>
      </c>
      <c r="YY1" s="41" t="s">
        <v>3432</v>
      </c>
      <c r="YZ1" s="41" t="s">
        <v>3433</v>
      </c>
      <c r="ZA1" s="41" t="s">
        <v>3434</v>
      </c>
      <c r="ZB1" s="22" t="s">
        <v>3363</v>
      </c>
      <c r="ZC1" s="22" t="s">
        <v>3364</v>
      </c>
    </row>
    <row r="2" spans="1:679" s="8" customFormat="1" x14ac:dyDescent="0.25">
      <c r="A2" s="8">
        <v>5</v>
      </c>
      <c r="B2" s="8" t="s">
        <v>2273</v>
      </c>
      <c r="C2" s="8" t="s">
        <v>2274</v>
      </c>
      <c r="D2" s="8" t="s">
        <v>2273</v>
      </c>
      <c r="E2" s="8" t="s">
        <v>3306</v>
      </c>
      <c r="F2" s="8" t="s">
        <v>3307</v>
      </c>
      <c r="G2" s="8" t="s">
        <v>3308</v>
      </c>
      <c r="H2" s="8" t="s">
        <v>3309</v>
      </c>
      <c r="I2" s="8" t="s">
        <v>3310</v>
      </c>
      <c r="J2" s="8" t="s">
        <v>3310</v>
      </c>
      <c r="M2" s="8" t="s">
        <v>3311</v>
      </c>
      <c r="N2" s="7">
        <v>0</v>
      </c>
      <c r="O2" s="7">
        <v>0</v>
      </c>
      <c r="P2" s="8" t="s">
        <v>3365</v>
      </c>
      <c r="Q2" s="8" t="s">
        <v>2275</v>
      </c>
      <c r="R2" s="8" t="s">
        <v>2276</v>
      </c>
      <c r="S2" s="8" t="s">
        <v>119</v>
      </c>
      <c r="T2" s="8" t="s">
        <v>154</v>
      </c>
      <c r="U2" s="8" t="s">
        <v>450</v>
      </c>
      <c r="V2" s="8" t="s">
        <v>3378</v>
      </c>
      <c r="W2" s="8" t="s">
        <v>3380</v>
      </c>
      <c r="X2" s="8" t="s">
        <v>3385</v>
      </c>
      <c r="Y2" s="8" t="s">
        <v>3385</v>
      </c>
      <c r="Z2" s="8" t="s">
        <v>2063</v>
      </c>
      <c r="AA2" s="8" t="s">
        <v>123</v>
      </c>
      <c r="AB2" s="8" t="s">
        <v>124</v>
      </c>
      <c r="AC2" s="8" t="s">
        <v>2277</v>
      </c>
      <c r="AD2" s="8" t="s">
        <v>2278</v>
      </c>
      <c r="AE2" s="8" t="s">
        <v>3390</v>
      </c>
      <c r="AF2" s="8" t="s">
        <v>157</v>
      </c>
      <c r="AG2" s="8">
        <v>75</v>
      </c>
      <c r="AH2" s="8">
        <v>62</v>
      </c>
      <c r="AI2" s="8">
        <v>55</v>
      </c>
      <c r="AJ2" s="8">
        <v>51</v>
      </c>
      <c r="AK2" s="8">
        <v>5.5</v>
      </c>
      <c r="AM2" s="8">
        <v>5.5</v>
      </c>
      <c r="AO2" s="8">
        <v>230.2</v>
      </c>
      <c r="AP2" s="8">
        <v>0.8</v>
      </c>
      <c r="AQ2" s="8">
        <v>1.7</v>
      </c>
      <c r="AR2" s="8">
        <v>0</v>
      </c>
      <c r="AS2" s="8">
        <v>7597</v>
      </c>
      <c r="AT2" s="8">
        <v>27</v>
      </c>
      <c r="AU2" s="8">
        <v>6946</v>
      </c>
      <c r="AV2" s="8">
        <v>49</v>
      </c>
      <c r="AW2" s="8">
        <v>3193</v>
      </c>
      <c r="AX2" s="8">
        <v>71</v>
      </c>
      <c r="AY2" s="8">
        <v>10793</v>
      </c>
      <c r="AZ2" s="8">
        <v>82</v>
      </c>
      <c r="BB2" s="8">
        <v>943</v>
      </c>
      <c r="BD2" s="8">
        <v>12.9</v>
      </c>
      <c r="BF2" s="8">
        <v>109.86</v>
      </c>
      <c r="BG2" s="8">
        <v>0.01</v>
      </c>
      <c r="BH2" s="8">
        <v>0</v>
      </c>
      <c r="CN2" s="8">
        <v>28.781333332999999</v>
      </c>
      <c r="CO2" s="8" t="s">
        <v>2279</v>
      </c>
      <c r="CP2" s="8" t="s">
        <v>2280</v>
      </c>
      <c r="CQ2" s="8">
        <v>74.995999999999995</v>
      </c>
      <c r="CR2" s="8">
        <v>1.2E-2</v>
      </c>
      <c r="CS2" s="8">
        <v>62.002000000000002</v>
      </c>
      <c r="CT2" s="8">
        <v>3.1E-2</v>
      </c>
      <c r="CU2" s="8">
        <v>54.994</v>
      </c>
      <c r="CV2" s="8">
        <v>1.4E-2</v>
      </c>
      <c r="CW2" s="8">
        <v>50.997</v>
      </c>
      <c r="CX2" s="8">
        <v>1.7000000000000001E-2</v>
      </c>
      <c r="CY2" s="8">
        <v>74.36</v>
      </c>
      <c r="CZ2" s="8">
        <v>0.04</v>
      </c>
      <c r="DA2" s="8">
        <v>68.97</v>
      </c>
      <c r="DB2" s="8">
        <v>0.03</v>
      </c>
      <c r="DC2" s="8">
        <v>71.69</v>
      </c>
      <c r="DD2" s="8">
        <v>0.02</v>
      </c>
      <c r="DE2" s="8">
        <v>6.0000000000000001E-3</v>
      </c>
      <c r="DF2" s="8">
        <v>6.0000000000000001E-3</v>
      </c>
      <c r="DG2" s="8">
        <v>1.1762999999999999</v>
      </c>
      <c r="DH2" s="8">
        <v>6.4000000000000003E-3</v>
      </c>
      <c r="DI2" s="8">
        <v>7597</v>
      </c>
      <c r="DJ2" s="8">
        <v>27</v>
      </c>
      <c r="DK2" s="8">
        <v>3193</v>
      </c>
      <c r="DL2" s="8">
        <v>71</v>
      </c>
      <c r="DM2" s="8">
        <v>28.827000000000002</v>
      </c>
      <c r="DN2" s="8">
        <v>0.41899999999999998</v>
      </c>
      <c r="DU2" s="8">
        <v>230.2</v>
      </c>
      <c r="DV2" s="8">
        <v>0.8</v>
      </c>
      <c r="DW2" s="8">
        <v>230.2</v>
      </c>
      <c r="DX2" s="8">
        <v>0.8</v>
      </c>
      <c r="DY2" s="8">
        <v>230.2</v>
      </c>
      <c r="DZ2" s="8">
        <v>0.8</v>
      </c>
      <c r="EA2" s="8">
        <v>0</v>
      </c>
      <c r="EB2" s="8">
        <v>0</v>
      </c>
      <c r="EC2" s="8">
        <v>0</v>
      </c>
      <c r="ED2" s="8">
        <v>0</v>
      </c>
      <c r="EE2" s="8">
        <v>0</v>
      </c>
      <c r="EF2" s="8">
        <v>0</v>
      </c>
      <c r="EG2" s="8">
        <v>0.3</v>
      </c>
      <c r="EH2" s="8">
        <v>0.2</v>
      </c>
      <c r="EI2" s="8">
        <v>0.3</v>
      </c>
      <c r="EJ2" s="8">
        <v>0.2</v>
      </c>
      <c r="EK2" s="8">
        <v>0.3</v>
      </c>
      <c r="EL2" s="8">
        <v>0.2</v>
      </c>
      <c r="EM2" s="8">
        <v>229.8</v>
      </c>
      <c r="EN2" s="8">
        <v>0.8</v>
      </c>
      <c r="EO2" s="8">
        <v>229.8</v>
      </c>
      <c r="EP2" s="8">
        <v>0.8</v>
      </c>
      <c r="EQ2" s="8">
        <v>229.8</v>
      </c>
      <c r="ER2" s="8">
        <v>0.8</v>
      </c>
      <c r="ES2" s="8">
        <v>1.7</v>
      </c>
      <c r="ET2" s="8">
        <v>0</v>
      </c>
      <c r="EU2" s="8">
        <v>1.7</v>
      </c>
      <c r="EV2" s="8">
        <v>0</v>
      </c>
      <c r="EW2" s="8">
        <v>1.7</v>
      </c>
      <c r="EX2" s="8">
        <v>0</v>
      </c>
      <c r="EZ2" s="8">
        <v>0</v>
      </c>
      <c r="FA2" s="8">
        <v>0</v>
      </c>
      <c r="FB2" s="8">
        <v>0</v>
      </c>
      <c r="FC2" s="8">
        <v>0</v>
      </c>
      <c r="FD2" s="8">
        <v>0</v>
      </c>
      <c r="FE2" s="8">
        <v>0</v>
      </c>
      <c r="FF2" s="8">
        <v>0</v>
      </c>
      <c r="FG2" s="8">
        <v>0</v>
      </c>
      <c r="FH2" s="8">
        <v>0</v>
      </c>
      <c r="FI2" s="8">
        <v>0</v>
      </c>
      <c r="FJ2" s="8">
        <v>0</v>
      </c>
      <c r="FK2" s="8">
        <v>0</v>
      </c>
      <c r="FL2" s="8">
        <v>0</v>
      </c>
      <c r="FM2" s="8">
        <v>0</v>
      </c>
      <c r="FW2" s="8">
        <v>0</v>
      </c>
      <c r="FX2" s="8">
        <v>0</v>
      </c>
      <c r="FY2" s="8">
        <v>0</v>
      </c>
      <c r="FZ2" s="8">
        <v>0</v>
      </c>
      <c r="GA2" s="8">
        <v>0</v>
      </c>
      <c r="GB2" s="8">
        <v>0</v>
      </c>
      <c r="GC2" s="8">
        <v>23</v>
      </c>
      <c r="GE2" s="8">
        <v>397.1</v>
      </c>
      <c r="GF2" s="8">
        <v>476.6</v>
      </c>
      <c r="GG2" s="8">
        <v>477.8</v>
      </c>
      <c r="GH2" s="8">
        <v>478</v>
      </c>
      <c r="GI2" s="8">
        <v>0.9</v>
      </c>
      <c r="GJ2" s="8">
        <v>0.9</v>
      </c>
      <c r="GK2" s="8">
        <v>1</v>
      </c>
      <c r="GL2" s="8">
        <v>500</v>
      </c>
      <c r="GM2" s="8">
        <v>0.64</v>
      </c>
      <c r="GN2" s="8">
        <v>12.9</v>
      </c>
      <c r="GO2" s="8">
        <v>18</v>
      </c>
      <c r="IH2" s="8">
        <v>-0.59</v>
      </c>
      <c r="II2" s="8">
        <v>0.04</v>
      </c>
      <c r="IJ2" s="8">
        <v>26.22</v>
      </c>
      <c r="IK2" s="8">
        <v>0.01</v>
      </c>
      <c r="IL2" s="8">
        <v>-1277</v>
      </c>
      <c r="IM2" s="8">
        <v>16</v>
      </c>
      <c r="MX2" s="8">
        <v>68.86</v>
      </c>
      <c r="MY2" s="8">
        <v>0.35</v>
      </c>
      <c r="MZ2" s="8">
        <v>69.81</v>
      </c>
      <c r="NA2" s="8">
        <v>0.22</v>
      </c>
      <c r="NB2" s="8">
        <v>69.38</v>
      </c>
      <c r="NC2" s="8">
        <v>0.02</v>
      </c>
      <c r="ND2" s="8">
        <v>69.7</v>
      </c>
      <c r="NE2" s="8">
        <v>0.2</v>
      </c>
      <c r="NF2" s="8">
        <v>69.180000000000007</v>
      </c>
      <c r="NG2" s="8">
        <v>0.17</v>
      </c>
      <c r="NH2" s="8">
        <v>69.150000000000006</v>
      </c>
      <c r="NI2" s="8">
        <v>0.17</v>
      </c>
      <c r="OP2" s="8">
        <v>56.01</v>
      </c>
      <c r="OQ2" s="8">
        <v>0.02</v>
      </c>
      <c r="OT2" s="8">
        <v>55.97</v>
      </c>
      <c r="OU2" s="8">
        <v>0.25</v>
      </c>
      <c r="OV2" s="8">
        <v>55.9</v>
      </c>
      <c r="OW2" s="8">
        <v>0.21</v>
      </c>
      <c r="OX2" s="8">
        <v>55.12</v>
      </c>
      <c r="OY2" s="8">
        <v>0.17</v>
      </c>
      <c r="OZ2" s="8">
        <v>55.1</v>
      </c>
      <c r="PA2" s="8">
        <v>0.12</v>
      </c>
      <c r="PB2" s="8">
        <v>54.95</v>
      </c>
      <c r="PC2" s="8">
        <v>7.0000000000000007E-2</v>
      </c>
      <c r="PD2" s="8">
        <v>54.98</v>
      </c>
      <c r="PE2" s="8">
        <v>7.0000000000000007E-2</v>
      </c>
      <c r="PN2" s="8">
        <v>54.74</v>
      </c>
      <c r="PO2" s="8">
        <v>7.0000000000000007E-2</v>
      </c>
      <c r="QX2" s="8">
        <v>54.83</v>
      </c>
      <c r="QY2" s="8">
        <v>0.09</v>
      </c>
      <c r="QZ2" s="8">
        <v>54.57</v>
      </c>
      <c r="RA2" s="8">
        <v>0.06</v>
      </c>
      <c r="RB2" s="8">
        <v>74.400000000000006</v>
      </c>
      <c r="RC2" s="8">
        <v>0.05</v>
      </c>
      <c r="RD2" s="8">
        <v>74.42</v>
      </c>
      <c r="RE2" s="8">
        <v>0.05</v>
      </c>
      <c r="RF2" s="8">
        <v>74.38</v>
      </c>
      <c r="RG2" s="8">
        <v>0.03</v>
      </c>
      <c r="RH2" s="8">
        <v>74.489999999999995</v>
      </c>
      <c r="RI2" s="8">
        <v>0.06</v>
      </c>
      <c r="RJ2" s="8">
        <v>74.45</v>
      </c>
      <c r="RK2" s="8">
        <v>0.06</v>
      </c>
      <c r="RL2" s="8">
        <v>74.53</v>
      </c>
      <c r="RM2" s="8">
        <v>0.06</v>
      </c>
      <c r="RN2" s="8">
        <v>74.489999999999995</v>
      </c>
      <c r="RO2" s="8">
        <v>0.05</v>
      </c>
      <c r="RP2" s="8">
        <v>58.54</v>
      </c>
      <c r="RQ2" s="8">
        <v>0.04</v>
      </c>
      <c r="RR2" s="8">
        <v>57.71</v>
      </c>
      <c r="RS2" s="8">
        <v>0.05</v>
      </c>
      <c r="RT2" s="8">
        <v>57.21</v>
      </c>
      <c r="RU2" s="8">
        <v>0.05</v>
      </c>
      <c r="RV2" s="8">
        <v>60.23</v>
      </c>
      <c r="RW2" s="8">
        <v>0.23</v>
      </c>
      <c r="RX2" s="8">
        <v>59.32</v>
      </c>
      <c r="RY2" s="8">
        <v>7.0000000000000007E-2</v>
      </c>
      <c r="RZ2" s="8">
        <v>59.98</v>
      </c>
      <c r="SA2" s="8">
        <v>0.11</v>
      </c>
      <c r="SB2" s="8">
        <v>60.99</v>
      </c>
      <c r="SC2" s="8">
        <v>0.14000000000000001</v>
      </c>
      <c r="SD2" s="8">
        <v>62.25</v>
      </c>
      <c r="SE2" s="8">
        <v>0.11</v>
      </c>
      <c r="SF2" s="8">
        <v>59.85</v>
      </c>
      <c r="SG2" s="8">
        <v>7.0000000000000007E-2</v>
      </c>
      <c r="SH2" s="8">
        <v>74.25</v>
      </c>
      <c r="SI2" s="8">
        <v>0.06</v>
      </c>
      <c r="SJ2" s="8">
        <v>73.45</v>
      </c>
      <c r="SK2" s="8">
        <v>0.1</v>
      </c>
      <c r="SL2" s="8">
        <v>74.55</v>
      </c>
      <c r="SM2" s="8">
        <v>0.06</v>
      </c>
      <c r="SN2" s="8">
        <v>67.72</v>
      </c>
      <c r="SO2" s="8">
        <v>0.15</v>
      </c>
      <c r="SP2" s="8">
        <v>73.95</v>
      </c>
      <c r="SQ2" s="8">
        <v>0.04</v>
      </c>
      <c r="SR2" s="8">
        <v>74.48</v>
      </c>
      <c r="SS2" s="8">
        <v>0.03</v>
      </c>
      <c r="ST2" s="8">
        <v>73.349999999999994</v>
      </c>
      <c r="SU2" s="8">
        <v>0.05</v>
      </c>
      <c r="SV2" s="8">
        <v>72.459999999999994</v>
      </c>
      <c r="SW2" s="8">
        <v>0.14000000000000001</v>
      </c>
      <c r="SX2" s="8">
        <v>74.150000000000006</v>
      </c>
      <c r="SY2" s="8">
        <v>0.06</v>
      </c>
      <c r="SZ2" s="8">
        <v>74.31</v>
      </c>
      <c r="TA2" s="8">
        <v>0.05</v>
      </c>
      <c r="TB2" s="8">
        <v>74.42</v>
      </c>
      <c r="TC2" s="8">
        <v>0.04</v>
      </c>
      <c r="WJ2" s="7" t="s">
        <v>3405</v>
      </c>
      <c r="WK2" s="8">
        <v>74.995999999999995</v>
      </c>
      <c r="WL2" s="8">
        <v>1.2E-2</v>
      </c>
      <c r="WM2" s="8">
        <v>62.002000000000002</v>
      </c>
      <c r="WN2" s="8">
        <v>3.1E-2</v>
      </c>
      <c r="WO2" s="8">
        <v>69.094999999999999</v>
      </c>
      <c r="WP2" s="8">
        <v>7.0000000000000001E-3</v>
      </c>
      <c r="WQ2" s="8">
        <v>58.991</v>
      </c>
      <c r="WR2" s="8">
        <v>2.5999999999999999E-2</v>
      </c>
      <c r="WS2" s="8">
        <v>54.994</v>
      </c>
      <c r="WT2" s="8">
        <v>1.4E-2</v>
      </c>
      <c r="WU2" s="8">
        <v>50.997</v>
      </c>
      <c r="WV2" s="8">
        <v>1.7000000000000001E-2</v>
      </c>
      <c r="WW2" s="8">
        <v>1177.7</v>
      </c>
      <c r="WX2" s="8">
        <v>3.2</v>
      </c>
      <c r="WY2" s="8">
        <v>1144.0999999999999</v>
      </c>
      <c r="WZ2" s="8">
        <v>3.1</v>
      </c>
      <c r="XA2" s="8">
        <v>0.56799999999999995</v>
      </c>
      <c r="XB2" s="8">
        <v>1.0999999999999999E-2</v>
      </c>
      <c r="XC2" s="8">
        <v>-0.13600000000000001</v>
      </c>
      <c r="XD2" s="8">
        <v>1E-3</v>
      </c>
      <c r="XE2" s="8">
        <v>6.0000000000000001E-3</v>
      </c>
      <c r="XF2" s="8">
        <v>6.0000000000000001E-3</v>
      </c>
      <c r="XG2" s="8">
        <v>1.1762999999999999</v>
      </c>
      <c r="XH2" s="8">
        <v>6.4000000000000003E-3</v>
      </c>
      <c r="XI2" s="8">
        <v>29.600999999999999</v>
      </c>
      <c r="XJ2" s="8">
        <v>1E-3</v>
      </c>
      <c r="XK2" s="8">
        <v>375</v>
      </c>
      <c r="XL2" s="8">
        <v>5</v>
      </c>
      <c r="XM2" s="8">
        <v>374.1</v>
      </c>
      <c r="XN2" s="8">
        <v>4.7</v>
      </c>
      <c r="XO2" s="1">
        <v>0.25502449755024487</v>
      </c>
      <c r="XP2" s="2">
        <v>291.77352764723514</v>
      </c>
      <c r="XQ2" s="4">
        <v>13.029</v>
      </c>
      <c r="XR2" s="4">
        <v>0.13600000000000001</v>
      </c>
      <c r="XS2" s="45">
        <f t="shared" ref="XS2:XS33" si="0">(XM2-XU2)*3.412/XT2/0.24</f>
        <v>0.8025309192016622</v>
      </c>
      <c r="XT2" s="9">
        <f t="shared" ref="XT2:XT65" si="1">WW2*60/YC2</f>
        <v>5274.6771734329113</v>
      </c>
      <c r="XU2" s="46">
        <f t="shared" ref="XU2:XU65" si="2">XA2*WY2*746/6350</f>
        <v>76.344441700787385</v>
      </c>
      <c r="XV2" s="9">
        <f t="shared" ref="XV2:XV33" si="3">XP2*SQRT(-XC2*YB2/(XR2*XQ2))</f>
        <v>291.77742921384669</v>
      </c>
      <c r="XW2" s="9">
        <f t="shared" ref="XW2:XW65" si="4">XV2*60/YB2</f>
        <v>1343.6317114105198</v>
      </c>
      <c r="XX2" s="9">
        <f t="shared" ref="XX2:XX65" si="5">XT2-XW2</f>
        <v>3931.0454620223918</v>
      </c>
      <c r="XY2" s="15">
        <f t="shared" ref="XY2:XY65" si="6">(XW2*YD2+XX2*YF2)/XT2</f>
        <v>8.323930046997146E-3</v>
      </c>
      <c r="XZ2" s="9">
        <f t="shared" ref="XZ2:XZ65" si="7">(XW2*YE2+XX2*YG2)/XT2</f>
        <v>25.86927045497487</v>
      </c>
      <c r="YA2" s="9">
        <f t="shared" ref="YA2:YA65" si="8">WO2-XS2</f>
        <v>68.292469080798341</v>
      </c>
      <c r="YB2" s="10">
        <v>13.029348447315707</v>
      </c>
      <c r="YC2" s="10">
        <v>13.396459665039773</v>
      </c>
      <c r="YD2" s="3">
        <v>6.9811591442616814E-3</v>
      </c>
      <c r="YE2" s="9">
        <v>20.776031160556553</v>
      </c>
      <c r="YF2" s="15">
        <v>8.7828892687881119E-3</v>
      </c>
      <c r="YG2" s="9">
        <v>27.610140128423488</v>
      </c>
      <c r="YH2" s="15">
        <v>8.2502815653290856E-3</v>
      </c>
      <c r="YI2" s="9">
        <v>25.589452363726007</v>
      </c>
      <c r="YJ2" s="9">
        <f t="shared" ref="YJ2:YJ65" si="9">psych("tdb","h","w",XZ2,XY2)</f>
        <v>69.913305569535723</v>
      </c>
      <c r="YK2" s="9">
        <f t="shared" ref="YK2:YK65" si="10">psych("Twb","TDB","W",YJ2,XY2)</f>
        <v>59.419136474295769</v>
      </c>
      <c r="YL2" s="9">
        <f t="shared" ref="YL2:YL65" si="11">psych("H","TDB","w",YA2,YH2)</f>
        <v>25.393905172032166</v>
      </c>
      <c r="YM2" s="9"/>
      <c r="YN2" s="9"/>
      <c r="YO2" s="9"/>
      <c r="YP2" s="14"/>
      <c r="YQ2" s="9"/>
      <c r="YR2" s="9"/>
      <c r="YS2" s="10"/>
      <c r="YT2" s="15"/>
      <c r="YU2" s="16"/>
      <c r="YV2" s="16"/>
      <c r="YW2" s="47"/>
      <c r="YX2" s="5"/>
      <c r="YY2" s="5"/>
      <c r="YZ2" s="5"/>
      <c r="ZA2" s="5"/>
      <c r="ZB2" s="5"/>
      <c r="ZC2" s="6"/>
    </row>
    <row r="3" spans="1:679" s="8" customFormat="1" x14ac:dyDescent="0.25">
      <c r="A3" s="8">
        <v>5</v>
      </c>
      <c r="B3" s="8" t="s">
        <v>2281</v>
      </c>
      <c r="C3" s="8" t="s">
        <v>2282</v>
      </c>
      <c r="D3" s="8" t="s">
        <v>2281</v>
      </c>
      <c r="E3" s="8" t="s">
        <v>3312</v>
      </c>
      <c r="F3" s="8" t="s">
        <v>3307</v>
      </c>
      <c r="G3" s="8" t="s">
        <v>3308</v>
      </c>
      <c r="H3" s="8" t="s">
        <v>3309</v>
      </c>
      <c r="I3" s="8" t="s">
        <v>3310</v>
      </c>
      <c r="J3" s="8" t="s">
        <v>3310</v>
      </c>
      <c r="M3" s="8" t="s">
        <v>3311</v>
      </c>
      <c r="N3" s="7">
        <v>0</v>
      </c>
      <c r="O3" s="7">
        <v>0</v>
      </c>
      <c r="P3" s="8" t="s">
        <v>3365</v>
      </c>
      <c r="Q3" s="8" t="s">
        <v>2275</v>
      </c>
      <c r="R3" s="8" t="s">
        <v>2283</v>
      </c>
      <c r="S3" s="8" t="s">
        <v>119</v>
      </c>
      <c r="T3" s="8" t="s">
        <v>154</v>
      </c>
      <c r="U3" s="8" t="s">
        <v>121</v>
      </c>
      <c r="V3" s="8" t="s">
        <v>3378</v>
      </c>
      <c r="W3" s="8" t="s">
        <v>3380</v>
      </c>
      <c r="X3" s="8" t="s">
        <v>3385</v>
      </c>
      <c r="Y3" s="8" t="s">
        <v>3385</v>
      </c>
      <c r="Z3" s="8" t="s">
        <v>2063</v>
      </c>
      <c r="AA3" s="8" t="s">
        <v>123</v>
      </c>
      <c r="AB3" s="8" t="s">
        <v>124</v>
      </c>
      <c r="AC3" s="8" t="s">
        <v>2277</v>
      </c>
      <c r="AD3" s="8" t="s">
        <v>2278</v>
      </c>
      <c r="AE3" s="8" t="s">
        <v>3390</v>
      </c>
      <c r="AF3" s="8" t="s">
        <v>157</v>
      </c>
      <c r="AG3" s="8">
        <v>75</v>
      </c>
      <c r="AH3" s="8">
        <v>62</v>
      </c>
      <c r="AI3" s="8">
        <v>55</v>
      </c>
      <c r="AJ3" s="8">
        <v>51</v>
      </c>
      <c r="AK3" s="8">
        <v>5.5</v>
      </c>
      <c r="AM3" s="8">
        <v>5.5</v>
      </c>
      <c r="AO3" s="8">
        <v>230.2</v>
      </c>
      <c r="AP3" s="8">
        <v>0.8</v>
      </c>
      <c r="AQ3" s="8">
        <v>1.7</v>
      </c>
      <c r="AR3" s="8">
        <v>0</v>
      </c>
      <c r="AS3" s="8">
        <v>9635</v>
      </c>
      <c r="AT3" s="8">
        <v>29</v>
      </c>
      <c r="AU3" s="8">
        <v>8894</v>
      </c>
      <c r="AV3" s="8">
        <v>53</v>
      </c>
      <c r="AW3" s="8">
        <v>4063</v>
      </c>
      <c r="AX3" s="8">
        <v>82</v>
      </c>
      <c r="AY3" s="8">
        <v>13702</v>
      </c>
      <c r="AZ3" s="8">
        <v>85</v>
      </c>
      <c r="BB3" s="8">
        <v>942</v>
      </c>
      <c r="BD3" s="8">
        <v>13.8</v>
      </c>
      <c r="CN3" s="8">
        <v>36.344827586000001</v>
      </c>
      <c r="CO3" s="8" t="s">
        <v>2284</v>
      </c>
      <c r="CP3" s="8" t="s">
        <v>2280</v>
      </c>
      <c r="CQ3" s="8">
        <v>75</v>
      </c>
      <c r="CR3" s="8">
        <v>1.4E-2</v>
      </c>
      <c r="CS3" s="8">
        <v>62.000999999999998</v>
      </c>
      <c r="CT3" s="8">
        <v>2.9000000000000001E-2</v>
      </c>
      <c r="CU3" s="8">
        <v>55</v>
      </c>
      <c r="CV3" s="8">
        <v>1.6E-2</v>
      </c>
      <c r="CW3" s="8">
        <v>50.997999999999998</v>
      </c>
      <c r="CX3" s="8">
        <v>1.7999999999999999E-2</v>
      </c>
      <c r="CY3" s="8">
        <v>74.37</v>
      </c>
      <c r="CZ3" s="8">
        <v>0.06</v>
      </c>
      <c r="DA3" s="8">
        <v>67.58</v>
      </c>
      <c r="DB3" s="8">
        <v>0.05</v>
      </c>
      <c r="DC3" s="8">
        <v>70.69</v>
      </c>
      <c r="DD3" s="8">
        <v>0.01</v>
      </c>
      <c r="DE3" s="8">
        <v>2.5000000000000001E-2</v>
      </c>
      <c r="DF3" s="8">
        <v>4.0000000000000001E-3</v>
      </c>
      <c r="DG3" s="8">
        <v>1.2104999999999999</v>
      </c>
      <c r="DH3" s="8">
        <v>4.7000000000000002E-3</v>
      </c>
      <c r="DI3" s="8">
        <v>9635</v>
      </c>
      <c r="DJ3" s="8">
        <v>29</v>
      </c>
      <c r="DK3" s="8">
        <v>4063</v>
      </c>
      <c r="DL3" s="8">
        <v>82</v>
      </c>
      <c r="DM3" s="8">
        <v>36.343000000000004</v>
      </c>
      <c r="DN3" s="8">
        <v>0.51800000000000002</v>
      </c>
      <c r="EM3" s="8">
        <v>229.8</v>
      </c>
      <c r="EN3" s="8">
        <v>0.8</v>
      </c>
      <c r="EO3" s="8">
        <v>229.8</v>
      </c>
      <c r="EP3" s="8">
        <v>0.8</v>
      </c>
      <c r="EQ3" s="8">
        <v>229.8</v>
      </c>
      <c r="ER3" s="8">
        <v>0.8</v>
      </c>
      <c r="ES3" s="8">
        <v>1.7</v>
      </c>
      <c r="ET3" s="8">
        <v>0</v>
      </c>
      <c r="EU3" s="8">
        <v>1.7</v>
      </c>
      <c r="EV3" s="8">
        <v>0</v>
      </c>
      <c r="EW3" s="8">
        <v>1.7</v>
      </c>
      <c r="EX3" s="8">
        <v>0</v>
      </c>
      <c r="GF3" s="8">
        <v>478</v>
      </c>
      <c r="GG3" s="8">
        <v>480</v>
      </c>
      <c r="GH3" s="8">
        <v>480</v>
      </c>
      <c r="GI3" s="8">
        <v>0.9</v>
      </c>
      <c r="GJ3" s="8">
        <v>0.9</v>
      </c>
      <c r="GK3" s="8">
        <v>1.1000000000000001</v>
      </c>
      <c r="GL3" s="8">
        <v>510</v>
      </c>
      <c r="GM3" s="8">
        <v>0.64</v>
      </c>
      <c r="GN3" s="8">
        <v>13.8</v>
      </c>
      <c r="GO3" s="8">
        <v>18.399999999999999</v>
      </c>
      <c r="MX3" s="8">
        <v>66.83</v>
      </c>
      <c r="MY3" s="8">
        <v>0.21</v>
      </c>
      <c r="MZ3" s="8">
        <v>69.040000000000006</v>
      </c>
      <c r="NA3" s="8">
        <v>0.16</v>
      </c>
      <c r="NB3" s="8">
        <v>67.989999999999995</v>
      </c>
      <c r="NC3" s="8">
        <v>0.08</v>
      </c>
      <c r="ND3" s="8">
        <v>68.89</v>
      </c>
      <c r="NE3" s="8">
        <v>0.13</v>
      </c>
      <c r="NF3" s="8">
        <v>67.33</v>
      </c>
      <c r="NG3" s="8">
        <v>0.1</v>
      </c>
      <c r="NH3" s="8">
        <v>68.12</v>
      </c>
      <c r="NI3" s="8">
        <v>0.12</v>
      </c>
      <c r="OP3" s="8">
        <v>56.14</v>
      </c>
      <c r="OQ3" s="8">
        <v>0.03</v>
      </c>
      <c r="OT3" s="8">
        <v>55.04</v>
      </c>
      <c r="OU3" s="8">
        <v>0.18</v>
      </c>
      <c r="OV3" s="8">
        <v>55.27</v>
      </c>
      <c r="OW3" s="8">
        <v>0.19</v>
      </c>
      <c r="OX3" s="8">
        <v>54.58</v>
      </c>
      <c r="OY3" s="8">
        <v>0.11</v>
      </c>
      <c r="OZ3" s="8">
        <v>54.89</v>
      </c>
      <c r="PA3" s="8">
        <v>0.12</v>
      </c>
      <c r="PB3" s="8">
        <v>54.82</v>
      </c>
      <c r="PC3" s="8">
        <v>0.1</v>
      </c>
      <c r="PD3" s="8">
        <v>54.82</v>
      </c>
      <c r="PE3" s="8">
        <v>0.09</v>
      </c>
      <c r="QX3" s="8">
        <v>55.22</v>
      </c>
      <c r="QY3" s="8">
        <v>0.1</v>
      </c>
      <c r="QZ3" s="8">
        <v>54.95</v>
      </c>
      <c r="RA3" s="8">
        <v>0.1</v>
      </c>
      <c r="RB3" s="8">
        <v>74.680000000000007</v>
      </c>
      <c r="RC3" s="8">
        <v>0.09</v>
      </c>
      <c r="RD3" s="8">
        <v>74.64</v>
      </c>
      <c r="RE3" s="8">
        <v>7.0000000000000007E-2</v>
      </c>
      <c r="RF3" s="8">
        <v>74.47</v>
      </c>
      <c r="RG3" s="8">
        <v>0.03</v>
      </c>
      <c r="RH3" s="8">
        <v>74.849999999999994</v>
      </c>
      <c r="RI3" s="8">
        <v>0.1</v>
      </c>
      <c r="RJ3" s="8">
        <v>74.790000000000006</v>
      </c>
      <c r="RK3" s="8">
        <v>0.1</v>
      </c>
      <c r="RL3" s="8">
        <v>74.849999999999994</v>
      </c>
      <c r="RM3" s="8">
        <v>0.1</v>
      </c>
      <c r="RN3" s="8">
        <v>74.75</v>
      </c>
      <c r="RO3" s="8">
        <v>0.08</v>
      </c>
      <c r="RP3" s="8">
        <v>59.12</v>
      </c>
      <c r="RQ3" s="8">
        <v>7.0000000000000007E-2</v>
      </c>
      <c r="RR3" s="8">
        <v>58.71</v>
      </c>
      <c r="RS3" s="8">
        <v>7.0000000000000007E-2</v>
      </c>
      <c r="RT3" s="8">
        <v>57.59</v>
      </c>
      <c r="RU3" s="8">
        <v>7.0000000000000007E-2</v>
      </c>
      <c r="RV3" s="8">
        <v>58.85</v>
      </c>
      <c r="RW3" s="8">
        <v>0.12</v>
      </c>
      <c r="RX3" s="8">
        <v>60.43</v>
      </c>
      <c r="RY3" s="8">
        <v>0.09</v>
      </c>
      <c r="RZ3" s="8">
        <v>59.03</v>
      </c>
      <c r="SA3" s="8">
        <v>0.13</v>
      </c>
      <c r="SB3" s="8">
        <v>58.94</v>
      </c>
      <c r="SC3" s="8">
        <v>0.1</v>
      </c>
      <c r="SD3" s="8">
        <v>59.74</v>
      </c>
      <c r="SE3" s="8">
        <v>0.1</v>
      </c>
      <c r="SF3" s="8">
        <v>60.27</v>
      </c>
      <c r="SG3" s="8">
        <v>0.09</v>
      </c>
      <c r="SH3" s="8">
        <v>73.41</v>
      </c>
      <c r="SI3" s="8">
        <v>7.0000000000000007E-2</v>
      </c>
      <c r="SJ3" s="8">
        <v>68.900000000000006</v>
      </c>
      <c r="SK3" s="8">
        <v>0.15</v>
      </c>
      <c r="SL3" s="8">
        <v>70.64</v>
      </c>
      <c r="SM3" s="8">
        <v>0.12</v>
      </c>
      <c r="SN3" s="8">
        <v>64.849999999999994</v>
      </c>
      <c r="SO3" s="8">
        <v>0.15</v>
      </c>
      <c r="SP3" s="8">
        <v>73.3</v>
      </c>
      <c r="SQ3" s="8">
        <v>0.04</v>
      </c>
      <c r="SR3" s="8">
        <v>73.73</v>
      </c>
      <c r="SS3" s="8">
        <v>0.04</v>
      </c>
      <c r="ST3" s="8">
        <v>72.75</v>
      </c>
      <c r="SU3" s="8">
        <v>0.05</v>
      </c>
      <c r="SV3" s="8">
        <v>70.62</v>
      </c>
      <c r="SW3" s="8">
        <v>0.15</v>
      </c>
      <c r="SX3" s="8">
        <v>73.23</v>
      </c>
      <c r="SY3" s="8">
        <v>0.05</v>
      </c>
      <c r="SZ3" s="8">
        <v>73.84</v>
      </c>
      <c r="TA3" s="8">
        <v>0.04</v>
      </c>
      <c r="TB3" s="8">
        <v>72.84</v>
      </c>
      <c r="TC3" s="8">
        <v>0.03</v>
      </c>
      <c r="WJ3" s="7" t="s">
        <v>3405</v>
      </c>
      <c r="WK3" s="8">
        <v>75</v>
      </c>
      <c r="WL3" s="8">
        <v>1.4E-2</v>
      </c>
      <c r="WM3" s="8">
        <v>62.000999999999998</v>
      </c>
      <c r="WN3" s="8">
        <v>2.9000000000000001E-2</v>
      </c>
      <c r="WO3" s="8">
        <v>67.638999999999996</v>
      </c>
      <c r="WP3" s="8">
        <v>8.0000000000000002E-3</v>
      </c>
      <c r="WQ3" s="8">
        <v>58.203000000000003</v>
      </c>
      <c r="WR3" s="8">
        <v>2.5999999999999999E-2</v>
      </c>
      <c r="WS3" s="8">
        <v>55</v>
      </c>
      <c r="WT3" s="8">
        <v>1.6E-2</v>
      </c>
      <c r="WU3" s="8">
        <v>50.997999999999998</v>
      </c>
      <c r="WV3" s="8">
        <v>1.7999999999999999E-2</v>
      </c>
      <c r="WW3" s="8">
        <v>1192.7</v>
      </c>
      <c r="WX3" s="8">
        <v>2.4</v>
      </c>
      <c r="WY3" s="8">
        <v>1162.9000000000001</v>
      </c>
      <c r="WZ3" s="8">
        <v>2.2999999999999998</v>
      </c>
      <c r="XA3" s="8">
        <v>0.53800000000000003</v>
      </c>
      <c r="XB3" s="8">
        <v>7.0000000000000001E-3</v>
      </c>
      <c r="XC3" s="8">
        <v>-0.108</v>
      </c>
      <c r="XD3" s="8">
        <v>2E-3</v>
      </c>
      <c r="XE3" s="8">
        <v>2.5000000000000001E-2</v>
      </c>
      <c r="XF3" s="8">
        <v>4.0000000000000001E-3</v>
      </c>
      <c r="XG3" s="8">
        <v>1.2104999999999999</v>
      </c>
      <c r="XH3" s="8">
        <v>4.7000000000000002E-3</v>
      </c>
      <c r="XI3" s="8">
        <v>29.645</v>
      </c>
      <c r="XJ3" s="8">
        <v>1E-3</v>
      </c>
      <c r="XK3" s="8">
        <v>377</v>
      </c>
      <c r="XL3" s="8">
        <v>5</v>
      </c>
      <c r="XM3" s="8">
        <v>376.8</v>
      </c>
      <c r="XN3" s="8">
        <v>4.9000000000000004</v>
      </c>
      <c r="XO3" s="1">
        <v>0.32805000000000023</v>
      </c>
      <c r="XP3" s="2">
        <v>381.4893450000003</v>
      </c>
      <c r="XQ3" s="4">
        <v>13.029</v>
      </c>
      <c r="XR3" s="4">
        <v>0.108</v>
      </c>
      <c r="XS3" s="45">
        <f t="shared" si="0"/>
        <v>0.80490214861994736</v>
      </c>
      <c r="XT3" s="9">
        <f t="shared" si="1"/>
        <v>5357.0601228673304</v>
      </c>
      <c r="XU3" s="46">
        <f t="shared" si="2"/>
        <v>73.500407748031506</v>
      </c>
      <c r="XV3" s="9">
        <f t="shared" si="3"/>
        <v>381.49656993496882</v>
      </c>
      <c r="XW3" s="9">
        <f t="shared" si="4"/>
        <v>1756.7677651478721</v>
      </c>
      <c r="XX3" s="9">
        <f t="shared" si="5"/>
        <v>3600.2923577194583</v>
      </c>
      <c r="XY3" s="15">
        <f t="shared" si="6"/>
        <v>8.1906723247139081E-3</v>
      </c>
      <c r="XZ3" s="9">
        <f t="shared" si="7"/>
        <v>25.368637479749061</v>
      </c>
      <c r="YA3" s="9">
        <f t="shared" si="8"/>
        <v>66.834097851380051</v>
      </c>
      <c r="YB3" s="10">
        <v>13.029493510869054</v>
      </c>
      <c r="YC3" s="10">
        <v>13.358446304257066</v>
      </c>
      <c r="YD3" s="3">
        <v>6.980280398114924E-3</v>
      </c>
      <c r="YE3" s="9">
        <v>20.7765359497219</v>
      </c>
      <c r="YF3" s="15">
        <v>8.7812847829730582E-3</v>
      </c>
      <c r="YG3" s="9">
        <v>27.609359938007415</v>
      </c>
      <c r="YH3" s="15">
        <v>8.1087436134834392E-3</v>
      </c>
      <c r="YI3" s="9">
        <v>25.080256459222877</v>
      </c>
      <c r="YJ3" s="9">
        <f t="shared" si="9"/>
        <v>68.455766242559491</v>
      </c>
      <c r="YK3" s="9">
        <f t="shared" si="10"/>
        <v>58.650651841180498</v>
      </c>
      <c r="YL3" s="9">
        <f t="shared" si="11"/>
        <v>24.884182068704337</v>
      </c>
      <c r="YM3" s="9"/>
      <c r="YN3" s="9"/>
      <c r="YO3" s="9"/>
      <c r="YP3" s="14"/>
      <c r="YQ3" s="9"/>
      <c r="YR3" s="9"/>
      <c r="YS3" s="10"/>
      <c r="YT3" s="15"/>
      <c r="YU3" s="16"/>
      <c r="YV3" s="16"/>
      <c r="YW3" s="47"/>
      <c r="YX3" s="5"/>
      <c r="YY3" s="5"/>
      <c r="YZ3" s="5"/>
      <c r="ZA3" s="5"/>
      <c r="ZB3" s="5"/>
      <c r="ZC3" s="6"/>
    </row>
    <row r="4" spans="1:679" s="8" customFormat="1" x14ac:dyDescent="0.25">
      <c r="A4" s="8">
        <v>5</v>
      </c>
      <c r="B4" s="8" t="s">
        <v>2285</v>
      </c>
      <c r="C4" s="8" t="s">
        <v>2286</v>
      </c>
      <c r="D4" s="8" t="s">
        <v>2285</v>
      </c>
      <c r="E4" s="8" t="s">
        <v>3313</v>
      </c>
      <c r="F4" s="8" t="s">
        <v>3307</v>
      </c>
      <c r="G4" s="8" t="s">
        <v>3308</v>
      </c>
      <c r="H4" s="8" t="s">
        <v>3309</v>
      </c>
      <c r="I4" s="8" t="s">
        <v>3310</v>
      </c>
      <c r="J4" s="8" t="s">
        <v>3310</v>
      </c>
      <c r="M4" s="8" t="s">
        <v>3311</v>
      </c>
      <c r="N4" s="7">
        <v>0</v>
      </c>
      <c r="O4" s="7">
        <v>0</v>
      </c>
      <c r="P4" s="8" t="s">
        <v>3365</v>
      </c>
      <c r="Q4" s="8" t="s">
        <v>2275</v>
      </c>
      <c r="R4" s="8" t="s">
        <v>2287</v>
      </c>
      <c r="S4" s="8" t="s">
        <v>119</v>
      </c>
      <c r="T4" s="8" t="s">
        <v>154</v>
      </c>
      <c r="U4" s="8" t="s">
        <v>121</v>
      </c>
      <c r="V4" s="8" t="s">
        <v>3378</v>
      </c>
      <c r="W4" s="8" t="s">
        <v>3381</v>
      </c>
      <c r="X4" s="8" t="s">
        <v>3385</v>
      </c>
      <c r="Y4" s="8" t="s">
        <v>3385</v>
      </c>
      <c r="Z4" s="8" t="s">
        <v>2063</v>
      </c>
      <c r="AA4" s="8" t="s">
        <v>123</v>
      </c>
      <c r="AB4" s="8" t="s">
        <v>124</v>
      </c>
      <c r="AC4" s="8" t="s">
        <v>2277</v>
      </c>
      <c r="AD4" s="8" t="s">
        <v>2278</v>
      </c>
      <c r="AE4" s="8" t="s">
        <v>3390</v>
      </c>
      <c r="AF4" s="8" t="s">
        <v>157</v>
      </c>
      <c r="AG4" s="8">
        <v>75</v>
      </c>
      <c r="AH4" s="8">
        <v>62</v>
      </c>
      <c r="AI4" s="8">
        <v>55</v>
      </c>
      <c r="AJ4" s="8">
        <v>51</v>
      </c>
      <c r="AK4" s="8">
        <v>5.5</v>
      </c>
      <c r="AM4" s="8">
        <v>5.5</v>
      </c>
      <c r="AO4" s="8">
        <v>230.2</v>
      </c>
      <c r="AP4" s="8">
        <v>0.8</v>
      </c>
      <c r="AQ4" s="8">
        <v>1.7</v>
      </c>
      <c r="AR4" s="8">
        <v>0</v>
      </c>
      <c r="AS4" s="8">
        <v>13008</v>
      </c>
      <c r="AT4" s="8">
        <v>144</v>
      </c>
      <c r="AU4" s="8">
        <v>12228</v>
      </c>
      <c r="AV4" s="8">
        <v>143</v>
      </c>
      <c r="AW4" s="8">
        <v>5272</v>
      </c>
      <c r="AX4" s="8">
        <v>135</v>
      </c>
      <c r="AY4" s="8">
        <v>18284</v>
      </c>
      <c r="AZ4" s="8">
        <v>260</v>
      </c>
      <c r="BB4" s="8">
        <v>942</v>
      </c>
      <c r="BD4" s="8">
        <v>14</v>
      </c>
      <c r="CN4" s="8">
        <v>48.498673740000001</v>
      </c>
      <c r="CO4" s="8" t="s">
        <v>2288</v>
      </c>
      <c r="CP4" s="8" t="s">
        <v>2289</v>
      </c>
      <c r="CQ4" s="8">
        <v>75.001999999999995</v>
      </c>
      <c r="CR4" s="8">
        <v>1.7000000000000001E-2</v>
      </c>
      <c r="CS4" s="8">
        <v>62.003</v>
      </c>
      <c r="CT4" s="8">
        <v>3.1E-2</v>
      </c>
      <c r="CU4" s="8">
        <v>55</v>
      </c>
      <c r="CV4" s="8">
        <v>1.0999999999999999E-2</v>
      </c>
      <c r="CW4" s="8">
        <v>51.002000000000002</v>
      </c>
      <c r="CX4" s="8">
        <v>1.9E-2</v>
      </c>
      <c r="CY4" s="8">
        <v>74.38</v>
      </c>
      <c r="CZ4" s="8">
        <v>0.05</v>
      </c>
      <c r="DA4" s="8">
        <v>65.03</v>
      </c>
      <c r="DB4" s="8">
        <v>0.03</v>
      </c>
      <c r="DC4" s="8">
        <v>69.010000000000005</v>
      </c>
      <c r="DD4" s="8">
        <v>0.03</v>
      </c>
      <c r="DE4" s="8">
        <v>1.6E-2</v>
      </c>
      <c r="DF4" s="8">
        <v>1.4E-2</v>
      </c>
      <c r="DG4" s="8">
        <v>1.2053</v>
      </c>
      <c r="DH4" s="8">
        <v>2.5100000000000001E-2</v>
      </c>
      <c r="DI4" s="8">
        <v>13008</v>
      </c>
      <c r="DJ4" s="8">
        <v>144</v>
      </c>
      <c r="DK4" s="8">
        <v>5272</v>
      </c>
      <c r="DL4" s="8">
        <v>135</v>
      </c>
      <c r="DM4" s="8">
        <v>48.572000000000003</v>
      </c>
      <c r="DN4" s="8">
        <v>0.83799999999999997</v>
      </c>
      <c r="EM4" s="8">
        <v>229.8</v>
      </c>
      <c r="EN4" s="8">
        <v>0.8</v>
      </c>
      <c r="EO4" s="8">
        <v>229.8</v>
      </c>
      <c r="EP4" s="8">
        <v>0.8</v>
      </c>
      <c r="EQ4" s="8">
        <v>229.8</v>
      </c>
      <c r="ER4" s="8">
        <v>0.8</v>
      </c>
      <c r="ES4" s="8">
        <v>1.7</v>
      </c>
      <c r="ET4" s="8">
        <v>0</v>
      </c>
      <c r="EU4" s="8">
        <v>1.7</v>
      </c>
      <c r="EV4" s="8">
        <v>0</v>
      </c>
      <c r="EW4" s="8">
        <v>1.7</v>
      </c>
      <c r="EX4" s="8">
        <v>0</v>
      </c>
      <c r="GF4" s="8">
        <v>482</v>
      </c>
      <c r="GG4" s="8">
        <v>482</v>
      </c>
      <c r="GH4" s="8">
        <v>482</v>
      </c>
      <c r="GI4" s="8">
        <v>0.9</v>
      </c>
      <c r="GJ4" s="8">
        <v>0.9</v>
      </c>
      <c r="GK4" s="8">
        <v>1</v>
      </c>
      <c r="GL4" s="8">
        <v>500</v>
      </c>
      <c r="GM4" s="8">
        <v>0.63</v>
      </c>
      <c r="GN4" s="8">
        <v>14</v>
      </c>
      <c r="GO4" s="8">
        <v>18.3</v>
      </c>
      <c r="MX4" s="8">
        <v>64.13</v>
      </c>
      <c r="MY4" s="8">
        <v>0.23</v>
      </c>
      <c r="MZ4" s="8">
        <v>66.260000000000005</v>
      </c>
      <c r="NA4" s="8">
        <v>0.17</v>
      </c>
      <c r="NB4" s="8">
        <v>65.099999999999994</v>
      </c>
      <c r="NC4" s="8">
        <v>0.08</v>
      </c>
      <c r="ND4" s="8">
        <v>66.180000000000007</v>
      </c>
      <c r="NE4" s="8">
        <v>0.16</v>
      </c>
      <c r="NF4" s="8">
        <v>64.349999999999994</v>
      </c>
      <c r="NG4" s="8">
        <v>0.13</v>
      </c>
      <c r="NH4" s="8">
        <v>65.42</v>
      </c>
      <c r="NI4" s="8">
        <v>0.13</v>
      </c>
      <c r="OP4" s="8">
        <v>56.31</v>
      </c>
      <c r="OQ4" s="8">
        <v>0.02</v>
      </c>
      <c r="OT4" s="8">
        <v>55.23</v>
      </c>
      <c r="OU4" s="8">
        <v>0.1</v>
      </c>
      <c r="OV4" s="8">
        <v>55.4</v>
      </c>
      <c r="OW4" s="8">
        <v>0.13</v>
      </c>
      <c r="OX4" s="8">
        <v>54.59</v>
      </c>
      <c r="OY4" s="8">
        <v>0.06</v>
      </c>
      <c r="OZ4" s="8">
        <v>54.8</v>
      </c>
      <c r="PA4" s="8">
        <v>7.0000000000000007E-2</v>
      </c>
      <c r="PB4" s="8">
        <v>54.72</v>
      </c>
      <c r="PC4" s="8">
        <v>0.06</v>
      </c>
      <c r="PD4" s="8">
        <v>54.73</v>
      </c>
      <c r="PE4" s="8">
        <v>0.06</v>
      </c>
      <c r="QX4" s="8">
        <v>55.11</v>
      </c>
      <c r="QY4" s="8">
        <v>0.09</v>
      </c>
      <c r="QZ4" s="8">
        <v>54.67</v>
      </c>
      <c r="RA4" s="8">
        <v>7.0000000000000007E-2</v>
      </c>
      <c r="RB4" s="8">
        <v>74.430000000000007</v>
      </c>
      <c r="RC4" s="8">
        <v>0.05</v>
      </c>
      <c r="RD4" s="8">
        <v>74.430000000000007</v>
      </c>
      <c r="RE4" s="8">
        <v>0.05</v>
      </c>
      <c r="RF4" s="8">
        <v>74.400000000000006</v>
      </c>
      <c r="RG4" s="8">
        <v>0.04</v>
      </c>
      <c r="RH4" s="8">
        <v>74.489999999999995</v>
      </c>
      <c r="RI4" s="8">
        <v>7.0000000000000007E-2</v>
      </c>
      <c r="RJ4" s="8">
        <v>74.45</v>
      </c>
      <c r="RK4" s="8">
        <v>7.0000000000000007E-2</v>
      </c>
      <c r="RL4" s="8">
        <v>74.53</v>
      </c>
      <c r="RM4" s="8">
        <v>7.0000000000000007E-2</v>
      </c>
      <c r="RN4" s="8">
        <v>74.53</v>
      </c>
      <c r="RO4" s="8">
        <v>0.06</v>
      </c>
      <c r="RP4" s="8">
        <v>57.27</v>
      </c>
      <c r="RQ4" s="8">
        <v>0.04</v>
      </c>
      <c r="RR4" s="8">
        <v>57.09</v>
      </c>
      <c r="RS4" s="8">
        <v>0.03</v>
      </c>
      <c r="RT4" s="8">
        <v>57.1</v>
      </c>
      <c r="RU4" s="8">
        <v>0.04</v>
      </c>
      <c r="RV4" s="8">
        <v>56.92</v>
      </c>
      <c r="RW4" s="8">
        <v>0.03</v>
      </c>
      <c r="RX4" s="8">
        <v>57.04</v>
      </c>
      <c r="RY4" s="8">
        <v>0.08</v>
      </c>
      <c r="RZ4" s="8">
        <v>59.98</v>
      </c>
      <c r="SA4" s="8">
        <v>0.08</v>
      </c>
      <c r="SB4" s="8">
        <v>57.19</v>
      </c>
      <c r="SC4" s="8">
        <v>0.05</v>
      </c>
      <c r="SD4" s="8">
        <v>57.04</v>
      </c>
      <c r="SE4" s="8">
        <v>0.06</v>
      </c>
      <c r="SF4" s="8">
        <v>60.89</v>
      </c>
      <c r="SG4" s="8">
        <v>0.09</v>
      </c>
      <c r="SH4" s="8">
        <v>69.3</v>
      </c>
      <c r="SI4" s="8">
        <v>0.13</v>
      </c>
      <c r="SJ4" s="8">
        <v>61.55</v>
      </c>
      <c r="SK4" s="8">
        <v>0.14000000000000001</v>
      </c>
      <c r="SL4" s="8">
        <v>65.53</v>
      </c>
      <c r="SM4" s="8">
        <v>0.15</v>
      </c>
      <c r="SN4" s="8">
        <v>67.150000000000006</v>
      </c>
      <c r="SO4" s="8">
        <v>0.09</v>
      </c>
      <c r="SP4" s="8">
        <v>72.69</v>
      </c>
      <c r="SQ4" s="8">
        <v>0.06</v>
      </c>
      <c r="SR4" s="8">
        <v>71.5</v>
      </c>
      <c r="SS4" s="8">
        <v>0.05</v>
      </c>
      <c r="ST4" s="8">
        <v>69.75</v>
      </c>
      <c r="SU4" s="8">
        <v>0.06</v>
      </c>
      <c r="SV4" s="8">
        <v>69.75</v>
      </c>
      <c r="SW4" s="8">
        <v>0.1</v>
      </c>
      <c r="SX4" s="8">
        <v>72.47</v>
      </c>
      <c r="SY4" s="8">
        <v>0.06</v>
      </c>
      <c r="SZ4" s="8">
        <v>72.67</v>
      </c>
      <c r="TA4" s="8">
        <v>0.04</v>
      </c>
      <c r="TB4" s="8">
        <v>69.27</v>
      </c>
      <c r="TC4" s="8">
        <v>0.05</v>
      </c>
      <c r="WJ4" s="7" t="s">
        <v>3405</v>
      </c>
      <c r="WK4" s="8">
        <v>75.001999999999995</v>
      </c>
      <c r="WL4" s="8">
        <v>1.7000000000000001E-2</v>
      </c>
      <c r="WM4" s="8">
        <v>62.003</v>
      </c>
      <c r="WN4" s="8">
        <v>3.1E-2</v>
      </c>
      <c r="WO4" s="8">
        <v>65.039000000000001</v>
      </c>
      <c r="WP4" s="8">
        <v>7.0000000000000001E-3</v>
      </c>
      <c r="WQ4" s="8">
        <v>56.87</v>
      </c>
      <c r="WR4" s="8">
        <v>2.3E-2</v>
      </c>
      <c r="WS4" s="8">
        <v>55</v>
      </c>
      <c r="WT4" s="8">
        <v>1.0999999999999999E-2</v>
      </c>
      <c r="WU4" s="8">
        <v>51.002000000000002</v>
      </c>
      <c r="WV4" s="8">
        <v>1.9E-2</v>
      </c>
      <c r="WW4" s="8">
        <v>1191.7</v>
      </c>
      <c r="WX4" s="8">
        <v>12.5</v>
      </c>
      <c r="WY4" s="8">
        <v>1159</v>
      </c>
      <c r="WZ4" s="8">
        <v>12.3</v>
      </c>
      <c r="XA4" s="8">
        <v>0.497</v>
      </c>
      <c r="XB4" s="8">
        <v>4.0000000000000001E-3</v>
      </c>
      <c r="XC4" s="8">
        <v>-6.0999999999999999E-2</v>
      </c>
      <c r="XD4" s="8">
        <v>2E-3</v>
      </c>
      <c r="XE4" s="8">
        <v>1.6E-2</v>
      </c>
      <c r="XF4" s="8">
        <v>1.4E-2</v>
      </c>
      <c r="XG4" s="8">
        <v>1.2053</v>
      </c>
      <c r="XH4" s="8">
        <v>2.5100000000000001E-2</v>
      </c>
      <c r="XI4" s="8">
        <v>29.471</v>
      </c>
      <c r="XJ4" s="8">
        <v>2E-3</v>
      </c>
      <c r="XK4" s="8">
        <v>377</v>
      </c>
      <c r="XL4" s="8">
        <v>5</v>
      </c>
      <c r="XM4" s="8">
        <v>376.1</v>
      </c>
      <c r="XN4" s="8">
        <v>5.3</v>
      </c>
      <c r="XO4" s="1">
        <v>0.45760423957604218</v>
      </c>
      <c r="XP4" s="2">
        <v>530.36331366863294</v>
      </c>
      <c r="XQ4" s="4">
        <v>13.03</v>
      </c>
      <c r="XR4" s="4">
        <v>6.0999999999999999E-2</v>
      </c>
      <c r="XS4" s="45">
        <f t="shared" si="0"/>
        <v>0.81506897760524311</v>
      </c>
      <c r="XT4" s="9">
        <f t="shared" si="1"/>
        <v>5379.7006591538002</v>
      </c>
      <c r="XU4" s="46">
        <f t="shared" si="2"/>
        <v>67.671363464566923</v>
      </c>
      <c r="XV4" s="9">
        <f t="shared" si="3"/>
        <v>530.35334207753749</v>
      </c>
      <c r="XW4" s="9">
        <f t="shared" si="4"/>
        <v>2442.2407618444154</v>
      </c>
      <c r="XX4" s="9">
        <f t="shared" si="5"/>
        <v>2937.4598973093848</v>
      </c>
      <c r="XY4" s="15">
        <f t="shared" si="6"/>
        <v>7.9651037375800503E-3</v>
      </c>
      <c r="XZ4" s="9">
        <f t="shared" si="7"/>
        <v>24.509259206400614</v>
      </c>
      <c r="YA4" s="9">
        <f t="shared" si="8"/>
        <v>64.223931022394765</v>
      </c>
      <c r="YB4" s="10">
        <v>13.029510039223332</v>
      </c>
      <c r="YC4" s="10">
        <v>13.291074082037662</v>
      </c>
      <c r="YD4" s="3">
        <v>6.98240575763208E-3</v>
      </c>
      <c r="YE4" s="9">
        <v>20.77884285744901</v>
      </c>
      <c r="YF4" s="15">
        <v>8.7821310833522959E-3</v>
      </c>
      <c r="YG4" s="9">
        <v>27.610773843044818</v>
      </c>
      <c r="YH4" s="15">
        <v>7.9184305424591407E-3</v>
      </c>
      <c r="YI4" s="9">
        <v>24.239477826547791</v>
      </c>
      <c r="YJ4" s="9">
        <f t="shared" si="9"/>
        <v>65.937893257390456</v>
      </c>
      <c r="YK4" s="9">
        <f t="shared" si="10"/>
        <v>57.30290098870946</v>
      </c>
      <c r="YL4" s="9">
        <f t="shared" si="11"/>
        <v>24.040995666136137</v>
      </c>
      <c r="YM4" s="9"/>
      <c r="YN4" s="9"/>
      <c r="YO4" s="9"/>
      <c r="YP4" s="14"/>
      <c r="YQ4" s="9"/>
      <c r="YR4" s="9"/>
      <c r="YS4" s="10"/>
      <c r="YT4" s="15"/>
      <c r="YU4" s="16"/>
      <c r="YV4" s="16"/>
      <c r="YW4" s="47"/>
      <c r="YX4" s="5"/>
      <c r="YY4" s="5"/>
      <c r="YZ4" s="5"/>
      <c r="ZA4" s="5"/>
      <c r="ZB4" s="5"/>
      <c r="ZC4" s="6"/>
    </row>
    <row r="5" spans="1:679" s="8" customFormat="1" x14ac:dyDescent="0.25">
      <c r="A5" s="8">
        <v>5</v>
      </c>
      <c r="B5" s="8" t="s">
        <v>2290</v>
      </c>
      <c r="C5" s="8" t="s">
        <v>2291</v>
      </c>
      <c r="D5" s="8" t="s">
        <v>2290</v>
      </c>
      <c r="E5" s="8" t="s">
        <v>3314</v>
      </c>
      <c r="F5" s="8" t="s">
        <v>3307</v>
      </c>
      <c r="G5" s="8" t="s">
        <v>3308</v>
      </c>
      <c r="H5" s="8" t="s">
        <v>3309</v>
      </c>
      <c r="I5" s="8" t="s">
        <v>3310</v>
      </c>
      <c r="J5" s="8" t="s">
        <v>3310</v>
      </c>
      <c r="M5" s="8" t="s">
        <v>3311</v>
      </c>
      <c r="N5" s="7">
        <v>0</v>
      </c>
      <c r="O5" s="7">
        <v>0</v>
      </c>
      <c r="P5" s="8" t="s">
        <v>3365</v>
      </c>
      <c r="Q5" s="8" t="s">
        <v>2292</v>
      </c>
      <c r="R5" s="8" t="s">
        <v>2293</v>
      </c>
      <c r="S5" s="8" t="s">
        <v>119</v>
      </c>
      <c r="T5" s="8" t="s">
        <v>154</v>
      </c>
      <c r="U5" s="8" t="s">
        <v>1775</v>
      </c>
      <c r="V5" s="8" t="s">
        <v>3378</v>
      </c>
      <c r="W5" s="8" t="s">
        <v>3380</v>
      </c>
      <c r="X5" s="8" t="s">
        <v>3385</v>
      </c>
      <c r="Y5" s="8" t="s">
        <v>3385</v>
      </c>
      <c r="Z5" s="8" t="s">
        <v>2063</v>
      </c>
      <c r="AA5" s="8" t="s">
        <v>123</v>
      </c>
      <c r="AB5" s="8" t="s">
        <v>124</v>
      </c>
      <c r="AC5" s="8" t="s">
        <v>2277</v>
      </c>
      <c r="AD5" s="8" t="s">
        <v>2278</v>
      </c>
      <c r="AE5" s="8" t="s">
        <v>3390</v>
      </c>
      <c r="AF5" s="8" t="s">
        <v>157</v>
      </c>
      <c r="AG5" s="8">
        <v>75</v>
      </c>
      <c r="AH5" s="8">
        <v>62</v>
      </c>
      <c r="AI5" s="8">
        <v>55</v>
      </c>
      <c r="AJ5" s="8">
        <v>51</v>
      </c>
      <c r="AK5" s="8">
        <v>5.5</v>
      </c>
      <c r="AM5" s="8">
        <v>5.5</v>
      </c>
      <c r="AO5" s="8">
        <v>230.2</v>
      </c>
      <c r="AP5" s="8">
        <v>0.5</v>
      </c>
      <c r="AQ5" s="8">
        <v>1.7</v>
      </c>
      <c r="AR5" s="8">
        <v>0</v>
      </c>
      <c r="AS5" s="8">
        <v>5340</v>
      </c>
      <c r="AT5" s="8">
        <v>17</v>
      </c>
      <c r="AU5" s="8">
        <v>4796</v>
      </c>
      <c r="AV5" s="8">
        <v>44</v>
      </c>
      <c r="AW5" s="8">
        <v>2236</v>
      </c>
      <c r="AX5" s="8">
        <v>49</v>
      </c>
      <c r="AY5" s="8">
        <v>7578</v>
      </c>
      <c r="AZ5" s="8">
        <v>48</v>
      </c>
      <c r="BB5" s="8">
        <v>942</v>
      </c>
      <c r="BD5" s="8">
        <v>13.8</v>
      </c>
      <c r="CN5" s="8">
        <v>20.100795756</v>
      </c>
      <c r="CO5" s="8" t="s">
        <v>2294</v>
      </c>
      <c r="CP5" s="8" t="s">
        <v>2295</v>
      </c>
      <c r="CQ5" s="8">
        <v>74.995999999999995</v>
      </c>
      <c r="CR5" s="8">
        <v>0.01</v>
      </c>
      <c r="CS5" s="8">
        <v>62</v>
      </c>
      <c r="CT5" s="8">
        <v>2.8000000000000001E-2</v>
      </c>
      <c r="CU5" s="8">
        <v>54.981000000000002</v>
      </c>
      <c r="CV5" s="8">
        <v>1.2999999999999999E-2</v>
      </c>
      <c r="CW5" s="8">
        <v>51</v>
      </c>
      <c r="CX5" s="8">
        <v>1.7000000000000001E-2</v>
      </c>
      <c r="CY5" s="8">
        <v>74.36</v>
      </c>
      <c r="CZ5" s="8">
        <v>0.03</v>
      </c>
      <c r="DA5" s="8">
        <v>70.67</v>
      </c>
      <c r="DB5" s="8">
        <v>0.05</v>
      </c>
      <c r="DC5" s="8">
        <v>72.83</v>
      </c>
      <c r="DD5" s="8">
        <v>0.01</v>
      </c>
      <c r="DE5" s="8">
        <v>3.3000000000000002E-2</v>
      </c>
      <c r="DF5" s="8">
        <v>4.0000000000000001E-3</v>
      </c>
      <c r="DG5" s="8">
        <v>1.1992</v>
      </c>
      <c r="DH5" s="8">
        <v>4.7000000000000002E-3</v>
      </c>
      <c r="DI5" s="8">
        <v>5340</v>
      </c>
      <c r="DJ5" s="8">
        <v>17</v>
      </c>
      <c r="DK5" s="8">
        <v>2236</v>
      </c>
      <c r="DL5" s="8">
        <v>49</v>
      </c>
      <c r="DM5" s="8">
        <v>20.12</v>
      </c>
      <c r="DN5" s="8">
        <v>0.28799999999999998</v>
      </c>
      <c r="EM5" s="8">
        <v>229.9</v>
      </c>
      <c r="EN5" s="8">
        <v>0.5</v>
      </c>
      <c r="EO5" s="8">
        <v>229.9</v>
      </c>
      <c r="EP5" s="8">
        <v>0.5</v>
      </c>
      <c r="EQ5" s="8">
        <v>229.9</v>
      </c>
      <c r="ER5" s="8">
        <v>0.5</v>
      </c>
      <c r="ES5" s="8">
        <v>1.7</v>
      </c>
      <c r="ET5" s="8">
        <v>0</v>
      </c>
      <c r="EU5" s="8">
        <v>1.7</v>
      </c>
      <c r="EV5" s="8">
        <v>0</v>
      </c>
      <c r="EW5" s="8">
        <v>1.7</v>
      </c>
      <c r="EX5" s="8">
        <v>0</v>
      </c>
      <c r="GF5" s="8">
        <v>486</v>
      </c>
      <c r="GG5" s="8">
        <v>487</v>
      </c>
      <c r="GH5" s="8">
        <v>488</v>
      </c>
      <c r="GI5" s="8">
        <v>0.9</v>
      </c>
      <c r="GJ5" s="8">
        <v>0.9</v>
      </c>
      <c r="GK5" s="8">
        <v>1.1000000000000001</v>
      </c>
      <c r="GL5" s="8">
        <v>510</v>
      </c>
      <c r="GM5" s="8">
        <v>0.62</v>
      </c>
      <c r="GN5" s="8">
        <v>13.8</v>
      </c>
      <c r="GO5" s="8">
        <v>18.399999999999999</v>
      </c>
      <c r="MX5" s="8">
        <v>70.73</v>
      </c>
      <c r="MY5" s="8">
        <v>0.04</v>
      </c>
      <c r="MZ5" s="8">
        <v>71.62</v>
      </c>
      <c r="NA5" s="8">
        <v>0.03</v>
      </c>
      <c r="NB5" s="8">
        <v>71.38</v>
      </c>
      <c r="NC5" s="8">
        <v>0.03</v>
      </c>
      <c r="ND5" s="8">
        <v>71.34</v>
      </c>
      <c r="NE5" s="8">
        <v>0.03</v>
      </c>
      <c r="NF5" s="8">
        <v>71.33</v>
      </c>
      <c r="NG5" s="8">
        <v>0.03</v>
      </c>
      <c r="NH5" s="8">
        <v>70.900000000000006</v>
      </c>
      <c r="NI5" s="8">
        <v>0.04</v>
      </c>
      <c r="OP5" s="8">
        <v>55.99</v>
      </c>
      <c r="OQ5" s="8">
        <v>0.03</v>
      </c>
      <c r="OT5" s="8">
        <v>54.32</v>
      </c>
      <c r="OU5" s="8">
        <v>0.1</v>
      </c>
      <c r="OV5" s="8">
        <v>54.41</v>
      </c>
      <c r="OW5" s="8">
        <v>0.11</v>
      </c>
      <c r="OX5" s="8">
        <v>54.01</v>
      </c>
      <c r="OY5" s="8">
        <v>0.08</v>
      </c>
      <c r="OZ5" s="8">
        <v>54.24</v>
      </c>
      <c r="PA5" s="8">
        <v>0.09</v>
      </c>
      <c r="PB5" s="8">
        <v>54.33</v>
      </c>
      <c r="PC5" s="8">
        <v>7.0000000000000007E-2</v>
      </c>
      <c r="PD5" s="8">
        <v>54.36</v>
      </c>
      <c r="PE5" s="8">
        <v>7.0000000000000007E-2</v>
      </c>
      <c r="PN5" s="8">
        <v>54.19</v>
      </c>
      <c r="PO5" s="8">
        <v>7.0000000000000007E-2</v>
      </c>
      <c r="QX5" s="8">
        <v>54.67</v>
      </c>
      <c r="QY5" s="8">
        <v>0.11</v>
      </c>
      <c r="QZ5" s="8">
        <v>54.29</v>
      </c>
      <c r="RA5" s="8">
        <v>7.0000000000000007E-2</v>
      </c>
      <c r="RB5" s="8">
        <v>74.5</v>
      </c>
      <c r="RC5" s="8">
        <v>0.06</v>
      </c>
      <c r="RD5" s="8">
        <v>74.52</v>
      </c>
      <c r="RE5" s="8">
        <v>0.05</v>
      </c>
      <c r="RF5" s="8">
        <v>74.45</v>
      </c>
      <c r="RG5" s="8">
        <v>0.03</v>
      </c>
      <c r="RH5" s="8">
        <v>74.61</v>
      </c>
      <c r="RI5" s="8">
        <v>0.06</v>
      </c>
      <c r="RJ5" s="8">
        <v>74.58</v>
      </c>
      <c r="RK5" s="8">
        <v>7.0000000000000007E-2</v>
      </c>
      <c r="RL5" s="8">
        <v>74.63</v>
      </c>
      <c r="RM5" s="8">
        <v>7.0000000000000007E-2</v>
      </c>
      <c r="RN5" s="8">
        <v>74.569999999999993</v>
      </c>
      <c r="RO5" s="8">
        <v>0.06</v>
      </c>
      <c r="RP5" s="8">
        <v>64.16</v>
      </c>
      <c r="RQ5" s="8">
        <v>0.08</v>
      </c>
      <c r="RR5" s="8">
        <v>65.540000000000006</v>
      </c>
      <c r="RS5" s="8">
        <v>0.14000000000000001</v>
      </c>
      <c r="RT5" s="8">
        <v>67.94</v>
      </c>
      <c r="RU5" s="8">
        <v>0.09</v>
      </c>
      <c r="RV5" s="8">
        <v>63.66</v>
      </c>
      <c r="RW5" s="8">
        <v>0.11</v>
      </c>
      <c r="RX5" s="8">
        <v>64.150000000000006</v>
      </c>
      <c r="RY5" s="8">
        <v>0.08</v>
      </c>
      <c r="RZ5" s="8">
        <v>65.010000000000005</v>
      </c>
      <c r="SA5" s="8">
        <v>0.16</v>
      </c>
      <c r="SB5" s="8">
        <v>70.92</v>
      </c>
      <c r="SC5" s="8">
        <v>0.1</v>
      </c>
      <c r="SD5" s="8">
        <v>65.150000000000006</v>
      </c>
      <c r="SE5" s="8">
        <v>0.14000000000000001</v>
      </c>
      <c r="SF5" s="8">
        <v>58.35</v>
      </c>
      <c r="SG5" s="8">
        <v>7.0000000000000007E-2</v>
      </c>
      <c r="SH5" s="8">
        <v>72.28</v>
      </c>
      <c r="SI5" s="8">
        <v>0.11</v>
      </c>
      <c r="SJ5" s="8">
        <v>74.930000000000007</v>
      </c>
      <c r="SK5" s="8">
        <v>7.0000000000000007E-2</v>
      </c>
      <c r="SL5" s="8">
        <v>74.91</v>
      </c>
      <c r="SM5" s="8">
        <v>0.06</v>
      </c>
      <c r="SN5" s="8">
        <v>67.61</v>
      </c>
      <c r="SO5" s="8">
        <v>0.21</v>
      </c>
      <c r="SP5" s="8">
        <v>74.78</v>
      </c>
      <c r="SQ5" s="8">
        <v>0.05</v>
      </c>
      <c r="SR5" s="8">
        <v>74.87</v>
      </c>
      <c r="SS5" s="8">
        <v>0.04</v>
      </c>
      <c r="ST5" s="8">
        <v>74.28</v>
      </c>
      <c r="SU5" s="8">
        <v>0.05</v>
      </c>
      <c r="SV5" s="8">
        <v>73.84</v>
      </c>
      <c r="SW5" s="8">
        <v>0.06</v>
      </c>
      <c r="SX5" s="8">
        <v>74.28</v>
      </c>
      <c r="SY5" s="8">
        <v>0.06</v>
      </c>
      <c r="SZ5" s="8">
        <v>74.38</v>
      </c>
      <c r="TA5" s="8">
        <v>0.04</v>
      </c>
      <c r="TB5" s="8">
        <v>74.5</v>
      </c>
      <c r="TC5" s="8">
        <v>0.03</v>
      </c>
      <c r="WJ5" s="7" t="s">
        <v>3405</v>
      </c>
      <c r="WK5" s="8">
        <v>74.995999999999995</v>
      </c>
      <c r="WL5" s="8">
        <v>0.01</v>
      </c>
      <c r="WM5" s="8">
        <v>62</v>
      </c>
      <c r="WN5" s="8">
        <v>2.8000000000000001E-2</v>
      </c>
      <c r="WO5" s="8">
        <v>70.879000000000005</v>
      </c>
      <c r="WP5" s="8">
        <v>8.9999999999999993E-3</v>
      </c>
      <c r="WQ5" s="8">
        <v>59.927</v>
      </c>
      <c r="WR5" s="8">
        <v>2.5999999999999999E-2</v>
      </c>
      <c r="WS5" s="8">
        <v>54.981000000000002</v>
      </c>
      <c r="WT5" s="8">
        <v>1.2999999999999999E-2</v>
      </c>
      <c r="WU5" s="8">
        <v>51</v>
      </c>
      <c r="WV5" s="8">
        <v>1.7000000000000001E-2</v>
      </c>
      <c r="WW5" s="8">
        <v>1190.2</v>
      </c>
      <c r="WX5" s="8">
        <v>2.4</v>
      </c>
      <c r="WY5" s="8">
        <v>1153.9000000000001</v>
      </c>
      <c r="WZ5" s="8">
        <v>2.2999999999999998</v>
      </c>
      <c r="XA5" s="8">
        <v>0.59899999999999998</v>
      </c>
      <c r="XB5" s="8">
        <v>7.0000000000000001E-3</v>
      </c>
      <c r="XC5" s="8">
        <v>-0.182</v>
      </c>
      <c r="XD5" s="8">
        <v>1E-3</v>
      </c>
      <c r="XE5" s="8">
        <v>3.3000000000000002E-2</v>
      </c>
      <c r="XF5" s="8">
        <v>4.0000000000000001E-3</v>
      </c>
      <c r="XG5" s="8">
        <v>1.1992</v>
      </c>
      <c r="XH5" s="8">
        <v>4.7000000000000002E-3</v>
      </c>
      <c r="XI5" s="8">
        <v>29.611000000000001</v>
      </c>
      <c r="XJ5" s="8">
        <v>1E-3</v>
      </c>
      <c r="XK5" s="8">
        <v>377</v>
      </c>
      <c r="XL5" s="8">
        <v>5</v>
      </c>
      <c r="XM5" s="8">
        <v>376.3</v>
      </c>
      <c r="XN5" s="8">
        <v>4.8</v>
      </c>
      <c r="XO5" s="1">
        <v>0.16622533100174824</v>
      </c>
      <c r="XP5" s="2">
        <v>191.8074094429173</v>
      </c>
      <c r="XQ5" s="4">
        <v>13.029</v>
      </c>
      <c r="XR5" s="4">
        <v>0.182</v>
      </c>
      <c r="XS5" s="45">
        <f t="shared" si="0"/>
        <v>0.78975097583486553</v>
      </c>
      <c r="XT5" s="9">
        <f t="shared" si="1"/>
        <v>5312.2156815735407</v>
      </c>
      <c r="XU5" s="46">
        <f t="shared" si="2"/>
        <v>81.200760724409449</v>
      </c>
      <c r="XV5" s="9">
        <f t="shared" si="3"/>
        <v>191.80781789362877</v>
      </c>
      <c r="XW5" s="9">
        <f t="shared" si="4"/>
        <v>883.29265942010443</v>
      </c>
      <c r="XX5" s="9">
        <f t="shared" si="5"/>
        <v>4428.9230221534362</v>
      </c>
      <c r="XY5" s="15">
        <f t="shared" si="6"/>
        <v>8.4829787519141338E-3</v>
      </c>
      <c r="XZ5" s="9">
        <f t="shared" si="7"/>
        <v>26.472903895800144</v>
      </c>
      <c r="YA5" s="9">
        <f t="shared" si="8"/>
        <v>70.089249024165142</v>
      </c>
      <c r="YB5" s="10">
        <v>13.029055490139832</v>
      </c>
      <c r="YC5" s="10">
        <v>13.442978275092724</v>
      </c>
      <c r="YD5" s="3">
        <v>6.9858082952810119E-3</v>
      </c>
      <c r="YE5" s="9">
        <v>20.777917107585136</v>
      </c>
      <c r="YF5" s="15">
        <v>8.7815704564052372E-3</v>
      </c>
      <c r="YG5" s="9">
        <v>27.60869695437512</v>
      </c>
      <c r="YH5" s="15">
        <v>8.4154184094527209E-3</v>
      </c>
      <c r="YI5" s="9">
        <v>26.204554472430296</v>
      </c>
      <c r="YJ5" s="9">
        <f t="shared" si="9"/>
        <v>71.677066195439608</v>
      </c>
      <c r="YK5" s="9">
        <f t="shared" si="10"/>
        <v>60.330253900790645</v>
      </c>
      <c r="YL5" s="9">
        <f t="shared" si="11"/>
        <v>26.012063376533916</v>
      </c>
      <c r="YM5" s="9"/>
      <c r="YN5" s="9"/>
      <c r="YO5" s="9"/>
      <c r="YP5" s="14"/>
      <c r="YQ5" s="9"/>
      <c r="YR5" s="9"/>
      <c r="YS5" s="10"/>
      <c r="YT5" s="15"/>
      <c r="YU5" s="16"/>
      <c r="YV5" s="16"/>
      <c r="YW5" s="47"/>
      <c r="YX5" s="5"/>
      <c r="YY5" s="5"/>
      <c r="YZ5" s="5"/>
      <c r="ZA5" s="5"/>
      <c r="ZB5" s="5"/>
      <c r="ZC5" s="6"/>
    </row>
    <row r="6" spans="1:679" s="8" customFormat="1" x14ac:dyDescent="0.25">
      <c r="A6" s="8">
        <v>5</v>
      </c>
      <c r="B6" s="8" t="s">
        <v>2296</v>
      </c>
      <c r="C6" s="8" t="s">
        <v>2297</v>
      </c>
      <c r="D6" s="8" t="s">
        <v>2296</v>
      </c>
      <c r="E6" s="8" t="s">
        <v>3315</v>
      </c>
      <c r="F6" s="8" t="s">
        <v>3307</v>
      </c>
      <c r="G6" s="8" t="s">
        <v>3308</v>
      </c>
      <c r="H6" s="8" t="s">
        <v>3309</v>
      </c>
      <c r="I6" s="8" t="s">
        <v>3310</v>
      </c>
      <c r="J6" s="8" t="s">
        <v>3310</v>
      </c>
      <c r="M6" s="8" t="s">
        <v>3311</v>
      </c>
      <c r="N6" s="7">
        <v>0</v>
      </c>
      <c r="O6" s="7">
        <v>0</v>
      </c>
      <c r="P6" s="8" t="s">
        <v>3365</v>
      </c>
      <c r="Q6" s="8" t="s">
        <v>2275</v>
      </c>
      <c r="R6" s="8" t="s">
        <v>2298</v>
      </c>
      <c r="S6" s="8" t="s">
        <v>119</v>
      </c>
      <c r="T6" s="8" t="s">
        <v>154</v>
      </c>
      <c r="U6" s="8" t="s">
        <v>1775</v>
      </c>
      <c r="V6" s="8" t="s">
        <v>3378</v>
      </c>
      <c r="W6" s="8" t="s">
        <v>3380</v>
      </c>
      <c r="X6" s="8" t="s">
        <v>3385</v>
      </c>
      <c r="Y6" s="8" t="s">
        <v>3385</v>
      </c>
      <c r="Z6" s="8" t="s">
        <v>2063</v>
      </c>
      <c r="AA6" s="8" t="s">
        <v>123</v>
      </c>
      <c r="AB6" s="8" t="s">
        <v>124</v>
      </c>
      <c r="AC6" s="8" t="s">
        <v>2277</v>
      </c>
      <c r="AD6" s="8" t="s">
        <v>2278</v>
      </c>
      <c r="AE6" s="8" t="s">
        <v>3390</v>
      </c>
      <c r="AF6" s="8" t="s">
        <v>157</v>
      </c>
      <c r="AG6" s="8">
        <v>75</v>
      </c>
      <c r="AH6" s="8">
        <v>62</v>
      </c>
      <c r="AI6" s="8">
        <v>55</v>
      </c>
      <c r="AJ6" s="8">
        <v>51</v>
      </c>
      <c r="AK6" s="8">
        <v>5.5</v>
      </c>
      <c r="AM6" s="8">
        <v>5.5</v>
      </c>
      <c r="AO6" s="8">
        <v>230.2</v>
      </c>
      <c r="AP6" s="8">
        <v>0.6</v>
      </c>
      <c r="AQ6" s="8">
        <v>1.7</v>
      </c>
      <c r="AR6" s="8">
        <v>0</v>
      </c>
      <c r="AS6" s="8">
        <v>16001</v>
      </c>
      <c r="AT6" s="8">
        <v>132</v>
      </c>
      <c r="AU6" s="8">
        <v>15186</v>
      </c>
      <c r="AV6" s="8">
        <v>132</v>
      </c>
      <c r="AW6" s="8">
        <v>6554</v>
      </c>
      <c r="AX6" s="8">
        <v>120</v>
      </c>
      <c r="AY6" s="8">
        <v>22562</v>
      </c>
      <c r="AZ6" s="8">
        <v>221</v>
      </c>
      <c r="BB6" s="8">
        <v>943</v>
      </c>
      <c r="BD6" s="8">
        <v>12.1</v>
      </c>
      <c r="CN6" s="8">
        <v>60.650537634000003</v>
      </c>
      <c r="CO6" s="8" t="s">
        <v>2299</v>
      </c>
      <c r="CP6" s="8" t="s">
        <v>2300</v>
      </c>
      <c r="CQ6" s="8">
        <v>74.998000000000005</v>
      </c>
      <c r="CR6" s="8">
        <v>0.02</v>
      </c>
      <c r="CS6" s="8">
        <v>62.005000000000003</v>
      </c>
      <c r="CT6" s="8">
        <v>2.5000000000000001E-2</v>
      </c>
      <c r="CU6" s="8">
        <v>54.997999999999998</v>
      </c>
      <c r="CV6" s="8">
        <v>1.0999999999999999E-2</v>
      </c>
      <c r="CW6" s="8">
        <v>50.999000000000002</v>
      </c>
      <c r="CX6" s="8">
        <v>1.4999999999999999E-2</v>
      </c>
      <c r="CY6" s="8">
        <v>74.36</v>
      </c>
      <c r="CZ6" s="8">
        <v>0.05</v>
      </c>
      <c r="DA6" s="8">
        <v>62.31</v>
      </c>
      <c r="DB6" s="8">
        <v>0.03</v>
      </c>
      <c r="DC6" s="8">
        <v>67.260000000000005</v>
      </c>
      <c r="DD6" s="8">
        <v>0.02</v>
      </c>
      <c r="DE6" s="8">
        <v>0.01</v>
      </c>
      <c r="DF6" s="8">
        <v>8.9999999999999993E-3</v>
      </c>
      <c r="DG6" s="8">
        <v>1.1154999999999999</v>
      </c>
      <c r="DH6" s="8">
        <v>1.78E-2</v>
      </c>
      <c r="DI6" s="8">
        <v>16001</v>
      </c>
      <c r="DJ6" s="8">
        <v>132</v>
      </c>
      <c r="DK6" s="8">
        <v>6554</v>
      </c>
      <c r="DL6" s="8">
        <v>120</v>
      </c>
      <c r="DM6" s="8">
        <v>60.728999999999999</v>
      </c>
      <c r="DN6" s="8">
        <v>0.92800000000000005</v>
      </c>
      <c r="EM6" s="8">
        <v>229.8</v>
      </c>
      <c r="EN6" s="8">
        <v>0.6</v>
      </c>
      <c r="EO6" s="8">
        <v>229.8</v>
      </c>
      <c r="EP6" s="8">
        <v>0.6</v>
      </c>
      <c r="EQ6" s="8">
        <v>229.8</v>
      </c>
      <c r="ER6" s="8">
        <v>0.6</v>
      </c>
      <c r="ES6" s="8">
        <v>1.7</v>
      </c>
      <c r="ET6" s="8">
        <v>0</v>
      </c>
      <c r="EU6" s="8">
        <v>1.7</v>
      </c>
      <c r="EV6" s="8">
        <v>0</v>
      </c>
      <c r="EW6" s="8">
        <v>1.7</v>
      </c>
      <c r="EX6" s="8">
        <v>0</v>
      </c>
      <c r="GF6" s="8">
        <v>480</v>
      </c>
      <c r="GG6" s="8">
        <v>480</v>
      </c>
      <c r="GH6" s="8">
        <v>480</v>
      </c>
      <c r="GI6" s="8">
        <v>0.8</v>
      </c>
      <c r="GJ6" s="8">
        <v>0.9</v>
      </c>
      <c r="GK6" s="8">
        <v>0.9</v>
      </c>
      <c r="GL6" s="8">
        <v>490</v>
      </c>
      <c r="GM6" s="8">
        <v>0.63</v>
      </c>
      <c r="GN6" s="8">
        <v>12.1</v>
      </c>
      <c r="GO6" s="8">
        <v>17.600000000000001</v>
      </c>
      <c r="MX6" s="8">
        <v>62.45</v>
      </c>
      <c r="MY6" s="8">
        <v>0.21</v>
      </c>
      <c r="MZ6" s="8">
        <v>62.55</v>
      </c>
      <c r="NA6" s="8">
        <v>0.14000000000000001</v>
      </c>
      <c r="NB6" s="8">
        <v>62.33</v>
      </c>
      <c r="NC6" s="8">
        <v>0.05</v>
      </c>
      <c r="ND6" s="8">
        <v>62.46</v>
      </c>
      <c r="NE6" s="8">
        <v>0.13</v>
      </c>
      <c r="NF6" s="8">
        <v>62.26</v>
      </c>
      <c r="NG6" s="8">
        <v>0.14000000000000001</v>
      </c>
      <c r="NH6" s="8">
        <v>61.98</v>
      </c>
      <c r="NI6" s="8">
        <v>0.11</v>
      </c>
      <c r="OP6" s="8">
        <v>56.42</v>
      </c>
      <c r="OQ6" s="8">
        <v>0.03</v>
      </c>
      <c r="OT6" s="8">
        <v>55.53</v>
      </c>
      <c r="OU6" s="8">
        <v>0.11</v>
      </c>
      <c r="OV6" s="8">
        <v>55.68</v>
      </c>
      <c r="OW6" s="8">
        <v>0.17</v>
      </c>
      <c r="OX6" s="8">
        <v>54.68</v>
      </c>
      <c r="OY6" s="8">
        <v>0.08</v>
      </c>
      <c r="OZ6" s="8">
        <v>54.92</v>
      </c>
      <c r="PA6" s="8">
        <v>0.08</v>
      </c>
      <c r="PB6" s="8">
        <v>54.74</v>
      </c>
      <c r="PC6" s="8">
        <v>7.0000000000000007E-2</v>
      </c>
      <c r="PD6" s="8">
        <v>54.75</v>
      </c>
      <c r="PE6" s="8">
        <v>0.06</v>
      </c>
      <c r="QX6" s="8">
        <v>55.15</v>
      </c>
      <c r="QY6" s="8">
        <v>0.1</v>
      </c>
      <c r="QZ6" s="8">
        <v>54.77</v>
      </c>
      <c r="RA6" s="8">
        <v>0.09</v>
      </c>
      <c r="RB6" s="8">
        <v>74.37</v>
      </c>
      <c r="RC6" s="8">
        <v>0.05</v>
      </c>
      <c r="RD6" s="8">
        <v>74.38</v>
      </c>
      <c r="RE6" s="8">
        <v>0.04</v>
      </c>
      <c r="RF6" s="8">
        <v>74.37</v>
      </c>
      <c r="RG6" s="8">
        <v>0.03</v>
      </c>
      <c r="RH6" s="8">
        <v>74.430000000000007</v>
      </c>
      <c r="RI6" s="8">
        <v>0.06</v>
      </c>
      <c r="RJ6" s="8">
        <v>74.41</v>
      </c>
      <c r="RK6" s="8">
        <v>0.06</v>
      </c>
      <c r="RL6" s="8">
        <v>74.47</v>
      </c>
      <c r="RM6" s="8">
        <v>0.05</v>
      </c>
      <c r="RN6" s="8">
        <v>74.48</v>
      </c>
      <c r="RO6" s="8">
        <v>0.04</v>
      </c>
      <c r="RP6" s="8">
        <v>57.19</v>
      </c>
      <c r="RQ6" s="8">
        <v>0.04</v>
      </c>
      <c r="RR6" s="8">
        <v>57.07</v>
      </c>
      <c r="RS6" s="8">
        <v>0.04</v>
      </c>
      <c r="RT6" s="8">
        <v>57.32</v>
      </c>
      <c r="RU6" s="8">
        <v>0.05</v>
      </c>
      <c r="RV6" s="8">
        <v>57.17</v>
      </c>
      <c r="RW6" s="8">
        <v>0.04</v>
      </c>
      <c r="RX6" s="8">
        <v>57.12</v>
      </c>
      <c r="RY6" s="8">
        <v>0.04</v>
      </c>
      <c r="RZ6" s="8">
        <v>58.78</v>
      </c>
      <c r="SA6" s="8">
        <v>0.1</v>
      </c>
      <c r="SB6" s="8">
        <v>57.75</v>
      </c>
      <c r="SC6" s="8">
        <v>0.09</v>
      </c>
      <c r="SD6" s="8">
        <v>56.51</v>
      </c>
      <c r="SE6" s="8">
        <v>7.0000000000000007E-2</v>
      </c>
      <c r="SF6" s="8">
        <v>70.09</v>
      </c>
      <c r="SG6" s="8">
        <v>0.09</v>
      </c>
      <c r="SH6" s="8">
        <v>66.39</v>
      </c>
      <c r="SI6" s="8">
        <v>0.09</v>
      </c>
      <c r="SJ6" s="8">
        <v>56.32</v>
      </c>
      <c r="SK6" s="8">
        <v>0.13</v>
      </c>
      <c r="SL6" s="8">
        <v>56.24</v>
      </c>
      <c r="SM6" s="8">
        <v>0.09</v>
      </c>
      <c r="SN6" s="8">
        <v>74</v>
      </c>
      <c r="SO6" s="8">
        <v>0.05</v>
      </c>
      <c r="SP6" s="8">
        <v>72.44</v>
      </c>
      <c r="SQ6" s="8">
        <v>0.05</v>
      </c>
      <c r="SR6" s="8">
        <v>62.87</v>
      </c>
      <c r="SS6" s="8">
        <v>0.09</v>
      </c>
      <c r="ST6" s="8">
        <v>63.7</v>
      </c>
      <c r="SU6" s="8">
        <v>0.13</v>
      </c>
      <c r="SV6" s="8">
        <v>72.98</v>
      </c>
      <c r="SW6" s="8">
        <v>0.05</v>
      </c>
      <c r="SX6" s="8">
        <v>71.28</v>
      </c>
      <c r="SY6" s="8">
        <v>7.0000000000000007E-2</v>
      </c>
      <c r="SZ6" s="8">
        <v>65.260000000000005</v>
      </c>
      <c r="TA6" s="8">
        <v>7.0000000000000007E-2</v>
      </c>
      <c r="TB6" s="8">
        <v>64.8</v>
      </c>
      <c r="TC6" s="8">
        <v>0.1</v>
      </c>
      <c r="WJ6" s="7" t="s">
        <v>3405</v>
      </c>
      <c r="WK6" s="8">
        <v>74.998000000000005</v>
      </c>
      <c r="WL6" s="8">
        <v>0.02</v>
      </c>
      <c r="WM6" s="8">
        <v>62.005000000000003</v>
      </c>
      <c r="WN6" s="8">
        <v>2.5000000000000001E-2</v>
      </c>
      <c r="WO6" s="8">
        <v>62.293999999999997</v>
      </c>
      <c r="WP6" s="8">
        <v>8.9999999999999993E-3</v>
      </c>
      <c r="WQ6" s="8">
        <v>55.341000000000001</v>
      </c>
      <c r="WR6" s="8">
        <v>1.9E-2</v>
      </c>
      <c r="WS6" s="8">
        <v>54.997999999999998</v>
      </c>
      <c r="WT6" s="8">
        <v>1.0999999999999999E-2</v>
      </c>
      <c r="WU6" s="8">
        <v>50.999000000000002</v>
      </c>
      <c r="WV6" s="8">
        <v>1.4999999999999999E-2</v>
      </c>
      <c r="WW6" s="8">
        <v>1145.0999999999999</v>
      </c>
      <c r="WX6" s="8">
        <v>9.1</v>
      </c>
      <c r="WY6" s="8">
        <v>1116.2</v>
      </c>
      <c r="WZ6" s="8">
        <v>8.8000000000000007</v>
      </c>
      <c r="XA6" s="8">
        <v>0.42499999999999999</v>
      </c>
      <c r="XB6" s="8">
        <v>3.0000000000000001E-3</v>
      </c>
      <c r="XC6" s="8">
        <v>-2.3E-2</v>
      </c>
      <c r="XD6" s="8">
        <v>1E-3</v>
      </c>
      <c r="XE6" s="8">
        <v>0.01</v>
      </c>
      <c r="XF6" s="8">
        <v>8.9999999999999993E-3</v>
      </c>
      <c r="XG6" s="8">
        <v>1.1154999999999999</v>
      </c>
      <c r="XH6" s="8">
        <v>1.78E-2</v>
      </c>
      <c r="XI6" s="8">
        <v>29.43</v>
      </c>
      <c r="XJ6" s="8">
        <v>1E-3</v>
      </c>
      <c r="XK6" s="8">
        <v>372</v>
      </c>
      <c r="XL6" s="8">
        <v>5</v>
      </c>
      <c r="XM6" s="8">
        <v>371.2</v>
      </c>
      <c r="XN6" s="8">
        <v>5.0999999999999996</v>
      </c>
      <c r="XO6" s="1">
        <v>0.59220000000000017</v>
      </c>
      <c r="XP6" s="2">
        <v>661.01364000000024</v>
      </c>
      <c r="XQ6" s="4">
        <v>13.029</v>
      </c>
      <c r="XR6" s="4">
        <v>2.3E-2</v>
      </c>
      <c r="XS6" s="45">
        <f t="shared" si="0"/>
        <v>0.86293408498565971</v>
      </c>
      <c r="XT6" s="9">
        <f t="shared" si="1"/>
        <v>5197.2904159905675</v>
      </c>
      <c r="XU6" s="46">
        <f t="shared" si="2"/>
        <v>55.73089921259843</v>
      </c>
      <c r="XV6" s="9">
        <f t="shared" si="3"/>
        <v>661.02507194202508</v>
      </c>
      <c r="XW6" s="9">
        <f t="shared" si="4"/>
        <v>3043.9889857503217</v>
      </c>
      <c r="XX6" s="9">
        <f t="shared" si="5"/>
        <v>2153.3014302402457</v>
      </c>
      <c r="XY6" s="15">
        <f t="shared" si="6"/>
        <v>7.7283337958786828E-3</v>
      </c>
      <c r="XZ6" s="9">
        <f t="shared" si="7"/>
        <v>23.609018933338163</v>
      </c>
      <c r="YA6" s="9">
        <f t="shared" si="8"/>
        <v>61.431065915014337</v>
      </c>
      <c r="YB6" s="10">
        <v>13.029450665619022</v>
      </c>
      <c r="YC6" s="10">
        <v>13.219580685468605</v>
      </c>
      <c r="YD6" s="3">
        <v>6.9812817427720121E-3</v>
      </c>
      <c r="YE6" s="9">
        <v>20.77713662986141</v>
      </c>
      <c r="YF6" s="15">
        <v>8.7843950558134602E-3</v>
      </c>
      <c r="YG6" s="9">
        <v>27.61227570903386</v>
      </c>
      <c r="YH6" s="15">
        <v>7.6693236722884259E-3</v>
      </c>
      <c r="YI6" s="9">
        <v>23.299834681183661</v>
      </c>
      <c r="YJ6" s="9">
        <f t="shared" si="9"/>
        <v>63.300207076470208</v>
      </c>
      <c r="YK6" s="9">
        <f t="shared" si="10"/>
        <v>55.851323267363725</v>
      </c>
      <c r="YL6" s="9">
        <f t="shared" si="11"/>
        <v>23.089792055149413</v>
      </c>
      <c r="YM6" s="9"/>
      <c r="YN6" s="9"/>
      <c r="YO6" s="9"/>
      <c r="YP6" s="14"/>
      <c r="YQ6" s="9"/>
      <c r="YR6" s="9"/>
      <c r="YS6" s="10"/>
      <c r="YT6" s="15"/>
      <c r="YU6" s="16"/>
      <c r="YV6" s="16"/>
      <c r="YW6" s="47"/>
      <c r="YX6" s="5"/>
      <c r="YY6" s="5"/>
      <c r="YZ6" s="5"/>
      <c r="ZA6" s="5"/>
      <c r="ZB6" s="5"/>
      <c r="ZC6" s="6"/>
    </row>
    <row r="7" spans="1:679" s="8" customFormat="1" x14ac:dyDescent="0.25">
      <c r="A7" s="8">
        <v>5</v>
      </c>
      <c r="B7" s="8" t="s">
        <v>2301</v>
      </c>
      <c r="C7" s="8" t="s">
        <v>2302</v>
      </c>
      <c r="D7" s="8" t="s">
        <v>2301</v>
      </c>
      <c r="E7" s="8" t="s">
        <v>3306</v>
      </c>
      <c r="F7" s="8" t="s">
        <v>3316</v>
      </c>
      <c r="G7" s="8" t="s">
        <v>3308</v>
      </c>
      <c r="H7" s="8" t="s">
        <v>3309</v>
      </c>
      <c r="I7" s="8" t="s">
        <v>3310</v>
      </c>
      <c r="J7" s="8" t="s">
        <v>3310</v>
      </c>
      <c r="M7" s="8" t="s">
        <v>3311</v>
      </c>
      <c r="N7" s="7">
        <v>0</v>
      </c>
      <c r="O7" s="7">
        <v>0</v>
      </c>
      <c r="P7" s="8" t="s">
        <v>3365</v>
      </c>
      <c r="Q7" s="8" t="s">
        <v>2303</v>
      </c>
      <c r="R7" s="8" t="s">
        <v>2304</v>
      </c>
      <c r="S7" s="8" t="s">
        <v>119</v>
      </c>
      <c r="T7" s="8" t="s">
        <v>154</v>
      </c>
      <c r="U7" s="8" t="s">
        <v>1221</v>
      </c>
      <c r="V7" s="8" t="s">
        <v>3378</v>
      </c>
      <c r="W7" s="8" t="s">
        <v>3380</v>
      </c>
      <c r="X7" s="8" t="s">
        <v>3385</v>
      </c>
      <c r="Y7" s="8" t="s">
        <v>3385</v>
      </c>
      <c r="Z7" s="8" t="s">
        <v>2063</v>
      </c>
      <c r="AA7" s="8" t="s">
        <v>123</v>
      </c>
      <c r="AB7" s="8" t="s">
        <v>124</v>
      </c>
      <c r="AC7" s="8" t="s">
        <v>2277</v>
      </c>
      <c r="AD7" s="8" t="s">
        <v>2278</v>
      </c>
      <c r="AE7" s="8" t="s">
        <v>3390</v>
      </c>
      <c r="AF7" s="8" t="s">
        <v>157</v>
      </c>
      <c r="AG7" s="8">
        <v>75</v>
      </c>
      <c r="AH7" s="8">
        <v>62</v>
      </c>
      <c r="AI7" s="8">
        <v>95</v>
      </c>
      <c r="AJ7" s="8">
        <v>75</v>
      </c>
      <c r="AK7" s="8">
        <v>5.5</v>
      </c>
      <c r="AM7" s="8">
        <v>5.5</v>
      </c>
      <c r="AO7" s="8">
        <v>230.3</v>
      </c>
      <c r="AP7" s="8">
        <v>1</v>
      </c>
      <c r="AQ7" s="8">
        <v>15.2</v>
      </c>
      <c r="AR7" s="8">
        <v>0</v>
      </c>
      <c r="AS7" s="8">
        <v>17856</v>
      </c>
      <c r="AT7" s="8">
        <v>38</v>
      </c>
      <c r="AU7" s="8">
        <v>16991</v>
      </c>
      <c r="AV7" s="8">
        <v>73</v>
      </c>
      <c r="AW7" s="8">
        <v>-1179</v>
      </c>
      <c r="AX7" s="8">
        <v>73</v>
      </c>
      <c r="AY7" s="8">
        <v>16677</v>
      </c>
      <c r="AZ7" s="8">
        <v>81</v>
      </c>
      <c r="BB7" s="8">
        <v>939</v>
      </c>
      <c r="BD7" s="8">
        <v>8.23</v>
      </c>
      <c r="BF7" s="8">
        <v>112.36</v>
      </c>
      <c r="BG7" s="8">
        <v>0.01</v>
      </c>
      <c r="BH7" s="8">
        <v>54.3</v>
      </c>
      <c r="CN7" s="8">
        <v>4.9961054520000001</v>
      </c>
      <c r="CO7" s="8" t="s">
        <v>2305</v>
      </c>
      <c r="CP7" s="8" t="s">
        <v>2280</v>
      </c>
      <c r="CQ7" s="8">
        <v>74.998999999999995</v>
      </c>
      <c r="CR7" s="8">
        <v>2.1999999999999999E-2</v>
      </c>
      <c r="CS7" s="8">
        <v>62.000999999999998</v>
      </c>
      <c r="CT7" s="8">
        <v>2.9000000000000001E-2</v>
      </c>
      <c r="CU7" s="8">
        <v>94.998999999999995</v>
      </c>
      <c r="CV7" s="8">
        <v>0.01</v>
      </c>
      <c r="CW7" s="8">
        <v>75.001999999999995</v>
      </c>
      <c r="CX7" s="8">
        <v>1.2E-2</v>
      </c>
      <c r="CY7" s="8">
        <v>74.31</v>
      </c>
      <c r="CZ7" s="8">
        <v>0.06</v>
      </c>
      <c r="DA7" s="8">
        <v>60.6</v>
      </c>
      <c r="DB7" s="8">
        <v>0.04</v>
      </c>
      <c r="DC7" s="8">
        <v>66.14</v>
      </c>
      <c r="DD7" s="8">
        <v>0.02</v>
      </c>
      <c r="DE7" s="8">
        <v>1.4E-2</v>
      </c>
      <c r="DF7" s="8">
        <v>3.0000000000000001E-3</v>
      </c>
      <c r="DG7" s="8">
        <v>0.81230000000000002</v>
      </c>
      <c r="DH7" s="8">
        <v>2.8E-3</v>
      </c>
      <c r="DI7" s="8">
        <v>17856</v>
      </c>
      <c r="DJ7" s="8">
        <v>38</v>
      </c>
      <c r="DK7" s="8">
        <v>-1179</v>
      </c>
      <c r="DL7" s="8">
        <v>73</v>
      </c>
      <c r="DM7" s="8">
        <v>4.9969999999999999</v>
      </c>
      <c r="DN7" s="8">
        <v>2.7E-2</v>
      </c>
      <c r="DQ7" s="8">
        <v>10.933792690000001</v>
      </c>
      <c r="DU7" s="8">
        <v>229.8</v>
      </c>
      <c r="DV7" s="8">
        <v>1</v>
      </c>
      <c r="DW7" s="8">
        <v>229.8</v>
      </c>
      <c r="DX7" s="8">
        <v>1</v>
      </c>
      <c r="DY7" s="8">
        <v>229.8</v>
      </c>
      <c r="DZ7" s="8">
        <v>1</v>
      </c>
      <c r="EA7" s="8">
        <v>13.5</v>
      </c>
      <c r="EB7" s="8">
        <v>0</v>
      </c>
      <c r="EC7" s="8">
        <v>13.5</v>
      </c>
      <c r="ED7" s="8">
        <v>0</v>
      </c>
      <c r="EE7" s="8">
        <v>13.5</v>
      </c>
      <c r="EF7" s="8">
        <v>0</v>
      </c>
      <c r="EG7" s="8">
        <v>2974.4</v>
      </c>
      <c r="EH7" s="8">
        <v>5.6</v>
      </c>
      <c r="EI7" s="8">
        <v>2974.4</v>
      </c>
      <c r="EJ7" s="8">
        <v>5.6</v>
      </c>
      <c r="EK7" s="8">
        <v>2974.4</v>
      </c>
      <c r="EL7" s="8">
        <v>5.6</v>
      </c>
      <c r="EM7" s="8">
        <v>230</v>
      </c>
      <c r="EN7" s="8">
        <v>1</v>
      </c>
      <c r="EO7" s="8">
        <v>230</v>
      </c>
      <c r="EP7" s="8">
        <v>1</v>
      </c>
      <c r="EQ7" s="8">
        <v>230</v>
      </c>
      <c r="ER7" s="8">
        <v>1</v>
      </c>
      <c r="ES7" s="8">
        <v>1.7</v>
      </c>
      <c r="ET7" s="8">
        <v>0</v>
      </c>
      <c r="EU7" s="8">
        <v>1.7</v>
      </c>
      <c r="EV7" s="8">
        <v>0</v>
      </c>
      <c r="EW7" s="8">
        <v>1.7</v>
      </c>
      <c r="EX7" s="8">
        <v>0</v>
      </c>
      <c r="EZ7" s="8">
        <v>227.8</v>
      </c>
      <c r="FA7" s="8">
        <v>1</v>
      </c>
      <c r="FB7" s="8">
        <v>227.8</v>
      </c>
      <c r="FC7" s="8">
        <v>1</v>
      </c>
      <c r="FD7" s="8">
        <v>227.8</v>
      </c>
      <c r="FE7" s="8">
        <v>1</v>
      </c>
      <c r="FF7" s="8">
        <v>12.8</v>
      </c>
      <c r="FG7" s="8">
        <v>0</v>
      </c>
      <c r="FH7" s="8">
        <v>12.8</v>
      </c>
      <c r="FI7" s="8">
        <v>0</v>
      </c>
      <c r="FJ7" s="8">
        <v>12.8</v>
      </c>
      <c r="FK7" s="8">
        <v>0</v>
      </c>
      <c r="FL7" s="8">
        <v>2781.7</v>
      </c>
      <c r="FM7" s="8">
        <v>4.9000000000000004</v>
      </c>
      <c r="FW7" s="8">
        <v>228.3</v>
      </c>
      <c r="FX7" s="8">
        <v>1</v>
      </c>
      <c r="FY7" s="8">
        <v>0.7</v>
      </c>
      <c r="FZ7" s="8">
        <v>0</v>
      </c>
      <c r="GA7" s="8">
        <v>169.1</v>
      </c>
      <c r="GB7" s="8">
        <v>0.9</v>
      </c>
      <c r="GC7" s="8">
        <v>23</v>
      </c>
      <c r="GE7" s="8">
        <v>3335.8</v>
      </c>
      <c r="GF7" s="8">
        <v>482</v>
      </c>
      <c r="GG7" s="8">
        <v>483</v>
      </c>
      <c r="GH7" s="8">
        <v>483</v>
      </c>
      <c r="GI7" s="8">
        <v>0.7</v>
      </c>
      <c r="GJ7" s="8">
        <v>0.8</v>
      </c>
      <c r="GK7" s="8">
        <v>0.8</v>
      </c>
      <c r="GL7" s="8">
        <v>400</v>
      </c>
      <c r="GM7" s="8">
        <v>0.62</v>
      </c>
      <c r="GN7" s="8">
        <v>8.23</v>
      </c>
      <c r="GO7" s="8">
        <v>15.8</v>
      </c>
      <c r="HB7" s="8">
        <v>264.87</v>
      </c>
      <c r="HC7" s="8">
        <v>0.17</v>
      </c>
      <c r="HD7" s="8">
        <v>182.61</v>
      </c>
      <c r="HE7" s="8">
        <v>0.04</v>
      </c>
      <c r="HF7" s="8">
        <v>121.25</v>
      </c>
      <c r="HG7" s="8">
        <v>0.05</v>
      </c>
      <c r="HH7" s="8">
        <v>61.36</v>
      </c>
      <c r="HI7" s="8">
        <v>0.05</v>
      </c>
      <c r="HJ7" s="8">
        <v>244.87</v>
      </c>
      <c r="HK7" s="8">
        <v>0.22</v>
      </c>
      <c r="HL7" s="8">
        <v>103.24</v>
      </c>
      <c r="HM7" s="8">
        <v>0.04</v>
      </c>
      <c r="HN7" s="8">
        <v>115.48</v>
      </c>
      <c r="HO7" s="8">
        <v>7.0000000000000007E-2</v>
      </c>
      <c r="HP7" s="8">
        <v>12.24</v>
      </c>
      <c r="HQ7" s="8">
        <v>7.0000000000000007E-2</v>
      </c>
      <c r="HR7" s="8">
        <v>78.349999999999994</v>
      </c>
      <c r="HS7" s="8">
        <v>0.04</v>
      </c>
      <c r="HT7" s="8">
        <v>65.87</v>
      </c>
      <c r="HU7" s="8">
        <v>7.0000000000000007E-2</v>
      </c>
      <c r="HV7" s="8">
        <v>46.14</v>
      </c>
      <c r="HW7" s="8">
        <v>0.02</v>
      </c>
      <c r="HZ7" s="8">
        <v>79.13</v>
      </c>
      <c r="IA7" s="8">
        <v>0.02</v>
      </c>
      <c r="IB7" s="8">
        <v>69.510000000000005</v>
      </c>
      <c r="IC7" s="8">
        <v>0.06</v>
      </c>
      <c r="ID7" s="8">
        <v>46.63</v>
      </c>
      <c r="IE7" s="8">
        <v>0.01</v>
      </c>
      <c r="IF7" s="8">
        <v>22.88</v>
      </c>
      <c r="IG7" s="8">
        <v>0.06</v>
      </c>
      <c r="IH7" s="8">
        <v>525.11</v>
      </c>
      <c r="II7" s="8">
        <v>0.53</v>
      </c>
      <c r="IJ7" s="8">
        <v>40.5</v>
      </c>
      <c r="IK7" s="8">
        <v>0.01</v>
      </c>
      <c r="IL7" s="8">
        <v>36497</v>
      </c>
      <c r="IM7" s="8">
        <v>47</v>
      </c>
      <c r="IN7" s="8">
        <v>37733</v>
      </c>
      <c r="IO7" s="8">
        <v>43</v>
      </c>
      <c r="JL7" s="8">
        <v>248.56</v>
      </c>
      <c r="JM7" s="8">
        <v>0.22</v>
      </c>
      <c r="JN7" s="8">
        <v>104.19</v>
      </c>
      <c r="JO7" s="8">
        <v>0.05</v>
      </c>
      <c r="JP7" s="8">
        <v>116.57</v>
      </c>
      <c r="JQ7" s="8">
        <v>0.06</v>
      </c>
      <c r="JR7" s="8">
        <v>12.38</v>
      </c>
      <c r="JS7" s="8">
        <v>7.0000000000000007E-2</v>
      </c>
      <c r="JT7" s="8">
        <v>247.15</v>
      </c>
      <c r="JU7" s="8">
        <v>0.19</v>
      </c>
      <c r="JV7" s="8">
        <v>116.15</v>
      </c>
      <c r="JW7" s="8">
        <v>0.06</v>
      </c>
      <c r="JX7" s="8">
        <v>12.99</v>
      </c>
      <c r="JY7" s="8">
        <v>7.0000000000000007E-2</v>
      </c>
      <c r="JZ7" s="8">
        <v>19.739999999999998</v>
      </c>
      <c r="KA7" s="8">
        <v>7.0000000000000007E-2</v>
      </c>
      <c r="MX7" s="8">
        <v>60.06</v>
      </c>
      <c r="MY7" s="8">
        <v>0.06</v>
      </c>
      <c r="MZ7" s="8">
        <v>61.83</v>
      </c>
      <c r="NA7" s="8">
        <v>0.05</v>
      </c>
      <c r="NB7" s="8">
        <v>61.49</v>
      </c>
      <c r="NC7" s="8">
        <v>0.08</v>
      </c>
      <c r="ND7" s="8">
        <v>61.64</v>
      </c>
      <c r="NE7" s="8">
        <v>0.04</v>
      </c>
      <c r="NF7" s="8">
        <v>60.99</v>
      </c>
      <c r="NG7" s="8">
        <v>7.0000000000000007E-2</v>
      </c>
      <c r="NH7" s="8">
        <v>61</v>
      </c>
      <c r="NI7" s="8">
        <v>0.04</v>
      </c>
      <c r="OP7" s="8">
        <v>103.89</v>
      </c>
      <c r="OQ7" s="8">
        <v>0.05</v>
      </c>
      <c r="OT7" s="8">
        <v>87.45</v>
      </c>
      <c r="OU7" s="8">
        <v>0.27</v>
      </c>
      <c r="OV7" s="8">
        <v>90.02</v>
      </c>
      <c r="OW7" s="8">
        <v>0.24</v>
      </c>
      <c r="OX7" s="8">
        <v>84.71</v>
      </c>
      <c r="OY7" s="8">
        <v>0.33</v>
      </c>
      <c r="OZ7" s="8">
        <v>87.18</v>
      </c>
      <c r="PA7" s="8">
        <v>0.47</v>
      </c>
      <c r="PB7" s="8">
        <v>91.93</v>
      </c>
      <c r="PC7" s="8">
        <v>0.7</v>
      </c>
      <c r="PD7" s="8">
        <v>91.95</v>
      </c>
      <c r="PE7" s="8">
        <v>0.7</v>
      </c>
      <c r="PN7" s="8">
        <v>93.58</v>
      </c>
      <c r="PO7" s="8">
        <v>0.34</v>
      </c>
      <c r="PR7" s="8">
        <v>103.16</v>
      </c>
      <c r="PS7" s="8">
        <v>0.05</v>
      </c>
      <c r="QX7" s="8">
        <v>94.87</v>
      </c>
      <c r="QY7" s="8">
        <v>0.06</v>
      </c>
      <c r="QZ7" s="8">
        <v>95.19</v>
      </c>
      <c r="RA7" s="8">
        <v>0.06</v>
      </c>
      <c r="RB7" s="8">
        <v>74.680000000000007</v>
      </c>
      <c r="RC7" s="8">
        <v>0.05</v>
      </c>
      <c r="RD7" s="8">
        <v>74.67</v>
      </c>
      <c r="RE7" s="8">
        <v>0.05</v>
      </c>
      <c r="RF7" s="8">
        <v>74.45</v>
      </c>
      <c r="RG7" s="8">
        <v>0.05</v>
      </c>
      <c r="RH7" s="8">
        <v>74.86</v>
      </c>
      <c r="RI7" s="8">
        <v>0.06</v>
      </c>
      <c r="RJ7" s="8">
        <v>74.87</v>
      </c>
      <c r="RK7" s="8">
        <v>0.06</v>
      </c>
      <c r="RL7" s="8">
        <v>74.849999999999994</v>
      </c>
      <c r="RM7" s="8">
        <v>0.06</v>
      </c>
      <c r="RN7" s="8">
        <v>74.650000000000006</v>
      </c>
      <c r="RO7" s="8">
        <v>0.06</v>
      </c>
      <c r="RP7" s="8">
        <v>93.15</v>
      </c>
      <c r="RQ7" s="8">
        <v>0.05</v>
      </c>
      <c r="RR7" s="8">
        <v>93.03</v>
      </c>
      <c r="RS7" s="8">
        <v>0.09</v>
      </c>
      <c r="RT7" s="8">
        <v>92.45</v>
      </c>
      <c r="RU7" s="8">
        <v>0.17</v>
      </c>
      <c r="RV7" s="8">
        <v>89.84</v>
      </c>
      <c r="RW7" s="8">
        <v>0.31</v>
      </c>
      <c r="RX7" s="8">
        <v>90.76</v>
      </c>
      <c r="RY7" s="8">
        <v>0.09</v>
      </c>
      <c r="RZ7" s="8">
        <v>91.15</v>
      </c>
      <c r="SA7" s="8">
        <v>0.15</v>
      </c>
      <c r="SB7" s="8">
        <v>89.05</v>
      </c>
      <c r="SC7" s="8">
        <v>0.14000000000000001</v>
      </c>
      <c r="SD7" s="8">
        <v>87.32</v>
      </c>
      <c r="SE7" s="8">
        <v>0.1</v>
      </c>
      <c r="SF7" s="8">
        <v>91.63</v>
      </c>
      <c r="SG7" s="8">
        <v>0.06</v>
      </c>
      <c r="SH7" s="8">
        <v>76.2</v>
      </c>
      <c r="SI7" s="8">
        <v>0.1</v>
      </c>
      <c r="SJ7" s="8">
        <v>76.89</v>
      </c>
      <c r="SK7" s="8">
        <v>0.12</v>
      </c>
      <c r="SL7" s="8">
        <v>75.59</v>
      </c>
      <c r="SM7" s="8">
        <v>7.0000000000000007E-2</v>
      </c>
      <c r="SN7" s="8">
        <v>82.46</v>
      </c>
      <c r="SO7" s="8">
        <v>0.16</v>
      </c>
      <c r="SP7" s="8">
        <v>75.77</v>
      </c>
      <c r="SQ7" s="8">
        <v>0.06</v>
      </c>
      <c r="SR7" s="8">
        <v>75.3</v>
      </c>
      <c r="SS7" s="8">
        <v>0.06</v>
      </c>
      <c r="ST7" s="8">
        <v>75.37</v>
      </c>
      <c r="SU7" s="8">
        <v>0.05</v>
      </c>
      <c r="SV7" s="8">
        <v>76.650000000000006</v>
      </c>
      <c r="SW7" s="8">
        <v>0.12</v>
      </c>
      <c r="SX7" s="8">
        <v>74.819999999999993</v>
      </c>
      <c r="SY7" s="8">
        <v>0.04</v>
      </c>
      <c r="SZ7" s="8">
        <v>74.86</v>
      </c>
      <c r="TA7" s="8">
        <v>0.04</v>
      </c>
      <c r="TB7" s="8">
        <v>75.010000000000005</v>
      </c>
      <c r="TC7" s="8">
        <v>0.05</v>
      </c>
      <c r="WJ7" s="8" t="s">
        <v>2273</v>
      </c>
      <c r="WK7" s="8">
        <v>74.998999999999995</v>
      </c>
      <c r="WL7" s="8">
        <v>2.1999999999999999E-2</v>
      </c>
      <c r="WM7" s="8">
        <v>62.000999999999998</v>
      </c>
      <c r="WN7" s="8">
        <v>2.9000000000000001E-2</v>
      </c>
      <c r="WO7" s="8">
        <v>60.591000000000001</v>
      </c>
      <c r="WP7" s="8">
        <v>1.2999999999999999E-2</v>
      </c>
      <c r="WQ7" s="8">
        <v>57.182000000000002</v>
      </c>
      <c r="WR7" s="8">
        <v>2.1999999999999999E-2</v>
      </c>
      <c r="WS7" s="8">
        <v>94.998999999999995</v>
      </c>
      <c r="WT7" s="8">
        <v>0.01</v>
      </c>
      <c r="WU7" s="8">
        <v>75.001999999999995</v>
      </c>
      <c r="WV7" s="8">
        <v>1.2E-2</v>
      </c>
      <c r="WW7" s="8">
        <v>1160.9000000000001</v>
      </c>
      <c r="WX7" s="8">
        <v>2</v>
      </c>
      <c r="WY7" s="8">
        <v>1109.9000000000001</v>
      </c>
      <c r="WZ7" s="8">
        <v>2</v>
      </c>
      <c r="XA7" s="8">
        <v>0.54</v>
      </c>
      <c r="XB7" s="8">
        <v>4.0000000000000001E-3</v>
      </c>
      <c r="XC7" s="8">
        <v>-0.13500000000000001</v>
      </c>
      <c r="XD7" s="8">
        <v>1E-3</v>
      </c>
      <c r="XE7" s="8">
        <v>1.4E-2</v>
      </c>
      <c r="XF7" s="8">
        <v>3.0000000000000001E-3</v>
      </c>
      <c r="XG7" s="8">
        <v>0.81230000000000002</v>
      </c>
      <c r="XH7" s="8">
        <v>2.8E-3</v>
      </c>
      <c r="XI7" s="8">
        <v>28.879000000000001</v>
      </c>
      <c r="XJ7" s="8">
        <v>1E-3</v>
      </c>
      <c r="XK7" s="8">
        <v>3338</v>
      </c>
      <c r="XL7" s="8">
        <v>9</v>
      </c>
      <c r="XM7" s="8">
        <v>362</v>
      </c>
      <c r="XN7" s="8">
        <v>5.6</v>
      </c>
      <c r="XO7" s="42">
        <v>0.25502449755024487</v>
      </c>
      <c r="XP7" s="9">
        <v>291.77352764723514</v>
      </c>
      <c r="XQ7" s="14">
        <v>13.029</v>
      </c>
      <c r="XR7" s="14">
        <v>0.13600000000000001</v>
      </c>
      <c r="XS7" s="45">
        <f t="shared" si="0"/>
        <v>0.78488247323141469</v>
      </c>
      <c r="XT7" s="9">
        <f t="shared" si="1"/>
        <v>5281.5786883055225</v>
      </c>
      <c r="XU7" s="46">
        <f t="shared" si="2"/>
        <v>70.411356850393716</v>
      </c>
      <c r="XV7" s="9">
        <f t="shared" si="3"/>
        <v>302.40979547537324</v>
      </c>
      <c r="XW7" s="9">
        <f t="shared" si="4"/>
        <v>1286.8589410359762</v>
      </c>
      <c r="XX7" s="9">
        <f t="shared" si="5"/>
        <v>3994.7197472695461</v>
      </c>
      <c r="XY7" s="15">
        <f t="shared" si="6"/>
        <v>1.0034188705276472E-2</v>
      </c>
      <c r="XZ7" s="9">
        <f t="shared" si="7"/>
        <v>30.179813856459628</v>
      </c>
      <c r="YA7" s="9">
        <f t="shared" si="8"/>
        <v>59.806117526768588</v>
      </c>
      <c r="YB7" s="10">
        <v>14.099904154153235</v>
      </c>
      <c r="YC7" s="10">
        <v>13.188102291125183</v>
      </c>
      <c r="YD7" s="3">
        <v>1.392277047341731E-2</v>
      </c>
      <c r="YE7" s="9">
        <v>38.159075749154418</v>
      </c>
      <c r="YF7" s="15">
        <v>8.7815210507553067E-3</v>
      </c>
      <c r="YG7" s="9">
        <v>27.609374586846183</v>
      </c>
      <c r="YH7" s="15">
        <v>9.1558588312692767E-3</v>
      </c>
      <c r="YI7" s="9">
        <v>24.502520833222476</v>
      </c>
      <c r="YJ7" s="9">
        <f t="shared" si="9"/>
        <v>79.906425616874913</v>
      </c>
      <c r="YK7" s="9">
        <f t="shared" si="10"/>
        <v>65.527170339152875</v>
      </c>
      <c r="YL7" s="9">
        <f t="shared" si="11"/>
        <v>24.310958334379862</v>
      </c>
      <c r="YM7" s="9">
        <f t="shared" ref="YM7:YM29" si="12">(XZ7-YL7)*XT7</f>
        <v>30996.822250160672</v>
      </c>
      <c r="YN7" s="9">
        <f t="shared" ref="YN7:YN29" si="13">0.24*(YJ7-YA7)*XT7</f>
        <v>25478.726120899351</v>
      </c>
      <c r="YO7" s="9">
        <f t="shared" ref="YO7:YO29" si="14">XK7-XM7</f>
        <v>2976</v>
      </c>
      <c r="YP7" s="14">
        <f t="shared" ref="YP7:YP29" si="15">YO7*3.413/YM7</f>
        <v>0.32768159000387048</v>
      </c>
      <c r="YQ7" s="9">
        <f t="shared" ref="YQ7:YQ29" si="16">YM7-(XM7-XU7)*3.413</f>
        <v>30001.630211091066</v>
      </c>
      <c r="YR7" s="9">
        <f t="shared" ref="YR7:YR29" si="17">YN7-(XM7-XU7)*3.413</f>
        <v>24483.534081829745</v>
      </c>
      <c r="YS7" s="10">
        <f t="shared" ref="YS7:YS29" si="18">YQ7/XK7</f>
        <v>8.9879059949344118</v>
      </c>
      <c r="YT7" s="15">
        <f t="shared" ref="YT7:YT29" si="19">(YA7-YW7)/(YJ7-YW7)</f>
        <v>0.22534332360854581</v>
      </c>
      <c r="YU7" s="16">
        <f t="shared" ref="YU7:YU29" si="20">-XZ7+YL7</f>
        <v>-5.868855522079766</v>
      </c>
      <c r="YV7" s="16">
        <f t="shared" ref="YV7:YV29" si="21">-YJ7+YA7</f>
        <v>-20.100308090106324</v>
      </c>
      <c r="YW7" s="47">
        <f t="shared" ref="YW7:YW29" si="22">(-(-0.0182984848494437-(YU7/YV7))+SQRT((-0.0182984848494437-(YU7/YV7))^2-4*0.00577826340327261*(6.76723916086377-XZ7+(YU7/YV7)*YJ7)))/(2*0.00577826340327261)</f>
        <v>53.959049569283586</v>
      </c>
      <c r="YX7" s="5">
        <f t="shared" ref="YX7:YX29" si="23">XT7*(XZ7-YL7)</f>
        <v>30996.822250160672</v>
      </c>
      <c r="YY7" s="5">
        <f t="shared" ref="YY7:YY29" si="24">XT7*(YG7-YI7)</f>
        <v>16409.092572820984</v>
      </c>
      <c r="YZ7" s="5">
        <f t="shared" ref="YZ7:YZ29" si="25">XT7*(YI7-YL7)</f>
        <v>1011.7524113657043</v>
      </c>
      <c r="ZA7" s="5">
        <f t="shared" ref="ZA7:ZA29" si="26">XW7*(YE7-YG7)</f>
        <v>13575.977265973983</v>
      </c>
      <c r="ZB7" s="5">
        <f t="shared" ref="ZB7:ZB29" si="27">SUM(YY7:ZA7)</f>
        <v>30996.822250160672</v>
      </c>
      <c r="ZC7" s="6">
        <f t="shared" ref="ZC7:ZC29" si="28">ZB7/YX7</f>
        <v>1</v>
      </c>
    </row>
    <row r="8" spans="1:679" s="8" customFormat="1" x14ac:dyDescent="0.25">
      <c r="A8" s="8">
        <v>5</v>
      </c>
      <c r="B8" s="8" t="s">
        <v>2306</v>
      </c>
      <c r="C8" s="8" t="s">
        <v>2307</v>
      </c>
      <c r="D8" s="8" t="s">
        <v>2306</v>
      </c>
      <c r="E8" s="8" t="s">
        <v>3312</v>
      </c>
      <c r="F8" s="8" t="s">
        <v>3316</v>
      </c>
      <c r="G8" s="8" t="s">
        <v>3308</v>
      </c>
      <c r="H8" s="8" t="s">
        <v>3309</v>
      </c>
      <c r="I8" s="8" t="s">
        <v>3310</v>
      </c>
      <c r="J8" s="8" t="s">
        <v>3310</v>
      </c>
      <c r="M8" s="8" t="s">
        <v>3311</v>
      </c>
      <c r="N8" s="7">
        <v>0</v>
      </c>
      <c r="O8" s="7">
        <v>0</v>
      </c>
      <c r="P8" s="8" t="s">
        <v>3365</v>
      </c>
      <c r="Q8" s="8" t="s">
        <v>2303</v>
      </c>
      <c r="R8" s="8" t="s">
        <v>2308</v>
      </c>
      <c r="S8" s="8" t="s">
        <v>119</v>
      </c>
      <c r="T8" s="8" t="s">
        <v>154</v>
      </c>
      <c r="U8" s="8" t="s">
        <v>1221</v>
      </c>
      <c r="V8" s="8" t="s">
        <v>3378</v>
      </c>
      <c r="W8" s="8" t="s">
        <v>3380</v>
      </c>
      <c r="X8" s="8" t="s">
        <v>3385</v>
      </c>
      <c r="Y8" s="8" t="s">
        <v>3385</v>
      </c>
      <c r="Z8" s="8" t="s">
        <v>2063</v>
      </c>
      <c r="AA8" s="8" t="s">
        <v>123</v>
      </c>
      <c r="AB8" s="8" t="s">
        <v>124</v>
      </c>
      <c r="AC8" s="8" t="s">
        <v>2277</v>
      </c>
      <c r="AD8" s="8" t="s">
        <v>2278</v>
      </c>
      <c r="AE8" s="8" t="s">
        <v>3390</v>
      </c>
      <c r="AF8" s="8" t="s">
        <v>157</v>
      </c>
      <c r="AG8" s="8">
        <v>75</v>
      </c>
      <c r="AH8" s="8">
        <v>62</v>
      </c>
      <c r="AI8" s="8">
        <v>95</v>
      </c>
      <c r="AJ8" s="8">
        <v>75</v>
      </c>
      <c r="AK8" s="8">
        <v>5.5</v>
      </c>
      <c r="AM8" s="8">
        <v>5.5</v>
      </c>
      <c r="AO8" s="8">
        <v>230.3</v>
      </c>
      <c r="AP8" s="8">
        <v>0.8</v>
      </c>
      <c r="AQ8" s="8">
        <v>15.2</v>
      </c>
      <c r="AR8" s="8">
        <v>0</v>
      </c>
      <c r="AS8" s="8">
        <v>16314</v>
      </c>
      <c r="AT8" s="8">
        <v>38</v>
      </c>
      <c r="AU8" s="8">
        <v>15548</v>
      </c>
      <c r="AV8" s="8">
        <v>72</v>
      </c>
      <c r="AW8" s="8">
        <v>-3297</v>
      </c>
      <c r="AX8" s="8">
        <v>77</v>
      </c>
      <c r="AY8" s="8">
        <v>13014</v>
      </c>
      <c r="AZ8" s="8">
        <v>65</v>
      </c>
      <c r="BB8" s="8">
        <v>939</v>
      </c>
      <c r="BD8" s="8">
        <v>8.5</v>
      </c>
      <c r="BF8" s="8">
        <v>112.78</v>
      </c>
      <c r="BG8" s="8">
        <v>0.01</v>
      </c>
      <c r="BH8" s="8">
        <v>64.84</v>
      </c>
      <c r="CN8" s="8">
        <v>3.8929105590000002</v>
      </c>
      <c r="CO8" s="8" t="s">
        <v>2309</v>
      </c>
      <c r="CP8" s="8" t="s">
        <v>2310</v>
      </c>
      <c r="CQ8" s="8">
        <v>75.001999999999995</v>
      </c>
      <c r="CR8" s="8">
        <v>1.9E-2</v>
      </c>
      <c r="CS8" s="8">
        <v>61.996000000000002</v>
      </c>
      <c r="CT8" s="8">
        <v>2.9000000000000001E-2</v>
      </c>
      <c r="CU8" s="8">
        <v>95.001000000000005</v>
      </c>
      <c r="CV8" s="8">
        <v>1.2E-2</v>
      </c>
      <c r="CW8" s="8">
        <v>74.998000000000005</v>
      </c>
      <c r="CX8" s="8">
        <v>1.4999999999999999E-2</v>
      </c>
      <c r="CY8" s="8">
        <v>74.349999999999994</v>
      </c>
      <c r="CZ8" s="8">
        <v>0.05</v>
      </c>
      <c r="DA8" s="8">
        <v>61.85</v>
      </c>
      <c r="DB8" s="8">
        <v>0.04</v>
      </c>
      <c r="DC8" s="8">
        <v>66.97</v>
      </c>
      <c r="DD8" s="8">
        <v>0.01</v>
      </c>
      <c r="DE8" s="8">
        <v>2.3E-2</v>
      </c>
      <c r="DF8" s="8">
        <v>3.0000000000000001E-3</v>
      </c>
      <c r="DG8" s="8">
        <v>0.82430000000000003</v>
      </c>
      <c r="DH8" s="8">
        <v>2.5000000000000001E-3</v>
      </c>
      <c r="DI8" s="8">
        <v>16314</v>
      </c>
      <c r="DJ8" s="8">
        <v>38</v>
      </c>
      <c r="DK8" s="8">
        <v>-3297</v>
      </c>
      <c r="DL8" s="8">
        <v>77</v>
      </c>
      <c r="DM8" s="8">
        <v>3.8940000000000001</v>
      </c>
      <c r="DN8" s="8">
        <v>2.1999999999999999E-2</v>
      </c>
      <c r="DQ8" s="8">
        <v>11.072988334</v>
      </c>
      <c r="DU8" s="8">
        <v>229.8</v>
      </c>
      <c r="DV8" s="8">
        <v>0.8</v>
      </c>
      <c r="DW8" s="8">
        <v>229.8</v>
      </c>
      <c r="DX8" s="8">
        <v>0.8</v>
      </c>
      <c r="DY8" s="8">
        <v>229.8</v>
      </c>
      <c r="DZ8" s="8">
        <v>0.8</v>
      </c>
      <c r="EA8" s="8">
        <v>13.5</v>
      </c>
      <c r="EB8" s="8">
        <v>0</v>
      </c>
      <c r="EC8" s="8">
        <v>13.5</v>
      </c>
      <c r="ED8" s="8">
        <v>0</v>
      </c>
      <c r="EE8" s="8">
        <v>13.5</v>
      </c>
      <c r="EF8" s="8">
        <v>0</v>
      </c>
      <c r="EG8" s="8">
        <v>2977.9</v>
      </c>
      <c r="EH8" s="8">
        <v>6</v>
      </c>
      <c r="EI8" s="8">
        <v>2977.9</v>
      </c>
      <c r="EJ8" s="8">
        <v>6</v>
      </c>
      <c r="EK8" s="8">
        <v>2977.9</v>
      </c>
      <c r="EL8" s="8">
        <v>6</v>
      </c>
      <c r="EM8" s="8">
        <v>230</v>
      </c>
      <c r="EN8" s="8">
        <v>0.8</v>
      </c>
      <c r="EO8" s="8">
        <v>230</v>
      </c>
      <c r="EP8" s="8">
        <v>0.8</v>
      </c>
      <c r="EQ8" s="8">
        <v>230</v>
      </c>
      <c r="ER8" s="8">
        <v>0.8</v>
      </c>
      <c r="ES8" s="8">
        <v>1.7</v>
      </c>
      <c r="ET8" s="8">
        <v>0</v>
      </c>
      <c r="EU8" s="8">
        <v>1.7</v>
      </c>
      <c r="EV8" s="8">
        <v>0</v>
      </c>
      <c r="EW8" s="8">
        <v>1.7</v>
      </c>
      <c r="EX8" s="8">
        <v>0</v>
      </c>
      <c r="EZ8" s="8">
        <v>227.8</v>
      </c>
      <c r="FA8" s="8">
        <v>0.9</v>
      </c>
      <c r="FB8" s="8">
        <v>227.8</v>
      </c>
      <c r="FC8" s="8">
        <v>0.9</v>
      </c>
      <c r="FD8" s="8">
        <v>227.8</v>
      </c>
      <c r="FE8" s="8">
        <v>0.9</v>
      </c>
      <c r="FF8" s="8">
        <v>12.8</v>
      </c>
      <c r="FG8" s="8">
        <v>0</v>
      </c>
      <c r="FH8" s="8">
        <v>12.8</v>
      </c>
      <c r="FI8" s="8">
        <v>0</v>
      </c>
      <c r="FJ8" s="8">
        <v>12.8</v>
      </c>
      <c r="FK8" s="8">
        <v>0</v>
      </c>
      <c r="FL8" s="8">
        <v>2784.7</v>
      </c>
      <c r="FM8" s="8">
        <v>5.6</v>
      </c>
      <c r="FW8" s="8">
        <v>228.3</v>
      </c>
      <c r="FX8" s="8">
        <v>0.9</v>
      </c>
      <c r="FY8" s="8">
        <v>0.7</v>
      </c>
      <c r="FZ8" s="8">
        <v>0</v>
      </c>
      <c r="GA8" s="8">
        <v>169.4</v>
      </c>
      <c r="GB8" s="8">
        <v>0.8</v>
      </c>
      <c r="GC8" s="8">
        <v>23</v>
      </c>
      <c r="GE8" s="8">
        <v>3340.7</v>
      </c>
      <c r="GF8" s="8">
        <v>486</v>
      </c>
      <c r="GG8" s="8">
        <v>487</v>
      </c>
      <c r="GH8" s="8">
        <v>488</v>
      </c>
      <c r="GI8" s="8">
        <v>0.7</v>
      </c>
      <c r="GJ8" s="8">
        <v>0.7</v>
      </c>
      <c r="GK8" s="8">
        <v>0.8</v>
      </c>
      <c r="GL8" s="8">
        <v>410</v>
      </c>
      <c r="GM8" s="8">
        <v>0.62</v>
      </c>
      <c r="GN8" s="8">
        <v>8.5</v>
      </c>
      <c r="GO8" s="8">
        <v>15.9</v>
      </c>
      <c r="HB8" s="8">
        <v>265.77999999999997</v>
      </c>
      <c r="HC8" s="8">
        <v>0.19</v>
      </c>
      <c r="HD8" s="8">
        <v>183.77</v>
      </c>
      <c r="HE8" s="8">
        <v>0.04</v>
      </c>
      <c r="HF8" s="8">
        <v>121.52</v>
      </c>
      <c r="HG8" s="8">
        <v>0.05</v>
      </c>
      <c r="HH8" s="8">
        <v>62.25</v>
      </c>
      <c r="HI8" s="8">
        <v>0.06</v>
      </c>
      <c r="HJ8" s="8">
        <v>245.68</v>
      </c>
      <c r="HK8" s="8">
        <v>0.23</v>
      </c>
      <c r="HL8" s="8">
        <v>103.04</v>
      </c>
      <c r="HM8" s="8">
        <v>0.06</v>
      </c>
      <c r="HN8" s="8">
        <v>115.74</v>
      </c>
      <c r="HO8" s="8">
        <v>7.0000000000000007E-2</v>
      </c>
      <c r="HP8" s="8">
        <v>12.7</v>
      </c>
      <c r="HQ8" s="8">
        <v>0.09</v>
      </c>
      <c r="HR8" s="8">
        <v>79.34</v>
      </c>
      <c r="HS8" s="8">
        <v>0.05</v>
      </c>
      <c r="HT8" s="8">
        <v>68.53</v>
      </c>
      <c r="HU8" s="8">
        <v>0.04</v>
      </c>
      <c r="HV8" s="8">
        <v>46.81</v>
      </c>
      <c r="HW8" s="8">
        <v>0.03</v>
      </c>
      <c r="HZ8" s="8">
        <v>79.959999999999994</v>
      </c>
      <c r="IA8" s="8">
        <v>0.03</v>
      </c>
      <c r="IB8" s="8">
        <v>71.36</v>
      </c>
      <c r="IC8" s="8">
        <v>0.05</v>
      </c>
      <c r="ID8" s="8">
        <v>47.2</v>
      </c>
      <c r="IE8" s="8">
        <v>0.02</v>
      </c>
      <c r="IF8" s="8">
        <v>24.16</v>
      </c>
      <c r="IG8" s="8">
        <v>0.06</v>
      </c>
      <c r="IH8" s="8">
        <v>528.88</v>
      </c>
      <c r="II8" s="8">
        <v>0.52</v>
      </c>
      <c r="IJ8" s="8">
        <v>40.44</v>
      </c>
      <c r="IK8" s="8">
        <v>0.02</v>
      </c>
      <c r="IL8" s="8">
        <v>37017</v>
      </c>
      <c r="IM8" s="8">
        <v>46</v>
      </c>
      <c r="IN8" s="8">
        <v>38259</v>
      </c>
      <c r="IO8" s="8">
        <v>42</v>
      </c>
      <c r="JL8" s="8">
        <v>249.41</v>
      </c>
      <c r="JM8" s="8">
        <v>0.22</v>
      </c>
      <c r="JN8" s="8">
        <v>103.93</v>
      </c>
      <c r="JO8" s="8">
        <v>0.05</v>
      </c>
      <c r="JP8" s="8">
        <v>116.84</v>
      </c>
      <c r="JQ8" s="8">
        <v>0.06</v>
      </c>
      <c r="JR8" s="8">
        <v>12.91</v>
      </c>
      <c r="JS8" s="8">
        <v>7.0000000000000007E-2</v>
      </c>
      <c r="JT8" s="8">
        <v>247.94</v>
      </c>
      <c r="JU8" s="8">
        <v>0.22</v>
      </c>
      <c r="JV8" s="8">
        <v>116.41</v>
      </c>
      <c r="JW8" s="8">
        <v>7.0000000000000007E-2</v>
      </c>
      <c r="JX8" s="8">
        <v>13.51</v>
      </c>
      <c r="JY8" s="8">
        <v>0.08</v>
      </c>
      <c r="JZ8" s="8">
        <v>21.72</v>
      </c>
      <c r="KA8" s="8">
        <v>0.05</v>
      </c>
      <c r="MX8" s="8">
        <v>61.5</v>
      </c>
      <c r="MY8" s="8">
        <v>0.05</v>
      </c>
      <c r="MZ8" s="8">
        <v>62.89</v>
      </c>
      <c r="NA8" s="8">
        <v>0.04</v>
      </c>
      <c r="NB8" s="8">
        <v>62.76</v>
      </c>
      <c r="NC8" s="8">
        <v>0.05</v>
      </c>
      <c r="ND8" s="8">
        <v>62.65</v>
      </c>
      <c r="NE8" s="8">
        <v>0.04</v>
      </c>
      <c r="NF8" s="8">
        <v>62.45</v>
      </c>
      <c r="NG8" s="8">
        <v>0.05</v>
      </c>
      <c r="NH8" s="8">
        <v>62.11</v>
      </c>
      <c r="NI8" s="8">
        <v>0.04</v>
      </c>
      <c r="OP8" s="8">
        <v>103.67</v>
      </c>
      <c r="OQ8" s="8">
        <v>0.06</v>
      </c>
      <c r="OT8" s="8">
        <v>94.4</v>
      </c>
      <c r="OU8" s="8">
        <v>0.1</v>
      </c>
      <c r="OV8" s="8">
        <v>94.28</v>
      </c>
      <c r="OW8" s="8">
        <v>0.11</v>
      </c>
      <c r="OX8" s="8">
        <v>94.78</v>
      </c>
      <c r="OY8" s="8">
        <v>0.09</v>
      </c>
      <c r="OZ8" s="8">
        <v>94.84</v>
      </c>
      <c r="PA8" s="8">
        <v>0.09</v>
      </c>
      <c r="PB8" s="8">
        <v>94.91</v>
      </c>
      <c r="PC8" s="8">
        <v>0.08</v>
      </c>
      <c r="PD8" s="8">
        <v>94.94</v>
      </c>
      <c r="PE8" s="8">
        <v>7.0000000000000007E-2</v>
      </c>
      <c r="PN8" s="8">
        <v>94.76</v>
      </c>
      <c r="PO8" s="8">
        <v>0.08</v>
      </c>
      <c r="PR8" s="8">
        <v>102.89</v>
      </c>
      <c r="PS8" s="8">
        <v>0.06</v>
      </c>
      <c r="QX8" s="8">
        <v>94.7</v>
      </c>
      <c r="QY8" s="8">
        <v>0.09</v>
      </c>
      <c r="QZ8" s="8">
        <v>95.04</v>
      </c>
      <c r="RA8" s="8">
        <v>0.08</v>
      </c>
      <c r="RB8" s="8">
        <v>74.59</v>
      </c>
      <c r="RC8" s="8">
        <v>0.06</v>
      </c>
      <c r="RD8" s="8">
        <v>74.63</v>
      </c>
      <c r="RE8" s="8">
        <v>0.06</v>
      </c>
      <c r="RF8" s="8">
        <v>74.489999999999995</v>
      </c>
      <c r="RG8" s="8">
        <v>0.04</v>
      </c>
      <c r="RH8" s="8">
        <v>74.72</v>
      </c>
      <c r="RI8" s="8">
        <v>7.0000000000000007E-2</v>
      </c>
      <c r="RJ8" s="8">
        <v>74.73</v>
      </c>
      <c r="RK8" s="8">
        <v>7.0000000000000007E-2</v>
      </c>
      <c r="RL8" s="8">
        <v>74.709999999999994</v>
      </c>
      <c r="RM8" s="8">
        <v>0.08</v>
      </c>
      <c r="RN8" s="8">
        <v>74.569999999999993</v>
      </c>
      <c r="RO8" s="8">
        <v>7.0000000000000007E-2</v>
      </c>
      <c r="RP8" s="8">
        <v>91.72</v>
      </c>
      <c r="RQ8" s="8">
        <v>0.08</v>
      </c>
      <c r="RR8" s="8">
        <v>91.58</v>
      </c>
      <c r="RS8" s="8">
        <v>0.08</v>
      </c>
      <c r="RT8" s="8">
        <v>92.44</v>
      </c>
      <c r="RU8" s="8">
        <v>0.09</v>
      </c>
      <c r="RV8" s="8">
        <v>90.63</v>
      </c>
      <c r="RW8" s="8">
        <v>0.14000000000000001</v>
      </c>
      <c r="RX8" s="8">
        <v>89.28</v>
      </c>
      <c r="RY8" s="8">
        <v>0.09</v>
      </c>
      <c r="RZ8" s="8">
        <v>91.15</v>
      </c>
      <c r="SA8" s="8">
        <v>0.1</v>
      </c>
      <c r="SB8" s="8">
        <v>91.17</v>
      </c>
      <c r="SC8" s="8">
        <v>7.0000000000000007E-2</v>
      </c>
      <c r="SD8" s="8">
        <v>90.26</v>
      </c>
      <c r="SE8" s="8">
        <v>0.09</v>
      </c>
      <c r="SF8" s="8">
        <v>90.56</v>
      </c>
      <c r="SG8" s="8">
        <v>0.08</v>
      </c>
      <c r="SH8" s="8">
        <v>77.25</v>
      </c>
      <c r="SI8" s="8">
        <v>0.09</v>
      </c>
      <c r="SJ8" s="8">
        <v>82.42</v>
      </c>
      <c r="SK8" s="8">
        <v>0.17</v>
      </c>
      <c r="SL8" s="8">
        <v>79.099999999999994</v>
      </c>
      <c r="SM8" s="8">
        <v>0.13</v>
      </c>
      <c r="SN8" s="8">
        <v>84.01</v>
      </c>
      <c r="SO8" s="8">
        <v>0.14000000000000001</v>
      </c>
      <c r="SP8" s="8">
        <v>75.75</v>
      </c>
      <c r="SQ8" s="8">
        <v>0.06</v>
      </c>
      <c r="SR8" s="8">
        <v>75.459999999999994</v>
      </c>
      <c r="SS8" s="8">
        <v>0.05</v>
      </c>
      <c r="ST8" s="8">
        <v>75.180000000000007</v>
      </c>
      <c r="SU8" s="8">
        <v>0.09</v>
      </c>
      <c r="SV8" s="8">
        <v>77.849999999999994</v>
      </c>
      <c r="SW8" s="8">
        <v>0.15</v>
      </c>
      <c r="SX8" s="8">
        <v>75.099999999999994</v>
      </c>
      <c r="SY8" s="8">
        <v>0.08</v>
      </c>
      <c r="SZ8" s="8">
        <v>75.010000000000005</v>
      </c>
      <c r="TA8" s="8">
        <v>0.06</v>
      </c>
      <c r="TB8" s="8">
        <v>75.27</v>
      </c>
      <c r="TC8" s="8">
        <v>0.04</v>
      </c>
      <c r="WJ8" s="8" t="s">
        <v>2281</v>
      </c>
      <c r="WK8" s="8">
        <v>75.001999999999995</v>
      </c>
      <c r="WL8" s="8">
        <v>1.9E-2</v>
      </c>
      <c r="WM8" s="8">
        <v>61.996000000000002</v>
      </c>
      <c r="WN8" s="8">
        <v>2.9000000000000001E-2</v>
      </c>
      <c r="WO8" s="8">
        <v>61.89</v>
      </c>
      <c r="WP8" s="8">
        <v>1.4E-2</v>
      </c>
      <c r="WQ8" s="8">
        <v>58.280999999999999</v>
      </c>
      <c r="WR8" s="8">
        <v>1.7000000000000001E-2</v>
      </c>
      <c r="WS8" s="8">
        <v>95.001000000000005</v>
      </c>
      <c r="WT8" s="8">
        <v>1.2E-2</v>
      </c>
      <c r="WU8" s="8">
        <v>74.998000000000005</v>
      </c>
      <c r="WV8" s="8">
        <v>1.4999999999999999E-2</v>
      </c>
      <c r="WW8" s="8">
        <v>1167.7</v>
      </c>
      <c r="WX8" s="8">
        <v>1.8</v>
      </c>
      <c r="WY8" s="8">
        <v>1119.5</v>
      </c>
      <c r="WZ8" s="8">
        <v>1.7</v>
      </c>
      <c r="XA8" s="8">
        <v>0.50700000000000001</v>
      </c>
      <c r="XB8" s="8">
        <v>3.0000000000000001E-3</v>
      </c>
      <c r="XC8" s="8">
        <v>-0.107</v>
      </c>
      <c r="XD8" s="8">
        <v>1E-3</v>
      </c>
      <c r="XE8" s="8">
        <v>2.3E-2</v>
      </c>
      <c r="XF8" s="8">
        <v>3.0000000000000001E-3</v>
      </c>
      <c r="XG8" s="8">
        <v>0.82430000000000003</v>
      </c>
      <c r="XH8" s="8">
        <v>2.5000000000000001E-3</v>
      </c>
      <c r="XI8" s="8">
        <v>29.02</v>
      </c>
      <c r="XJ8" s="8">
        <v>4.0000000000000001E-3</v>
      </c>
      <c r="XK8" s="8">
        <v>3343</v>
      </c>
      <c r="XL8" s="8">
        <v>9</v>
      </c>
      <c r="XM8" s="8">
        <v>363.6</v>
      </c>
      <c r="XN8" s="8">
        <v>5.6</v>
      </c>
      <c r="XO8" s="42">
        <v>0.32805000000000023</v>
      </c>
      <c r="XP8" s="9">
        <v>381.4893450000003</v>
      </c>
      <c r="XQ8" s="14">
        <v>13.029</v>
      </c>
      <c r="XR8" s="8">
        <v>0.108</v>
      </c>
      <c r="XS8" s="45">
        <f t="shared" si="0"/>
        <v>0.79673231851645698</v>
      </c>
      <c r="XT8" s="9">
        <f t="shared" si="1"/>
        <v>5298.1523974482152</v>
      </c>
      <c r="XU8" s="46">
        <f t="shared" si="2"/>
        <v>66.680240787401573</v>
      </c>
      <c r="XV8" s="9">
        <f t="shared" si="3"/>
        <v>395.01650085314031</v>
      </c>
      <c r="XW8" s="9">
        <f t="shared" si="4"/>
        <v>1680.9305724448534</v>
      </c>
      <c r="XX8" s="9">
        <f t="shared" si="5"/>
        <v>3617.221825003362</v>
      </c>
      <c r="XY8" s="15">
        <f t="shared" si="6"/>
        <v>1.0408672473942447E-2</v>
      </c>
      <c r="XZ8" s="9">
        <f t="shared" si="7"/>
        <v>30.952718391347705</v>
      </c>
      <c r="YA8" s="9">
        <f t="shared" si="8"/>
        <v>61.093267681483546</v>
      </c>
      <c r="YB8" s="10">
        <v>14.09992205491044</v>
      </c>
      <c r="YC8" s="10">
        <v>13.223855175201157</v>
      </c>
      <c r="YD8" s="3">
        <v>1.3918785867587104E-2</v>
      </c>
      <c r="YE8" s="9">
        <v>38.155172373345664</v>
      </c>
      <c r="YF8" s="15">
        <v>8.7775154143059468E-3</v>
      </c>
      <c r="YG8" s="9">
        <v>27.605722912308682</v>
      </c>
      <c r="YH8" s="15">
        <v>9.5159398513504929E-3</v>
      </c>
      <c r="YI8" s="9">
        <v>25.211502216008508</v>
      </c>
      <c r="YJ8" s="9">
        <f t="shared" si="9"/>
        <v>81.387453346457505</v>
      </c>
      <c r="YK8" s="9">
        <f t="shared" si="10"/>
        <v>66.537298225381051</v>
      </c>
      <c r="YL8" s="9">
        <f t="shared" si="11"/>
        <v>25.016920203936202</v>
      </c>
      <c r="YM8" s="9">
        <f t="shared" si="12"/>
        <v>31448.763397403025</v>
      </c>
      <c r="YN8" s="9">
        <f t="shared" si="13"/>
        <v>25805.205224433837</v>
      </c>
      <c r="YO8" s="9">
        <f t="shared" si="14"/>
        <v>2979.4</v>
      </c>
      <c r="YP8" s="14">
        <f t="shared" si="15"/>
        <v>0.32334155945984538</v>
      </c>
      <c r="YQ8" s="9">
        <f t="shared" si="16"/>
        <v>30435.376259210425</v>
      </c>
      <c r="YR8" s="9">
        <f t="shared" si="17"/>
        <v>24791.818086241237</v>
      </c>
      <c r="YS8" s="10">
        <f t="shared" si="18"/>
        <v>9.1042106668293226</v>
      </c>
      <c r="YT8" s="15">
        <f t="shared" si="19"/>
        <v>0.23139562728138224</v>
      </c>
      <c r="YU8" s="16">
        <f t="shared" si="20"/>
        <v>-5.9357981874115033</v>
      </c>
      <c r="YV8" s="16">
        <f t="shared" si="21"/>
        <v>-20.294185664973959</v>
      </c>
      <c r="YW8" s="47">
        <f t="shared" si="22"/>
        <v>54.983510843252986</v>
      </c>
      <c r="YX8" s="5">
        <f t="shared" si="23"/>
        <v>31448.763397403025</v>
      </c>
      <c r="YY8" s="5">
        <f t="shared" si="24"/>
        <v>12684.946122122901</v>
      </c>
      <c r="YZ8" s="5">
        <f t="shared" si="25"/>
        <v>1030.9251537611872</v>
      </c>
      <c r="ZA8" s="5">
        <f t="shared" si="26"/>
        <v>17732.892121518944</v>
      </c>
      <c r="ZB8" s="5">
        <f t="shared" si="27"/>
        <v>31448.763397403032</v>
      </c>
      <c r="ZC8" s="6">
        <f t="shared" si="28"/>
        <v>1.0000000000000002</v>
      </c>
    </row>
    <row r="9" spans="1:679" s="8" customFormat="1" x14ac:dyDescent="0.25">
      <c r="A9" s="8">
        <v>5</v>
      </c>
      <c r="B9" s="8" t="s">
        <v>2311</v>
      </c>
      <c r="C9" s="8" t="s">
        <v>2312</v>
      </c>
      <c r="D9" s="8" t="s">
        <v>2311</v>
      </c>
      <c r="E9" s="8" t="s">
        <v>3313</v>
      </c>
      <c r="F9" s="8" t="s">
        <v>3316</v>
      </c>
      <c r="G9" s="8" t="s">
        <v>3308</v>
      </c>
      <c r="H9" s="8" t="s">
        <v>3309</v>
      </c>
      <c r="I9" s="8" t="s">
        <v>3310</v>
      </c>
      <c r="J9" s="8" t="s">
        <v>3310</v>
      </c>
      <c r="M9" s="8" t="s">
        <v>3311</v>
      </c>
      <c r="N9" s="7">
        <v>0</v>
      </c>
      <c r="O9" s="7">
        <v>0</v>
      </c>
      <c r="P9" s="8" t="s">
        <v>3365</v>
      </c>
      <c r="Q9" s="8" t="s">
        <v>2292</v>
      </c>
      <c r="R9" s="8" t="s">
        <v>2313</v>
      </c>
      <c r="S9" s="8" t="s">
        <v>119</v>
      </c>
      <c r="T9" s="8" t="s">
        <v>154</v>
      </c>
      <c r="U9" s="8" t="s">
        <v>135</v>
      </c>
      <c r="V9" s="8" t="s">
        <v>3378</v>
      </c>
      <c r="W9" s="8" t="s">
        <v>3380</v>
      </c>
      <c r="X9" s="8" t="s">
        <v>3385</v>
      </c>
      <c r="Y9" s="8" t="s">
        <v>3385</v>
      </c>
      <c r="Z9" s="8" t="s">
        <v>2063</v>
      </c>
      <c r="AA9" s="8" t="s">
        <v>123</v>
      </c>
      <c r="AB9" s="8" t="s">
        <v>124</v>
      </c>
      <c r="AC9" s="8" t="s">
        <v>2277</v>
      </c>
      <c r="AD9" s="8" t="s">
        <v>2278</v>
      </c>
      <c r="AE9" s="8" t="s">
        <v>3390</v>
      </c>
      <c r="AF9" s="8" t="s">
        <v>157</v>
      </c>
      <c r="AG9" s="8">
        <v>75</v>
      </c>
      <c r="AH9" s="8">
        <v>62</v>
      </c>
      <c r="AI9" s="8">
        <v>95</v>
      </c>
      <c r="AJ9" s="8">
        <v>75</v>
      </c>
      <c r="AK9" s="8">
        <v>5.5</v>
      </c>
      <c r="AM9" s="8">
        <v>5.5</v>
      </c>
      <c r="AO9" s="8">
        <v>230.3</v>
      </c>
      <c r="AP9" s="8">
        <v>0.8</v>
      </c>
      <c r="AQ9" s="8">
        <v>15.2</v>
      </c>
      <c r="AR9" s="8">
        <v>0</v>
      </c>
      <c r="AS9" s="8">
        <v>13667</v>
      </c>
      <c r="AT9" s="8">
        <v>36</v>
      </c>
      <c r="AU9" s="8">
        <v>12957</v>
      </c>
      <c r="AV9" s="8">
        <v>60</v>
      </c>
      <c r="AW9" s="8">
        <v>-6980</v>
      </c>
      <c r="AX9" s="8">
        <v>61</v>
      </c>
      <c r="AY9" s="8">
        <v>6681</v>
      </c>
      <c r="AZ9" s="8">
        <v>70</v>
      </c>
      <c r="BB9" s="8">
        <v>937</v>
      </c>
      <c r="BD9" s="8">
        <v>8.6</v>
      </c>
      <c r="BF9" s="8">
        <v>113.31</v>
      </c>
      <c r="BG9" s="8">
        <v>0.01</v>
      </c>
      <c r="BH9" s="8">
        <v>82.27</v>
      </c>
      <c r="CN9" s="8">
        <v>1.994328358</v>
      </c>
      <c r="CO9" s="8" t="s">
        <v>385</v>
      </c>
      <c r="CP9" s="8" t="s">
        <v>2289</v>
      </c>
      <c r="CQ9" s="8">
        <v>75.001999999999995</v>
      </c>
      <c r="CR9" s="8">
        <v>1.2999999999999999E-2</v>
      </c>
      <c r="CS9" s="8">
        <v>62.006</v>
      </c>
      <c r="CT9" s="8">
        <v>1.7000000000000001E-2</v>
      </c>
      <c r="CU9" s="8">
        <v>94.997</v>
      </c>
      <c r="CV9" s="8">
        <v>1.0999999999999999E-2</v>
      </c>
      <c r="CW9" s="8">
        <v>75.001000000000005</v>
      </c>
      <c r="CX9" s="8">
        <v>1.4E-2</v>
      </c>
      <c r="CY9" s="8">
        <v>74.489999999999995</v>
      </c>
      <c r="CZ9" s="8">
        <v>0.05</v>
      </c>
      <c r="DA9" s="8">
        <v>64.09</v>
      </c>
      <c r="DB9" s="8">
        <v>0.03</v>
      </c>
      <c r="DC9" s="8">
        <v>68.38</v>
      </c>
      <c r="DD9" s="8">
        <v>0.01</v>
      </c>
      <c r="DE9" s="8">
        <v>2.5999999999999999E-2</v>
      </c>
      <c r="DF9" s="8">
        <v>3.0000000000000001E-3</v>
      </c>
      <c r="DG9" s="8">
        <v>0.83950000000000002</v>
      </c>
      <c r="DH9" s="8">
        <v>2.8999999999999998E-3</v>
      </c>
      <c r="DI9" s="8">
        <v>13667</v>
      </c>
      <c r="DJ9" s="8">
        <v>36</v>
      </c>
      <c r="DK9" s="8">
        <v>-6980</v>
      </c>
      <c r="DL9" s="8">
        <v>61</v>
      </c>
      <c r="DM9" s="8">
        <v>1.994</v>
      </c>
      <c r="DN9" s="8">
        <v>2.1999999999999999E-2</v>
      </c>
      <c r="DQ9" s="8">
        <v>11.246268657</v>
      </c>
      <c r="DU9" s="8">
        <v>229.7</v>
      </c>
      <c r="DV9" s="8">
        <v>0.8</v>
      </c>
      <c r="DW9" s="8">
        <v>229.7</v>
      </c>
      <c r="DX9" s="8">
        <v>0.8</v>
      </c>
      <c r="DY9" s="8">
        <v>229.7</v>
      </c>
      <c r="DZ9" s="8">
        <v>0.8</v>
      </c>
      <c r="EA9" s="8">
        <v>13.5</v>
      </c>
      <c r="EB9" s="8">
        <v>0</v>
      </c>
      <c r="EC9" s="8">
        <v>13.5</v>
      </c>
      <c r="ED9" s="8">
        <v>0</v>
      </c>
      <c r="EE9" s="8">
        <v>13.5</v>
      </c>
      <c r="EF9" s="8">
        <v>0</v>
      </c>
      <c r="EG9" s="8">
        <v>2982.8</v>
      </c>
      <c r="EH9" s="8">
        <v>5.5</v>
      </c>
      <c r="EI9" s="8">
        <v>2982.8</v>
      </c>
      <c r="EJ9" s="8">
        <v>5.5</v>
      </c>
      <c r="EK9" s="8">
        <v>2982.8</v>
      </c>
      <c r="EL9" s="8">
        <v>5.5</v>
      </c>
      <c r="EM9" s="8">
        <v>230</v>
      </c>
      <c r="EN9" s="8">
        <v>0.8</v>
      </c>
      <c r="EO9" s="8">
        <v>230</v>
      </c>
      <c r="EP9" s="8">
        <v>0.8</v>
      </c>
      <c r="EQ9" s="8">
        <v>230</v>
      </c>
      <c r="ER9" s="8">
        <v>0.8</v>
      </c>
      <c r="ES9" s="8">
        <v>1.7</v>
      </c>
      <c r="ET9" s="8">
        <v>0</v>
      </c>
      <c r="EU9" s="8">
        <v>1.7</v>
      </c>
      <c r="EV9" s="8">
        <v>0</v>
      </c>
      <c r="EW9" s="8">
        <v>1.7</v>
      </c>
      <c r="EX9" s="8">
        <v>0</v>
      </c>
      <c r="EZ9" s="8">
        <v>227.8</v>
      </c>
      <c r="FA9" s="8">
        <v>0.8</v>
      </c>
      <c r="FB9" s="8">
        <v>227.8</v>
      </c>
      <c r="FC9" s="8">
        <v>0.8</v>
      </c>
      <c r="FD9" s="8">
        <v>227.8</v>
      </c>
      <c r="FE9" s="8">
        <v>0.8</v>
      </c>
      <c r="FF9" s="8">
        <v>12.8</v>
      </c>
      <c r="FG9" s="8">
        <v>0</v>
      </c>
      <c r="FH9" s="8">
        <v>12.8</v>
      </c>
      <c r="FI9" s="8">
        <v>0</v>
      </c>
      <c r="FJ9" s="8">
        <v>12.8</v>
      </c>
      <c r="FK9" s="8">
        <v>0</v>
      </c>
      <c r="FL9" s="8">
        <v>2789.2</v>
      </c>
      <c r="FM9" s="8">
        <v>5.0999999999999996</v>
      </c>
      <c r="FW9" s="8">
        <v>228.3</v>
      </c>
      <c r="FX9" s="8">
        <v>0.8</v>
      </c>
      <c r="FY9" s="8">
        <v>0.7</v>
      </c>
      <c r="FZ9" s="8">
        <v>0</v>
      </c>
      <c r="GA9" s="8">
        <v>170.3</v>
      </c>
      <c r="GB9" s="8">
        <v>0.8</v>
      </c>
      <c r="GC9" s="8">
        <v>23</v>
      </c>
      <c r="GE9" s="8">
        <v>3348.5</v>
      </c>
      <c r="GF9" s="8">
        <v>480</v>
      </c>
      <c r="GG9" s="8">
        <v>480</v>
      </c>
      <c r="GH9" s="8">
        <v>480</v>
      </c>
      <c r="GI9" s="8">
        <v>0.8</v>
      </c>
      <c r="GJ9" s="8">
        <v>0.7</v>
      </c>
      <c r="GK9" s="8">
        <v>0.9</v>
      </c>
      <c r="GL9" s="8">
        <v>410</v>
      </c>
      <c r="GM9" s="8">
        <v>0.63</v>
      </c>
      <c r="GN9" s="8">
        <v>8.6</v>
      </c>
      <c r="GO9" s="8">
        <v>16</v>
      </c>
      <c r="HB9" s="8">
        <v>266.60000000000002</v>
      </c>
      <c r="HC9" s="8">
        <v>0.2</v>
      </c>
      <c r="HD9" s="8">
        <v>185.16</v>
      </c>
      <c r="HE9" s="8">
        <v>0.03</v>
      </c>
      <c r="HF9" s="8">
        <v>121.8</v>
      </c>
      <c r="HG9" s="8">
        <v>0.06</v>
      </c>
      <c r="HH9" s="8">
        <v>63.37</v>
      </c>
      <c r="HI9" s="8">
        <v>0.05</v>
      </c>
      <c r="HJ9" s="8">
        <v>246.35</v>
      </c>
      <c r="HK9" s="8">
        <v>0.23</v>
      </c>
      <c r="HL9" s="8">
        <v>102.77</v>
      </c>
      <c r="HM9" s="8">
        <v>0.04</v>
      </c>
      <c r="HN9" s="8">
        <v>115.99</v>
      </c>
      <c r="HO9" s="8">
        <v>7.0000000000000007E-2</v>
      </c>
      <c r="HP9" s="8">
        <v>13.22</v>
      </c>
      <c r="HQ9" s="8">
        <v>7.0000000000000007E-2</v>
      </c>
      <c r="HR9" s="8">
        <v>80.53</v>
      </c>
      <c r="HS9" s="8">
        <v>0.05</v>
      </c>
      <c r="HT9" s="8">
        <v>71.86</v>
      </c>
      <c r="HU9" s="8">
        <v>0.04</v>
      </c>
      <c r="HV9" s="8">
        <v>47.66</v>
      </c>
      <c r="HW9" s="8">
        <v>0.03</v>
      </c>
      <c r="HZ9" s="8">
        <v>81.33</v>
      </c>
      <c r="IA9" s="8">
        <v>0.03</v>
      </c>
      <c r="IB9" s="8">
        <v>73.86</v>
      </c>
      <c r="IC9" s="8">
        <v>0.05</v>
      </c>
      <c r="ID9" s="8">
        <v>48.16</v>
      </c>
      <c r="IE9" s="8">
        <v>0.02</v>
      </c>
      <c r="IF9" s="8">
        <v>25.7</v>
      </c>
      <c r="IG9" s="8">
        <v>0.05</v>
      </c>
      <c r="IH9" s="8">
        <v>533.52</v>
      </c>
      <c r="II9" s="8">
        <v>0.57999999999999996</v>
      </c>
      <c r="IJ9" s="8">
        <v>40.35</v>
      </c>
      <c r="IK9" s="8">
        <v>0.01</v>
      </c>
      <c r="IL9" s="8">
        <v>37675</v>
      </c>
      <c r="IM9" s="8">
        <v>50</v>
      </c>
      <c r="IN9" s="8">
        <v>38923</v>
      </c>
      <c r="IO9" s="8">
        <v>47</v>
      </c>
      <c r="JL9" s="8">
        <v>250.12</v>
      </c>
      <c r="JM9" s="8">
        <v>0.23</v>
      </c>
      <c r="JN9" s="8">
        <v>103.65</v>
      </c>
      <c r="JO9" s="8">
        <v>0.05</v>
      </c>
      <c r="JP9" s="8">
        <v>117.09</v>
      </c>
      <c r="JQ9" s="8">
        <v>7.0000000000000007E-2</v>
      </c>
      <c r="JR9" s="8">
        <v>13.44</v>
      </c>
      <c r="JS9" s="8">
        <v>7.0000000000000007E-2</v>
      </c>
      <c r="JT9" s="8">
        <v>248.68</v>
      </c>
      <c r="JU9" s="8">
        <v>0.22</v>
      </c>
      <c r="JV9" s="8">
        <v>116.67</v>
      </c>
      <c r="JW9" s="8">
        <v>0.06</v>
      </c>
      <c r="JX9" s="8">
        <v>14.13</v>
      </c>
      <c r="JY9" s="8">
        <v>7.0000000000000007E-2</v>
      </c>
      <c r="JZ9" s="8">
        <v>24.2</v>
      </c>
      <c r="KA9" s="8">
        <v>0.05</v>
      </c>
      <c r="MX9" s="8">
        <v>63.74</v>
      </c>
      <c r="MY9" s="8">
        <v>0.16</v>
      </c>
      <c r="MZ9" s="8">
        <v>65.069999999999993</v>
      </c>
      <c r="NA9" s="8">
        <v>0.06</v>
      </c>
      <c r="NB9" s="8">
        <v>64.98</v>
      </c>
      <c r="NC9" s="8">
        <v>0.11</v>
      </c>
      <c r="ND9" s="8">
        <v>64.739999999999995</v>
      </c>
      <c r="NE9" s="8">
        <v>0.08</v>
      </c>
      <c r="NF9" s="8">
        <v>64.8</v>
      </c>
      <c r="NG9" s="8">
        <v>0.16</v>
      </c>
      <c r="NH9" s="8">
        <v>64.19</v>
      </c>
      <c r="NI9" s="8">
        <v>0.1</v>
      </c>
      <c r="OP9" s="8">
        <v>103.32</v>
      </c>
      <c r="OQ9" s="8">
        <v>0.06</v>
      </c>
      <c r="OT9" s="8">
        <v>94.2</v>
      </c>
      <c r="OU9" s="8">
        <v>0.18</v>
      </c>
      <c r="OV9" s="8">
        <v>93.9</v>
      </c>
      <c r="OW9" s="8">
        <v>0.2</v>
      </c>
      <c r="OX9" s="8">
        <v>94.72</v>
      </c>
      <c r="OY9" s="8">
        <v>0.11</v>
      </c>
      <c r="OZ9" s="8">
        <v>94.72</v>
      </c>
      <c r="PA9" s="8">
        <v>0.13</v>
      </c>
      <c r="PB9" s="8">
        <v>94.89</v>
      </c>
      <c r="PC9" s="8">
        <v>0.08</v>
      </c>
      <c r="PD9" s="8">
        <v>94.9</v>
      </c>
      <c r="PE9" s="8">
        <v>0.08</v>
      </c>
      <c r="PN9" s="8">
        <v>94.79</v>
      </c>
      <c r="PO9" s="8">
        <v>0.08</v>
      </c>
      <c r="PR9" s="8">
        <v>102.55</v>
      </c>
      <c r="PS9" s="8">
        <v>0.06</v>
      </c>
      <c r="QX9" s="8">
        <v>94.93</v>
      </c>
      <c r="QY9" s="8">
        <v>0.08</v>
      </c>
      <c r="QZ9" s="8">
        <v>95.31</v>
      </c>
      <c r="RA9" s="8">
        <v>0.06</v>
      </c>
      <c r="RB9" s="8">
        <v>74.87</v>
      </c>
      <c r="RC9" s="8">
        <v>0.04</v>
      </c>
      <c r="RD9" s="8">
        <v>74.86</v>
      </c>
      <c r="RE9" s="8">
        <v>0.03</v>
      </c>
      <c r="RF9" s="8">
        <v>74.59</v>
      </c>
      <c r="RG9" s="8">
        <v>0.03</v>
      </c>
      <c r="RH9" s="8">
        <v>75.06</v>
      </c>
      <c r="RI9" s="8">
        <v>0.04</v>
      </c>
      <c r="RJ9" s="8">
        <v>75.06</v>
      </c>
      <c r="RK9" s="8">
        <v>0.05</v>
      </c>
      <c r="RL9" s="8">
        <v>75.02</v>
      </c>
      <c r="RM9" s="8">
        <v>0.04</v>
      </c>
      <c r="RN9" s="8">
        <v>74.819999999999993</v>
      </c>
      <c r="RO9" s="8">
        <v>0.04</v>
      </c>
      <c r="RP9" s="8">
        <v>93.97</v>
      </c>
      <c r="RQ9" s="8">
        <v>0.05</v>
      </c>
      <c r="RR9" s="8">
        <v>93.41</v>
      </c>
      <c r="RS9" s="8">
        <v>0.05</v>
      </c>
      <c r="RT9" s="8">
        <v>93.39</v>
      </c>
      <c r="RU9" s="8">
        <v>0.05</v>
      </c>
      <c r="RV9" s="8">
        <v>92.93</v>
      </c>
      <c r="RW9" s="8">
        <v>0.06</v>
      </c>
      <c r="RX9" s="8">
        <v>92.96</v>
      </c>
      <c r="RY9" s="8">
        <v>0.05</v>
      </c>
      <c r="RZ9" s="8">
        <v>90.7</v>
      </c>
      <c r="SA9" s="8">
        <v>0.09</v>
      </c>
      <c r="SB9" s="8">
        <v>93.27</v>
      </c>
      <c r="SC9" s="8">
        <v>0.06</v>
      </c>
      <c r="SD9" s="8">
        <v>93.26</v>
      </c>
      <c r="SE9" s="8">
        <v>0.06</v>
      </c>
      <c r="SF9" s="8">
        <v>89.69</v>
      </c>
      <c r="SG9" s="8">
        <v>7.0000000000000007E-2</v>
      </c>
      <c r="SH9" s="8">
        <v>80.42</v>
      </c>
      <c r="SI9" s="8">
        <v>0.11</v>
      </c>
      <c r="SJ9" s="8">
        <v>90.01</v>
      </c>
      <c r="SK9" s="8">
        <v>0.14000000000000001</v>
      </c>
      <c r="SL9" s="8">
        <v>85.57</v>
      </c>
      <c r="SM9" s="8">
        <v>0.17</v>
      </c>
      <c r="SN9" s="8">
        <v>84.07</v>
      </c>
      <c r="SO9" s="8">
        <v>0.11</v>
      </c>
      <c r="SP9" s="8">
        <v>75.650000000000006</v>
      </c>
      <c r="SQ9" s="8">
        <v>0.03</v>
      </c>
      <c r="SR9" s="8">
        <v>76.16</v>
      </c>
      <c r="SS9" s="8">
        <v>0.04</v>
      </c>
      <c r="ST9" s="8">
        <v>76.010000000000005</v>
      </c>
      <c r="SU9" s="8">
        <v>0.04</v>
      </c>
      <c r="SV9" s="8">
        <v>80.83</v>
      </c>
      <c r="SW9" s="8">
        <v>0.11</v>
      </c>
      <c r="SX9" s="8">
        <v>75.760000000000005</v>
      </c>
      <c r="SY9" s="8">
        <v>0.04</v>
      </c>
      <c r="SZ9" s="8">
        <v>75.98</v>
      </c>
      <c r="TA9" s="8">
        <v>0.03</v>
      </c>
      <c r="TB9" s="8">
        <v>77.02</v>
      </c>
      <c r="TC9" s="8">
        <v>0.03</v>
      </c>
      <c r="WJ9" s="8" t="s">
        <v>2285</v>
      </c>
      <c r="WK9" s="8">
        <v>75.001999999999995</v>
      </c>
      <c r="WL9" s="8">
        <v>1.2999999999999999E-2</v>
      </c>
      <c r="WM9" s="8">
        <v>62.006</v>
      </c>
      <c r="WN9" s="8">
        <v>1.7000000000000001E-2</v>
      </c>
      <c r="WO9" s="8">
        <v>64.046999999999997</v>
      </c>
      <c r="WP9" s="8">
        <v>1.4999999999999999E-2</v>
      </c>
      <c r="WQ9" s="8">
        <v>60.125</v>
      </c>
      <c r="WR9" s="8">
        <v>1.9E-2</v>
      </c>
      <c r="WS9" s="8">
        <v>94.997</v>
      </c>
      <c r="WT9" s="8">
        <v>1.0999999999999999E-2</v>
      </c>
      <c r="WU9" s="8">
        <v>75.001000000000005</v>
      </c>
      <c r="WV9" s="8">
        <v>1.4E-2</v>
      </c>
      <c r="WW9" s="8">
        <v>1173.2</v>
      </c>
      <c r="WX9" s="8">
        <v>2.1</v>
      </c>
      <c r="WY9" s="8">
        <v>1134.0999999999999</v>
      </c>
      <c r="WZ9" s="8">
        <v>2</v>
      </c>
      <c r="XA9" s="8">
        <v>0.47299999999999998</v>
      </c>
      <c r="XB9" s="8">
        <v>5.0000000000000001E-3</v>
      </c>
      <c r="XC9" s="8">
        <v>-6.7000000000000004E-2</v>
      </c>
      <c r="XD9" s="8">
        <v>1E-3</v>
      </c>
      <c r="XE9" s="8">
        <v>2.5999999999999999E-2</v>
      </c>
      <c r="XF9" s="8">
        <v>3.0000000000000001E-3</v>
      </c>
      <c r="XG9" s="8">
        <v>0.83950000000000002</v>
      </c>
      <c r="XH9" s="8">
        <v>2.8999999999999998E-3</v>
      </c>
      <c r="XI9" s="8">
        <v>29.361999999999998</v>
      </c>
      <c r="XJ9" s="8">
        <v>2E-3</v>
      </c>
      <c r="XK9" s="8">
        <v>3350</v>
      </c>
      <c r="XL9" s="8">
        <v>8</v>
      </c>
      <c r="XM9" s="8">
        <v>366</v>
      </c>
      <c r="XN9" s="8">
        <v>5.4</v>
      </c>
      <c r="XO9" s="42">
        <v>0.45760423957604218</v>
      </c>
      <c r="XP9" s="9">
        <v>530.36331366863294</v>
      </c>
      <c r="XQ9" s="14">
        <v>13.03</v>
      </c>
      <c r="XR9" s="8">
        <v>6.0999999999999999E-2</v>
      </c>
      <c r="XS9" s="45">
        <f t="shared" si="0"/>
        <v>0.8128390381741909</v>
      </c>
      <c r="XT9" s="9">
        <f t="shared" si="1"/>
        <v>5299.1639501134141</v>
      </c>
      <c r="XU9" s="46">
        <f t="shared" si="2"/>
        <v>63.019883118110222</v>
      </c>
      <c r="XV9" s="9">
        <f t="shared" si="3"/>
        <v>578.20387516838696</v>
      </c>
      <c r="XW9" s="9">
        <f t="shared" si="4"/>
        <v>2460.4681925564328</v>
      </c>
      <c r="XX9" s="9">
        <f t="shared" si="5"/>
        <v>2838.6957575569813</v>
      </c>
      <c r="XY9" s="15">
        <f t="shared" si="6"/>
        <v>1.1169869511535644E-2</v>
      </c>
      <c r="XZ9" s="9">
        <f t="shared" si="7"/>
        <v>32.509209987151664</v>
      </c>
      <c r="YA9" s="9">
        <f t="shared" si="8"/>
        <v>63.234160961825808</v>
      </c>
      <c r="YB9" s="10">
        <v>14.099850026534137</v>
      </c>
      <c r="YC9" s="10">
        <v>13.283604859686111</v>
      </c>
      <c r="YD9" s="3">
        <v>1.3922372875947001E-2</v>
      </c>
      <c r="YE9" s="9">
        <v>38.15814476468654</v>
      </c>
      <c r="YF9" s="15">
        <v>8.7841094454878584E-3</v>
      </c>
      <c r="YG9" s="9">
        <v>27.61293876648655</v>
      </c>
      <c r="YH9" s="15">
        <v>1.0159014518218041E-2</v>
      </c>
      <c r="YI9" s="9">
        <v>26.43888495869399</v>
      </c>
      <c r="YJ9" s="9">
        <f t="shared" si="9"/>
        <v>84.332246791834535</v>
      </c>
      <c r="YK9" s="9">
        <f t="shared" si="10"/>
        <v>68.505616862565788</v>
      </c>
      <c r="YL9" s="9">
        <f t="shared" si="11"/>
        <v>26.24013719577832</v>
      </c>
      <c r="YM9" s="9">
        <f t="shared" si="12"/>
        <v>33220.844536682496</v>
      </c>
      <c r="YN9" s="9">
        <f t="shared" si="13"/>
        <v>26832.531803227415</v>
      </c>
      <c r="YO9" s="9">
        <f t="shared" si="14"/>
        <v>2984</v>
      </c>
      <c r="YP9" s="14">
        <f t="shared" si="15"/>
        <v>0.30656631828713393</v>
      </c>
      <c r="YQ9" s="9">
        <f t="shared" si="16"/>
        <v>32186.773397764606</v>
      </c>
      <c r="YR9" s="9">
        <f t="shared" si="17"/>
        <v>25798.460664309525</v>
      </c>
      <c r="YS9" s="10">
        <f t="shared" si="18"/>
        <v>9.6079920590342098</v>
      </c>
      <c r="YT9" s="15">
        <f t="shared" si="19"/>
        <v>0.23708769008313801</v>
      </c>
      <c r="YU9" s="16">
        <f t="shared" si="20"/>
        <v>-6.2690727913733433</v>
      </c>
      <c r="YV9" s="16">
        <f t="shared" si="21"/>
        <v>-21.098085830008728</v>
      </c>
      <c r="YW9" s="47">
        <f t="shared" si="22"/>
        <v>56.677579858608773</v>
      </c>
      <c r="YX9" s="5">
        <f t="shared" si="23"/>
        <v>33220.844536682496</v>
      </c>
      <c r="YY9" s="5">
        <f t="shared" si="24"/>
        <v>6221.5036137477209</v>
      </c>
      <c r="YZ9" s="5">
        <f t="shared" si="25"/>
        <v>1053.1969804084026</v>
      </c>
      <c r="ZA9" s="5">
        <f t="shared" si="26"/>
        <v>25946.143942526382</v>
      </c>
      <c r="ZB9" s="5">
        <f t="shared" si="27"/>
        <v>33220.844536682504</v>
      </c>
      <c r="ZC9" s="6">
        <f t="shared" si="28"/>
        <v>1.0000000000000002</v>
      </c>
    </row>
    <row r="10" spans="1:679" s="8" customFormat="1" x14ac:dyDescent="0.25">
      <c r="A10" s="8">
        <v>5</v>
      </c>
      <c r="B10" s="8" t="s">
        <v>2314</v>
      </c>
      <c r="C10" s="8" t="s">
        <v>2315</v>
      </c>
      <c r="D10" s="8" t="s">
        <v>2314</v>
      </c>
      <c r="E10" s="8" t="s">
        <v>3314</v>
      </c>
      <c r="F10" s="8" t="s">
        <v>3316</v>
      </c>
      <c r="G10" s="8" t="s">
        <v>3308</v>
      </c>
      <c r="H10" s="8" t="s">
        <v>3309</v>
      </c>
      <c r="I10" s="8" t="s">
        <v>3310</v>
      </c>
      <c r="J10" s="8" t="s">
        <v>3310</v>
      </c>
      <c r="M10" s="8" t="s">
        <v>3311</v>
      </c>
      <c r="N10" s="7">
        <v>0</v>
      </c>
      <c r="O10" s="7">
        <v>0</v>
      </c>
      <c r="P10" s="8" t="s">
        <v>3365</v>
      </c>
      <c r="Q10" s="8" t="s">
        <v>2303</v>
      </c>
      <c r="R10" s="8" t="s">
        <v>2316</v>
      </c>
      <c r="S10" s="8" t="s">
        <v>119</v>
      </c>
      <c r="T10" s="8" t="s">
        <v>154</v>
      </c>
      <c r="U10" s="8" t="s">
        <v>135</v>
      </c>
      <c r="V10" s="8" t="s">
        <v>3378</v>
      </c>
      <c r="W10" s="8" t="s">
        <v>3380</v>
      </c>
      <c r="X10" s="8" t="s">
        <v>3385</v>
      </c>
      <c r="Y10" s="8" t="s">
        <v>3385</v>
      </c>
      <c r="Z10" s="8" t="s">
        <v>2063</v>
      </c>
      <c r="AA10" s="8" t="s">
        <v>123</v>
      </c>
      <c r="AB10" s="8" t="s">
        <v>124</v>
      </c>
      <c r="AC10" s="8" t="s">
        <v>2277</v>
      </c>
      <c r="AD10" s="8" t="s">
        <v>2278</v>
      </c>
      <c r="AE10" s="8" t="s">
        <v>3390</v>
      </c>
      <c r="AF10" s="8" t="s">
        <v>157</v>
      </c>
      <c r="AG10" s="8">
        <v>75</v>
      </c>
      <c r="AH10" s="8">
        <v>62</v>
      </c>
      <c r="AI10" s="8">
        <v>95</v>
      </c>
      <c r="AJ10" s="8">
        <v>75</v>
      </c>
      <c r="AK10" s="8">
        <v>5.5</v>
      </c>
      <c r="AM10" s="8">
        <v>5.5</v>
      </c>
      <c r="AO10" s="8">
        <v>230.3</v>
      </c>
      <c r="AP10" s="8">
        <v>1</v>
      </c>
      <c r="AQ10" s="8">
        <v>15</v>
      </c>
      <c r="AR10" s="8">
        <v>0</v>
      </c>
      <c r="AS10" s="8">
        <v>19926</v>
      </c>
      <c r="AT10" s="8">
        <v>38</v>
      </c>
      <c r="AU10" s="8">
        <v>19005</v>
      </c>
      <c r="AV10" s="8">
        <v>79</v>
      </c>
      <c r="AW10" s="8">
        <v>1249</v>
      </c>
      <c r="AX10" s="8">
        <v>73</v>
      </c>
      <c r="AY10" s="8">
        <v>21176</v>
      </c>
      <c r="AZ10" s="8">
        <v>85</v>
      </c>
      <c r="BB10" s="8">
        <v>939</v>
      </c>
      <c r="BD10" s="8">
        <v>8.25</v>
      </c>
      <c r="BF10" s="8">
        <v>111.82</v>
      </c>
      <c r="BG10" s="8">
        <v>0.02</v>
      </c>
      <c r="BH10" s="8">
        <v>40.880000000000003</v>
      </c>
      <c r="CN10" s="8">
        <v>6.3668069750000003</v>
      </c>
      <c r="CO10" s="8" t="s">
        <v>2317</v>
      </c>
      <c r="CP10" s="8" t="s">
        <v>2318</v>
      </c>
      <c r="CQ10" s="8">
        <v>75.001000000000005</v>
      </c>
      <c r="CR10" s="8">
        <v>1.9E-2</v>
      </c>
      <c r="CS10" s="8">
        <v>61.999000000000002</v>
      </c>
      <c r="CT10" s="8">
        <v>2.5000000000000001E-2</v>
      </c>
      <c r="CU10" s="8">
        <v>95</v>
      </c>
      <c r="CV10" s="8">
        <v>8.9999999999999993E-3</v>
      </c>
      <c r="CW10" s="8">
        <v>75.001000000000005</v>
      </c>
      <c r="CX10" s="8">
        <v>1.7999999999999999E-2</v>
      </c>
      <c r="CY10" s="8">
        <v>74.41</v>
      </c>
      <c r="CZ10" s="8">
        <v>0.08</v>
      </c>
      <c r="DA10" s="8">
        <v>59.2</v>
      </c>
      <c r="DB10" s="8">
        <v>0.05</v>
      </c>
      <c r="DC10" s="8">
        <v>65.12</v>
      </c>
      <c r="DD10" s="8">
        <v>0.02</v>
      </c>
      <c r="DE10" s="8">
        <v>2.7E-2</v>
      </c>
      <c r="DF10" s="8">
        <v>3.0000000000000001E-3</v>
      </c>
      <c r="DG10" s="8">
        <v>0.81389999999999996</v>
      </c>
      <c r="DH10" s="8">
        <v>2.7000000000000001E-3</v>
      </c>
      <c r="DI10" s="8">
        <v>19926</v>
      </c>
      <c r="DJ10" s="8">
        <v>38</v>
      </c>
      <c r="DK10" s="8">
        <v>1249</v>
      </c>
      <c r="DL10" s="8">
        <v>73</v>
      </c>
      <c r="DM10" s="8">
        <v>6.367</v>
      </c>
      <c r="DN10" s="8">
        <v>0.03</v>
      </c>
      <c r="DQ10" s="8">
        <v>10.769993986999999</v>
      </c>
      <c r="DU10" s="8">
        <v>229.7</v>
      </c>
      <c r="DV10" s="8">
        <v>1</v>
      </c>
      <c r="DW10" s="8">
        <v>229.7</v>
      </c>
      <c r="DX10" s="8">
        <v>1</v>
      </c>
      <c r="DY10" s="8">
        <v>229.7</v>
      </c>
      <c r="DZ10" s="8">
        <v>1</v>
      </c>
      <c r="EA10" s="8">
        <v>13.4</v>
      </c>
      <c r="EB10" s="8">
        <v>0</v>
      </c>
      <c r="EC10" s="8">
        <v>13.4</v>
      </c>
      <c r="ED10" s="8">
        <v>0</v>
      </c>
      <c r="EE10" s="8">
        <v>13.4</v>
      </c>
      <c r="EF10" s="8">
        <v>0</v>
      </c>
      <c r="EG10" s="8">
        <v>2962</v>
      </c>
      <c r="EH10" s="8">
        <v>6.3</v>
      </c>
      <c r="EI10" s="8">
        <v>2962</v>
      </c>
      <c r="EJ10" s="8">
        <v>6.3</v>
      </c>
      <c r="EK10" s="8">
        <v>2962</v>
      </c>
      <c r="EL10" s="8">
        <v>6.3</v>
      </c>
      <c r="EM10" s="8">
        <v>229.9</v>
      </c>
      <c r="EN10" s="8">
        <v>1</v>
      </c>
      <c r="EO10" s="8">
        <v>229.9</v>
      </c>
      <c r="EP10" s="8">
        <v>1</v>
      </c>
      <c r="EQ10" s="8">
        <v>229.9</v>
      </c>
      <c r="ER10" s="8">
        <v>1</v>
      </c>
      <c r="ES10" s="8">
        <v>1.6</v>
      </c>
      <c r="ET10" s="8">
        <v>0</v>
      </c>
      <c r="EU10" s="8">
        <v>1.6</v>
      </c>
      <c r="EV10" s="8">
        <v>0</v>
      </c>
      <c r="EW10" s="8">
        <v>1.6</v>
      </c>
      <c r="EX10" s="8">
        <v>0</v>
      </c>
      <c r="EZ10" s="8">
        <v>227.8</v>
      </c>
      <c r="FA10" s="8">
        <v>1</v>
      </c>
      <c r="FB10" s="8">
        <v>227.8</v>
      </c>
      <c r="FC10" s="8">
        <v>1</v>
      </c>
      <c r="FD10" s="8">
        <v>227.8</v>
      </c>
      <c r="FE10" s="8">
        <v>1</v>
      </c>
      <c r="FF10" s="8">
        <v>12.7</v>
      </c>
      <c r="FG10" s="8">
        <v>0</v>
      </c>
      <c r="FH10" s="8">
        <v>12.7</v>
      </c>
      <c r="FI10" s="8">
        <v>0</v>
      </c>
      <c r="FJ10" s="8">
        <v>12.7</v>
      </c>
      <c r="FK10" s="8">
        <v>0</v>
      </c>
      <c r="FL10" s="8">
        <v>2769.4</v>
      </c>
      <c r="FM10" s="8">
        <v>6</v>
      </c>
      <c r="FW10" s="8">
        <v>228.3</v>
      </c>
      <c r="FX10" s="8">
        <v>1</v>
      </c>
      <c r="FY10" s="8">
        <v>0.7</v>
      </c>
      <c r="FZ10" s="8">
        <v>0</v>
      </c>
      <c r="GA10" s="8">
        <v>169.3</v>
      </c>
      <c r="GB10" s="8">
        <v>0.9</v>
      </c>
      <c r="GC10" s="8">
        <v>23</v>
      </c>
      <c r="GE10" s="8">
        <v>3324.8</v>
      </c>
      <c r="GF10" s="8">
        <v>475</v>
      </c>
      <c r="GG10" s="8">
        <v>478</v>
      </c>
      <c r="GH10" s="8">
        <v>478</v>
      </c>
      <c r="GI10" s="8">
        <v>0.7</v>
      </c>
      <c r="GJ10" s="8">
        <v>0.7</v>
      </c>
      <c r="GK10" s="8">
        <v>0.8</v>
      </c>
      <c r="GL10" s="8">
        <v>400</v>
      </c>
      <c r="GM10" s="8">
        <v>0.62</v>
      </c>
      <c r="GN10" s="8">
        <v>8.25</v>
      </c>
      <c r="GO10" s="8">
        <v>15.8</v>
      </c>
      <c r="HB10" s="8">
        <v>263.3</v>
      </c>
      <c r="HC10" s="8">
        <v>0.2</v>
      </c>
      <c r="HD10" s="8">
        <v>180.58</v>
      </c>
      <c r="HE10" s="8">
        <v>0.05</v>
      </c>
      <c r="HF10" s="8">
        <v>120.82</v>
      </c>
      <c r="HG10" s="8">
        <v>0.06</v>
      </c>
      <c r="HH10" s="8">
        <v>59.77</v>
      </c>
      <c r="HI10" s="8">
        <v>0.06</v>
      </c>
      <c r="HJ10" s="8">
        <v>243.42</v>
      </c>
      <c r="HK10" s="8">
        <v>0.22</v>
      </c>
      <c r="HL10" s="8">
        <v>103.44</v>
      </c>
      <c r="HM10" s="8">
        <v>0.06</v>
      </c>
      <c r="HN10" s="8">
        <v>115.06</v>
      </c>
      <c r="HO10" s="8">
        <v>7.0000000000000007E-2</v>
      </c>
      <c r="HP10" s="8">
        <v>11.62</v>
      </c>
      <c r="HQ10" s="8">
        <v>0.08</v>
      </c>
      <c r="HR10" s="8">
        <v>76.92</v>
      </c>
      <c r="HS10" s="8">
        <v>0.04</v>
      </c>
      <c r="HT10" s="8">
        <v>62.46</v>
      </c>
      <c r="HU10" s="8">
        <v>0.11</v>
      </c>
      <c r="HV10" s="8">
        <v>45.26</v>
      </c>
      <c r="HW10" s="8">
        <v>0.03</v>
      </c>
      <c r="HZ10" s="8">
        <v>77.53</v>
      </c>
      <c r="IA10" s="8">
        <v>0.02</v>
      </c>
      <c r="IB10" s="8">
        <v>66.739999999999995</v>
      </c>
      <c r="IC10" s="8">
        <v>0.1</v>
      </c>
      <c r="ID10" s="8">
        <v>45.64</v>
      </c>
      <c r="IE10" s="8">
        <v>0.01</v>
      </c>
      <c r="IF10" s="8">
        <v>21.09</v>
      </c>
      <c r="IG10" s="8">
        <v>0.1</v>
      </c>
      <c r="IH10" s="8">
        <v>520.11</v>
      </c>
      <c r="II10" s="8">
        <v>0.55000000000000004</v>
      </c>
      <c r="IJ10" s="8">
        <v>40.57</v>
      </c>
      <c r="IK10" s="8">
        <v>0.02</v>
      </c>
      <c r="IL10" s="8">
        <v>35821</v>
      </c>
      <c r="IM10" s="8">
        <v>50</v>
      </c>
      <c r="IN10" s="8">
        <v>37060</v>
      </c>
      <c r="IO10" s="8">
        <v>46</v>
      </c>
      <c r="JL10" s="8">
        <v>247.06</v>
      </c>
      <c r="JM10" s="8">
        <v>0.22</v>
      </c>
      <c r="JN10" s="8">
        <v>104.26</v>
      </c>
      <c r="JO10" s="8">
        <v>0.05</v>
      </c>
      <c r="JP10" s="8">
        <v>116.14</v>
      </c>
      <c r="JQ10" s="8">
        <v>7.0000000000000007E-2</v>
      </c>
      <c r="JR10" s="8">
        <v>11.88</v>
      </c>
      <c r="JS10" s="8">
        <v>7.0000000000000007E-2</v>
      </c>
      <c r="JT10" s="8">
        <v>245.66</v>
      </c>
      <c r="JU10" s="8">
        <v>0.22</v>
      </c>
      <c r="JV10" s="8">
        <v>115.73</v>
      </c>
      <c r="JW10" s="8">
        <v>0.06</v>
      </c>
      <c r="JX10" s="8">
        <v>12.31</v>
      </c>
      <c r="JY10" s="8">
        <v>7.0000000000000007E-2</v>
      </c>
      <c r="JZ10" s="8">
        <v>17.21</v>
      </c>
      <c r="KA10" s="8">
        <v>0.12</v>
      </c>
      <c r="MX10" s="8">
        <v>58.28</v>
      </c>
      <c r="MY10" s="8">
        <v>0.05</v>
      </c>
      <c r="MZ10" s="8">
        <v>60.34</v>
      </c>
      <c r="NA10" s="8">
        <v>0.08</v>
      </c>
      <c r="NB10" s="8">
        <v>59.66</v>
      </c>
      <c r="NC10" s="8">
        <v>0.11</v>
      </c>
      <c r="ND10" s="8">
        <v>60.21</v>
      </c>
      <c r="NE10" s="8">
        <v>0.06</v>
      </c>
      <c r="NF10" s="8">
        <v>59.05</v>
      </c>
      <c r="NG10" s="8">
        <v>7.0000000000000007E-2</v>
      </c>
      <c r="NH10" s="8">
        <v>59.54</v>
      </c>
      <c r="NI10" s="8">
        <v>0.04</v>
      </c>
      <c r="OB10" s="8">
        <v>103.44</v>
      </c>
      <c r="OC10" s="8">
        <v>0.06</v>
      </c>
      <c r="OP10" s="8">
        <v>104.11</v>
      </c>
      <c r="OQ10" s="8">
        <v>0.06</v>
      </c>
      <c r="OT10" s="8">
        <v>94.75</v>
      </c>
      <c r="OU10" s="8">
        <v>7.0000000000000007E-2</v>
      </c>
      <c r="OV10" s="8">
        <v>94.76</v>
      </c>
      <c r="OW10" s="8">
        <v>0.06</v>
      </c>
      <c r="OX10" s="8">
        <v>94.91</v>
      </c>
      <c r="OY10" s="8">
        <v>0.05</v>
      </c>
      <c r="OZ10" s="8">
        <v>94.89</v>
      </c>
      <c r="PA10" s="8">
        <v>7.0000000000000007E-2</v>
      </c>
      <c r="PB10" s="8">
        <v>94.78</v>
      </c>
      <c r="PC10" s="8">
        <v>0.08</v>
      </c>
      <c r="PD10" s="8">
        <v>94.81</v>
      </c>
      <c r="PE10" s="8">
        <v>7.0000000000000007E-2</v>
      </c>
      <c r="PR10" s="8">
        <v>103.42</v>
      </c>
      <c r="PS10" s="8">
        <v>7.0000000000000007E-2</v>
      </c>
      <c r="QX10" s="8">
        <v>94.83</v>
      </c>
      <c r="QY10" s="8">
        <v>0.09</v>
      </c>
      <c r="QZ10" s="8">
        <v>95.13</v>
      </c>
      <c r="RA10" s="8">
        <v>0.09</v>
      </c>
      <c r="RB10" s="8">
        <v>74.61</v>
      </c>
      <c r="RC10" s="8">
        <v>0.08</v>
      </c>
      <c r="RD10" s="8">
        <v>74.62</v>
      </c>
      <c r="RE10" s="8">
        <v>7.0000000000000007E-2</v>
      </c>
      <c r="RF10" s="8">
        <v>74.459999999999994</v>
      </c>
      <c r="RG10" s="8">
        <v>0.06</v>
      </c>
      <c r="RH10" s="8">
        <v>74.72</v>
      </c>
      <c r="RI10" s="8">
        <v>0.09</v>
      </c>
      <c r="RJ10" s="8">
        <v>74.709999999999994</v>
      </c>
      <c r="RK10" s="8">
        <v>0.09</v>
      </c>
      <c r="RL10" s="8">
        <v>74.709999999999994</v>
      </c>
      <c r="RM10" s="8">
        <v>0.1</v>
      </c>
      <c r="RN10" s="8">
        <v>74.59</v>
      </c>
      <c r="RO10" s="8">
        <v>0.08</v>
      </c>
      <c r="RP10" s="8">
        <v>86.86</v>
      </c>
      <c r="RQ10" s="8">
        <v>0.11</v>
      </c>
      <c r="RR10" s="8">
        <v>82.29</v>
      </c>
      <c r="RS10" s="8">
        <v>0.11</v>
      </c>
      <c r="RT10" s="8">
        <v>80.52</v>
      </c>
      <c r="RU10" s="8">
        <v>0.1</v>
      </c>
      <c r="RV10" s="8">
        <v>84.64</v>
      </c>
      <c r="RW10" s="8">
        <v>0.15</v>
      </c>
      <c r="RX10" s="8">
        <v>84.1</v>
      </c>
      <c r="RY10" s="8">
        <v>0.09</v>
      </c>
      <c r="RZ10" s="8">
        <v>86.45</v>
      </c>
      <c r="SA10" s="8">
        <v>0.11</v>
      </c>
      <c r="SB10" s="8">
        <v>77.540000000000006</v>
      </c>
      <c r="SC10" s="8">
        <v>0.08</v>
      </c>
      <c r="SD10" s="8">
        <v>82.79</v>
      </c>
      <c r="SE10" s="8">
        <v>0.1</v>
      </c>
      <c r="SF10" s="8">
        <v>92.09</v>
      </c>
      <c r="SG10" s="8">
        <v>0.05</v>
      </c>
      <c r="SH10" s="8">
        <v>79.239999999999995</v>
      </c>
      <c r="SI10" s="8">
        <v>0.15</v>
      </c>
      <c r="SJ10" s="8">
        <v>75</v>
      </c>
      <c r="SK10" s="8">
        <v>7.0000000000000007E-2</v>
      </c>
      <c r="SL10" s="8">
        <v>74.989999999999995</v>
      </c>
      <c r="SM10" s="8">
        <v>7.0000000000000007E-2</v>
      </c>
      <c r="SN10" s="8">
        <v>82.59</v>
      </c>
      <c r="SO10" s="8">
        <v>0.18</v>
      </c>
      <c r="SP10" s="8">
        <v>74.959999999999994</v>
      </c>
      <c r="SQ10" s="8">
        <v>0.06</v>
      </c>
      <c r="SR10" s="8">
        <v>74.900000000000006</v>
      </c>
      <c r="SS10" s="8">
        <v>0.06</v>
      </c>
      <c r="ST10" s="8">
        <v>74.97</v>
      </c>
      <c r="SU10" s="8">
        <v>0.06</v>
      </c>
      <c r="SV10" s="8">
        <v>76.040000000000006</v>
      </c>
      <c r="SW10" s="8">
        <v>0.09</v>
      </c>
      <c r="SX10" s="8">
        <v>74.81</v>
      </c>
      <c r="SY10" s="8">
        <v>0.05</v>
      </c>
      <c r="SZ10" s="8">
        <v>74.760000000000005</v>
      </c>
      <c r="TA10" s="8">
        <v>0.06</v>
      </c>
      <c r="TB10" s="8">
        <v>74.83</v>
      </c>
      <c r="TC10" s="8">
        <v>0.05</v>
      </c>
      <c r="WJ10" s="8" t="s">
        <v>2290</v>
      </c>
      <c r="WK10" s="8">
        <v>75.001000000000005</v>
      </c>
      <c r="WL10" s="8">
        <v>1.9E-2</v>
      </c>
      <c r="WM10" s="8">
        <v>61.999000000000002</v>
      </c>
      <c r="WN10" s="8">
        <v>2.5000000000000001E-2</v>
      </c>
      <c r="WO10" s="8">
        <v>59.058999999999997</v>
      </c>
      <c r="WP10" s="8">
        <v>1.2999999999999999E-2</v>
      </c>
      <c r="WQ10" s="8">
        <v>55.828000000000003</v>
      </c>
      <c r="WR10" s="8">
        <v>1.7999999999999999E-2</v>
      </c>
      <c r="WS10" s="8">
        <v>95</v>
      </c>
      <c r="WT10" s="8">
        <v>8.9999999999999993E-3</v>
      </c>
      <c r="WU10" s="8">
        <v>75.001000000000005</v>
      </c>
      <c r="WV10" s="8">
        <v>1.7999999999999999E-2</v>
      </c>
      <c r="WW10" s="8">
        <v>1158.9000000000001</v>
      </c>
      <c r="WX10" s="8">
        <v>2</v>
      </c>
      <c r="WY10" s="8">
        <v>1114.7</v>
      </c>
      <c r="WZ10" s="8">
        <v>1.9</v>
      </c>
      <c r="XA10" s="8">
        <v>0.56499999999999995</v>
      </c>
      <c r="XB10" s="8">
        <v>5.0000000000000001E-3</v>
      </c>
      <c r="XC10" s="8">
        <v>-0.17599999999999999</v>
      </c>
      <c r="XD10" s="8">
        <v>1E-3</v>
      </c>
      <c r="XE10" s="8">
        <v>2.7E-2</v>
      </c>
      <c r="XF10" s="8">
        <v>3.0000000000000001E-3</v>
      </c>
      <c r="XG10" s="8">
        <v>0.81389999999999996</v>
      </c>
      <c r="XH10" s="8">
        <v>2.7000000000000001E-3</v>
      </c>
      <c r="XI10" s="8">
        <v>28.974</v>
      </c>
      <c r="XJ10" s="8">
        <v>2E-3</v>
      </c>
      <c r="XK10" s="8">
        <v>3326</v>
      </c>
      <c r="XL10" s="8">
        <v>9</v>
      </c>
      <c r="XM10" s="8">
        <v>363.1</v>
      </c>
      <c r="XN10" s="8">
        <v>5.7</v>
      </c>
      <c r="XO10" s="42">
        <v>0.16622533100174824</v>
      </c>
      <c r="XP10" s="9">
        <v>191.8074094429173</v>
      </c>
      <c r="XQ10" s="14">
        <v>13.029</v>
      </c>
      <c r="XR10" s="8">
        <v>0.182</v>
      </c>
      <c r="XS10" s="45">
        <f t="shared" si="0"/>
        <v>0.77705562905072711</v>
      </c>
      <c r="XT10" s="9">
        <f t="shared" si="1"/>
        <v>5289.4334997055639</v>
      </c>
      <c r="XU10" s="46">
        <f t="shared" si="2"/>
        <v>73.989748503936994</v>
      </c>
      <c r="XV10" s="9">
        <f t="shared" si="3"/>
        <v>196.21798309058644</v>
      </c>
      <c r="XW10" s="9">
        <f t="shared" si="4"/>
        <v>834.97485755236892</v>
      </c>
      <c r="XX10" s="9">
        <f t="shared" si="5"/>
        <v>4454.4586421531949</v>
      </c>
      <c r="XY10" s="15">
        <f t="shared" si="6"/>
        <v>9.59141929851773E-3</v>
      </c>
      <c r="XZ10" s="9">
        <f t="shared" si="7"/>
        <v>29.273324796924747</v>
      </c>
      <c r="YA10" s="9">
        <f t="shared" si="8"/>
        <v>58.281944370949269</v>
      </c>
      <c r="YB10" s="10">
        <v>14.099920349633747</v>
      </c>
      <c r="YC10" s="10">
        <v>13.145831213091272</v>
      </c>
      <c r="YD10" s="3">
        <v>1.392165457242138E-2</v>
      </c>
      <c r="YE10" s="9">
        <v>38.15809089120382</v>
      </c>
      <c r="YF10" s="15">
        <v>8.7797297372362235E-3</v>
      </c>
      <c r="YG10" s="9">
        <v>27.607902149657605</v>
      </c>
      <c r="YH10" s="15">
        <v>8.7157318646476287E-3</v>
      </c>
      <c r="YI10" s="9">
        <v>23.65009713762937</v>
      </c>
      <c r="YJ10" s="9">
        <f t="shared" si="9"/>
        <v>78.182834462527424</v>
      </c>
      <c r="YK10" s="9">
        <f t="shared" si="10"/>
        <v>64.31391801682571</v>
      </c>
      <c r="YL10" s="9">
        <f t="shared" si="11"/>
        <v>23.46059674848021</v>
      </c>
      <c r="YM10" s="9">
        <f t="shared" si="12"/>
        <v>30746.03846412068</v>
      </c>
      <c r="YN10" s="9">
        <f t="shared" si="13"/>
        <v>25263.464333844484</v>
      </c>
      <c r="YO10" s="9">
        <f t="shared" si="14"/>
        <v>2962.9</v>
      </c>
      <c r="YP10" s="14">
        <f t="shared" si="15"/>
        <v>0.32890018373588892</v>
      </c>
      <c r="YQ10" s="9">
        <f t="shared" si="16"/>
        <v>29759.305175764617</v>
      </c>
      <c r="YR10" s="9">
        <f t="shared" si="17"/>
        <v>24276.731045488421</v>
      </c>
      <c r="YS10" s="10">
        <f t="shared" si="18"/>
        <v>8.9474759999292299</v>
      </c>
      <c r="YT10" s="15">
        <f t="shared" si="19"/>
        <v>0.22116040710729296</v>
      </c>
      <c r="YU10" s="16">
        <f t="shared" si="20"/>
        <v>-5.8127280484445372</v>
      </c>
      <c r="YV10" s="16">
        <f t="shared" si="21"/>
        <v>-19.900890091578155</v>
      </c>
      <c r="YW10" s="47">
        <f t="shared" si="22"/>
        <v>52.630859096632406</v>
      </c>
      <c r="YX10" s="5">
        <f t="shared" si="23"/>
        <v>30746.03846412068</v>
      </c>
      <c r="YY10" s="5">
        <f t="shared" si="24"/>
        <v>20934.546415924728</v>
      </c>
      <c r="YZ10" s="5">
        <f t="shared" si="25"/>
        <v>1002.3497065728066</v>
      </c>
      <c r="ZA10" s="5">
        <f t="shared" si="26"/>
        <v>8809.1423416231573</v>
      </c>
      <c r="ZB10" s="5">
        <f t="shared" si="27"/>
        <v>30746.038464120691</v>
      </c>
      <c r="ZC10" s="6">
        <f t="shared" si="28"/>
        <v>1.0000000000000004</v>
      </c>
    </row>
    <row r="11" spans="1:679" s="8" customFormat="1" x14ac:dyDescent="0.25">
      <c r="A11" s="8">
        <v>5</v>
      </c>
      <c r="B11" s="8" t="s">
        <v>2324</v>
      </c>
      <c r="C11" s="8" t="s">
        <v>2325</v>
      </c>
      <c r="D11" s="8" t="s">
        <v>2324</v>
      </c>
      <c r="E11" s="8" t="s">
        <v>3315</v>
      </c>
      <c r="F11" s="8" t="s">
        <v>3316</v>
      </c>
      <c r="G11" s="8" t="s">
        <v>3308</v>
      </c>
      <c r="H11" s="8" t="s">
        <v>3309</v>
      </c>
      <c r="I11" s="8" t="s">
        <v>3310</v>
      </c>
      <c r="J11" s="8" t="s">
        <v>3310</v>
      </c>
      <c r="M11" s="8" t="s">
        <v>3311</v>
      </c>
      <c r="N11" s="7">
        <v>0</v>
      </c>
      <c r="O11" s="7">
        <v>0</v>
      </c>
      <c r="P11" s="8" t="s">
        <v>3365</v>
      </c>
      <c r="Q11" s="8" t="s">
        <v>2292</v>
      </c>
      <c r="R11" s="8" t="s">
        <v>2326</v>
      </c>
      <c r="S11" s="8" t="s">
        <v>119</v>
      </c>
      <c r="T11" s="8" t="s">
        <v>154</v>
      </c>
      <c r="U11" s="8" t="s">
        <v>135</v>
      </c>
      <c r="V11" s="8" t="s">
        <v>3378</v>
      </c>
      <c r="W11" s="8" t="s">
        <v>3380</v>
      </c>
      <c r="X11" s="8" t="s">
        <v>3385</v>
      </c>
      <c r="Y11" s="8" t="s">
        <v>3385</v>
      </c>
      <c r="Z11" s="8" t="s">
        <v>2063</v>
      </c>
      <c r="AA11" s="8" t="s">
        <v>123</v>
      </c>
      <c r="AB11" s="8" t="s">
        <v>124</v>
      </c>
      <c r="AC11" s="8" t="s">
        <v>2277</v>
      </c>
      <c r="AD11" s="8" t="s">
        <v>2278</v>
      </c>
      <c r="AE11" s="8" t="s">
        <v>3390</v>
      </c>
      <c r="AF11" s="8" t="s">
        <v>157</v>
      </c>
      <c r="AG11" s="8">
        <v>75</v>
      </c>
      <c r="AH11" s="8">
        <v>62</v>
      </c>
      <c r="AI11" s="8">
        <v>95</v>
      </c>
      <c r="AJ11" s="8">
        <v>75</v>
      </c>
      <c r="AK11" s="8">
        <v>5.5</v>
      </c>
      <c r="AM11" s="8">
        <v>5.5</v>
      </c>
      <c r="AO11" s="8">
        <v>230.3</v>
      </c>
      <c r="AP11" s="8">
        <v>0.9</v>
      </c>
      <c r="AQ11" s="8">
        <v>15.1</v>
      </c>
      <c r="AR11" s="8">
        <v>0</v>
      </c>
      <c r="AS11" s="8">
        <v>10435</v>
      </c>
      <c r="AT11" s="8">
        <v>28</v>
      </c>
      <c r="AU11" s="8">
        <v>9786</v>
      </c>
      <c r="AV11" s="8">
        <v>47</v>
      </c>
      <c r="AW11" s="8">
        <v>-10648</v>
      </c>
      <c r="AX11" s="8">
        <v>115</v>
      </c>
      <c r="AY11" s="8">
        <v>-223</v>
      </c>
      <c r="AZ11" s="8">
        <v>126</v>
      </c>
      <c r="BB11" s="8">
        <v>940</v>
      </c>
      <c r="BD11" s="8">
        <v>7.3</v>
      </c>
      <c r="BF11" s="8">
        <v>111.71</v>
      </c>
      <c r="BG11" s="8">
        <v>0.1</v>
      </c>
      <c r="BH11" s="8">
        <v>93.61</v>
      </c>
      <c r="CN11" s="8">
        <v>-6.6726511000000002E-2</v>
      </c>
      <c r="CO11" s="8" t="s">
        <v>2327</v>
      </c>
      <c r="CP11" s="8" t="s">
        <v>2328</v>
      </c>
      <c r="CQ11" s="8">
        <v>74.995999999999995</v>
      </c>
      <c r="CR11" s="8">
        <v>0.01</v>
      </c>
      <c r="CS11" s="8">
        <v>62.002000000000002</v>
      </c>
      <c r="CT11" s="8">
        <v>2.8000000000000001E-2</v>
      </c>
      <c r="CU11" s="8">
        <v>95</v>
      </c>
      <c r="CV11" s="8">
        <v>1.2E-2</v>
      </c>
      <c r="CW11" s="8">
        <v>74.998999999999995</v>
      </c>
      <c r="CX11" s="8">
        <v>1.7000000000000001E-2</v>
      </c>
      <c r="CY11" s="8">
        <v>74.5</v>
      </c>
      <c r="CZ11" s="8">
        <v>0.04</v>
      </c>
      <c r="DA11" s="8">
        <v>66.19</v>
      </c>
      <c r="DB11" s="8">
        <v>0.05</v>
      </c>
      <c r="DC11" s="8">
        <v>69.989999999999995</v>
      </c>
      <c r="DD11" s="8">
        <v>0.03</v>
      </c>
      <c r="DE11" s="8">
        <v>1.4999999999999999E-2</v>
      </c>
      <c r="DF11" s="8">
        <v>3.0000000000000001E-3</v>
      </c>
      <c r="DG11" s="8">
        <v>0.77710000000000001</v>
      </c>
      <c r="DH11" s="8">
        <v>2.5999999999999999E-3</v>
      </c>
      <c r="DI11" s="8">
        <v>10435</v>
      </c>
      <c r="DJ11" s="8">
        <v>28</v>
      </c>
      <c r="DK11" s="8">
        <v>-10648</v>
      </c>
      <c r="DL11" s="8">
        <v>115</v>
      </c>
      <c r="DM11" s="8">
        <v>5.0000000000000001E-3</v>
      </c>
      <c r="DN11" s="8">
        <v>4.0000000000000001E-3</v>
      </c>
      <c r="DQ11" s="8">
        <v>11.080490724000001</v>
      </c>
      <c r="DU11" s="8">
        <v>229.8</v>
      </c>
      <c r="DV11" s="8">
        <v>0.9</v>
      </c>
      <c r="DW11" s="8">
        <v>229.8</v>
      </c>
      <c r="DX11" s="8">
        <v>0.9</v>
      </c>
      <c r="DY11" s="8">
        <v>229.8</v>
      </c>
      <c r="DZ11" s="8">
        <v>0.9</v>
      </c>
      <c r="EA11" s="8">
        <v>13.5</v>
      </c>
      <c r="EB11" s="8">
        <v>0</v>
      </c>
      <c r="EC11" s="8">
        <v>13.5</v>
      </c>
      <c r="ED11" s="8">
        <v>0</v>
      </c>
      <c r="EE11" s="8">
        <v>13.5</v>
      </c>
      <c r="EF11" s="8">
        <v>0</v>
      </c>
      <c r="EG11" s="8">
        <v>2981.6</v>
      </c>
      <c r="EH11" s="8">
        <v>5.6</v>
      </c>
      <c r="EI11" s="8">
        <v>2981.6</v>
      </c>
      <c r="EJ11" s="8">
        <v>5.6</v>
      </c>
      <c r="EK11" s="8">
        <v>2981.6</v>
      </c>
      <c r="EL11" s="8">
        <v>5.6</v>
      </c>
      <c r="EM11" s="8">
        <v>230</v>
      </c>
      <c r="EN11" s="8">
        <v>0.9</v>
      </c>
      <c r="EO11" s="8">
        <v>230</v>
      </c>
      <c r="EP11" s="8">
        <v>0.9</v>
      </c>
      <c r="EQ11" s="8">
        <v>230</v>
      </c>
      <c r="ER11" s="8">
        <v>0.9</v>
      </c>
      <c r="ES11" s="8">
        <v>1.6</v>
      </c>
      <c r="ET11" s="8">
        <v>0</v>
      </c>
      <c r="EU11" s="8">
        <v>1.6</v>
      </c>
      <c r="EV11" s="8">
        <v>0</v>
      </c>
      <c r="EW11" s="8">
        <v>1.6</v>
      </c>
      <c r="EX11" s="8">
        <v>0</v>
      </c>
      <c r="EZ11" s="8">
        <v>227.8</v>
      </c>
      <c r="FA11" s="8">
        <v>0.9</v>
      </c>
      <c r="FB11" s="8">
        <v>227.8</v>
      </c>
      <c r="FC11" s="8">
        <v>0.9</v>
      </c>
      <c r="FD11" s="8">
        <v>227.8</v>
      </c>
      <c r="FE11" s="8">
        <v>0.9</v>
      </c>
      <c r="FF11" s="8">
        <v>12.8</v>
      </c>
      <c r="FG11" s="8">
        <v>0</v>
      </c>
      <c r="FH11" s="8">
        <v>12.8</v>
      </c>
      <c r="FI11" s="8">
        <v>0</v>
      </c>
      <c r="FJ11" s="8">
        <v>12.8</v>
      </c>
      <c r="FK11" s="8">
        <v>0</v>
      </c>
      <c r="FL11" s="8">
        <v>2788</v>
      </c>
      <c r="FM11" s="8">
        <v>5.3</v>
      </c>
      <c r="FW11" s="8">
        <v>228.3</v>
      </c>
      <c r="FX11" s="8">
        <v>0.9</v>
      </c>
      <c r="FY11" s="8">
        <v>0.8</v>
      </c>
      <c r="FZ11" s="8">
        <v>0</v>
      </c>
      <c r="GA11" s="8">
        <v>170.6</v>
      </c>
      <c r="GB11" s="8">
        <v>0.8</v>
      </c>
      <c r="GC11" s="8">
        <v>23</v>
      </c>
      <c r="GE11" s="8">
        <v>3341</v>
      </c>
      <c r="GF11" s="8">
        <v>480</v>
      </c>
      <c r="GG11" s="8">
        <v>480</v>
      </c>
      <c r="GH11" s="8">
        <v>480</v>
      </c>
      <c r="GI11" s="8">
        <v>0.7</v>
      </c>
      <c r="GJ11" s="8">
        <v>0.7</v>
      </c>
      <c r="GK11" s="8">
        <v>0.8</v>
      </c>
      <c r="GL11" s="8">
        <v>390</v>
      </c>
      <c r="GM11" s="8">
        <v>0.62</v>
      </c>
      <c r="GN11" s="8">
        <v>7.3</v>
      </c>
      <c r="GO11" s="8">
        <v>15.3</v>
      </c>
      <c r="HB11" s="8">
        <v>266.79000000000002</v>
      </c>
      <c r="HC11" s="8">
        <v>0.19</v>
      </c>
      <c r="HD11" s="8">
        <v>184.19</v>
      </c>
      <c r="HE11" s="8">
        <v>0.05</v>
      </c>
      <c r="HF11" s="8">
        <v>121.86</v>
      </c>
      <c r="HG11" s="8">
        <v>0.05</v>
      </c>
      <c r="HH11" s="8">
        <v>62.33</v>
      </c>
      <c r="HI11" s="8">
        <v>7.0000000000000007E-2</v>
      </c>
      <c r="HJ11" s="8">
        <v>246.5</v>
      </c>
      <c r="HK11" s="8">
        <v>0.22</v>
      </c>
      <c r="HL11" s="8">
        <v>102.57</v>
      </c>
      <c r="HM11" s="8">
        <v>0.05</v>
      </c>
      <c r="HN11" s="8">
        <v>116.05</v>
      </c>
      <c r="HO11" s="8">
        <v>0.06</v>
      </c>
      <c r="HP11" s="8">
        <v>13.47</v>
      </c>
      <c r="HQ11" s="8">
        <v>7.0000000000000007E-2</v>
      </c>
      <c r="HR11" s="8">
        <v>80.819999999999993</v>
      </c>
      <c r="HS11" s="8">
        <v>0.06</v>
      </c>
      <c r="HT11" s="8">
        <v>63.15</v>
      </c>
      <c r="HU11" s="8">
        <v>0.52</v>
      </c>
      <c r="HV11" s="8">
        <v>47.87</v>
      </c>
      <c r="HW11" s="8">
        <v>0.04</v>
      </c>
      <c r="HZ11" s="8">
        <v>81.44</v>
      </c>
      <c r="IA11" s="8">
        <v>0.03</v>
      </c>
      <c r="IB11" s="8">
        <v>72.95</v>
      </c>
      <c r="IC11" s="8">
        <v>0.1</v>
      </c>
      <c r="ID11" s="8">
        <v>48.26</v>
      </c>
      <c r="IE11" s="8">
        <v>0.02</v>
      </c>
      <c r="IF11" s="8">
        <v>24.69</v>
      </c>
      <c r="IG11" s="8">
        <v>0.11</v>
      </c>
      <c r="IH11" s="8">
        <v>535.73</v>
      </c>
      <c r="II11" s="8">
        <v>0.52</v>
      </c>
      <c r="IJ11" s="8">
        <v>40.29</v>
      </c>
      <c r="IK11" s="8">
        <v>0.02</v>
      </c>
      <c r="IL11" s="8">
        <v>37031</v>
      </c>
      <c r="IM11" s="8">
        <v>73</v>
      </c>
      <c r="IN11" s="8">
        <v>38260</v>
      </c>
      <c r="IO11" s="8">
        <v>72</v>
      </c>
      <c r="JL11" s="8">
        <v>250.3</v>
      </c>
      <c r="JM11" s="8">
        <v>0.21</v>
      </c>
      <c r="JN11" s="8">
        <v>103.53</v>
      </c>
      <c r="JO11" s="8">
        <v>0.05</v>
      </c>
      <c r="JP11" s="8">
        <v>117.16</v>
      </c>
      <c r="JQ11" s="8">
        <v>0.06</v>
      </c>
      <c r="JR11" s="8">
        <v>13.64</v>
      </c>
      <c r="JS11" s="8">
        <v>7.0000000000000007E-2</v>
      </c>
      <c r="JT11" s="8">
        <v>248.89</v>
      </c>
      <c r="JU11" s="8">
        <v>0.21</v>
      </c>
      <c r="JV11" s="8">
        <v>116.75</v>
      </c>
      <c r="JW11" s="8">
        <v>0.06</v>
      </c>
      <c r="JX11" s="8">
        <v>14.41</v>
      </c>
      <c r="JY11" s="8">
        <v>0.08</v>
      </c>
      <c r="JZ11" s="8">
        <v>15.28</v>
      </c>
      <c r="KA11" s="8">
        <v>0.54</v>
      </c>
      <c r="MX11" s="8">
        <v>65.8</v>
      </c>
      <c r="MY11" s="8">
        <v>0.14000000000000001</v>
      </c>
      <c r="MZ11" s="8">
        <v>67.489999999999995</v>
      </c>
      <c r="NA11" s="8">
        <v>0.06</v>
      </c>
      <c r="NB11" s="8">
        <v>67.14</v>
      </c>
      <c r="NC11" s="8">
        <v>0.14000000000000001</v>
      </c>
      <c r="ND11" s="8">
        <v>67.12</v>
      </c>
      <c r="NE11" s="8">
        <v>0.08</v>
      </c>
      <c r="NF11" s="8">
        <v>67.06</v>
      </c>
      <c r="NG11" s="8">
        <v>0.16</v>
      </c>
      <c r="NH11" s="8">
        <v>66.41</v>
      </c>
      <c r="NI11" s="8">
        <v>0.1</v>
      </c>
      <c r="OP11" s="8">
        <v>103.11</v>
      </c>
      <c r="OQ11" s="8">
        <v>0.06</v>
      </c>
      <c r="OT11" s="8">
        <v>93.82</v>
      </c>
      <c r="OU11" s="8">
        <v>0.26</v>
      </c>
      <c r="OV11" s="8">
        <v>93.4</v>
      </c>
      <c r="OW11" s="8">
        <v>0.27</v>
      </c>
      <c r="OX11" s="8">
        <v>94.47</v>
      </c>
      <c r="OY11" s="8">
        <v>0.18</v>
      </c>
      <c r="OZ11" s="8">
        <v>94.53</v>
      </c>
      <c r="PA11" s="8">
        <v>0.17</v>
      </c>
      <c r="PB11" s="8">
        <v>94.77</v>
      </c>
      <c r="PC11" s="8">
        <v>0.12</v>
      </c>
      <c r="PD11" s="8">
        <v>94.77</v>
      </c>
      <c r="PE11" s="8">
        <v>0.12</v>
      </c>
      <c r="PN11" s="8">
        <v>94.7</v>
      </c>
      <c r="PO11" s="8">
        <v>0.12</v>
      </c>
      <c r="PR11" s="8">
        <v>102.33</v>
      </c>
      <c r="PS11" s="8">
        <v>7.0000000000000007E-2</v>
      </c>
      <c r="QX11" s="8">
        <v>94.93</v>
      </c>
      <c r="QY11" s="8">
        <v>0.08</v>
      </c>
      <c r="QZ11" s="8">
        <v>95.33</v>
      </c>
      <c r="RA11" s="8">
        <v>7.0000000000000007E-2</v>
      </c>
      <c r="RB11" s="8">
        <v>74.91</v>
      </c>
      <c r="RC11" s="8">
        <v>0.03</v>
      </c>
      <c r="RD11" s="8">
        <v>74.89</v>
      </c>
      <c r="RE11" s="8">
        <v>0.04</v>
      </c>
      <c r="RF11" s="8">
        <v>74.61</v>
      </c>
      <c r="RG11" s="8">
        <v>0.03</v>
      </c>
      <c r="RH11" s="8">
        <v>75.099999999999994</v>
      </c>
      <c r="RI11" s="8">
        <v>0.04</v>
      </c>
      <c r="RJ11" s="8">
        <v>75.09</v>
      </c>
      <c r="RK11" s="8">
        <v>0.04</v>
      </c>
      <c r="RL11" s="8">
        <v>75.069999999999993</v>
      </c>
      <c r="RM11" s="8">
        <v>0.05</v>
      </c>
      <c r="RN11" s="8">
        <v>74.86</v>
      </c>
      <c r="RO11" s="8">
        <v>0.04</v>
      </c>
      <c r="RP11" s="8">
        <v>93.87</v>
      </c>
      <c r="RQ11" s="8">
        <v>7.0000000000000007E-2</v>
      </c>
      <c r="RR11" s="8">
        <v>93.47</v>
      </c>
      <c r="RS11" s="8">
        <v>7.0000000000000007E-2</v>
      </c>
      <c r="RT11" s="8">
        <v>92.99</v>
      </c>
      <c r="RU11" s="8">
        <v>0.09</v>
      </c>
      <c r="RV11" s="8">
        <v>92.82</v>
      </c>
      <c r="RW11" s="8">
        <v>0.08</v>
      </c>
      <c r="RX11" s="8">
        <v>92.54</v>
      </c>
      <c r="RY11" s="8">
        <v>0.08</v>
      </c>
      <c r="RZ11" s="8">
        <v>91.96</v>
      </c>
      <c r="SA11" s="8">
        <v>0.13</v>
      </c>
      <c r="SB11" s="8">
        <v>92.14</v>
      </c>
      <c r="SC11" s="8">
        <v>0.23</v>
      </c>
      <c r="SD11" s="8">
        <v>94.02</v>
      </c>
      <c r="SE11" s="8">
        <v>0.11</v>
      </c>
      <c r="SF11" s="8">
        <v>79.84</v>
      </c>
      <c r="SG11" s="8">
        <v>0.09</v>
      </c>
      <c r="SH11" s="8">
        <v>82.5</v>
      </c>
      <c r="SI11" s="8">
        <v>0.13</v>
      </c>
      <c r="SJ11" s="8">
        <v>94.07</v>
      </c>
      <c r="SK11" s="8">
        <v>0.22</v>
      </c>
      <c r="SL11" s="8">
        <v>94.08</v>
      </c>
      <c r="SM11" s="8">
        <v>0.1</v>
      </c>
      <c r="SN11" s="8">
        <v>75.7</v>
      </c>
      <c r="SO11" s="8">
        <v>0.02</v>
      </c>
      <c r="SP11" s="8">
        <v>76.930000000000007</v>
      </c>
      <c r="SQ11" s="8">
        <v>0.03</v>
      </c>
      <c r="SR11" s="8">
        <v>85.6</v>
      </c>
      <c r="SS11" s="8">
        <v>0.09</v>
      </c>
      <c r="ST11" s="8">
        <v>84.58</v>
      </c>
      <c r="SU11" s="8">
        <v>0.09</v>
      </c>
      <c r="SV11" s="8">
        <v>76.349999999999994</v>
      </c>
      <c r="SW11" s="8">
        <v>0.03</v>
      </c>
      <c r="SX11" s="8">
        <v>77.39</v>
      </c>
      <c r="SY11" s="8">
        <v>0.04</v>
      </c>
      <c r="SZ11" s="8">
        <v>83.07</v>
      </c>
      <c r="TA11" s="8">
        <v>7.0000000000000007E-2</v>
      </c>
      <c r="TB11" s="8">
        <v>83.84</v>
      </c>
      <c r="TC11" s="8">
        <v>0.09</v>
      </c>
      <c r="WJ11" s="8" t="s">
        <v>2296</v>
      </c>
      <c r="WK11" s="8">
        <v>74.995999999999995</v>
      </c>
      <c r="WL11" s="8">
        <v>0.01</v>
      </c>
      <c r="WM11" s="8">
        <v>62.002000000000002</v>
      </c>
      <c r="WN11" s="8">
        <v>2.8000000000000001E-2</v>
      </c>
      <c r="WO11" s="8">
        <v>66.16</v>
      </c>
      <c r="WP11" s="8">
        <v>1.4E-2</v>
      </c>
      <c r="WQ11" s="8">
        <v>62.017000000000003</v>
      </c>
      <c r="WR11" s="8">
        <v>2.1999999999999999E-2</v>
      </c>
      <c r="WS11" s="8">
        <v>95</v>
      </c>
      <c r="WT11" s="8">
        <v>1.2E-2</v>
      </c>
      <c r="WU11" s="8">
        <v>74.998999999999995</v>
      </c>
      <c r="WV11" s="8">
        <v>1.7000000000000001E-2</v>
      </c>
      <c r="WW11" s="8">
        <v>1128.5</v>
      </c>
      <c r="WX11" s="8">
        <v>1.9</v>
      </c>
      <c r="WY11" s="8">
        <v>1090</v>
      </c>
      <c r="WZ11" s="8">
        <v>1.9</v>
      </c>
      <c r="XA11" s="8">
        <v>0.41299999999999998</v>
      </c>
      <c r="XB11" s="8">
        <v>4.0000000000000001E-3</v>
      </c>
      <c r="XC11" s="8">
        <v>-2.8000000000000001E-2</v>
      </c>
      <c r="XD11" s="8">
        <v>1E-3</v>
      </c>
      <c r="XE11" s="8">
        <v>1.4999999999999999E-2</v>
      </c>
      <c r="XF11" s="8">
        <v>3.0000000000000001E-3</v>
      </c>
      <c r="XG11" s="8">
        <v>0.77710000000000001</v>
      </c>
      <c r="XH11" s="8">
        <v>2.5999999999999999E-3</v>
      </c>
      <c r="XI11" s="8">
        <v>29.462</v>
      </c>
      <c r="XJ11" s="8">
        <v>2E-3</v>
      </c>
      <c r="XK11" s="8">
        <v>3342</v>
      </c>
      <c r="XL11" s="8">
        <v>8</v>
      </c>
      <c r="XM11" s="8">
        <v>359.4</v>
      </c>
      <c r="XN11" s="8">
        <v>5.5</v>
      </c>
      <c r="XO11" s="42">
        <v>0.59220000000000017</v>
      </c>
      <c r="XP11" s="9">
        <v>661.01364000000024</v>
      </c>
      <c r="XQ11" s="14">
        <v>13.029</v>
      </c>
      <c r="XR11" s="8">
        <v>2.3E-2</v>
      </c>
      <c r="XS11" s="45">
        <f t="shared" si="0"/>
        <v>0.85871120246707189</v>
      </c>
      <c r="XT11" s="9">
        <f t="shared" si="1"/>
        <v>5074.5882226513277</v>
      </c>
      <c r="XU11" s="46">
        <f t="shared" si="2"/>
        <v>52.886113385826761</v>
      </c>
      <c r="XV11" s="9">
        <f t="shared" si="3"/>
        <v>758.7139746663928</v>
      </c>
      <c r="XW11" s="9">
        <f t="shared" si="4"/>
        <v>3228.5916611936696</v>
      </c>
      <c r="XX11" s="9">
        <f t="shared" si="5"/>
        <v>1845.9965614576581</v>
      </c>
      <c r="XY11" s="15">
        <f t="shared" si="6"/>
        <v>1.2051196918818976E-2</v>
      </c>
      <c r="XZ11" s="9">
        <f t="shared" si="7"/>
        <v>34.319804273706481</v>
      </c>
      <c r="YA11" s="9">
        <f t="shared" si="8"/>
        <v>65.301288797532919</v>
      </c>
      <c r="YB11" s="10">
        <v>14.099905859000126</v>
      </c>
      <c r="YC11" s="10">
        <v>13.342954547083124</v>
      </c>
      <c r="YD11" s="3">
        <v>1.3919901703093901E-2</v>
      </c>
      <c r="YE11" s="9">
        <v>38.156157160819127</v>
      </c>
      <c r="YF11" s="15">
        <v>8.7828892687881119E-3</v>
      </c>
      <c r="YG11" s="9">
        <v>27.610140128423488</v>
      </c>
      <c r="YH11" s="15">
        <v>1.0888487816409873E-2</v>
      </c>
      <c r="YI11" s="9">
        <v>27.750935338357426</v>
      </c>
      <c r="YJ11" s="9">
        <f t="shared" si="9"/>
        <v>87.76613062110043</v>
      </c>
      <c r="YK11" s="9">
        <f t="shared" si="10"/>
        <v>70.692672978660397</v>
      </c>
      <c r="YL11" s="9">
        <f t="shared" si="11"/>
        <v>27.540693220254479</v>
      </c>
      <c r="YM11" s="9">
        <f t="shared" si="12"/>
        <v>34401.197111892965</v>
      </c>
      <c r="YN11" s="9">
        <f t="shared" si="13"/>
        <v>27359.957217984156</v>
      </c>
      <c r="YO11" s="9">
        <f t="shared" si="14"/>
        <v>2982.6</v>
      </c>
      <c r="YP11" s="14">
        <f t="shared" si="15"/>
        <v>0.29590870826064269</v>
      </c>
      <c r="YQ11" s="9">
        <f t="shared" si="16"/>
        <v>33355.065216878793</v>
      </c>
      <c r="YR11" s="9">
        <f t="shared" si="17"/>
        <v>26313.825322969984</v>
      </c>
      <c r="YS11" s="10">
        <f t="shared" si="18"/>
        <v>9.9805700828482333</v>
      </c>
      <c r="YT11" s="15">
        <f t="shared" si="19"/>
        <v>0.23115127483004333</v>
      </c>
      <c r="YU11" s="16">
        <f t="shared" si="20"/>
        <v>-6.7791110534520023</v>
      </c>
      <c r="YV11" s="16">
        <f t="shared" si="21"/>
        <v>-22.464841823567511</v>
      </c>
      <c r="YW11" s="47">
        <f t="shared" si="22"/>
        <v>58.547324517726089</v>
      </c>
      <c r="YX11" s="5">
        <f t="shared" si="23"/>
        <v>34401.197111892965</v>
      </c>
      <c r="YY11" s="5">
        <f t="shared" si="24"/>
        <v>-714.47771413648081</v>
      </c>
      <c r="YZ11" s="5">
        <f t="shared" si="25"/>
        <v>1066.8921764304844</v>
      </c>
      <c r="ZA11" s="5">
        <f t="shared" si="26"/>
        <v>34048.782649598972</v>
      </c>
      <c r="ZB11" s="5">
        <f t="shared" si="27"/>
        <v>34401.197111892972</v>
      </c>
      <c r="ZC11" s="6">
        <f t="shared" si="28"/>
        <v>1.0000000000000002</v>
      </c>
    </row>
    <row r="12" spans="1:679" s="8" customFormat="1" x14ac:dyDescent="0.25">
      <c r="A12" s="8">
        <v>5</v>
      </c>
      <c r="B12" s="8" t="s">
        <v>2352</v>
      </c>
      <c r="C12" s="8" t="s">
        <v>2353</v>
      </c>
      <c r="D12" s="8" t="s">
        <v>2352</v>
      </c>
      <c r="E12" s="8" t="s">
        <v>3314</v>
      </c>
      <c r="F12" s="8" t="s">
        <v>3316</v>
      </c>
      <c r="G12" s="8" t="s">
        <v>3308</v>
      </c>
      <c r="H12" s="8" t="s">
        <v>3309</v>
      </c>
      <c r="I12" s="8" t="s">
        <v>3310</v>
      </c>
      <c r="J12" s="8" t="s">
        <v>3310</v>
      </c>
      <c r="M12" s="8" t="s">
        <v>3311</v>
      </c>
      <c r="N12" s="7">
        <v>0</v>
      </c>
      <c r="O12" s="7">
        <v>0</v>
      </c>
      <c r="P12" s="8" t="s">
        <v>3365</v>
      </c>
      <c r="Q12" s="8" t="s">
        <v>2354</v>
      </c>
      <c r="R12" s="8" t="s">
        <v>2355</v>
      </c>
      <c r="S12" s="8" t="s">
        <v>119</v>
      </c>
      <c r="T12" s="8" t="s">
        <v>154</v>
      </c>
      <c r="U12" s="8" t="s">
        <v>135</v>
      </c>
      <c r="V12" s="8" t="s">
        <v>3378</v>
      </c>
      <c r="W12" s="8" t="s">
        <v>3382</v>
      </c>
      <c r="X12" s="8" t="s">
        <v>3385</v>
      </c>
      <c r="Y12" s="8" t="s">
        <v>3385</v>
      </c>
      <c r="Z12" s="8" t="s">
        <v>2063</v>
      </c>
      <c r="AA12" s="8" t="s">
        <v>123</v>
      </c>
      <c r="AB12" s="8" t="s">
        <v>124</v>
      </c>
      <c r="AC12" s="8" t="s">
        <v>2356</v>
      </c>
      <c r="AD12" s="8" t="s">
        <v>2278</v>
      </c>
      <c r="AE12" s="8" t="s">
        <v>3390</v>
      </c>
      <c r="AF12" s="8" t="s">
        <v>157</v>
      </c>
      <c r="AG12" s="8">
        <v>75</v>
      </c>
      <c r="AH12" s="8">
        <v>62</v>
      </c>
      <c r="AI12" s="8">
        <v>95</v>
      </c>
      <c r="AJ12" s="8">
        <v>75</v>
      </c>
      <c r="AK12" s="8">
        <v>6.1</v>
      </c>
      <c r="AM12" s="8">
        <v>5.5</v>
      </c>
      <c r="AO12" s="8">
        <v>230.3</v>
      </c>
      <c r="AP12" s="8">
        <v>0.9</v>
      </c>
      <c r="AQ12" s="8">
        <v>15.4</v>
      </c>
      <c r="AR12" s="8">
        <v>0</v>
      </c>
      <c r="AS12" s="8">
        <v>20231</v>
      </c>
      <c r="AT12" s="8">
        <v>42</v>
      </c>
      <c r="AU12" s="8">
        <v>19565</v>
      </c>
      <c r="AV12" s="8">
        <v>69</v>
      </c>
      <c r="AW12" s="8">
        <v>1542</v>
      </c>
      <c r="AX12" s="8">
        <v>116</v>
      </c>
      <c r="AY12" s="8">
        <v>21774</v>
      </c>
      <c r="AZ12" s="8">
        <v>123</v>
      </c>
      <c r="BB12" s="8">
        <v>945</v>
      </c>
      <c r="BD12" s="8">
        <v>12.17</v>
      </c>
      <c r="BE12" s="8">
        <v>5.9415565350000001</v>
      </c>
      <c r="BF12" s="8">
        <v>109.77</v>
      </c>
      <c r="BG12" s="8">
        <v>0.01</v>
      </c>
      <c r="BH12" s="8">
        <v>42.85</v>
      </c>
      <c r="CN12" s="8">
        <v>6.3947136560000004</v>
      </c>
      <c r="CO12" s="8" t="s">
        <v>2357</v>
      </c>
      <c r="CP12" s="8" t="s">
        <v>2358</v>
      </c>
      <c r="CQ12" s="8">
        <v>75.001999999999995</v>
      </c>
      <c r="CR12" s="8">
        <v>1.7999999999999999E-2</v>
      </c>
      <c r="CS12" s="8">
        <v>62.002000000000002</v>
      </c>
      <c r="CT12" s="8">
        <v>0.04</v>
      </c>
      <c r="CU12" s="8">
        <v>94.995000000000005</v>
      </c>
      <c r="CV12" s="8">
        <v>8.0000000000000002E-3</v>
      </c>
      <c r="CW12" s="8">
        <v>74.998999999999995</v>
      </c>
      <c r="CX12" s="8">
        <v>1.4E-2</v>
      </c>
      <c r="CY12" s="8">
        <v>74.56</v>
      </c>
      <c r="CZ12" s="8">
        <v>0.06</v>
      </c>
      <c r="DA12" s="8">
        <v>58.77</v>
      </c>
      <c r="DB12" s="8">
        <v>0.04</v>
      </c>
      <c r="DC12" s="8">
        <v>65.12</v>
      </c>
      <c r="DD12" s="8">
        <v>0.02</v>
      </c>
      <c r="DE12" s="8">
        <v>1.7999999999999999E-2</v>
      </c>
      <c r="DF12" s="8">
        <v>3.0000000000000001E-3</v>
      </c>
      <c r="DG12" s="8">
        <v>1.1047</v>
      </c>
      <c r="DH12" s="8">
        <v>3.3E-3</v>
      </c>
      <c r="DI12" s="8">
        <v>20231</v>
      </c>
      <c r="DJ12" s="8">
        <v>42</v>
      </c>
      <c r="DK12" s="8">
        <v>1542</v>
      </c>
      <c r="DL12" s="8">
        <v>116</v>
      </c>
      <c r="DM12" s="8">
        <v>6.3940000000000001</v>
      </c>
      <c r="DN12" s="8">
        <v>3.9E-2</v>
      </c>
      <c r="DQ12" s="8">
        <v>11.188839940999999</v>
      </c>
      <c r="DU12" s="8">
        <v>229.8</v>
      </c>
      <c r="DV12" s="8">
        <v>0.9</v>
      </c>
      <c r="DW12" s="8">
        <v>229.8</v>
      </c>
      <c r="DX12" s="8">
        <v>0.9</v>
      </c>
      <c r="DY12" s="8">
        <v>229.8</v>
      </c>
      <c r="DZ12" s="8">
        <v>0.9</v>
      </c>
      <c r="EA12" s="8">
        <v>13.7</v>
      </c>
      <c r="EB12" s="8">
        <v>0</v>
      </c>
      <c r="EC12" s="8">
        <v>13.7</v>
      </c>
      <c r="ED12" s="8">
        <v>0</v>
      </c>
      <c r="EE12" s="8">
        <v>13.7</v>
      </c>
      <c r="EF12" s="8">
        <v>0</v>
      </c>
      <c r="EG12" s="8">
        <v>3036.9</v>
      </c>
      <c r="EH12" s="8">
        <v>4.9000000000000004</v>
      </c>
      <c r="EI12" s="8">
        <v>3036.9</v>
      </c>
      <c r="EJ12" s="8">
        <v>4.9000000000000004</v>
      </c>
      <c r="EK12" s="8">
        <v>3036.9</v>
      </c>
      <c r="EL12" s="8">
        <v>4.9000000000000004</v>
      </c>
      <c r="EM12" s="8">
        <v>230</v>
      </c>
      <c r="EN12" s="8">
        <v>0.9</v>
      </c>
      <c r="EO12" s="8">
        <v>230</v>
      </c>
      <c r="EP12" s="8">
        <v>0.9</v>
      </c>
      <c r="EQ12" s="8">
        <v>230</v>
      </c>
      <c r="ER12" s="8">
        <v>0.9</v>
      </c>
      <c r="ES12" s="8">
        <v>1.7</v>
      </c>
      <c r="ET12" s="8">
        <v>0</v>
      </c>
      <c r="EU12" s="8">
        <v>1.7</v>
      </c>
      <c r="EV12" s="8">
        <v>0</v>
      </c>
      <c r="EW12" s="8">
        <v>1.7</v>
      </c>
      <c r="EX12" s="8">
        <v>0</v>
      </c>
      <c r="EZ12" s="8">
        <v>227.7</v>
      </c>
      <c r="FA12" s="8">
        <v>0.9</v>
      </c>
      <c r="FB12" s="8">
        <v>227.7</v>
      </c>
      <c r="FC12" s="8">
        <v>0.9</v>
      </c>
      <c r="FD12" s="8">
        <v>227.7</v>
      </c>
      <c r="FE12" s="8">
        <v>0.9</v>
      </c>
      <c r="FF12" s="8">
        <v>13</v>
      </c>
      <c r="FG12" s="8">
        <v>0</v>
      </c>
      <c r="FH12" s="8">
        <v>13</v>
      </c>
      <c r="FI12" s="8">
        <v>0</v>
      </c>
      <c r="FJ12" s="8">
        <v>13</v>
      </c>
      <c r="FK12" s="8">
        <v>0</v>
      </c>
      <c r="FL12" s="8">
        <v>2843.1</v>
      </c>
      <c r="FM12" s="8">
        <v>4.5999999999999996</v>
      </c>
      <c r="FW12" s="8">
        <v>228.2</v>
      </c>
      <c r="FX12" s="8">
        <v>0.9</v>
      </c>
      <c r="FY12" s="8">
        <v>0.7</v>
      </c>
      <c r="FZ12" s="8">
        <v>0</v>
      </c>
      <c r="GA12" s="8">
        <v>168.9</v>
      </c>
      <c r="GB12" s="8">
        <v>0.8</v>
      </c>
      <c r="GC12" s="8">
        <v>23</v>
      </c>
      <c r="GE12" s="8">
        <v>3402</v>
      </c>
      <c r="GF12" s="8">
        <v>480</v>
      </c>
      <c r="GG12" s="8">
        <v>480</v>
      </c>
      <c r="GH12" s="8">
        <v>480</v>
      </c>
      <c r="GI12" s="8">
        <v>0.8</v>
      </c>
      <c r="GJ12" s="8">
        <v>0.8</v>
      </c>
      <c r="GK12" s="8">
        <v>1</v>
      </c>
      <c r="GL12" s="8">
        <v>490</v>
      </c>
      <c r="GM12" s="8">
        <v>0.65</v>
      </c>
      <c r="GN12" s="8">
        <v>12.17</v>
      </c>
      <c r="GO12" s="8">
        <v>17.600000000000001</v>
      </c>
      <c r="HB12" s="8">
        <v>273.51</v>
      </c>
      <c r="HC12" s="8">
        <v>0.15</v>
      </c>
      <c r="HD12" s="8">
        <v>161.58000000000001</v>
      </c>
      <c r="HE12" s="8">
        <v>0.08</v>
      </c>
      <c r="HF12" s="8">
        <v>123.66</v>
      </c>
      <c r="HG12" s="8">
        <v>0.04</v>
      </c>
      <c r="HH12" s="8">
        <v>37.92</v>
      </c>
      <c r="HI12" s="8">
        <v>0.08</v>
      </c>
      <c r="HJ12" s="8">
        <v>252.77</v>
      </c>
      <c r="HK12" s="8">
        <v>0.24</v>
      </c>
      <c r="HL12" s="8">
        <v>101.43</v>
      </c>
      <c r="HM12" s="8">
        <v>0.05</v>
      </c>
      <c r="HN12" s="8">
        <v>117.81</v>
      </c>
      <c r="HO12" s="8">
        <v>7.0000000000000007E-2</v>
      </c>
      <c r="HP12" s="8">
        <v>16.38</v>
      </c>
      <c r="HQ12" s="8">
        <v>0.08</v>
      </c>
      <c r="HR12" s="8">
        <v>78.8</v>
      </c>
      <c r="HS12" s="8">
        <v>0.04</v>
      </c>
      <c r="HT12" s="8">
        <v>51.81</v>
      </c>
      <c r="HU12" s="8">
        <v>0.04</v>
      </c>
      <c r="HV12" s="8">
        <v>46.46</v>
      </c>
      <c r="HW12" s="8">
        <v>0.03</v>
      </c>
      <c r="HZ12" s="8">
        <v>79</v>
      </c>
      <c r="IA12" s="8">
        <v>0.04</v>
      </c>
      <c r="IB12" s="8">
        <v>51.97</v>
      </c>
      <c r="IC12" s="8">
        <v>0.05</v>
      </c>
      <c r="ID12" s="8">
        <v>46.59</v>
      </c>
      <c r="IE12" s="8">
        <v>0.03</v>
      </c>
      <c r="IF12" s="8">
        <v>5.39</v>
      </c>
      <c r="IG12" s="8">
        <v>0.04</v>
      </c>
      <c r="IH12" s="8">
        <v>563.47</v>
      </c>
      <c r="II12" s="8">
        <v>0.45</v>
      </c>
      <c r="IJ12" s="8">
        <v>39.93</v>
      </c>
      <c r="IK12" s="8">
        <v>0.01</v>
      </c>
      <c r="IL12" s="8">
        <v>38098</v>
      </c>
      <c r="IM12" s="8">
        <v>38</v>
      </c>
      <c r="IN12" s="8">
        <v>39351</v>
      </c>
      <c r="IO12" s="8">
        <v>34</v>
      </c>
      <c r="JL12" s="8">
        <v>256.81</v>
      </c>
      <c r="JM12" s="8">
        <v>0.23</v>
      </c>
      <c r="JN12" s="8">
        <v>102.25</v>
      </c>
      <c r="JO12" s="8">
        <v>0.04</v>
      </c>
      <c r="JP12" s="8">
        <v>118.98</v>
      </c>
      <c r="JQ12" s="8">
        <v>0.06</v>
      </c>
      <c r="JR12" s="8">
        <v>16.72</v>
      </c>
      <c r="JS12" s="8">
        <v>7.0000000000000007E-2</v>
      </c>
      <c r="JT12" s="8">
        <v>255.38</v>
      </c>
      <c r="JU12" s="8">
        <v>0.24</v>
      </c>
      <c r="JV12" s="8">
        <v>118.56</v>
      </c>
      <c r="JW12" s="8">
        <v>7.0000000000000007E-2</v>
      </c>
      <c r="JX12" s="8">
        <v>16.59</v>
      </c>
      <c r="JY12" s="8">
        <v>0.08</v>
      </c>
      <c r="JZ12" s="8">
        <v>5.35</v>
      </c>
      <c r="KA12" s="8">
        <v>0.04</v>
      </c>
      <c r="MX12" s="8">
        <v>57.76</v>
      </c>
      <c r="MY12" s="8">
        <v>0.04</v>
      </c>
      <c r="MZ12" s="8">
        <v>60.16</v>
      </c>
      <c r="NA12" s="8">
        <v>0.05</v>
      </c>
      <c r="NB12" s="8">
        <v>59.36</v>
      </c>
      <c r="NC12" s="8">
        <v>0.1</v>
      </c>
      <c r="ND12" s="8">
        <v>59.96</v>
      </c>
      <c r="NE12" s="8">
        <v>0.04</v>
      </c>
      <c r="NF12" s="8">
        <v>58.79</v>
      </c>
      <c r="NG12" s="8">
        <v>7.0000000000000007E-2</v>
      </c>
      <c r="NH12" s="8">
        <v>59.11</v>
      </c>
      <c r="NI12" s="8">
        <v>0.04</v>
      </c>
      <c r="OP12" s="8">
        <v>102.04</v>
      </c>
      <c r="OQ12" s="8">
        <v>0.04</v>
      </c>
      <c r="OV12" s="8">
        <v>95.06</v>
      </c>
      <c r="OW12" s="8">
        <v>0.16</v>
      </c>
      <c r="OX12" s="8">
        <v>95.19</v>
      </c>
      <c r="OY12" s="8">
        <v>0.13</v>
      </c>
      <c r="OZ12" s="8">
        <v>95.29</v>
      </c>
      <c r="PA12" s="8">
        <v>0.11</v>
      </c>
      <c r="PB12" s="8">
        <v>95.27</v>
      </c>
      <c r="PC12" s="8">
        <v>0.08</v>
      </c>
      <c r="PD12" s="8">
        <v>95.3</v>
      </c>
      <c r="PE12" s="8">
        <v>0.08</v>
      </c>
      <c r="PR12" s="8">
        <v>101.98</v>
      </c>
      <c r="PS12" s="8">
        <v>0.04</v>
      </c>
      <c r="QX12" s="8">
        <v>94.87</v>
      </c>
      <c r="QY12" s="8">
        <v>0.09</v>
      </c>
      <c r="QZ12" s="8">
        <v>95.35</v>
      </c>
      <c r="RA12" s="8">
        <v>0.08</v>
      </c>
      <c r="RB12" s="8">
        <v>75.03</v>
      </c>
      <c r="RC12" s="8">
        <v>7.0000000000000007E-2</v>
      </c>
      <c r="RD12" s="8">
        <v>74.97</v>
      </c>
      <c r="RE12" s="8">
        <v>0.06</v>
      </c>
      <c r="RF12" s="8">
        <v>74.739999999999995</v>
      </c>
      <c r="RG12" s="8">
        <v>0.04</v>
      </c>
      <c r="RH12" s="8">
        <v>75.209999999999994</v>
      </c>
      <c r="RI12" s="8">
        <v>7.0000000000000007E-2</v>
      </c>
      <c r="RJ12" s="8">
        <v>75.17</v>
      </c>
      <c r="RK12" s="8">
        <v>0.08</v>
      </c>
      <c r="RL12" s="8">
        <v>75.150000000000006</v>
      </c>
      <c r="RM12" s="8">
        <v>0.08</v>
      </c>
      <c r="RN12" s="8">
        <v>74.97</v>
      </c>
      <c r="RO12" s="8">
        <v>0.06</v>
      </c>
      <c r="RP12" s="8">
        <v>91.9</v>
      </c>
      <c r="RQ12" s="8">
        <v>0.11</v>
      </c>
      <c r="RR12" s="8">
        <v>84</v>
      </c>
      <c r="RS12" s="8">
        <v>0.13</v>
      </c>
      <c r="RT12" s="8">
        <v>81.05</v>
      </c>
      <c r="RU12" s="8">
        <v>0.08</v>
      </c>
      <c r="RV12" s="8">
        <v>86.69</v>
      </c>
      <c r="RW12" s="8">
        <v>0.14000000000000001</v>
      </c>
      <c r="RX12" s="8">
        <v>85.3</v>
      </c>
      <c r="RY12" s="8">
        <v>0.16</v>
      </c>
      <c r="RZ12" s="8">
        <v>86.11</v>
      </c>
      <c r="SA12" s="8">
        <v>0.13</v>
      </c>
      <c r="SB12" s="8">
        <v>78.08</v>
      </c>
      <c r="SC12" s="8">
        <v>7.0000000000000007E-2</v>
      </c>
      <c r="SD12" s="8">
        <v>83.29</v>
      </c>
      <c r="SE12" s="8">
        <v>0.11</v>
      </c>
      <c r="SF12" s="8">
        <v>92.88</v>
      </c>
      <c r="SG12" s="8">
        <v>0.08</v>
      </c>
      <c r="SH12" s="8">
        <v>79.290000000000006</v>
      </c>
      <c r="SI12" s="8">
        <v>0.16</v>
      </c>
      <c r="SJ12" s="8">
        <v>75.260000000000005</v>
      </c>
      <c r="SK12" s="8">
        <v>0.05</v>
      </c>
      <c r="SL12" s="8">
        <v>75.34</v>
      </c>
      <c r="SM12" s="8">
        <v>0.05</v>
      </c>
      <c r="SN12" s="8">
        <v>83.55</v>
      </c>
      <c r="SO12" s="8">
        <v>0.22</v>
      </c>
      <c r="SP12" s="8">
        <v>75.22</v>
      </c>
      <c r="SQ12" s="8">
        <v>0.06</v>
      </c>
      <c r="SR12" s="8">
        <v>75.27</v>
      </c>
      <c r="SS12" s="8">
        <v>0.05</v>
      </c>
      <c r="ST12" s="8">
        <v>74.98</v>
      </c>
      <c r="SU12" s="8">
        <v>0.05</v>
      </c>
      <c r="SV12" s="8">
        <v>76.16</v>
      </c>
      <c r="SW12" s="8">
        <v>0.08</v>
      </c>
      <c r="SX12" s="8">
        <v>75.040000000000006</v>
      </c>
      <c r="SY12" s="8">
        <v>0.05</v>
      </c>
      <c r="SZ12" s="8">
        <v>75.03</v>
      </c>
      <c r="TA12" s="8">
        <v>0.04</v>
      </c>
      <c r="TB12" s="8">
        <v>75.11</v>
      </c>
      <c r="TC12" s="8">
        <v>0.04</v>
      </c>
      <c r="WJ12" s="8" t="s">
        <v>2290</v>
      </c>
      <c r="WK12" s="8">
        <v>75.001999999999995</v>
      </c>
      <c r="WL12" s="8">
        <v>1.7999999999999999E-2</v>
      </c>
      <c r="WM12" s="8">
        <v>62.002000000000002</v>
      </c>
      <c r="WN12" s="8">
        <v>0.04</v>
      </c>
      <c r="WO12" s="8">
        <v>58.664999999999999</v>
      </c>
      <c r="WP12" s="8">
        <v>1.2E-2</v>
      </c>
      <c r="WQ12" s="8">
        <v>55.579000000000001</v>
      </c>
      <c r="WR12" s="8">
        <v>1.7000000000000001E-2</v>
      </c>
      <c r="WS12" s="8">
        <v>94.995000000000005</v>
      </c>
      <c r="WT12" s="8">
        <v>8.0000000000000002E-3</v>
      </c>
      <c r="WU12" s="8">
        <v>74.998999999999995</v>
      </c>
      <c r="WV12" s="8">
        <v>1.4E-2</v>
      </c>
      <c r="WW12" s="8">
        <v>1146.4000000000001</v>
      </c>
      <c r="WX12" s="8">
        <v>1.7</v>
      </c>
      <c r="WY12" s="8">
        <v>1103.2</v>
      </c>
      <c r="WZ12" s="8">
        <v>1.6</v>
      </c>
      <c r="XA12" s="8">
        <v>0.56899999999999995</v>
      </c>
      <c r="XB12" s="8">
        <v>4.0000000000000001E-3</v>
      </c>
      <c r="XC12" s="8">
        <v>-0.17699999999999999</v>
      </c>
      <c r="XD12" s="8">
        <v>1E-3</v>
      </c>
      <c r="XE12" s="8">
        <v>1.7999999999999999E-2</v>
      </c>
      <c r="XF12" s="8">
        <v>3.0000000000000001E-3</v>
      </c>
      <c r="XG12" s="8">
        <v>1.1047</v>
      </c>
      <c r="XH12" s="8">
        <v>3.3E-3</v>
      </c>
      <c r="XI12" s="8">
        <v>28.984999999999999</v>
      </c>
      <c r="XJ12" s="8">
        <v>1E-3</v>
      </c>
      <c r="XK12" s="8">
        <v>3405</v>
      </c>
      <c r="XL12" s="8">
        <v>8</v>
      </c>
      <c r="XM12" s="8">
        <v>367</v>
      </c>
      <c r="XN12" s="8">
        <v>5.2</v>
      </c>
      <c r="XO12" s="42">
        <v>0.16622533100174824</v>
      </c>
      <c r="XP12" s="9">
        <v>191.8074094429173</v>
      </c>
      <c r="XQ12" s="14">
        <v>13.029</v>
      </c>
      <c r="XR12" s="8">
        <v>0.182</v>
      </c>
      <c r="XS12" s="45">
        <f t="shared" si="0"/>
        <v>0.79616051392567244</v>
      </c>
      <c r="XT12" s="9">
        <f t="shared" si="1"/>
        <v>5236.5205553227852</v>
      </c>
      <c r="XU12" s="46">
        <f t="shared" si="2"/>
        <v>73.74483729133857</v>
      </c>
      <c r="XV12" s="9">
        <f t="shared" si="3"/>
        <v>196.77371201265697</v>
      </c>
      <c r="XW12" s="9">
        <f t="shared" si="4"/>
        <v>837.34749580660332</v>
      </c>
      <c r="XX12" s="9">
        <f t="shared" si="5"/>
        <v>4399.1730595161816</v>
      </c>
      <c r="XY12" s="15">
        <f t="shared" si="6"/>
        <v>9.6033253931568259E-3</v>
      </c>
      <c r="XZ12" s="9">
        <f t="shared" si="7"/>
        <v>29.296444875631597</v>
      </c>
      <c r="YA12" s="9">
        <f t="shared" si="8"/>
        <v>57.868839486074329</v>
      </c>
      <c r="YB12" s="10">
        <v>14.099788653916594</v>
      </c>
      <c r="YC12" s="10">
        <v>13.135439701479426</v>
      </c>
      <c r="YD12" s="3">
        <v>1.3921098870557112E-2</v>
      </c>
      <c r="YE12" s="9">
        <v>38.1562469471817</v>
      </c>
      <c r="YF12" s="15">
        <v>8.7814716584099315E-3</v>
      </c>
      <c r="YG12" s="9">
        <v>27.61005223374482</v>
      </c>
      <c r="YH12" s="15">
        <v>8.6636396803538938E-3</v>
      </c>
      <c r="YI12" s="9">
        <v>23.497385776155976</v>
      </c>
      <c r="YJ12" s="9">
        <f t="shared" si="9"/>
        <v>78.224078440358738</v>
      </c>
      <c r="YK12" s="9">
        <f t="shared" si="10"/>
        <v>64.345204467687623</v>
      </c>
      <c r="YL12" s="9">
        <f t="shared" si="11"/>
        <v>23.303244697181565</v>
      </c>
      <c r="YM12" s="9">
        <f t="shared" si="12"/>
        <v>31383.515926617772</v>
      </c>
      <c r="YN12" s="9">
        <f t="shared" si="13"/>
        <v>25581.75052622817</v>
      </c>
      <c r="YO12" s="9">
        <f t="shared" si="14"/>
        <v>3038</v>
      </c>
      <c r="YP12" s="14">
        <f t="shared" si="15"/>
        <v>0.33038662794329693</v>
      </c>
      <c r="YQ12" s="9">
        <f t="shared" si="16"/>
        <v>30382.636056293111</v>
      </c>
      <c r="YR12" s="9">
        <f t="shared" si="17"/>
        <v>24580.870655903509</v>
      </c>
      <c r="YS12" s="10">
        <f t="shared" si="18"/>
        <v>8.9229474467821177</v>
      </c>
      <c r="YT12" s="15">
        <f t="shared" si="19"/>
        <v>0.20979739176248913</v>
      </c>
      <c r="YU12" s="16">
        <f t="shared" si="20"/>
        <v>-5.9932001784500315</v>
      </c>
      <c r="YV12" s="16">
        <f t="shared" si="21"/>
        <v>-20.35523895428441</v>
      </c>
      <c r="YW12" s="47">
        <f t="shared" si="22"/>
        <v>52.464559625702734</v>
      </c>
      <c r="YX12" s="5">
        <f t="shared" si="23"/>
        <v>31383.515926617772</v>
      </c>
      <c r="YY12" s="5">
        <f t="shared" si="24"/>
        <v>21536.062442350525</v>
      </c>
      <c r="YZ12" s="5">
        <f t="shared" si="25"/>
        <v>1016.623750682048</v>
      </c>
      <c r="ZA12" s="5">
        <f t="shared" si="26"/>
        <v>8830.8297335852094</v>
      </c>
      <c r="ZB12" s="5">
        <f t="shared" si="27"/>
        <v>31383.51592661778</v>
      </c>
      <c r="ZC12" s="6">
        <f t="shared" si="28"/>
        <v>1.0000000000000002</v>
      </c>
    </row>
    <row r="13" spans="1:679" s="8" customFormat="1" x14ac:dyDescent="0.25">
      <c r="A13" s="8">
        <v>5</v>
      </c>
      <c r="B13" s="8" t="s">
        <v>2359</v>
      </c>
      <c r="C13" s="8" t="s">
        <v>2360</v>
      </c>
      <c r="D13" s="8" t="s">
        <v>2359</v>
      </c>
      <c r="E13" s="8" t="s">
        <v>3314</v>
      </c>
      <c r="F13" s="8" t="s">
        <v>3316</v>
      </c>
      <c r="G13" s="8" t="s">
        <v>3308</v>
      </c>
      <c r="H13" s="8" t="s">
        <v>3309</v>
      </c>
      <c r="I13" s="8" t="s">
        <v>3310</v>
      </c>
      <c r="J13" s="8" t="s">
        <v>3310</v>
      </c>
      <c r="M13" s="8" t="s">
        <v>3311</v>
      </c>
      <c r="N13" s="7">
        <v>0</v>
      </c>
      <c r="O13" s="7">
        <v>0</v>
      </c>
      <c r="P13" s="8" t="s">
        <v>3365</v>
      </c>
      <c r="Q13" s="8" t="s">
        <v>2354</v>
      </c>
      <c r="R13" s="8" t="s">
        <v>2361</v>
      </c>
      <c r="S13" s="8" t="s">
        <v>119</v>
      </c>
      <c r="T13" s="8" t="s">
        <v>154</v>
      </c>
      <c r="U13" s="8" t="s">
        <v>135</v>
      </c>
      <c r="V13" s="8" t="s">
        <v>3378</v>
      </c>
      <c r="W13" s="8" t="s">
        <v>3382</v>
      </c>
      <c r="X13" s="8" t="s">
        <v>3385</v>
      </c>
      <c r="Y13" s="8" t="s">
        <v>3385</v>
      </c>
      <c r="Z13" s="8" t="s">
        <v>2063</v>
      </c>
      <c r="AA13" s="8" t="s">
        <v>123</v>
      </c>
      <c r="AB13" s="8" t="s">
        <v>124</v>
      </c>
      <c r="AC13" s="8" t="s">
        <v>2097</v>
      </c>
      <c r="AD13" s="8" t="s">
        <v>2278</v>
      </c>
      <c r="AE13" s="8" t="s">
        <v>3390</v>
      </c>
      <c r="AF13" s="8" t="s">
        <v>157</v>
      </c>
      <c r="AG13" s="8">
        <v>75</v>
      </c>
      <c r="AH13" s="8">
        <v>62</v>
      </c>
      <c r="AI13" s="8">
        <v>95</v>
      </c>
      <c r="AJ13" s="8">
        <v>75</v>
      </c>
      <c r="AK13" s="8">
        <v>7.7</v>
      </c>
      <c r="AM13" s="8">
        <v>5.5</v>
      </c>
      <c r="AO13" s="8">
        <v>230.3</v>
      </c>
      <c r="AP13" s="8">
        <v>1</v>
      </c>
      <c r="AQ13" s="8">
        <v>15.5</v>
      </c>
      <c r="AR13" s="8">
        <v>0</v>
      </c>
      <c r="AS13" s="8">
        <v>19797</v>
      </c>
      <c r="AT13" s="8">
        <v>34</v>
      </c>
      <c r="AU13" s="8">
        <v>19133</v>
      </c>
      <c r="AV13" s="8">
        <v>74</v>
      </c>
      <c r="AW13" s="8">
        <v>910</v>
      </c>
      <c r="AX13" s="8">
        <v>104</v>
      </c>
      <c r="AY13" s="8">
        <v>20707</v>
      </c>
      <c r="AZ13" s="8">
        <v>111</v>
      </c>
      <c r="BB13" s="8">
        <v>943</v>
      </c>
      <c r="BD13" s="8">
        <v>12.3</v>
      </c>
      <c r="BE13" s="8">
        <v>5.7784588440000002</v>
      </c>
      <c r="BF13" s="8">
        <v>109.8</v>
      </c>
      <c r="BG13" s="8">
        <v>0.01</v>
      </c>
      <c r="BH13" s="8">
        <v>49.29</v>
      </c>
      <c r="CN13" s="8">
        <v>6.0440747229999996</v>
      </c>
      <c r="CO13" s="8" t="s">
        <v>2362</v>
      </c>
      <c r="CP13" s="8" t="s">
        <v>2363</v>
      </c>
      <c r="CQ13" s="8">
        <v>74.998000000000005</v>
      </c>
      <c r="CR13" s="8">
        <v>1.2E-2</v>
      </c>
      <c r="CS13" s="8">
        <v>62.000999999999998</v>
      </c>
      <c r="CT13" s="8">
        <v>0.04</v>
      </c>
      <c r="CU13" s="8">
        <v>95</v>
      </c>
      <c r="CV13" s="8">
        <v>6.0000000000000001E-3</v>
      </c>
      <c r="CW13" s="8">
        <v>75.001999999999995</v>
      </c>
      <c r="CX13" s="8">
        <v>1.4999999999999999E-2</v>
      </c>
      <c r="CY13" s="8">
        <v>74.53</v>
      </c>
      <c r="CZ13" s="8">
        <v>0.06</v>
      </c>
      <c r="DA13" s="8">
        <v>59.05</v>
      </c>
      <c r="DB13" s="8">
        <v>0.04</v>
      </c>
      <c r="DC13" s="8">
        <v>65.34</v>
      </c>
      <c r="DD13" s="8">
        <v>0.02</v>
      </c>
      <c r="DE13" s="8">
        <v>1.9E-2</v>
      </c>
      <c r="DF13" s="8">
        <v>3.0000000000000001E-3</v>
      </c>
      <c r="DG13" s="8">
        <v>1.1039000000000001</v>
      </c>
      <c r="DH13" s="8">
        <v>3.8E-3</v>
      </c>
      <c r="DI13" s="8">
        <v>19797</v>
      </c>
      <c r="DJ13" s="8">
        <v>34</v>
      </c>
      <c r="DK13" s="8">
        <v>910</v>
      </c>
      <c r="DL13" s="8">
        <v>104</v>
      </c>
      <c r="DM13" s="8">
        <v>6.0430000000000001</v>
      </c>
      <c r="DN13" s="8">
        <v>3.4000000000000002E-2</v>
      </c>
      <c r="DQ13" s="8">
        <v>11.918272036999999</v>
      </c>
      <c r="DU13" s="8">
        <v>229.7</v>
      </c>
      <c r="DV13" s="8">
        <v>1</v>
      </c>
      <c r="DW13" s="8">
        <v>229.7</v>
      </c>
      <c r="DX13" s="8">
        <v>1</v>
      </c>
      <c r="DY13" s="8">
        <v>229.7</v>
      </c>
      <c r="DZ13" s="8">
        <v>1</v>
      </c>
      <c r="EA13" s="8">
        <v>13.8</v>
      </c>
      <c r="EB13" s="8">
        <v>0</v>
      </c>
      <c r="EC13" s="8">
        <v>13.8</v>
      </c>
      <c r="ED13" s="8">
        <v>0</v>
      </c>
      <c r="EE13" s="8">
        <v>13.8</v>
      </c>
      <c r="EF13" s="8">
        <v>0</v>
      </c>
      <c r="EG13" s="8">
        <v>3058.4</v>
      </c>
      <c r="EH13" s="8">
        <v>6</v>
      </c>
      <c r="EI13" s="8">
        <v>3058.4</v>
      </c>
      <c r="EJ13" s="8">
        <v>6</v>
      </c>
      <c r="EK13" s="8">
        <v>3058.4</v>
      </c>
      <c r="EL13" s="8">
        <v>6</v>
      </c>
      <c r="EM13" s="8">
        <v>229.9</v>
      </c>
      <c r="EN13" s="8">
        <v>1</v>
      </c>
      <c r="EO13" s="8">
        <v>229.9</v>
      </c>
      <c r="EP13" s="8">
        <v>1</v>
      </c>
      <c r="EQ13" s="8">
        <v>229.9</v>
      </c>
      <c r="ER13" s="8">
        <v>1</v>
      </c>
      <c r="ES13" s="8">
        <v>1.7</v>
      </c>
      <c r="ET13" s="8">
        <v>0</v>
      </c>
      <c r="EU13" s="8">
        <v>1.7</v>
      </c>
      <c r="EV13" s="8">
        <v>0</v>
      </c>
      <c r="EW13" s="8">
        <v>1.7</v>
      </c>
      <c r="EX13" s="8">
        <v>0</v>
      </c>
      <c r="EZ13" s="8">
        <v>227.7</v>
      </c>
      <c r="FA13" s="8">
        <v>1</v>
      </c>
      <c r="FB13" s="8">
        <v>227.7</v>
      </c>
      <c r="FC13" s="8">
        <v>1</v>
      </c>
      <c r="FD13" s="8">
        <v>227.7</v>
      </c>
      <c r="FE13" s="8">
        <v>1</v>
      </c>
      <c r="FF13" s="8">
        <v>13.1</v>
      </c>
      <c r="FG13" s="8">
        <v>0</v>
      </c>
      <c r="FH13" s="8">
        <v>13.1</v>
      </c>
      <c r="FI13" s="8">
        <v>0</v>
      </c>
      <c r="FJ13" s="8">
        <v>13.1</v>
      </c>
      <c r="FK13" s="8">
        <v>0</v>
      </c>
      <c r="FL13" s="8">
        <v>2864.4</v>
      </c>
      <c r="FM13" s="8">
        <v>5.5</v>
      </c>
      <c r="FW13" s="8">
        <v>228.2</v>
      </c>
      <c r="FX13" s="8">
        <v>1</v>
      </c>
      <c r="FY13" s="8">
        <v>0.7</v>
      </c>
      <c r="FZ13" s="8">
        <v>0</v>
      </c>
      <c r="GA13" s="8">
        <v>168.9</v>
      </c>
      <c r="GB13" s="8">
        <v>0.9</v>
      </c>
      <c r="GC13" s="8">
        <v>23</v>
      </c>
      <c r="GE13" s="8">
        <v>3423.1</v>
      </c>
      <c r="GF13" s="8">
        <v>480</v>
      </c>
      <c r="GG13" s="8">
        <v>480</v>
      </c>
      <c r="GH13" s="8">
        <v>480</v>
      </c>
      <c r="GI13" s="8">
        <v>0.8</v>
      </c>
      <c r="GJ13" s="8">
        <v>0.8</v>
      </c>
      <c r="GK13" s="8">
        <v>1</v>
      </c>
      <c r="GL13" s="8">
        <v>490</v>
      </c>
      <c r="GM13" s="8">
        <v>0.63</v>
      </c>
      <c r="GN13" s="8">
        <v>12.3</v>
      </c>
      <c r="GO13" s="8">
        <v>17.7</v>
      </c>
      <c r="HB13" s="8">
        <v>281.17</v>
      </c>
      <c r="HC13" s="8">
        <v>0.18</v>
      </c>
      <c r="HD13" s="8">
        <v>140.69999999999999</v>
      </c>
      <c r="HE13" s="8">
        <v>0.08</v>
      </c>
      <c r="HF13" s="8">
        <v>125.74</v>
      </c>
      <c r="HG13" s="8">
        <v>0.05</v>
      </c>
      <c r="HH13" s="8">
        <v>14.97</v>
      </c>
      <c r="HI13" s="8">
        <v>7.0000000000000007E-2</v>
      </c>
      <c r="HJ13" s="8">
        <v>260.14</v>
      </c>
      <c r="HK13" s="8">
        <v>0.18</v>
      </c>
      <c r="HL13" s="8">
        <v>99.68</v>
      </c>
      <c r="HM13" s="8">
        <v>0.04</v>
      </c>
      <c r="HN13" s="8">
        <v>119.92</v>
      </c>
      <c r="HO13" s="8">
        <v>0.05</v>
      </c>
      <c r="HP13" s="8">
        <v>20.25</v>
      </c>
      <c r="HQ13" s="8">
        <v>0.06</v>
      </c>
      <c r="HR13" s="8">
        <v>79.73</v>
      </c>
      <c r="HS13" s="8">
        <v>0.04</v>
      </c>
      <c r="HT13" s="8">
        <v>52.29</v>
      </c>
      <c r="HU13" s="8">
        <v>0.04</v>
      </c>
      <c r="HV13" s="8">
        <v>47.04</v>
      </c>
      <c r="HW13" s="8">
        <v>0.03</v>
      </c>
      <c r="HZ13" s="8">
        <v>79.91</v>
      </c>
      <c r="IA13" s="8">
        <v>0.05</v>
      </c>
      <c r="IB13" s="8">
        <v>52.03</v>
      </c>
      <c r="IC13" s="8">
        <v>0.05</v>
      </c>
      <c r="ID13" s="8">
        <v>47.15</v>
      </c>
      <c r="IE13" s="8">
        <v>0.03</v>
      </c>
      <c r="IF13" s="8">
        <v>4.88</v>
      </c>
      <c r="IG13" s="8">
        <v>0.04</v>
      </c>
      <c r="IH13" s="8">
        <v>597.61</v>
      </c>
      <c r="II13" s="8">
        <v>0.49</v>
      </c>
      <c r="IJ13" s="8">
        <v>39.380000000000003</v>
      </c>
      <c r="IK13" s="8">
        <v>0.01</v>
      </c>
      <c r="IL13" s="8">
        <v>40832</v>
      </c>
      <c r="IM13" s="8">
        <v>41</v>
      </c>
      <c r="IN13" s="8">
        <v>42084</v>
      </c>
      <c r="IO13" s="8">
        <v>37</v>
      </c>
      <c r="JL13" s="8">
        <v>264.51</v>
      </c>
      <c r="JM13" s="8">
        <v>0.21</v>
      </c>
      <c r="JN13" s="8">
        <v>100.58</v>
      </c>
      <c r="JO13" s="8">
        <v>0.03</v>
      </c>
      <c r="JP13" s="8">
        <v>121.16</v>
      </c>
      <c r="JQ13" s="8">
        <v>0.06</v>
      </c>
      <c r="JR13" s="8">
        <v>20.57</v>
      </c>
      <c r="JS13" s="8">
        <v>0.06</v>
      </c>
      <c r="JT13" s="8">
        <v>262.98</v>
      </c>
      <c r="JU13" s="8">
        <v>0.19</v>
      </c>
      <c r="JV13" s="8">
        <v>120.73</v>
      </c>
      <c r="JW13" s="8">
        <v>0.05</v>
      </c>
      <c r="JX13" s="8">
        <v>20.309999999999999</v>
      </c>
      <c r="JY13" s="8">
        <v>0.06</v>
      </c>
      <c r="JZ13" s="8">
        <v>5.25</v>
      </c>
      <c r="KA13" s="8">
        <v>0.03</v>
      </c>
      <c r="MX13" s="8">
        <v>58.1</v>
      </c>
      <c r="MY13" s="8">
        <v>0.05</v>
      </c>
      <c r="MZ13" s="8">
        <v>60.43</v>
      </c>
      <c r="NA13" s="8">
        <v>0.05</v>
      </c>
      <c r="NB13" s="8">
        <v>59.64</v>
      </c>
      <c r="NC13" s="8">
        <v>0.12</v>
      </c>
      <c r="ND13" s="8">
        <v>60.22</v>
      </c>
      <c r="NE13" s="8">
        <v>0.04</v>
      </c>
      <c r="NF13" s="8">
        <v>59.1</v>
      </c>
      <c r="NG13" s="8">
        <v>0.09</v>
      </c>
      <c r="NH13" s="8">
        <v>59.39</v>
      </c>
      <c r="NI13" s="8">
        <v>0.04</v>
      </c>
      <c r="OP13" s="8">
        <v>100.42</v>
      </c>
      <c r="OQ13" s="8">
        <v>0.04</v>
      </c>
      <c r="OV13" s="8">
        <v>95.03</v>
      </c>
      <c r="OW13" s="8">
        <v>0.08</v>
      </c>
      <c r="OX13" s="8">
        <v>95.21</v>
      </c>
      <c r="OY13" s="8">
        <v>7.0000000000000007E-2</v>
      </c>
      <c r="OZ13" s="8">
        <v>95.25</v>
      </c>
      <c r="PA13" s="8">
        <v>7.0000000000000007E-2</v>
      </c>
      <c r="PB13" s="8">
        <v>95.24</v>
      </c>
      <c r="PC13" s="8">
        <v>7.0000000000000007E-2</v>
      </c>
      <c r="PD13" s="8">
        <v>95.28</v>
      </c>
      <c r="PE13" s="8">
        <v>7.0000000000000007E-2</v>
      </c>
      <c r="PR13" s="8">
        <v>100.42</v>
      </c>
      <c r="PS13" s="8">
        <v>0.03</v>
      </c>
      <c r="QX13" s="8">
        <v>94.84</v>
      </c>
      <c r="QY13" s="8">
        <v>7.0000000000000007E-2</v>
      </c>
      <c r="QZ13" s="8">
        <v>95.3</v>
      </c>
      <c r="RA13" s="8">
        <v>7.0000000000000007E-2</v>
      </c>
      <c r="RB13" s="8">
        <v>74.98</v>
      </c>
      <c r="RC13" s="8">
        <v>0.05</v>
      </c>
      <c r="RD13" s="8">
        <v>74.94</v>
      </c>
      <c r="RE13" s="8">
        <v>0.04</v>
      </c>
      <c r="RF13" s="8">
        <v>74.709999999999994</v>
      </c>
      <c r="RG13" s="8">
        <v>0.03</v>
      </c>
      <c r="RH13" s="8">
        <v>75.13</v>
      </c>
      <c r="RI13" s="8">
        <v>0.06</v>
      </c>
      <c r="RJ13" s="8">
        <v>75.099999999999994</v>
      </c>
      <c r="RK13" s="8">
        <v>0.06</v>
      </c>
      <c r="RL13" s="8">
        <v>75.09</v>
      </c>
      <c r="RM13" s="8">
        <v>0.05</v>
      </c>
      <c r="RN13" s="8">
        <v>74.92</v>
      </c>
      <c r="RO13" s="8">
        <v>0.04</v>
      </c>
      <c r="RP13" s="8">
        <v>91.96</v>
      </c>
      <c r="RQ13" s="8">
        <v>0.09</v>
      </c>
      <c r="RR13" s="8">
        <v>84.4</v>
      </c>
      <c r="RS13" s="8">
        <v>0.11</v>
      </c>
      <c r="RT13" s="8">
        <v>80.930000000000007</v>
      </c>
      <c r="RU13" s="8">
        <v>0.09</v>
      </c>
      <c r="RV13" s="8">
        <v>86.66</v>
      </c>
      <c r="RW13" s="8">
        <v>0.14000000000000001</v>
      </c>
      <c r="RX13" s="8">
        <v>85.38</v>
      </c>
      <c r="RY13" s="8">
        <v>0.14000000000000001</v>
      </c>
      <c r="RZ13" s="8">
        <v>86.12</v>
      </c>
      <c r="SA13" s="8">
        <v>0.11</v>
      </c>
      <c r="SB13" s="8">
        <v>78.069999999999993</v>
      </c>
      <c r="SC13" s="8">
        <v>0.06</v>
      </c>
      <c r="SD13" s="8">
        <v>83.19</v>
      </c>
      <c r="SE13" s="8">
        <v>0.09</v>
      </c>
      <c r="SF13" s="8">
        <v>93.06</v>
      </c>
      <c r="SG13" s="8">
        <v>0.05</v>
      </c>
      <c r="SH13" s="8">
        <v>79.27</v>
      </c>
      <c r="SI13" s="8">
        <v>0.15</v>
      </c>
      <c r="SJ13" s="8">
        <v>75.23</v>
      </c>
      <c r="SK13" s="8">
        <v>0.04</v>
      </c>
      <c r="SL13" s="8">
        <v>75.3</v>
      </c>
      <c r="SM13" s="8">
        <v>0.04</v>
      </c>
      <c r="SN13" s="8">
        <v>83.63</v>
      </c>
      <c r="SO13" s="8">
        <v>0.21</v>
      </c>
      <c r="SP13" s="8">
        <v>75.2</v>
      </c>
      <c r="SQ13" s="8">
        <v>0.05</v>
      </c>
      <c r="SR13" s="8">
        <v>75.28</v>
      </c>
      <c r="SS13" s="8">
        <v>0.05</v>
      </c>
      <c r="ST13" s="8">
        <v>74.989999999999995</v>
      </c>
      <c r="SU13" s="8">
        <v>0.05</v>
      </c>
      <c r="SV13" s="8">
        <v>76.2</v>
      </c>
      <c r="SW13" s="8">
        <v>0.08</v>
      </c>
      <c r="SX13" s="8">
        <v>75.05</v>
      </c>
      <c r="SY13" s="8">
        <v>0.04</v>
      </c>
      <c r="SZ13" s="8">
        <v>75.03</v>
      </c>
      <c r="TA13" s="8">
        <v>0.04</v>
      </c>
      <c r="TB13" s="8">
        <v>75.11</v>
      </c>
      <c r="TC13" s="8">
        <v>0.04</v>
      </c>
      <c r="WJ13" s="8" t="s">
        <v>2290</v>
      </c>
      <c r="WK13" s="8">
        <v>74.998000000000005</v>
      </c>
      <c r="WL13" s="8">
        <v>1.2E-2</v>
      </c>
      <c r="WM13" s="8">
        <v>62.000999999999998</v>
      </c>
      <c r="WN13" s="8">
        <v>0.04</v>
      </c>
      <c r="WO13" s="8">
        <v>58.981000000000002</v>
      </c>
      <c r="WP13" s="8">
        <v>1.2E-2</v>
      </c>
      <c r="WQ13" s="8">
        <v>55.905999999999999</v>
      </c>
      <c r="WR13" s="8">
        <v>0.02</v>
      </c>
      <c r="WS13" s="8">
        <v>95</v>
      </c>
      <c r="WT13" s="8">
        <v>6.0000000000000001E-3</v>
      </c>
      <c r="WU13" s="8">
        <v>75.001999999999995</v>
      </c>
      <c r="WV13" s="8">
        <v>1.4999999999999999E-2</v>
      </c>
      <c r="WW13" s="8">
        <v>1146.5999999999999</v>
      </c>
      <c r="WX13" s="8">
        <v>1.9</v>
      </c>
      <c r="WY13" s="8">
        <v>1102</v>
      </c>
      <c r="WZ13" s="8">
        <v>1.9</v>
      </c>
      <c r="XA13" s="8">
        <v>0.56799999999999995</v>
      </c>
      <c r="XB13" s="8">
        <v>5.0000000000000001E-3</v>
      </c>
      <c r="XC13" s="8">
        <v>-0.17699999999999999</v>
      </c>
      <c r="XD13" s="8">
        <v>1E-3</v>
      </c>
      <c r="XE13" s="8">
        <v>1.9E-2</v>
      </c>
      <c r="XF13" s="8">
        <v>3.0000000000000001E-3</v>
      </c>
      <c r="XG13" s="8">
        <v>1.1039000000000001</v>
      </c>
      <c r="XH13" s="8">
        <v>3.8E-3</v>
      </c>
      <c r="XI13" s="8">
        <v>28.968</v>
      </c>
      <c r="XJ13" s="8">
        <v>2E-3</v>
      </c>
      <c r="XK13" s="8">
        <v>3426</v>
      </c>
      <c r="XL13" s="8">
        <v>9</v>
      </c>
      <c r="XM13" s="8">
        <v>366.8</v>
      </c>
      <c r="XN13" s="8">
        <v>5.3</v>
      </c>
      <c r="XO13" s="42">
        <v>0.16622533100174824</v>
      </c>
      <c r="XP13" s="9">
        <v>191.8074094429173</v>
      </c>
      <c r="XQ13" s="14">
        <v>13.029</v>
      </c>
      <c r="XR13" s="8">
        <v>0.182</v>
      </c>
      <c r="XS13" s="45">
        <f t="shared" si="0"/>
        <v>0.79658821026768123</v>
      </c>
      <c r="XT13" s="9">
        <f t="shared" si="1"/>
        <v>5233.8817521800547</v>
      </c>
      <c r="XU13" s="46">
        <f t="shared" si="2"/>
        <v>73.53515842519684</v>
      </c>
      <c r="XV13" s="9">
        <f t="shared" si="3"/>
        <v>196.77468152800697</v>
      </c>
      <c r="XW13" s="9">
        <f t="shared" si="4"/>
        <v>837.34337016785651</v>
      </c>
      <c r="XX13" s="9">
        <f t="shared" si="5"/>
        <v>4396.5383820121979</v>
      </c>
      <c r="XY13" s="15">
        <f t="shared" si="6"/>
        <v>9.6042047861456606E-3</v>
      </c>
      <c r="XZ13" s="9">
        <f t="shared" si="7"/>
        <v>29.297179568106021</v>
      </c>
      <c r="YA13" s="9">
        <f t="shared" si="8"/>
        <v>58.184411789732323</v>
      </c>
      <c r="YB13" s="10">
        <v>14.099927595191508</v>
      </c>
      <c r="YC13" s="10">
        <v>13.144355042286652</v>
      </c>
      <c r="YD13" s="3">
        <v>1.39225310385042E-2</v>
      </c>
      <c r="YE13" s="9">
        <v>38.159057791057066</v>
      </c>
      <c r="YF13" s="15">
        <v>8.7817573187407936E-3</v>
      </c>
      <c r="YG13" s="9">
        <v>27.609389235697552</v>
      </c>
      <c r="YH13" s="15">
        <v>8.7798253015200101E-3</v>
      </c>
      <c r="YI13" s="9">
        <v>23.700756881905104</v>
      </c>
      <c r="YJ13" s="9">
        <f t="shared" si="9"/>
        <v>78.22314139738009</v>
      </c>
      <c r="YK13" s="9">
        <f t="shared" si="10"/>
        <v>64.346153189697162</v>
      </c>
      <c r="YL13" s="9">
        <f t="shared" si="11"/>
        <v>23.506470417477271</v>
      </c>
      <c r="YM13" s="9">
        <f t="shared" si="12"/>
        <v>30307.886955657879</v>
      </c>
      <c r="YN13" s="9">
        <f t="shared" si="13"/>
        <v>25171.281895281078</v>
      </c>
      <c r="YO13" s="9">
        <f t="shared" si="14"/>
        <v>3059.2</v>
      </c>
      <c r="YP13" s="14">
        <f t="shared" si="15"/>
        <v>0.34449942403691269</v>
      </c>
      <c r="YQ13" s="9">
        <f t="shared" si="16"/>
        <v>29306.974051363075</v>
      </c>
      <c r="YR13" s="9">
        <f t="shared" si="17"/>
        <v>24170.368990986273</v>
      </c>
      <c r="YS13" s="10">
        <f t="shared" si="18"/>
        <v>8.5542831440055682</v>
      </c>
      <c r="YT13" s="15">
        <f t="shared" si="19"/>
        <v>0.20762981215137369</v>
      </c>
      <c r="YU13" s="16">
        <f t="shared" si="20"/>
        <v>-5.79070915062875</v>
      </c>
      <c r="YV13" s="16">
        <f t="shared" si="21"/>
        <v>-20.038729607647767</v>
      </c>
      <c r="YW13" s="47">
        <f t="shared" si="22"/>
        <v>52.933535711866909</v>
      </c>
      <c r="YX13" s="5">
        <f t="shared" si="23"/>
        <v>30307.886955657879</v>
      </c>
      <c r="YY13" s="5">
        <f t="shared" si="24"/>
        <v>20457.319552494871</v>
      </c>
      <c r="YZ13" s="5">
        <f t="shared" si="25"/>
        <v>1016.8723808644147</v>
      </c>
      <c r="ZA13" s="5">
        <f t="shared" si="26"/>
        <v>8833.6950222985979</v>
      </c>
      <c r="ZB13" s="5">
        <f t="shared" si="27"/>
        <v>30307.886955657883</v>
      </c>
      <c r="ZC13" s="6">
        <f t="shared" si="28"/>
        <v>1.0000000000000002</v>
      </c>
    </row>
    <row r="14" spans="1:679" s="8" customFormat="1" x14ac:dyDescent="0.25">
      <c r="A14" s="8">
        <v>5</v>
      </c>
      <c r="B14" s="8" t="s">
        <v>2364</v>
      </c>
      <c r="C14" s="8" t="s">
        <v>2365</v>
      </c>
      <c r="D14" s="8" t="s">
        <v>2352</v>
      </c>
      <c r="E14" s="8" t="s">
        <v>3314</v>
      </c>
      <c r="F14" s="8" t="s">
        <v>3316</v>
      </c>
      <c r="G14" s="8" t="s">
        <v>3308</v>
      </c>
      <c r="H14" s="8" t="s">
        <v>3309</v>
      </c>
      <c r="I14" s="8" t="s">
        <v>3310</v>
      </c>
      <c r="J14" s="8" t="s">
        <v>3310</v>
      </c>
      <c r="M14" s="8" t="s">
        <v>3311</v>
      </c>
      <c r="N14" s="7">
        <v>0</v>
      </c>
      <c r="O14" s="7">
        <v>0</v>
      </c>
      <c r="P14" s="8" t="s">
        <v>3365</v>
      </c>
      <c r="Q14" s="8" t="s">
        <v>2354</v>
      </c>
      <c r="R14" s="8" t="s">
        <v>2355</v>
      </c>
      <c r="S14" s="8" t="s">
        <v>119</v>
      </c>
      <c r="T14" s="8" t="s">
        <v>154</v>
      </c>
      <c r="U14" s="8" t="s">
        <v>135</v>
      </c>
      <c r="V14" s="8" t="s">
        <v>3378</v>
      </c>
      <c r="W14" s="8" t="s">
        <v>3382</v>
      </c>
      <c r="X14" s="8" t="s">
        <v>3385</v>
      </c>
      <c r="Y14" s="8" t="s">
        <v>3385</v>
      </c>
      <c r="Z14" s="8" t="s">
        <v>2063</v>
      </c>
      <c r="AA14" s="8" t="s">
        <v>123</v>
      </c>
      <c r="AB14" s="8" t="s">
        <v>124</v>
      </c>
      <c r="AC14" s="8" t="s">
        <v>3438</v>
      </c>
      <c r="AD14" s="8" t="s">
        <v>2278</v>
      </c>
      <c r="AE14" s="8" t="s">
        <v>3390</v>
      </c>
      <c r="AF14" s="8" t="s">
        <v>157</v>
      </c>
      <c r="AG14" s="8">
        <v>75</v>
      </c>
      <c r="AH14" s="8">
        <v>62</v>
      </c>
      <c r="AI14" s="8">
        <v>95</v>
      </c>
      <c r="AJ14" s="8">
        <v>75</v>
      </c>
      <c r="AK14" s="8">
        <v>6.1</v>
      </c>
      <c r="AM14" s="8">
        <v>5.5</v>
      </c>
      <c r="AO14" s="8">
        <v>230.3</v>
      </c>
      <c r="AP14" s="8">
        <v>1</v>
      </c>
      <c r="AQ14" s="8">
        <v>14.9</v>
      </c>
      <c r="AR14" s="8">
        <v>0</v>
      </c>
      <c r="AS14" s="8">
        <v>19376</v>
      </c>
      <c r="AT14" s="8">
        <v>34</v>
      </c>
      <c r="AU14" s="8">
        <v>18738</v>
      </c>
      <c r="AV14" s="8">
        <v>62</v>
      </c>
      <c r="AW14" s="8">
        <v>1101</v>
      </c>
      <c r="AX14" s="8">
        <v>97</v>
      </c>
      <c r="AY14" s="8">
        <v>20478</v>
      </c>
      <c r="AZ14" s="8">
        <v>101</v>
      </c>
      <c r="BB14" s="8">
        <v>944</v>
      </c>
      <c r="BD14" s="8">
        <v>12.8</v>
      </c>
      <c r="BE14" s="8">
        <v>5.9037172460000003</v>
      </c>
      <c r="BF14" s="8">
        <v>112.55</v>
      </c>
      <c r="BG14" s="8">
        <v>0.01</v>
      </c>
      <c r="BH14" s="8">
        <v>41.7</v>
      </c>
      <c r="CN14" s="8">
        <v>6.2394881169999996</v>
      </c>
      <c r="CO14" s="8" t="s">
        <v>2366</v>
      </c>
      <c r="CP14" s="8" t="s">
        <v>2367</v>
      </c>
      <c r="CQ14" s="8">
        <v>75.001999999999995</v>
      </c>
      <c r="CR14" s="8">
        <v>1.0999999999999999E-2</v>
      </c>
      <c r="CS14" s="8">
        <v>62.006999999999998</v>
      </c>
      <c r="CT14" s="8">
        <v>4.3999999999999997E-2</v>
      </c>
      <c r="CU14" s="8">
        <v>94.995999999999995</v>
      </c>
      <c r="CV14" s="8">
        <v>8.0000000000000002E-3</v>
      </c>
      <c r="CW14" s="8">
        <v>74.992000000000004</v>
      </c>
      <c r="CX14" s="8">
        <v>1.2E-2</v>
      </c>
      <c r="CY14" s="8">
        <v>74.59</v>
      </c>
      <c r="CZ14" s="8">
        <v>0.05</v>
      </c>
      <c r="DA14" s="8">
        <v>59.64</v>
      </c>
      <c r="DB14" s="8">
        <v>0.05</v>
      </c>
      <c r="DC14" s="8">
        <v>65.67</v>
      </c>
      <c r="DD14" s="8">
        <v>0.02</v>
      </c>
      <c r="DE14" s="8">
        <v>3.5000000000000003E-2</v>
      </c>
      <c r="DF14" s="8">
        <v>3.0000000000000001E-3</v>
      </c>
      <c r="DG14" s="8">
        <v>1.1374</v>
      </c>
      <c r="DH14" s="8">
        <v>4.1999999999999997E-3</v>
      </c>
      <c r="DI14" s="8">
        <v>19376</v>
      </c>
      <c r="DJ14" s="8">
        <v>34</v>
      </c>
      <c r="DK14" s="8">
        <v>1101</v>
      </c>
      <c r="DL14" s="8">
        <v>97</v>
      </c>
      <c r="DM14" s="8">
        <v>6.2389999999999999</v>
      </c>
      <c r="DN14" s="8">
        <v>3.5000000000000003E-2</v>
      </c>
      <c r="DQ14" s="8">
        <v>10.702315661</v>
      </c>
      <c r="DU14" s="8">
        <v>229.8</v>
      </c>
      <c r="DV14" s="8">
        <v>1</v>
      </c>
      <c r="DW14" s="8">
        <v>229.8</v>
      </c>
      <c r="DX14" s="8">
        <v>1</v>
      </c>
      <c r="DY14" s="8">
        <v>229.8</v>
      </c>
      <c r="DZ14" s="8">
        <v>1</v>
      </c>
      <c r="EA14" s="8">
        <v>13.2</v>
      </c>
      <c r="EB14" s="8">
        <v>0</v>
      </c>
      <c r="EC14" s="8">
        <v>13.2</v>
      </c>
      <c r="ED14" s="8">
        <v>0</v>
      </c>
      <c r="EE14" s="8">
        <v>13.2</v>
      </c>
      <c r="EF14" s="8">
        <v>0</v>
      </c>
      <c r="EG14" s="8">
        <v>2912.7</v>
      </c>
      <c r="EH14" s="8">
        <v>5.6</v>
      </c>
      <c r="EI14" s="8">
        <v>2912.7</v>
      </c>
      <c r="EJ14" s="8">
        <v>5.6</v>
      </c>
      <c r="EK14" s="8">
        <v>2912.7</v>
      </c>
      <c r="EL14" s="8">
        <v>5.6</v>
      </c>
      <c r="EM14" s="8">
        <v>230</v>
      </c>
      <c r="EN14" s="8">
        <v>1</v>
      </c>
      <c r="EO14" s="8">
        <v>230</v>
      </c>
      <c r="EP14" s="8">
        <v>1</v>
      </c>
      <c r="EQ14" s="8">
        <v>230</v>
      </c>
      <c r="ER14" s="8">
        <v>1</v>
      </c>
      <c r="ES14" s="8">
        <v>1.7</v>
      </c>
      <c r="ET14" s="8">
        <v>0</v>
      </c>
      <c r="EU14" s="8">
        <v>1.7</v>
      </c>
      <c r="EV14" s="8">
        <v>0</v>
      </c>
      <c r="EW14" s="8">
        <v>1.7</v>
      </c>
      <c r="EX14" s="8">
        <v>0</v>
      </c>
      <c r="EZ14" s="8">
        <v>227.8</v>
      </c>
      <c r="FA14" s="8">
        <v>1</v>
      </c>
      <c r="FB14" s="8">
        <v>227.8</v>
      </c>
      <c r="FC14" s="8">
        <v>1</v>
      </c>
      <c r="FD14" s="8">
        <v>227.8</v>
      </c>
      <c r="FE14" s="8">
        <v>1</v>
      </c>
      <c r="FF14" s="8">
        <v>12.5</v>
      </c>
      <c r="FG14" s="8">
        <v>0</v>
      </c>
      <c r="FH14" s="8">
        <v>12.5</v>
      </c>
      <c r="FI14" s="8">
        <v>0</v>
      </c>
      <c r="FJ14" s="8">
        <v>12.5</v>
      </c>
      <c r="FK14" s="8">
        <v>0</v>
      </c>
      <c r="FL14" s="8">
        <v>2720.9</v>
      </c>
      <c r="FM14" s="8">
        <v>5</v>
      </c>
      <c r="FW14" s="8">
        <v>228.3</v>
      </c>
      <c r="FX14" s="8">
        <v>1</v>
      </c>
      <c r="FY14" s="8">
        <v>0.7</v>
      </c>
      <c r="FZ14" s="8">
        <v>0</v>
      </c>
      <c r="GA14" s="8">
        <v>168.8</v>
      </c>
      <c r="GB14" s="8">
        <v>0.9</v>
      </c>
      <c r="GC14" s="8">
        <v>23</v>
      </c>
      <c r="GE14" s="8">
        <v>3281.2</v>
      </c>
      <c r="GF14" s="8">
        <v>480</v>
      </c>
      <c r="GG14" s="8">
        <v>480</v>
      </c>
      <c r="GH14" s="8">
        <v>480</v>
      </c>
      <c r="GI14" s="8">
        <v>0.8</v>
      </c>
      <c r="GJ14" s="8">
        <v>0.9</v>
      </c>
      <c r="GK14" s="8">
        <v>1</v>
      </c>
      <c r="GL14" s="8">
        <v>510</v>
      </c>
      <c r="GM14" s="8">
        <v>0.65</v>
      </c>
      <c r="GN14" s="8">
        <v>12.8</v>
      </c>
      <c r="GO14" s="8">
        <v>17.899999999999999</v>
      </c>
      <c r="HB14" s="8">
        <v>260.05</v>
      </c>
      <c r="HC14" s="8">
        <v>0.13</v>
      </c>
      <c r="HD14" s="8">
        <v>183.21</v>
      </c>
      <c r="HE14" s="8">
        <v>0.04</v>
      </c>
      <c r="HF14" s="8">
        <v>119.89</v>
      </c>
      <c r="HG14" s="8">
        <v>0.04</v>
      </c>
      <c r="HH14" s="8">
        <v>63.31</v>
      </c>
      <c r="HI14" s="8">
        <v>0.05</v>
      </c>
      <c r="HJ14" s="8">
        <v>240.38</v>
      </c>
      <c r="HK14" s="8">
        <v>0.18</v>
      </c>
      <c r="HL14" s="8">
        <v>104.21</v>
      </c>
      <c r="HM14" s="8">
        <v>0.05</v>
      </c>
      <c r="HN14" s="8">
        <v>114.15</v>
      </c>
      <c r="HO14" s="8">
        <v>0.05</v>
      </c>
      <c r="HP14" s="8">
        <v>9.94</v>
      </c>
      <c r="HQ14" s="8">
        <v>0.06</v>
      </c>
      <c r="HR14" s="8">
        <v>76.16</v>
      </c>
      <c r="HS14" s="8">
        <v>0.05</v>
      </c>
      <c r="HT14" s="8">
        <v>66.290000000000006</v>
      </c>
      <c r="HU14" s="8">
        <v>0.06</v>
      </c>
      <c r="HV14" s="8">
        <v>44.76</v>
      </c>
      <c r="HW14" s="8">
        <v>0.03</v>
      </c>
      <c r="HZ14" s="8">
        <v>76.010000000000005</v>
      </c>
      <c r="IA14" s="8">
        <v>0.04</v>
      </c>
      <c r="IB14" s="8">
        <v>69.260000000000005</v>
      </c>
      <c r="IC14" s="8">
        <v>7.0000000000000007E-2</v>
      </c>
      <c r="ID14" s="8">
        <v>44.66</v>
      </c>
      <c r="IE14" s="8">
        <v>0.03</v>
      </c>
      <c r="IF14" s="8">
        <v>24.6</v>
      </c>
      <c r="IG14" s="8">
        <v>7.0000000000000007E-2</v>
      </c>
      <c r="IH14" s="8">
        <v>507.13</v>
      </c>
      <c r="II14" s="8">
        <v>0.46</v>
      </c>
      <c r="IJ14" s="8">
        <v>40.81</v>
      </c>
      <c r="IK14" s="8">
        <v>0.02</v>
      </c>
      <c r="IL14" s="8">
        <v>35125</v>
      </c>
      <c r="IM14" s="8">
        <v>42</v>
      </c>
      <c r="IN14" s="8">
        <v>36383</v>
      </c>
      <c r="IO14" s="8">
        <v>37</v>
      </c>
      <c r="JL14" s="8">
        <v>243.88</v>
      </c>
      <c r="JM14" s="8">
        <v>0.19</v>
      </c>
      <c r="JN14" s="8">
        <v>104.72</v>
      </c>
      <c r="JO14" s="8">
        <v>0.05</v>
      </c>
      <c r="JP14" s="8">
        <v>115.2</v>
      </c>
      <c r="JQ14" s="8">
        <v>0.06</v>
      </c>
      <c r="JR14" s="8">
        <v>10.47</v>
      </c>
      <c r="JS14" s="8">
        <v>7.0000000000000007E-2</v>
      </c>
      <c r="JT14" s="8">
        <v>242.53</v>
      </c>
      <c r="JU14" s="8">
        <v>0.19</v>
      </c>
      <c r="JV14" s="8">
        <v>114.79</v>
      </c>
      <c r="JW14" s="8">
        <v>0.06</v>
      </c>
      <c r="JX14" s="8">
        <v>10.119999999999999</v>
      </c>
      <c r="JY14" s="8">
        <v>0.08</v>
      </c>
      <c r="JZ14" s="8">
        <v>21.53</v>
      </c>
      <c r="KA14" s="8">
        <v>7.0000000000000007E-2</v>
      </c>
      <c r="MX14" s="8">
        <v>58.68</v>
      </c>
      <c r="MY14" s="8">
        <v>0.05</v>
      </c>
      <c r="MZ14" s="8">
        <v>60.83</v>
      </c>
      <c r="NA14" s="8">
        <v>7.0000000000000007E-2</v>
      </c>
      <c r="NB14" s="8">
        <v>60.05</v>
      </c>
      <c r="NC14" s="8">
        <v>7.0000000000000007E-2</v>
      </c>
      <c r="ND14" s="8">
        <v>60.69</v>
      </c>
      <c r="NE14" s="8">
        <v>0.06</v>
      </c>
      <c r="NF14" s="8">
        <v>59.47</v>
      </c>
      <c r="NG14" s="8">
        <v>0.06</v>
      </c>
      <c r="NH14" s="8">
        <v>59.96</v>
      </c>
      <c r="NI14" s="8">
        <v>0.05</v>
      </c>
      <c r="OP14" s="8">
        <v>104.59</v>
      </c>
      <c r="OQ14" s="8">
        <v>0.04</v>
      </c>
      <c r="OV14" s="8">
        <v>95.09</v>
      </c>
      <c r="OW14" s="8">
        <v>7.0000000000000007E-2</v>
      </c>
      <c r="OX14" s="8">
        <v>95.22</v>
      </c>
      <c r="OY14" s="8">
        <v>0.06</v>
      </c>
      <c r="OZ14" s="8">
        <v>95.26</v>
      </c>
      <c r="PA14" s="8">
        <v>0.08</v>
      </c>
      <c r="PB14" s="8">
        <v>96.07</v>
      </c>
      <c r="PC14" s="8">
        <v>0.08</v>
      </c>
      <c r="PD14" s="8">
        <v>96.09</v>
      </c>
      <c r="PE14" s="8">
        <v>7.0000000000000007E-2</v>
      </c>
      <c r="PR14" s="8">
        <v>104.67</v>
      </c>
      <c r="PS14" s="8">
        <v>0.05</v>
      </c>
      <c r="QX14" s="8">
        <v>94.7</v>
      </c>
      <c r="QY14" s="8">
        <v>0.09</v>
      </c>
      <c r="QZ14" s="8">
        <v>95.18</v>
      </c>
      <c r="RA14" s="8">
        <v>0.09</v>
      </c>
      <c r="RB14" s="8">
        <v>74.89</v>
      </c>
      <c r="RC14" s="8">
        <v>0.08</v>
      </c>
      <c r="RD14" s="8">
        <v>74.88</v>
      </c>
      <c r="RE14" s="8">
        <v>0.06</v>
      </c>
      <c r="RF14" s="8">
        <v>74.72</v>
      </c>
      <c r="RG14" s="8">
        <v>0.04</v>
      </c>
      <c r="RH14" s="8">
        <v>75</v>
      </c>
      <c r="RI14" s="8">
        <v>0.09</v>
      </c>
      <c r="RJ14" s="8">
        <v>74.98</v>
      </c>
      <c r="RK14" s="8">
        <v>0.1</v>
      </c>
      <c r="RL14" s="8">
        <v>75</v>
      </c>
      <c r="RM14" s="8">
        <v>0.09</v>
      </c>
      <c r="RN14" s="8">
        <v>74.87</v>
      </c>
      <c r="RO14" s="8">
        <v>7.0000000000000007E-2</v>
      </c>
      <c r="RP14" s="8">
        <v>91.72</v>
      </c>
      <c r="RQ14" s="8">
        <v>0.09</v>
      </c>
      <c r="RR14" s="8">
        <v>83.9</v>
      </c>
      <c r="RS14" s="8">
        <v>0.12</v>
      </c>
      <c r="RT14" s="8">
        <v>81.17</v>
      </c>
      <c r="RU14" s="8">
        <v>0.11</v>
      </c>
      <c r="RV14" s="8">
        <v>86.97</v>
      </c>
      <c r="RW14" s="8">
        <v>0.15</v>
      </c>
      <c r="RX14" s="8">
        <v>85.25</v>
      </c>
      <c r="RY14" s="8">
        <v>0.15</v>
      </c>
      <c r="RZ14" s="8">
        <v>85.91</v>
      </c>
      <c r="SA14" s="8">
        <v>0.13</v>
      </c>
      <c r="SB14" s="8">
        <v>78.19</v>
      </c>
      <c r="SC14" s="8">
        <v>0.06</v>
      </c>
      <c r="SD14" s="8">
        <v>83.6</v>
      </c>
      <c r="SE14" s="8">
        <v>0.11</v>
      </c>
      <c r="SF14" s="8">
        <v>92.99</v>
      </c>
      <c r="SG14" s="8">
        <v>0.06</v>
      </c>
      <c r="SH14" s="8">
        <v>79.489999999999995</v>
      </c>
      <c r="SI14" s="8">
        <v>0.15</v>
      </c>
      <c r="SJ14" s="8">
        <v>75.45</v>
      </c>
      <c r="SK14" s="8">
        <v>0.05</v>
      </c>
      <c r="SL14" s="8">
        <v>75.489999999999995</v>
      </c>
      <c r="SM14" s="8">
        <v>0.04</v>
      </c>
      <c r="SN14" s="8">
        <v>83.76</v>
      </c>
      <c r="SO14" s="8">
        <v>0.2</v>
      </c>
      <c r="SP14" s="8">
        <v>75.41</v>
      </c>
      <c r="SQ14" s="8">
        <v>0.04</v>
      </c>
      <c r="SR14" s="8">
        <v>75.37</v>
      </c>
      <c r="SS14" s="8">
        <v>0.04</v>
      </c>
      <c r="ST14" s="8">
        <v>74.849999999999994</v>
      </c>
      <c r="SU14" s="8">
        <v>0.06</v>
      </c>
      <c r="SV14" s="8">
        <v>76.03</v>
      </c>
      <c r="SW14" s="8">
        <v>0.09</v>
      </c>
      <c r="SX14" s="8">
        <v>74.94</v>
      </c>
      <c r="SY14" s="8">
        <v>0.06</v>
      </c>
      <c r="SZ14" s="8">
        <v>75.010000000000005</v>
      </c>
      <c r="TA14" s="8">
        <v>0.04</v>
      </c>
      <c r="TB14" s="8">
        <v>75.099999999999994</v>
      </c>
      <c r="TC14" s="8">
        <v>0.03</v>
      </c>
      <c r="WJ14" s="8" t="s">
        <v>2290</v>
      </c>
      <c r="WK14" s="8">
        <v>75.001999999999995</v>
      </c>
      <c r="WL14" s="8">
        <v>1.0999999999999999E-2</v>
      </c>
      <c r="WM14" s="8">
        <v>62.006999999999998</v>
      </c>
      <c r="WN14" s="8">
        <v>4.3999999999999997E-2</v>
      </c>
      <c r="WO14" s="8">
        <v>59.543999999999997</v>
      </c>
      <c r="WP14" s="8">
        <v>1.7999999999999999E-2</v>
      </c>
      <c r="WQ14" s="8">
        <v>56.076999999999998</v>
      </c>
      <c r="WR14" s="8">
        <v>0.03</v>
      </c>
      <c r="WS14" s="8">
        <v>94.995999999999995</v>
      </c>
      <c r="WT14" s="8">
        <v>8.0000000000000002E-3</v>
      </c>
      <c r="WU14" s="8">
        <v>74.992000000000004</v>
      </c>
      <c r="WV14" s="8">
        <v>1.2E-2</v>
      </c>
      <c r="WW14" s="8">
        <v>1164.8</v>
      </c>
      <c r="WX14" s="8">
        <v>2.1</v>
      </c>
      <c r="WY14" s="8">
        <v>1118</v>
      </c>
      <c r="WZ14" s="8">
        <v>2.1</v>
      </c>
      <c r="XA14" s="8">
        <v>0.56799999999999995</v>
      </c>
      <c r="XB14" s="8">
        <v>4.0000000000000001E-3</v>
      </c>
      <c r="XC14" s="8">
        <v>-0.18</v>
      </c>
      <c r="XD14" s="8">
        <v>1E-3</v>
      </c>
      <c r="XE14" s="8">
        <v>3.5000000000000003E-2</v>
      </c>
      <c r="XF14" s="8">
        <v>3.0000000000000001E-3</v>
      </c>
      <c r="XG14" s="8">
        <v>1.1374</v>
      </c>
      <c r="XH14" s="8">
        <v>4.1999999999999997E-3</v>
      </c>
      <c r="XI14" s="8">
        <v>28.943999999999999</v>
      </c>
      <c r="XJ14" s="8">
        <v>1E-3</v>
      </c>
      <c r="XK14" s="8">
        <v>3282</v>
      </c>
      <c r="XL14" s="8">
        <v>8</v>
      </c>
      <c r="XM14" s="8">
        <v>368.5</v>
      </c>
      <c r="XN14" s="8">
        <v>5.3</v>
      </c>
      <c r="XO14" s="42">
        <v>0.16622533100174824</v>
      </c>
      <c r="XP14" s="9">
        <v>191.8074094429173</v>
      </c>
      <c r="XQ14" s="14">
        <v>13.029</v>
      </c>
      <c r="XR14" s="8">
        <v>0.182</v>
      </c>
      <c r="XS14" s="45">
        <f t="shared" si="0"/>
        <v>0.78666997551412743</v>
      </c>
      <c r="XT14" s="9">
        <f t="shared" si="1"/>
        <v>5311.2974679365198</v>
      </c>
      <c r="XU14" s="46">
        <f t="shared" si="2"/>
        <v>74.602819527559049</v>
      </c>
      <c r="XV14" s="9">
        <f t="shared" si="3"/>
        <v>198.43408720800869</v>
      </c>
      <c r="XW14" s="9">
        <f t="shared" si="4"/>
        <v>844.41466128246338</v>
      </c>
      <c r="XX14" s="9">
        <f t="shared" si="5"/>
        <v>4466.8828066540564</v>
      </c>
      <c r="XY14" s="15">
        <f t="shared" si="6"/>
        <v>9.6003531009551321E-3</v>
      </c>
      <c r="XZ14" s="9">
        <f t="shared" si="7"/>
        <v>29.288690894292746</v>
      </c>
      <c r="YA14" s="9">
        <f t="shared" si="8"/>
        <v>58.757330024485867</v>
      </c>
      <c r="YB14" s="10">
        <v>14.099761383107788</v>
      </c>
      <c r="YC14" s="10">
        <v>13.158366749726039</v>
      </c>
      <c r="YD14" s="3">
        <v>1.391472503662552E-2</v>
      </c>
      <c r="YE14" s="9">
        <v>38.149461653352873</v>
      </c>
      <c r="YF14" s="15">
        <v>8.784768928637306E-3</v>
      </c>
      <c r="YG14" s="9">
        <v>27.613660439482612</v>
      </c>
      <c r="YH14" s="15">
        <v>8.7470023529526795E-3</v>
      </c>
      <c r="YI14" s="9">
        <v>23.802378686081063</v>
      </c>
      <c r="YJ14" s="9">
        <f t="shared" si="9"/>
        <v>78.205667320648629</v>
      </c>
      <c r="YK14" s="9">
        <f t="shared" si="10"/>
        <v>64.334622065090983</v>
      </c>
      <c r="YL14" s="9">
        <f t="shared" si="11"/>
        <v>23.610522726125364</v>
      </c>
      <c r="YM14" s="9">
        <f t="shared" si="12"/>
        <v>30158.440214105161</v>
      </c>
      <c r="YN14" s="9">
        <f t="shared" si="13"/>
        <v>24791.017112804318</v>
      </c>
      <c r="YO14" s="9">
        <f t="shared" si="14"/>
        <v>2913.5</v>
      </c>
      <c r="YP14" s="14">
        <f t="shared" si="15"/>
        <v>0.32971783120763909</v>
      </c>
      <c r="YQ14" s="9">
        <f t="shared" si="16"/>
        <v>29155.36913715272</v>
      </c>
      <c r="YR14" s="9">
        <f t="shared" si="17"/>
        <v>23787.946035851877</v>
      </c>
      <c r="YS14" s="10">
        <f t="shared" si="18"/>
        <v>8.8834153373408657</v>
      </c>
      <c r="YT14" s="15">
        <f t="shared" si="19"/>
        <v>0.23837034919243971</v>
      </c>
      <c r="YU14" s="16">
        <f t="shared" si="20"/>
        <v>-5.6781681681673817</v>
      </c>
      <c r="YV14" s="16">
        <f t="shared" si="21"/>
        <v>-19.448337296162762</v>
      </c>
      <c r="YW14" s="47">
        <f t="shared" si="22"/>
        <v>52.670504298119795</v>
      </c>
      <c r="YX14" s="5">
        <f t="shared" si="23"/>
        <v>30158.440214105161</v>
      </c>
      <c r="YY14" s="5">
        <f t="shared" si="24"/>
        <v>20242.851126434303</v>
      </c>
      <c r="YZ14" s="5">
        <f t="shared" si="25"/>
        <v>1019.0040743212359</v>
      </c>
      <c r="ZA14" s="5">
        <f t="shared" si="26"/>
        <v>8896.5850133496224</v>
      </c>
      <c r="ZB14" s="5">
        <f t="shared" si="27"/>
        <v>30158.440214105161</v>
      </c>
      <c r="ZC14" s="6">
        <f t="shared" si="28"/>
        <v>1</v>
      </c>
    </row>
    <row r="15" spans="1:679" s="8" customFormat="1" x14ac:dyDescent="0.25">
      <c r="A15" s="8">
        <v>5</v>
      </c>
      <c r="B15" s="8" t="s">
        <v>2368</v>
      </c>
      <c r="C15" s="8" t="s">
        <v>2369</v>
      </c>
      <c r="D15" s="8" t="s">
        <v>2359</v>
      </c>
      <c r="E15" s="8" t="s">
        <v>3314</v>
      </c>
      <c r="F15" s="8" t="s">
        <v>3316</v>
      </c>
      <c r="G15" s="8" t="s">
        <v>3308</v>
      </c>
      <c r="H15" s="8" t="s">
        <v>3309</v>
      </c>
      <c r="I15" s="8" t="s">
        <v>3310</v>
      </c>
      <c r="J15" s="8" t="s">
        <v>3310</v>
      </c>
      <c r="M15" s="8" t="s">
        <v>3311</v>
      </c>
      <c r="N15" s="7">
        <v>0</v>
      </c>
      <c r="O15" s="7">
        <v>0</v>
      </c>
      <c r="P15" s="8" t="s">
        <v>3365</v>
      </c>
      <c r="Q15" s="8" t="s">
        <v>2354</v>
      </c>
      <c r="R15" s="8" t="s">
        <v>2361</v>
      </c>
      <c r="S15" s="8" t="s">
        <v>119</v>
      </c>
      <c r="T15" s="8" t="s">
        <v>154</v>
      </c>
      <c r="U15" s="8" t="s">
        <v>135</v>
      </c>
      <c r="V15" s="8" t="s">
        <v>3378</v>
      </c>
      <c r="W15" s="8" t="s">
        <v>3382</v>
      </c>
      <c r="X15" s="8" t="s">
        <v>3385</v>
      </c>
      <c r="Y15" s="8" t="s">
        <v>3385</v>
      </c>
      <c r="Z15" s="8" t="s">
        <v>2063</v>
      </c>
      <c r="AA15" s="8" t="s">
        <v>123</v>
      </c>
      <c r="AB15" s="8" t="s">
        <v>124</v>
      </c>
      <c r="AC15" s="8" t="s">
        <v>3437</v>
      </c>
      <c r="AD15" s="8" t="s">
        <v>2278</v>
      </c>
      <c r="AE15" s="8" t="s">
        <v>3390</v>
      </c>
      <c r="AF15" s="8" t="s">
        <v>157</v>
      </c>
      <c r="AG15" s="8">
        <v>75</v>
      </c>
      <c r="AH15" s="8">
        <v>62</v>
      </c>
      <c r="AI15" s="8">
        <v>95</v>
      </c>
      <c r="AJ15" s="8">
        <v>75</v>
      </c>
      <c r="AK15" s="8">
        <v>7.7</v>
      </c>
      <c r="AM15" s="8">
        <v>5.5</v>
      </c>
      <c r="AO15" s="8">
        <v>230.3</v>
      </c>
      <c r="AP15" s="8">
        <v>1</v>
      </c>
      <c r="AQ15" s="8">
        <v>14.1</v>
      </c>
      <c r="AR15" s="8">
        <v>0</v>
      </c>
      <c r="AS15" s="8">
        <v>14400</v>
      </c>
      <c r="AT15" s="8">
        <v>27</v>
      </c>
      <c r="AU15" s="8">
        <v>13831</v>
      </c>
      <c r="AV15" s="8">
        <v>58</v>
      </c>
      <c r="AW15" s="8">
        <v>-1373</v>
      </c>
      <c r="AX15" s="8">
        <v>72</v>
      </c>
      <c r="AY15" s="8">
        <v>13026</v>
      </c>
      <c r="AZ15" s="8">
        <v>73</v>
      </c>
      <c r="BB15" s="8">
        <v>942</v>
      </c>
      <c r="BD15" s="8">
        <v>16.899999999999999</v>
      </c>
      <c r="BF15" s="8">
        <v>114.13</v>
      </c>
      <c r="BG15" s="8">
        <v>0.01</v>
      </c>
      <c r="BH15" s="8">
        <v>52.13</v>
      </c>
      <c r="CN15" s="8">
        <v>4.1763385700000004</v>
      </c>
      <c r="CO15" s="8" t="s">
        <v>2370</v>
      </c>
      <c r="CP15" s="8" t="s">
        <v>2371</v>
      </c>
      <c r="CQ15" s="8">
        <v>74.998000000000005</v>
      </c>
      <c r="CR15" s="8">
        <v>1.7000000000000001E-2</v>
      </c>
      <c r="CS15" s="8">
        <v>61.999000000000002</v>
      </c>
      <c r="CT15" s="8">
        <v>3.9E-2</v>
      </c>
      <c r="CU15" s="8">
        <v>95.001000000000005</v>
      </c>
      <c r="CV15" s="8">
        <v>7.0000000000000001E-3</v>
      </c>
      <c r="CW15" s="8">
        <v>75.001999999999995</v>
      </c>
      <c r="CX15" s="8">
        <v>1.4999999999999999E-2</v>
      </c>
      <c r="CY15" s="8">
        <v>74.58</v>
      </c>
      <c r="CZ15" s="8">
        <v>0.05</v>
      </c>
      <c r="DA15" s="8">
        <v>64.150000000000006</v>
      </c>
      <c r="DB15" s="8">
        <v>0.04</v>
      </c>
      <c r="DC15" s="8">
        <v>68.42</v>
      </c>
      <c r="DD15" s="8">
        <v>0.01</v>
      </c>
      <c r="DE15" s="8">
        <v>0.13900000000000001</v>
      </c>
      <c r="DF15" s="8">
        <v>2E-3</v>
      </c>
      <c r="DG15" s="8">
        <v>1.2959000000000001</v>
      </c>
      <c r="DH15" s="8">
        <v>2.7000000000000001E-3</v>
      </c>
      <c r="DI15" s="8">
        <v>14400</v>
      </c>
      <c r="DJ15" s="8">
        <v>27</v>
      </c>
      <c r="DK15" s="8">
        <v>-1373</v>
      </c>
      <c r="DL15" s="8">
        <v>72</v>
      </c>
      <c r="DM15" s="8">
        <v>4.1769999999999996</v>
      </c>
      <c r="DN15" s="8">
        <v>2.5999999999999999E-2</v>
      </c>
      <c r="DQ15" s="8">
        <v>8.7252324459999997</v>
      </c>
      <c r="DU15" s="8">
        <v>229.8</v>
      </c>
      <c r="DV15" s="8">
        <v>1</v>
      </c>
      <c r="DW15" s="8">
        <v>229.8</v>
      </c>
      <c r="DX15" s="8">
        <v>1</v>
      </c>
      <c r="DY15" s="8">
        <v>229.8</v>
      </c>
      <c r="DZ15" s="8">
        <v>1</v>
      </c>
      <c r="EA15" s="8">
        <v>12.4</v>
      </c>
      <c r="EB15" s="8">
        <v>0</v>
      </c>
      <c r="EC15" s="8">
        <v>12.4</v>
      </c>
      <c r="ED15" s="8">
        <v>0</v>
      </c>
      <c r="EE15" s="8">
        <v>12.4</v>
      </c>
      <c r="EF15" s="8">
        <v>0</v>
      </c>
      <c r="EG15" s="8">
        <v>2739.1</v>
      </c>
      <c r="EH15" s="8">
        <v>6</v>
      </c>
      <c r="EI15" s="8">
        <v>2739.1</v>
      </c>
      <c r="EJ15" s="8">
        <v>6</v>
      </c>
      <c r="EK15" s="8">
        <v>2739.1</v>
      </c>
      <c r="EL15" s="8">
        <v>6</v>
      </c>
      <c r="EM15" s="8">
        <v>229.9</v>
      </c>
      <c r="EN15" s="8">
        <v>1</v>
      </c>
      <c r="EO15" s="8">
        <v>229.9</v>
      </c>
      <c r="EP15" s="8">
        <v>1</v>
      </c>
      <c r="EQ15" s="8">
        <v>229.9</v>
      </c>
      <c r="ER15" s="8">
        <v>1</v>
      </c>
      <c r="ES15" s="8">
        <v>1.7</v>
      </c>
      <c r="ET15" s="8">
        <v>0</v>
      </c>
      <c r="EU15" s="8">
        <v>1.7</v>
      </c>
      <c r="EV15" s="8">
        <v>0</v>
      </c>
      <c r="EW15" s="8">
        <v>1.7</v>
      </c>
      <c r="EX15" s="8">
        <v>0</v>
      </c>
      <c r="EZ15" s="8">
        <v>227.9</v>
      </c>
      <c r="FA15" s="8">
        <v>1</v>
      </c>
      <c r="FB15" s="8">
        <v>227.9</v>
      </c>
      <c r="FC15" s="8">
        <v>1</v>
      </c>
      <c r="FD15" s="8">
        <v>227.9</v>
      </c>
      <c r="FE15" s="8">
        <v>1</v>
      </c>
      <c r="FF15" s="8">
        <v>11.7</v>
      </c>
      <c r="FG15" s="8">
        <v>0</v>
      </c>
      <c r="FH15" s="8">
        <v>11.7</v>
      </c>
      <c r="FI15" s="8">
        <v>0</v>
      </c>
      <c r="FJ15" s="8">
        <v>11.7</v>
      </c>
      <c r="FK15" s="8">
        <v>0</v>
      </c>
      <c r="FL15" s="8">
        <v>2549.1999999999998</v>
      </c>
      <c r="FM15" s="8">
        <v>5.4</v>
      </c>
      <c r="FW15" s="8">
        <v>228.4</v>
      </c>
      <c r="FX15" s="8">
        <v>1</v>
      </c>
      <c r="FY15" s="8">
        <v>0.7</v>
      </c>
      <c r="FZ15" s="8">
        <v>0</v>
      </c>
      <c r="GA15" s="8">
        <v>169.4</v>
      </c>
      <c r="GB15" s="8">
        <v>0.9</v>
      </c>
      <c r="GC15" s="8">
        <v>23</v>
      </c>
      <c r="GE15" s="8">
        <v>3120.2</v>
      </c>
      <c r="GF15" s="8">
        <v>478</v>
      </c>
      <c r="GG15" s="8">
        <v>478</v>
      </c>
      <c r="GH15" s="8">
        <v>479</v>
      </c>
      <c r="GI15" s="8">
        <v>1</v>
      </c>
      <c r="GJ15" s="8">
        <v>1</v>
      </c>
      <c r="GK15" s="8">
        <v>1.2</v>
      </c>
      <c r="GL15" s="8">
        <v>600</v>
      </c>
      <c r="GM15" s="8">
        <v>0.64</v>
      </c>
      <c r="GN15" s="8">
        <v>16.899999999999999</v>
      </c>
      <c r="GO15" s="8">
        <v>19.899999999999999</v>
      </c>
      <c r="HB15" s="8">
        <v>239.37</v>
      </c>
      <c r="HC15" s="8">
        <v>0.14000000000000001</v>
      </c>
      <c r="HD15" s="8">
        <v>196.34</v>
      </c>
      <c r="HE15" s="8">
        <v>0.09</v>
      </c>
      <c r="HF15" s="8">
        <v>113.87</v>
      </c>
      <c r="HG15" s="8">
        <v>0.04</v>
      </c>
      <c r="HH15" s="8">
        <v>82.47</v>
      </c>
      <c r="HI15" s="8">
        <v>0.09</v>
      </c>
      <c r="HJ15" s="8">
        <v>222.46</v>
      </c>
      <c r="HK15" s="8">
        <v>0.24</v>
      </c>
      <c r="HL15" s="8">
        <v>108.2</v>
      </c>
      <c r="HM15" s="8">
        <v>0.06</v>
      </c>
      <c r="HN15" s="8">
        <v>108.65</v>
      </c>
      <c r="HO15" s="8">
        <v>0.08</v>
      </c>
      <c r="HP15" s="8">
        <v>0.45</v>
      </c>
      <c r="HQ15" s="8">
        <v>0.09</v>
      </c>
      <c r="HR15" s="8">
        <v>61.14</v>
      </c>
      <c r="HS15" s="8">
        <v>0.06</v>
      </c>
      <c r="HT15" s="8">
        <v>70.72</v>
      </c>
      <c r="HU15" s="8">
        <v>0.03</v>
      </c>
      <c r="HV15" s="8">
        <v>34.409999999999997</v>
      </c>
      <c r="HW15" s="8">
        <v>0.04</v>
      </c>
      <c r="HZ15" s="8">
        <v>60.93</v>
      </c>
      <c r="IA15" s="8">
        <v>0.05</v>
      </c>
      <c r="IB15" s="8">
        <v>73.73</v>
      </c>
      <c r="IC15" s="8">
        <v>0.03</v>
      </c>
      <c r="ID15" s="8">
        <v>34.25</v>
      </c>
      <c r="IE15" s="8">
        <v>0.04</v>
      </c>
      <c r="IF15" s="8">
        <v>39.479999999999997</v>
      </c>
      <c r="IG15" s="8">
        <v>0.05</v>
      </c>
      <c r="IH15" s="8">
        <v>395.66</v>
      </c>
      <c r="II15" s="8">
        <v>2.38</v>
      </c>
      <c r="IJ15" s="8">
        <v>42.08</v>
      </c>
      <c r="IK15" s="8">
        <v>0.02</v>
      </c>
      <c r="IL15" s="8">
        <v>27214</v>
      </c>
      <c r="IM15" s="8">
        <v>175</v>
      </c>
      <c r="IN15" s="8">
        <v>28508</v>
      </c>
      <c r="IO15" s="8">
        <v>174</v>
      </c>
      <c r="JL15" s="8">
        <v>225.51</v>
      </c>
      <c r="JM15" s="8">
        <v>0.16</v>
      </c>
      <c r="JN15" s="8">
        <v>107.84</v>
      </c>
      <c r="JO15" s="8">
        <v>0.03</v>
      </c>
      <c r="JP15" s="8">
        <v>109.61</v>
      </c>
      <c r="JQ15" s="8">
        <v>0.05</v>
      </c>
      <c r="JR15" s="8">
        <v>1.77</v>
      </c>
      <c r="JS15" s="8">
        <v>0.05</v>
      </c>
      <c r="JT15" s="8">
        <v>224.31</v>
      </c>
      <c r="JU15" s="8">
        <v>0.24</v>
      </c>
      <c r="JV15" s="8">
        <v>109.23</v>
      </c>
      <c r="JW15" s="8">
        <v>7.0000000000000007E-2</v>
      </c>
      <c r="JX15" s="8">
        <v>0.43</v>
      </c>
      <c r="JY15" s="8">
        <v>7.0000000000000007E-2</v>
      </c>
      <c r="JZ15" s="8">
        <v>36.299999999999997</v>
      </c>
      <c r="KA15" s="8">
        <v>0.05</v>
      </c>
      <c r="MX15" s="8">
        <v>63.19</v>
      </c>
      <c r="MY15" s="8">
        <v>0.06</v>
      </c>
      <c r="MZ15" s="8">
        <v>65.67</v>
      </c>
      <c r="NA15" s="8">
        <v>7.0000000000000007E-2</v>
      </c>
      <c r="NB15" s="8">
        <v>64.7</v>
      </c>
      <c r="NC15" s="8">
        <v>7.0000000000000007E-2</v>
      </c>
      <c r="ND15" s="8">
        <v>65.53</v>
      </c>
      <c r="NE15" s="8">
        <v>0.06</v>
      </c>
      <c r="NF15" s="8">
        <v>63.77</v>
      </c>
      <c r="NG15" s="8">
        <v>0.05</v>
      </c>
      <c r="NH15" s="8">
        <v>64.88</v>
      </c>
      <c r="NI15" s="8">
        <v>0.05</v>
      </c>
      <c r="OP15" s="8">
        <v>109</v>
      </c>
      <c r="OQ15" s="8">
        <v>0.04</v>
      </c>
      <c r="OV15" s="8">
        <v>94.63</v>
      </c>
      <c r="OW15" s="8">
        <v>0.11</v>
      </c>
      <c r="OX15" s="8">
        <v>94.8</v>
      </c>
      <c r="OY15" s="8">
        <v>0.11</v>
      </c>
      <c r="OZ15" s="8">
        <v>94.87</v>
      </c>
      <c r="PA15" s="8">
        <v>0.09</v>
      </c>
      <c r="PB15" s="8">
        <v>94.92</v>
      </c>
      <c r="PC15" s="8">
        <v>0.08</v>
      </c>
      <c r="PD15" s="8">
        <v>94.95</v>
      </c>
      <c r="PE15" s="8">
        <v>0.08</v>
      </c>
      <c r="PR15" s="8">
        <v>108.8</v>
      </c>
      <c r="PS15" s="8">
        <v>0.03</v>
      </c>
      <c r="QX15" s="8">
        <v>94.64</v>
      </c>
      <c r="QY15" s="8">
        <v>7.0000000000000007E-2</v>
      </c>
      <c r="QZ15" s="8">
        <v>95.01</v>
      </c>
      <c r="RA15" s="8">
        <v>7.0000000000000007E-2</v>
      </c>
      <c r="RB15" s="8">
        <v>74.78</v>
      </c>
      <c r="RC15" s="8">
        <v>7.0000000000000007E-2</v>
      </c>
      <c r="RD15" s="8">
        <v>74.81</v>
      </c>
      <c r="RE15" s="8">
        <v>0.05</v>
      </c>
      <c r="RF15" s="8">
        <v>74.67</v>
      </c>
      <c r="RG15" s="8">
        <v>0.04</v>
      </c>
      <c r="RH15" s="8">
        <v>74.849999999999994</v>
      </c>
      <c r="RI15" s="8">
        <v>0.09</v>
      </c>
      <c r="RJ15" s="8">
        <v>74.84</v>
      </c>
      <c r="RK15" s="8">
        <v>0.09</v>
      </c>
      <c r="RL15" s="8">
        <v>74.89</v>
      </c>
      <c r="RM15" s="8">
        <v>0.08</v>
      </c>
      <c r="RN15" s="8">
        <v>74.790000000000006</v>
      </c>
      <c r="RO15" s="8">
        <v>0.06</v>
      </c>
      <c r="RP15" s="8">
        <v>87.53</v>
      </c>
      <c r="RQ15" s="8">
        <v>0.77</v>
      </c>
      <c r="RR15" s="8">
        <v>83.16</v>
      </c>
      <c r="RS15" s="8">
        <v>0.19</v>
      </c>
      <c r="RT15" s="8">
        <v>80.790000000000006</v>
      </c>
      <c r="RU15" s="8">
        <v>0.12</v>
      </c>
      <c r="RV15" s="8">
        <v>86.54</v>
      </c>
      <c r="RW15" s="8">
        <v>0.19</v>
      </c>
      <c r="RX15" s="8">
        <v>84.81</v>
      </c>
      <c r="RY15" s="8">
        <v>0.14000000000000001</v>
      </c>
      <c r="RZ15" s="8">
        <v>85.46</v>
      </c>
      <c r="SA15" s="8">
        <v>0.17</v>
      </c>
      <c r="SB15" s="8">
        <v>78.34</v>
      </c>
      <c r="SC15" s="8">
        <v>0.08</v>
      </c>
      <c r="SD15" s="8">
        <v>83.59</v>
      </c>
      <c r="SE15" s="8">
        <v>0.12</v>
      </c>
      <c r="SF15" s="8">
        <v>92.9</v>
      </c>
      <c r="SG15" s="8">
        <v>0.06</v>
      </c>
      <c r="SH15" s="8">
        <v>78.28</v>
      </c>
      <c r="SI15" s="8">
        <v>0.37</v>
      </c>
      <c r="SJ15" s="8">
        <v>75.52</v>
      </c>
      <c r="SK15" s="8">
        <v>0.05</v>
      </c>
      <c r="SL15" s="8">
        <v>75.540000000000006</v>
      </c>
      <c r="SM15" s="8">
        <v>0.05</v>
      </c>
      <c r="SN15" s="8">
        <v>84.57</v>
      </c>
      <c r="SO15" s="8">
        <v>0.28000000000000003</v>
      </c>
      <c r="SP15" s="8">
        <v>75.400000000000006</v>
      </c>
      <c r="SQ15" s="8">
        <v>0.04</v>
      </c>
      <c r="SR15" s="8">
        <v>75.37</v>
      </c>
      <c r="SS15" s="8">
        <v>0.04</v>
      </c>
      <c r="ST15" s="8">
        <v>74.87</v>
      </c>
      <c r="SU15" s="8">
        <v>0.08</v>
      </c>
      <c r="SV15" s="8">
        <v>76.08</v>
      </c>
      <c r="SW15" s="8">
        <v>0.11</v>
      </c>
      <c r="SX15" s="8">
        <v>74.930000000000007</v>
      </c>
      <c r="SY15" s="8">
        <v>0.08</v>
      </c>
      <c r="SZ15" s="8">
        <v>74.98</v>
      </c>
      <c r="TA15" s="8">
        <v>0.05</v>
      </c>
      <c r="TB15" s="8">
        <v>75.099999999999994</v>
      </c>
      <c r="TC15" s="8">
        <v>0.05</v>
      </c>
      <c r="WJ15" s="8" t="s">
        <v>2290</v>
      </c>
      <c r="WK15" s="8">
        <v>74.998000000000005</v>
      </c>
      <c r="WL15" s="8">
        <v>1.7000000000000001E-2</v>
      </c>
      <c r="WM15" s="8">
        <v>61.999000000000002</v>
      </c>
      <c r="WN15" s="8">
        <v>3.9E-2</v>
      </c>
      <c r="WO15" s="8">
        <v>64.144000000000005</v>
      </c>
      <c r="WP15" s="8">
        <v>1.2999999999999999E-2</v>
      </c>
      <c r="WQ15" s="8">
        <v>58.517000000000003</v>
      </c>
      <c r="WR15" s="8">
        <v>2.9000000000000001E-2</v>
      </c>
      <c r="WS15" s="8">
        <v>95.001000000000005</v>
      </c>
      <c r="WT15" s="8">
        <v>7.0000000000000001E-3</v>
      </c>
      <c r="WU15" s="8">
        <v>75.001999999999995</v>
      </c>
      <c r="WV15" s="8">
        <v>1.4999999999999999E-2</v>
      </c>
      <c r="WW15" s="8">
        <v>1243.9000000000001</v>
      </c>
      <c r="WX15" s="8">
        <v>1.3</v>
      </c>
      <c r="WY15" s="8">
        <v>1193.0999999999999</v>
      </c>
      <c r="WZ15" s="8">
        <v>1.3</v>
      </c>
      <c r="XA15" s="8">
        <v>0.54100000000000004</v>
      </c>
      <c r="XB15" s="8">
        <v>3.0000000000000001E-3</v>
      </c>
      <c r="XC15" s="8">
        <v>-0.19500000000000001</v>
      </c>
      <c r="XD15" s="8">
        <v>1E-3</v>
      </c>
      <c r="XE15" s="8">
        <v>0.13900000000000001</v>
      </c>
      <c r="XF15" s="8">
        <v>2E-3</v>
      </c>
      <c r="XG15" s="8">
        <v>1.2959000000000001</v>
      </c>
      <c r="XH15" s="8">
        <v>2.7000000000000001E-3</v>
      </c>
      <c r="XI15" s="8">
        <v>29.084</v>
      </c>
      <c r="XJ15" s="8">
        <v>2E-3</v>
      </c>
      <c r="XK15" s="8">
        <v>3119</v>
      </c>
      <c r="XL15" s="8">
        <v>9</v>
      </c>
      <c r="XM15" s="8">
        <v>378.6</v>
      </c>
      <c r="XN15" s="8">
        <v>5.2</v>
      </c>
      <c r="XO15" s="42">
        <v>0.16622533100174824</v>
      </c>
      <c r="XP15" s="9">
        <v>191.8074094429173</v>
      </c>
      <c r="XQ15" s="14">
        <v>13.029</v>
      </c>
      <c r="XR15" s="8">
        <v>0.182</v>
      </c>
      <c r="XS15" s="45">
        <f t="shared" si="0"/>
        <v>0.7657819504624005</v>
      </c>
      <c r="XT15" s="9">
        <f t="shared" si="1"/>
        <v>5620.9012747345732</v>
      </c>
      <c r="XU15" s="46">
        <f t="shared" si="2"/>
        <v>75.829678204724402</v>
      </c>
      <c r="XV15" s="9">
        <f t="shared" si="3"/>
        <v>206.53813527589801</v>
      </c>
      <c r="XW15" s="9">
        <f t="shared" si="4"/>
        <v>878.88873406138271</v>
      </c>
      <c r="XX15" s="9">
        <f t="shared" si="5"/>
        <v>4742.0125406731904</v>
      </c>
      <c r="XY15" s="15">
        <f t="shared" si="6"/>
        <v>9.5844229007407203E-3</v>
      </c>
      <c r="XZ15" s="9">
        <f t="shared" si="7"/>
        <v>29.257723766412717</v>
      </c>
      <c r="YA15" s="9">
        <f t="shared" si="8"/>
        <v>63.378218049537608</v>
      </c>
      <c r="YB15" s="10">
        <v>14.099951036223416</v>
      </c>
      <c r="YC15" s="10">
        <v>13.277941801873103</v>
      </c>
      <c r="YD15" s="3">
        <v>1.392229160379788E-2</v>
      </c>
      <c r="YE15" s="9">
        <v>38.159039832975218</v>
      </c>
      <c r="YF15" s="15">
        <v>8.7804385375080674E-3</v>
      </c>
      <c r="YG15" s="9">
        <v>27.607946094565659</v>
      </c>
      <c r="YH15" s="15">
        <v>9.1272422656815105E-3</v>
      </c>
      <c r="YI15" s="9">
        <v>25.338507319471187</v>
      </c>
      <c r="YJ15" s="9">
        <f t="shared" si="9"/>
        <v>78.150348046487466</v>
      </c>
      <c r="YK15" s="9">
        <f t="shared" si="10"/>
        <v>64.292701047453406</v>
      </c>
      <c r="YL15" s="9">
        <f t="shared" si="11"/>
        <v>25.15161632340147</v>
      </c>
      <c r="YM15" s="9">
        <f t="shared" si="12"/>
        <v>23080.024560619036</v>
      </c>
      <c r="YN15" s="9">
        <f t="shared" si="13"/>
        <v>19927.844239296068</v>
      </c>
      <c r="YO15" s="9">
        <f t="shared" si="14"/>
        <v>2740.4</v>
      </c>
      <c r="YP15" s="14">
        <f t="shared" si="15"/>
        <v>0.40524156182913262</v>
      </c>
      <c r="YQ15" s="9">
        <f t="shared" si="16"/>
        <v>22046.66945233176</v>
      </c>
      <c r="YR15" s="9">
        <f t="shared" si="17"/>
        <v>18894.489131008791</v>
      </c>
      <c r="YS15" s="10">
        <f t="shared" si="18"/>
        <v>7.0685057557972941</v>
      </c>
      <c r="YT15" s="15">
        <f t="shared" si="19"/>
        <v>0.39475633417329642</v>
      </c>
      <c r="YU15" s="16">
        <f t="shared" si="20"/>
        <v>-4.106107443011247</v>
      </c>
      <c r="YV15" s="16">
        <f t="shared" si="21"/>
        <v>-14.772129996949857</v>
      </c>
      <c r="YW15" s="47">
        <f t="shared" si="22"/>
        <v>53.743434218198864</v>
      </c>
      <c r="YX15" s="5">
        <f t="shared" si="23"/>
        <v>23080.024560619036</v>
      </c>
      <c r="YY15" s="5">
        <f t="shared" si="24"/>
        <v>12756.291303860582</v>
      </c>
      <c r="YZ15" s="5">
        <f t="shared" si="25"/>
        <v>1050.4958380446885</v>
      </c>
      <c r="ZA15" s="5">
        <f t="shared" si="26"/>
        <v>9273.2374187137593</v>
      </c>
      <c r="ZB15" s="5">
        <f t="shared" si="27"/>
        <v>23080.024560619029</v>
      </c>
      <c r="ZC15" s="6">
        <f t="shared" si="28"/>
        <v>0.99999999999999967</v>
      </c>
    </row>
    <row r="16" spans="1:679" s="8" customFormat="1" x14ac:dyDescent="0.25">
      <c r="A16" s="8">
        <v>5</v>
      </c>
      <c r="B16" s="8" t="s">
        <v>2372</v>
      </c>
      <c r="C16" s="8" t="s">
        <v>2373</v>
      </c>
      <c r="D16" s="8" t="s">
        <v>2372</v>
      </c>
      <c r="E16" s="8" t="s">
        <v>3314</v>
      </c>
      <c r="F16" s="8" t="s">
        <v>3316</v>
      </c>
      <c r="G16" s="8" t="s">
        <v>3308</v>
      </c>
      <c r="H16" s="8" t="s">
        <v>3309</v>
      </c>
      <c r="I16" s="8" t="s">
        <v>3310</v>
      </c>
      <c r="J16" s="8" t="s">
        <v>3310</v>
      </c>
      <c r="M16" s="8" t="s">
        <v>3311</v>
      </c>
      <c r="N16" s="7">
        <v>0</v>
      </c>
      <c r="O16" s="7">
        <v>0</v>
      </c>
      <c r="P16" s="8" t="s">
        <v>3365</v>
      </c>
      <c r="Q16" s="8" t="s">
        <v>2374</v>
      </c>
      <c r="R16" s="8" t="s">
        <v>2375</v>
      </c>
      <c r="S16" s="8" t="s">
        <v>119</v>
      </c>
      <c r="T16" s="8" t="s">
        <v>2376</v>
      </c>
      <c r="U16" s="8" t="s">
        <v>1221</v>
      </c>
      <c r="V16" s="8" t="s">
        <v>3378</v>
      </c>
      <c r="W16" s="8" t="s">
        <v>3380</v>
      </c>
      <c r="X16" s="8" t="s">
        <v>3385</v>
      </c>
      <c r="Y16" s="8" t="s">
        <v>3385</v>
      </c>
      <c r="Z16" s="8" t="s">
        <v>2063</v>
      </c>
      <c r="AA16" s="8" t="s">
        <v>123</v>
      </c>
      <c r="AB16" s="8" t="s">
        <v>124</v>
      </c>
      <c r="AC16" s="8" t="s">
        <v>2277</v>
      </c>
      <c r="AD16" s="8" t="s">
        <v>2278</v>
      </c>
      <c r="AE16" s="8" t="s">
        <v>3390</v>
      </c>
      <c r="AF16" s="8" t="s">
        <v>157</v>
      </c>
      <c r="AG16" s="8">
        <v>75</v>
      </c>
      <c r="AH16" s="8">
        <v>62</v>
      </c>
      <c r="AI16" s="8">
        <v>95</v>
      </c>
      <c r="AJ16" s="8">
        <v>75</v>
      </c>
      <c r="AK16" s="8">
        <v>5.5</v>
      </c>
      <c r="AM16" s="8">
        <v>5.5</v>
      </c>
      <c r="AO16" s="8">
        <v>230.3</v>
      </c>
      <c r="AP16" s="8">
        <v>0.8</v>
      </c>
      <c r="AQ16" s="8">
        <v>15.1</v>
      </c>
      <c r="AR16" s="8">
        <v>0</v>
      </c>
      <c r="AS16" s="8">
        <v>19903</v>
      </c>
      <c r="AT16" s="8">
        <v>39</v>
      </c>
      <c r="AU16" s="8">
        <v>19222</v>
      </c>
      <c r="AV16" s="8">
        <v>57</v>
      </c>
      <c r="AW16" s="8">
        <v>1384</v>
      </c>
      <c r="AX16" s="8">
        <v>112</v>
      </c>
      <c r="AY16" s="8">
        <v>21288</v>
      </c>
      <c r="AZ16" s="8">
        <v>117</v>
      </c>
      <c r="BB16" s="8">
        <v>944</v>
      </c>
      <c r="BD16" s="8">
        <v>12.6</v>
      </c>
      <c r="BE16" s="8">
        <v>5.9661270980000003</v>
      </c>
      <c r="BF16" s="8">
        <v>111.39</v>
      </c>
      <c r="BG16" s="8">
        <v>0.05</v>
      </c>
      <c r="BH16" s="8">
        <v>40.85</v>
      </c>
      <c r="CN16" s="8">
        <v>6.3812949640000003</v>
      </c>
      <c r="CO16" s="8" t="s">
        <v>2377</v>
      </c>
      <c r="CP16" s="8" t="s">
        <v>2378</v>
      </c>
      <c r="CQ16" s="8">
        <v>74.992000000000004</v>
      </c>
      <c r="CR16" s="8">
        <v>1.0999999999999999E-2</v>
      </c>
      <c r="CS16" s="8">
        <v>62.005000000000003</v>
      </c>
      <c r="CT16" s="8">
        <v>4.3999999999999997E-2</v>
      </c>
      <c r="CU16" s="8">
        <v>94.995999999999995</v>
      </c>
      <c r="CV16" s="8">
        <v>1.4E-2</v>
      </c>
      <c r="CW16" s="8">
        <v>75</v>
      </c>
      <c r="CX16" s="8">
        <v>1.4E-2</v>
      </c>
      <c r="CY16" s="8">
        <v>74.55</v>
      </c>
      <c r="CZ16" s="8">
        <v>0.04</v>
      </c>
      <c r="DA16" s="8">
        <v>59.18</v>
      </c>
      <c r="DB16" s="8">
        <v>0.03</v>
      </c>
      <c r="DC16" s="8">
        <v>65.48</v>
      </c>
      <c r="DD16" s="8">
        <v>0.03</v>
      </c>
      <c r="DE16" s="8">
        <v>0.03</v>
      </c>
      <c r="DF16" s="8">
        <v>3.0000000000000001E-3</v>
      </c>
      <c r="DG16" s="8">
        <v>1.1257999999999999</v>
      </c>
      <c r="DH16" s="8">
        <v>3.5999999999999999E-3</v>
      </c>
      <c r="DI16" s="8">
        <v>19903</v>
      </c>
      <c r="DJ16" s="8">
        <v>39</v>
      </c>
      <c r="DK16" s="8">
        <v>1384</v>
      </c>
      <c r="DL16" s="8">
        <v>112</v>
      </c>
      <c r="DM16" s="8">
        <v>6.383</v>
      </c>
      <c r="DN16" s="8">
        <v>3.6999999999999998E-2</v>
      </c>
      <c r="DQ16" s="8">
        <v>10.790167866000001</v>
      </c>
      <c r="DU16" s="8">
        <v>229.8</v>
      </c>
      <c r="DV16" s="8">
        <v>0.8</v>
      </c>
      <c r="DW16" s="8">
        <v>229.8</v>
      </c>
      <c r="DX16" s="8">
        <v>0.8</v>
      </c>
      <c r="DY16" s="8">
        <v>229.8</v>
      </c>
      <c r="DZ16" s="8">
        <v>0.8</v>
      </c>
      <c r="EA16" s="8">
        <v>13.4</v>
      </c>
      <c r="EB16" s="8">
        <v>0</v>
      </c>
      <c r="EC16" s="8">
        <v>13.4</v>
      </c>
      <c r="ED16" s="8">
        <v>0</v>
      </c>
      <c r="EE16" s="8">
        <v>13.4</v>
      </c>
      <c r="EF16" s="8">
        <v>0</v>
      </c>
      <c r="EG16" s="8">
        <v>2965.5</v>
      </c>
      <c r="EH16" s="8">
        <v>4.4000000000000004</v>
      </c>
      <c r="EI16" s="8">
        <v>2965.5</v>
      </c>
      <c r="EJ16" s="8">
        <v>4.4000000000000004</v>
      </c>
      <c r="EK16" s="8">
        <v>2965.5</v>
      </c>
      <c r="EL16" s="8">
        <v>4.4000000000000004</v>
      </c>
      <c r="EM16" s="8">
        <v>230</v>
      </c>
      <c r="EN16" s="8">
        <v>0.8</v>
      </c>
      <c r="EO16" s="8">
        <v>230</v>
      </c>
      <c r="EP16" s="8">
        <v>0.8</v>
      </c>
      <c r="EQ16" s="8">
        <v>230</v>
      </c>
      <c r="ER16" s="8">
        <v>0.8</v>
      </c>
      <c r="ES16" s="8">
        <v>1.7</v>
      </c>
      <c r="ET16" s="8">
        <v>0</v>
      </c>
      <c r="EU16" s="8">
        <v>1.7</v>
      </c>
      <c r="EV16" s="8">
        <v>0</v>
      </c>
      <c r="EW16" s="8">
        <v>1.7</v>
      </c>
      <c r="EX16" s="8">
        <v>0</v>
      </c>
      <c r="EZ16" s="8">
        <v>227.8</v>
      </c>
      <c r="FA16" s="8">
        <v>0.8</v>
      </c>
      <c r="FB16" s="8">
        <v>227.8</v>
      </c>
      <c r="FC16" s="8">
        <v>0.8</v>
      </c>
      <c r="FD16" s="8">
        <v>227.8</v>
      </c>
      <c r="FE16" s="8">
        <v>0.8</v>
      </c>
      <c r="FF16" s="8">
        <v>12.7</v>
      </c>
      <c r="FG16" s="8">
        <v>0</v>
      </c>
      <c r="FH16" s="8">
        <v>12.7</v>
      </c>
      <c r="FI16" s="8">
        <v>0</v>
      </c>
      <c r="FJ16" s="8">
        <v>12.7</v>
      </c>
      <c r="FK16" s="8">
        <v>0</v>
      </c>
      <c r="FL16" s="8">
        <v>2772.5</v>
      </c>
      <c r="FM16" s="8">
        <v>4</v>
      </c>
      <c r="FW16" s="8">
        <v>228.3</v>
      </c>
      <c r="FX16" s="8">
        <v>0.8</v>
      </c>
      <c r="FY16" s="8">
        <v>0.7</v>
      </c>
      <c r="FZ16" s="8">
        <v>0</v>
      </c>
      <c r="GA16" s="8">
        <v>169.3</v>
      </c>
      <c r="GB16" s="8">
        <v>0.8</v>
      </c>
      <c r="GC16" s="8">
        <v>23</v>
      </c>
      <c r="GE16" s="8">
        <v>3334.4</v>
      </c>
      <c r="GF16" s="8">
        <v>489</v>
      </c>
      <c r="GG16" s="8">
        <v>490</v>
      </c>
      <c r="GH16" s="8">
        <v>491</v>
      </c>
      <c r="GI16" s="8">
        <v>0.8</v>
      </c>
      <c r="GJ16" s="8">
        <v>0.8</v>
      </c>
      <c r="GK16" s="8">
        <v>1</v>
      </c>
      <c r="GL16" s="8">
        <v>490</v>
      </c>
      <c r="GM16" s="8">
        <v>0.63</v>
      </c>
      <c r="GN16" s="8">
        <v>12.6</v>
      </c>
      <c r="GO16" s="8">
        <v>17.899999999999999</v>
      </c>
      <c r="HB16" s="8">
        <v>264.19</v>
      </c>
      <c r="HC16" s="8">
        <v>0.15</v>
      </c>
      <c r="HD16" s="8">
        <v>178.57</v>
      </c>
      <c r="HE16" s="8">
        <v>7.0000000000000007E-2</v>
      </c>
      <c r="HF16" s="8">
        <v>121.08</v>
      </c>
      <c r="HG16" s="8">
        <v>0.04</v>
      </c>
      <c r="HH16" s="8">
        <v>57.49</v>
      </c>
      <c r="HI16" s="8">
        <v>7.0000000000000007E-2</v>
      </c>
      <c r="HJ16" s="8">
        <v>244.25</v>
      </c>
      <c r="HK16" s="8">
        <v>0.21</v>
      </c>
      <c r="HL16" s="8">
        <v>103.13</v>
      </c>
      <c r="HM16" s="8">
        <v>0.02</v>
      </c>
      <c r="HN16" s="8">
        <v>115.32</v>
      </c>
      <c r="HO16" s="8">
        <v>0.06</v>
      </c>
      <c r="HP16" s="8">
        <v>12.19</v>
      </c>
      <c r="HQ16" s="8">
        <v>0.06</v>
      </c>
      <c r="HR16" s="8">
        <v>77.42</v>
      </c>
      <c r="HS16" s="8">
        <v>0.05</v>
      </c>
      <c r="HT16" s="8">
        <v>60.24</v>
      </c>
      <c r="HU16" s="8">
        <v>0.28999999999999998</v>
      </c>
      <c r="HV16" s="8">
        <v>45.61</v>
      </c>
      <c r="HW16" s="8">
        <v>0.03</v>
      </c>
      <c r="HZ16" s="8">
        <v>77.72</v>
      </c>
      <c r="IA16" s="8">
        <v>0.05</v>
      </c>
      <c r="IB16" s="8">
        <v>64.91</v>
      </c>
      <c r="IC16" s="8">
        <v>0.18</v>
      </c>
      <c r="ID16" s="8">
        <v>45.8</v>
      </c>
      <c r="IE16" s="8">
        <v>0.03</v>
      </c>
      <c r="IF16" s="8">
        <v>19.11</v>
      </c>
      <c r="IG16" s="8">
        <v>0.17</v>
      </c>
      <c r="IH16" s="8">
        <v>525.32000000000005</v>
      </c>
      <c r="II16" s="8">
        <v>0.43</v>
      </c>
      <c r="IJ16" s="8">
        <v>40.47</v>
      </c>
      <c r="IK16" s="8">
        <v>0.01</v>
      </c>
      <c r="IL16" s="8">
        <v>35996</v>
      </c>
      <c r="IM16" s="8">
        <v>51</v>
      </c>
      <c r="IN16" s="8">
        <v>37255</v>
      </c>
      <c r="IO16" s="8">
        <v>49</v>
      </c>
      <c r="JL16" s="8">
        <v>247.9</v>
      </c>
      <c r="JM16" s="8">
        <v>0.25</v>
      </c>
      <c r="JN16" s="8">
        <v>103.82</v>
      </c>
      <c r="JO16" s="8">
        <v>0.03</v>
      </c>
      <c r="JP16" s="8">
        <v>116.4</v>
      </c>
      <c r="JQ16" s="8">
        <v>7.0000000000000007E-2</v>
      </c>
      <c r="JR16" s="8">
        <v>12.59</v>
      </c>
      <c r="JS16" s="8">
        <v>7.0000000000000007E-2</v>
      </c>
      <c r="JT16" s="8">
        <v>246.44</v>
      </c>
      <c r="JU16" s="8">
        <v>0.21</v>
      </c>
      <c r="JV16" s="8">
        <v>115.97</v>
      </c>
      <c r="JW16" s="8">
        <v>0.06</v>
      </c>
      <c r="JX16" s="8">
        <v>12.37</v>
      </c>
      <c r="JY16" s="8">
        <v>7.0000000000000007E-2</v>
      </c>
      <c r="JZ16" s="8">
        <v>14.64</v>
      </c>
      <c r="KA16" s="8">
        <v>0.28000000000000003</v>
      </c>
      <c r="MX16" s="8">
        <v>58.19</v>
      </c>
      <c r="MY16" s="8">
        <v>0.04</v>
      </c>
      <c r="MZ16" s="8">
        <v>60.38</v>
      </c>
      <c r="NA16" s="8">
        <v>0.05</v>
      </c>
      <c r="NB16" s="8">
        <v>59.64</v>
      </c>
      <c r="NC16" s="8">
        <v>7.0000000000000007E-2</v>
      </c>
      <c r="ND16" s="8">
        <v>60.25</v>
      </c>
      <c r="NE16" s="8">
        <v>0.04</v>
      </c>
      <c r="NF16" s="8">
        <v>59.06</v>
      </c>
      <c r="NG16" s="8">
        <v>0.05</v>
      </c>
      <c r="NH16" s="8">
        <v>59.53</v>
      </c>
      <c r="NI16" s="8">
        <v>0.04</v>
      </c>
      <c r="OP16" s="8">
        <v>103.54</v>
      </c>
      <c r="OQ16" s="8">
        <v>0.04</v>
      </c>
      <c r="OV16" s="8">
        <v>95.02</v>
      </c>
      <c r="OW16" s="8">
        <v>0.08</v>
      </c>
      <c r="OX16" s="8">
        <v>95.17</v>
      </c>
      <c r="OY16" s="8">
        <v>0.06</v>
      </c>
      <c r="OZ16" s="8">
        <v>95.12</v>
      </c>
      <c r="PA16" s="8">
        <v>0.06</v>
      </c>
      <c r="PB16" s="8">
        <v>95.16</v>
      </c>
      <c r="PC16" s="8">
        <v>0.05</v>
      </c>
      <c r="PD16" s="8">
        <v>95.2</v>
      </c>
      <c r="PE16" s="8">
        <v>0.05</v>
      </c>
      <c r="PR16" s="8">
        <v>103.61</v>
      </c>
      <c r="PS16" s="8">
        <v>0.04</v>
      </c>
      <c r="QX16" s="8">
        <v>94.67</v>
      </c>
      <c r="QY16" s="8">
        <v>7.0000000000000007E-2</v>
      </c>
      <c r="QZ16" s="8">
        <v>95.14</v>
      </c>
      <c r="RA16" s="8">
        <v>7.0000000000000007E-2</v>
      </c>
      <c r="RB16" s="8">
        <v>74.83</v>
      </c>
      <c r="RC16" s="8">
        <v>0.04</v>
      </c>
      <c r="RD16" s="8">
        <v>74.84</v>
      </c>
      <c r="RE16" s="8">
        <v>0.03</v>
      </c>
      <c r="RF16" s="8">
        <v>74.66</v>
      </c>
      <c r="RG16" s="8">
        <v>0.03</v>
      </c>
      <c r="RH16" s="8">
        <v>74.959999999999994</v>
      </c>
      <c r="RI16" s="8">
        <v>0.04</v>
      </c>
      <c r="RJ16" s="8">
        <v>74.930000000000007</v>
      </c>
      <c r="RK16" s="8">
        <v>0.04</v>
      </c>
      <c r="RL16" s="8">
        <v>74.97</v>
      </c>
      <c r="RM16" s="8">
        <v>0.04</v>
      </c>
      <c r="RN16" s="8">
        <v>74.819999999999993</v>
      </c>
      <c r="RO16" s="8">
        <v>0.04</v>
      </c>
      <c r="RP16" s="8">
        <v>86.79</v>
      </c>
      <c r="RQ16" s="8">
        <v>0.09</v>
      </c>
      <c r="RR16" s="8">
        <v>83.29</v>
      </c>
      <c r="RS16" s="8">
        <v>0.12</v>
      </c>
      <c r="RT16" s="8">
        <v>80.63</v>
      </c>
      <c r="RU16" s="8">
        <v>7.0000000000000007E-2</v>
      </c>
      <c r="RV16" s="8">
        <v>86.33</v>
      </c>
      <c r="RW16" s="8">
        <v>0.14000000000000001</v>
      </c>
      <c r="RX16" s="8">
        <v>84.49</v>
      </c>
      <c r="RY16" s="8">
        <v>0.08</v>
      </c>
      <c r="RZ16" s="8">
        <v>86.11</v>
      </c>
      <c r="SA16" s="8">
        <v>0.12</v>
      </c>
      <c r="SB16" s="8">
        <v>78.12</v>
      </c>
      <c r="SC16" s="8">
        <v>0.06</v>
      </c>
      <c r="SD16" s="8">
        <v>83.37</v>
      </c>
      <c r="SE16" s="8">
        <v>0.1</v>
      </c>
      <c r="SF16" s="8">
        <v>93.01</v>
      </c>
      <c r="SG16" s="8">
        <v>0.05</v>
      </c>
      <c r="SH16" s="8">
        <v>79.150000000000006</v>
      </c>
      <c r="SI16" s="8">
        <v>0.16</v>
      </c>
      <c r="SJ16" s="8">
        <v>75.38</v>
      </c>
      <c r="SK16" s="8">
        <v>0.04</v>
      </c>
      <c r="SL16" s="8">
        <v>75.45</v>
      </c>
      <c r="SM16" s="8">
        <v>0.04</v>
      </c>
      <c r="SN16" s="8">
        <v>83.12</v>
      </c>
      <c r="SO16" s="8">
        <v>0.2</v>
      </c>
      <c r="SP16" s="8">
        <v>75.38</v>
      </c>
      <c r="SQ16" s="8">
        <v>0.04</v>
      </c>
      <c r="SR16" s="8">
        <v>75.41</v>
      </c>
      <c r="SS16" s="8">
        <v>0.03</v>
      </c>
      <c r="ST16" s="8">
        <v>74.92</v>
      </c>
      <c r="SU16" s="8">
        <v>0.05</v>
      </c>
      <c r="SV16" s="8">
        <v>75.98</v>
      </c>
      <c r="SW16" s="8">
        <v>0.08</v>
      </c>
      <c r="SX16" s="8">
        <v>75.02</v>
      </c>
      <c r="SY16" s="8">
        <v>0.04</v>
      </c>
      <c r="SZ16" s="8">
        <v>75.09</v>
      </c>
      <c r="TA16" s="8">
        <v>0.04</v>
      </c>
      <c r="TB16" s="8">
        <v>75.180000000000007</v>
      </c>
      <c r="TC16" s="8">
        <v>0.04</v>
      </c>
      <c r="WJ16" s="8" t="s">
        <v>2290</v>
      </c>
      <c r="WK16" s="8">
        <v>74.992000000000004</v>
      </c>
      <c r="WL16" s="8">
        <v>1.0999999999999999E-2</v>
      </c>
      <c r="WM16" s="8">
        <v>62.005000000000003</v>
      </c>
      <c r="WN16" s="8">
        <v>4.3999999999999997E-2</v>
      </c>
      <c r="WO16" s="8">
        <v>59.082999999999998</v>
      </c>
      <c r="WP16" s="8">
        <v>1.7000000000000001E-2</v>
      </c>
      <c r="WQ16" s="8">
        <v>55.792999999999999</v>
      </c>
      <c r="WR16" s="8">
        <v>2.1999999999999999E-2</v>
      </c>
      <c r="WS16" s="8">
        <v>94.995999999999995</v>
      </c>
      <c r="WT16" s="8">
        <v>1.4E-2</v>
      </c>
      <c r="WU16" s="8">
        <v>75</v>
      </c>
      <c r="WV16" s="8">
        <v>1.4E-2</v>
      </c>
      <c r="WW16" s="8">
        <v>1156</v>
      </c>
      <c r="WX16" s="8">
        <v>1.9</v>
      </c>
      <c r="WY16" s="8">
        <v>1115</v>
      </c>
      <c r="WZ16" s="8">
        <v>1.8</v>
      </c>
      <c r="XA16" s="8">
        <v>0.57099999999999995</v>
      </c>
      <c r="XB16" s="8">
        <v>4.0000000000000001E-3</v>
      </c>
      <c r="XC16" s="8">
        <v>-0.18</v>
      </c>
      <c r="XD16" s="8">
        <v>1E-3</v>
      </c>
      <c r="XE16" s="8">
        <v>0.03</v>
      </c>
      <c r="XF16" s="8">
        <v>3.0000000000000001E-3</v>
      </c>
      <c r="XG16" s="8">
        <v>1.1257999999999999</v>
      </c>
      <c r="XH16" s="8">
        <v>3.5999999999999999E-3</v>
      </c>
      <c r="XI16" s="8">
        <v>29.07</v>
      </c>
      <c r="XJ16" s="8">
        <v>1E-3</v>
      </c>
      <c r="XK16" s="8">
        <v>3336</v>
      </c>
      <c r="XL16" s="8">
        <v>7</v>
      </c>
      <c r="XM16" s="8">
        <v>369.6</v>
      </c>
      <c r="XN16" s="8">
        <v>5.2</v>
      </c>
      <c r="XO16" s="42">
        <v>0.16622533100174824</v>
      </c>
      <c r="XP16" s="9">
        <v>191.8074094429173</v>
      </c>
      <c r="XQ16" s="14">
        <v>13.029</v>
      </c>
      <c r="XR16" s="8">
        <v>0.182</v>
      </c>
      <c r="XS16" s="45">
        <f t="shared" si="0"/>
        <v>0.79437222629433291</v>
      </c>
      <c r="XT16" s="9">
        <f t="shared" si="1"/>
        <v>5276.035189513791</v>
      </c>
      <c r="XU16" s="46">
        <f t="shared" si="2"/>
        <v>74.795604724409444</v>
      </c>
      <c r="XV16" s="9">
        <f t="shared" si="3"/>
        <v>198.4344950389648</v>
      </c>
      <c r="XW16" s="9">
        <f t="shared" si="4"/>
        <v>844.41292580578352</v>
      </c>
      <c r="XX16" s="9">
        <f t="shared" si="5"/>
        <v>4431.6222637080073</v>
      </c>
      <c r="XY16" s="15">
        <f t="shared" si="6"/>
        <v>9.607801117802444E-3</v>
      </c>
      <c r="XZ16" s="9">
        <f t="shared" si="7"/>
        <v>29.300031018275568</v>
      </c>
      <c r="YA16" s="9">
        <f t="shared" si="8"/>
        <v>58.288627773705663</v>
      </c>
      <c r="YB16" s="10">
        <v>14.099819340136801</v>
      </c>
      <c r="YC16" s="10">
        <v>13.146235290062918</v>
      </c>
      <c r="YD16" s="3">
        <v>1.3921735863287198E-2</v>
      </c>
      <c r="YE16" s="9">
        <v>38.157195844658276</v>
      </c>
      <c r="YF16" s="15">
        <v>8.78581268029467E-3</v>
      </c>
      <c r="YG16" s="9">
        <v>27.612363608839818</v>
      </c>
      <c r="YH16" s="15">
        <v>8.6895992231823763E-3</v>
      </c>
      <c r="YI16" s="9">
        <v>23.627537746157557</v>
      </c>
      <c r="YJ16" s="9">
        <f t="shared" si="9"/>
        <v>78.218682476409612</v>
      </c>
      <c r="YK16" s="9">
        <f t="shared" si="10"/>
        <v>64.349818616153101</v>
      </c>
      <c r="YL16" s="9">
        <f t="shared" si="11"/>
        <v>23.433823579178366</v>
      </c>
      <c r="YM16" s="9">
        <f t="shared" si="12"/>
        <v>30950.31687766442</v>
      </c>
      <c r="YN16" s="9">
        <f t="shared" si="13"/>
        <v>25236.400785696202</v>
      </c>
      <c r="YO16" s="9">
        <f t="shared" si="14"/>
        <v>2966.4</v>
      </c>
      <c r="YP16" s="14">
        <f t="shared" si="15"/>
        <v>0.3271153326157481</v>
      </c>
      <c r="YQ16" s="9">
        <f t="shared" si="16"/>
        <v>29944.149476588827</v>
      </c>
      <c r="YR16" s="9">
        <f t="shared" si="17"/>
        <v>24230.233384620609</v>
      </c>
      <c r="YS16" s="10">
        <f t="shared" si="18"/>
        <v>8.9760639917832208</v>
      </c>
      <c r="YT16" s="15">
        <f t="shared" si="19"/>
        <v>0.22537259874345683</v>
      </c>
      <c r="YU16" s="16">
        <f t="shared" si="20"/>
        <v>-5.8662074390972023</v>
      </c>
      <c r="YV16" s="16">
        <f t="shared" si="21"/>
        <v>-19.930054702703949</v>
      </c>
      <c r="YW16" s="47">
        <f t="shared" si="22"/>
        <v>52.490113269620785</v>
      </c>
      <c r="YX16" s="5">
        <f t="shared" si="23"/>
        <v>30950.31687766442</v>
      </c>
      <c r="YY16" s="5">
        <f t="shared" si="24"/>
        <v>21024.081475596256</v>
      </c>
      <c r="YZ16" s="5">
        <f t="shared" si="25"/>
        <v>1022.0427616895638</v>
      </c>
      <c r="ZA16" s="5">
        <f t="shared" si="26"/>
        <v>8904.1926403786056</v>
      </c>
      <c r="ZB16" s="5">
        <f t="shared" si="27"/>
        <v>30950.316877664427</v>
      </c>
      <c r="ZC16" s="6">
        <f t="shared" si="28"/>
        <v>1.0000000000000002</v>
      </c>
    </row>
    <row r="17" spans="1:679" s="8" customFormat="1" x14ac:dyDescent="0.25">
      <c r="A17" s="8">
        <v>5</v>
      </c>
      <c r="B17" s="8" t="s">
        <v>2451</v>
      </c>
      <c r="C17" s="8" t="s">
        <v>2452</v>
      </c>
      <c r="D17" s="8" t="s">
        <v>2451</v>
      </c>
      <c r="E17" s="8" t="s">
        <v>3306</v>
      </c>
      <c r="F17" s="8" t="s">
        <v>3316</v>
      </c>
      <c r="G17" s="8" t="s">
        <v>3308</v>
      </c>
      <c r="H17" s="8" t="s">
        <v>3309</v>
      </c>
      <c r="I17" s="8" t="s">
        <v>3310</v>
      </c>
      <c r="J17" s="8" t="s">
        <v>3310</v>
      </c>
      <c r="M17" s="8" t="s">
        <v>3311</v>
      </c>
      <c r="N17" s="7">
        <v>0</v>
      </c>
      <c r="O17" s="7">
        <v>0</v>
      </c>
      <c r="P17" s="8" t="s">
        <v>3365</v>
      </c>
      <c r="Q17" s="8" t="s">
        <v>2354</v>
      </c>
      <c r="R17" s="8" t="s">
        <v>2453</v>
      </c>
      <c r="S17" s="8" t="s">
        <v>119</v>
      </c>
      <c r="T17" s="8" t="s">
        <v>154</v>
      </c>
      <c r="U17" s="8" t="s">
        <v>135</v>
      </c>
      <c r="V17" s="8" t="s">
        <v>3378</v>
      </c>
      <c r="W17" s="8" t="s">
        <v>3382</v>
      </c>
      <c r="X17" s="8" t="s">
        <v>3385</v>
      </c>
      <c r="Y17" s="8" t="s">
        <v>3385</v>
      </c>
      <c r="Z17" s="8" t="s">
        <v>2063</v>
      </c>
      <c r="AA17" s="8" t="s">
        <v>123</v>
      </c>
      <c r="AB17" s="8" t="s">
        <v>124</v>
      </c>
      <c r="AC17" s="8" t="s">
        <v>2356</v>
      </c>
      <c r="AD17" s="8" t="s">
        <v>2278</v>
      </c>
      <c r="AE17" s="8" t="s">
        <v>3390</v>
      </c>
      <c r="AF17" s="8" t="s">
        <v>157</v>
      </c>
      <c r="AG17" s="8">
        <v>75</v>
      </c>
      <c r="AH17" s="8">
        <v>62</v>
      </c>
      <c r="AI17" s="8">
        <v>95</v>
      </c>
      <c r="AJ17" s="8">
        <v>75</v>
      </c>
      <c r="AK17" s="8">
        <v>6.1</v>
      </c>
      <c r="AM17" s="8">
        <v>5.5</v>
      </c>
      <c r="AO17" s="8">
        <v>230.3</v>
      </c>
      <c r="AP17" s="8">
        <v>1</v>
      </c>
      <c r="AQ17" s="8">
        <v>15.5</v>
      </c>
      <c r="AR17" s="8">
        <v>0</v>
      </c>
      <c r="AS17" s="8">
        <v>18714</v>
      </c>
      <c r="AT17" s="8">
        <v>36</v>
      </c>
      <c r="AU17" s="8">
        <v>18080</v>
      </c>
      <c r="AV17" s="8">
        <v>63</v>
      </c>
      <c r="AW17" s="8">
        <v>-1097</v>
      </c>
      <c r="AX17" s="8">
        <v>109</v>
      </c>
      <c r="AY17" s="8">
        <v>17616</v>
      </c>
      <c r="AZ17" s="8">
        <v>120</v>
      </c>
      <c r="BB17" s="8">
        <v>945</v>
      </c>
      <c r="BD17" s="8">
        <v>13.3</v>
      </c>
      <c r="BE17" s="8">
        <v>5.4591598599999998</v>
      </c>
      <c r="BF17" s="8">
        <v>109.98</v>
      </c>
      <c r="BG17" s="8">
        <v>0.01</v>
      </c>
      <c r="BH17" s="8">
        <v>54.29</v>
      </c>
      <c r="CN17" s="8">
        <v>5.138856476</v>
      </c>
      <c r="CO17" s="8" t="s">
        <v>2454</v>
      </c>
      <c r="CP17" s="8" t="s">
        <v>2358</v>
      </c>
      <c r="CQ17" s="8">
        <v>74.995999999999995</v>
      </c>
      <c r="CR17" s="8">
        <v>1.6E-2</v>
      </c>
      <c r="CS17" s="8">
        <v>61.991999999999997</v>
      </c>
      <c r="CT17" s="8">
        <v>4.1000000000000002E-2</v>
      </c>
      <c r="CU17" s="8">
        <v>95</v>
      </c>
      <c r="CV17" s="8">
        <v>8.0000000000000002E-3</v>
      </c>
      <c r="CW17" s="8">
        <v>75.003</v>
      </c>
      <c r="CX17" s="8">
        <v>1.7000000000000001E-2</v>
      </c>
      <c r="CY17" s="8">
        <v>74.64</v>
      </c>
      <c r="CZ17" s="8">
        <v>0.05</v>
      </c>
      <c r="DA17" s="8">
        <v>60.27</v>
      </c>
      <c r="DB17" s="8">
        <v>0.03</v>
      </c>
      <c r="DC17" s="8">
        <v>65.98</v>
      </c>
      <c r="DD17" s="8">
        <v>0.02</v>
      </c>
      <c r="DE17" s="8">
        <v>3.2000000000000001E-2</v>
      </c>
      <c r="DF17" s="8">
        <v>3.0000000000000001E-3</v>
      </c>
      <c r="DG17" s="8">
        <v>1.1537999999999999</v>
      </c>
      <c r="DH17" s="8">
        <v>3.5999999999999999E-3</v>
      </c>
      <c r="DI17" s="8">
        <v>18714</v>
      </c>
      <c r="DJ17" s="8">
        <v>36</v>
      </c>
      <c r="DK17" s="8">
        <v>-1097</v>
      </c>
      <c r="DL17" s="8">
        <v>109</v>
      </c>
      <c r="DM17" s="8">
        <v>5.1390000000000002</v>
      </c>
      <c r="DN17" s="8">
        <v>3.6999999999999998E-2</v>
      </c>
      <c r="DQ17" s="8">
        <v>11.240665111</v>
      </c>
      <c r="DU17" s="8">
        <v>229.7</v>
      </c>
      <c r="DV17" s="8">
        <v>1</v>
      </c>
      <c r="DW17" s="8">
        <v>229.7</v>
      </c>
      <c r="DX17" s="8">
        <v>1</v>
      </c>
      <c r="DY17" s="8">
        <v>229.7</v>
      </c>
      <c r="DZ17" s="8">
        <v>1</v>
      </c>
      <c r="EA17" s="8">
        <v>13.8</v>
      </c>
      <c r="EB17" s="8">
        <v>0</v>
      </c>
      <c r="EC17" s="8">
        <v>13.8</v>
      </c>
      <c r="ED17" s="8">
        <v>0</v>
      </c>
      <c r="EE17" s="8">
        <v>13.8</v>
      </c>
      <c r="EF17" s="8">
        <v>0</v>
      </c>
      <c r="EG17" s="8">
        <v>3056.6</v>
      </c>
      <c r="EH17" s="8">
        <v>5.9</v>
      </c>
      <c r="EI17" s="8">
        <v>3056.6</v>
      </c>
      <c r="EJ17" s="8">
        <v>5.9</v>
      </c>
      <c r="EK17" s="8">
        <v>3056.6</v>
      </c>
      <c r="EL17" s="8">
        <v>5.9</v>
      </c>
      <c r="EM17" s="8">
        <v>230</v>
      </c>
      <c r="EN17" s="8">
        <v>1</v>
      </c>
      <c r="EO17" s="8">
        <v>230</v>
      </c>
      <c r="EP17" s="8">
        <v>1</v>
      </c>
      <c r="EQ17" s="8">
        <v>230</v>
      </c>
      <c r="ER17" s="8">
        <v>1</v>
      </c>
      <c r="ES17" s="8">
        <v>1.7</v>
      </c>
      <c r="ET17" s="8">
        <v>0</v>
      </c>
      <c r="EU17" s="8">
        <v>1.7</v>
      </c>
      <c r="EV17" s="8">
        <v>0</v>
      </c>
      <c r="EW17" s="8">
        <v>1.7</v>
      </c>
      <c r="EX17" s="8">
        <v>0</v>
      </c>
      <c r="EZ17" s="8">
        <v>227.7</v>
      </c>
      <c r="FA17" s="8">
        <v>1</v>
      </c>
      <c r="FB17" s="8">
        <v>227.7</v>
      </c>
      <c r="FC17" s="8">
        <v>1</v>
      </c>
      <c r="FD17" s="8">
        <v>227.7</v>
      </c>
      <c r="FE17" s="8">
        <v>1</v>
      </c>
      <c r="FF17" s="8">
        <v>13.1</v>
      </c>
      <c r="FG17" s="8">
        <v>0</v>
      </c>
      <c r="FH17" s="8">
        <v>13.1</v>
      </c>
      <c r="FI17" s="8">
        <v>0</v>
      </c>
      <c r="FJ17" s="8">
        <v>13.1</v>
      </c>
      <c r="FK17" s="8">
        <v>0</v>
      </c>
      <c r="FL17" s="8">
        <v>2862.5</v>
      </c>
      <c r="FM17" s="8">
        <v>5.5</v>
      </c>
      <c r="FW17" s="8">
        <v>228.2</v>
      </c>
      <c r="FX17" s="8">
        <v>1</v>
      </c>
      <c r="FY17" s="8">
        <v>0.7</v>
      </c>
      <c r="FZ17" s="8">
        <v>0</v>
      </c>
      <c r="GA17" s="8">
        <v>168.8</v>
      </c>
      <c r="GB17" s="8">
        <v>0.9</v>
      </c>
      <c r="GC17" s="8">
        <v>23</v>
      </c>
      <c r="GE17" s="8">
        <v>3424.5</v>
      </c>
      <c r="GF17" s="8">
        <v>480</v>
      </c>
      <c r="GG17" s="8">
        <v>480</v>
      </c>
      <c r="GH17" s="8">
        <v>480</v>
      </c>
      <c r="GI17" s="8">
        <v>0.9</v>
      </c>
      <c r="GJ17" s="8">
        <v>0.9</v>
      </c>
      <c r="GK17" s="8">
        <v>1</v>
      </c>
      <c r="GL17" s="8">
        <v>510</v>
      </c>
      <c r="GM17" s="8">
        <v>0.65</v>
      </c>
      <c r="GN17" s="8">
        <v>13.3</v>
      </c>
      <c r="GO17" s="8">
        <v>18.2</v>
      </c>
      <c r="HB17" s="8">
        <v>275.74</v>
      </c>
      <c r="HC17" s="8">
        <v>0.18</v>
      </c>
      <c r="HD17" s="8">
        <v>167.51</v>
      </c>
      <c r="HE17" s="8">
        <v>0.06</v>
      </c>
      <c r="HF17" s="8">
        <v>124.27</v>
      </c>
      <c r="HG17" s="8">
        <v>0.05</v>
      </c>
      <c r="HH17" s="8">
        <v>43.24</v>
      </c>
      <c r="HI17" s="8">
        <v>7.0000000000000007E-2</v>
      </c>
      <c r="HJ17" s="8">
        <v>254.7</v>
      </c>
      <c r="HK17" s="8">
        <v>0.28000000000000003</v>
      </c>
      <c r="HL17" s="8">
        <v>101.63</v>
      </c>
      <c r="HM17" s="8">
        <v>0.04</v>
      </c>
      <c r="HN17" s="8">
        <v>118.37</v>
      </c>
      <c r="HO17" s="8">
        <v>0.08</v>
      </c>
      <c r="HP17" s="8">
        <v>16.739999999999998</v>
      </c>
      <c r="HQ17" s="8">
        <v>0.08</v>
      </c>
      <c r="HR17" s="8">
        <v>80.58</v>
      </c>
      <c r="HS17" s="8">
        <v>0.05</v>
      </c>
      <c r="HT17" s="8">
        <v>53.55</v>
      </c>
      <c r="HU17" s="8">
        <v>0.05</v>
      </c>
      <c r="HV17" s="8">
        <v>47.58</v>
      </c>
      <c r="HW17" s="8">
        <v>0.03</v>
      </c>
      <c r="HZ17" s="8">
        <v>81.28</v>
      </c>
      <c r="IA17" s="8">
        <v>0.05</v>
      </c>
      <c r="IB17" s="8">
        <v>53.97</v>
      </c>
      <c r="IC17" s="8">
        <v>0.06</v>
      </c>
      <c r="ID17" s="8">
        <v>48.01</v>
      </c>
      <c r="IE17" s="8">
        <v>0.03</v>
      </c>
      <c r="IF17" s="8">
        <v>5.95</v>
      </c>
      <c r="IG17" s="8">
        <v>0.05</v>
      </c>
      <c r="IH17" s="8">
        <v>568.64</v>
      </c>
      <c r="II17" s="8">
        <v>0.47</v>
      </c>
      <c r="IJ17" s="8">
        <v>39.99</v>
      </c>
      <c r="IK17" s="8">
        <v>0.01</v>
      </c>
      <c r="IL17" s="8">
        <v>38533</v>
      </c>
      <c r="IM17" s="8">
        <v>40</v>
      </c>
      <c r="IN17" s="8">
        <v>39795</v>
      </c>
      <c r="IO17" s="8">
        <v>35</v>
      </c>
      <c r="JL17" s="8">
        <v>258.81</v>
      </c>
      <c r="JM17" s="8">
        <v>0.27</v>
      </c>
      <c r="JN17" s="8">
        <v>102.51</v>
      </c>
      <c r="JO17" s="8">
        <v>0.04</v>
      </c>
      <c r="JP17" s="8">
        <v>119.55</v>
      </c>
      <c r="JQ17" s="8">
        <v>0.08</v>
      </c>
      <c r="JR17" s="8">
        <v>17.03</v>
      </c>
      <c r="JS17" s="8">
        <v>0.08</v>
      </c>
      <c r="JT17" s="8">
        <v>257.39999999999998</v>
      </c>
      <c r="JU17" s="8">
        <v>0.28000000000000003</v>
      </c>
      <c r="JV17" s="8">
        <v>119.14</v>
      </c>
      <c r="JW17" s="8">
        <v>0.08</v>
      </c>
      <c r="JX17" s="8">
        <v>17.02</v>
      </c>
      <c r="JY17" s="8">
        <v>0.08</v>
      </c>
      <c r="JZ17" s="8">
        <v>5.97</v>
      </c>
      <c r="KA17" s="8">
        <v>0.04</v>
      </c>
      <c r="MX17" s="8">
        <v>59.47</v>
      </c>
      <c r="MY17" s="8">
        <v>0.06</v>
      </c>
      <c r="MZ17" s="8">
        <v>61.19</v>
      </c>
      <c r="NA17" s="8">
        <v>0.05</v>
      </c>
      <c r="NB17" s="8">
        <v>60.71</v>
      </c>
      <c r="NC17" s="8">
        <v>0.09</v>
      </c>
      <c r="ND17" s="8">
        <v>61.02</v>
      </c>
      <c r="NE17" s="8">
        <v>0.05</v>
      </c>
      <c r="NF17" s="8">
        <v>60.36</v>
      </c>
      <c r="NG17" s="8">
        <v>0.08</v>
      </c>
      <c r="NH17" s="8">
        <v>60.39</v>
      </c>
      <c r="NI17" s="8">
        <v>0.05</v>
      </c>
      <c r="OP17" s="8">
        <v>101.98</v>
      </c>
      <c r="OQ17" s="8">
        <v>0.04</v>
      </c>
      <c r="OV17" s="8">
        <v>95.16</v>
      </c>
      <c r="OW17" s="8">
        <v>0.08</v>
      </c>
      <c r="OX17" s="8">
        <v>95.27</v>
      </c>
      <c r="OY17" s="8">
        <v>7.0000000000000007E-2</v>
      </c>
      <c r="OZ17" s="8">
        <v>95.34</v>
      </c>
      <c r="PA17" s="8">
        <v>7.0000000000000007E-2</v>
      </c>
      <c r="PB17" s="8">
        <v>96.18</v>
      </c>
      <c r="PC17" s="8">
        <v>7.0000000000000007E-2</v>
      </c>
      <c r="PD17" s="8">
        <v>96.18</v>
      </c>
      <c r="PE17" s="8">
        <v>7.0000000000000007E-2</v>
      </c>
      <c r="PR17" s="8">
        <v>102.12</v>
      </c>
      <c r="PS17" s="8">
        <v>0.05</v>
      </c>
      <c r="QX17" s="8">
        <v>94.68</v>
      </c>
      <c r="QY17" s="8">
        <v>7.0000000000000007E-2</v>
      </c>
      <c r="QZ17" s="8">
        <v>95.18</v>
      </c>
      <c r="RA17" s="8">
        <v>7.0000000000000007E-2</v>
      </c>
      <c r="RB17" s="8">
        <v>74.88</v>
      </c>
      <c r="RC17" s="8">
        <v>0.06</v>
      </c>
      <c r="RD17" s="8">
        <v>74.86</v>
      </c>
      <c r="RE17" s="8">
        <v>0.05</v>
      </c>
      <c r="RF17" s="8">
        <v>74.680000000000007</v>
      </c>
      <c r="RG17" s="8">
        <v>0.03</v>
      </c>
      <c r="RH17" s="8">
        <v>74.98</v>
      </c>
      <c r="RI17" s="8">
        <v>0.06</v>
      </c>
      <c r="RJ17" s="8">
        <v>74.959999999999994</v>
      </c>
      <c r="RK17" s="8">
        <v>7.0000000000000007E-2</v>
      </c>
      <c r="RL17" s="8">
        <v>75</v>
      </c>
      <c r="RM17" s="8">
        <v>7.0000000000000007E-2</v>
      </c>
      <c r="RN17" s="8">
        <v>74.849999999999994</v>
      </c>
      <c r="RO17" s="8">
        <v>0.05</v>
      </c>
      <c r="RP17" s="8">
        <v>93.22</v>
      </c>
      <c r="RQ17" s="8">
        <v>0.04</v>
      </c>
      <c r="RR17" s="8">
        <v>93.33</v>
      </c>
      <c r="RS17" s="8">
        <v>0.05</v>
      </c>
      <c r="RT17" s="8">
        <v>92.22</v>
      </c>
      <c r="RU17" s="8">
        <v>0.08</v>
      </c>
      <c r="RV17" s="8">
        <v>89.16</v>
      </c>
      <c r="RW17" s="8">
        <v>0.11</v>
      </c>
      <c r="RX17" s="8">
        <v>89.17</v>
      </c>
      <c r="RY17" s="8">
        <v>0.13</v>
      </c>
      <c r="RZ17" s="8">
        <v>90.94</v>
      </c>
      <c r="SA17" s="8">
        <v>0.1</v>
      </c>
      <c r="SB17" s="8">
        <v>88.52</v>
      </c>
      <c r="SC17" s="8">
        <v>0.13</v>
      </c>
      <c r="SD17" s="8">
        <v>87.49</v>
      </c>
      <c r="SE17" s="8">
        <v>0.09</v>
      </c>
      <c r="SF17" s="8">
        <v>92.22</v>
      </c>
      <c r="SG17" s="8">
        <v>7.0000000000000007E-2</v>
      </c>
      <c r="SH17" s="8">
        <v>76.22</v>
      </c>
      <c r="SI17" s="8">
        <v>0.08</v>
      </c>
      <c r="SJ17" s="8">
        <v>76.540000000000006</v>
      </c>
      <c r="SK17" s="8">
        <v>0.11</v>
      </c>
      <c r="SL17" s="8">
        <v>75.78</v>
      </c>
      <c r="SM17" s="8">
        <v>0.06</v>
      </c>
      <c r="SN17" s="8">
        <v>81.73</v>
      </c>
      <c r="SO17" s="8">
        <v>0.16</v>
      </c>
      <c r="SP17" s="8">
        <v>75.819999999999993</v>
      </c>
      <c r="SQ17" s="8">
        <v>0.05</v>
      </c>
      <c r="SR17" s="8">
        <v>75.48</v>
      </c>
      <c r="SS17" s="8">
        <v>0.04</v>
      </c>
      <c r="ST17" s="8">
        <v>75.72</v>
      </c>
      <c r="SU17" s="8">
        <v>0.05</v>
      </c>
      <c r="SV17" s="8">
        <v>76.83</v>
      </c>
      <c r="SW17" s="8">
        <v>0.12</v>
      </c>
      <c r="SX17" s="8">
        <v>75.03</v>
      </c>
      <c r="SY17" s="8">
        <v>0.05</v>
      </c>
      <c r="SZ17" s="8">
        <v>75.05</v>
      </c>
      <c r="TA17" s="8">
        <v>0.04</v>
      </c>
      <c r="TB17" s="8">
        <v>75.13</v>
      </c>
      <c r="TC17" s="8">
        <v>0.04</v>
      </c>
      <c r="WJ17" s="8" t="s">
        <v>2273</v>
      </c>
      <c r="WK17" s="8">
        <v>74.995999999999995</v>
      </c>
      <c r="WL17" s="8">
        <v>1.6E-2</v>
      </c>
      <c r="WM17" s="8">
        <v>61.991999999999997</v>
      </c>
      <c r="WN17" s="8">
        <v>4.1000000000000002E-2</v>
      </c>
      <c r="WO17" s="8">
        <v>60.12</v>
      </c>
      <c r="WP17" s="8">
        <v>0.01</v>
      </c>
      <c r="WQ17" s="8">
        <v>56.953000000000003</v>
      </c>
      <c r="WR17" s="8">
        <v>2.1999999999999999E-2</v>
      </c>
      <c r="WS17" s="8">
        <v>95</v>
      </c>
      <c r="WT17" s="8">
        <v>8.0000000000000002E-3</v>
      </c>
      <c r="WU17" s="8">
        <v>75.003</v>
      </c>
      <c r="WV17" s="8">
        <v>1.7000000000000001E-2</v>
      </c>
      <c r="WW17" s="8">
        <v>1172.8</v>
      </c>
      <c r="WX17" s="8">
        <v>1.9</v>
      </c>
      <c r="WY17" s="8">
        <v>1125.9000000000001</v>
      </c>
      <c r="WZ17" s="8">
        <v>1.8</v>
      </c>
      <c r="XA17" s="8">
        <v>0.54300000000000004</v>
      </c>
      <c r="XB17" s="8">
        <v>4.0000000000000001E-3</v>
      </c>
      <c r="XC17" s="8">
        <v>-0.14199999999999999</v>
      </c>
      <c r="XD17" s="8">
        <v>1E-3</v>
      </c>
      <c r="XE17" s="8">
        <v>3.2000000000000001E-2</v>
      </c>
      <c r="XF17" s="8">
        <v>3.0000000000000001E-3</v>
      </c>
      <c r="XG17" s="8">
        <v>1.1537999999999999</v>
      </c>
      <c r="XH17" s="8">
        <v>3.5999999999999999E-3</v>
      </c>
      <c r="XI17" s="8">
        <v>28.983000000000001</v>
      </c>
      <c r="XJ17" s="8">
        <v>2E-3</v>
      </c>
      <c r="XK17" s="8">
        <v>3428</v>
      </c>
      <c r="XL17" s="8">
        <v>8</v>
      </c>
      <c r="XM17" s="8">
        <v>370.2</v>
      </c>
      <c r="XN17" s="8">
        <v>5.2</v>
      </c>
      <c r="XO17" s="42">
        <v>0.25502449755024487</v>
      </c>
      <c r="XP17" s="9">
        <v>291.77352764723514</v>
      </c>
      <c r="XQ17" s="14">
        <v>13.029</v>
      </c>
      <c r="XR17" s="8">
        <v>0.13600000000000001</v>
      </c>
      <c r="XS17" s="45">
        <f t="shared" si="0"/>
        <v>0.79427324784639586</v>
      </c>
      <c r="XT17" s="9">
        <f t="shared" si="1"/>
        <v>5340.6349990013023</v>
      </c>
      <c r="XU17" s="46">
        <f t="shared" si="2"/>
        <v>71.823200031496071</v>
      </c>
      <c r="XV17" s="9">
        <f t="shared" si="3"/>
        <v>310.1513065335501</v>
      </c>
      <c r="XW17" s="9">
        <f t="shared" si="4"/>
        <v>1319.7988928303528</v>
      </c>
      <c r="XX17" s="9">
        <f t="shared" si="5"/>
        <v>4020.8361061709493</v>
      </c>
      <c r="XY17" s="15">
        <f t="shared" si="6"/>
        <v>1.0048270445902056E-2</v>
      </c>
      <c r="XZ17" s="9">
        <f t="shared" si="7"/>
        <v>30.211837253799192</v>
      </c>
      <c r="YA17" s="9">
        <f t="shared" si="8"/>
        <v>59.325726752153599</v>
      </c>
      <c r="YB17" s="10">
        <v>14.099934840909903</v>
      </c>
      <c r="YC17" s="10">
        <v>13.175961287966469</v>
      </c>
      <c r="YD17" s="3">
        <v>1.3923407525533815E-2</v>
      </c>
      <c r="YE17" s="9">
        <v>38.160024714018391</v>
      </c>
      <c r="YF17" s="15">
        <v>8.7762957888364405E-3</v>
      </c>
      <c r="YG17" s="9">
        <v>27.602924895022394</v>
      </c>
      <c r="YH17" s="15">
        <v>9.1300780100550556E-3</v>
      </c>
      <c r="YI17" s="9">
        <v>24.359524497412654</v>
      </c>
      <c r="YJ17" s="9">
        <f t="shared" si="9"/>
        <v>79.974260743349802</v>
      </c>
      <c r="YK17" s="9">
        <f t="shared" si="10"/>
        <v>65.569593794566217</v>
      </c>
      <c r="YL17" s="9">
        <f t="shared" si="11"/>
        <v>24.165679129068444</v>
      </c>
      <c r="YM17" s="9">
        <f t="shared" si="12"/>
        <v>32290.323690433117</v>
      </c>
      <c r="YN17" s="9">
        <f t="shared" si="13"/>
        <v>26466.307994748116</v>
      </c>
      <c r="YO17" s="9">
        <f t="shared" si="14"/>
        <v>3057.8</v>
      </c>
      <c r="YP17" s="14">
        <f t="shared" si="15"/>
        <v>0.32320120107969147</v>
      </c>
      <c r="YQ17" s="9">
        <f t="shared" si="16"/>
        <v>31271.963672140613</v>
      </c>
      <c r="YR17" s="9">
        <f t="shared" si="17"/>
        <v>25447.947976455613</v>
      </c>
      <c r="YS17" s="10">
        <f t="shared" si="18"/>
        <v>9.1225098226781256</v>
      </c>
      <c r="YT17" s="15">
        <f t="shared" si="19"/>
        <v>0.20721643824800853</v>
      </c>
      <c r="YU17" s="16">
        <f t="shared" si="20"/>
        <v>-6.0461581247307485</v>
      </c>
      <c r="YV17" s="16">
        <f t="shared" si="21"/>
        <v>-20.648533991196203</v>
      </c>
      <c r="YW17" s="47">
        <f t="shared" si="22"/>
        <v>53.928647555351162</v>
      </c>
      <c r="YX17" s="5">
        <f t="shared" si="23"/>
        <v>32290.323690433117</v>
      </c>
      <c r="YY17" s="5">
        <f t="shared" si="24"/>
        <v>17321.817679249318</v>
      </c>
      <c r="YZ17" s="5">
        <f t="shared" si="25"/>
        <v>1035.2573585733862</v>
      </c>
      <c r="ZA17" s="5">
        <f t="shared" si="26"/>
        <v>13933.248652610435</v>
      </c>
      <c r="ZB17" s="5">
        <f t="shared" si="27"/>
        <v>32290.323690433135</v>
      </c>
      <c r="ZC17" s="6">
        <f t="shared" si="28"/>
        <v>1.0000000000000007</v>
      </c>
    </row>
    <row r="18" spans="1:679" s="8" customFormat="1" x14ac:dyDescent="0.25">
      <c r="A18" s="8">
        <v>5</v>
      </c>
      <c r="B18" s="8" t="s">
        <v>2455</v>
      </c>
      <c r="C18" s="8" t="s">
        <v>2456</v>
      </c>
      <c r="D18" s="8" t="s">
        <v>2455</v>
      </c>
      <c r="E18" s="8" t="s">
        <v>3306</v>
      </c>
      <c r="F18" s="8" t="s">
        <v>3316</v>
      </c>
      <c r="G18" s="8" t="s">
        <v>3308</v>
      </c>
      <c r="H18" s="8" t="s">
        <v>3309</v>
      </c>
      <c r="I18" s="8" t="s">
        <v>3310</v>
      </c>
      <c r="J18" s="8" t="s">
        <v>3310</v>
      </c>
      <c r="M18" s="8" t="s">
        <v>3311</v>
      </c>
      <c r="N18" s="7">
        <v>0</v>
      </c>
      <c r="O18" s="7">
        <v>0</v>
      </c>
      <c r="P18" s="8" t="s">
        <v>3365</v>
      </c>
      <c r="Q18" s="8" t="s">
        <v>2354</v>
      </c>
      <c r="R18" s="8" t="s">
        <v>2457</v>
      </c>
      <c r="S18" s="8" t="s">
        <v>119</v>
      </c>
      <c r="T18" s="8" t="s">
        <v>154</v>
      </c>
      <c r="U18" s="8" t="s">
        <v>135</v>
      </c>
      <c r="V18" s="8" t="s">
        <v>3378</v>
      </c>
      <c r="W18" s="8" t="s">
        <v>3382</v>
      </c>
      <c r="X18" s="8" t="s">
        <v>3385</v>
      </c>
      <c r="Y18" s="8" t="s">
        <v>3385</v>
      </c>
      <c r="Z18" s="8" t="s">
        <v>2063</v>
      </c>
      <c r="AA18" s="8" t="s">
        <v>123</v>
      </c>
      <c r="AB18" s="8" t="s">
        <v>124</v>
      </c>
      <c r="AC18" s="8" t="s">
        <v>2458</v>
      </c>
      <c r="AD18" s="8" t="s">
        <v>2278</v>
      </c>
      <c r="AE18" s="8" t="s">
        <v>3390</v>
      </c>
      <c r="AF18" s="8" t="s">
        <v>157</v>
      </c>
      <c r="AG18" s="8">
        <v>75</v>
      </c>
      <c r="AH18" s="8">
        <v>62</v>
      </c>
      <c r="AI18" s="8">
        <v>95</v>
      </c>
      <c r="AJ18" s="8">
        <v>75</v>
      </c>
      <c r="AK18" s="8">
        <v>6.6</v>
      </c>
      <c r="AM18" s="8">
        <v>5.5</v>
      </c>
      <c r="AO18" s="8">
        <v>230.3</v>
      </c>
      <c r="AP18" s="8">
        <v>1</v>
      </c>
      <c r="AQ18" s="8">
        <v>15.7</v>
      </c>
      <c r="AR18" s="8">
        <v>0</v>
      </c>
      <c r="AS18" s="8">
        <v>18437</v>
      </c>
      <c r="AT18" s="8">
        <v>38</v>
      </c>
      <c r="AU18" s="8">
        <v>17795</v>
      </c>
      <c r="AV18" s="8">
        <v>65</v>
      </c>
      <c r="AW18" s="8">
        <v>-1220</v>
      </c>
      <c r="AX18" s="8">
        <v>117</v>
      </c>
      <c r="AY18" s="8">
        <v>17216</v>
      </c>
      <c r="AZ18" s="8">
        <v>116</v>
      </c>
      <c r="BB18" s="8">
        <v>944</v>
      </c>
      <c r="BD18" s="8">
        <v>12.5</v>
      </c>
      <c r="BE18" s="8">
        <v>5.319388344</v>
      </c>
      <c r="BF18" s="8">
        <v>109.93</v>
      </c>
      <c r="BG18" s="8">
        <v>0.01</v>
      </c>
      <c r="BH18" s="8">
        <v>57.24</v>
      </c>
      <c r="CN18" s="8">
        <v>4.9671090590000002</v>
      </c>
      <c r="CO18" s="8" t="s">
        <v>2459</v>
      </c>
      <c r="CP18" s="8" t="s">
        <v>2460</v>
      </c>
      <c r="CQ18" s="8">
        <v>74.998000000000005</v>
      </c>
      <c r="CR18" s="8">
        <v>0.02</v>
      </c>
      <c r="CS18" s="8">
        <v>62</v>
      </c>
      <c r="CT18" s="8">
        <v>4.2000000000000003E-2</v>
      </c>
      <c r="CU18" s="8">
        <v>94.998999999999995</v>
      </c>
      <c r="CV18" s="8">
        <v>8.9999999999999993E-3</v>
      </c>
      <c r="CW18" s="8">
        <v>75</v>
      </c>
      <c r="CX18" s="8">
        <v>1.9E-2</v>
      </c>
      <c r="CY18" s="8">
        <v>74.62</v>
      </c>
      <c r="CZ18" s="8">
        <v>0.06</v>
      </c>
      <c r="DA18" s="8">
        <v>60.3</v>
      </c>
      <c r="DB18" s="8">
        <v>0.03</v>
      </c>
      <c r="DC18" s="8">
        <v>66.08</v>
      </c>
      <c r="DD18" s="8">
        <v>0.01</v>
      </c>
      <c r="DE18" s="8">
        <v>1.7000000000000001E-2</v>
      </c>
      <c r="DF18" s="8">
        <v>3.0000000000000001E-3</v>
      </c>
      <c r="DG18" s="8">
        <v>1.1261000000000001</v>
      </c>
      <c r="DH18" s="8">
        <v>3.5000000000000001E-3</v>
      </c>
      <c r="DI18" s="8">
        <v>18437</v>
      </c>
      <c r="DJ18" s="8">
        <v>38</v>
      </c>
      <c r="DK18" s="8">
        <v>-1220</v>
      </c>
      <c r="DL18" s="8">
        <v>117</v>
      </c>
      <c r="DM18" s="8">
        <v>4.9669999999999996</v>
      </c>
      <c r="DN18" s="8">
        <v>3.5000000000000003E-2</v>
      </c>
      <c r="DQ18" s="8">
        <v>11.616849394000001</v>
      </c>
      <c r="DU18" s="8">
        <v>229.8</v>
      </c>
      <c r="DV18" s="8">
        <v>1</v>
      </c>
      <c r="DW18" s="8">
        <v>229.8</v>
      </c>
      <c r="DX18" s="8">
        <v>1</v>
      </c>
      <c r="DY18" s="8">
        <v>229.8</v>
      </c>
      <c r="DZ18" s="8">
        <v>1</v>
      </c>
      <c r="EA18" s="8">
        <v>14</v>
      </c>
      <c r="EB18" s="8">
        <v>0</v>
      </c>
      <c r="EC18" s="8">
        <v>14</v>
      </c>
      <c r="ED18" s="8">
        <v>0</v>
      </c>
      <c r="EE18" s="8">
        <v>14</v>
      </c>
      <c r="EF18" s="8">
        <v>0</v>
      </c>
      <c r="EG18" s="8">
        <v>3097</v>
      </c>
      <c r="EH18" s="8">
        <v>5.2</v>
      </c>
      <c r="EI18" s="8">
        <v>3097</v>
      </c>
      <c r="EJ18" s="8">
        <v>5.2</v>
      </c>
      <c r="EK18" s="8">
        <v>3097</v>
      </c>
      <c r="EL18" s="8">
        <v>5.2</v>
      </c>
      <c r="EM18" s="8">
        <v>230</v>
      </c>
      <c r="EN18" s="8">
        <v>1</v>
      </c>
      <c r="EO18" s="8">
        <v>230</v>
      </c>
      <c r="EP18" s="8">
        <v>1</v>
      </c>
      <c r="EQ18" s="8">
        <v>230</v>
      </c>
      <c r="ER18" s="8">
        <v>1</v>
      </c>
      <c r="ES18" s="8">
        <v>1.7</v>
      </c>
      <c r="ET18" s="8">
        <v>0</v>
      </c>
      <c r="EU18" s="8">
        <v>1.7</v>
      </c>
      <c r="EV18" s="8">
        <v>0</v>
      </c>
      <c r="EW18" s="8">
        <v>1.7</v>
      </c>
      <c r="EX18" s="8">
        <v>0</v>
      </c>
      <c r="EZ18" s="8">
        <v>227.7</v>
      </c>
      <c r="FA18" s="8">
        <v>1</v>
      </c>
      <c r="FB18" s="8">
        <v>227.7</v>
      </c>
      <c r="FC18" s="8">
        <v>1</v>
      </c>
      <c r="FD18" s="8">
        <v>227.7</v>
      </c>
      <c r="FE18" s="8">
        <v>1</v>
      </c>
      <c r="FF18" s="8">
        <v>13.3</v>
      </c>
      <c r="FG18" s="8">
        <v>0</v>
      </c>
      <c r="FH18" s="8">
        <v>13.3</v>
      </c>
      <c r="FI18" s="8">
        <v>0</v>
      </c>
      <c r="FJ18" s="8">
        <v>13.3</v>
      </c>
      <c r="FK18" s="8">
        <v>0</v>
      </c>
      <c r="FL18" s="8">
        <v>2902.5</v>
      </c>
      <c r="FM18" s="8">
        <v>4.8</v>
      </c>
      <c r="FW18" s="8">
        <v>228.2</v>
      </c>
      <c r="FX18" s="8">
        <v>1</v>
      </c>
      <c r="FY18" s="8">
        <v>0.7</v>
      </c>
      <c r="FZ18" s="8">
        <v>0</v>
      </c>
      <c r="GA18" s="8">
        <v>168.9</v>
      </c>
      <c r="GB18" s="8">
        <v>0.9</v>
      </c>
      <c r="GC18" s="8">
        <v>23</v>
      </c>
      <c r="GE18" s="8">
        <v>3462.5</v>
      </c>
      <c r="GF18" s="8">
        <v>482</v>
      </c>
      <c r="GG18" s="8">
        <v>483</v>
      </c>
      <c r="GH18" s="8">
        <v>483</v>
      </c>
      <c r="GI18" s="8">
        <v>0.8</v>
      </c>
      <c r="GJ18" s="8">
        <v>0.8</v>
      </c>
      <c r="GK18" s="8">
        <v>1</v>
      </c>
      <c r="GL18" s="8">
        <v>490</v>
      </c>
      <c r="GM18" s="8">
        <v>0.65</v>
      </c>
      <c r="GN18" s="8">
        <v>12.5</v>
      </c>
      <c r="GO18" s="8">
        <v>17.899999999999999</v>
      </c>
      <c r="HB18" s="8">
        <v>281.13</v>
      </c>
      <c r="HC18" s="8">
        <v>0.16</v>
      </c>
      <c r="HD18" s="8">
        <v>156.13999999999999</v>
      </c>
      <c r="HE18" s="8">
        <v>0.1</v>
      </c>
      <c r="HF18" s="8">
        <v>125.72</v>
      </c>
      <c r="HG18" s="8">
        <v>0.04</v>
      </c>
      <c r="HH18" s="8">
        <v>30.42</v>
      </c>
      <c r="HI18" s="8">
        <v>0.09</v>
      </c>
      <c r="HJ18" s="8">
        <v>259.86</v>
      </c>
      <c r="HK18" s="8">
        <v>0.18</v>
      </c>
      <c r="HL18" s="8">
        <v>100.58</v>
      </c>
      <c r="HM18" s="8">
        <v>0.04</v>
      </c>
      <c r="HN18" s="8">
        <v>119.84</v>
      </c>
      <c r="HO18" s="8">
        <v>0.05</v>
      </c>
      <c r="HP18" s="8">
        <v>19.260000000000002</v>
      </c>
      <c r="HQ18" s="8">
        <v>0.06</v>
      </c>
      <c r="HR18" s="8">
        <v>80.989999999999995</v>
      </c>
      <c r="HS18" s="8">
        <v>0.04</v>
      </c>
      <c r="HT18" s="8">
        <v>53.44</v>
      </c>
      <c r="HU18" s="8">
        <v>0.03</v>
      </c>
      <c r="HV18" s="8">
        <v>47.83</v>
      </c>
      <c r="HW18" s="8">
        <v>0.03</v>
      </c>
      <c r="HZ18" s="8">
        <v>81.77</v>
      </c>
      <c r="IA18" s="8">
        <v>0.04</v>
      </c>
      <c r="IB18" s="8">
        <v>53.4</v>
      </c>
      <c r="IC18" s="8">
        <v>0.05</v>
      </c>
      <c r="ID18" s="8">
        <v>48.31</v>
      </c>
      <c r="IE18" s="8">
        <v>0.02</v>
      </c>
      <c r="IF18" s="8">
        <v>5.08</v>
      </c>
      <c r="IG18" s="8">
        <v>0.04</v>
      </c>
      <c r="IH18" s="8">
        <v>590.89</v>
      </c>
      <c r="II18" s="8">
        <v>0.44</v>
      </c>
      <c r="IJ18" s="8">
        <v>39.659999999999997</v>
      </c>
      <c r="IK18" s="8">
        <v>0.01</v>
      </c>
      <c r="IL18" s="8">
        <v>40264</v>
      </c>
      <c r="IM18" s="8">
        <v>37</v>
      </c>
      <c r="IN18" s="8">
        <v>41521</v>
      </c>
      <c r="IO18" s="8">
        <v>32</v>
      </c>
      <c r="JL18" s="8">
        <v>264.18</v>
      </c>
      <c r="JM18" s="8">
        <v>0.2</v>
      </c>
      <c r="JN18" s="8">
        <v>101.52</v>
      </c>
      <c r="JO18" s="8">
        <v>0.04</v>
      </c>
      <c r="JP18" s="8">
        <v>121.07</v>
      </c>
      <c r="JQ18" s="8">
        <v>0.06</v>
      </c>
      <c r="JR18" s="8">
        <v>19.55</v>
      </c>
      <c r="JS18" s="8">
        <v>7.0000000000000007E-2</v>
      </c>
      <c r="JT18" s="8">
        <v>262.76</v>
      </c>
      <c r="JU18" s="8">
        <v>0.18</v>
      </c>
      <c r="JV18" s="8">
        <v>120.67</v>
      </c>
      <c r="JW18" s="8">
        <v>0.05</v>
      </c>
      <c r="JX18" s="8">
        <v>19.52</v>
      </c>
      <c r="JY18" s="8">
        <v>0.08</v>
      </c>
      <c r="JZ18" s="8">
        <v>5.61</v>
      </c>
      <c r="KA18" s="8">
        <v>0.04</v>
      </c>
      <c r="MX18" s="8">
        <v>59.53</v>
      </c>
      <c r="MY18" s="8">
        <v>0.08</v>
      </c>
      <c r="MZ18" s="8">
        <v>61.5</v>
      </c>
      <c r="NA18" s="8">
        <v>0.04</v>
      </c>
      <c r="NB18" s="8">
        <v>60.94</v>
      </c>
      <c r="NC18" s="8">
        <v>0.13</v>
      </c>
      <c r="ND18" s="8">
        <v>61.25</v>
      </c>
      <c r="NE18" s="8">
        <v>0.04</v>
      </c>
      <c r="NF18" s="8">
        <v>60.52</v>
      </c>
      <c r="NG18" s="8">
        <v>0.12</v>
      </c>
      <c r="NH18" s="8">
        <v>60.49</v>
      </c>
      <c r="NI18" s="8">
        <v>0.06</v>
      </c>
      <c r="OP18" s="8">
        <v>101.21</v>
      </c>
      <c r="OQ18" s="8">
        <v>0.04</v>
      </c>
      <c r="OV18" s="8">
        <v>95.09</v>
      </c>
      <c r="OW18" s="8">
        <v>0.1</v>
      </c>
      <c r="OX18" s="8">
        <v>95.3</v>
      </c>
      <c r="OY18" s="8">
        <v>0.08</v>
      </c>
      <c r="OZ18" s="8">
        <v>95.36</v>
      </c>
      <c r="PA18" s="8">
        <v>7.0000000000000007E-2</v>
      </c>
      <c r="PB18" s="8">
        <v>95.41</v>
      </c>
      <c r="PC18" s="8">
        <v>0.06</v>
      </c>
      <c r="PD18" s="8">
        <v>95.42</v>
      </c>
      <c r="PE18" s="8">
        <v>0.06</v>
      </c>
      <c r="PR18" s="8">
        <v>101.15</v>
      </c>
      <c r="PS18" s="8">
        <v>0.06</v>
      </c>
      <c r="QX18" s="8">
        <v>94.91</v>
      </c>
      <c r="QY18" s="8">
        <v>0.06</v>
      </c>
      <c r="QZ18" s="8">
        <v>95.4</v>
      </c>
      <c r="RA18" s="8">
        <v>7.0000000000000007E-2</v>
      </c>
      <c r="RB18" s="8">
        <v>75.08</v>
      </c>
      <c r="RC18" s="8">
        <v>0.04</v>
      </c>
      <c r="RD18" s="8">
        <v>75.02</v>
      </c>
      <c r="RE18" s="8">
        <v>0.03</v>
      </c>
      <c r="RF18" s="8">
        <v>74.75</v>
      </c>
      <c r="RG18" s="8">
        <v>0.04</v>
      </c>
      <c r="RH18" s="8">
        <v>75.27</v>
      </c>
      <c r="RI18" s="8">
        <v>0.04</v>
      </c>
      <c r="RJ18" s="8">
        <v>75.23</v>
      </c>
      <c r="RK18" s="8">
        <v>0.04</v>
      </c>
      <c r="RL18" s="8">
        <v>75.239999999999995</v>
      </c>
      <c r="RM18" s="8">
        <v>0.04</v>
      </c>
      <c r="RN18" s="8">
        <v>75</v>
      </c>
      <c r="RO18" s="8">
        <v>0.04</v>
      </c>
      <c r="RP18" s="8">
        <v>93.56</v>
      </c>
      <c r="RQ18" s="8">
        <v>0.04</v>
      </c>
      <c r="RR18" s="8">
        <v>93.43</v>
      </c>
      <c r="RS18" s="8">
        <v>0.06</v>
      </c>
      <c r="RT18" s="8">
        <v>92.43</v>
      </c>
      <c r="RU18" s="8">
        <v>0.08</v>
      </c>
      <c r="RV18" s="8">
        <v>89.58</v>
      </c>
      <c r="RW18" s="8">
        <v>0.1</v>
      </c>
      <c r="RX18" s="8">
        <v>89.3</v>
      </c>
      <c r="RY18" s="8">
        <v>0.15</v>
      </c>
      <c r="RZ18" s="8">
        <v>90.49</v>
      </c>
      <c r="SA18" s="8">
        <v>0.11</v>
      </c>
      <c r="SB18" s="8">
        <v>88.4</v>
      </c>
      <c r="SC18" s="8">
        <v>0.14000000000000001</v>
      </c>
      <c r="SD18" s="8">
        <v>87.6</v>
      </c>
      <c r="SE18" s="8">
        <v>0.09</v>
      </c>
      <c r="SF18" s="8">
        <v>91.98</v>
      </c>
      <c r="SG18" s="8">
        <v>7.0000000000000007E-2</v>
      </c>
      <c r="SH18" s="8">
        <v>75.88</v>
      </c>
      <c r="SI18" s="8">
        <v>0.06</v>
      </c>
      <c r="SJ18" s="8">
        <v>76.59</v>
      </c>
      <c r="SK18" s="8">
        <v>0.1</v>
      </c>
      <c r="SL18" s="8">
        <v>75.75</v>
      </c>
      <c r="SM18" s="8">
        <v>0.05</v>
      </c>
      <c r="SN18" s="8">
        <v>82.48</v>
      </c>
      <c r="SO18" s="8">
        <v>0.15</v>
      </c>
      <c r="SP18" s="8">
        <v>75.92</v>
      </c>
      <c r="SQ18" s="8">
        <v>0.04</v>
      </c>
      <c r="SR18" s="8">
        <v>75.5</v>
      </c>
      <c r="SS18" s="8">
        <v>0.03</v>
      </c>
      <c r="ST18" s="8">
        <v>76.19</v>
      </c>
      <c r="SU18" s="8">
        <v>0.04</v>
      </c>
      <c r="SV18" s="8">
        <v>77.180000000000007</v>
      </c>
      <c r="SW18" s="8">
        <v>0.14000000000000001</v>
      </c>
      <c r="SX18" s="8">
        <v>75.23</v>
      </c>
      <c r="SY18" s="8">
        <v>0.03</v>
      </c>
      <c r="SZ18" s="8">
        <v>75.13</v>
      </c>
      <c r="TA18" s="8">
        <v>0.03</v>
      </c>
      <c r="TB18" s="8">
        <v>75.260000000000005</v>
      </c>
      <c r="TC18" s="8">
        <v>0.04</v>
      </c>
      <c r="WJ18" s="8" t="s">
        <v>2273</v>
      </c>
      <c r="WK18" s="8">
        <v>74.998000000000005</v>
      </c>
      <c r="WL18" s="8">
        <v>0.02</v>
      </c>
      <c r="WM18" s="8">
        <v>62</v>
      </c>
      <c r="WN18" s="8">
        <v>4.2000000000000003E-2</v>
      </c>
      <c r="WO18" s="8">
        <v>60.156999999999996</v>
      </c>
      <c r="WP18" s="8">
        <v>7.0000000000000001E-3</v>
      </c>
      <c r="WQ18" s="8">
        <v>57.018999999999998</v>
      </c>
      <c r="WR18" s="8">
        <v>1.7999999999999999E-2</v>
      </c>
      <c r="WS18" s="8">
        <v>94.998999999999995</v>
      </c>
      <c r="WT18" s="8">
        <v>8.9999999999999993E-3</v>
      </c>
      <c r="WU18" s="8">
        <v>75</v>
      </c>
      <c r="WV18" s="8">
        <v>1.9E-2</v>
      </c>
      <c r="WW18" s="8">
        <v>1158.9000000000001</v>
      </c>
      <c r="WX18" s="8">
        <v>1.8</v>
      </c>
      <c r="WY18" s="8">
        <v>1111.9000000000001</v>
      </c>
      <c r="WZ18" s="8">
        <v>1.7</v>
      </c>
      <c r="XA18" s="8">
        <v>0.54100000000000004</v>
      </c>
      <c r="XB18" s="8">
        <v>5.0000000000000001E-3</v>
      </c>
      <c r="XC18" s="8">
        <v>-0.13700000000000001</v>
      </c>
      <c r="XD18" s="8">
        <v>1E-3</v>
      </c>
      <c r="XE18" s="8">
        <v>1.7000000000000001E-2</v>
      </c>
      <c r="XF18" s="8">
        <v>3.0000000000000001E-3</v>
      </c>
      <c r="XG18" s="8">
        <v>1.1261000000000001</v>
      </c>
      <c r="XH18" s="8">
        <v>3.5000000000000001E-3</v>
      </c>
      <c r="XI18" s="8">
        <v>28.972999999999999</v>
      </c>
      <c r="XJ18" s="8">
        <v>1E-3</v>
      </c>
      <c r="XK18" s="8">
        <v>3466</v>
      </c>
      <c r="XL18" s="8">
        <v>8</v>
      </c>
      <c r="XM18" s="8">
        <v>368.1</v>
      </c>
      <c r="XN18" s="8">
        <v>5.3</v>
      </c>
      <c r="XO18" s="42">
        <v>0.25502449755024487</v>
      </c>
      <c r="XP18" s="9">
        <v>291.77352764723514</v>
      </c>
      <c r="XQ18" s="14">
        <v>13.029</v>
      </c>
      <c r="XR18" s="8">
        <v>0.13600000000000001</v>
      </c>
      <c r="XS18" s="45">
        <f t="shared" si="0"/>
        <v>0.80132399974450952</v>
      </c>
      <c r="XT18" s="9">
        <f t="shared" si="1"/>
        <v>5276.8659708846571</v>
      </c>
      <c r="XU18" s="46">
        <f t="shared" si="2"/>
        <v>70.668861952755904</v>
      </c>
      <c r="XV18" s="9">
        <f t="shared" si="3"/>
        <v>304.64147581713468</v>
      </c>
      <c r="XW18" s="9">
        <f t="shared" si="4"/>
        <v>1296.3568499905721</v>
      </c>
      <c r="XX18" s="9">
        <f t="shared" si="5"/>
        <v>3980.5091208940848</v>
      </c>
      <c r="XY18" s="15">
        <f t="shared" si="6"/>
        <v>1.0043811446385767E-2</v>
      </c>
      <c r="XZ18" s="9">
        <f t="shared" si="7"/>
        <v>30.200089726711401</v>
      </c>
      <c r="YA18" s="9">
        <f t="shared" si="8"/>
        <v>59.355676000255485</v>
      </c>
      <c r="YB18" s="10">
        <v>14.099889663221212</v>
      </c>
      <c r="YC18" s="10">
        <v>13.17713968549835</v>
      </c>
      <c r="YD18" s="3">
        <v>1.3921017560975253E-2</v>
      </c>
      <c r="YE18" s="9">
        <v>38.157141971984878</v>
      </c>
      <c r="YF18" s="15">
        <v>8.7810979208495076E-3</v>
      </c>
      <c r="YG18" s="9">
        <v>27.608667657170663</v>
      </c>
      <c r="YH18" s="15">
        <v>9.1608283390836442E-3</v>
      </c>
      <c r="YI18" s="9">
        <v>24.402001917742794</v>
      </c>
      <c r="YJ18" s="9">
        <f t="shared" si="9"/>
        <v>79.946206209836632</v>
      </c>
      <c r="YK18" s="9">
        <f t="shared" si="10"/>
        <v>65.553972363390415</v>
      </c>
      <c r="YL18" s="9">
        <f t="shared" si="11"/>
        <v>24.206424846331203</v>
      </c>
      <c r="YM18" s="9">
        <f t="shared" si="12"/>
        <v>31627.766248164724</v>
      </c>
      <c r="YN18" s="9">
        <f t="shared" si="13"/>
        <v>26076.832364498703</v>
      </c>
      <c r="YO18" s="9">
        <f t="shared" si="14"/>
        <v>3097.9</v>
      </c>
      <c r="YP18" s="14">
        <f t="shared" si="15"/>
        <v>0.33429906548058957</v>
      </c>
      <c r="YQ18" s="9">
        <f t="shared" si="16"/>
        <v>30612.633774009479</v>
      </c>
      <c r="YR18" s="9">
        <f t="shared" si="17"/>
        <v>25061.699890343458</v>
      </c>
      <c r="YS18" s="10">
        <f t="shared" si="18"/>
        <v>8.8322659474926368</v>
      </c>
      <c r="YT18" s="15">
        <f t="shared" si="19"/>
        <v>0.20457405839847187</v>
      </c>
      <c r="YU18" s="16">
        <f t="shared" si="20"/>
        <v>-5.993664880380198</v>
      </c>
      <c r="YV18" s="16">
        <f t="shared" si="21"/>
        <v>-20.590530209581146</v>
      </c>
      <c r="YW18" s="47">
        <f t="shared" si="22"/>
        <v>54.060037387980358</v>
      </c>
      <c r="YX18" s="5">
        <f t="shared" si="23"/>
        <v>31627.766248164724</v>
      </c>
      <c r="YY18" s="5">
        <f t="shared" si="24"/>
        <v>16921.145320388609</v>
      </c>
      <c r="YZ18" s="5">
        <f t="shared" si="25"/>
        <v>1032.0339928171052</v>
      </c>
      <c r="ZA18" s="5">
        <f t="shared" si="26"/>
        <v>13674.586934959014</v>
      </c>
      <c r="ZB18" s="5">
        <f t="shared" si="27"/>
        <v>31627.766248164728</v>
      </c>
      <c r="ZC18" s="6">
        <f t="shared" si="28"/>
        <v>1.0000000000000002</v>
      </c>
    </row>
    <row r="19" spans="1:679" s="8" customFormat="1" x14ac:dyDescent="0.25">
      <c r="A19" s="8">
        <v>5</v>
      </c>
      <c r="B19" s="8" t="s">
        <v>2461</v>
      </c>
      <c r="C19" s="8" t="s">
        <v>2462</v>
      </c>
      <c r="D19" s="8" t="s">
        <v>2461</v>
      </c>
      <c r="E19" s="8" t="s">
        <v>3314</v>
      </c>
      <c r="F19" s="8" t="s">
        <v>3316</v>
      </c>
      <c r="G19" s="8" t="s">
        <v>3308</v>
      </c>
      <c r="H19" s="8" t="s">
        <v>3309</v>
      </c>
      <c r="I19" s="8" t="s">
        <v>3310</v>
      </c>
      <c r="J19" s="8" t="s">
        <v>3310</v>
      </c>
      <c r="M19" s="8" t="s">
        <v>3311</v>
      </c>
      <c r="N19" s="7">
        <v>0</v>
      </c>
      <c r="O19" s="7">
        <v>0</v>
      </c>
      <c r="P19" s="8" t="s">
        <v>3365</v>
      </c>
      <c r="Q19" s="8" t="s">
        <v>2354</v>
      </c>
      <c r="R19" s="8" t="s">
        <v>2463</v>
      </c>
      <c r="S19" s="8" t="s">
        <v>119</v>
      </c>
      <c r="T19" s="8" t="s">
        <v>154</v>
      </c>
      <c r="U19" s="8" t="s">
        <v>135</v>
      </c>
      <c r="V19" s="8" t="s">
        <v>3378</v>
      </c>
      <c r="W19" s="8" t="s">
        <v>3382</v>
      </c>
      <c r="X19" s="8" t="s">
        <v>3385</v>
      </c>
      <c r="Y19" s="8" t="s">
        <v>3385</v>
      </c>
      <c r="Z19" s="8" t="s">
        <v>2063</v>
      </c>
      <c r="AA19" s="8" t="s">
        <v>123</v>
      </c>
      <c r="AB19" s="8" t="s">
        <v>124</v>
      </c>
      <c r="AC19" s="8" t="s">
        <v>2458</v>
      </c>
      <c r="AD19" s="8" t="s">
        <v>2278</v>
      </c>
      <c r="AE19" s="8" t="s">
        <v>3390</v>
      </c>
      <c r="AF19" s="8" t="s">
        <v>157</v>
      </c>
      <c r="AG19" s="8">
        <v>75</v>
      </c>
      <c r="AH19" s="8">
        <v>62</v>
      </c>
      <c r="AI19" s="8">
        <v>95</v>
      </c>
      <c r="AJ19" s="8">
        <v>75</v>
      </c>
      <c r="AK19" s="8">
        <v>6.6</v>
      </c>
      <c r="AM19" s="8">
        <v>5.5</v>
      </c>
      <c r="AO19" s="8">
        <v>230.3</v>
      </c>
      <c r="AP19" s="8">
        <v>0.8</v>
      </c>
      <c r="AQ19" s="8">
        <v>15.5</v>
      </c>
      <c r="AR19" s="8">
        <v>0</v>
      </c>
      <c r="AS19" s="8">
        <v>20098</v>
      </c>
      <c r="AT19" s="8">
        <v>40</v>
      </c>
      <c r="AU19" s="8">
        <v>19432</v>
      </c>
      <c r="AV19" s="8">
        <v>66</v>
      </c>
      <c r="AW19" s="8">
        <v>1337</v>
      </c>
      <c r="AX19" s="8">
        <v>122</v>
      </c>
      <c r="AY19" s="8">
        <v>21436</v>
      </c>
      <c r="AZ19" s="8">
        <v>128</v>
      </c>
      <c r="BB19" s="8">
        <v>945</v>
      </c>
      <c r="BD19" s="8">
        <v>12.17</v>
      </c>
      <c r="BE19" s="8">
        <v>5.8577674149999996</v>
      </c>
      <c r="BF19" s="8">
        <v>109.77</v>
      </c>
      <c r="BG19" s="8">
        <v>0.01</v>
      </c>
      <c r="BH19" s="8">
        <v>45.83</v>
      </c>
      <c r="CN19" s="8">
        <v>6.2477411829999996</v>
      </c>
      <c r="CO19" s="8" t="s">
        <v>2464</v>
      </c>
      <c r="CP19" s="8" t="s">
        <v>2460</v>
      </c>
      <c r="CQ19" s="8">
        <v>75.001000000000005</v>
      </c>
      <c r="CR19" s="8">
        <v>1.2E-2</v>
      </c>
      <c r="CS19" s="8">
        <v>62.000999999999998</v>
      </c>
      <c r="CT19" s="8">
        <v>4.3999999999999997E-2</v>
      </c>
      <c r="CU19" s="8">
        <v>95</v>
      </c>
      <c r="CV19" s="8">
        <v>8.9999999999999993E-3</v>
      </c>
      <c r="CW19" s="8">
        <v>74.998000000000005</v>
      </c>
      <c r="CX19" s="8">
        <v>1.4999999999999999E-2</v>
      </c>
      <c r="CY19" s="8">
        <v>74.58</v>
      </c>
      <c r="CZ19" s="8">
        <v>0.06</v>
      </c>
      <c r="DA19" s="8">
        <v>58.87</v>
      </c>
      <c r="DB19" s="8">
        <v>0.04</v>
      </c>
      <c r="DC19" s="8">
        <v>65.22</v>
      </c>
      <c r="DD19" s="8">
        <v>0.02</v>
      </c>
      <c r="DE19" s="8">
        <v>1.9E-2</v>
      </c>
      <c r="DF19" s="8">
        <v>3.0000000000000001E-3</v>
      </c>
      <c r="DG19" s="8">
        <v>1.1034999999999999</v>
      </c>
      <c r="DH19" s="8">
        <v>3.3E-3</v>
      </c>
      <c r="DI19" s="8">
        <v>20098</v>
      </c>
      <c r="DJ19" s="8">
        <v>40</v>
      </c>
      <c r="DK19" s="8">
        <v>1337</v>
      </c>
      <c r="DL19" s="8">
        <v>122</v>
      </c>
      <c r="DM19" s="8">
        <v>6.2480000000000002</v>
      </c>
      <c r="DN19" s="8">
        <v>3.9E-2</v>
      </c>
      <c r="DQ19" s="8">
        <v>11.533080734</v>
      </c>
      <c r="DU19" s="8">
        <v>229.8</v>
      </c>
      <c r="DV19" s="8">
        <v>0.8</v>
      </c>
      <c r="DW19" s="8">
        <v>229.8</v>
      </c>
      <c r="DX19" s="8">
        <v>0.8</v>
      </c>
      <c r="DY19" s="8">
        <v>229.8</v>
      </c>
      <c r="DZ19" s="8">
        <v>0.8</v>
      </c>
      <c r="EA19" s="8">
        <v>13.8</v>
      </c>
      <c r="EB19" s="8">
        <v>0</v>
      </c>
      <c r="EC19" s="8">
        <v>13.8</v>
      </c>
      <c r="ED19" s="8">
        <v>0</v>
      </c>
      <c r="EE19" s="8">
        <v>13.8</v>
      </c>
      <c r="EF19" s="8">
        <v>0</v>
      </c>
      <c r="EG19" s="8">
        <v>3062.9</v>
      </c>
      <c r="EH19" s="8">
        <v>5.2</v>
      </c>
      <c r="EI19" s="8">
        <v>3062.9</v>
      </c>
      <c r="EJ19" s="8">
        <v>5.2</v>
      </c>
      <c r="EK19" s="8">
        <v>3062.9</v>
      </c>
      <c r="EL19" s="8">
        <v>5.2</v>
      </c>
      <c r="EM19" s="8">
        <v>230</v>
      </c>
      <c r="EN19" s="8">
        <v>0.8</v>
      </c>
      <c r="EO19" s="8">
        <v>230</v>
      </c>
      <c r="EP19" s="8">
        <v>0.8</v>
      </c>
      <c r="EQ19" s="8">
        <v>230</v>
      </c>
      <c r="ER19" s="8">
        <v>0.8</v>
      </c>
      <c r="ES19" s="8">
        <v>1.7</v>
      </c>
      <c r="ET19" s="8">
        <v>0</v>
      </c>
      <c r="EU19" s="8">
        <v>1.7</v>
      </c>
      <c r="EV19" s="8">
        <v>0</v>
      </c>
      <c r="EW19" s="8">
        <v>1.7</v>
      </c>
      <c r="EX19" s="8">
        <v>0</v>
      </c>
      <c r="EZ19" s="8">
        <v>227.7</v>
      </c>
      <c r="FA19" s="8">
        <v>0.8</v>
      </c>
      <c r="FB19" s="8">
        <v>227.7</v>
      </c>
      <c r="FC19" s="8">
        <v>0.8</v>
      </c>
      <c r="FD19" s="8">
        <v>227.7</v>
      </c>
      <c r="FE19" s="8">
        <v>0.8</v>
      </c>
      <c r="FF19" s="8">
        <v>13.1</v>
      </c>
      <c r="FG19" s="8">
        <v>0</v>
      </c>
      <c r="FH19" s="8">
        <v>13.1</v>
      </c>
      <c r="FI19" s="8">
        <v>0</v>
      </c>
      <c r="FJ19" s="8">
        <v>13.1</v>
      </c>
      <c r="FK19" s="8">
        <v>0</v>
      </c>
      <c r="FL19" s="8">
        <v>2868.8</v>
      </c>
      <c r="FM19" s="8">
        <v>5</v>
      </c>
      <c r="FW19" s="8">
        <v>228.2</v>
      </c>
      <c r="FX19" s="8">
        <v>0.8</v>
      </c>
      <c r="FY19" s="8">
        <v>0.7</v>
      </c>
      <c r="FZ19" s="8">
        <v>0</v>
      </c>
      <c r="GA19" s="8">
        <v>168.9</v>
      </c>
      <c r="GB19" s="8">
        <v>0.7</v>
      </c>
      <c r="GC19" s="8">
        <v>23</v>
      </c>
      <c r="GE19" s="8">
        <v>3427.4</v>
      </c>
      <c r="GF19" s="8">
        <v>482</v>
      </c>
      <c r="GG19" s="8">
        <v>482</v>
      </c>
      <c r="GH19" s="8">
        <v>482</v>
      </c>
      <c r="GI19" s="8">
        <v>0.8</v>
      </c>
      <c r="GJ19" s="8">
        <v>0.8</v>
      </c>
      <c r="GK19" s="8">
        <v>1</v>
      </c>
      <c r="GL19" s="8">
        <v>490</v>
      </c>
      <c r="GM19" s="8">
        <v>0.64</v>
      </c>
      <c r="GN19" s="8">
        <v>12.17</v>
      </c>
      <c r="GO19" s="8">
        <v>17.7</v>
      </c>
      <c r="HB19" s="8">
        <v>277.95999999999998</v>
      </c>
      <c r="HC19" s="8">
        <v>0.16</v>
      </c>
      <c r="HD19" s="8">
        <v>151.43</v>
      </c>
      <c r="HE19" s="8">
        <v>0.1</v>
      </c>
      <c r="HF19" s="8">
        <v>124.87</v>
      </c>
      <c r="HG19" s="8">
        <v>0.04</v>
      </c>
      <c r="HH19" s="8">
        <v>26.56</v>
      </c>
      <c r="HI19" s="8">
        <v>0.1</v>
      </c>
      <c r="HJ19" s="8">
        <v>257.01</v>
      </c>
      <c r="HK19" s="8">
        <v>0.24</v>
      </c>
      <c r="HL19" s="8">
        <v>100.59</v>
      </c>
      <c r="HM19" s="8">
        <v>0.05</v>
      </c>
      <c r="HN19" s="8">
        <v>119.03</v>
      </c>
      <c r="HO19" s="8">
        <v>7.0000000000000007E-2</v>
      </c>
      <c r="HP19" s="8">
        <v>18.440000000000001</v>
      </c>
      <c r="HQ19" s="8">
        <v>0.08</v>
      </c>
      <c r="HR19" s="8">
        <v>79.349999999999994</v>
      </c>
      <c r="HS19" s="8">
        <v>0.05</v>
      </c>
      <c r="HT19" s="8">
        <v>52.02</v>
      </c>
      <c r="HU19" s="8">
        <v>0.04</v>
      </c>
      <c r="HV19" s="8">
        <v>46.8</v>
      </c>
      <c r="HW19" s="8">
        <v>0.03</v>
      </c>
      <c r="HZ19" s="8">
        <v>79.569999999999993</v>
      </c>
      <c r="IA19" s="8">
        <v>0.06</v>
      </c>
      <c r="IB19" s="8">
        <v>52.01</v>
      </c>
      <c r="IC19" s="8">
        <v>0.06</v>
      </c>
      <c r="ID19" s="8">
        <v>46.94</v>
      </c>
      <c r="IE19" s="8">
        <v>0.04</v>
      </c>
      <c r="IF19" s="8">
        <v>5.07</v>
      </c>
      <c r="IG19" s="8">
        <v>0.05</v>
      </c>
      <c r="IH19" s="8">
        <v>582.27</v>
      </c>
      <c r="II19" s="8">
        <v>0.48</v>
      </c>
      <c r="IJ19" s="8">
        <v>39.67</v>
      </c>
      <c r="IK19" s="8">
        <v>0.01</v>
      </c>
      <c r="IL19" s="8">
        <v>39570</v>
      </c>
      <c r="IM19" s="8">
        <v>41</v>
      </c>
      <c r="IN19" s="8">
        <v>40821</v>
      </c>
      <c r="IO19" s="8">
        <v>37</v>
      </c>
      <c r="JL19" s="8">
        <v>261.25</v>
      </c>
      <c r="JM19" s="8">
        <v>0.22</v>
      </c>
      <c r="JN19" s="8">
        <v>101.43</v>
      </c>
      <c r="JO19" s="8">
        <v>0.04</v>
      </c>
      <c r="JP19" s="8">
        <v>120.24</v>
      </c>
      <c r="JQ19" s="8">
        <v>0.06</v>
      </c>
      <c r="JR19" s="8">
        <v>18.82</v>
      </c>
      <c r="JS19" s="8">
        <v>7.0000000000000007E-2</v>
      </c>
      <c r="JT19" s="8">
        <v>259.83999999999997</v>
      </c>
      <c r="JU19" s="8">
        <v>0.23</v>
      </c>
      <c r="JV19" s="8">
        <v>119.84</v>
      </c>
      <c r="JW19" s="8">
        <v>7.0000000000000007E-2</v>
      </c>
      <c r="JX19" s="8">
        <v>18.690000000000001</v>
      </c>
      <c r="JY19" s="8">
        <v>0.17</v>
      </c>
      <c r="JZ19" s="8">
        <v>5.22</v>
      </c>
      <c r="KA19" s="8">
        <v>0.04</v>
      </c>
      <c r="MX19" s="8">
        <v>57.86</v>
      </c>
      <c r="MY19" s="8">
        <v>0.05</v>
      </c>
      <c r="MZ19" s="8">
        <v>60.3</v>
      </c>
      <c r="NA19" s="8">
        <v>0.06</v>
      </c>
      <c r="NB19" s="8">
        <v>59.5</v>
      </c>
      <c r="NC19" s="8">
        <v>0.12</v>
      </c>
      <c r="ND19" s="8">
        <v>60.08</v>
      </c>
      <c r="NE19" s="8">
        <v>0.04</v>
      </c>
      <c r="NF19" s="8">
        <v>58.93</v>
      </c>
      <c r="NG19" s="8">
        <v>0.09</v>
      </c>
      <c r="NH19" s="8">
        <v>59.21</v>
      </c>
      <c r="NI19" s="8">
        <v>0.04</v>
      </c>
      <c r="OP19" s="8">
        <v>101.29</v>
      </c>
      <c r="OQ19" s="8">
        <v>0.04</v>
      </c>
      <c r="OV19" s="8">
        <v>95.08</v>
      </c>
      <c r="OW19" s="8">
        <v>0.14000000000000001</v>
      </c>
      <c r="OX19" s="8">
        <v>95.25</v>
      </c>
      <c r="OY19" s="8">
        <v>0.13</v>
      </c>
      <c r="OZ19" s="8">
        <v>95.33</v>
      </c>
      <c r="PA19" s="8">
        <v>0.12</v>
      </c>
      <c r="PB19" s="8">
        <v>95.31</v>
      </c>
      <c r="PC19" s="8">
        <v>0.11</v>
      </c>
      <c r="PD19" s="8">
        <v>95.33</v>
      </c>
      <c r="PE19" s="8">
        <v>0.11</v>
      </c>
      <c r="PR19" s="8">
        <v>101.15</v>
      </c>
      <c r="PS19" s="8">
        <v>0.15</v>
      </c>
      <c r="QX19" s="8">
        <v>94.93</v>
      </c>
      <c r="QY19" s="8">
        <v>0.06</v>
      </c>
      <c r="QZ19" s="8">
        <v>95.42</v>
      </c>
      <c r="RA19" s="8">
        <v>0.08</v>
      </c>
      <c r="RB19" s="8">
        <v>75.08</v>
      </c>
      <c r="RC19" s="8">
        <v>0.04</v>
      </c>
      <c r="RD19" s="8">
        <v>75.010000000000005</v>
      </c>
      <c r="RE19" s="8">
        <v>0.03</v>
      </c>
      <c r="RF19" s="8">
        <v>74.75</v>
      </c>
      <c r="RG19" s="8">
        <v>0.03</v>
      </c>
      <c r="RH19" s="8">
        <v>75.27</v>
      </c>
      <c r="RI19" s="8">
        <v>0.04</v>
      </c>
      <c r="RJ19" s="8">
        <v>75.239999999999995</v>
      </c>
      <c r="RK19" s="8">
        <v>0.04</v>
      </c>
      <c r="RL19" s="8">
        <v>75.22</v>
      </c>
      <c r="RM19" s="8">
        <v>0.04</v>
      </c>
      <c r="RN19" s="8">
        <v>75.010000000000005</v>
      </c>
      <c r="RO19" s="8">
        <v>0.04</v>
      </c>
      <c r="RP19" s="8">
        <v>92</v>
      </c>
      <c r="RQ19" s="8">
        <v>0.11</v>
      </c>
      <c r="RR19" s="8">
        <v>84.05</v>
      </c>
      <c r="RS19" s="8">
        <v>0.11</v>
      </c>
      <c r="RT19" s="8">
        <v>81.069999999999993</v>
      </c>
      <c r="RU19" s="8">
        <v>0.08</v>
      </c>
      <c r="RV19" s="8">
        <v>86.65</v>
      </c>
      <c r="RW19" s="8">
        <v>0.14000000000000001</v>
      </c>
      <c r="RX19" s="8">
        <v>85.35</v>
      </c>
      <c r="RY19" s="8">
        <v>0.15</v>
      </c>
      <c r="RZ19" s="8">
        <v>86.07</v>
      </c>
      <c r="SA19" s="8">
        <v>0.12</v>
      </c>
      <c r="SB19" s="8">
        <v>78.010000000000005</v>
      </c>
      <c r="SC19" s="8">
        <v>7.0000000000000007E-2</v>
      </c>
      <c r="SD19" s="8">
        <v>83.16</v>
      </c>
      <c r="SE19" s="8">
        <v>0.1</v>
      </c>
      <c r="SF19" s="8">
        <v>92.81</v>
      </c>
      <c r="SG19" s="8">
        <v>7.0000000000000007E-2</v>
      </c>
      <c r="SH19" s="8">
        <v>79.2</v>
      </c>
      <c r="SI19" s="8">
        <v>0.15</v>
      </c>
      <c r="SJ19" s="8">
        <v>75.2</v>
      </c>
      <c r="SK19" s="8">
        <v>0.05</v>
      </c>
      <c r="SL19" s="8">
        <v>75.27</v>
      </c>
      <c r="SM19" s="8">
        <v>0.05</v>
      </c>
      <c r="SN19" s="8">
        <v>83.51</v>
      </c>
      <c r="SO19" s="8">
        <v>0.2</v>
      </c>
      <c r="SP19" s="8">
        <v>75.150000000000006</v>
      </c>
      <c r="SQ19" s="8">
        <v>0.05</v>
      </c>
      <c r="SR19" s="8">
        <v>75.19</v>
      </c>
      <c r="SS19" s="8">
        <v>0.04</v>
      </c>
      <c r="ST19" s="8">
        <v>75.03</v>
      </c>
      <c r="SU19" s="8">
        <v>0.04</v>
      </c>
      <c r="SV19" s="8">
        <v>76.22</v>
      </c>
      <c r="SW19" s="8">
        <v>0.08</v>
      </c>
      <c r="SX19" s="8">
        <v>75.08</v>
      </c>
      <c r="SY19" s="8">
        <v>0.03</v>
      </c>
      <c r="SZ19" s="8">
        <v>75.05</v>
      </c>
      <c r="TA19" s="8">
        <v>0.03</v>
      </c>
      <c r="TB19" s="8">
        <v>75.12</v>
      </c>
      <c r="TC19" s="8">
        <v>0.03</v>
      </c>
      <c r="WJ19" s="8" t="s">
        <v>2290</v>
      </c>
      <c r="WK19" s="8">
        <v>75.001000000000005</v>
      </c>
      <c r="WL19" s="8">
        <v>1.2E-2</v>
      </c>
      <c r="WM19" s="8">
        <v>62.000999999999998</v>
      </c>
      <c r="WN19" s="8">
        <v>4.3999999999999997E-2</v>
      </c>
      <c r="WO19" s="8">
        <v>58.753999999999998</v>
      </c>
      <c r="WP19" s="8">
        <v>1.2E-2</v>
      </c>
      <c r="WQ19" s="8">
        <v>55.68</v>
      </c>
      <c r="WR19" s="8">
        <v>2.1999999999999999E-2</v>
      </c>
      <c r="WS19" s="8">
        <v>95</v>
      </c>
      <c r="WT19" s="8">
        <v>8.9999999999999993E-3</v>
      </c>
      <c r="WU19" s="8">
        <v>74.998000000000005</v>
      </c>
      <c r="WV19" s="8">
        <v>1.4999999999999999E-2</v>
      </c>
      <c r="WW19" s="8">
        <v>1146</v>
      </c>
      <c r="WX19" s="8">
        <v>1.7</v>
      </c>
      <c r="WY19" s="8">
        <v>1102.2</v>
      </c>
      <c r="WZ19" s="8">
        <v>1.6</v>
      </c>
      <c r="XA19" s="8">
        <v>0.56799999999999995</v>
      </c>
      <c r="XB19" s="8">
        <v>5.0000000000000001E-3</v>
      </c>
      <c r="XC19" s="8">
        <v>-0.17699999999999999</v>
      </c>
      <c r="XD19" s="8">
        <v>2E-3</v>
      </c>
      <c r="XE19" s="8">
        <v>1.9E-2</v>
      </c>
      <c r="XF19" s="8">
        <v>3.0000000000000001E-3</v>
      </c>
      <c r="XG19" s="8">
        <v>1.1034999999999999</v>
      </c>
      <c r="XH19" s="8">
        <v>3.3E-3</v>
      </c>
      <c r="XI19" s="8">
        <v>28.975999999999999</v>
      </c>
      <c r="XJ19" s="8">
        <v>1E-3</v>
      </c>
      <c r="XK19" s="8">
        <v>3431</v>
      </c>
      <c r="XL19" s="8">
        <v>8</v>
      </c>
      <c r="XM19" s="8">
        <v>366.7</v>
      </c>
      <c r="XN19" s="8">
        <v>5.2</v>
      </c>
      <c r="XO19" s="42">
        <v>0.16622533100174824</v>
      </c>
      <c r="XP19" s="9">
        <v>191.8074094429173</v>
      </c>
      <c r="XQ19" s="14">
        <v>13.029</v>
      </c>
      <c r="XR19" s="8">
        <v>0.182</v>
      </c>
      <c r="XS19" s="45">
        <f t="shared" si="0"/>
        <v>0.79631144624617645</v>
      </c>
      <c r="XT19" s="9">
        <f t="shared" si="1"/>
        <v>5233.6772483007162</v>
      </c>
      <c r="XU19" s="46">
        <f t="shared" si="2"/>
        <v>73.548504188976366</v>
      </c>
      <c r="XV19" s="9">
        <f t="shared" si="3"/>
        <v>196.77447930063641</v>
      </c>
      <c r="XW19" s="9">
        <f t="shared" si="4"/>
        <v>837.34423071516233</v>
      </c>
      <c r="XX19" s="9">
        <f t="shared" si="5"/>
        <v>4396.3330175855535</v>
      </c>
      <c r="XY19" s="15">
        <f t="shared" si="6"/>
        <v>9.6030814788152959E-3</v>
      </c>
      <c r="XZ19" s="9">
        <f t="shared" si="7"/>
        <v>29.296591575920193</v>
      </c>
      <c r="YA19" s="9">
        <f t="shared" si="8"/>
        <v>57.957688553753819</v>
      </c>
      <c r="YB19" s="10">
        <v>14.09989861392425</v>
      </c>
      <c r="YC19" s="10">
        <v>13.137990123927718</v>
      </c>
      <c r="YD19" s="3">
        <v>1.3919025299848052E-2</v>
      </c>
      <c r="YE19" s="9">
        <v>38.155190330286374</v>
      </c>
      <c r="YF19" s="15">
        <v>8.78104851539405E-3</v>
      </c>
      <c r="YG19" s="9">
        <v>27.609345289181249</v>
      </c>
      <c r="YH19" s="15">
        <v>8.7014285463010328E-3</v>
      </c>
      <c r="YI19" s="9">
        <v>23.560167904992756</v>
      </c>
      <c r="YJ19" s="9">
        <f t="shared" si="9"/>
        <v>78.225773185824934</v>
      </c>
      <c r="YK19" s="9">
        <f t="shared" si="10"/>
        <v>64.34543169136407</v>
      </c>
      <c r="YL19" s="9">
        <f t="shared" si="11"/>
        <v>23.365976660959021</v>
      </c>
      <c r="YM19" s="9">
        <f t="shared" si="12"/>
        <v>31038.924348865174</v>
      </c>
      <c r="YN19" s="9">
        <f t="shared" si="13"/>
        <v>25458.387217320957</v>
      </c>
      <c r="YO19" s="9">
        <f t="shared" si="14"/>
        <v>3064.3</v>
      </c>
      <c r="YP19" s="14">
        <f t="shared" si="15"/>
        <v>0.33694646703768188</v>
      </c>
      <c r="YQ19" s="9">
        <f t="shared" si="16"/>
        <v>30038.398293662151</v>
      </c>
      <c r="YR19" s="9">
        <f t="shared" si="17"/>
        <v>24457.861162117933</v>
      </c>
      <c r="YS19" s="10">
        <f t="shared" si="18"/>
        <v>8.7549980453693248</v>
      </c>
      <c r="YT19" s="15">
        <f t="shared" si="19"/>
        <v>0.20840208758299486</v>
      </c>
      <c r="YU19" s="16">
        <f t="shared" si="20"/>
        <v>-5.930614914961172</v>
      </c>
      <c r="YV19" s="16">
        <f t="shared" si="21"/>
        <v>-20.268084632071115</v>
      </c>
      <c r="YW19" s="47">
        <f t="shared" si="22"/>
        <v>52.621758427642867</v>
      </c>
      <c r="YX19" s="5">
        <f t="shared" si="23"/>
        <v>31038.924348865174</v>
      </c>
      <c r="YY19" s="5">
        <f t="shared" si="24"/>
        <v>21192.087549961125</v>
      </c>
      <c r="YZ19" s="5">
        <f t="shared" si="25"/>
        <v>1016.3342957185733</v>
      </c>
      <c r="ZA19" s="5">
        <f t="shared" si="26"/>
        <v>8830.5025031854802</v>
      </c>
      <c r="ZB19" s="5">
        <f t="shared" si="27"/>
        <v>31038.924348865177</v>
      </c>
      <c r="ZC19" s="6">
        <f t="shared" si="28"/>
        <v>1.0000000000000002</v>
      </c>
    </row>
    <row r="20" spans="1:679" s="8" customFormat="1" x14ac:dyDescent="0.25">
      <c r="A20" s="8">
        <v>5</v>
      </c>
      <c r="B20" s="8" t="s">
        <v>2465</v>
      </c>
      <c r="C20" s="8" t="s">
        <v>2466</v>
      </c>
      <c r="D20" s="8" t="s">
        <v>2465</v>
      </c>
      <c r="E20" s="8" t="s">
        <v>3306</v>
      </c>
      <c r="F20" s="8" t="s">
        <v>3316</v>
      </c>
      <c r="G20" s="8" t="s">
        <v>3308</v>
      </c>
      <c r="H20" s="8" t="s">
        <v>3309</v>
      </c>
      <c r="I20" s="8" t="s">
        <v>3310</v>
      </c>
      <c r="J20" s="8" t="s">
        <v>3310</v>
      </c>
      <c r="M20" s="8" t="s">
        <v>3311</v>
      </c>
      <c r="N20" s="7">
        <v>0</v>
      </c>
      <c r="O20" s="7">
        <v>0</v>
      </c>
      <c r="P20" s="8" t="s">
        <v>3365</v>
      </c>
      <c r="Q20" s="8" t="s">
        <v>2354</v>
      </c>
      <c r="R20" s="8" t="s">
        <v>2467</v>
      </c>
      <c r="S20" s="8" t="s">
        <v>119</v>
      </c>
      <c r="T20" s="8" t="s">
        <v>154</v>
      </c>
      <c r="U20" s="8" t="s">
        <v>135</v>
      </c>
      <c r="V20" s="8" t="s">
        <v>3378</v>
      </c>
      <c r="W20" s="8" t="s">
        <v>3382</v>
      </c>
      <c r="X20" s="8" t="s">
        <v>3385</v>
      </c>
      <c r="Y20" s="8" t="s">
        <v>3385</v>
      </c>
      <c r="Z20" s="8" t="s">
        <v>2063</v>
      </c>
      <c r="AA20" s="8" t="s">
        <v>123</v>
      </c>
      <c r="AB20" s="8" t="s">
        <v>124</v>
      </c>
      <c r="AC20" s="8" t="s">
        <v>2468</v>
      </c>
      <c r="AD20" s="8" t="s">
        <v>2278</v>
      </c>
      <c r="AE20" s="8" t="s">
        <v>3390</v>
      </c>
      <c r="AF20" s="8" t="s">
        <v>157</v>
      </c>
      <c r="AG20" s="8">
        <v>75</v>
      </c>
      <c r="AH20" s="8">
        <v>62</v>
      </c>
      <c r="AI20" s="8">
        <v>95</v>
      </c>
      <c r="AJ20" s="8">
        <v>75</v>
      </c>
      <c r="AK20" s="8">
        <v>7.2</v>
      </c>
      <c r="AM20" s="8">
        <v>5.5</v>
      </c>
      <c r="AO20" s="8">
        <v>230.3</v>
      </c>
      <c r="AP20" s="8">
        <v>1</v>
      </c>
      <c r="AQ20" s="8">
        <v>15.7</v>
      </c>
      <c r="AR20" s="8">
        <v>0</v>
      </c>
      <c r="AS20" s="8">
        <v>18262</v>
      </c>
      <c r="AT20" s="8">
        <v>41</v>
      </c>
      <c r="AU20" s="8">
        <v>17642</v>
      </c>
      <c r="AV20" s="8">
        <v>71</v>
      </c>
      <c r="AW20" s="8">
        <v>-1459</v>
      </c>
      <c r="AX20" s="8">
        <v>113</v>
      </c>
      <c r="AY20" s="8">
        <v>16802</v>
      </c>
      <c r="AZ20" s="8">
        <v>117</v>
      </c>
      <c r="BB20" s="8">
        <v>944</v>
      </c>
      <c r="BD20" s="8">
        <v>12.5</v>
      </c>
      <c r="BE20" s="8">
        <v>5.2704184700000001</v>
      </c>
      <c r="BF20" s="8">
        <v>109.93</v>
      </c>
      <c r="BG20" s="8">
        <v>0.01</v>
      </c>
      <c r="BH20" s="8">
        <v>59.32</v>
      </c>
      <c r="CN20" s="8">
        <v>4.8490620489999996</v>
      </c>
      <c r="CO20" s="8" t="s">
        <v>2469</v>
      </c>
      <c r="CP20" s="8" t="s">
        <v>2470</v>
      </c>
      <c r="CQ20" s="8">
        <v>75</v>
      </c>
      <c r="CR20" s="8">
        <v>1.6E-2</v>
      </c>
      <c r="CS20" s="8">
        <v>61.997</v>
      </c>
      <c r="CT20" s="8">
        <v>3.9E-2</v>
      </c>
      <c r="CU20" s="8">
        <v>95.004000000000005</v>
      </c>
      <c r="CV20" s="8">
        <v>8.0000000000000002E-3</v>
      </c>
      <c r="CW20" s="8">
        <v>75.006</v>
      </c>
      <c r="CX20" s="8">
        <v>2.3E-2</v>
      </c>
      <c r="CY20" s="8">
        <v>74.56</v>
      </c>
      <c r="CZ20" s="8">
        <v>0.05</v>
      </c>
      <c r="DA20" s="8">
        <v>60.35</v>
      </c>
      <c r="DB20" s="8">
        <v>0.03</v>
      </c>
      <c r="DC20" s="8">
        <v>66.150000000000006</v>
      </c>
      <c r="DD20" s="8">
        <v>0.02</v>
      </c>
      <c r="DE20" s="8">
        <v>1.4999999999999999E-2</v>
      </c>
      <c r="DF20" s="8">
        <v>4.0000000000000001E-3</v>
      </c>
      <c r="DG20" s="8">
        <v>1.1261000000000001</v>
      </c>
      <c r="DH20" s="8">
        <v>3.8E-3</v>
      </c>
      <c r="DI20" s="8">
        <v>18262</v>
      </c>
      <c r="DJ20" s="8">
        <v>41</v>
      </c>
      <c r="DK20" s="8">
        <v>-1459</v>
      </c>
      <c r="DL20" s="8">
        <v>113</v>
      </c>
      <c r="DM20" s="8">
        <v>4.8490000000000002</v>
      </c>
      <c r="DN20" s="8">
        <v>3.5000000000000003E-2</v>
      </c>
      <c r="DQ20" s="8">
        <v>11.920057720000001</v>
      </c>
      <c r="DU20" s="8">
        <v>229.7</v>
      </c>
      <c r="DV20" s="8">
        <v>1</v>
      </c>
      <c r="DW20" s="8">
        <v>229.7</v>
      </c>
      <c r="DX20" s="8">
        <v>1</v>
      </c>
      <c r="DY20" s="8">
        <v>229.7</v>
      </c>
      <c r="DZ20" s="8">
        <v>1</v>
      </c>
      <c r="EA20" s="8">
        <v>14</v>
      </c>
      <c r="EB20" s="8">
        <v>0</v>
      </c>
      <c r="EC20" s="8">
        <v>14</v>
      </c>
      <c r="ED20" s="8">
        <v>0</v>
      </c>
      <c r="EE20" s="8">
        <v>14</v>
      </c>
      <c r="EF20" s="8">
        <v>0</v>
      </c>
      <c r="EG20" s="8">
        <v>3095.6</v>
      </c>
      <c r="EH20" s="8">
        <v>5.4</v>
      </c>
      <c r="EI20" s="8">
        <v>3095.6</v>
      </c>
      <c r="EJ20" s="8">
        <v>5.4</v>
      </c>
      <c r="EK20" s="8">
        <v>3095.6</v>
      </c>
      <c r="EL20" s="8">
        <v>5.4</v>
      </c>
      <c r="EM20" s="8">
        <v>230</v>
      </c>
      <c r="EN20" s="8">
        <v>1</v>
      </c>
      <c r="EO20" s="8">
        <v>230</v>
      </c>
      <c r="EP20" s="8">
        <v>1</v>
      </c>
      <c r="EQ20" s="8">
        <v>230</v>
      </c>
      <c r="ER20" s="8">
        <v>1</v>
      </c>
      <c r="ES20" s="8">
        <v>1.7</v>
      </c>
      <c r="ET20" s="8">
        <v>0</v>
      </c>
      <c r="EU20" s="8">
        <v>1.7</v>
      </c>
      <c r="EV20" s="8">
        <v>0</v>
      </c>
      <c r="EW20" s="8">
        <v>1.7</v>
      </c>
      <c r="EX20" s="8">
        <v>0</v>
      </c>
      <c r="EZ20" s="8">
        <v>227.7</v>
      </c>
      <c r="FA20" s="8">
        <v>1</v>
      </c>
      <c r="FB20" s="8">
        <v>227.7</v>
      </c>
      <c r="FC20" s="8">
        <v>1</v>
      </c>
      <c r="FD20" s="8">
        <v>227.7</v>
      </c>
      <c r="FE20" s="8">
        <v>1</v>
      </c>
      <c r="FF20" s="8">
        <v>13.3</v>
      </c>
      <c r="FG20" s="8">
        <v>0</v>
      </c>
      <c r="FH20" s="8">
        <v>13.3</v>
      </c>
      <c r="FI20" s="8">
        <v>0</v>
      </c>
      <c r="FJ20" s="8">
        <v>13.3</v>
      </c>
      <c r="FK20" s="8">
        <v>0</v>
      </c>
      <c r="FL20" s="8">
        <v>2901</v>
      </c>
      <c r="FM20" s="8">
        <v>5</v>
      </c>
      <c r="FW20" s="8">
        <v>228.2</v>
      </c>
      <c r="FX20" s="8">
        <v>1</v>
      </c>
      <c r="FY20" s="8">
        <v>0.7</v>
      </c>
      <c r="FZ20" s="8">
        <v>0</v>
      </c>
      <c r="GA20" s="8">
        <v>168.9</v>
      </c>
      <c r="GB20" s="8">
        <v>0.9</v>
      </c>
      <c r="GC20" s="8">
        <v>23</v>
      </c>
      <c r="GE20" s="8">
        <v>3461</v>
      </c>
      <c r="GF20" s="8">
        <v>480</v>
      </c>
      <c r="GG20" s="8">
        <v>480</v>
      </c>
      <c r="GH20" s="8">
        <v>480</v>
      </c>
      <c r="GI20" s="8">
        <v>0.8</v>
      </c>
      <c r="GJ20" s="8">
        <v>0.8</v>
      </c>
      <c r="GK20" s="8">
        <v>1</v>
      </c>
      <c r="GL20" s="8">
        <v>490</v>
      </c>
      <c r="GM20" s="8">
        <v>0.65</v>
      </c>
      <c r="GN20" s="8">
        <v>12.5</v>
      </c>
      <c r="GO20" s="8">
        <v>17.8</v>
      </c>
      <c r="HB20" s="8">
        <v>284.07</v>
      </c>
      <c r="HC20" s="8">
        <v>0.17</v>
      </c>
      <c r="HD20" s="8">
        <v>147.56</v>
      </c>
      <c r="HE20" s="8">
        <v>0.09</v>
      </c>
      <c r="HF20" s="8">
        <v>126.51</v>
      </c>
      <c r="HG20" s="8">
        <v>0.04</v>
      </c>
      <c r="HH20" s="8">
        <v>21.05</v>
      </c>
      <c r="HI20" s="8">
        <v>0.09</v>
      </c>
      <c r="HJ20" s="8">
        <v>262.76</v>
      </c>
      <c r="HK20" s="8">
        <v>0.18</v>
      </c>
      <c r="HL20" s="8">
        <v>99.89</v>
      </c>
      <c r="HM20" s="8">
        <v>0.03</v>
      </c>
      <c r="HN20" s="8">
        <v>120.67</v>
      </c>
      <c r="HO20" s="8">
        <v>0.05</v>
      </c>
      <c r="HP20" s="8">
        <v>20.77</v>
      </c>
      <c r="HQ20" s="8">
        <v>0.06</v>
      </c>
      <c r="HR20" s="8">
        <v>81.33</v>
      </c>
      <c r="HS20" s="8">
        <v>0.05</v>
      </c>
      <c r="HT20" s="8">
        <v>53.53</v>
      </c>
      <c r="HU20" s="8">
        <v>0.03</v>
      </c>
      <c r="HV20" s="8">
        <v>48.04</v>
      </c>
      <c r="HW20" s="8">
        <v>0.03</v>
      </c>
      <c r="HZ20" s="8">
        <v>81.95</v>
      </c>
      <c r="IA20" s="8">
        <v>0.04</v>
      </c>
      <c r="IB20" s="8">
        <v>53.43</v>
      </c>
      <c r="IC20" s="8">
        <v>0.05</v>
      </c>
      <c r="ID20" s="8">
        <v>48.42</v>
      </c>
      <c r="IE20" s="8">
        <v>0.03</v>
      </c>
      <c r="IF20" s="8">
        <v>5.01</v>
      </c>
      <c r="IG20" s="8">
        <v>0.04</v>
      </c>
      <c r="IH20" s="8">
        <v>603.83000000000004</v>
      </c>
      <c r="II20" s="8">
        <v>0.49</v>
      </c>
      <c r="IJ20" s="8">
        <v>39.44</v>
      </c>
      <c r="IK20" s="8">
        <v>0.01</v>
      </c>
      <c r="IL20" s="8">
        <v>41303</v>
      </c>
      <c r="IM20" s="8">
        <v>41</v>
      </c>
      <c r="IN20" s="8">
        <v>42559</v>
      </c>
      <c r="IO20" s="8">
        <v>37</v>
      </c>
      <c r="JL20" s="8">
        <v>267.20999999999998</v>
      </c>
      <c r="JM20" s="8">
        <v>0.2</v>
      </c>
      <c r="JN20" s="8">
        <v>100.89</v>
      </c>
      <c r="JO20" s="8">
        <v>0.03</v>
      </c>
      <c r="JP20" s="8">
        <v>121.91</v>
      </c>
      <c r="JQ20" s="8">
        <v>0.05</v>
      </c>
      <c r="JR20" s="8">
        <v>21.03</v>
      </c>
      <c r="JS20" s="8">
        <v>0.06</v>
      </c>
      <c r="JT20" s="8">
        <v>265.76</v>
      </c>
      <c r="JU20" s="8">
        <v>0.19</v>
      </c>
      <c r="JV20" s="8">
        <v>121.51</v>
      </c>
      <c r="JW20" s="8">
        <v>0.05</v>
      </c>
      <c r="JX20" s="8">
        <v>20.92</v>
      </c>
      <c r="JY20" s="8">
        <v>7.0000000000000007E-2</v>
      </c>
      <c r="JZ20" s="8">
        <v>5.49</v>
      </c>
      <c r="KA20" s="8">
        <v>0.03</v>
      </c>
      <c r="MX20" s="8">
        <v>59.62</v>
      </c>
      <c r="MY20" s="8">
        <v>0.1</v>
      </c>
      <c r="MZ20" s="8">
        <v>61.54</v>
      </c>
      <c r="NA20" s="8">
        <v>0.04</v>
      </c>
      <c r="NB20" s="8">
        <v>60.96</v>
      </c>
      <c r="NC20" s="8">
        <v>0.18</v>
      </c>
      <c r="ND20" s="8">
        <v>61.31</v>
      </c>
      <c r="NE20" s="8">
        <v>0.04</v>
      </c>
      <c r="NF20" s="8">
        <v>60.58</v>
      </c>
      <c r="NG20" s="8">
        <v>0.16</v>
      </c>
      <c r="NH20" s="8">
        <v>60.6</v>
      </c>
      <c r="NI20" s="8">
        <v>7.0000000000000007E-2</v>
      </c>
      <c r="OP20" s="8">
        <v>100.58</v>
      </c>
      <c r="OQ20" s="8">
        <v>0.04</v>
      </c>
      <c r="OV20" s="8">
        <v>94.81</v>
      </c>
      <c r="OW20" s="8">
        <v>0.15</v>
      </c>
      <c r="OX20" s="8">
        <v>95.06</v>
      </c>
      <c r="OY20" s="8">
        <v>0.14000000000000001</v>
      </c>
      <c r="OZ20" s="8">
        <v>95.03</v>
      </c>
      <c r="PA20" s="8">
        <v>0.13</v>
      </c>
      <c r="PB20" s="8">
        <v>95.14</v>
      </c>
      <c r="PC20" s="8">
        <v>0.11</v>
      </c>
      <c r="PD20" s="8">
        <v>95.17</v>
      </c>
      <c r="PE20" s="8">
        <v>0.11</v>
      </c>
      <c r="PR20" s="8">
        <v>100.59</v>
      </c>
      <c r="PS20" s="8">
        <v>0.05</v>
      </c>
      <c r="QX20" s="8">
        <v>94.74</v>
      </c>
      <c r="QY20" s="8">
        <v>7.0000000000000007E-2</v>
      </c>
      <c r="QZ20" s="8">
        <v>95.2</v>
      </c>
      <c r="RA20" s="8">
        <v>0.08</v>
      </c>
      <c r="RB20" s="8">
        <v>74.91</v>
      </c>
      <c r="RC20" s="8">
        <v>0.04</v>
      </c>
      <c r="RD20" s="8">
        <v>74.89</v>
      </c>
      <c r="RE20" s="8">
        <v>0.03</v>
      </c>
      <c r="RF20" s="8">
        <v>74.7</v>
      </c>
      <c r="RG20" s="8">
        <v>0.03</v>
      </c>
      <c r="RH20" s="8">
        <v>75.040000000000006</v>
      </c>
      <c r="RI20" s="8">
        <v>0.05</v>
      </c>
      <c r="RJ20" s="8">
        <v>75.010000000000005</v>
      </c>
      <c r="RK20" s="8">
        <v>0.06</v>
      </c>
      <c r="RL20" s="8">
        <v>75.02</v>
      </c>
      <c r="RM20" s="8">
        <v>0.04</v>
      </c>
      <c r="RN20" s="8">
        <v>74.849999999999994</v>
      </c>
      <c r="RO20" s="8">
        <v>0.03</v>
      </c>
      <c r="RP20" s="8">
        <v>93.34</v>
      </c>
      <c r="RQ20" s="8">
        <v>0.09</v>
      </c>
      <c r="RR20" s="8">
        <v>93.21</v>
      </c>
      <c r="RS20" s="8">
        <v>0.11</v>
      </c>
      <c r="RT20" s="8">
        <v>92.31</v>
      </c>
      <c r="RU20" s="8">
        <v>0.11</v>
      </c>
      <c r="RV20" s="8">
        <v>89.51</v>
      </c>
      <c r="RW20" s="8">
        <v>0.12</v>
      </c>
      <c r="RX20" s="8">
        <v>89.16</v>
      </c>
      <c r="RY20" s="8">
        <v>0.13</v>
      </c>
      <c r="RZ20" s="8">
        <v>90.59</v>
      </c>
      <c r="SA20" s="8">
        <v>0.13</v>
      </c>
      <c r="SB20" s="8">
        <v>88.54</v>
      </c>
      <c r="SC20" s="8">
        <v>0.15</v>
      </c>
      <c r="SD20" s="8">
        <v>87.77</v>
      </c>
      <c r="SE20" s="8">
        <v>0.09</v>
      </c>
      <c r="SF20" s="8">
        <v>92.13</v>
      </c>
      <c r="SG20" s="8">
        <v>0.08</v>
      </c>
      <c r="SH20" s="8">
        <v>76.06</v>
      </c>
      <c r="SI20" s="8">
        <v>7.0000000000000007E-2</v>
      </c>
      <c r="SJ20" s="8">
        <v>76.77</v>
      </c>
      <c r="SK20" s="8">
        <v>0.1</v>
      </c>
      <c r="SL20" s="8">
        <v>75.87</v>
      </c>
      <c r="SM20" s="8">
        <v>0.06</v>
      </c>
      <c r="SN20" s="8">
        <v>82.79</v>
      </c>
      <c r="SO20" s="8">
        <v>0.16</v>
      </c>
      <c r="SP20" s="8">
        <v>76.069999999999993</v>
      </c>
      <c r="SQ20" s="8">
        <v>0.05</v>
      </c>
      <c r="SR20" s="8">
        <v>75.64</v>
      </c>
      <c r="SS20" s="8">
        <v>0.04</v>
      </c>
      <c r="ST20" s="8">
        <v>76.17</v>
      </c>
      <c r="SU20" s="8">
        <v>0.04</v>
      </c>
      <c r="SV20" s="8">
        <v>77.22</v>
      </c>
      <c r="SW20" s="8">
        <v>0.14000000000000001</v>
      </c>
      <c r="SX20" s="8">
        <v>75.22</v>
      </c>
      <c r="SY20" s="8">
        <v>0.03</v>
      </c>
      <c r="SZ20" s="8">
        <v>75.14</v>
      </c>
      <c r="TA20" s="8">
        <v>0.03</v>
      </c>
      <c r="TB20" s="8">
        <v>75.3</v>
      </c>
      <c r="TC20" s="8">
        <v>0.03</v>
      </c>
      <c r="WJ20" s="8" t="s">
        <v>2273</v>
      </c>
      <c r="WK20" s="8">
        <v>75</v>
      </c>
      <c r="WL20" s="8">
        <v>1.6E-2</v>
      </c>
      <c r="WM20" s="8">
        <v>61.997</v>
      </c>
      <c r="WN20" s="8">
        <v>3.9E-2</v>
      </c>
      <c r="WO20" s="8">
        <v>60.289000000000001</v>
      </c>
      <c r="WP20" s="8">
        <v>1.2E-2</v>
      </c>
      <c r="WQ20" s="8">
        <v>57.139000000000003</v>
      </c>
      <c r="WR20" s="8">
        <v>1.7000000000000001E-2</v>
      </c>
      <c r="WS20" s="8">
        <v>95.004000000000005</v>
      </c>
      <c r="WT20" s="8">
        <v>8.0000000000000002E-3</v>
      </c>
      <c r="WU20" s="8">
        <v>75.006</v>
      </c>
      <c r="WV20" s="8">
        <v>2.3E-2</v>
      </c>
      <c r="WW20" s="8">
        <v>1159.2</v>
      </c>
      <c r="WX20" s="8">
        <v>2</v>
      </c>
      <c r="WY20" s="8">
        <v>1111.5999999999999</v>
      </c>
      <c r="WZ20" s="8">
        <v>1.9</v>
      </c>
      <c r="XA20" s="8">
        <v>0.54</v>
      </c>
      <c r="XB20" s="8">
        <v>6.0000000000000001E-3</v>
      </c>
      <c r="XC20" s="8">
        <v>-0.13500000000000001</v>
      </c>
      <c r="XD20" s="8">
        <v>1E-3</v>
      </c>
      <c r="XE20" s="8">
        <v>1.4999999999999999E-2</v>
      </c>
      <c r="XF20" s="8">
        <v>4.0000000000000001E-3</v>
      </c>
      <c r="XG20" s="8">
        <v>1.1261000000000001</v>
      </c>
      <c r="XH20" s="8">
        <v>3.8E-3</v>
      </c>
      <c r="XI20" s="8">
        <v>28.968</v>
      </c>
      <c r="XJ20" s="8">
        <v>1E-3</v>
      </c>
      <c r="XK20" s="8">
        <v>3465</v>
      </c>
      <c r="XL20" s="8">
        <v>8</v>
      </c>
      <c r="XM20" s="8">
        <v>368.1</v>
      </c>
      <c r="XN20" s="8">
        <v>5.3</v>
      </c>
      <c r="XO20" s="42">
        <v>0.25502449755024487</v>
      </c>
      <c r="XP20" s="9">
        <v>291.77352764723514</v>
      </c>
      <c r="XQ20" s="14">
        <v>13.029</v>
      </c>
      <c r="XR20" s="8">
        <v>0.13600000000000001</v>
      </c>
      <c r="XS20" s="45">
        <f t="shared" si="0"/>
        <v>0.8017426185370703</v>
      </c>
      <c r="XT20" s="9">
        <f t="shared" si="1"/>
        <v>5276.7644982965385</v>
      </c>
      <c r="XU20" s="46">
        <f t="shared" si="2"/>
        <v>70.519203779527558</v>
      </c>
      <c r="XV20" s="9">
        <f t="shared" si="3"/>
        <v>302.41136317807889</v>
      </c>
      <c r="XW20" s="9">
        <f t="shared" si="4"/>
        <v>1286.8522699498692</v>
      </c>
      <c r="XX20" s="9">
        <f t="shared" si="5"/>
        <v>3989.9122283466695</v>
      </c>
      <c r="XY20" s="15">
        <f t="shared" si="6"/>
        <v>1.0033715195951693E-2</v>
      </c>
      <c r="XZ20" s="9">
        <f t="shared" si="7"/>
        <v>30.180873555250098</v>
      </c>
      <c r="YA20" s="9">
        <f t="shared" si="8"/>
        <v>59.487257381462932</v>
      </c>
      <c r="YB20" s="10">
        <v>14.100050343301318</v>
      </c>
      <c r="YC20" s="10">
        <v>13.180804264138184</v>
      </c>
      <c r="YD20" s="3">
        <v>1.3925079364943216E-2</v>
      </c>
      <c r="YE20" s="9">
        <v>38.162853784759008</v>
      </c>
      <c r="YF20" s="15">
        <v>8.7786472828053005E-3</v>
      </c>
      <c r="YG20" s="9">
        <v>27.606473721573838</v>
      </c>
      <c r="YH20" s="15">
        <v>9.2015444538290584E-3</v>
      </c>
      <c r="YI20" s="9">
        <v>24.478508515140774</v>
      </c>
      <c r="YJ20" s="9">
        <f t="shared" si="9"/>
        <v>79.912884440621866</v>
      </c>
      <c r="YK20" s="9">
        <f t="shared" si="10"/>
        <v>65.528658879572959</v>
      </c>
      <c r="YL20" s="9">
        <f t="shared" si="11"/>
        <v>24.2828147786587</v>
      </c>
      <c r="YM20" s="9">
        <f t="shared" si="12"/>
        <v>31122.667161183803</v>
      </c>
      <c r="YN20" s="9">
        <f t="shared" si="13"/>
        <v>25867.493693091601</v>
      </c>
      <c r="YO20" s="9">
        <f t="shared" si="14"/>
        <v>3096.9</v>
      </c>
      <c r="YP20" s="14">
        <f t="shared" si="15"/>
        <v>0.33961484230318656</v>
      </c>
      <c r="YQ20" s="9">
        <f t="shared" si="16"/>
        <v>30107.02390368333</v>
      </c>
      <c r="YR20" s="9">
        <f t="shared" si="17"/>
        <v>24851.850435591128</v>
      </c>
      <c r="YS20" s="10">
        <f t="shared" si="18"/>
        <v>8.6888957874987973</v>
      </c>
      <c r="YT20" s="15">
        <f t="shared" si="19"/>
        <v>0.205030621675342</v>
      </c>
      <c r="YU20" s="16">
        <f t="shared" si="20"/>
        <v>-5.8980587765913981</v>
      </c>
      <c r="YV20" s="16">
        <f t="shared" si="21"/>
        <v>-20.425627059158934</v>
      </c>
      <c r="YW20" s="47">
        <f t="shared" si="22"/>
        <v>54.219282125769809</v>
      </c>
      <c r="YX20" s="5">
        <f t="shared" si="23"/>
        <v>31122.667161183803</v>
      </c>
      <c r="YY20" s="5">
        <f t="shared" si="24"/>
        <v>16505.535753212796</v>
      </c>
      <c r="YZ20" s="5">
        <f t="shared" si="25"/>
        <v>1032.6297612076057</v>
      </c>
      <c r="ZA20" s="5">
        <f t="shared" si="26"/>
        <v>13584.50164676338</v>
      </c>
      <c r="ZB20" s="5">
        <f t="shared" si="27"/>
        <v>31122.667161183781</v>
      </c>
      <c r="ZC20" s="6">
        <f t="shared" si="28"/>
        <v>0.99999999999999933</v>
      </c>
    </row>
    <row r="21" spans="1:679" s="8" customFormat="1" x14ac:dyDescent="0.25">
      <c r="A21" s="8">
        <v>5</v>
      </c>
      <c r="B21" s="8" t="s">
        <v>2471</v>
      </c>
      <c r="C21" s="8" t="s">
        <v>2472</v>
      </c>
      <c r="D21" s="8" t="s">
        <v>2471</v>
      </c>
      <c r="E21" s="8" t="s">
        <v>3314</v>
      </c>
      <c r="F21" s="8" t="s">
        <v>3316</v>
      </c>
      <c r="G21" s="8" t="s">
        <v>3308</v>
      </c>
      <c r="H21" s="8" t="s">
        <v>3309</v>
      </c>
      <c r="I21" s="8" t="s">
        <v>3310</v>
      </c>
      <c r="J21" s="8" t="s">
        <v>3310</v>
      </c>
      <c r="M21" s="8" t="s">
        <v>3311</v>
      </c>
      <c r="N21" s="7">
        <v>0</v>
      </c>
      <c r="O21" s="7">
        <v>0</v>
      </c>
      <c r="P21" s="8" t="s">
        <v>3365</v>
      </c>
      <c r="Q21" s="8" t="s">
        <v>2354</v>
      </c>
      <c r="R21" s="8" t="s">
        <v>2473</v>
      </c>
      <c r="S21" s="8" t="s">
        <v>119</v>
      </c>
      <c r="T21" s="8" t="s">
        <v>154</v>
      </c>
      <c r="U21" s="8" t="s">
        <v>135</v>
      </c>
      <c r="V21" s="8" t="s">
        <v>3378</v>
      </c>
      <c r="W21" s="8" t="s">
        <v>3382</v>
      </c>
      <c r="X21" s="8" t="s">
        <v>3385</v>
      </c>
      <c r="Y21" s="8" t="s">
        <v>3385</v>
      </c>
      <c r="Z21" s="8" t="s">
        <v>2063</v>
      </c>
      <c r="AA21" s="8" t="s">
        <v>123</v>
      </c>
      <c r="AB21" s="8" t="s">
        <v>124</v>
      </c>
      <c r="AC21" s="8" t="s">
        <v>2468</v>
      </c>
      <c r="AD21" s="8" t="s">
        <v>2278</v>
      </c>
      <c r="AE21" s="8" t="s">
        <v>3390</v>
      </c>
      <c r="AF21" s="8" t="s">
        <v>157</v>
      </c>
      <c r="AG21" s="8">
        <v>75</v>
      </c>
      <c r="AH21" s="8">
        <v>62</v>
      </c>
      <c r="AI21" s="8">
        <v>95</v>
      </c>
      <c r="AJ21" s="8">
        <v>75</v>
      </c>
      <c r="AK21" s="8">
        <v>7.2</v>
      </c>
      <c r="AM21" s="8">
        <v>5.5</v>
      </c>
      <c r="AO21" s="8">
        <v>230.3</v>
      </c>
      <c r="AP21" s="8">
        <v>0.9</v>
      </c>
      <c r="AQ21" s="8">
        <v>15.5</v>
      </c>
      <c r="AR21" s="8">
        <v>0</v>
      </c>
      <c r="AS21" s="8">
        <v>19903</v>
      </c>
      <c r="AT21" s="8">
        <v>34</v>
      </c>
      <c r="AU21" s="8">
        <v>19231</v>
      </c>
      <c r="AV21" s="8">
        <v>61</v>
      </c>
      <c r="AW21" s="8">
        <v>1135</v>
      </c>
      <c r="AX21" s="8">
        <v>128</v>
      </c>
      <c r="AY21" s="8">
        <v>21040</v>
      </c>
      <c r="AZ21" s="8">
        <v>124</v>
      </c>
      <c r="BB21" s="8">
        <v>944</v>
      </c>
      <c r="BD21" s="8">
        <v>12.1</v>
      </c>
      <c r="BE21" s="8">
        <v>5.8195906429999997</v>
      </c>
      <c r="BF21" s="8">
        <v>109.77</v>
      </c>
      <c r="BG21" s="8">
        <v>0.01</v>
      </c>
      <c r="BH21" s="8">
        <v>47.85</v>
      </c>
      <c r="CN21" s="8">
        <v>6.1520467840000004</v>
      </c>
      <c r="CO21" s="8" t="s">
        <v>2474</v>
      </c>
      <c r="CP21" s="8" t="s">
        <v>2470</v>
      </c>
      <c r="CQ21" s="8">
        <v>75</v>
      </c>
      <c r="CR21" s="8">
        <v>1.4E-2</v>
      </c>
      <c r="CS21" s="8">
        <v>62</v>
      </c>
      <c r="CT21" s="8">
        <v>4.5999999999999999E-2</v>
      </c>
      <c r="CU21" s="8">
        <v>95.003</v>
      </c>
      <c r="CV21" s="8">
        <v>5.0000000000000001E-3</v>
      </c>
      <c r="CW21" s="8">
        <v>74.998000000000005</v>
      </c>
      <c r="CX21" s="8">
        <v>1.7000000000000001E-2</v>
      </c>
      <c r="CY21" s="8">
        <v>74.56</v>
      </c>
      <c r="CZ21" s="8">
        <v>0.06</v>
      </c>
      <c r="DA21" s="8">
        <v>58.96</v>
      </c>
      <c r="DB21" s="8">
        <v>0.05</v>
      </c>
      <c r="DC21" s="8">
        <v>65.260000000000005</v>
      </c>
      <c r="DD21" s="8">
        <v>0.02</v>
      </c>
      <c r="DE21" s="8">
        <v>1.2999999999999999E-2</v>
      </c>
      <c r="DF21" s="8">
        <v>3.0000000000000001E-3</v>
      </c>
      <c r="DG21" s="8">
        <v>1.0965</v>
      </c>
      <c r="DH21" s="8">
        <v>3.0999999999999999E-3</v>
      </c>
      <c r="DI21" s="8">
        <v>19903</v>
      </c>
      <c r="DJ21" s="8">
        <v>34</v>
      </c>
      <c r="DK21" s="8">
        <v>1135</v>
      </c>
      <c r="DL21" s="8">
        <v>128</v>
      </c>
      <c r="DM21" s="8">
        <v>6.1529999999999996</v>
      </c>
      <c r="DN21" s="8">
        <v>3.7999999999999999E-2</v>
      </c>
      <c r="DQ21" s="8">
        <v>11.797076023000001</v>
      </c>
      <c r="DU21" s="8">
        <v>229.8</v>
      </c>
      <c r="DV21" s="8">
        <v>0.9</v>
      </c>
      <c r="DW21" s="8">
        <v>229.8</v>
      </c>
      <c r="DX21" s="8">
        <v>0.9</v>
      </c>
      <c r="DY21" s="8">
        <v>229.8</v>
      </c>
      <c r="DZ21" s="8">
        <v>0.9</v>
      </c>
      <c r="EA21" s="8">
        <v>13.8</v>
      </c>
      <c r="EB21" s="8">
        <v>0</v>
      </c>
      <c r="EC21" s="8">
        <v>13.8</v>
      </c>
      <c r="ED21" s="8">
        <v>0</v>
      </c>
      <c r="EE21" s="8">
        <v>13.8</v>
      </c>
      <c r="EF21" s="8">
        <v>0</v>
      </c>
      <c r="EG21" s="8">
        <v>3052.6</v>
      </c>
      <c r="EH21" s="8">
        <v>5.6</v>
      </c>
      <c r="EI21" s="8">
        <v>3052.6</v>
      </c>
      <c r="EJ21" s="8">
        <v>5.6</v>
      </c>
      <c r="EK21" s="8">
        <v>3052.6</v>
      </c>
      <c r="EL21" s="8">
        <v>5.6</v>
      </c>
      <c r="EM21" s="8">
        <v>230</v>
      </c>
      <c r="EN21" s="8">
        <v>0.9</v>
      </c>
      <c r="EO21" s="8">
        <v>230</v>
      </c>
      <c r="EP21" s="8">
        <v>0.9</v>
      </c>
      <c r="EQ21" s="8">
        <v>230</v>
      </c>
      <c r="ER21" s="8">
        <v>0.9</v>
      </c>
      <c r="ES21" s="8">
        <v>1.7</v>
      </c>
      <c r="ET21" s="8">
        <v>0</v>
      </c>
      <c r="EU21" s="8">
        <v>1.7</v>
      </c>
      <c r="EV21" s="8">
        <v>0</v>
      </c>
      <c r="EW21" s="8">
        <v>1.7</v>
      </c>
      <c r="EX21" s="8">
        <v>0</v>
      </c>
      <c r="EZ21" s="8">
        <v>227.7</v>
      </c>
      <c r="FA21" s="8">
        <v>0.9</v>
      </c>
      <c r="FB21" s="8">
        <v>227.7</v>
      </c>
      <c r="FC21" s="8">
        <v>0.9</v>
      </c>
      <c r="FD21" s="8">
        <v>227.7</v>
      </c>
      <c r="FE21" s="8">
        <v>0.9</v>
      </c>
      <c r="FF21" s="8">
        <v>13.1</v>
      </c>
      <c r="FG21" s="8">
        <v>0</v>
      </c>
      <c r="FH21" s="8">
        <v>13.1</v>
      </c>
      <c r="FI21" s="8">
        <v>0</v>
      </c>
      <c r="FJ21" s="8">
        <v>13.1</v>
      </c>
      <c r="FK21" s="8">
        <v>0</v>
      </c>
      <c r="FL21" s="8">
        <v>2858.6</v>
      </c>
      <c r="FM21" s="8">
        <v>5.0999999999999996</v>
      </c>
      <c r="FW21" s="8">
        <v>228.2</v>
      </c>
      <c r="FX21" s="8">
        <v>0.9</v>
      </c>
      <c r="FY21" s="8">
        <v>0.7</v>
      </c>
      <c r="FZ21" s="8">
        <v>0</v>
      </c>
      <c r="GA21" s="8">
        <v>168.9</v>
      </c>
      <c r="GB21" s="8">
        <v>0.8</v>
      </c>
      <c r="GC21" s="8">
        <v>23</v>
      </c>
      <c r="GE21" s="8">
        <v>3416.6</v>
      </c>
      <c r="GF21" s="8">
        <v>480</v>
      </c>
      <c r="GG21" s="8">
        <v>480</v>
      </c>
      <c r="GH21" s="8">
        <v>480</v>
      </c>
      <c r="GI21" s="8">
        <v>0.8</v>
      </c>
      <c r="GJ21" s="8">
        <v>0.8</v>
      </c>
      <c r="GK21" s="8">
        <v>1</v>
      </c>
      <c r="GL21" s="8">
        <v>480</v>
      </c>
      <c r="GM21" s="8">
        <v>0.65</v>
      </c>
      <c r="GN21" s="8">
        <v>12.1</v>
      </c>
      <c r="GO21" s="8">
        <v>17.600000000000001</v>
      </c>
      <c r="HB21" s="8">
        <v>279.92</v>
      </c>
      <c r="HC21" s="8">
        <v>0.16</v>
      </c>
      <c r="HD21" s="8">
        <v>144.4</v>
      </c>
      <c r="HE21" s="8">
        <v>0.08</v>
      </c>
      <c r="HF21" s="8">
        <v>125.4</v>
      </c>
      <c r="HG21" s="8">
        <v>0.04</v>
      </c>
      <c r="HH21" s="8">
        <v>19</v>
      </c>
      <c r="HI21" s="8">
        <v>0.08</v>
      </c>
      <c r="HJ21" s="8">
        <v>258.95999999999998</v>
      </c>
      <c r="HK21" s="8">
        <v>0.17</v>
      </c>
      <c r="HL21" s="8">
        <v>100.05</v>
      </c>
      <c r="HM21" s="8">
        <v>0.05</v>
      </c>
      <c r="HN21" s="8">
        <v>119.59</v>
      </c>
      <c r="HO21" s="8">
        <v>0.05</v>
      </c>
      <c r="HP21" s="8">
        <v>19.54</v>
      </c>
      <c r="HQ21" s="8">
        <v>7.0000000000000007E-2</v>
      </c>
      <c r="HR21" s="8">
        <v>79.55</v>
      </c>
      <c r="HS21" s="8">
        <v>0.04</v>
      </c>
      <c r="HT21" s="8">
        <v>52.08</v>
      </c>
      <c r="HU21" s="8">
        <v>0.05</v>
      </c>
      <c r="HV21" s="8">
        <v>46.93</v>
      </c>
      <c r="HW21" s="8">
        <v>0.03</v>
      </c>
      <c r="HZ21" s="8">
        <v>79.75</v>
      </c>
      <c r="IA21" s="8">
        <v>0.05</v>
      </c>
      <c r="IB21" s="8">
        <v>51.97</v>
      </c>
      <c r="IC21" s="8">
        <v>0.04</v>
      </c>
      <c r="ID21" s="8">
        <v>47.05</v>
      </c>
      <c r="IE21" s="8">
        <v>0.03</v>
      </c>
      <c r="IF21" s="8">
        <v>4.92</v>
      </c>
      <c r="IG21" s="8">
        <v>0.03</v>
      </c>
      <c r="IH21" s="8">
        <v>591.87</v>
      </c>
      <c r="II21" s="8">
        <v>0.44</v>
      </c>
      <c r="IJ21" s="8">
        <v>39.49</v>
      </c>
      <c r="IK21" s="8">
        <v>0.01</v>
      </c>
      <c r="IL21" s="8">
        <v>40346</v>
      </c>
      <c r="IM21" s="8">
        <v>38</v>
      </c>
      <c r="IN21" s="8">
        <v>41595</v>
      </c>
      <c r="IO21" s="8">
        <v>33</v>
      </c>
      <c r="JL21" s="8">
        <v>263.27</v>
      </c>
      <c r="JM21" s="8">
        <v>0.19</v>
      </c>
      <c r="JN21" s="8">
        <v>100.86</v>
      </c>
      <c r="JO21" s="8">
        <v>0.03</v>
      </c>
      <c r="JP21" s="8">
        <v>120.81</v>
      </c>
      <c r="JQ21" s="8">
        <v>0.05</v>
      </c>
      <c r="JR21" s="8">
        <v>19.95</v>
      </c>
      <c r="JS21" s="8">
        <v>0.06</v>
      </c>
      <c r="JT21" s="8">
        <v>261.83999999999997</v>
      </c>
      <c r="JU21" s="8">
        <v>0.17</v>
      </c>
      <c r="JV21" s="8">
        <v>120.41</v>
      </c>
      <c r="JW21" s="8">
        <v>0.05</v>
      </c>
      <c r="JX21" s="8">
        <v>19.670000000000002</v>
      </c>
      <c r="JY21" s="8">
        <v>0.06</v>
      </c>
      <c r="JZ21" s="8">
        <v>5.16</v>
      </c>
      <c r="KA21" s="8">
        <v>0.04</v>
      </c>
      <c r="MX21" s="8">
        <v>57.98</v>
      </c>
      <c r="MY21" s="8">
        <v>0.05</v>
      </c>
      <c r="MZ21" s="8">
        <v>60.34</v>
      </c>
      <c r="NA21" s="8">
        <v>0.04</v>
      </c>
      <c r="NB21" s="8">
        <v>59.58</v>
      </c>
      <c r="NC21" s="8">
        <v>0.08</v>
      </c>
      <c r="ND21" s="8">
        <v>60.14</v>
      </c>
      <c r="NE21" s="8">
        <v>0.04</v>
      </c>
      <c r="NF21" s="8">
        <v>59.02</v>
      </c>
      <c r="NG21" s="8">
        <v>7.0000000000000007E-2</v>
      </c>
      <c r="NH21" s="8">
        <v>59.3</v>
      </c>
      <c r="NI21" s="8">
        <v>0.04</v>
      </c>
      <c r="OP21" s="8">
        <v>100.77</v>
      </c>
      <c r="OQ21" s="8">
        <v>0.04</v>
      </c>
      <c r="OV21" s="8">
        <v>95.07</v>
      </c>
      <c r="OW21" s="8">
        <v>7.0000000000000007E-2</v>
      </c>
      <c r="OX21" s="8">
        <v>95.25</v>
      </c>
      <c r="OY21" s="8">
        <v>0.06</v>
      </c>
      <c r="OZ21" s="8">
        <v>95.3</v>
      </c>
      <c r="PA21" s="8">
        <v>7.0000000000000007E-2</v>
      </c>
      <c r="PB21" s="8">
        <v>95.28</v>
      </c>
      <c r="PC21" s="8">
        <v>0.06</v>
      </c>
      <c r="PD21" s="8">
        <v>95.3</v>
      </c>
      <c r="PE21" s="8">
        <v>0.05</v>
      </c>
      <c r="PR21" s="8">
        <v>100.73</v>
      </c>
      <c r="PS21" s="8">
        <v>0.05</v>
      </c>
      <c r="QX21" s="8">
        <v>94.87</v>
      </c>
      <c r="QY21" s="8">
        <v>0.06</v>
      </c>
      <c r="QZ21" s="8">
        <v>95.34</v>
      </c>
      <c r="RA21" s="8">
        <v>0.06</v>
      </c>
      <c r="RB21" s="8">
        <v>75.02</v>
      </c>
      <c r="RC21" s="8">
        <v>0.05</v>
      </c>
      <c r="RD21" s="8">
        <v>74.98</v>
      </c>
      <c r="RE21" s="8">
        <v>0.05</v>
      </c>
      <c r="RF21" s="8">
        <v>74.739999999999995</v>
      </c>
      <c r="RG21" s="8">
        <v>0.04</v>
      </c>
      <c r="RH21" s="8">
        <v>75.180000000000007</v>
      </c>
      <c r="RI21" s="8">
        <v>0.06</v>
      </c>
      <c r="RJ21" s="8">
        <v>75.150000000000006</v>
      </c>
      <c r="RK21" s="8">
        <v>0.06</v>
      </c>
      <c r="RL21" s="8">
        <v>75.150000000000006</v>
      </c>
      <c r="RM21" s="8">
        <v>0.06</v>
      </c>
      <c r="RN21" s="8">
        <v>74.959999999999994</v>
      </c>
      <c r="RO21" s="8">
        <v>0.05</v>
      </c>
      <c r="RP21" s="8">
        <v>91.97</v>
      </c>
      <c r="RQ21" s="8">
        <v>0.1</v>
      </c>
      <c r="RR21" s="8">
        <v>84.36</v>
      </c>
      <c r="RS21" s="8">
        <v>0.12</v>
      </c>
      <c r="RT21" s="8">
        <v>80.92</v>
      </c>
      <c r="RU21" s="8">
        <v>0.09</v>
      </c>
      <c r="RV21" s="8">
        <v>86.66</v>
      </c>
      <c r="RW21" s="8">
        <v>0.13</v>
      </c>
      <c r="RX21" s="8">
        <v>85.35</v>
      </c>
      <c r="RY21" s="8">
        <v>0.18</v>
      </c>
      <c r="RZ21" s="8">
        <v>86.1</v>
      </c>
      <c r="SA21" s="8">
        <v>0.13</v>
      </c>
      <c r="SB21" s="8">
        <v>77.989999999999995</v>
      </c>
      <c r="SC21" s="8">
        <v>7.0000000000000007E-2</v>
      </c>
      <c r="SD21" s="8">
        <v>83.09</v>
      </c>
      <c r="SE21" s="8">
        <v>0.1</v>
      </c>
      <c r="SF21" s="8">
        <v>92.97</v>
      </c>
      <c r="SG21" s="8">
        <v>0.06</v>
      </c>
      <c r="SH21" s="8">
        <v>79.16</v>
      </c>
      <c r="SI21" s="8">
        <v>0.16</v>
      </c>
      <c r="SJ21" s="8">
        <v>75.22</v>
      </c>
      <c r="SK21" s="8">
        <v>0.04</v>
      </c>
      <c r="SL21" s="8">
        <v>75.290000000000006</v>
      </c>
      <c r="SM21" s="8">
        <v>0.04</v>
      </c>
      <c r="SN21" s="8">
        <v>83.54</v>
      </c>
      <c r="SO21" s="8">
        <v>0.21</v>
      </c>
      <c r="SP21" s="8">
        <v>75.19</v>
      </c>
      <c r="SQ21" s="8">
        <v>0.04</v>
      </c>
      <c r="SR21" s="8">
        <v>75.209999999999994</v>
      </c>
      <c r="SS21" s="8">
        <v>0.05</v>
      </c>
      <c r="ST21" s="8">
        <v>75.05</v>
      </c>
      <c r="SU21" s="8">
        <v>0.05</v>
      </c>
      <c r="SV21" s="8">
        <v>76.25</v>
      </c>
      <c r="SW21" s="8">
        <v>0.09</v>
      </c>
      <c r="SX21" s="8">
        <v>75.099999999999994</v>
      </c>
      <c r="SY21" s="8">
        <v>0.04</v>
      </c>
      <c r="SZ21" s="8">
        <v>75.06</v>
      </c>
      <c r="TA21" s="8">
        <v>0.04</v>
      </c>
      <c r="TB21" s="8">
        <v>75.13</v>
      </c>
      <c r="TC21" s="8">
        <v>0.03</v>
      </c>
      <c r="WJ21" s="8" t="s">
        <v>2290</v>
      </c>
      <c r="WK21" s="8">
        <v>75</v>
      </c>
      <c r="WL21" s="8">
        <v>1.4E-2</v>
      </c>
      <c r="WM21" s="8">
        <v>62</v>
      </c>
      <c r="WN21" s="8">
        <v>4.5999999999999999E-2</v>
      </c>
      <c r="WO21" s="8">
        <v>58.85</v>
      </c>
      <c r="WP21" s="8">
        <v>1.7000000000000001E-2</v>
      </c>
      <c r="WQ21" s="8">
        <v>55.78</v>
      </c>
      <c r="WR21" s="8">
        <v>1.9E-2</v>
      </c>
      <c r="WS21" s="8">
        <v>95.003</v>
      </c>
      <c r="WT21" s="8">
        <v>5.0000000000000001E-3</v>
      </c>
      <c r="WU21" s="8">
        <v>74.998000000000005</v>
      </c>
      <c r="WV21" s="8">
        <v>1.7000000000000001E-2</v>
      </c>
      <c r="WW21" s="8">
        <v>1142.5999999999999</v>
      </c>
      <c r="WX21" s="8">
        <v>1.6</v>
      </c>
      <c r="WY21" s="8">
        <v>1098.4000000000001</v>
      </c>
      <c r="WZ21" s="8">
        <v>1.5</v>
      </c>
      <c r="XA21" s="8">
        <v>0.56899999999999995</v>
      </c>
      <c r="XB21" s="8">
        <v>4.0000000000000001E-3</v>
      </c>
      <c r="XC21" s="8">
        <v>-0.17599999999999999</v>
      </c>
      <c r="XD21" s="8">
        <v>1E-3</v>
      </c>
      <c r="XE21" s="8">
        <v>1.2999999999999999E-2</v>
      </c>
      <c r="XF21" s="8">
        <v>3.0000000000000001E-3</v>
      </c>
      <c r="XG21" s="8">
        <v>1.0965</v>
      </c>
      <c r="XH21" s="8">
        <v>3.0999999999999999E-3</v>
      </c>
      <c r="XI21" s="8">
        <v>28.966000000000001</v>
      </c>
      <c r="XJ21" s="8">
        <v>1E-3</v>
      </c>
      <c r="XK21" s="8">
        <v>3420</v>
      </c>
      <c r="XL21" s="8">
        <v>8</v>
      </c>
      <c r="XM21" s="8">
        <v>366.1</v>
      </c>
      <c r="XN21" s="8">
        <v>5.2</v>
      </c>
      <c r="XO21" s="42">
        <v>0.16622533100174824</v>
      </c>
      <c r="XP21" s="9">
        <v>191.8074094429173</v>
      </c>
      <c r="XQ21" s="14">
        <v>13.029</v>
      </c>
      <c r="XR21" s="8">
        <v>0.182</v>
      </c>
      <c r="XS21" s="45">
        <f t="shared" si="0"/>
        <v>0.79755016147432811</v>
      </c>
      <c r="XT21" s="9">
        <f t="shared" si="1"/>
        <v>5217.0730932769511</v>
      </c>
      <c r="XU21" s="46">
        <f t="shared" si="2"/>
        <v>73.423975055118106</v>
      </c>
      <c r="XV21" s="9">
        <f t="shared" si="3"/>
        <v>196.21832116625717</v>
      </c>
      <c r="XW21" s="9">
        <f t="shared" si="4"/>
        <v>834.97341892684574</v>
      </c>
      <c r="XX21" s="9">
        <f t="shared" si="5"/>
        <v>4382.0996743501055</v>
      </c>
      <c r="XY21" s="15">
        <f t="shared" si="6"/>
        <v>9.60289249045603E-3</v>
      </c>
      <c r="XZ21" s="9">
        <f t="shared" si="7"/>
        <v>29.296566709571106</v>
      </c>
      <c r="YA21" s="9">
        <f t="shared" si="8"/>
        <v>58.052449838525675</v>
      </c>
      <c r="YB21" s="10">
        <v>14.099968936863728</v>
      </c>
      <c r="YC21" s="10">
        <v>13.140701457364203</v>
      </c>
      <c r="YD21" s="3">
        <v>1.3918307003685576E-2</v>
      </c>
      <c r="YE21" s="9">
        <v>38.155136459510778</v>
      </c>
      <c r="YF21" s="15">
        <v>8.7806253861067458E-3</v>
      </c>
      <c r="YG21" s="9">
        <v>27.608638360016613</v>
      </c>
      <c r="YH21" s="15">
        <v>8.7370954670979856E-3</v>
      </c>
      <c r="YI21" s="9">
        <v>23.622353352888954</v>
      </c>
      <c r="YJ21" s="9">
        <f t="shared" si="9"/>
        <v>78.226519159547209</v>
      </c>
      <c r="YK21" s="9">
        <f t="shared" si="10"/>
        <v>64.345413922188712</v>
      </c>
      <c r="YL21" s="9">
        <f t="shared" si="11"/>
        <v>23.427847401411249</v>
      </c>
      <c r="YM21" s="9">
        <f t="shared" si="12"/>
        <v>30617.537594595713</v>
      </c>
      <c r="YN21" s="9">
        <f t="shared" si="13"/>
        <v>25259.902616785308</v>
      </c>
      <c r="YO21" s="9">
        <f t="shared" si="14"/>
        <v>3053.9</v>
      </c>
      <c r="YP21" s="14">
        <f t="shared" si="15"/>
        <v>0.3404245252511669</v>
      </c>
      <c r="YQ21" s="9">
        <f t="shared" si="16"/>
        <v>29618.634321458831</v>
      </c>
      <c r="YR21" s="9">
        <f t="shared" si="17"/>
        <v>24260.999343648426</v>
      </c>
      <c r="YS21" s="10">
        <f t="shared" si="18"/>
        <v>8.6604193922394241</v>
      </c>
      <c r="YT21" s="15">
        <f t="shared" si="19"/>
        <v>0.2076164621215898</v>
      </c>
      <c r="YU21" s="16">
        <f t="shared" si="20"/>
        <v>-5.8687193081598572</v>
      </c>
      <c r="YV21" s="16">
        <f t="shared" si="21"/>
        <v>-20.174069321021534</v>
      </c>
      <c r="YW21" s="47">
        <f t="shared" si="22"/>
        <v>52.766538788126105</v>
      </c>
      <c r="YX21" s="5">
        <f t="shared" si="23"/>
        <v>30617.537594595713</v>
      </c>
      <c r="YY21" s="5">
        <f t="shared" si="24"/>
        <v>20796.740252819029</v>
      </c>
      <c r="YZ21" s="5">
        <f t="shared" si="25"/>
        <v>1014.7517659365669</v>
      </c>
      <c r="ZA21" s="5">
        <f t="shared" si="26"/>
        <v>8806.045575840124</v>
      </c>
      <c r="ZB21" s="5">
        <f t="shared" si="27"/>
        <v>30617.53759459572</v>
      </c>
      <c r="ZC21" s="6">
        <f t="shared" si="28"/>
        <v>1.0000000000000002</v>
      </c>
    </row>
    <row r="22" spans="1:679" s="8" customFormat="1" x14ac:dyDescent="0.25">
      <c r="A22" s="8">
        <v>5</v>
      </c>
      <c r="B22" s="8" t="s">
        <v>2475</v>
      </c>
      <c r="C22" s="8" t="s">
        <v>2476</v>
      </c>
      <c r="D22" s="8" t="s">
        <v>2475</v>
      </c>
      <c r="E22" s="8" t="s">
        <v>3306</v>
      </c>
      <c r="F22" s="8" t="s">
        <v>3316</v>
      </c>
      <c r="G22" s="8" t="s">
        <v>3308</v>
      </c>
      <c r="H22" s="8" t="s">
        <v>3309</v>
      </c>
      <c r="I22" s="8" t="s">
        <v>3310</v>
      </c>
      <c r="J22" s="8" t="s">
        <v>3310</v>
      </c>
      <c r="M22" s="8" t="s">
        <v>3311</v>
      </c>
      <c r="N22" s="7">
        <v>0</v>
      </c>
      <c r="O22" s="7">
        <v>0</v>
      </c>
      <c r="P22" s="8" t="s">
        <v>3365</v>
      </c>
      <c r="Q22" s="8" t="s">
        <v>2354</v>
      </c>
      <c r="R22" s="8" t="s">
        <v>2477</v>
      </c>
      <c r="S22" s="8" t="s">
        <v>119</v>
      </c>
      <c r="T22" s="8" t="s">
        <v>154</v>
      </c>
      <c r="U22" s="8" t="s">
        <v>1221</v>
      </c>
      <c r="V22" s="8" t="s">
        <v>3378</v>
      </c>
      <c r="W22" s="8" t="s">
        <v>3380</v>
      </c>
      <c r="X22" s="8" t="s">
        <v>3385</v>
      </c>
      <c r="Y22" s="8" t="s">
        <v>3385</v>
      </c>
      <c r="Z22" s="8" t="s">
        <v>2063</v>
      </c>
      <c r="AA22" s="8" t="s">
        <v>123</v>
      </c>
      <c r="AB22" s="8" t="s">
        <v>124</v>
      </c>
      <c r="AC22" s="8" t="s">
        <v>2097</v>
      </c>
      <c r="AD22" s="8" t="s">
        <v>2278</v>
      </c>
      <c r="AE22" s="8" t="s">
        <v>3390</v>
      </c>
      <c r="AF22" s="8" t="s">
        <v>157</v>
      </c>
      <c r="AG22" s="8">
        <v>75</v>
      </c>
      <c r="AH22" s="8">
        <v>62</v>
      </c>
      <c r="AI22" s="8">
        <v>95</v>
      </c>
      <c r="AJ22" s="8">
        <v>75</v>
      </c>
      <c r="AK22" s="8">
        <v>7.7</v>
      </c>
      <c r="AM22" s="8">
        <v>5.5</v>
      </c>
      <c r="AO22" s="8">
        <v>230.3</v>
      </c>
      <c r="AP22" s="8">
        <v>0.7</v>
      </c>
      <c r="AQ22" s="8">
        <v>15.7</v>
      </c>
      <c r="AR22" s="8">
        <v>0</v>
      </c>
      <c r="AS22" s="8">
        <v>18021</v>
      </c>
      <c r="AT22" s="8">
        <v>135</v>
      </c>
      <c r="AU22" s="8">
        <v>17406</v>
      </c>
      <c r="AV22" s="8">
        <v>129</v>
      </c>
      <c r="AW22" s="8">
        <v>-1789</v>
      </c>
      <c r="AX22" s="8">
        <v>112</v>
      </c>
      <c r="AY22" s="8">
        <v>16230</v>
      </c>
      <c r="AZ22" s="8">
        <v>185</v>
      </c>
      <c r="BB22" s="8">
        <v>944</v>
      </c>
      <c r="BD22" s="8">
        <v>12.5</v>
      </c>
      <c r="BE22" s="8">
        <v>5.1888856900000002</v>
      </c>
      <c r="BF22" s="8">
        <v>109.94</v>
      </c>
      <c r="BG22" s="8">
        <v>0.01</v>
      </c>
      <c r="BH22" s="8">
        <v>61.21</v>
      </c>
      <c r="CN22" s="8">
        <v>4.6731932049999996</v>
      </c>
      <c r="CO22" s="8" t="s">
        <v>2478</v>
      </c>
      <c r="CP22" s="8" t="s">
        <v>2363</v>
      </c>
      <c r="CQ22" s="8">
        <v>74.995999999999995</v>
      </c>
      <c r="CR22" s="8">
        <v>1.7999999999999999E-2</v>
      </c>
      <c r="CS22" s="8">
        <v>62.000999999999998</v>
      </c>
      <c r="CT22" s="8">
        <v>4.2000000000000003E-2</v>
      </c>
      <c r="CU22" s="8">
        <v>94.998000000000005</v>
      </c>
      <c r="CV22" s="8">
        <v>1.4E-2</v>
      </c>
      <c r="CW22" s="8">
        <v>75</v>
      </c>
      <c r="CX22" s="8">
        <v>1.4999999999999999E-2</v>
      </c>
      <c r="CY22" s="8">
        <v>74.55</v>
      </c>
      <c r="CZ22" s="8">
        <v>0.05</v>
      </c>
      <c r="DA22" s="8">
        <v>60.54</v>
      </c>
      <c r="DB22" s="8">
        <v>0.04</v>
      </c>
      <c r="DC22" s="8">
        <v>66.31</v>
      </c>
      <c r="DD22" s="8">
        <v>0.02</v>
      </c>
      <c r="DE22" s="8">
        <v>1.7999999999999999E-2</v>
      </c>
      <c r="DF22" s="8">
        <v>1.0999999999999999E-2</v>
      </c>
      <c r="DG22" s="8">
        <v>1.1291</v>
      </c>
      <c r="DH22" s="8">
        <v>1.6500000000000001E-2</v>
      </c>
      <c r="DI22" s="8">
        <v>18021</v>
      </c>
      <c r="DJ22" s="8">
        <v>135</v>
      </c>
      <c r="DK22" s="8">
        <v>-1789</v>
      </c>
      <c r="DL22" s="8">
        <v>112</v>
      </c>
      <c r="DM22" s="8">
        <v>4.673</v>
      </c>
      <c r="DN22" s="8">
        <v>5.2999999999999999E-2</v>
      </c>
      <c r="DQ22" s="8">
        <v>12.045205874000001</v>
      </c>
      <c r="DU22" s="8">
        <v>229.7</v>
      </c>
      <c r="DV22" s="8">
        <v>0.8</v>
      </c>
      <c r="DW22" s="8">
        <v>229.7</v>
      </c>
      <c r="DX22" s="8">
        <v>0.8</v>
      </c>
      <c r="DY22" s="8">
        <v>229.7</v>
      </c>
      <c r="DZ22" s="8">
        <v>0.8</v>
      </c>
      <c r="EA22" s="8">
        <v>14</v>
      </c>
      <c r="EB22" s="8">
        <v>0</v>
      </c>
      <c r="EC22" s="8">
        <v>14</v>
      </c>
      <c r="ED22" s="8">
        <v>0</v>
      </c>
      <c r="EE22" s="8">
        <v>14</v>
      </c>
      <c r="EF22" s="8">
        <v>0</v>
      </c>
      <c r="EG22" s="8">
        <v>3103.1</v>
      </c>
      <c r="EH22" s="8">
        <v>5.4</v>
      </c>
      <c r="EI22" s="8">
        <v>3103.1</v>
      </c>
      <c r="EJ22" s="8">
        <v>5.4</v>
      </c>
      <c r="EK22" s="8">
        <v>3103.1</v>
      </c>
      <c r="EL22" s="8">
        <v>5.4</v>
      </c>
      <c r="EM22" s="8">
        <v>230</v>
      </c>
      <c r="EN22" s="8">
        <v>0.7</v>
      </c>
      <c r="EO22" s="8">
        <v>230</v>
      </c>
      <c r="EP22" s="8">
        <v>0.7</v>
      </c>
      <c r="EQ22" s="8">
        <v>230</v>
      </c>
      <c r="ER22" s="8">
        <v>0.7</v>
      </c>
      <c r="ES22" s="8">
        <v>1.7</v>
      </c>
      <c r="ET22" s="8">
        <v>0</v>
      </c>
      <c r="EU22" s="8">
        <v>1.7</v>
      </c>
      <c r="EV22" s="8">
        <v>0</v>
      </c>
      <c r="EW22" s="8">
        <v>1.7</v>
      </c>
      <c r="EX22" s="8">
        <v>0</v>
      </c>
      <c r="EZ22" s="8">
        <v>227.7</v>
      </c>
      <c r="FA22" s="8">
        <v>0.8</v>
      </c>
      <c r="FB22" s="8">
        <v>227.7</v>
      </c>
      <c r="FC22" s="8">
        <v>0.8</v>
      </c>
      <c r="FD22" s="8">
        <v>227.7</v>
      </c>
      <c r="FE22" s="8">
        <v>0.8</v>
      </c>
      <c r="FF22" s="8">
        <v>13.3</v>
      </c>
      <c r="FG22" s="8">
        <v>0</v>
      </c>
      <c r="FH22" s="8">
        <v>13.3</v>
      </c>
      <c r="FI22" s="8">
        <v>0</v>
      </c>
      <c r="FJ22" s="8">
        <v>13.3</v>
      </c>
      <c r="FK22" s="8">
        <v>0</v>
      </c>
      <c r="FL22" s="8">
        <v>2908.1</v>
      </c>
      <c r="FM22" s="8">
        <v>4.9000000000000004</v>
      </c>
      <c r="FW22" s="8">
        <v>228.2</v>
      </c>
      <c r="FX22" s="8">
        <v>0.8</v>
      </c>
      <c r="FY22" s="8">
        <v>0.7</v>
      </c>
      <c r="FZ22" s="8">
        <v>0</v>
      </c>
      <c r="GA22" s="8">
        <v>169</v>
      </c>
      <c r="GB22" s="8">
        <v>0.7</v>
      </c>
      <c r="GC22" s="8">
        <v>23</v>
      </c>
      <c r="GE22" s="8">
        <v>3468.5</v>
      </c>
      <c r="GF22" s="8">
        <v>489</v>
      </c>
      <c r="GG22" s="8">
        <v>489</v>
      </c>
      <c r="GH22" s="8">
        <v>490</v>
      </c>
      <c r="GI22" s="8">
        <v>0.8</v>
      </c>
      <c r="GJ22" s="8">
        <v>0.9</v>
      </c>
      <c r="GK22" s="8">
        <v>1.1000000000000001</v>
      </c>
      <c r="GL22" s="8">
        <v>500</v>
      </c>
      <c r="GM22" s="8">
        <v>0.63</v>
      </c>
      <c r="GN22" s="8">
        <v>12.5</v>
      </c>
      <c r="GO22" s="8">
        <v>18</v>
      </c>
      <c r="HB22" s="8">
        <v>285.51</v>
      </c>
      <c r="HC22" s="8">
        <v>0.2</v>
      </c>
      <c r="HD22" s="8">
        <v>143.02000000000001</v>
      </c>
      <c r="HE22" s="8">
        <v>0.1</v>
      </c>
      <c r="HF22" s="8">
        <v>126.9</v>
      </c>
      <c r="HG22" s="8">
        <v>0.05</v>
      </c>
      <c r="HH22" s="8">
        <v>16.12</v>
      </c>
      <c r="HI22" s="8">
        <v>0.08</v>
      </c>
      <c r="HJ22" s="8">
        <v>264.19</v>
      </c>
      <c r="HK22" s="8">
        <v>0.21</v>
      </c>
      <c r="HL22" s="8">
        <v>99.55</v>
      </c>
      <c r="HM22" s="8">
        <v>0.04</v>
      </c>
      <c r="HN22" s="8">
        <v>121.07</v>
      </c>
      <c r="HO22" s="8">
        <v>0.06</v>
      </c>
      <c r="HP22" s="8">
        <v>21.52</v>
      </c>
      <c r="HQ22" s="8">
        <v>0.06</v>
      </c>
      <c r="HR22" s="8">
        <v>81.73</v>
      </c>
      <c r="HS22" s="8">
        <v>0.08</v>
      </c>
      <c r="HT22" s="8">
        <v>53.73</v>
      </c>
      <c r="HU22" s="8">
        <v>0.05</v>
      </c>
      <c r="HV22" s="8">
        <v>48.3</v>
      </c>
      <c r="HW22" s="8">
        <v>0.05</v>
      </c>
      <c r="HZ22" s="8">
        <v>82.07</v>
      </c>
      <c r="IA22" s="8">
        <v>0.08</v>
      </c>
      <c r="IB22" s="8">
        <v>53.47</v>
      </c>
      <c r="IC22" s="8">
        <v>0.06</v>
      </c>
      <c r="ID22" s="8">
        <v>48.51</v>
      </c>
      <c r="IE22" s="8">
        <v>0.05</v>
      </c>
      <c r="IF22" s="8">
        <v>4.96</v>
      </c>
      <c r="IG22" s="8">
        <v>0.06</v>
      </c>
      <c r="IH22" s="8">
        <v>610.39</v>
      </c>
      <c r="II22" s="8">
        <v>0.53</v>
      </c>
      <c r="IJ22" s="8">
        <v>39.340000000000003</v>
      </c>
      <c r="IK22" s="8">
        <v>0.01</v>
      </c>
      <c r="IL22" s="8">
        <v>41833</v>
      </c>
      <c r="IM22" s="8">
        <v>44</v>
      </c>
      <c r="IN22" s="8">
        <v>43093</v>
      </c>
      <c r="IO22" s="8">
        <v>40</v>
      </c>
      <c r="JL22" s="8">
        <v>268.68</v>
      </c>
      <c r="JM22" s="8">
        <v>0.24</v>
      </c>
      <c r="JN22" s="8">
        <v>100.48</v>
      </c>
      <c r="JO22" s="8">
        <v>0.04</v>
      </c>
      <c r="JP22" s="8">
        <v>122.33</v>
      </c>
      <c r="JQ22" s="8">
        <v>7.0000000000000007E-2</v>
      </c>
      <c r="JR22" s="8">
        <v>21.85</v>
      </c>
      <c r="JS22" s="8">
        <v>7.0000000000000007E-2</v>
      </c>
      <c r="JT22" s="8">
        <v>267.14</v>
      </c>
      <c r="JU22" s="8">
        <v>0.22</v>
      </c>
      <c r="JV22" s="8">
        <v>121.9</v>
      </c>
      <c r="JW22" s="8">
        <v>0.06</v>
      </c>
      <c r="JX22" s="8">
        <v>21.59</v>
      </c>
      <c r="JY22" s="8">
        <v>0.08</v>
      </c>
      <c r="JZ22" s="8">
        <v>5.43</v>
      </c>
      <c r="KA22" s="8">
        <v>0.03</v>
      </c>
      <c r="MX22" s="8">
        <v>59.85</v>
      </c>
      <c r="MY22" s="8">
        <v>0.08</v>
      </c>
      <c r="MZ22" s="8">
        <v>61.65</v>
      </c>
      <c r="NA22" s="8">
        <v>0.09</v>
      </c>
      <c r="NB22" s="8">
        <v>61.1</v>
      </c>
      <c r="NC22" s="8">
        <v>0.15</v>
      </c>
      <c r="ND22" s="8">
        <v>61.43</v>
      </c>
      <c r="NE22" s="8">
        <v>7.0000000000000007E-2</v>
      </c>
      <c r="NF22" s="8">
        <v>60.77</v>
      </c>
      <c r="NG22" s="8">
        <v>0.12</v>
      </c>
      <c r="NH22" s="8">
        <v>60.76</v>
      </c>
      <c r="NI22" s="8">
        <v>0.06</v>
      </c>
      <c r="OP22" s="8">
        <v>100.18</v>
      </c>
      <c r="OQ22" s="8">
        <v>0.04</v>
      </c>
      <c r="OV22" s="8">
        <v>95.04</v>
      </c>
      <c r="OW22" s="8">
        <v>0.11</v>
      </c>
      <c r="OX22" s="8">
        <v>95.22</v>
      </c>
      <c r="OY22" s="8">
        <v>0.08</v>
      </c>
      <c r="OZ22" s="8">
        <v>95.15</v>
      </c>
      <c r="PA22" s="8">
        <v>0.1</v>
      </c>
      <c r="PB22" s="8">
        <v>95.21</v>
      </c>
      <c r="PC22" s="8">
        <v>0.09</v>
      </c>
      <c r="PD22" s="8">
        <v>95.25</v>
      </c>
      <c r="PE22" s="8">
        <v>0.09</v>
      </c>
      <c r="PR22" s="8">
        <v>100.3</v>
      </c>
      <c r="PS22" s="8">
        <v>0.05</v>
      </c>
      <c r="QX22" s="8">
        <v>94.62</v>
      </c>
      <c r="QY22" s="8">
        <v>0.1</v>
      </c>
      <c r="QZ22" s="8">
        <v>95.11</v>
      </c>
      <c r="RA22" s="8">
        <v>0.11</v>
      </c>
      <c r="RB22" s="8">
        <v>74.81</v>
      </c>
      <c r="RC22" s="8">
        <v>0.09</v>
      </c>
      <c r="RD22" s="8">
        <v>74.819999999999993</v>
      </c>
      <c r="RE22" s="8">
        <v>7.0000000000000007E-2</v>
      </c>
      <c r="RF22" s="8">
        <v>74.67</v>
      </c>
      <c r="RG22" s="8">
        <v>0.04</v>
      </c>
      <c r="RH22" s="8">
        <v>74.91</v>
      </c>
      <c r="RI22" s="8">
        <v>0.11</v>
      </c>
      <c r="RJ22" s="8">
        <v>74.88</v>
      </c>
      <c r="RK22" s="8">
        <v>0.11</v>
      </c>
      <c r="RL22" s="8">
        <v>74.930000000000007</v>
      </c>
      <c r="RM22" s="8">
        <v>0.1</v>
      </c>
      <c r="RN22" s="8">
        <v>74.790000000000006</v>
      </c>
      <c r="RO22" s="8">
        <v>7.0000000000000007E-2</v>
      </c>
      <c r="RP22" s="8">
        <v>93.56</v>
      </c>
      <c r="RQ22" s="8">
        <v>7.0000000000000007E-2</v>
      </c>
      <c r="RR22" s="8">
        <v>93.33</v>
      </c>
      <c r="RS22" s="8">
        <v>0.08</v>
      </c>
      <c r="RT22" s="8">
        <v>92.39</v>
      </c>
      <c r="RU22" s="8">
        <v>0.1</v>
      </c>
      <c r="RV22" s="8">
        <v>89.55</v>
      </c>
      <c r="RW22" s="8">
        <v>0.09</v>
      </c>
      <c r="RX22" s="8">
        <v>89.53</v>
      </c>
      <c r="RY22" s="8">
        <v>0.12</v>
      </c>
      <c r="RZ22" s="8">
        <v>90.84</v>
      </c>
      <c r="SA22" s="8">
        <v>0.12</v>
      </c>
      <c r="SB22" s="8">
        <v>88.6</v>
      </c>
      <c r="SC22" s="8">
        <v>0.14000000000000001</v>
      </c>
      <c r="SD22" s="8">
        <v>87.81</v>
      </c>
      <c r="SE22" s="8">
        <v>0.09</v>
      </c>
      <c r="SF22" s="8">
        <v>92.21</v>
      </c>
      <c r="SG22" s="8">
        <v>0.06</v>
      </c>
      <c r="SH22" s="8">
        <v>76.22</v>
      </c>
      <c r="SI22" s="8">
        <v>7.0000000000000007E-2</v>
      </c>
      <c r="SJ22" s="8">
        <v>76.78</v>
      </c>
      <c r="SK22" s="8">
        <v>0.09</v>
      </c>
      <c r="SL22" s="8">
        <v>75.86</v>
      </c>
      <c r="SM22" s="8">
        <v>0.05</v>
      </c>
      <c r="SN22" s="8">
        <v>83.3</v>
      </c>
      <c r="SO22" s="8">
        <v>0.15</v>
      </c>
      <c r="SP22" s="8">
        <v>76.16</v>
      </c>
      <c r="SQ22" s="8">
        <v>0.05</v>
      </c>
      <c r="SR22" s="8">
        <v>75.69</v>
      </c>
      <c r="SS22" s="8">
        <v>0.04</v>
      </c>
      <c r="ST22" s="8">
        <v>76.180000000000007</v>
      </c>
      <c r="SU22" s="8">
        <v>7.0000000000000007E-2</v>
      </c>
      <c r="SV22" s="8">
        <v>77.150000000000006</v>
      </c>
      <c r="SW22" s="8">
        <v>0.16</v>
      </c>
      <c r="SX22" s="8">
        <v>75.19</v>
      </c>
      <c r="SY22" s="8">
        <v>0.06</v>
      </c>
      <c r="SZ22" s="8">
        <v>75.150000000000006</v>
      </c>
      <c r="TA22" s="8">
        <v>0.03</v>
      </c>
      <c r="TB22" s="8">
        <v>75.36</v>
      </c>
      <c r="TC22" s="8">
        <v>0.04</v>
      </c>
      <c r="WJ22" s="8" t="s">
        <v>2273</v>
      </c>
      <c r="WK22" s="8">
        <v>74.995999999999995</v>
      </c>
      <c r="WL22" s="8">
        <v>1.7999999999999999E-2</v>
      </c>
      <c r="WM22" s="8">
        <v>62.000999999999998</v>
      </c>
      <c r="WN22" s="8">
        <v>4.2000000000000003E-2</v>
      </c>
      <c r="WO22" s="8">
        <v>60.493000000000002</v>
      </c>
      <c r="WP22" s="8">
        <v>2.1000000000000001E-2</v>
      </c>
      <c r="WQ22" s="8">
        <v>57.319000000000003</v>
      </c>
      <c r="WR22" s="8">
        <v>3.2000000000000001E-2</v>
      </c>
      <c r="WS22" s="8">
        <v>94.998000000000005</v>
      </c>
      <c r="WT22" s="8">
        <v>1.4E-2</v>
      </c>
      <c r="WU22" s="8">
        <v>75</v>
      </c>
      <c r="WV22" s="8">
        <v>1.4999999999999999E-2</v>
      </c>
      <c r="WW22" s="8">
        <v>1160.3</v>
      </c>
      <c r="WX22" s="8">
        <v>8.6</v>
      </c>
      <c r="WY22" s="8">
        <v>1113.3</v>
      </c>
      <c r="WZ22" s="8">
        <v>8.3000000000000007</v>
      </c>
      <c r="XA22" s="8">
        <v>0.54</v>
      </c>
      <c r="XB22" s="8">
        <v>4.0000000000000001E-3</v>
      </c>
      <c r="XC22" s="8">
        <v>-0.13600000000000001</v>
      </c>
      <c r="XD22" s="8">
        <v>2E-3</v>
      </c>
      <c r="XE22" s="8">
        <v>1.7999999999999999E-2</v>
      </c>
      <c r="XF22" s="8">
        <v>1.0999999999999999E-2</v>
      </c>
      <c r="XG22" s="8">
        <v>1.1291</v>
      </c>
      <c r="XH22" s="8">
        <v>1.6500000000000001E-2</v>
      </c>
      <c r="XI22" s="8">
        <v>28.995999999999999</v>
      </c>
      <c r="XJ22" s="8">
        <v>1E-3</v>
      </c>
      <c r="XK22" s="8">
        <v>3473</v>
      </c>
      <c r="XL22" s="8">
        <v>8</v>
      </c>
      <c r="XM22" s="8">
        <v>368.4</v>
      </c>
      <c r="XN22" s="8">
        <v>5.3</v>
      </c>
      <c r="XO22" s="42">
        <v>0.25502449755024487</v>
      </c>
      <c r="XP22" s="9">
        <v>291.77352764723514</v>
      </c>
      <c r="XQ22" s="14">
        <v>13.029</v>
      </c>
      <c r="XR22" s="8">
        <v>0.13600000000000001</v>
      </c>
      <c r="XS22" s="45">
        <f t="shared" si="0"/>
        <v>0.80184274583236848</v>
      </c>
      <c r="XT22" s="9">
        <f t="shared" si="1"/>
        <v>5279.5124535680588</v>
      </c>
      <c r="XU22" s="46">
        <f t="shared" si="2"/>
        <v>70.627050708661415</v>
      </c>
      <c r="XV22" s="9">
        <f t="shared" si="3"/>
        <v>303.52735698058939</v>
      </c>
      <c r="XW22" s="9">
        <f t="shared" si="4"/>
        <v>1291.618028982585</v>
      </c>
      <c r="XX22" s="9">
        <f t="shared" si="5"/>
        <v>3987.8944245854736</v>
      </c>
      <c r="XY22" s="15">
        <f t="shared" si="6"/>
        <v>1.0039478543197755E-2</v>
      </c>
      <c r="XZ22" s="9">
        <f t="shared" si="7"/>
        <v>30.1898941118274</v>
      </c>
      <c r="YA22" s="9">
        <f t="shared" si="8"/>
        <v>59.691157254167635</v>
      </c>
      <c r="YB22" s="10">
        <v>14.099866222199436</v>
      </c>
      <c r="YC22" s="10">
        <v>13.186444887150515</v>
      </c>
      <c r="YD22" s="3">
        <v>1.3921256994872441E-2</v>
      </c>
      <c r="YE22" s="9">
        <v>38.157159929527168</v>
      </c>
      <c r="YF22" s="15">
        <v>8.7822298553215002E-3</v>
      </c>
      <c r="YG22" s="9">
        <v>27.609418533438092</v>
      </c>
      <c r="YH22" s="15">
        <v>9.2615190109259296E-3</v>
      </c>
      <c r="YI22" s="9">
        <v>24.593545809462817</v>
      </c>
      <c r="YJ22" s="9">
        <f t="shared" si="9"/>
        <v>79.923934024548387</v>
      </c>
      <c r="YK22" s="9">
        <f t="shared" si="10"/>
        <v>65.54045178918912</v>
      </c>
      <c r="YL22" s="9">
        <f t="shared" si="11"/>
        <v>24.39780628132862</v>
      </c>
      <c r="YM22" s="9">
        <f t="shared" si="12"/>
        <v>30579.399833278305</v>
      </c>
      <c r="YN22" s="9">
        <f t="shared" si="13"/>
        <v>25636.60726307705</v>
      </c>
      <c r="YO22" s="9">
        <f t="shared" si="14"/>
        <v>3104.6</v>
      </c>
      <c r="YP22" s="14">
        <f t="shared" si="15"/>
        <v>0.34650777509599151</v>
      </c>
      <c r="YQ22" s="9">
        <f t="shared" si="16"/>
        <v>29563.100757346965</v>
      </c>
      <c r="YR22" s="9">
        <f t="shared" si="17"/>
        <v>24620.308187145711</v>
      </c>
      <c r="YS22" s="10">
        <f t="shared" si="18"/>
        <v>8.5122662704713399</v>
      </c>
      <c r="YT22" s="15">
        <f t="shared" si="19"/>
        <v>0.20621526834708706</v>
      </c>
      <c r="YU22" s="16">
        <f t="shared" si="20"/>
        <v>-5.7920878304987795</v>
      </c>
      <c r="YV22" s="16">
        <f t="shared" si="21"/>
        <v>-20.232776770380752</v>
      </c>
      <c r="YW22" s="47">
        <f t="shared" si="22"/>
        <v>54.43493686501666</v>
      </c>
      <c r="YX22" s="5">
        <f t="shared" si="23"/>
        <v>30579.399833278305</v>
      </c>
      <c r="YY22" s="5">
        <f t="shared" si="24"/>
        <v>15922.337604603685</v>
      </c>
      <c r="YZ22" s="5">
        <f t="shared" si="25"/>
        <v>1033.4092764400305</v>
      </c>
      <c r="ZA22" s="5">
        <f t="shared" si="26"/>
        <v>13623.652952234592</v>
      </c>
      <c r="ZB22" s="5">
        <f t="shared" si="27"/>
        <v>30579.399833278309</v>
      </c>
      <c r="ZC22" s="6">
        <f t="shared" si="28"/>
        <v>1.0000000000000002</v>
      </c>
    </row>
    <row r="23" spans="1:679" s="8" customFormat="1" x14ac:dyDescent="0.25">
      <c r="A23" s="8">
        <v>5</v>
      </c>
      <c r="B23" s="8" t="s">
        <v>2479</v>
      </c>
      <c r="C23" s="8" t="s">
        <v>2480</v>
      </c>
      <c r="D23" s="8" t="s">
        <v>2451</v>
      </c>
      <c r="E23" s="8" t="s">
        <v>3306</v>
      </c>
      <c r="F23" s="8" t="s">
        <v>3316</v>
      </c>
      <c r="G23" s="8" t="s">
        <v>3308</v>
      </c>
      <c r="H23" s="8" t="s">
        <v>3309</v>
      </c>
      <c r="I23" s="8" t="s">
        <v>3310</v>
      </c>
      <c r="J23" s="8" t="s">
        <v>3310</v>
      </c>
      <c r="M23" s="8" t="s">
        <v>3311</v>
      </c>
      <c r="N23" s="7">
        <v>0</v>
      </c>
      <c r="O23" s="7">
        <v>0</v>
      </c>
      <c r="P23" s="8" t="s">
        <v>3365</v>
      </c>
      <c r="Q23" s="8" t="s">
        <v>2354</v>
      </c>
      <c r="R23" s="8" t="s">
        <v>2453</v>
      </c>
      <c r="S23" s="8" t="s">
        <v>119</v>
      </c>
      <c r="T23" s="8" t="s">
        <v>154</v>
      </c>
      <c r="U23" s="8" t="s">
        <v>135</v>
      </c>
      <c r="V23" s="8" t="s">
        <v>3378</v>
      </c>
      <c r="W23" s="8" t="s">
        <v>3382</v>
      </c>
      <c r="X23" s="8" t="s">
        <v>3385</v>
      </c>
      <c r="Y23" s="8" t="s">
        <v>3385</v>
      </c>
      <c r="Z23" s="8" t="s">
        <v>2063</v>
      </c>
      <c r="AA23" s="8" t="s">
        <v>123</v>
      </c>
      <c r="AB23" s="8" t="s">
        <v>124</v>
      </c>
      <c r="AC23" s="8">
        <v>4.95</v>
      </c>
      <c r="AD23" s="8" t="s">
        <v>2278</v>
      </c>
      <c r="AE23" s="8" t="s">
        <v>3390</v>
      </c>
      <c r="AF23" s="8" t="s">
        <v>157</v>
      </c>
      <c r="AG23" s="8">
        <v>75</v>
      </c>
      <c r="AH23" s="8">
        <v>62</v>
      </c>
      <c r="AI23" s="8">
        <v>95</v>
      </c>
      <c r="AJ23" s="8">
        <v>75</v>
      </c>
      <c r="AK23" s="8">
        <v>6.1</v>
      </c>
      <c r="AM23" s="8">
        <v>5.5</v>
      </c>
      <c r="AO23" s="8">
        <v>230.3</v>
      </c>
      <c r="AP23" s="8">
        <v>0.9</v>
      </c>
      <c r="AQ23" s="8">
        <v>14.9</v>
      </c>
      <c r="AR23" s="8">
        <v>0</v>
      </c>
      <c r="AS23" s="8">
        <v>17538</v>
      </c>
      <c r="AT23" s="8">
        <v>36</v>
      </c>
      <c r="AU23" s="8">
        <v>16911</v>
      </c>
      <c r="AV23" s="8">
        <v>62</v>
      </c>
      <c r="AW23" s="8">
        <v>-1648</v>
      </c>
      <c r="AX23" s="8">
        <v>100</v>
      </c>
      <c r="AY23" s="8">
        <v>15888</v>
      </c>
      <c r="AZ23" s="8">
        <v>101</v>
      </c>
      <c r="BB23" s="8">
        <v>944</v>
      </c>
      <c r="BD23" s="8">
        <v>13.3</v>
      </c>
      <c r="BE23" s="8">
        <v>5.3209951459999996</v>
      </c>
      <c r="BF23" s="8">
        <v>112.93</v>
      </c>
      <c r="BG23" s="8">
        <v>0.01</v>
      </c>
      <c r="BH23" s="8">
        <v>55.49</v>
      </c>
      <c r="CN23" s="8">
        <v>4.82038835</v>
      </c>
      <c r="CO23" s="8" t="s">
        <v>2481</v>
      </c>
      <c r="CP23" s="8" t="s">
        <v>2367</v>
      </c>
      <c r="CQ23" s="8">
        <v>74.994</v>
      </c>
      <c r="CR23" s="8">
        <v>1.4E-2</v>
      </c>
      <c r="CS23" s="8">
        <v>62.003</v>
      </c>
      <c r="CT23" s="8">
        <v>4.2000000000000003E-2</v>
      </c>
      <c r="CU23" s="8">
        <v>94.998999999999995</v>
      </c>
      <c r="CV23" s="8">
        <v>8.0000000000000002E-3</v>
      </c>
      <c r="CW23" s="8">
        <v>75.001999999999995</v>
      </c>
      <c r="CX23" s="8">
        <v>1.4999999999999999E-2</v>
      </c>
      <c r="CY23" s="8">
        <v>74.63</v>
      </c>
      <c r="CZ23" s="8">
        <v>0.04</v>
      </c>
      <c r="DA23" s="8">
        <v>61.18</v>
      </c>
      <c r="DB23" s="8">
        <v>0.04</v>
      </c>
      <c r="DC23" s="8">
        <v>66.58</v>
      </c>
      <c r="DD23" s="8">
        <v>0.02</v>
      </c>
      <c r="DE23" s="8">
        <v>3.1E-2</v>
      </c>
      <c r="DF23" s="8">
        <v>3.0000000000000001E-3</v>
      </c>
      <c r="DG23" s="8">
        <v>1.1604000000000001</v>
      </c>
      <c r="DH23" s="8">
        <v>3.5000000000000001E-3</v>
      </c>
      <c r="DI23" s="8">
        <v>17538</v>
      </c>
      <c r="DJ23" s="8">
        <v>36</v>
      </c>
      <c r="DK23" s="8">
        <v>-1648</v>
      </c>
      <c r="DL23" s="8">
        <v>100</v>
      </c>
      <c r="DM23" s="8">
        <v>4.8220000000000001</v>
      </c>
      <c r="DN23" s="8">
        <v>3.2000000000000001E-2</v>
      </c>
      <c r="DQ23" s="8">
        <v>10.83131068</v>
      </c>
      <c r="DU23" s="8">
        <v>229.7</v>
      </c>
      <c r="DV23" s="8">
        <v>0.9</v>
      </c>
      <c r="DW23" s="8">
        <v>229.7</v>
      </c>
      <c r="DX23" s="8">
        <v>0.9</v>
      </c>
      <c r="DY23" s="8">
        <v>229.7</v>
      </c>
      <c r="DZ23" s="8">
        <v>0.9</v>
      </c>
      <c r="EA23" s="8">
        <v>13.2</v>
      </c>
      <c r="EB23" s="8">
        <v>0</v>
      </c>
      <c r="EC23" s="8">
        <v>13.2</v>
      </c>
      <c r="ED23" s="8">
        <v>0</v>
      </c>
      <c r="EE23" s="8">
        <v>13.2</v>
      </c>
      <c r="EF23" s="8">
        <v>0</v>
      </c>
      <c r="EG23" s="8">
        <v>2923.8</v>
      </c>
      <c r="EH23" s="8">
        <v>5.2</v>
      </c>
      <c r="EI23" s="8">
        <v>2923.8</v>
      </c>
      <c r="EJ23" s="8">
        <v>5.2</v>
      </c>
      <c r="EK23" s="8">
        <v>2923.8</v>
      </c>
      <c r="EL23" s="8">
        <v>5.2</v>
      </c>
      <c r="EM23" s="8">
        <v>229.9</v>
      </c>
      <c r="EN23" s="8">
        <v>0.9</v>
      </c>
      <c r="EO23" s="8">
        <v>229.9</v>
      </c>
      <c r="EP23" s="8">
        <v>0.9</v>
      </c>
      <c r="EQ23" s="8">
        <v>229.9</v>
      </c>
      <c r="ER23" s="8">
        <v>0.9</v>
      </c>
      <c r="ES23" s="8">
        <v>1.7</v>
      </c>
      <c r="ET23" s="8">
        <v>0</v>
      </c>
      <c r="EU23" s="8">
        <v>1.7</v>
      </c>
      <c r="EV23" s="8">
        <v>0</v>
      </c>
      <c r="EW23" s="8">
        <v>1.7</v>
      </c>
      <c r="EX23" s="8">
        <v>0</v>
      </c>
      <c r="EZ23" s="8">
        <v>227.8</v>
      </c>
      <c r="FA23" s="8">
        <v>0.9</v>
      </c>
      <c r="FB23" s="8">
        <v>227.8</v>
      </c>
      <c r="FC23" s="8">
        <v>0.9</v>
      </c>
      <c r="FD23" s="8">
        <v>227.8</v>
      </c>
      <c r="FE23" s="8">
        <v>0.9</v>
      </c>
      <c r="FF23" s="8">
        <v>12.5</v>
      </c>
      <c r="FG23" s="8">
        <v>0</v>
      </c>
      <c r="FH23" s="8">
        <v>12.5</v>
      </c>
      <c r="FI23" s="8">
        <v>0</v>
      </c>
      <c r="FJ23" s="8">
        <v>12.5</v>
      </c>
      <c r="FK23" s="8">
        <v>0</v>
      </c>
      <c r="FL23" s="8">
        <v>2731.7</v>
      </c>
      <c r="FM23" s="8">
        <v>4.8</v>
      </c>
      <c r="FW23" s="8">
        <v>228.3</v>
      </c>
      <c r="FX23" s="8">
        <v>0.9</v>
      </c>
      <c r="FY23" s="8">
        <v>0.7</v>
      </c>
      <c r="FZ23" s="8">
        <v>0</v>
      </c>
      <c r="GA23" s="8">
        <v>168.8</v>
      </c>
      <c r="GB23" s="8">
        <v>0.8</v>
      </c>
      <c r="GC23" s="8">
        <v>23</v>
      </c>
      <c r="GE23" s="8">
        <v>3294.1</v>
      </c>
      <c r="GF23" s="8">
        <v>480</v>
      </c>
      <c r="GG23" s="8">
        <v>480</v>
      </c>
      <c r="GH23" s="8">
        <v>480</v>
      </c>
      <c r="GI23" s="8">
        <v>0.9</v>
      </c>
      <c r="GJ23" s="8">
        <v>0.9</v>
      </c>
      <c r="GK23" s="8">
        <v>1</v>
      </c>
      <c r="GL23" s="8">
        <v>510</v>
      </c>
      <c r="GM23" s="8">
        <v>0.65</v>
      </c>
      <c r="GN23" s="8">
        <v>13.3</v>
      </c>
      <c r="GO23" s="8">
        <v>18.2</v>
      </c>
      <c r="HB23" s="8">
        <v>261.29000000000002</v>
      </c>
      <c r="HC23" s="8">
        <v>0.16</v>
      </c>
      <c r="HD23" s="8">
        <v>184.46</v>
      </c>
      <c r="HE23" s="8">
        <v>0.06</v>
      </c>
      <c r="HF23" s="8">
        <v>120.25</v>
      </c>
      <c r="HG23" s="8">
        <v>0.04</v>
      </c>
      <c r="HH23" s="8">
        <v>64.209999999999994</v>
      </c>
      <c r="HI23" s="8">
        <v>7.0000000000000007E-2</v>
      </c>
      <c r="HJ23" s="8">
        <v>241.52</v>
      </c>
      <c r="HK23" s="8">
        <v>0.2</v>
      </c>
      <c r="HL23" s="8">
        <v>104.04</v>
      </c>
      <c r="HM23" s="8">
        <v>0.05</v>
      </c>
      <c r="HN23" s="8">
        <v>114.49</v>
      </c>
      <c r="HO23" s="8">
        <v>0.06</v>
      </c>
      <c r="HP23" s="8">
        <v>10.45</v>
      </c>
      <c r="HQ23" s="8">
        <v>0.08</v>
      </c>
      <c r="HR23" s="8">
        <v>77.25</v>
      </c>
      <c r="HS23" s="8">
        <v>0.05</v>
      </c>
      <c r="HT23" s="8">
        <v>68.73</v>
      </c>
      <c r="HU23" s="8">
        <v>0.04</v>
      </c>
      <c r="HV23" s="8">
        <v>45.47</v>
      </c>
      <c r="HW23" s="8">
        <v>0.03</v>
      </c>
      <c r="HZ23" s="8">
        <v>77.14</v>
      </c>
      <c r="IA23" s="8">
        <v>0.06</v>
      </c>
      <c r="IB23" s="8">
        <v>71.48</v>
      </c>
      <c r="IC23" s="8">
        <v>0.05</v>
      </c>
      <c r="ID23" s="8">
        <v>45.39</v>
      </c>
      <c r="IE23" s="8">
        <v>0.04</v>
      </c>
      <c r="IF23" s="8">
        <v>26.09</v>
      </c>
      <c r="IG23" s="8">
        <v>0.06</v>
      </c>
      <c r="IH23" s="8">
        <v>512.15</v>
      </c>
      <c r="II23" s="8">
        <v>0.46</v>
      </c>
      <c r="IJ23" s="8">
        <v>40.75</v>
      </c>
      <c r="IK23" s="8">
        <v>0.01</v>
      </c>
      <c r="IL23" s="8">
        <v>35700</v>
      </c>
      <c r="IM23" s="8">
        <v>40</v>
      </c>
      <c r="IN23" s="8">
        <v>36965</v>
      </c>
      <c r="IO23" s="8">
        <v>37</v>
      </c>
      <c r="JL23" s="8">
        <v>245.06</v>
      </c>
      <c r="JM23" s="8">
        <v>0.21</v>
      </c>
      <c r="JN23" s="8">
        <v>104.52</v>
      </c>
      <c r="JO23" s="8">
        <v>0.04</v>
      </c>
      <c r="JP23" s="8">
        <v>115.55</v>
      </c>
      <c r="JQ23" s="8">
        <v>0.06</v>
      </c>
      <c r="JR23" s="8">
        <v>11.02</v>
      </c>
      <c r="JS23" s="8">
        <v>7.0000000000000007E-2</v>
      </c>
      <c r="JT23" s="8">
        <v>243.72</v>
      </c>
      <c r="JU23" s="8">
        <v>0.19</v>
      </c>
      <c r="JV23" s="8">
        <v>115.15</v>
      </c>
      <c r="JW23" s="8">
        <v>0.06</v>
      </c>
      <c r="JX23" s="8">
        <v>10.74</v>
      </c>
      <c r="JY23" s="8">
        <v>7.0000000000000007E-2</v>
      </c>
      <c r="JZ23" s="8">
        <v>23.27</v>
      </c>
      <c r="KA23" s="8">
        <v>0.05</v>
      </c>
      <c r="MX23" s="8">
        <v>60.55</v>
      </c>
      <c r="MY23" s="8">
        <v>0.08</v>
      </c>
      <c r="MZ23" s="8">
        <v>62.25</v>
      </c>
      <c r="NA23" s="8">
        <v>0.04</v>
      </c>
      <c r="NB23" s="8">
        <v>61.87</v>
      </c>
      <c r="NC23" s="8">
        <v>0.1</v>
      </c>
      <c r="ND23" s="8">
        <v>62.06</v>
      </c>
      <c r="NE23" s="8">
        <v>0.03</v>
      </c>
      <c r="NF23" s="8">
        <v>61.42</v>
      </c>
      <c r="NG23" s="8">
        <v>0.09</v>
      </c>
      <c r="NH23" s="8">
        <v>61.43</v>
      </c>
      <c r="NI23" s="8">
        <v>0.04</v>
      </c>
      <c r="OP23" s="8">
        <v>104.3</v>
      </c>
      <c r="OQ23" s="8">
        <v>0.04</v>
      </c>
      <c r="OV23" s="8">
        <v>95.09</v>
      </c>
      <c r="OW23" s="8">
        <v>0.09</v>
      </c>
      <c r="OX23" s="8">
        <v>95.25</v>
      </c>
      <c r="OY23" s="8">
        <v>0.08</v>
      </c>
      <c r="OZ23" s="8">
        <v>95.35</v>
      </c>
      <c r="PA23" s="8">
        <v>7.0000000000000007E-2</v>
      </c>
      <c r="PB23" s="8">
        <v>96.22</v>
      </c>
      <c r="PC23" s="8">
        <v>7.0000000000000007E-2</v>
      </c>
      <c r="PD23" s="8">
        <v>96.23</v>
      </c>
      <c r="PE23" s="8">
        <v>7.0000000000000007E-2</v>
      </c>
      <c r="PR23" s="8">
        <v>104.41</v>
      </c>
      <c r="PS23" s="8">
        <v>0.04</v>
      </c>
      <c r="QX23" s="8">
        <v>94.81</v>
      </c>
      <c r="QY23" s="8">
        <v>0.06</v>
      </c>
      <c r="QZ23" s="8">
        <v>95.31</v>
      </c>
      <c r="RA23" s="8">
        <v>0.06</v>
      </c>
      <c r="RB23" s="8">
        <v>75.010000000000005</v>
      </c>
      <c r="RC23" s="8">
        <v>0.04</v>
      </c>
      <c r="RD23" s="8">
        <v>74.97</v>
      </c>
      <c r="RE23" s="8">
        <v>0.03</v>
      </c>
      <c r="RF23" s="8">
        <v>74.73</v>
      </c>
      <c r="RG23" s="8">
        <v>0.04</v>
      </c>
      <c r="RH23" s="8">
        <v>75.16</v>
      </c>
      <c r="RI23" s="8">
        <v>0.04</v>
      </c>
      <c r="RJ23" s="8">
        <v>75.14</v>
      </c>
      <c r="RK23" s="8">
        <v>0.05</v>
      </c>
      <c r="RL23" s="8">
        <v>75.180000000000007</v>
      </c>
      <c r="RM23" s="8">
        <v>0.05</v>
      </c>
      <c r="RN23" s="8">
        <v>74.97</v>
      </c>
      <c r="RO23" s="8">
        <v>0.04</v>
      </c>
      <c r="RP23" s="8">
        <v>93.43</v>
      </c>
      <c r="RQ23" s="8">
        <v>0.05</v>
      </c>
      <c r="RR23" s="8">
        <v>93.4</v>
      </c>
      <c r="RS23" s="8">
        <v>7.0000000000000007E-2</v>
      </c>
      <c r="RT23" s="8">
        <v>92.26</v>
      </c>
      <c r="RU23" s="8">
        <v>0.08</v>
      </c>
      <c r="RV23" s="8">
        <v>89.12</v>
      </c>
      <c r="RW23" s="8">
        <v>0.09</v>
      </c>
      <c r="RX23" s="8">
        <v>89.42</v>
      </c>
      <c r="RY23" s="8">
        <v>0.11</v>
      </c>
      <c r="RZ23" s="8">
        <v>91.01</v>
      </c>
      <c r="SA23" s="8">
        <v>0.11</v>
      </c>
      <c r="SB23" s="8">
        <v>88.49</v>
      </c>
      <c r="SC23" s="8">
        <v>0.13</v>
      </c>
      <c r="SD23" s="8">
        <v>87.48</v>
      </c>
      <c r="SE23" s="8">
        <v>0.09</v>
      </c>
      <c r="SF23" s="8">
        <v>92.31</v>
      </c>
      <c r="SG23" s="8">
        <v>7.0000000000000007E-2</v>
      </c>
      <c r="SH23" s="8">
        <v>76.319999999999993</v>
      </c>
      <c r="SI23" s="8">
        <v>7.0000000000000007E-2</v>
      </c>
      <c r="SJ23" s="8">
        <v>76.62</v>
      </c>
      <c r="SK23" s="8">
        <v>0.09</v>
      </c>
      <c r="SL23" s="8">
        <v>75.84</v>
      </c>
      <c r="SM23" s="8">
        <v>0.05</v>
      </c>
      <c r="SN23" s="8">
        <v>81.89</v>
      </c>
      <c r="SO23" s="8">
        <v>0.16</v>
      </c>
      <c r="SP23" s="8">
        <v>75.900000000000006</v>
      </c>
      <c r="SQ23" s="8">
        <v>0.04</v>
      </c>
      <c r="SR23" s="8">
        <v>75.53</v>
      </c>
      <c r="SS23" s="8">
        <v>0.03</v>
      </c>
      <c r="ST23" s="8">
        <v>75.63</v>
      </c>
      <c r="SU23" s="8">
        <v>0.04</v>
      </c>
      <c r="SV23" s="8">
        <v>76.72</v>
      </c>
      <c r="SW23" s="8">
        <v>0.13</v>
      </c>
      <c r="SX23" s="8">
        <v>74.930000000000007</v>
      </c>
      <c r="SY23" s="8">
        <v>0.05</v>
      </c>
      <c r="SZ23" s="8">
        <v>75</v>
      </c>
      <c r="TA23" s="8">
        <v>0.04</v>
      </c>
      <c r="TB23" s="8">
        <v>75.13</v>
      </c>
      <c r="TC23" s="8">
        <v>0.04</v>
      </c>
      <c r="WJ23" s="8" t="s">
        <v>2273</v>
      </c>
      <c r="WK23" s="8">
        <v>74.994</v>
      </c>
      <c r="WL23" s="8">
        <v>1.4E-2</v>
      </c>
      <c r="WM23" s="8">
        <v>62.003</v>
      </c>
      <c r="WN23" s="8">
        <v>4.2000000000000003E-2</v>
      </c>
      <c r="WO23" s="8">
        <v>61.055999999999997</v>
      </c>
      <c r="WP23" s="8">
        <v>1.2E-2</v>
      </c>
      <c r="WQ23" s="8">
        <v>57.488999999999997</v>
      </c>
      <c r="WR23" s="8">
        <v>2.1999999999999999E-2</v>
      </c>
      <c r="WS23" s="8">
        <v>94.998999999999995</v>
      </c>
      <c r="WT23" s="8">
        <v>8.0000000000000002E-3</v>
      </c>
      <c r="WU23" s="8">
        <v>75.001999999999995</v>
      </c>
      <c r="WV23" s="8">
        <v>1.4999999999999999E-2</v>
      </c>
      <c r="WW23" s="8">
        <v>1177.4000000000001</v>
      </c>
      <c r="WX23" s="8">
        <v>1.8</v>
      </c>
      <c r="WY23" s="8">
        <v>1127.9000000000001</v>
      </c>
      <c r="WZ23" s="8">
        <v>1.7</v>
      </c>
      <c r="XA23" s="8">
        <v>0.54400000000000004</v>
      </c>
      <c r="XB23" s="8">
        <v>5.0000000000000001E-3</v>
      </c>
      <c r="XC23" s="8">
        <v>-0.14199999999999999</v>
      </c>
      <c r="XD23" s="8">
        <v>1E-3</v>
      </c>
      <c r="XE23" s="8">
        <v>3.1E-2</v>
      </c>
      <c r="XF23" s="8">
        <v>3.0000000000000001E-3</v>
      </c>
      <c r="XG23" s="8">
        <v>1.1604000000000001</v>
      </c>
      <c r="XH23" s="8">
        <v>3.5000000000000001E-3</v>
      </c>
      <c r="XI23" s="8">
        <v>28.960999999999999</v>
      </c>
      <c r="XJ23" s="8">
        <v>2E-3</v>
      </c>
      <c r="XK23" s="8">
        <v>3296</v>
      </c>
      <c r="XL23" s="8">
        <v>8</v>
      </c>
      <c r="XM23" s="8">
        <v>370.6</v>
      </c>
      <c r="XN23" s="8">
        <v>5.2</v>
      </c>
      <c r="XO23" s="42">
        <v>0.25502449755024487</v>
      </c>
      <c r="XP23" s="9">
        <v>291.77352764723514</v>
      </c>
      <c r="XQ23" s="14">
        <v>13.029</v>
      </c>
      <c r="XR23" s="8">
        <v>0.13600000000000001</v>
      </c>
      <c r="XS23" s="45">
        <f t="shared" si="0"/>
        <v>0.79301382198987336</v>
      </c>
      <c r="XT23" s="9">
        <f t="shared" si="1"/>
        <v>5351.6249617248159</v>
      </c>
      <c r="XU23" s="46">
        <f t="shared" si="2"/>
        <v>72.083289700787404</v>
      </c>
      <c r="XV23" s="9">
        <f t="shared" si="3"/>
        <v>310.15096903047078</v>
      </c>
      <c r="XW23" s="9">
        <f t="shared" si="4"/>
        <v>1319.8003290218683</v>
      </c>
      <c r="XX23" s="9">
        <f t="shared" si="5"/>
        <v>4031.8246327029474</v>
      </c>
      <c r="XY23" s="15">
        <f t="shared" si="6"/>
        <v>1.0051322846971435E-2</v>
      </c>
      <c r="XZ23" s="9">
        <f t="shared" si="7"/>
        <v>30.212250018257073</v>
      </c>
      <c r="YA23" s="9">
        <f t="shared" si="8"/>
        <v>60.262986178010124</v>
      </c>
      <c r="YB23" s="10">
        <v>14.099904154153235</v>
      </c>
      <c r="YC23" s="10">
        <v>13.20047658519621</v>
      </c>
      <c r="YD23" s="3">
        <v>1.392277047341731E-2</v>
      </c>
      <c r="YE23" s="9">
        <v>38.159075749154418</v>
      </c>
      <c r="YF23" s="15">
        <v>8.7840212362491604E-3</v>
      </c>
      <c r="YG23" s="9">
        <v>27.610891038194882</v>
      </c>
      <c r="YH23" s="15">
        <v>9.2307911174622018E-3</v>
      </c>
      <c r="YI23" s="9">
        <v>24.697545636643085</v>
      </c>
      <c r="YJ23" s="9">
        <f t="shared" si="9"/>
        <v>79.962258018881784</v>
      </c>
      <c r="YK23" s="9">
        <f t="shared" si="10"/>
        <v>65.569883524233745</v>
      </c>
      <c r="YL23" s="9">
        <f t="shared" si="11"/>
        <v>24.503972175010357</v>
      </c>
      <c r="YM23" s="9">
        <f t="shared" si="12"/>
        <v>30548.562194379821</v>
      </c>
      <c r="YN23" s="9">
        <f t="shared" si="13"/>
        <v>25301.54757873877</v>
      </c>
      <c r="YO23" s="9">
        <f t="shared" si="14"/>
        <v>2925.4</v>
      </c>
      <c r="YP23" s="14">
        <f t="shared" si="15"/>
        <v>0.32683666538770456</v>
      </c>
      <c r="YQ23" s="9">
        <f t="shared" si="16"/>
        <v>29529.72466212861</v>
      </c>
      <c r="YR23" s="9">
        <f t="shared" si="17"/>
        <v>24282.710046487558</v>
      </c>
      <c r="YS23" s="10">
        <f t="shared" si="18"/>
        <v>8.9592611232186314</v>
      </c>
      <c r="YT23" s="15">
        <f t="shared" si="19"/>
        <v>0.23560707294547883</v>
      </c>
      <c r="YU23" s="16">
        <f t="shared" si="20"/>
        <v>-5.7082778432467158</v>
      </c>
      <c r="YV23" s="16">
        <f t="shared" si="21"/>
        <v>-19.69927184087166</v>
      </c>
      <c r="YW23" s="47">
        <f t="shared" si="22"/>
        <v>54.191124948904296</v>
      </c>
      <c r="YX23" s="5">
        <f t="shared" si="23"/>
        <v>30548.562194379821</v>
      </c>
      <c r="YY23" s="5">
        <f t="shared" si="24"/>
        <v>15591.131973070807</v>
      </c>
      <c r="YZ23" s="5">
        <f t="shared" si="25"/>
        <v>1035.9325692011848</v>
      </c>
      <c r="ZA23" s="5">
        <f t="shared" si="26"/>
        <v>13921.497652107835</v>
      </c>
      <c r="ZB23" s="5">
        <f t="shared" si="27"/>
        <v>30548.562194379829</v>
      </c>
      <c r="ZC23" s="6">
        <f t="shared" si="28"/>
        <v>1.0000000000000002</v>
      </c>
    </row>
    <row r="24" spans="1:679" s="8" customFormat="1" x14ac:dyDescent="0.25">
      <c r="A24" s="8">
        <v>5</v>
      </c>
      <c r="B24" s="8" t="s">
        <v>2482</v>
      </c>
      <c r="C24" s="8" t="s">
        <v>2483</v>
      </c>
      <c r="D24" s="8" t="s">
        <v>2455</v>
      </c>
      <c r="E24" s="8" t="s">
        <v>3306</v>
      </c>
      <c r="F24" s="8" t="s">
        <v>3316</v>
      </c>
      <c r="G24" s="8" t="s">
        <v>3308</v>
      </c>
      <c r="H24" s="8" t="s">
        <v>3309</v>
      </c>
      <c r="I24" s="8" t="s">
        <v>3310</v>
      </c>
      <c r="J24" s="8" t="s">
        <v>3310</v>
      </c>
      <c r="M24" s="8" t="s">
        <v>3311</v>
      </c>
      <c r="N24" s="7">
        <v>0</v>
      </c>
      <c r="O24" s="7">
        <v>0</v>
      </c>
      <c r="P24" s="8" t="s">
        <v>3365</v>
      </c>
      <c r="Q24" s="8" t="s">
        <v>2354</v>
      </c>
      <c r="R24" s="8" t="s">
        <v>2457</v>
      </c>
      <c r="S24" s="8" t="s">
        <v>119</v>
      </c>
      <c r="T24" s="8" t="s">
        <v>154</v>
      </c>
      <c r="U24" s="8" t="s">
        <v>135</v>
      </c>
      <c r="V24" s="8" t="s">
        <v>3378</v>
      </c>
      <c r="W24" s="8" t="s">
        <v>3382</v>
      </c>
      <c r="X24" s="8" t="s">
        <v>3385</v>
      </c>
      <c r="Y24" s="8" t="s">
        <v>3385</v>
      </c>
      <c r="Z24" s="8" t="s">
        <v>2063</v>
      </c>
      <c r="AA24" s="8" t="s">
        <v>123</v>
      </c>
      <c r="AB24" s="8" t="s">
        <v>124</v>
      </c>
      <c r="AC24" s="8" t="s">
        <v>3435</v>
      </c>
      <c r="AD24" s="8" t="s">
        <v>2278</v>
      </c>
      <c r="AE24" s="8" t="s">
        <v>3390</v>
      </c>
      <c r="AF24" s="8" t="s">
        <v>157</v>
      </c>
      <c r="AG24" s="8">
        <v>75</v>
      </c>
      <c r="AH24" s="8">
        <v>62</v>
      </c>
      <c r="AI24" s="8">
        <v>95</v>
      </c>
      <c r="AJ24" s="8">
        <v>75</v>
      </c>
      <c r="AK24" s="8">
        <v>6.6</v>
      </c>
      <c r="AM24" s="8">
        <v>5.5</v>
      </c>
      <c r="AO24" s="8">
        <v>230.3</v>
      </c>
      <c r="AP24" s="8">
        <v>0.9</v>
      </c>
      <c r="AQ24" s="8">
        <v>14.7</v>
      </c>
      <c r="AR24" s="8">
        <v>0</v>
      </c>
      <c r="AS24" s="8">
        <v>16420</v>
      </c>
      <c r="AT24" s="8">
        <v>232</v>
      </c>
      <c r="AU24" s="8">
        <v>15827</v>
      </c>
      <c r="AV24" s="8">
        <v>76</v>
      </c>
      <c r="AW24" s="8">
        <v>-2510</v>
      </c>
      <c r="AX24" s="8">
        <v>113</v>
      </c>
      <c r="AY24" s="8">
        <v>13908</v>
      </c>
      <c r="AZ24" s="8">
        <v>248</v>
      </c>
      <c r="BB24" s="8">
        <v>943</v>
      </c>
      <c r="BD24" s="8">
        <v>14.4</v>
      </c>
      <c r="BE24" s="8">
        <v>5.0647748300000002</v>
      </c>
      <c r="BF24" s="8">
        <v>113.54</v>
      </c>
      <c r="BG24" s="8">
        <v>0.01</v>
      </c>
      <c r="BH24" s="8">
        <v>58.73</v>
      </c>
      <c r="CN24" s="8">
        <v>4.2899444789999999</v>
      </c>
      <c r="CO24" s="8" t="s">
        <v>2484</v>
      </c>
      <c r="CP24" s="8" t="s">
        <v>2485</v>
      </c>
      <c r="CQ24" s="8">
        <v>75.004000000000005</v>
      </c>
      <c r="CR24" s="8">
        <v>1.7000000000000001E-2</v>
      </c>
      <c r="CS24" s="8">
        <v>61.997999999999998</v>
      </c>
      <c r="CT24" s="8">
        <v>3.7999999999999999E-2</v>
      </c>
      <c r="CU24" s="8">
        <v>95.001000000000005</v>
      </c>
      <c r="CV24" s="8">
        <v>8.0000000000000002E-3</v>
      </c>
      <c r="CW24" s="8">
        <v>75.001000000000005</v>
      </c>
      <c r="CX24" s="8">
        <v>1.4E-2</v>
      </c>
      <c r="CY24" s="8">
        <v>74.59</v>
      </c>
      <c r="CZ24" s="8">
        <v>0.05</v>
      </c>
      <c r="DA24" s="8">
        <v>62.16</v>
      </c>
      <c r="DB24" s="8">
        <v>0.04</v>
      </c>
      <c r="DC24" s="8">
        <v>67.19</v>
      </c>
      <c r="DD24" s="8">
        <v>0.02</v>
      </c>
      <c r="DE24" s="8">
        <v>5.5E-2</v>
      </c>
      <c r="DF24" s="8">
        <v>5.0000000000000001E-3</v>
      </c>
      <c r="DG24" s="8">
        <v>1.1989000000000001</v>
      </c>
      <c r="DH24" s="8">
        <v>4.8999999999999998E-3</v>
      </c>
      <c r="DI24" s="8">
        <v>16420</v>
      </c>
      <c r="DJ24" s="8">
        <v>232</v>
      </c>
      <c r="DK24" s="8">
        <v>-2510</v>
      </c>
      <c r="DL24" s="8">
        <v>113</v>
      </c>
      <c r="DM24" s="8">
        <v>4.29</v>
      </c>
      <c r="DN24" s="8">
        <v>7.3999999999999996E-2</v>
      </c>
      <c r="DQ24" s="8">
        <v>10.402529303</v>
      </c>
      <c r="DU24" s="8">
        <v>229.8</v>
      </c>
      <c r="DV24" s="8">
        <v>0.9</v>
      </c>
      <c r="DW24" s="8">
        <v>229.8</v>
      </c>
      <c r="DX24" s="8">
        <v>0.9</v>
      </c>
      <c r="DY24" s="8">
        <v>229.8</v>
      </c>
      <c r="DZ24" s="8">
        <v>0.9</v>
      </c>
      <c r="EA24" s="8">
        <v>13</v>
      </c>
      <c r="EB24" s="8">
        <v>0</v>
      </c>
      <c r="EC24" s="8">
        <v>13</v>
      </c>
      <c r="ED24" s="8">
        <v>0</v>
      </c>
      <c r="EE24" s="8">
        <v>13</v>
      </c>
      <c r="EF24" s="8">
        <v>0</v>
      </c>
      <c r="EG24" s="8">
        <v>2867.9</v>
      </c>
      <c r="EH24" s="8">
        <v>5.8</v>
      </c>
      <c r="EI24" s="8">
        <v>2867.9</v>
      </c>
      <c r="EJ24" s="8">
        <v>5.8</v>
      </c>
      <c r="EK24" s="8">
        <v>2867.9</v>
      </c>
      <c r="EL24" s="8">
        <v>5.8</v>
      </c>
      <c r="EM24" s="8">
        <v>230</v>
      </c>
      <c r="EN24" s="8">
        <v>0.9</v>
      </c>
      <c r="EO24" s="8">
        <v>230</v>
      </c>
      <c r="EP24" s="8">
        <v>0.9</v>
      </c>
      <c r="EQ24" s="8">
        <v>230</v>
      </c>
      <c r="ER24" s="8">
        <v>0.9</v>
      </c>
      <c r="ES24" s="8">
        <v>1.7</v>
      </c>
      <c r="ET24" s="8">
        <v>0</v>
      </c>
      <c r="EU24" s="8">
        <v>1.7</v>
      </c>
      <c r="EV24" s="8">
        <v>0</v>
      </c>
      <c r="EW24" s="8">
        <v>1.7</v>
      </c>
      <c r="EX24" s="8">
        <v>0</v>
      </c>
      <c r="EZ24" s="8">
        <v>227.9</v>
      </c>
      <c r="FA24" s="8">
        <v>0.9</v>
      </c>
      <c r="FB24" s="8">
        <v>227.9</v>
      </c>
      <c r="FC24" s="8">
        <v>0.9</v>
      </c>
      <c r="FD24" s="8">
        <v>227.9</v>
      </c>
      <c r="FE24" s="8">
        <v>0.9</v>
      </c>
      <c r="FF24" s="8">
        <v>12.3</v>
      </c>
      <c r="FG24" s="8">
        <v>0</v>
      </c>
      <c r="FH24" s="8">
        <v>12.3</v>
      </c>
      <c r="FI24" s="8">
        <v>0</v>
      </c>
      <c r="FJ24" s="8">
        <v>12.3</v>
      </c>
      <c r="FK24" s="8">
        <v>0</v>
      </c>
      <c r="FL24" s="8">
        <v>2676.6</v>
      </c>
      <c r="FM24" s="8">
        <v>5.3</v>
      </c>
      <c r="FW24" s="8">
        <v>228.3</v>
      </c>
      <c r="FX24" s="8">
        <v>0.9</v>
      </c>
      <c r="FY24" s="8">
        <v>0.7</v>
      </c>
      <c r="FZ24" s="8">
        <v>0</v>
      </c>
      <c r="GA24" s="8">
        <v>168.7</v>
      </c>
      <c r="GB24" s="8">
        <v>0.8</v>
      </c>
      <c r="GC24" s="8">
        <v>23</v>
      </c>
      <c r="GE24" s="8">
        <v>3241.3</v>
      </c>
      <c r="GF24" s="8">
        <v>482</v>
      </c>
      <c r="GG24" s="8">
        <v>482</v>
      </c>
      <c r="GH24" s="8">
        <v>482</v>
      </c>
      <c r="GI24" s="8">
        <v>0.9</v>
      </c>
      <c r="GJ24" s="8">
        <v>1</v>
      </c>
      <c r="GK24" s="8">
        <v>1</v>
      </c>
      <c r="GL24" s="8">
        <v>500</v>
      </c>
      <c r="GM24" s="8">
        <v>0.64</v>
      </c>
      <c r="GN24" s="8">
        <v>14.4</v>
      </c>
      <c r="GO24" s="8">
        <v>18.7</v>
      </c>
      <c r="HB24" s="8">
        <v>254.62</v>
      </c>
      <c r="HC24" s="8">
        <v>0.15</v>
      </c>
      <c r="HD24" s="8">
        <v>188.27</v>
      </c>
      <c r="HE24" s="8">
        <v>0.04</v>
      </c>
      <c r="HF24" s="8">
        <v>118.34</v>
      </c>
      <c r="HG24" s="8">
        <v>0.04</v>
      </c>
      <c r="HH24" s="8">
        <v>69.930000000000007</v>
      </c>
      <c r="HI24" s="8">
        <v>0.05</v>
      </c>
      <c r="HJ24" s="8">
        <v>235.4</v>
      </c>
      <c r="HK24" s="8">
        <v>0.2</v>
      </c>
      <c r="HL24" s="8">
        <v>105.67</v>
      </c>
      <c r="HM24" s="8">
        <v>0.05</v>
      </c>
      <c r="HN24" s="8">
        <v>112.64</v>
      </c>
      <c r="HO24" s="8">
        <v>0.06</v>
      </c>
      <c r="HP24" s="8">
        <v>6.97</v>
      </c>
      <c r="HQ24" s="8">
        <v>7.0000000000000007E-2</v>
      </c>
      <c r="HR24" s="8">
        <v>73.66</v>
      </c>
      <c r="HS24" s="8">
        <v>0.04</v>
      </c>
      <c r="HT24" s="8">
        <v>71.05</v>
      </c>
      <c r="HU24" s="8">
        <v>0.03</v>
      </c>
      <c r="HV24" s="8">
        <v>43.11</v>
      </c>
      <c r="HW24" s="8">
        <v>0.02</v>
      </c>
      <c r="HZ24" s="8">
        <v>73.25</v>
      </c>
      <c r="IA24" s="8">
        <v>0.03</v>
      </c>
      <c r="IB24" s="8">
        <v>73.81</v>
      </c>
      <c r="IC24" s="8">
        <v>0.03</v>
      </c>
      <c r="ID24" s="8">
        <v>42.84</v>
      </c>
      <c r="IE24" s="8">
        <v>0.02</v>
      </c>
      <c r="IF24" s="8">
        <v>30.97</v>
      </c>
      <c r="IG24" s="8">
        <v>0.04</v>
      </c>
      <c r="IH24" s="8">
        <v>484.29</v>
      </c>
      <c r="II24" s="8">
        <v>0.43</v>
      </c>
      <c r="IJ24" s="8">
        <v>41.27</v>
      </c>
      <c r="IK24" s="8">
        <v>0.01</v>
      </c>
      <c r="IL24" s="8">
        <v>33725</v>
      </c>
      <c r="IM24" s="8">
        <v>38</v>
      </c>
      <c r="IN24" s="8">
        <v>34998</v>
      </c>
      <c r="IO24" s="8">
        <v>34</v>
      </c>
      <c r="JL24" s="8">
        <v>238.7</v>
      </c>
      <c r="JM24" s="8">
        <v>0.21</v>
      </c>
      <c r="JN24" s="8">
        <v>105.98</v>
      </c>
      <c r="JO24" s="8">
        <v>0.03</v>
      </c>
      <c r="JP24" s="8">
        <v>113.64</v>
      </c>
      <c r="JQ24" s="8">
        <v>0.06</v>
      </c>
      <c r="JR24" s="8">
        <v>7.66</v>
      </c>
      <c r="JS24" s="8">
        <v>7.0000000000000007E-2</v>
      </c>
      <c r="JT24" s="8">
        <v>237.41</v>
      </c>
      <c r="JU24" s="8">
        <v>0.22</v>
      </c>
      <c r="JV24" s="8">
        <v>113.25</v>
      </c>
      <c r="JW24" s="8">
        <v>7.0000000000000007E-2</v>
      </c>
      <c r="JX24" s="8">
        <v>7.28</v>
      </c>
      <c r="JY24" s="8">
        <v>0.08</v>
      </c>
      <c r="JZ24" s="8">
        <v>27.94</v>
      </c>
      <c r="KA24" s="8">
        <v>0.04</v>
      </c>
      <c r="MX24" s="8">
        <v>61.46</v>
      </c>
      <c r="MY24" s="8">
        <v>0.16</v>
      </c>
      <c r="MZ24" s="8">
        <v>62.98</v>
      </c>
      <c r="NA24" s="8">
        <v>0.05</v>
      </c>
      <c r="NB24" s="8">
        <v>62.6</v>
      </c>
      <c r="NC24" s="8">
        <v>0.18</v>
      </c>
      <c r="ND24" s="8">
        <v>62.83</v>
      </c>
      <c r="NE24" s="8">
        <v>0.05</v>
      </c>
      <c r="NF24" s="8">
        <v>62.24</v>
      </c>
      <c r="NG24" s="8">
        <v>0.19</v>
      </c>
      <c r="NH24" s="8">
        <v>62.37</v>
      </c>
      <c r="NI24" s="8">
        <v>0.06</v>
      </c>
      <c r="OP24" s="8">
        <v>105.99</v>
      </c>
      <c r="OQ24" s="8">
        <v>0.05</v>
      </c>
      <c r="OV24" s="8">
        <v>95.04</v>
      </c>
      <c r="OW24" s="8">
        <v>0.09</v>
      </c>
      <c r="OX24" s="8">
        <v>95.22</v>
      </c>
      <c r="OY24" s="8">
        <v>7.0000000000000007E-2</v>
      </c>
      <c r="OZ24" s="8">
        <v>95.17</v>
      </c>
      <c r="PA24" s="8">
        <v>7.0000000000000007E-2</v>
      </c>
      <c r="PB24" s="8">
        <v>95.2</v>
      </c>
      <c r="PC24" s="8">
        <v>0.06</v>
      </c>
      <c r="PD24" s="8">
        <v>95.23</v>
      </c>
      <c r="PE24" s="8">
        <v>0.06</v>
      </c>
      <c r="PR24" s="8">
        <v>105.97</v>
      </c>
      <c r="PS24" s="8">
        <v>0.05</v>
      </c>
      <c r="QX24" s="8">
        <v>94.52</v>
      </c>
      <c r="QY24" s="8">
        <v>7.0000000000000007E-2</v>
      </c>
      <c r="QZ24" s="8">
        <v>95.02</v>
      </c>
      <c r="RA24" s="8">
        <v>7.0000000000000007E-2</v>
      </c>
      <c r="RB24" s="8">
        <v>74.739999999999995</v>
      </c>
      <c r="RC24" s="8">
        <v>0.05</v>
      </c>
      <c r="RD24" s="8">
        <v>74.78</v>
      </c>
      <c r="RE24" s="8">
        <v>0.04</v>
      </c>
      <c r="RF24" s="8">
        <v>74.66</v>
      </c>
      <c r="RG24" s="8">
        <v>0.04</v>
      </c>
      <c r="RH24" s="8">
        <v>74.78</v>
      </c>
      <c r="RI24" s="8">
        <v>0.06</v>
      </c>
      <c r="RJ24" s="8">
        <v>74.77</v>
      </c>
      <c r="RK24" s="8">
        <v>0.06</v>
      </c>
      <c r="RL24" s="8">
        <v>74.83</v>
      </c>
      <c r="RM24" s="8">
        <v>0.06</v>
      </c>
      <c r="RN24" s="8">
        <v>74.739999999999995</v>
      </c>
      <c r="RO24" s="8">
        <v>0.04</v>
      </c>
      <c r="RP24" s="8">
        <v>93.18</v>
      </c>
      <c r="RQ24" s="8">
        <v>0.04</v>
      </c>
      <c r="RR24" s="8">
        <v>93.08</v>
      </c>
      <c r="RS24" s="8">
        <v>0.05</v>
      </c>
      <c r="RT24" s="8">
        <v>92.13</v>
      </c>
      <c r="RU24" s="8">
        <v>0.06</v>
      </c>
      <c r="RV24" s="8">
        <v>89.51</v>
      </c>
      <c r="RW24" s="8">
        <v>0.1</v>
      </c>
      <c r="RX24" s="8">
        <v>89.72</v>
      </c>
      <c r="RY24" s="8">
        <v>0.13</v>
      </c>
      <c r="RZ24" s="8">
        <v>91.02</v>
      </c>
      <c r="SA24" s="8">
        <v>0.11</v>
      </c>
      <c r="SB24" s="8">
        <v>88.6</v>
      </c>
      <c r="SC24" s="8">
        <v>0.13</v>
      </c>
      <c r="SD24" s="8">
        <v>87.34</v>
      </c>
      <c r="SE24" s="8">
        <v>0.08</v>
      </c>
      <c r="SF24" s="8">
        <v>92.31</v>
      </c>
      <c r="SG24" s="8">
        <v>0.06</v>
      </c>
      <c r="SH24" s="8">
        <v>76.33</v>
      </c>
      <c r="SI24" s="8">
        <v>0.08</v>
      </c>
      <c r="SJ24" s="8">
        <v>76.760000000000005</v>
      </c>
      <c r="SK24" s="8">
        <v>0.09</v>
      </c>
      <c r="SL24" s="8">
        <v>75.89</v>
      </c>
      <c r="SM24" s="8">
        <v>0.05</v>
      </c>
      <c r="SN24" s="8">
        <v>82.38</v>
      </c>
      <c r="SO24" s="8">
        <v>0.15</v>
      </c>
      <c r="SP24" s="8">
        <v>76.06</v>
      </c>
      <c r="SQ24" s="8">
        <v>0.04</v>
      </c>
      <c r="SR24" s="8">
        <v>75.599999999999994</v>
      </c>
      <c r="SS24" s="8">
        <v>0.04</v>
      </c>
      <c r="ST24" s="8">
        <v>75.84</v>
      </c>
      <c r="SU24" s="8">
        <v>0.04</v>
      </c>
      <c r="SV24" s="8">
        <v>76.849999999999994</v>
      </c>
      <c r="SW24" s="8">
        <v>0.12</v>
      </c>
      <c r="SX24" s="8">
        <v>74.98</v>
      </c>
      <c r="SY24" s="8">
        <v>0.04</v>
      </c>
      <c r="SZ24" s="8">
        <v>75.02</v>
      </c>
      <c r="TA24" s="8">
        <v>0.05</v>
      </c>
      <c r="TB24" s="8">
        <v>75.19</v>
      </c>
      <c r="TC24" s="8">
        <v>0.05</v>
      </c>
      <c r="WJ24" s="8" t="s">
        <v>2273</v>
      </c>
      <c r="WK24" s="8">
        <v>75.004000000000005</v>
      </c>
      <c r="WL24" s="8">
        <v>1.7000000000000001E-2</v>
      </c>
      <c r="WM24" s="8">
        <v>61.997999999999998</v>
      </c>
      <c r="WN24" s="8">
        <v>3.7999999999999999E-2</v>
      </c>
      <c r="WO24" s="8">
        <v>62.109000000000002</v>
      </c>
      <c r="WP24" s="8">
        <v>0.03</v>
      </c>
      <c r="WQ24" s="8">
        <v>58.122999999999998</v>
      </c>
      <c r="WR24" s="8">
        <v>2.8000000000000001E-2</v>
      </c>
      <c r="WS24" s="8">
        <v>95.001000000000005</v>
      </c>
      <c r="WT24" s="8">
        <v>8.0000000000000002E-3</v>
      </c>
      <c r="WU24" s="8">
        <v>75.001000000000005</v>
      </c>
      <c r="WV24" s="8">
        <v>1.4E-2</v>
      </c>
      <c r="WW24" s="8">
        <v>1198.5</v>
      </c>
      <c r="WX24" s="8">
        <v>2.5</v>
      </c>
      <c r="WY24" s="8">
        <v>1144.9000000000001</v>
      </c>
      <c r="WZ24" s="8">
        <v>2.4</v>
      </c>
      <c r="XA24" s="8">
        <v>0.53900000000000003</v>
      </c>
      <c r="XB24" s="8">
        <v>7.0000000000000001E-3</v>
      </c>
      <c r="XC24" s="8">
        <v>-0.14499999999999999</v>
      </c>
      <c r="XD24" s="8">
        <v>1E-3</v>
      </c>
      <c r="XE24" s="8">
        <v>5.5E-2</v>
      </c>
      <c r="XF24" s="8">
        <v>5.0000000000000001E-3</v>
      </c>
      <c r="XG24" s="8">
        <v>1.1989000000000001</v>
      </c>
      <c r="XH24" s="8">
        <v>4.8999999999999998E-3</v>
      </c>
      <c r="XI24" s="8">
        <v>28.92</v>
      </c>
      <c r="XJ24" s="8">
        <v>1E-3</v>
      </c>
      <c r="XK24" s="8">
        <v>3242</v>
      </c>
      <c r="XL24" s="8">
        <v>8</v>
      </c>
      <c r="XM24" s="8">
        <v>373</v>
      </c>
      <c r="XN24" s="8">
        <v>5.2</v>
      </c>
      <c r="XO24" s="42">
        <v>0.25502449755024487</v>
      </c>
      <c r="XP24" s="9">
        <v>291.77352764723514</v>
      </c>
      <c r="XQ24" s="14">
        <v>13.029</v>
      </c>
      <c r="XR24" s="8">
        <v>0.13600000000000001</v>
      </c>
      <c r="XS24" s="45">
        <f t="shared" si="0"/>
        <v>0.78588507261508622</v>
      </c>
      <c r="XT24" s="9">
        <f t="shared" si="1"/>
        <v>5436.0972612341393</v>
      </c>
      <c r="XU24" s="46">
        <f t="shared" si="2"/>
        <v>72.497231590551195</v>
      </c>
      <c r="XV24" s="9">
        <f t="shared" si="3"/>
        <v>313.41052849011936</v>
      </c>
      <c r="XW24" s="9">
        <f t="shared" si="4"/>
        <v>1333.6671399974875</v>
      </c>
      <c r="XX24" s="9">
        <f t="shared" si="5"/>
        <v>4102.4301212366518</v>
      </c>
      <c r="XY24" s="15">
        <f t="shared" si="6"/>
        <v>1.0040134718331647E-2</v>
      </c>
      <c r="XZ24" s="9">
        <f t="shared" si="7"/>
        <v>30.195654916199317</v>
      </c>
      <c r="YA24" s="9">
        <f t="shared" si="8"/>
        <v>61.323114927384914</v>
      </c>
      <c r="YB24" s="10">
        <v>14.09994379065423</v>
      </c>
      <c r="YC24" s="10">
        <v>13.228240140735544</v>
      </c>
      <c r="YD24" s="3">
        <v>1.3921415138326419E-2</v>
      </c>
      <c r="YE24" s="9">
        <v>38.158072933407261</v>
      </c>
      <c r="YF24" s="15">
        <v>8.778361573076392E-3</v>
      </c>
      <c r="YG24" s="9">
        <v>27.607136659787649</v>
      </c>
      <c r="YH24" s="15">
        <v>9.3671138781109952E-3</v>
      </c>
      <c r="YI24" s="9">
        <v>25.102979066355651</v>
      </c>
      <c r="YJ24" s="9">
        <f t="shared" si="9"/>
        <v>79.944556467222199</v>
      </c>
      <c r="YK24" s="9">
        <f t="shared" si="10"/>
        <v>65.548252108796888</v>
      </c>
      <c r="YL24" s="9">
        <f t="shared" si="11"/>
        <v>24.91109815404122</v>
      </c>
      <c r="YM24" s="9">
        <f t="shared" si="12"/>
        <v>28727.36454160398</v>
      </c>
      <c r="YN24" s="9">
        <f t="shared" si="13"/>
        <v>24294.712165185862</v>
      </c>
      <c r="YO24" s="9">
        <f t="shared" si="14"/>
        <v>2869</v>
      </c>
      <c r="YP24" s="14">
        <f t="shared" si="15"/>
        <v>0.34085608465124007</v>
      </c>
      <c r="YQ24" s="9">
        <f t="shared" si="16"/>
        <v>27701.74859302253</v>
      </c>
      <c r="YR24" s="9">
        <f t="shared" si="17"/>
        <v>23269.096216604412</v>
      </c>
      <c r="YS24" s="10">
        <f t="shared" si="18"/>
        <v>8.544647931222249</v>
      </c>
      <c r="YT24" s="15">
        <f t="shared" si="19"/>
        <v>0.26446745582809511</v>
      </c>
      <c r="YU24" s="16">
        <f t="shared" si="20"/>
        <v>-5.2845567621580969</v>
      </c>
      <c r="YV24" s="16">
        <f t="shared" si="21"/>
        <v>-18.621441539837285</v>
      </c>
      <c r="YW24" s="47">
        <f t="shared" si="22"/>
        <v>54.6276052495135</v>
      </c>
      <c r="YX24" s="5">
        <f t="shared" si="23"/>
        <v>28727.36454160398</v>
      </c>
      <c r="YY24" s="5">
        <f t="shared" si="24"/>
        <v>13612.844235354358</v>
      </c>
      <c r="YZ24" s="5">
        <f t="shared" si="25"/>
        <v>1043.0833019155884</v>
      </c>
      <c r="ZA24" s="5">
        <f t="shared" si="26"/>
        <v>14071.437004334017</v>
      </c>
      <c r="ZB24" s="5">
        <f t="shared" si="27"/>
        <v>28727.364541603965</v>
      </c>
      <c r="ZC24" s="6">
        <f t="shared" si="28"/>
        <v>0.99999999999999944</v>
      </c>
    </row>
    <row r="25" spans="1:679" s="8" customFormat="1" x14ac:dyDescent="0.25">
      <c r="A25" s="8">
        <v>5</v>
      </c>
      <c r="B25" s="8" t="s">
        <v>2486</v>
      </c>
      <c r="C25" s="8" t="s">
        <v>2487</v>
      </c>
      <c r="D25" s="8" t="s">
        <v>2461</v>
      </c>
      <c r="E25" s="8" t="s">
        <v>3314</v>
      </c>
      <c r="F25" s="8" t="s">
        <v>3316</v>
      </c>
      <c r="G25" s="8" t="s">
        <v>3308</v>
      </c>
      <c r="H25" s="8" t="s">
        <v>3309</v>
      </c>
      <c r="I25" s="8" t="s">
        <v>3310</v>
      </c>
      <c r="J25" s="8" t="s">
        <v>3310</v>
      </c>
      <c r="M25" s="8" t="s">
        <v>3311</v>
      </c>
      <c r="N25" s="7">
        <v>0</v>
      </c>
      <c r="O25" s="7">
        <v>0</v>
      </c>
      <c r="P25" s="8" t="s">
        <v>3365</v>
      </c>
      <c r="Q25" s="8" t="s">
        <v>2354</v>
      </c>
      <c r="R25" s="8" t="s">
        <v>2463</v>
      </c>
      <c r="S25" s="8" t="s">
        <v>119</v>
      </c>
      <c r="T25" s="8" t="s">
        <v>154</v>
      </c>
      <c r="U25" s="8" t="s">
        <v>135</v>
      </c>
      <c r="V25" s="8" t="s">
        <v>3378</v>
      </c>
      <c r="W25" s="8" t="s">
        <v>3382</v>
      </c>
      <c r="X25" s="8" t="s">
        <v>3385</v>
      </c>
      <c r="Y25" s="8" t="s">
        <v>3385</v>
      </c>
      <c r="Z25" s="8" t="s">
        <v>2063</v>
      </c>
      <c r="AA25" s="8" t="s">
        <v>123</v>
      </c>
      <c r="AB25" s="8" t="s">
        <v>124</v>
      </c>
      <c r="AC25" s="8" t="s">
        <v>3435</v>
      </c>
      <c r="AD25" s="8" t="s">
        <v>2278</v>
      </c>
      <c r="AE25" s="8" t="s">
        <v>3390</v>
      </c>
      <c r="AF25" s="8" t="s">
        <v>157</v>
      </c>
      <c r="AG25" s="8">
        <v>75</v>
      </c>
      <c r="AH25" s="8">
        <v>62</v>
      </c>
      <c r="AI25" s="8">
        <v>95</v>
      </c>
      <c r="AJ25" s="8">
        <v>75</v>
      </c>
      <c r="AK25" s="8">
        <v>6.6</v>
      </c>
      <c r="AM25" s="8">
        <v>5.5</v>
      </c>
      <c r="AO25" s="8">
        <v>230.3</v>
      </c>
      <c r="AP25" s="8">
        <v>1</v>
      </c>
      <c r="AQ25" s="8">
        <v>14.7</v>
      </c>
      <c r="AR25" s="8">
        <v>0</v>
      </c>
      <c r="AS25" s="8">
        <v>18445</v>
      </c>
      <c r="AT25" s="8">
        <v>39</v>
      </c>
      <c r="AU25" s="8">
        <v>17822</v>
      </c>
      <c r="AV25" s="8">
        <v>70</v>
      </c>
      <c r="AW25" s="8">
        <v>459</v>
      </c>
      <c r="AX25" s="8">
        <v>99</v>
      </c>
      <c r="AY25" s="8">
        <v>18904</v>
      </c>
      <c r="AZ25" s="8">
        <v>102</v>
      </c>
      <c r="BB25" s="8">
        <v>944</v>
      </c>
      <c r="BD25" s="8">
        <v>12.8</v>
      </c>
      <c r="BE25" s="8">
        <v>5.706992574</v>
      </c>
      <c r="BF25" s="8">
        <v>113.23</v>
      </c>
      <c r="BG25" s="8">
        <v>0.01</v>
      </c>
      <c r="BH25" s="8">
        <v>43.27</v>
      </c>
      <c r="CN25" s="8">
        <v>5.8490099009999996</v>
      </c>
      <c r="CO25" s="8" t="s">
        <v>2488</v>
      </c>
      <c r="CP25" s="8" t="s">
        <v>2485</v>
      </c>
      <c r="CQ25" s="8">
        <v>75.001999999999995</v>
      </c>
      <c r="CR25" s="8">
        <v>1.7000000000000001E-2</v>
      </c>
      <c r="CS25" s="8">
        <v>61.999000000000002</v>
      </c>
      <c r="CT25" s="8">
        <v>4.2999999999999997E-2</v>
      </c>
      <c r="CU25" s="8">
        <v>94.997</v>
      </c>
      <c r="CV25" s="8">
        <v>5.0000000000000001E-3</v>
      </c>
      <c r="CW25" s="8">
        <v>74.998000000000005</v>
      </c>
      <c r="CX25" s="8">
        <v>1.2999999999999999E-2</v>
      </c>
      <c r="CY25" s="8">
        <v>74.63</v>
      </c>
      <c r="CZ25" s="8">
        <v>0.05</v>
      </c>
      <c r="DA25" s="8">
        <v>60.33</v>
      </c>
      <c r="DB25" s="8">
        <v>0.04</v>
      </c>
      <c r="DC25" s="8">
        <v>66.06</v>
      </c>
      <c r="DD25" s="8">
        <v>0.01</v>
      </c>
      <c r="DE25" s="8">
        <v>2.5999999999999999E-2</v>
      </c>
      <c r="DF25" s="8">
        <v>3.0000000000000001E-3</v>
      </c>
      <c r="DG25" s="8">
        <v>1.1282000000000001</v>
      </c>
      <c r="DH25" s="8">
        <v>3.5000000000000001E-3</v>
      </c>
      <c r="DI25" s="8">
        <v>18445</v>
      </c>
      <c r="DJ25" s="8">
        <v>39</v>
      </c>
      <c r="DK25" s="8">
        <v>459</v>
      </c>
      <c r="DL25" s="8">
        <v>99</v>
      </c>
      <c r="DM25" s="8">
        <v>5.8479999999999999</v>
      </c>
      <c r="DN25" s="8">
        <v>3.5000000000000003E-2</v>
      </c>
      <c r="DQ25" s="8">
        <v>10.309715346999999</v>
      </c>
      <c r="DU25" s="8">
        <v>229.8</v>
      </c>
      <c r="DV25" s="8">
        <v>1</v>
      </c>
      <c r="DW25" s="8">
        <v>229.8</v>
      </c>
      <c r="DX25" s="8">
        <v>1</v>
      </c>
      <c r="DY25" s="8">
        <v>229.8</v>
      </c>
      <c r="DZ25" s="8">
        <v>1</v>
      </c>
      <c r="EA25" s="8">
        <v>13</v>
      </c>
      <c r="EB25" s="8">
        <v>0</v>
      </c>
      <c r="EC25" s="8">
        <v>13</v>
      </c>
      <c r="ED25" s="8">
        <v>0</v>
      </c>
      <c r="EE25" s="8">
        <v>13</v>
      </c>
      <c r="EF25" s="8">
        <v>0</v>
      </c>
      <c r="EG25" s="8">
        <v>2863.3</v>
      </c>
      <c r="EH25" s="8">
        <v>5.9</v>
      </c>
      <c r="EI25" s="8">
        <v>2863.3</v>
      </c>
      <c r="EJ25" s="8">
        <v>5.9</v>
      </c>
      <c r="EK25" s="8">
        <v>2863.3</v>
      </c>
      <c r="EL25" s="8">
        <v>5.9</v>
      </c>
      <c r="EM25" s="8">
        <v>230</v>
      </c>
      <c r="EN25" s="8">
        <v>1</v>
      </c>
      <c r="EO25" s="8">
        <v>230</v>
      </c>
      <c r="EP25" s="8">
        <v>1</v>
      </c>
      <c r="EQ25" s="8">
        <v>230</v>
      </c>
      <c r="ER25" s="8">
        <v>1</v>
      </c>
      <c r="ES25" s="8">
        <v>1.7</v>
      </c>
      <c r="ET25" s="8">
        <v>0</v>
      </c>
      <c r="EU25" s="8">
        <v>1.7</v>
      </c>
      <c r="EV25" s="8">
        <v>0</v>
      </c>
      <c r="EW25" s="8">
        <v>1.7</v>
      </c>
      <c r="EX25" s="8">
        <v>0</v>
      </c>
      <c r="EZ25" s="8">
        <v>227.9</v>
      </c>
      <c r="FA25" s="8">
        <v>1</v>
      </c>
      <c r="FB25" s="8">
        <v>227.9</v>
      </c>
      <c r="FC25" s="8">
        <v>1</v>
      </c>
      <c r="FD25" s="8">
        <v>227.9</v>
      </c>
      <c r="FE25" s="8">
        <v>1</v>
      </c>
      <c r="FF25" s="8">
        <v>12.3</v>
      </c>
      <c r="FG25" s="8">
        <v>0</v>
      </c>
      <c r="FH25" s="8">
        <v>12.3</v>
      </c>
      <c r="FI25" s="8">
        <v>0</v>
      </c>
      <c r="FJ25" s="8">
        <v>12.3</v>
      </c>
      <c r="FK25" s="8">
        <v>0</v>
      </c>
      <c r="FL25" s="8">
        <v>2671.8</v>
      </c>
      <c r="FM25" s="8">
        <v>5.0999999999999996</v>
      </c>
      <c r="FW25" s="8">
        <v>228.3</v>
      </c>
      <c r="FX25" s="8">
        <v>1</v>
      </c>
      <c r="FY25" s="8">
        <v>0.7</v>
      </c>
      <c r="FZ25" s="8">
        <v>0</v>
      </c>
      <c r="GA25" s="8">
        <v>168.8</v>
      </c>
      <c r="GB25" s="8">
        <v>0.9</v>
      </c>
      <c r="GC25" s="8">
        <v>23</v>
      </c>
      <c r="GE25" s="8">
        <v>3231.6</v>
      </c>
      <c r="GF25" s="8">
        <v>480</v>
      </c>
      <c r="GG25" s="8">
        <v>480</v>
      </c>
      <c r="GH25" s="8">
        <v>480</v>
      </c>
      <c r="GI25" s="8">
        <v>0.9</v>
      </c>
      <c r="GJ25" s="8">
        <v>1</v>
      </c>
      <c r="GK25" s="8">
        <v>0.9</v>
      </c>
      <c r="GL25" s="8">
        <v>500</v>
      </c>
      <c r="GM25" s="8">
        <v>0.64</v>
      </c>
      <c r="GN25" s="8">
        <v>12.8</v>
      </c>
      <c r="GO25" s="8">
        <v>17.899999999999999</v>
      </c>
      <c r="HB25" s="8">
        <v>253.89</v>
      </c>
      <c r="HC25" s="8">
        <v>0.14000000000000001</v>
      </c>
      <c r="HD25" s="8">
        <v>187.14</v>
      </c>
      <c r="HE25" s="8">
        <v>0.04</v>
      </c>
      <c r="HF25" s="8">
        <v>118.13</v>
      </c>
      <c r="HG25" s="8">
        <v>0.04</v>
      </c>
      <c r="HH25" s="8">
        <v>69.010000000000005</v>
      </c>
      <c r="HI25" s="8">
        <v>0.05</v>
      </c>
      <c r="HJ25" s="8">
        <v>234.76</v>
      </c>
      <c r="HK25" s="8">
        <v>0.2</v>
      </c>
      <c r="HL25" s="8">
        <v>105.91</v>
      </c>
      <c r="HM25" s="8">
        <v>0.04</v>
      </c>
      <c r="HN25" s="8">
        <v>112.45</v>
      </c>
      <c r="HO25" s="8">
        <v>0.06</v>
      </c>
      <c r="HP25" s="8">
        <v>6.54</v>
      </c>
      <c r="HQ25" s="8">
        <v>7.0000000000000007E-2</v>
      </c>
      <c r="HR25" s="8">
        <v>72.7</v>
      </c>
      <c r="HS25" s="8">
        <v>0.06</v>
      </c>
      <c r="HT25" s="8">
        <v>69.02</v>
      </c>
      <c r="HU25" s="8">
        <v>0.03</v>
      </c>
      <c r="HV25" s="8">
        <v>42.48</v>
      </c>
      <c r="HW25" s="8">
        <v>0.04</v>
      </c>
      <c r="HZ25" s="8">
        <v>72.349999999999994</v>
      </c>
      <c r="IA25" s="8">
        <v>0.05</v>
      </c>
      <c r="IB25" s="8">
        <v>71.87</v>
      </c>
      <c r="IC25" s="8">
        <v>0.03</v>
      </c>
      <c r="ID25" s="8">
        <v>42.24</v>
      </c>
      <c r="IE25" s="8">
        <v>0.03</v>
      </c>
      <c r="IF25" s="8">
        <v>29.63</v>
      </c>
      <c r="IG25" s="8">
        <v>0.04</v>
      </c>
      <c r="IH25" s="8">
        <v>481.04</v>
      </c>
      <c r="II25" s="8">
        <v>0.44</v>
      </c>
      <c r="IJ25" s="8">
        <v>41.35</v>
      </c>
      <c r="IK25" s="8">
        <v>0.01</v>
      </c>
      <c r="IL25" s="8">
        <v>33321</v>
      </c>
      <c r="IM25" s="8">
        <v>39</v>
      </c>
      <c r="IN25" s="8">
        <v>34578</v>
      </c>
      <c r="IO25" s="8">
        <v>34</v>
      </c>
      <c r="JL25" s="8">
        <v>238.05</v>
      </c>
      <c r="JM25" s="8">
        <v>0.21</v>
      </c>
      <c r="JN25" s="8">
        <v>106.23</v>
      </c>
      <c r="JO25" s="8">
        <v>0.04</v>
      </c>
      <c r="JP25" s="8">
        <v>113.44</v>
      </c>
      <c r="JQ25" s="8">
        <v>0.06</v>
      </c>
      <c r="JR25" s="8">
        <v>7.21</v>
      </c>
      <c r="JS25" s="8">
        <v>7.0000000000000007E-2</v>
      </c>
      <c r="JT25" s="8">
        <v>236.72</v>
      </c>
      <c r="JU25" s="8">
        <v>0.2</v>
      </c>
      <c r="JV25" s="8">
        <v>113.04</v>
      </c>
      <c r="JW25" s="8">
        <v>0.06</v>
      </c>
      <c r="JX25" s="8">
        <v>6.8</v>
      </c>
      <c r="JY25" s="8">
        <v>7.0000000000000007E-2</v>
      </c>
      <c r="JZ25" s="8">
        <v>26.54</v>
      </c>
      <c r="KA25" s="8">
        <v>0.05</v>
      </c>
      <c r="MX25" s="8">
        <v>59.35</v>
      </c>
      <c r="MY25" s="8">
        <v>0.05</v>
      </c>
      <c r="MZ25" s="8">
        <v>61.43</v>
      </c>
      <c r="NA25" s="8">
        <v>0.08</v>
      </c>
      <c r="NB25" s="8">
        <v>60.67</v>
      </c>
      <c r="NC25" s="8">
        <v>0.11</v>
      </c>
      <c r="ND25" s="8">
        <v>61.3</v>
      </c>
      <c r="NE25" s="8">
        <v>0.06</v>
      </c>
      <c r="NF25" s="8">
        <v>60.1</v>
      </c>
      <c r="NG25" s="8">
        <v>0.08</v>
      </c>
      <c r="NH25" s="8">
        <v>60.61</v>
      </c>
      <c r="NI25" s="8">
        <v>0.04</v>
      </c>
      <c r="OP25" s="8">
        <v>106.26</v>
      </c>
      <c r="OQ25" s="8">
        <v>0.04</v>
      </c>
      <c r="OV25" s="8">
        <v>95.09</v>
      </c>
      <c r="OW25" s="8">
        <v>0.06</v>
      </c>
      <c r="OX25" s="8">
        <v>95.19</v>
      </c>
      <c r="OY25" s="8">
        <v>0.06</v>
      </c>
      <c r="OZ25" s="8">
        <v>95.23</v>
      </c>
      <c r="PA25" s="8">
        <v>7.0000000000000007E-2</v>
      </c>
      <c r="PB25" s="8">
        <v>96.1</v>
      </c>
      <c r="PC25" s="8">
        <v>0.06</v>
      </c>
      <c r="PD25" s="8">
        <v>96.11</v>
      </c>
      <c r="PE25" s="8">
        <v>0.06</v>
      </c>
      <c r="PR25" s="8">
        <v>106.24</v>
      </c>
      <c r="PS25" s="8">
        <v>0.04</v>
      </c>
      <c r="QX25" s="8">
        <v>94.69</v>
      </c>
      <c r="QY25" s="8">
        <v>0.06</v>
      </c>
      <c r="QZ25" s="8">
        <v>95.16</v>
      </c>
      <c r="RA25" s="8">
        <v>0.06</v>
      </c>
      <c r="RB25" s="8">
        <v>74.89</v>
      </c>
      <c r="RC25" s="8">
        <v>0.05</v>
      </c>
      <c r="RD25" s="8">
        <v>74.88</v>
      </c>
      <c r="RE25" s="8">
        <v>0.05</v>
      </c>
      <c r="RF25" s="8">
        <v>74.709999999999994</v>
      </c>
      <c r="RG25" s="8">
        <v>0.04</v>
      </c>
      <c r="RH25" s="8">
        <v>74.98</v>
      </c>
      <c r="RI25" s="8">
        <v>0.06</v>
      </c>
      <c r="RJ25" s="8">
        <v>74.959999999999994</v>
      </c>
      <c r="RK25" s="8">
        <v>0.06</v>
      </c>
      <c r="RL25" s="8">
        <v>74.98</v>
      </c>
      <c r="RM25" s="8">
        <v>0.06</v>
      </c>
      <c r="RN25" s="8">
        <v>74.849999999999994</v>
      </c>
      <c r="RO25" s="8">
        <v>0.05</v>
      </c>
      <c r="RP25" s="8">
        <v>91.62</v>
      </c>
      <c r="RQ25" s="8">
        <v>0.08</v>
      </c>
      <c r="RR25" s="8">
        <v>83.81</v>
      </c>
      <c r="RS25" s="8">
        <v>0.11</v>
      </c>
      <c r="RT25" s="8">
        <v>81.09</v>
      </c>
      <c r="RU25" s="8">
        <v>0.1</v>
      </c>
      <c r="RV25" s="8">
        <v>86.84</v>
      </c>
      <c r="RW25" s="8">
        <v>0.14000000000000001</v>
      </c>
      <c r="RX25" s="8">
        <v>85.19</v>
      </c>
      <c r="RY25" s="8">
        <v>0.16</v>
      </c>
      <c r="RZ25" s="8">
        <v>85.84</v>
      </c>
      <c r="SA25" s="8">
        <v>0.13</v>
      </c>
      <c r="SB25" s="8">
        <v>78.12</v>
      </c>
      <c r="SC25" s="8">
        <v>0.06</v>
      </c>
      <c r="SD25" s="8">
        <v>83.53</v>
      </c>
      <c r="SE25" s="8">
        <v>0.09</v>
      </c>
      <c r="SF25" s="8">
        <v>92.91</v>
      </c>
      <c r="SG25" s="8">
        <v>0.06</v>
      </c>
      <c r="SH25" s="8">
        <v>79.510000000000005</v>
      </c>
      <c r="SI25" s="8">
        <v>0.16</v>
      </c>
      <c r="SJ25" s="8">
        <v>75.42</v>
      </c>
      <c r="SK25" s="8">
        <v>0.04</v>
      </c>
      <c r="SL25" s="8">
        <v>75.459999999999994</v>
      </c>
      <c r="SM25" s="8">
        <v>0.04</v>
      </c>
      <c r="SN25" s="8">
        <v>83.76</v>
      </c>
      <c r="SO25" s="8">
        <v>0.18</v>
      </c>
      <c r="SP25" s="8">
        <v>75.36</v>
      </c>
      <c r="SQ25" s="8">
        <v>0.04</v>
      </c>
      <c r="SR25" s="8">
        <v>75.319999999999993</v>
      </c>
      <c r="SS25" s="8">
        <v>0.04</v>
      </c>
      <c r="ST25" s="8">
        <v>74.88</v>
      </c>
      <c r="SU25" s="8">
        <v>0.06</v>
      </c>
      <c r="SV25" s="8">
        <v>76.08</v>
      </c>
      <c r="SW25" s="8">
        <v>0.09</v>
      </c>
      <c r="SX25" s="8">
        <v>74.959999999999994</v>
      </c>
      <c r="SY25" s="8">
        <v>0.06</v>
      </c>
      <c r="SZ25" s="8">
        <v>75.010000000000005</v>
      </c>
      <c r="TA25" s="8">
        <v>0.05</v>
      </c>
      <c r="TB25" s="8">
        <v>75.099999999999994</v>
      </c>
      <c r="TC25" s="8">
        <v>0.04</v>
      </c>
      <c r="WJ25" s="8" t="s">
        <v>2290</v>
      </c>
      <c r="WK25" s="8">
        <v>75.001999999999995</v>
      </c>
      <c r="WL25" s="8">
        <v>1.7000000000000001E-2</v>
      </c>
      <c r="WM25" s="8">
        <v>61.999000000000002</v>
      </c>
      <c r="WN25" s="8">
        <v>4.2999999999999997E-2</v>
      </c>
      <c r="WO25" s="8">
        <v>60.195</v>
      </c>
      <c r="WP25" s="8">
        <v>1.7000000000000001E-2</v>
      </c>
      <c r="WQ25" s="8">
        <v>56.518999999999998</v>
      </c>
      <c r="WR25" s="8">
        <v>0.03</v>
      </c>
      <c r="WS25" s="8">
        <v>94.997</v>
      </c>
      <c r="WT25" s="8">
        <v>5.0000000000000001E-3</v>
      </c>
      <c r="WU25" s="8">
        <v>74.998000000000005</v>
      </c>
      <c r="WV25" s="8">
        <v>1.2999999999999999E-2</v>
      </c>
      <c r="WW25" s="8">
        <v>1160.9000000000001</v>
      </c>
      <c r="WX25" s="8">
        <v>1.8</v>
      </c>
      <c r="WY25" s="8">
        <v>1112.4000000000001</v>
      </c>
      <c r="WZ25" s="8">
        <v>1.8</v>
      </c>
      <c r="XA25" s="8">
        <v>0.57199999999999995</v>
      </c>
      <c r="XB25" s="8">
        <v>5.0000000000000001E-3</v>
      </c>
      <c r="XC25" s="8">
        <v>-0.17799999999999999</v>
      </c>
      <c r="XD25" s="8">
        <v>2E-3</v>
      </c>
      <c r="XE25" s="8">
        <v>2.5999999999999999E-2</v>
      </c>
      <c r="XF25" s="8">
        <v>3.0000000000000001E-3</v>
      </c>
      <c r="XG25" s="8">
        <v>1.1282000000000001</v>
      </c>
      <c r="XH25" s="8">
        <v>3.5000000000000001E-3</v>
      </c>
      <c r="XI25" s="8">
        <v>28.922000000000001</v>
      </c>
      <c r="XJ25" s="8">
        <v>1E-3</v>
      </c>
      <c r="XK25" s="8">
        <v>3232</v>
      </c>
      <c r="XL25" s="8">
        <v>8</v>
      </c>
      <c r="XM25" s="8">
        <v>368</v>
      </c>
      <c r="XN25" s="8">
        <v>5.2</v>
      </c>
      <c r="XO25" s="42">
        <v>0.16622533100174824</v>
      </c>
      <c r="XP25" s="9">
        <v>191.8074094429173</v>
      </c>
      <c r="XQ25" s="14">
        <v>13.029</v>
      </c>
      <c r="XR25" s="8">
        <v>0.182</v>
      </c>
      <c r="XS25" s="45">
        <f t="shared" si="0"/>
        <v>0.78860714075595861</v>
      </c>
      <c r="XT25" s="9">
        <f t="shared" si="1"/>
        <v>5286.5496364484216</v>
      </c>
      <c r="XU25" s="46">
        <f t="shared" si="2"/>
        <v>74.751878551181093</v>
      </c>
      <c r="XV25" s="9">
        <f t="shared" si="3"/>
        <v>197.32906441907471</v>
      </c>
      <c r="XW25" s="9">
        <f t="shared" si="4"/>
        <v>839.70837238938077</v>
      </c>
      <c r="XX25" s="9">
        <f t="shared" si="5"/>
        <v>4446.8412640590404</v>
      </c>
      <c r="XY25" s="15">
        <f t="shared" si="6"/>
        <v>9.5959638276653606E-3</v>
      </c>
      <c r="XZ25" s="9">
        <f t="shared" si="7"/>
        <v>29.283215330774588</v>
      </c>
      <c r="YA25" s="9">
        <f t="shared" si="8"/>
        <v>59.406392859244043</v>
      </c>
      <c r="YB25" s="10">
        <v>14.099828290927508</v>
      </c>
      <c r="YC25" s="10">
        <v>13.175701504770991</v>
      </c>
      <c r="YD25" s="3">
        <v>1.3919743597871624E-2</v>
      </c>
      <c r="YE25" s="9">
        <v>38.155244201201548</v>
      </c>
      <c r="YF25" s="15">
        <v>8.7794934708854237E-3</v>
      </c>
      <c r="YG25" s="9">
        <v>27.607887501380119</v>
      </c>
      <c r="YH25" s="15">
        <v>8.8538839483910513E-3</v>
      </c>
      <c r="YI25" s="9">
        <v>24.077404906900295</v>
      </c>
      <c r="YJ25" s="9">
        <f t="shared" si="9"/>
        <v>78.202940174267539</v>
      </c>
      <c r="YK25" s="9">
        <f t="shared" si="10"/>
        <v>64.32735405680333</v>
      </c>
      <c r="YL25" s="9">
        <f t="shared" si="11"/>
        <v>23.885039080288188</v>
      </c>
      <c r="YM25" s="9">
        <f t="shared" si="12"/>
        <v>28537.726694493387</v>
      </c>
      <c r="YN25" s="9">
        <f t="shared" si="13"/>
        <v>23848.531289933526</v>
      </c>
      <c r="YO25" s="9">
        <f t="shared" si="14"/>
        <v>2864</v>
      </c>
      <c r="YP25" s="14">
        <f t="shared" si="15"/>
        <v>0.34252314855500182</v>
      </c>
      <c r="YQ25" s="9">
        <f t="shared" si="16"/>
        <v>27536.870855988567</v>
      </c>
      <c r="YR25" s="9">
        <f t="shared" si="17"/>
        <v>22847.675451428706</v>
      </c>
      <c r="YS25" s="10">
        <f t="shared" si="18"/>
        <v>8.5200714282142851</v>
      </c>
      <c r="YT25" s="15">
        <f t="shared" si="19"/>
        <v>0.25258779440136231</v>
      </c>
      <c r="YU25" s="16">
        <f t="shared" si="20"/>
        <v>-5.3981762504864008</v>
      </c>
      <c r="YV25" s="16">
        <f t="shared" si="21"/>
        <v>-18.796547315023496</v>
      </c>
      <c r="YW25" s="47">
        <f t="shared" si="22"/>
        <v>53.054103730034662</v>
      </c>
      <c r="YX25" s="5">
        <f t="shared" si="23"/>
        <v>28537.726694493387</v>
      </c>
      <c r="YY25" s="5">
        <f t="shared" si="24"/>
        <v>18664.071476334797</v>
      </c>
      <c r="YZ25" s="5">
        <f t="shared" si="25"/>
        <v>1016.9514907413361</v>
      </c>
      <c r="ZA25" s="5">
        <f t="shared" si="26"/>
        <v>8856.7037274172817</v>
      </c>
      <c r="ZB25" s="5">
        <f t="shared" si="27"/>
        <v>28537.726694493416</v>
      </c>
      <c r="ZC25" s="6">
        <f t="shared" si="28"/>
        <v>1.0000000000000011</v>
      </c>
    </row>
    <row r="26" spans="1:679" s="8" customFormat="1" x14ac:dyDescent="0.25">
      <c r="A26" s="8">
        <v>5</v>
      </c>
      <c r="B26" s="8" t="s">
        <v>2489</v>
      </c>
      <c r="C26" s="8" t="s">
        <v>2490</v>
      </c>
      <c r="D26" s="8" t="s">
        <v>2465</v>
      </c>
      <c r="E26" s="8" t="s">
        <v>3306</v>
      </c>
      <c r="F26" s="8" t="s">
        <v>3316</v>
      </c>
      <c r="G26" s="8" t="s">
        <v>3308</v>
      </c>
      <c r="H26" s="8" t="s">
        <v>3309</v>
      </c>
      <c r="I26" s="8" t="s">
        <v>3310</v>
      </c>
      <c r="J26" s="8" t="s">
        <v>3310</v>
      </c>
      <c r="M26" s="8" t="s">
        <v>3311</v>
      </c>
      <c r="N26" s="7">
        <v>0</v>
      </c>
      <c r="O26" s="7">
        <v>0</v>
      </c>
      <c r="P26" s="8" t="s">
        <v>3365</v>
      </c>
      <c r="Q26" s="8" t="s">
        <v>2354</v>
      </c>
      <c r="R26" s="8" t="s">
        <v>2467</v>
      </c>
      <c r="S26" s="8" t="s">
        <v>119</v>
      </c>
      <c r="T26" s="8" t="s">
        <v>154</v>
      </c>
      <c r="U26" s="8" t="s">
        <v>135</v>
      </c>
      <c r="V26" s="8" t="s">
        <v>3378</v>
      </c>
      <c r="W26" s="8" t="s">
        <v>3382</v>
      </c>
      <c r="X26" s="8" t="s">
        <v>3385</v>
      </c>
      <c r="Y26" s="8" t="s">
        <v>3385</v>
      </c>
      <c r="Z26" s="8" t="s">
        <v>2063</v>
      </c>
      <c r="AA26" s="8" t="s">
        <v>123</v>
      </c>
      <c r="AB26" s="8" t="s">
        <v>124</v>
      </c>
      <c r="AC26" s="8" t="s">
        <v>3436</v>
      </c>
      <c r="AD26" s="8" t="s">
        <v>2278</v>
      </c>
      <c r="AE26" s="8" t="s">
        <v>3390</v>
      </c>
      <c r="AF26" s="8" t="s">
        <v>157</v>
      </c>
      <c r="AG26" s="8">
        <v>75</v>
      </c>
      <c r="AH26" s="8">
        <v>62</v>
      </c>
      <c r="AI26" s="8">
        <v>95</v>
      </c>
      <c r="AJ26" s="8">
        <v>75</v>
      </c>
      <c r="AK26" s="8">
        <v>7.2</v>
      </c>
      <c r="AM26" s="8">
        <v>5.5</v>
      </c>
      <c r="AO26" s="8">
        <v>230.3</v>
      </c>
      <c r="AP26" s="8">
        <v>1</v>
      </c>
      <c r="AQ26" s="8">
        <v>14.4</v>
      </c>
      <c r="AR26" s="8">
        <v>0</v>
      </c>
      <c r="AS26" s="8">
        <v>14475</v>
      </c>
      <c r="AT26" s="8">
        <v>39</v>
      </c>
      <c r="AU26" s="8">
        <v>13929</v>
      </c>
      <c r="AV26" s="8">
        <v>61</v>
      </c>
      <c r="AW26" s="8">
        <v>-3287</v>
      </c>
      <c r="AX26" s="8">
        <v>92</v>
      </c>
      <c r="AY26" s="8">
        <v>11184</v>
      </c>
      <c r="AZ26" s="8">
        <v>91</v>
      </c>
      <c r="BB26" s="8">
        <v>943</v>
      </c>
      <c r="BD26" s="8">
        <v>14.3</v>
      </c>
      <c r="BE26" s="8">
        <v>4.5619287740000001</v>
      </c>
      <c r="BF26" s="8">
        <v>113.93</v>
      </c>
      <c r="BG26" s="8">
        <v>0.01</v>
      </c>
      <c r="BH26" s="8">
        <v>63.68</v>
      </c>
      <c r="CN26" s="8">
        <v>3.5247399939999999</v>
      </c>
      <c r="CO26" s="8" t="s">
        <v>2491</v>
      </c>
      <c r="CP26" s="8" t="s">
        <v>2492</v>
      </c>
      <c r="CQ26" s="8">
        <v>75.004000000000005</v>
      </c>
      <c r="CR26" s="8">
        <v>1.4999999999999999E-2</v>
      </c>
      <c r="CS26" s="8">
        <v>61.997</v>
      </c>
      <c r="CT26" s="8">
        <v>4.2000000000000003E-2</v>
      </c>
      <c r="CU26" s="8">
        <v>95.001999999999995</v>
      </c>
      <c r="CV26" s="8">
        <v>5.0000000000000001E-3</v>
      </c>
      <c r="CW26" s="8">
        <v>74.998000000000005</v>
      </c>
      <c r="CX26" s="8">
        <v>1.0999999999999999E-2</v>
      </c>
      <c r="CY26" s="8">
        <v>74.61</v>
      </c>
      <c r="CZ26" s="8">
        <v>0.05</v>
      </c>
      <c r="DA26" s="8">
        <v>63.59</v>
      </c>
      <c r="DB26" s="8">
        <v>0.04</v>
      </c>
      <c r="DC26" s="8">
        <v>68.11</v>
      </c>
      <c r="DD26" s="8">
        <v>0.02</v>
      </c>
      <c r="DE26" s="8">
        <v>4.8000000000000001E-2</v>
      </c>
      <c r="DF26" s="8">
        <v>4.0000000000000001E-3</v>
      </c>
      <c r="DG26" s="8">
        <v>1.1908000000000001</v>
      </c>
      <c r="DH26" s="8">
        <v>4.1999999999999997E-3</v>
      </c>
      <c r="DI26" s="8">
        <v>14475</v>
      </c>
      <c r="DJ26" s="8">
        <v>39</v>
      </c>
      <c r="DK26" s="8">
        <v>-3287</v>
      </c>
      <c r="DL26" s="8">
        <v>92</v>
      </c>
      <c r="DM26" s="8">
        <v>3.5249999999999999</v>
      </c>
      <c r="DN26" s="8">
        <v>0.03</v>
      </c>
      <c r="DQ26" s="8">
        <v>9.7040655529999995</v>
      </c>
      <c r="DU26" s="8">
        <v>229.8</v>
      </c>
      <c r="DV26" s="8">
        <v>1</v>
      </c>
      <c r="DW26" s="8">
        <v>229.8</v>
      </c>
      <c r="DX26" s="8">
        <v>1</v>
      </c>
      <c r="DY26" s="8">
        <v>229.8</v>
      </c>
      <c r="DZ26" s="8">
        <v>1</v>
      </c>
      <c r="EA26" s="8">
        <v>12.7</v>
      </c>
      <c r="EB26" s="8">
        <v>0</v>
      </c>
      <c r="EC26" s="8">
        <v>12.7</v>
      </c>
      <c r="ED26" s="8">
        <v>0</v>
      </c>
      <c r="EE26" s="8">
        <v>12.7</v>
      </c>
      <c r="EF26" s="8">
        <v>0</v>
      </c>
      <c r="EG26" s="8">
        <v>2799.9</v>
      </c>
      <c r="EH26" s="8">
        <v>5.9</v>
      </c>
      <c r="EI26" s="8">
        <v>2799.9</v>
      </c>
      <c r="EJ26" s="8">
        <v>5.9</v>
      </c>
      <c r="EK26" s="8">
        <v>2799.9</v>
      </c>
      <c r="EL26" s="8">
        <v>5.9</v>
      </c>
      <c r="EM26" s="8">
        <v>230</v>
      </c>
      <c r="EN26" s="8">
        <v>1</v>
      </c>
      <c r="EO26" s="8">
        <v>230</v>
      </c>
      <c r="EP26" s="8">
        <v>1</v>
      </c>
      <c r="EQ26" s="8">
        <v>230</v>
      </c>
      <c r="ER26" s="8">
        <v>1</v>
      </c>
      <c r="ES26" s="8">
        <v>1.7</v>
      </c>
      <c r="ET26" s="8">
        <v>0</v>
      </c>
      <c r="EU26" s="8">
        <v>1.7</v>
      </c>
      <c r="EV26" s="8">
        <v>0</v>
      </c>
      <c r="EW26" s="8">
        <v>1.7</v>
      </c>
      <c r="EX26" s="8">
        <v>0</v>
      </c>
      <c r="EZ26" s="8">
        <v>227.9</v>
      </c>
      <c r="FA26" s="8">
        <v>1</v>
      </c>
      <c r="FB26" s="8">
        <v>227.9</v>
      </c>
      <c r="FC26" s="8">
        <v>1</v>
      </c>
      <c r="FD26" s="8">
        <v>227.9</v>
      </c>
      <c r="FE26" s="8">
        <v>1</v>
      </c>
      <c r="FF26" s="8">
        <v>12</v>
      </c>
      <c r="FG26" s="8">
        <v>0</v>
      </c>
      <c r="FH26" s="8">
        <v>12</v>
      </c>
      <c r="FI26" s="8">
        <v>0</v>
      </c>
      <c r="FJ26" s="8">
        <v>12</v>
      </c>
      <c r="FK26" s="8">
        <v>0</v>
      </c>
      <c r="FL26" s="8">
        <v>2609.5</v>
      </c>
      <c r="FM26" s="8">
        <v>5.3</v>
      </c>
      <c r="FW26" s="8">
        <v>228.4</v>
      </c>
      <c r="FX26" s="8">
        <v>1</v>
      </c>
      <c r="FY26" s="8">
        <v>0.7</v>
      </c>
      <c r="FZ26" s="8">
        <v>0</v>
      </c>
      <c r="GA26" s="8">
        <v>168.8</v>
      </c>
      <c r="GB26" s="8">
        <v>0.9</v>
      </c>
      <c r="GC26" s="8">
        <v>23</v>
      </c>
      <c r="GE26" s="8">
        <v>3173.3</v>
      </c>
      <c r="GF26" s="8">
        <v>482</v>
      </c>
      <c r="GG26" s="8">
        <v>482</v>
      </c>
      <c r="GH26" s="8">
        <v>482</v>
      </c>
      <c r="GI26" s="8">
        <v>0.9</v>
      </c>
      <c r="GJ26" s="8">
        <v>1</v>
      </c>
      <c r="GK26" s="8">
        <v>1</v>
      </c>
      <c r="GL26" s="8">
        <v>530</v>
      </c>
      <c r="GM26" s="8">
        <v>0.64</v>
      </c>
      <c r="GN26" s="8">
        <v>14.3</v>
      </c>
      <c r="GO26" s="8">
        <v>18.7</v>
      </c>
      <c r="HB26" s="8">
        <v>246.55</v>
      </c>
      <c r="HC26" s="8">
        <v>0.12</v>
      </c>
      <c r="HD26" s="8">
        <v>192.14</v>
      </c>
      <c r="HE26" s="8">
        <v>0.03</v>
      </c>
      <c r="HF26" s="8">
        <v>115.98</v>
      </c>
      <c r="HG26" s="8">
        <v>0.04</v>
      </c>
      <c r="HH26" s="8">
        <v>76.150000000000006</v>
      </c>
      <c r="HI26" s="8">
        <v>0.05</v>
      </c>
      <c r="HJ26" s="8">
        <v>228.31</v>
      </c>
      <c r="HK26" s="8">
        <v>0.17</v>
      </c>
      <c r="HL26" s="8">
        <v>108.57</v>
      </c>
      <c r="HM26" s="8">
        <v>0.04</v>
      </c>
      <c r="HN26" s="8">
        <v>110.46</v>
      </c>
      <c r="HO26" s="8">
        <v>0.05</v>
      </c>
      <c r="HP26" s="8">
        <v>1.88</v>
      </c>
      <c r="HQ26" s="8">
        <v>7.0000000000000007E-2</v>
      </c>
      <c r="HR26" s="8">
        <v>67.66</v>
      </c>
      <c r="HS26" s="8">
        <v>0.05</v>
      </c>
      <c r="HT26" s="8">
        <v>71.5</v>
      </c>
      <c r="HU26" s="8">
        <v>0.03</v>
      </c>
      <c r="HV26" s="8">
        <v>39.04</v>
      </c>
      <c r="HW26" s="8">
        <v>0.03</v>
      </c>
      <c r="HZ26" s="8">
        <v>67.430000000000007</v>
      </c>
      <c r="IA26" s="8">
        <v>0.05</v>
      </c>
      <c r="IB26" s="8">
        <v>74.31</v>
      </c>
      <c r="IC26" s="8">
        <v>0.03</v>
      </c>
      <c r="ID26" s="8">
        <v>38.880000000000003</v>
      </c>
      <c r="IE26" s="8">
        <v>0.03</v>
      </c>
      <c r="IF26" s="8">
        <v>35.43</v>
      </c>
      <c r="IG26" s="8">
        <v>0.05</v>
      </c>
      <c r="IH26" s="8">
        <v>446.93</v>
      </c>
      <c r="II26" s="8">
        <v>0.32</v>
      </c>
      <c r="IJ26" s="8">
        <v>42.2</v>
      </c>
      <c r="IK26" s="8">
        <v>0.01</v>
      </c>
      <c r="IL26" s="8">
        <v>30791</v>
      </c>
      <c r="IM26" s="8">
        <v>30</v>
      </c>
      <c r="IN26" s="8">
        <v>32060</v>
      </c>
      <c r="IO26" s="8">
        <v>25</v>
      </c>
      <c r="JL26" s="8">
        <v>231.31</v>
      </c>
      <c r="JM26" s="8">
        <v>0.18</v>
      </c>
      <c r="JN26" s="8">
        <v>108.12</v>
      </c>
      <c r="JO26" s="8">
        <v>0.03</v>
      </c>
      <c r="JP26" s="8">
        <v>111.39</v>
      </c>
      <c r="JQ26" s="8">
        <v>0.05</v>
      </c>
      <c r="JR26" s="8">
        <v>3.27</v>
      </c>
      <c r="JS26" s="8">
        <v>0.06</v>
      </c>
      <c r="JT26" s="8">
        <v>230.03</v>
      </c>
      <c r="JU26" s="8">
        <v>0.19</v>
      </c>
      <c r="JV26" s="8">
        <v>110.99</v>
      </c>
      <c r="JW26" s="8">
        <v>0.06</v>
      </c>
      <c r="JX26" s="8">
        <v>2.2200000000000002</v>
      </c>
      <c r="JY26" s="8">
        <v>7.0000000000000007E-2</v>
      </c>
      <c r="JZ26" s="8">
        <v>32.46</v>
      </c>
      <c r="KA26" s="8">
        <v>0.04</v>
      </c>
      <c r="MX26" s="8">
        <v>62.92</v>
      </c>
      <c r="MY26" s="8">
        <v>0.11</v>
      </c>
      <c r="MZ26" s="8">
        <v>64.569999999999993</v>
      </c>
      <c r="NA26" s="8">
        <v>0.05</v>
      </c>
      <c r="NB26" s="8">
        <v>64.150000000000006</v>
      </c>
      <c r="NC26" s="8">
        <v>0.13</v>
      </c>
      <c r="ND26" s="8">
        <v>64.41</v>
      </c>
      <c r="NE26" s="8">
        <v>0.05</v>
      </c>
      <c r="NF26" s="8">
        <v>63.8</v>
      </c>
      <c r="NG26" s="8">
        <v>0.13</v>
      </c>
      <c r="NH26" s="8">
        <v>63.88</v>
      </c>
      <c r="NI26" s="8">
        <v>0.05</v>
      </c>
      <c r="OP26" s="8">
        <v>109.03</v>
      </c>
      <c r="OQ26" s="8">
        <v>0.04</v>
      </c>
      <c r="OV26" s="8">
        <v>95</v>
      </c>
      <c r="OW26" s="8">
        <v>0.09</v>
      </c>
      <c r="OX26" s="8">
        <v>95.18</v>
      </c>
      <c r="OY26" s="8">
        <v>7.0000000000000007E-2</v>
      </c>
      <c r="OZ26" s="8">
        <v>95.16</v>
      </c>
      <c r="PA26" s="8">
        <v>0.08</v>
      </c>
      <c r="PB26" s="8">
        <v>95.19</v>
      </c>
      <c r="PC26" s="8">
        <v>7.0000000000000007E-2</v>
      </c>
      <c r="PD26" s="8">
        <v>95.22</v>
      </c>
      <c r="PE26" s="8">
        <v>7.0000000000000007E-2</v>
      </c>
      <c r="PR26" s="8">
        <v>108.77</v>
      </c>
      <c r="PS26" s="8">
        <v>0.03</v>
      </c>
      <c r="QX26" s="8">
        <v>94.56</v>
      </c>
      <c r="QY26" s="8">
        <v>7.0000000000000007E-2</v>
      </c>
      <c r="QZ26" s="8">
        <v>95.05</v>
      </c>
      <c r="RA26" s="8">
        <v>0.08</v>
      </c>
      <c r="RB26" s="8">
        <v>74.78</v>
      </c>
      <c r="RC26" s="8">
        <v>0.06</v>
      </c>
      <c r="RD26" s="8">
        <v>74.8</v>
      </c>
      <c r="RE26" s="8">
        <v>0.04</v>
      </c>
      <c r="RF26" s="8">
        <v>74.680000000000007</v>
      </c>
      <c r="RG26" s="8">
        <v>0.04</v>
      </c>
      <c r="RH26" s="8">
        <v>74.84</v>
      </c>
      <c r="RI26" s="8">
        <v>7.0000000000000007E-2</v>
      </c>
      <c r="RJ26" s="8">
        <v>74.819999999999993</v>
      </c>
      <c r="RK26" s="8">
        <v>7.0000000000000007E-2</v>
      </c>
      <c r="RL26" s="8">
        <v>74.87</v>
      </c>
      <c r="RM26" s="8">
        <v>0.06</v>
      </c>
      <c r="RN26" s="8">
        <v>74.77</v>
      </c>
      <c r="RO26" s="8">
        <v>0.04</v>
      </c>
      <c r="RP26" s="8">
        <v>93.17</v>
      </c>
      <c r="RQ26" s="8">
        <v>0.04</v>
      </c>
      <c r="RR26" s="8">
        <v>93.1</v>
      </c>
      <c r="RS26" s="8">
        <v>0.05</v>
      </c>
      <c r="RT26" s="8">
        <v>92.15</v>
      </c>
      <c r="RU26" s="8">
        <v>0.08</v>
      </c>
      <c r="RV26" s="8">
        <v>89.58</v>
      </c>
      <c r="RW26" s="8">
        <v>0.1</v>
      </c>
      <c r="RX26" s="8">
        <v>89.7</v>
      </c>
      <c r="RY26" s="8">
        <v>0.14000000000000001</v>
      </c>
      <c r="RZ26" s="8">
        <v>90.93</v>
      </c>
      <c r="SA26" s="8">
        <v>0.12</v>
      </c>
      <c r="SB26" s="8">
        <v>88.58</v>
      </c>
      <c r="SC26" s="8">
        <v>0.15</v>
      </c>
      <c r="SD26" s="8">
        <v>87.31</v>
      </c>
      <c r="SE26" s="8">
        <v>0.09</v>
      </c>
      <c r="SF26" s="8">
        <v>92.24</v>
      </c>
      <c r="SG26" s="8">
        <v>0.08</v>
      </c>
      <c r="SH26" s="8">
        <v>76.33</v>
      </c>
      <c r="SI26" s="8">
        <v>7.0000000000000007E-2</v>
      </c>
      <c r="SJ26" s="8">
        <v>76.72</v>
      </c>
      <c r="SK26" s="8">
        <v>0.09</v>
      </c>
      <c r="SL26" s="8">
        <v>75.87</v>
      </c>
      <c r="SM26" s="8">
        <v>0.06</v>
      </c>
      <c r="SN26" s="8">
        <v>82.27</v>
      </c>
      <c r="SO26" s="8">
        <v>0.15</v>
      </c>
      <c r="SP26" s="8">
        <v>76.06</v>
      </c>
      <c r="SQ26" s="8">
        <v>0.04</v>
      </c>
      <c r="SR26" s="8">
        <v>75.62</v>
      </c>
      <c r="SS26" s="8">
        <v>0.04</v>
      </c>
      <c r="ST26" s="8">
        <v>75.87</v>
      </c>
      <c r="SU26" s="8">
        <v>0.05</v>
      </c>
      <c r="SV26" s="8">
        <v>76.849999999999994</v>
      </c>
      <c r="SW26" s="8">
        <v>0.13</v>
      </c>
      <c r="SX26" s="8">
        <v>74.989999999999995</v>
      </c>
      <c r="SY26" s="8">
        <v>0.06</v>
      </c>
      <c r="SZ26" s="8">
        <v>75.05</v>
      </c>
      <c r="TA26" s="8">
        <v>0.05</v>
      </c>
      <c r="TB26" s="8">
        <v>75.2</v>
      </c>
      <c r="TC26" s="8">
        <v>0.04</v>
      </c>
      <c r="WJ26" s="8" t="s">
        <v>2273</v>
      </c>
      <c r="WK26" s="8">
        <v>75.004000000000005</v>
      </c>
      <c r="WL26" s="8">
        <v>1.4999999999999999E-2</v>
      </c>
      <c r="WM26" s="8">
        <v>61.997</v>
      </c>
      <c r="WN26" s="8">
        <v>4.2000000000000003E-2</v>
      </c>
      <c r="WO26" s="8">
        <v>63.555999999999997</v>
      </c>
      <c r="WP26" s="8">
        <v>2.1999999999999999E-2</v>
      </c>
      <c r="WQ26" s="8">
        <v>58.884999999999998</v>
      </c>
      <c r="WR26" s="8">
        <v>2.5999999999999999E-2</v>
      </c>
      <c r="WS26" s="8">
        <v>95.001999999999995</v>
      </c>
      <c r="WT26" s="8">
        <v>5.0000000000000001E-3</v>
      </c>
      <c r="WU26" s="8">
        <v>74.998000000000005</v>
      </c>
      <c r="WV26" s="8">
        <v>1.0999999999999999E-2</v>
      </c>
      <c r="WW26" s="8">
        <v>1195.5</v>
      </c>
      <c r="WX26" s="8">
        <v>2.2000000000000002</v>
      </c>
      <c r="WY26" s="8">
        <v>1139.7</v>
      </c>
      <c r="WZ26" s="8">
        <v>2.1</v>
      </c>
      <c r="XA26" s="8">
        <v>0.54</v>
      </c>
      <c r="XB26" s="8">
        <v>6.0000000000000001E-3</v>
      </c>
      <c r="XC26" s="8">
        <v>-0.14299999999999999</v>
      </c>
      <c r="XD26" s="8">
        <v>1E-3</v>
      </c>
      <c r="XE26" s="8">
        <v>4.8000000000000001E-2</v>
      </c>
      <c r="XF26" s="8">
        <v>4.0000000000000001E-3</v>
      </c>
      <c r="XG26" s="8">
        <v>1.1908000000000001</v>
      </c>
      <c r="XH26" s="8">
        <v>4.1999999999999997E-3</v>
      </c>
      <c r="XI26" s="8">
        <v>28.917000000000002</v>
      </c>
      <c r="XJ26" s="8">
        <v>1E-3</v>
      </c>
      <c r="XK26" s="8">
        <v>3173</v>
      </c>
      <c r="XL26" s="8">
        <v>8</v>
      </c>
      <c r="XM26" s="8">
        <v>372</v>
      </c>
      <c r="XN26" s="8">
        <v>5.2</v>
      </c>
      <c r="XO26" s="42">
        <v>0.25502449755024487</v>
      </c>
      <c r="XP26" s="9">
        <v>291.77352764723514</v>
      </c>
      <c r="XQ26" s="14">
        <v>13.029</v>
      </c>
      <c r="XR26" s="8">
        <v>0.13600000000000001</v>
      </c>
      <c r="XS26" s="45">
        <f t="shared" si="0"/>
        <v>0.7879861382054808</v>
      </c>
      <c r="XT26" s="9">
        <f t="shared" si="1"/>
        <v>5407.0858502033589</v>
      </c>
      <c r="XU26" s="46">
        <f t="shared" si="2"/>
        <v>72.301850078740173</v>
      </c>
      <c r="XV26" s="9">
        <f t="shared" si="3"/>
        <v>311.24159025827538</v>
      </c>
      <c r="XW26" s="9">
        <f t="shared" si="4"/>
        <v>1324.4374186368034</v>
      </c>
      <c r="XX26" s="9">
        <f t="shared" si="5"/>
        <v>4082.6484315665557</v>
      </c>
      <c r="XY26" s="15">
        <f t="shared" si="6"/>
        <v>1.0036925143188704E-2</v>
      </c>
      <c r="XZ26" s="9">
        <f t="shared" si="7"/>
        <v>30.190273685240047</v>
      </c>
      <c r="YA26" s="9">
        <f t="shared" si="8"/>
        <v>62.768013861794515</v>
      </c>
      <c r="YB26" s="10">
        <v>14.099945495890264</v>
      </c>
      <c r="YC26" s="10">
        <v>13.265925858621657</v>
      </c>
      <c r="YD26" s="3">
        <v>1.3918546435532947E-2</v>
      </c>
      <c r="YE26" s="9">
        <v>38.155154416420466</v>
      </c>
      <c r="YF26" s="15">
        <v>8.7777022219083078E-3</v>
      </c>
      <c r="YG26" s="9">
        <v>27.606415130633408</v>
      </c>
      <c r="YH26" s="15">
        <v>9.4943556714191506E-3</v>
      </c>
      <c r="YI26" s="9">
        <v>25.594871298835123</v>
      </c>
      <c r="YJ26" s="9">
        <f t="shared" si="9"/>
        <v>79.936939785174616</v>
      </c>
      <c r="YK26" s="9">
        <f t="shared" si="10"/>
        <v>65.541198119553414</v>
      </c>
      <c r="YL26" s="9">
        <f t="shared" si="11"/>
        <v>25.402432874892646</v>
      </c>
      <c r="YM26" s="9">
        <f t="shared" si="12"/>
        <v>25888.266298655613</v>
      </c>
      <c r="YN26" s="9">
        <f t="shared" si="13"/>
        <v>22280.125541639562</v>
      </c>
      <c r="YO26" s="9">
        <f t="shared" si="14"/>
        <v>2801</v>
      </c>
      <c r="YP26" s="14">
        <f t="shared" si="15"/>
        <v>0.36927204354725152</v>
      </c>
      <c r="YQ26" s="9">
        <f t="shared" si="16"/>
        <v>24865.396512974352</v>
      </c>
      <c r="YR26" s="9">
        <f t="shared" si="17"/>
        <v>21257.2557559583</v>
      </c>
      <c r="YS26" s="10">
        <f t="shared" si="18"/>
        <v>7.8365573630552641</v>
      </c>
      <c r="YT26" s="15">
        <f t="shared" si="19"/>
        <v>0.31182244383241353</v>
      </c>
      <c r="YU26" s="16">
        <f t="shared" si="20"/>
        <v>-4.7878408103474008</v>
      </c>
      <c r="YV26" s="16">
        <f t="shared" si="21"/>
        <v>-17.168925923380101</v>
      </c>
      <c r="YW26" s="47">
        <f t="shared" si="22"/>
        <v>54.988544171994974</v>
      </c>
      <c r="YX26" s="5">
        <f t="shared" si="23"/>
        <v>25888.266298655613</v>
      </c>
      <c r="YY26" s="5">
        <f t="shared" si="24"/>
        <v>10876.590189980352</v>
      </c>
      <c r="YZ26" s="5">
        <f t="shared" si="25"/>
        <v>1040.5310791348015</v>
      </c>
      <c r="ZA26" s="5">
        <f t="shared" si="26"/>
        <v>13971.145029540447</v>
      </c>
      <c r="ZB26" s="5">
        <f t="shared" si="27"/>
        <v>25888.266298655602</v>
      </c>
      <c r="ZC26" s="6">
        <f t="shared" si="28"/>
        <v>0.99999999999999956</v>
      </c>
    </row>
    <row r="27" spans="1:679" s="8" customFormat="1" x14ac:dyDescent="0.25">
      <c r="A27" s="8">
        <v>5</v>
      </c>
      <c r="B27" s="8" t="s">
        <v>2493</v>
      </c>
      <c r="C27" s="8" t="s">
        <v>2494</v>
      </c>
      <c r="D27" s="8" t="s">
        <v>2471</v>
      </c>
      <c r="E27" s="8" t="s">
        <v>3314</v>
      </c>
      <c r="F27" s="8" t="s">
        <v>3316</v>
      </c>
      <c r="G27" s="8" t="s">
        <v>3308</v>
      </c>
      <c r="H27" s="8" t="s">
        <v>3309</v>
      </c>
      <c r="I27" s="8" t="s">
        <v>3310</v>
      </c>
      <c r="J27" s="8" t="s">
        <v>3310</v>
      </c>
      <c r="M27" s="8" t="s">
        <v>3311</v>
      </c>
      <c r="N27" s="7">
        <v>0</v>
      </c>
      <c r="O27" s="7">
        <v>0</v>
      </c>
      <c r="P27" s="8" t="s">
        <v>3365</v>
      </c>
      <c r="Q27" s="8" t="s">
        <v>2354</v>
      </c>
      <c r="R27" s="8" t="s">
        <v>2473</v>
      </c>
      <c r="S27" s="8" t="s">
        <v>119</v>
      </c>
      <c r="T27" s="8" t="s">
        <v>154</v>
      </c>
      <c r="U27" s="8" t="s">
        <v>135</v>
      </c>
      <c r="V27" s="8" t="s">
        <v>3378</v>
      </c>
      <c r="W27" s="8" t="s">
        <v>3382</v>
      </c>
      <c r="X27" s="8" t="s">
        <v>3385</v>
      </c>
      <c r="Y27" s="8" t="s">
        <v>3385</v>
      </c>
      <c r="Z27" s="8" t="s">
        <v>2063</v>
      </c>
      <c r="AA27" s="8" t="s">
        <v>123</v>
      </c>
      <c r="AB27" s="8" t="s">
        <v>124</v>
      </c>
      <c r="AC27" s="8" t="s">
        <v>3436</v>
      </c>
      <c r="AD27" s="8" t="s">
        <v>2278</v>
      </c>
      <c r="AE27" s="8" t="s">
        <v>3390</v>
      </c>
      <c r="AF27" s="8" t="s">
        <v>157</v>
      </c>
      <c r="AG27" s="8">
        <v>75</v>
      </c>
      <c r="AH27" s="8">
        <v>62</v>
      </c>
      <c r="AI27" s="8">
        <v>95</v>
      </c>
      <c r="AJ27" s="8">
        <v>75</v>
      </c>
      <c r="AK27" s="8">
        <v>7.2</v>
      </c>
      <c r="AM27" s="8">
        <v>5.5</v>
      </c>
      <c r="AO27" s="8">
        <v>230.3</v>
      </c>
      <c r="AP27" s="8">
        <v>0.9</v>
      </c>
      <c r="AQ27" s="8">
        <v>14.4</v>
      </c>
      <c r="AR27" s="8">
        <v>0</v>
      </c>
      <c r="AS27" s="8">
        <v>16722</v>
      </c>
      <c r="AT27" s="8">
        <v>41</v>
      </c>
      <c r="AU27" s="8">
        <v>16128</v>
      </c>
      <c r="AV27" s="8">
        <v>68</v>
      </c>
      <c r="AW27" s="8">
        <v>-480</v>
      </c>
      <c r="AX27" s="8">
        <v>83</v>
      </c>
      <c r="AY27" s="8">
        <v>16241</v>
      </c>
      <c r="AZ27" s="8">
        <v>84</v>
      </c>
      <c r="BB27" s="8">
        <v>943</v>
      </c>
      <c r="BD27" s="8">
        <v>13.5</v>
      </c>
      <c r="BE27" s="8">
        <v>5.2817435250000004</v>
      </c>
      <c r="BF27" s="8">
        <v>113.68</v>
      </c>
      <c r="BG27" s="8">
        <v>0.01</v>
      </c>
      <c r="BH27" s="8">
        <v>46.96</v>
      </c>
      <c r="CN27" s="8">
        <v>5.1298168039999998</v>
      </c>
      <c r="CO27" s="8" t="s">
        <v>2495</v>
      </c>
      <c r="CP27" s="8" t="s">
        <v>2492</v>
      </c>
      <c r="CQ27" s="8">
        <v>75.001999999999995</v>
      </c>
      <c r="CR27" s="8">
        <v>1.2E-2</v>
      </c>
      <c r="CS27" s="8">
        <v>62.003999999999998</v>
      </c>
      <c r="CT27" s="8">
        <v>3.9E-2</v>
      </c>
      <c r="CU27" s="8">
        <v>95</v>
      </c>
      <c r="CV27" s="8">
        <v>6.0000000000000001E-3</v>
      </c>
      <c r="CW27" s="8">
        <v>75.001999999999995</v>
      </c>
      <c r="CX27" s="8">
        <v>1.4999999999999999E-2</v>
      </c>
      <c r="CY27" s="8">
        <v>74.599999999999994</v>
      </c>
      <c r="CZ27" s="8">
        <v>0.05</v>
      </c>
      <c r="DA27" s="8">
        <v>61.81</v>
      </c>
      <c r="DB27" s="8">
        <v>0.06</v>
      </c>
      <c r="DC27" s="8">
        <v>67.040000000000006</v>
      </c>
      <c r="DD27" s="8">
        <v>0.01</v>
      </c>
      <c r="DE27" s="8">
        <v>3.5000000000000003E-2</v>
      </c>
      <c r="DF27" s="8">
        <v>5.0000000000000001E-3</v>
      </c>
      <c r="DG27" s="8">
        <v>1.1607000000000001</v>
      </c>
      <c r="DH27" s="8">
        <v>6.0000000000000001E-3</v>
      </c>
      <c r="DI27" s="8">
        <v>16722</v>
      </c>
      <c r="DJ27" s="8">
        <v>41</v>
      </c>
      <c r="DK27" s="8">
        <v>-480</v>
      </c>
      <c r="DL27" s="8">
        <v>83</v>
      </c>
      <c r="DM27" s="8">
        <v>5.13</v>
      </c>
      <c r="DN27" s="8">
        <v>2.9000000000000001E-2</v>
      </c>
      <c r="DQ27" s="8">
        <v>9.6724573589999991</v>
      </c>
      <c r="DU27" s="8">
        <v>229.8</v>
      </c>
      <c r="DV27" s="8">
        <v>0.9</v>
      </c>
      <c r="DW27" s="8">
        <v>229.8</v>
      </c>
      <c r="DX27" s="8">
        <v>0.9</v>
      </c>
      <c r="DY27" s="8">
        <v>229.8</v>
      </c>
      <c r="DZ27" s="8">
        <v>0.9</v>
      </c>
      <c r="EA27" s="8">
        <v>12.7</v>
      </c>
      <c r="EB27" s="8">
        <v>0</v>
      </c>
      <c r="EC27" s="8">
        <v>12.7</v>
      </c>
      <c r="ED27" s="8">
        <v>0</v>
      </c>
      <c r="EE27" s="8">
        <v>12.7</v>
      </c>
      <c r="EF27" s="8">
        <v>0</v>
      </c>
      <c r="EG27" s="8">
        <v>2794.8</v>
      </c>
      <c r="EH27" s="8">
        <v>5.6</v>
      </c>
      <c r="EI27" s="8">
        <v>2794.8</v>
      </c>
      <c r="EJ27" s="8">
        <v>5.6</v>
      </c>
      <c r="EK27" s="8">
        <v>2794.8</v>
      </c>
      <c r="EL27" s="8">
        <v>5.6</v>
      </c>
      <c r="EM27" s="8">
        <v>229.9</v>
      </c>
      <c r="EN27" s="8">
        <v>0.9</v>
      </c>
      <c r="EO27" s="8">
        <v>229.9</v>
      </c>
      <c r="EP27" s="8">
        <v>0.9</v>
      </c>
      <c r="EQ27" s="8">
        <v>229.9</v>
      </c>
      <c r="ER27" s="8">
        <v>0.9</v>
      </c>
      <c r="ES27" s="8">
        <v>1.7</v>
      </c>
      <c r="ET27" s="8">
        <v>0</v>
      </c>
      <c r="EU27" s="8">
        <v>1.7</v>
      </c>
      <c r="EV27" s="8">
        <v>0</v>
      </c>
      <c r="EW27" s="8">
        <v>1.7</v>
      </c>
      <c r="EX27" s="8">
        <v>0</v>
      </c>
      <c r="EZ27" s="8">
        <v>227.9</v>
      </c>
      <c r="FA27" s="8">
        <v>0.9</v>
      </c>
      <c r="FB27" s="8">
        <v>227.9</v>
      </c>
      <c r="FC27" s="8">
        <v>0.9</v>
      </c>
      <c r="FD27" s="8">
        <v>227.9</v>
      </c>
      <c r="FE27" s="8">
        <v>0.9</v>
      </c>
      <c r="FF27" s="8">
        <v>12</v>
      </c>
      <c r="FG27" s="8">
        <v>0</v>
      </c>
      <c r="FH27" s="8">
        <v>12</v>
      </c>
      <c r="FI27" s="8">
        <v>0</v>
      </c>
      <c r="FJ27" s="8">
        <v>12</v>
      </c>
      <c r="FK27" s="8">
        <v>0</v>
      </c>
      <c r="FL27" s="8">
        <v>2604.1999999999998</v>
      </c>
      <c r="FM27" s="8">
        <v>5.2</v>
      </c>
      <c r="FW27" s="8">
        <v>228.3</v>
      </c>
      <c r="FX27" s="8">
        <v>0.9</v>
      </c>
      <c r="FY27" s="8">
        <v>0.7</v>
      </c>
      <c r="FZ27" s="8">
        <v>0</v>
      </c>
      <c r="GA27" s="8">
        <v>169</v>
      </c>
      <c r="GB27" s="8">
        <v>0.8</v>
      </c>
      <c r="GC27" s="8">
        <v>23</v>
      </c>
      <c r="GE27" s="8">
        <v>3166.4</v>
      </c>
      <c r="GF27" s="8">
        <v>477</v>
      </c>
      <c r="GG27" s="8">
        <v>478</v>
      </c>
      <c r="GH27" s="8">
        <v>478</v>
      </c>
      <c r="GI27" s="8">
        <v>0.9</v>
      </c>
      <c r="GJ27" s="8">
        <v>0.9</v>
      </c>
      <c r="GK27" s="8">
        <v>1</v>
      </c>
      <c r="GL27" s="8">
        <v>500</v>
      </c>
      <c r="GM27" s="8">
        <v>0.65</v>
      </c>
      <c r="GN27" s="8">
        <v>13.5</v>
      </c>
      <c r="GO27" s="8">
        <v>18.3</v>
      </c>
      <c r="HB27" s="8">
        <v>246.49</v>
      </c>
      <c r="HC27" s="8">
        <v>0.12</v>
      </c>
      <c r="HD27" s="8">
        <v>190.93</v>
      </c>
      <c r="HE27" s="8">
        <v>0.04</v>
      </c>
      <c r="HF27" s="8">
        <v>115.98</v>
      </c>
      <c r="HG27" s="8">
        <v>0.04</v>
      </c>
      <c r="HH27" s="8">
        <v>74.95</v>
      </c>
      <c r="HI27" s="8">
        <v>0.05</v>
      </c>
      <c r="HJ27" s="8">
        <v>228.25</v>
      </c>
      <c r="HK27" s="8">
        <v>0.16</v>
      </c>
      <c r="HL27" s="8">
        <v>108.71</v>
      </c>
      <c r="HM27" s="8">
        <v>7.0000000000000007E-2</v>
      </c>
      <c r="HN27" s="8">
        <v>110.45</v>
      </c>
      <c r="HO27" s="8">
        <v>0.05</v>
      </c>
      <c r="HP27" s="8">
        <v>1.74</v>
      </c>
      <c r="HQ27" s="8">
        <v>0.09</v>
      </c>
      <c r="HR27" s="8">
        <v>67.319999999999993</v>
      </c>
      <c r="HS27" s="8">
        <v>0.04</v>
      </c>
      <c r="HT27" s="8">
        <v>70</v>
      </c>
      <c r="HU27" s="8">
        <v>0.04</v>
      </c>
      <c r="HV27" s="8">
        <v>38.83</v>
      </c>
      <c r="HW27" s="8">
        <v>0.03</v>
      </c>
      <c r="HZ27" s="8">
        <v>67.13</v>
      </c>
      <c r="IA27" s="8">
        <v>0.04</v>
      </c>
      <c r="IB27" s="8">
        <v>72.89</v>
      </c>
      <c r="IC27" s="8">
        <v>0.05</v>
      </c>
      <c r="ID27" s="8">
        <v>38.700000000000003</v>
      </c>
      <c r="IE27" s="8">
        <v>0.03</v>
      </c>
      <c r="IF27" s="8">
        <v>34.18</v>
      </c>
      <c r="IG27" s="8">
        <v>0.05</v>
      </c>
      <c r="IH27" s="8">
        <v>446.34</v>
      </c>
      <c r="II27" s="8">
        <v>0.28999999999999998</v>
      </c>
      <c r="IJ27" s="8">
        <v>42.25</v>
      </c>
      <c r="IK27" s="8">
        <v>0.02</v>
      </c>
      <c r="IL27" s="8">
        <v>30623</v>
      </c>
      <c r="IM27" s="8">
        <v>31</v>
      </c>
      <c r="IN27" s="8">
        <v>31886</v>
      </c>
      <c r="IO27" s="8">
        <v>25</v>
      </c>
      <c r="JL27" s="8">
        <v>231.25</v>
      </c>
      <c r="JM27" s="8">
        <v>0.18</v>
      </c>
      <c r="JN27" s="8">
        <v>108.14</v>
      </c>
      <c r="JO27" s="8">
        <v>0.04</v>
      </c>
      <c r="JP27" s="8">
        <v>111.38</v>
      </c>
      <c r="JQ27" s="8">
        <v>0.05</v>
      </c>
      <c r="JR27" s="8">
        <v>3.24</v>
      </c>
      <c r="JS27" s="8">
        <v>0.06</v>
      </c>
      <c r="JT27" s="8">
        <v>229.97</v>
      </c>
      <c r="JU27" s="8">
        <v>0.19</v>
      </c>
      <c r="JV27" s="8">
        <v>110.99</v>
      </c>
      <c r="JW27" s="8">
        <v>0.06</v>
      </c>
      <c r="JX27" s="8">
        <v>2.06</v>
      </c>
      <c r="JY27" s="8">
        <v>7.0000000000000007E-2</v>
      </c>
      <c r="JZ27" s="8">
        <v>31.17</v>
      </c>
      <c r="KA27" s="8">
        <v>0.05</v>
      </c>
      <c r="MX27" s="8">
        <v>60.91</v>
      </c>
      <c r="MY27" s="8">
        <v>0.08</v>
      </c>
      <c r="MZ27" s="8">
        <v>62.83</v>
      </c>
      <c r="NA27" s="8">
        <v>0.09</v>
      </c>
      <c r="NB27" s="8">
        <v>62.2</v>
      </c>
      <c r="NC27" s="8">
        <v>0.14000000000000001</v>
      </c>
      <c r="ND27" s="8">
        <v>62.69</v>
      </c>
      <c r="NE27" s="8">
        <v>7.0000000000000007E-2</v>
      </c>
      <c r="NF27" s="8">
        <v>61.68</v>
      </c>
      <c r="NG27" s="8">
        <v>0.1</v>
      </c>
      <c r="NH27" s="8">
        <v>62.14</v>
      </c>
      <c r="NI27" s="8">
        <v>0.05</v>
      </c>
      <c r="OP27" s="8">
        <v>109.22</v>
      </c>
      <c r="OQ27" s="8">
        <v>0.04</v>
      </c>
      <c r="OV27" s="8">
        <v>94.7</v>
      </c>
      <c r="OW27" s="8">
        <v>0.09</v>
      </c>
      <c r="OX27" s="8">
        <v>94.87</v>
      </c>
      <c r="OY27" s="8">
        <v>0.08</v>
      </c>
      <c r="OZ27" s="8">
        <v>94.9</v>
      </c>
      <c r="PA27" s="8">
        <v>0.08</v>
      </c>
      <c r="PB27" s="8">
        <v>94.96</v>
      </c>
      <c r="PC27" s="8">
        <v>7.0000000000000007E-2</v>
      </c>
      <c r="PD27" s="8">
        <v>94.98</v>
      </c>
      <c r="PE27" s="8">
        <v>7.0000000000000007E-2</v>
      </c>
      <c r="PR27" s="8">
        <v>108.92</v>
      </c>
      <c r="PS27" s="8">
        <v>0.05</v>
      </c>
      <c r="QX27" s="8">
        <v>94.62</v>
      </c>
      <c r="QY27" s="8">
        <v>0.06</v>
      </c>
      <c r="QZ27" s="8">
        <v>95.01</v>
      </c>
      <c r="RA27" s="8">
        <v>7.0000000000000007E-2</v>
      </c>
      <c r="RB27" s="8">
        <v>74.790000000000006</v>
      </c>
      <c r="RC27" s="8">
        <v>0.08</v>
      </c>
      <c r="RD27" s="8">
        <v>74.819999999999993</v>
      </c>
      <c r="RE27" s="8">
        <v>0.05</v>
      </c>
      <c r="RF27" s="8">
        <v>74.72</v>
      </c>
      <c r="RG27" s="8">
        <v>0.05</v>
      </c>
      <c r="RH27" s="8">
        <v>74.83</v>
      </c>
      <c r="RI27" s="8">
        <v>0.1</v>
      </c>
      <c r="RJ27" s="8">
        <v>74.819999999999993</v>
      </c>
      <c r="RK27" s="8">
        <v>0.1</v>
      </c>
      <c r="RL27" s="8">
        <v>74.87</v>
      </c>
      <c r="RM27" s="8">
        <v>0.09</v>
      </c>
      <c r="RN27" s="8">
        <v>74.8</v>
      </c>
      <c r="RO27" s="8">
        <v>0.06</v>
      </c>
      <c r="RP27" s="8">
        <v>91.23</v>
      </c>
      <c r="RQ27" s="8">
        <v>7.0000000000000007E-2</v>
      </c>
      <c r="RR27" s="8">
        <v>83.71</v>
      </c>
      <c r="RS27" s="8">
        <v>0.12</v>
      </c>
      <c r="RT27" s="8">
        <v>81.02</v>
      </c>
      <c r="RU27" s="8">
        <v>0.09</v>
      </c>
      <c r="RV27" s="8">
        <v>86.88</v>
      </c>
      <c r="RW27" s="8">
        <v>0.13</v>
      </c>
      <c r="RX27" s="8">
        <v>85.07</v>
      </c>
      <c r="RY27" s="8">
        <v>0.17</v>
      </c>
      <c r="RZ27" s="8">
        <v>86.07</v>
      </c>
      <c r="SA27" s="8">
        <v>0.14000000000000001</v>
      </c>
      <c r="SB27" s="8">
        <v>78.319999999999993</v>
      </c>
      <c r="SC27" s="8">
        <v>0.08</v>
      </c>
      <c r="SD27" s="8">
        <v>83.72</v>
      </c>
      <c r="SE27" s="8">
        <v>0.12</v>
      </c>
      <c r="SF27" s="8">
        <v>92.84</v>
      </c>
      <c r="SG27" s="8">
        <v>0.08</v>
      </c>
      <c r="SH27" s="8">
        <v>79.47</v>
      </c>
      <c r="SI27" s="8">
        <v>0.17</v>
      </c>
      <c r="SJ27" s="8">
        <v>75.55</v>
      </c>
      <c r="SK27" s="8">
        <v>0.08</v>
      </c>
      <c r="SL27" s="8">
        <v>75.540000000000006</v>
      </c>
      <c r="SM27" s="8">
        <v>0.06</v>
      </c>
      <c r="SN27" s="8">
        <v>83.77</v>
      </c>
      <c r="SO27" s="8">
        <v>0.2</v>
      </c>
      <c r="SP27" s="8">
        <v>75.38</v>
      </c>
      <c r="SQ27" s="8">
        <v>0.05</v>
      </c>
      <c r="SR27" s="8">
        <v>75.37</v>
      </c>
      <c r="SS27" s="8">
        <v>0.04</v>
      </c>
      <c r="ST27" s="8">
        <v>74.94</v>
      </c>
      <c r="SU27" s="8">
        <v>0.08</v>
      </c>
      <c r="SV27" s="8">
        <v>76.040000000000006</v>
      </c>
      <c r="SW27" s="8">
        <v>0.11</v>
      </c>
      <c r="SX27" s="8">
        <v>74.97</v>
      </c>
      <c r="SY27" s="8">
        <v>0.08</v>
      </c>
      <c r="SZ27" s="8">
        <v>75</v>
      </c>
      <c r="TA27" s="8">
        <v>0.06</v>
      </c>
      <c r="TB27" s="8">
        <v>75.12</v>
      </c>
      <c r="TC27" s="8">
        <v>0.04</v>
      </c>
      <c r="WJ27" s="8" t="s">
        <v>2290</v>
      </c>
      <c r="WK27" s="8">
        <v>75.001999999999995</v>
      </c>
      <c r="WL27" s="8">
        <v>1.2E-2</v>
      </c>
      <c r="WM27" s="8">
        <v>62.003999999999998</v>
      </c>
      <c r="WN27" s="8">
        <v>3.9E-2</v>
      </c>
      <c r="WO27" s="8">
        <v>61.741</v>
      </c>
      <c r="WP27" s="8">
        <v>2.1999999999999999E-2</v>
      </c>
      <c r="WQ27" s="8">
        <v>57.389000000000003</v>
      </c>
      <c r="WR27" s="8">
        <v>2.7E-2</v>
      </c>
      <c r="WS27" s="8">
        <v>95</v>
      </c>
      <c r="WT27" s="8">
        <v>6.0000000000000001E-3</v>
      </c>
      <c r="WU27" s="8">
        <v>75.001999999999995</v>
      </c>
      <c r="WV27" s="8">
        <v>1.4999999999999999E-2</v>
      </c>
      <c r="WW27" s="8">
        <v>1176.8</v>
      </c>
      <c r="WX27" s="8">
        <v>3</v>
      </c>
      <c r="WY27" s="8">
        <v>1128.9000000000001</v>
      </c>
      <c r="WZ27" s="8">
        <v>3</v>
      </c>
      <c r="XA27" s="8">
        <v>0.57399999999999995</v>
      </c>
      <c r="XB27" s="8">
        <v>6.0000000000000001E-3</v>
      </c>
      <c r="XC27" s="8">
        <v>-0.17699999999999999</v>
      </c>
      <c r="XD27" s="8">
        <v>2E-3</v>
      </c>
      <c r="XE27" s="8">
        <v>3.5000000000000003E-2</v>
      </c>
      <c r="XF27" s="8">
        <v>5.0000000000000001E-3</v>
      </c>
      <c r="XG27" s="8">
        <v>1.1607000000000001</v>
      </c>
      <c r="XH27" s="8">
        <v>6.0000000000000001E-3</v>
      </c>
      <c r="XI27" s="8">
        <v>29.015999999999998</v>
      </c>
      <c r="XJ27" s="8">
        <v>4.0000000000000001E-3</v>
      </c>
      <c r="XK27" s="8">
        <v>3166</v>
      </c>
      <c r="XL27" s="8">
        <v>8</v>
      </c>
      <c r="XM27" s="8">
        <v>370.2</v>
      </c>
      <c r="XN27" s="8">
        <v>5.2</v>
      </c>
      <c r="XO27" s="42">
        <v>0.16622533100174824</v>
      </c>
      <c r="XP27" s="9">
        <v>191.8074094429173</v>
      </c>
      <c r="XQ27" s="14">
        <v>13.029</v>
      </c>
      <c r="XR27" s="8">
        <v>0.182</v>
      </c>
      <c r="XS27" s="45">
        <f t="shared" si="0"/>
        <v>0.782535062084452</v>
      </c>
      <c r="XT27" s="9">
        <f t="shared" si="1"/>
        <v>5342.5764404153269</v>
      </c>
      <c r="XU27" s="46">
        <f t="shared" si="2"/>
        <v>76.125904818897638</v>
      </c>
      <c r="XV27" s="9">
        <f t="shared" si="3"/>
        <v>196.77468152800697</v>
      </c>
      <c r="XW27" s="9">
        <f t="shared" si="4"/>
        <v>837.34337016785651</v>
      </c>
      <c r="XX27" s="9">
        <f t="shared" si="5"/>
        <v>4505.2330702474701</v>
      </c>
      <c r="XY27" s="15">
        <f t="shared" si="6"/>
        <v>9.588343366715853E-3</v>
      </c>
      <c r="XZ27" s="9">
        <f t="shared" si="7"/>
        <v>29.26461760529704</v>
      </c>
      <c r="YA27" s="9">
        <f t="shared" si="8"/>
        <v>60.958464937915551</v>
      </c>
      <c r="YB27" s="10">
        <v>14.099927595191508</v>
      </c>
      <c r="YC27" s="10">
        <v>13.216095415288246</v>
      </c>
      <c r="YD27" s="3">
        <v>1.39225310385042E-2</v>
      </c>
      <c r="YE27" s="9">
        <v>38.159057791057066</v>
      </c>
      <c r="YF27" s="15">
        <v>8.782790522845807E-3</v>
      </c>
      <c r="YG27" s="9">
        <v>27.611495468268149</v>
      </c>
      <c r="YH27" s="15">
        <v>9.008233816928125E-3</v>
      </c>
      <c r="YI27" s="9">
        <v>24.622518829417125</v>
      </c>
      <c r="YJ27" s="9">
        <f t="shared" si="9"/>
        <v>78.160985149254785</v>
      </c>
      <c r="YK27" s="9">
        <f t="shared" si="10"/>
        <v>64.302002991548193</v>
      </c>
      <c r="YL27" s="9">
        <f t="shared" si="11"/>
        <v>24.431580543605573</v>
      </c>
      <c r="YM27" s="9">
        <f t="shared" si="12"/>
        <v>25820.869941446948</v>
      </c>
      <c r="YN27" s="9">
        <f t="shared" si="13"/>
        <v>22057.387007248675</v>
      </c>
      <c r="YO27" s="9">
        <f t="shared" si="14"/>
        <v>2795.8</v>
      </c>
      <c r="YP27" s="14">
        <f t="shared" si="15"/>
        <v>0.36954856368659134</v>
      </c>
      <c r="YQ27" s="9">
        <f t="shared" si="16"/>
        <v>24817.195054593845</v>
      </c>
      <c r="YR27" s="9">
        <f t="shared" si="17"/>
        <v>21053.712120395572</v>
      </c>
      <c r="YS27" s="10">
        <f t="shared" si="18"/>
        <v>7.8386592086525093</v>
      </c>
      <c r="YT27" s="15">
        <f t="shared" si="19"/>
        <v>0.30163917103820159</v>
      </c>
      <c r="YU27" s="16">
        <f t="shared" si="20"/>
        <v>-4.8330370616914671</v>
      </c>
      <c r="YV27" s="16">
        <f t="shared" si="21"/>
        <v>-17.202520211339234</v>
      </c>
      <c r="YW27" s="47">
        <f t="shared" si="22"/>
        <v>53.528274524701352</v>
      </c>
      <c r="YX27" s="5">
        <f t="shared" si="23"/>
        <v>25820.869941446948</v>
      </c>
      <c r="YY27" s="5">
        <f t="shared" si="24"/>
        <v>15968.836171677276</v>
      </c>
      <c r="YZ27" s="5">
        <f t="shared" si="25"/>
        <v>1020.1023873500824</v>
      </c>
      <c r="ZA27" s="5">
        <f t="shared" si="26"/>
        <v>8831.931382419576</v>
      </c>
      <c r="ZB27" s="5">
        <f t="shared" si="27"/>
        <v>25820.869941446937</v>
      </c>
      <c r="ZC27" s="6">
        <f t="shared" si="28"/>
        <v>0.99999999999999956</v>
      </c>
    </row>
    <row r="28" spans="1:679" s="8" customFormat="1" x14ac:dyDescent="0.25">
      <c r="A28" s="8">
        <v>5</v>
      </c>
      <c r="B28" s="8" t="s">
        <v>2496</v>
      </c>
      <c r="C28" s="8" t="s">
        <v>2497</v>
      </c>
      <c r="D28" s="8" t="s">
        <v>2475</v>
      </c>
      <c r="E28" s="8" t="s">
        <v>3306</v>
      </c>
      <c r="F28" s="8" t="s">
        <v>3316</v>
      </c>
      <c r="G28" s="8" t="s">
        <v>3308</v>
      </c>
      <c r="H28" s="8" t="s">
        <v>3309</v>
      </c>
      <c r="I28" s="8" t="s">
        <v>3310</v>
      </c>
      <c r="J28" s="8" t="s">
        <v>3310</v>
      </c>
      <c r="M28" s="8" t="s">
        <v>3311</v>
      </c>
      <c r="N28" s="7">
        <v>0</v>
      </c>
      <c r="O28" s="7">
        <v>0</v>
      </c>
      <c r="P28" s="8" t="s">
        <v>3365</v>
      </c>
      <c r="Q28" s="8" t="s">
        <v>2354</v>
      </c>
      <c r="R28" s="8" t="s">
        <v>2477</v>
      </c>
      <c r="S28" s="8" t="s">
        <v>119</v>
      </c>
      <c r="T28" s="8" t="s">
        <v>154</v>
      </c>
      <c r="U28" s="8" t="s">
        <v>1221</v>
      </c>
      <c r="V28" s="8" t="s">
        <v>3378</v>
      </c>
      <c r="W28" s="8" t="s">
        <v>3380</v>
      </c>
      <c r="X28" s="8" t="s">
        <v>3385</v>
      </c>
      <c r="Y28" s="8" t="s">
        <v>3385</v>
      </c>
      <c r="Z28" s="8" t="s">
        <v>2063</v>
      </c>
      <c r="AA28" s="8" t="s">
        <v>123</v>
      </c>
      <c r="AB28" s="8" t="s">
        <v>124</v>
      </c>
      <c r="AC28" s="8" t="s">
        <v>3437</v>
      </c>
      <c r="AD28" s="8" t="s">
        <v>2278</v>
      </c>
      <c r="AE28" s="8" t="s">
        <v>3390</v>
      </c>
      <c r="AF28" s="8" t="s">
        <v>157</v>
      </c>
      <c r="AG28" s="8">
        <v>75</v>
      </c>
      <c r="AH28" s="8">
        <v>62</v>
      </c>
      <c r="AI28" s="8">
        <v>95</v>
      </c>
      <c r="AJ28" s="8">
        <v>75</v>
      </c>
      <c r="AK28" s="8">
        <v>7.7</v>
      </c>
      <c r="AM28" s="8">
        <v>5.5</v>
      </c>
      <c r="AO28" s="8">
        <v>230.3</v>
      </c>
      <c r="AP28" s="8">
        <v>0.8</v>
      </c>
      <c r="AQ28" s="8">
        <v>14.2</v>
      </c>
      <c r="AR28" s="8">
        <v>0</v>
      </c>
      <c r="AS28" s="8">
        <v>11858</v>
      </c>
      <c r="AT28" s="8">
        <v>29</v>
      </c>
      <c r="AU28" s="8">
        <v>11385</v>
      </c>
      <c r="AV28" s="8">
        <v>52</v>
      </c>
      <c r="AW28" s="8">
        <v>-3781</v>
      </c>
      <c r="AX28" s="8">
        <v>83</v>
      </c>
      <c r="AY28" s="8">
        <v>8073</v>
      </c>
      <c r="AZ28" s="8">
        <v>93</v>
      </c>
      <c r="BB28" s="8">
        <v>943</v>
      </c>
      <c r="BD28" s="8">
        <v>13.7</v>
      </c>
      <c r="BE28" s="8">
        <v>3.8104113110000002</v>
      </c>
      <c r="BF28" s="8">
        <v>114.36</v>
      </c>
      <c r="BG28" s="8">
        <v>0.01</v>
      </c>
      <c r="BH28" s="8">
        <v>70.77</v>
      </c>
      <c r="CN28" s="8">
        <v>2.5941516710000001</v>
      </c>
      <c r="CO28" s="8" t="s">
        <v>2498</v>
      </c>
      <c r="CP28" s="8" t="s">
        <v>2371</v>
      </c>
      <c r="CQ28" s="8">
        <v>75</v>
      </c>
      <c r="CR28" s="8">
        <v>1.7999999999999999E-2</v>
      </c>
      <c r="CS28" s="8">
        <v>61.994</v>
      </c>
      <c r="CT28" s="8">
        <v>4.7E-2</v>
      </c>
      <c r="CU28" s="8">
        <v>94.997</v>
      </c>
      <c r="CV28" s="8">
        <v>1.0999999999999999E-2</v>
      </c>
      <c r="CW28" s="8">
        <v>75.001000000000005</v>
      </c>
      <c r="CX28" s="8">
        <v>1.4999999999999999E-2</v>
      </c>
      <c r="CY28" s="8">
        <v>74.61</v>
      </c>
      <c r="CZ28" s="8">
        <v>0.05</v>
      </c>
      <c r="DA28" s="8">
        <v>65.55</v>
      </c>
      <c r="DB28" s="8">
        <v>0.05</v>
      </c>
      <c r="DC28" s="8">
        <v>69.5</v>
      </c>
      <c r="DD28" s="8">
        <v>0.01</v>
      </c>
      <c r="DE28" s="8">
        <v>3.1E-2</v>
      </c>
      <c r="DF28" s="8">
        <v>4.0000000000000001E-3</v>
      </c>
      <c r="DG28" s="8">
        <v>1.1789000000000001</v>
      </c>
      <c r="DH28" s="8">
        <v>4.1000000000000003E-3</v>
      </c>
      <c r="DI28" s="8">
        <v>11858</v>
      </c>
      <c r="DJ28" s="8">
        <v>29</v>
      </c>
      <c r="DK28" s="8">
        <v>-3781</v>
      </c>
      <c r="DL28" s="8">
        <v>83</v>
      </c>
      <c r="DM28" s="8">
        <v>2.5939999999999999</v>
      </c>
      <c r="DN28" s="8">
        <v>3.1E-2</v>
      </c>
      <c r="DQ28" s="8">
        <v>8.8746786629999992</v>
      </c>
      <c r="DU28" s="8">
        <v>229.8</v>
      </c>
      <c r="DV28" s="8">
        <v>0.8</v>
      </c>
      <c r="DW28" s="8">
        <v>229.8</v>
      </c>
      <c r="DX28" s="8">
        <v>0.8</v>
      </c>
      <c r="DY28" s="8">
        <v>229.8</v>
      </c>
      <c r="DZ28" s="8">
        <v>0.8</v>
      </c>
      <c r="EA28" s="8">
        <v>12.5</v>
      </c>
      <c r="EB28" s="8">
        <v>0</v>
      </c>
      <c r="EC28" s="8">
        <v>12.5</v>
      </c>
      <c r="ED28" s="8">
        <v>0</v>
      </c>
      <c r="EE28" s="8">
        <v>12.5</v>
      </c>
      <c r="EF28" s="8">
        <v>0</v>
      </c>
      <c r="EG28" s="8">
        <v>2738.7</v>
      </c>
      <c r="EH28" s="8">
        <v>5.8</v>
      </c>
      <c r="EI28" s="8">
        <v>2738.7</v>
      </c>
      <c r="EJ28" s="8">
        <v>5.8</v>
      </c>
      <c r="EK28" s="8">
        <v>2738.7</v>
      </c>
      <c r="EL28" s="8">
        <v>5.8</v>
      </c>
      <c r="EM28" s="8">
        <v>229.9</v>
      </c>
      <c r="EN28" s="8">
        <v>0.8</v>
      </c>
      <c r="EO28" s="8">
        <v>229.9</v>
      </c>
      <c r="EP28" s="8">
        <v>0.8</v>
      </c>
      <c r="EQ28" s="8">
        <v>229.9</v>
      </c>
      <c r="ER28" s="8">
        <v>0.8</v>
      </c>
      <c r="ES28" s="8">
        <v>1.7</v>
      </c>
      <c r="ET28" s="8">
        <v>0</v>
      </c>
      <c r="EU28" s="8">
        <v>1.7</v>
      </c>
      <c r="EV28" s="8">
        <v>0</v>
      </c>
      <c r="EW28" s="8">
        <v>1.7</v>
      </c>
      <c r="EX28" s="8">
        <v>0</v>
      </c>
      <c r="EZ28" s="8">
        <v>228</v>
      </c>
      <c r="FA28" s="8">
        <v>0.8</v>
      </c>
      <c r="FB28" s="8">
        <v>228</v>
      </c>
      <c r="FC28" s="8">
        <v>0.8</v>
      </c>
      <c r="FD28" s="8">
        <v>228</v>
      </c>
      <c r="FE28" s="8">
        <v>0.8</v>
      </c>
      <c r="FF28" s="8">
        <v>11.7</v>
      </c>
      <c r="FG28" s="8">
        <v>0</v>
      </c>
      <c r="FH28" s="8">
        <v>11.7</v>
      </c>
      <c r="FI28" s="8">
        <v>0</v>
      </c>
      <c r="FJ28" s="8">
        <v>11.7</v>
      </c>
      <c r="FK28" s="8">
        <v>0</v>
      </c>
      <c r="FL28" s="8">
        <v>2548.4</v>
      </c>
      <c r="FM28" s="8">
        <v>5.2</v>
      </c>
      <c r="FW28" s="8">
        <v>228.4</v>
      </c>
      <c r="FX28" s="8">
        <v>0.8</v>
      </c>
      <c r="FY28" s="8">
        <v>0.7</v>
      </c>
      <c r="FZ28" s="8">
        <v>0</v>
      </c>
      <c r="GA28" s="8">
        <v>169.7</v>
      </c>
      <c r="GB28" s="8">
        <v>0.8</v>
      </c>
      <c r="GC28" s="8">
        <v>23</v>
      </c>
      <c r="GE28" s="8">
        <v>3113</v>
      </c>
      <c r="GF28" s="8">
        <v>482</v>
      </c>
      <c r="GG28" s="8">
        <v>483</v>
      </c>
      <c r="GH28" s="8">
        <v>484</v>
      </c>
      <c r="GI28" s="8">
        <v>0.9</v>
      </c>
      <c r="GJ28" s="8">
        <v>0.9</v>
      </c>
      <c r="GK28" s="8">
        <v>1</v>
      </c>
      <c r="GL28" s="8">
        <v>510</v>
      </c>
      <c r="GM28" s="8">
        <v>0.64</v>
      </c>
      <c r="GN28" s="8">
        <v>13.7</v>
      </c>
      <c r="GO28" s="8">
        <v>18.399999999999999</v>
      </c>
      <c r="HB28" s="8">
        <v>239.2</v>
      </c>
      <c r="HC28" s="8">
        <v>0.16</v>
      </c>
      <c r="HD28" s="8">
        <v>197</v>
      </c>
      <c r="HE28" s="8">
        <v>0.08</v>
      </c>
      <c r="HF28" s="8">
        <v>113.83</v>
      </c>
      <c r="HG28" s="8">
        <v>0.05</v>
      </c>
      <c r="HH28" s="8">
        <v>83.16</v>
      </c>
      <c r="HI28" s="8">
        <v>0.1</v>
      </c>
      <c r="HJ28" s="8">
        <v>222.27</v>
      </c>
      <c r="HK28" s="8">
        <v>0.27</v>
      </c>
      <c r="HL28" s="8">
        <v>108.15</v>
      </c>
      <c r="HM28" s="8">
        <v>0.06</v>
      </c>
      <c r="HN28" s="8">
        <v>108.6</v>
      </c>
      <c r="HO28" s="8">
        <v>0.09</v>
      </c>
      <c r="HP28" s="8">
        <v>0.46</v>
      </c>
      <c r="HQ28" s="8">
        <v>0.1</v>
      </c>
      <c r="HR28" s="8">
        <v>61.63</v>
      </c>
      <c r="HS28" s="8">
        <v>0.05</v>
      </c>
      <c r="HT28" s="8">
        <v>72.180000000000007</v>
      </c>
      <c r="HU28" s="8">
        <v>0.04</v>
      </c>
      <c r="HV28" s="8">
        <v>34.82</v>
      </c>
      <c r="HW28" s="8">
        <v>0.04</v>
      </c>
      <c r="HZ28" s="8">
        <v>61.43</v>
      </c>
      <c r="IA28" s="8">
        <v>0.06</v>
      </c>
      <c r="IB28" s="8">
        <v>75.260000000000005</v>
      </c>
      <c r="IC28" s="8">
        <v>0.04</v>
      </c>
      <c r="ID28" s="8">
        <v>34.67</v>
      </c>
      <c r="IE28" s="8">
        <v>0.05</v>
      </c>
      <c r="IF28" s="8">
        <v>40.58</v>
      </c>
      <c r="IG28" s="8">
        <v>0.06</v>
      </c>
      <c r="IH28" s="8">
        <v>399.59</v>
      </c>
      <c r="II28" s="8">
        <v>2.5</v>
      </c>
      <c r="IJ28" s="8">
        <v>42.06</v>
      </c>
      <c r="IK28" s="8">
        <v>0.02</v>
      </c>
      <c r="IL28" s="8">
        <v>27618</v>
      </c>
      <c r="IM28" s="8">
        <v>181</v>
      </c>
      <c r="IN28" s="8">
        <v>28885</v>
      </c>
      <c r="IO28" s="8">
        <v>180</v>
      </c>
      <c r="JL28" s="8">
        <v>225.29</v>
      </c>
      <c r="JM28" s="8">
        <v>0.17</v>
      </c>
      <c r="JN28" s="8">
        <v>107.71</v>
      </c>
      <c r="JO28" s="8">
        <v>0.03</v>
      </c>
      <c r="JP28" s="8">
        <v>109.56</v>
      </c>
      <c r="JQ28" s="8">
        <v>0.05</v>
      </c>
      <c r="JR28" s="8">
        <v>1.85</v>
      </c>
      <c r="JS28" s="8">
        <v>0.05</v>
      </c>
      <c r="JT28" s="8">
        <v>224.1</v>
      </c>
      <c r="JU28" s="8">
        <v>0.23</v>
      </c>
      <c r="JV28" s="8">
        <v>109.18</v>
      </c>
      <c r="JW28" s="8">
        <v>7.0000000000000007E-2</v>
      </c>
      <c r="JX28" s="8">
        <v>0.45</v>
      </c>
      <c r="JY28" s="8">
        <v>7.0000000000000007E-2</v>
      </c>
      <c r="JZ28" s="8">
        <v>37.369999999999997</v>
      </c>
      <c r="KA28" s="8">
        <v>0.05</v>
      </c>
      <c r="MX28" s="8">
        <v>65.06</v>
      </c>
      <c r="MY28" s="8">
        <v>0.09</v>
      </c>
      <c r="MZ28" s="8">
        <v>66.72</v>
      </c>
      <c r="NA28" s="8">
        <v>7.0000000000000007E-2</v>
      </c>
      <c r="NB28" s="8">
        <v>66.38</v>
      </c>
      <c r="NC28" s="8">
        <v>0.14000000000000001</v>
      </c>
      <c r="ND28" s="8">
        <v>66.569999999999993</v>
      </c>
      <c r="NE28" s="8">
        <v>0.05</v>
      </c>
      <c r="NF28" s="8">
        <v>65.77</v>
      </c>
      <c r="NG28" s="8">
        <v>0.12</v>
      </c>
      <c r="NH28" s="8">
        <v>66.099999999999994</v>
      </c>
      <c r="NI28" s="8">
        <v>0.04</v>
      </c>
      <c r="OP28" s="8">
        <v>108.93</v>
      </c>
      <c r="OQ28" s="8">
        <v>0.05</v>
      </c>
      <c r="OV28" s="8">
        <v>94.98</v>
      </c>
      <c r="OW28" s="8">
        <v>0.09</v>
      </c>
      <c r="OX28" s="8">
        <v>95.33</v>
      </c>
      <c r="OY28" s="8">
        <v>0.06</v>
      </c>
      <c r="OZ28" s="8">
        <v>95.23</v>
      </c>
      <c r="PA28" s="8">
        <v>0.08</v>
      </c>
      <c r="PB28" s="8">
        <v>95.25</v>
      </c>
      <c r="PC28" s="8">
        <v>7.0000000000000007E-2</v>
      </c>
      <c r="PD28" s="8">
        <v>95.27</v>
      </c>
      <c r="PE28" s="8">
        <v>0.06</v>
      </c>
      <c r="PR28" s="8">
        <v>108.73</v>
      </c>
      <c r="PS28" s="8">
        <v>0.04</v>
      </c>
      <c r="QX28" s="8">
        <v>94.62</v>
      </c>
      <c r="QY28" s="8">
        <v>7.0000000000000007E-2</v>
      </c>
      <c r="QZ28" s="8">
        <v>95.1</v>
      </c>
      <c r="RA28" s="8">
        <v>7.0000000000000007E-2</v>
      </c>
      <c r="RB28" s="8">
        <v>74.86</v>
      </c>
      <c r="RC28" s="8">
        <v>0.06</v>
      </c>
      <c r="RD28" s="8">
        <v>74.88</v>
      </c>
      <c r="RE28" s="8">
        <v>0.05</v>
      </c>
      <c r="RF28" s="8">
        <v>74.73</v>
      </c>
      <c r="RG28" s="8">
        <v>0.04</v>
      </c>
      <c r="RH28" s="8">
        <v>74.95</v>
      </c>
      <c r="RI28" s="8">
        <v>7.0000000000000007E-2</v>
      </c>
      <c r="RJ28" s="8">
        <v>74.930000000000007</v>
      </c>
      <c r="RK28" s="8">
        <v>7.0000000000000007E-2</v>
      </c>
      <c r="RL28" s="8">
        <v>74.989999999999995</v>
      </c>
      <c r="RM28" s="8">
        <v>7.0000000000000007E-2</v>
      </c>
      <c r="RN28" s="8">
        <v>74.849999999999994</v>
      </c>
      <c r="RO28" s="8">
        <v>0.05</v>
      </c>
      <c r="RP28" s="8">
        <v>93.47</v>
      </c>
      <c r="RQ28" s="8">
        <v>0.05</v>
      </c>
      <c r="RR28" s="8">
        <v>93.37</v>
      </c>
      <c r="RS28" s="8">
        <v>0.06</v>
      </c>
      <c r="RT28" s="8">
        <v>92.51</v>
      </c>
      <c r="RU28" s="8">
        <v>0.08</v>
      </c>
      <c r="RV28" s="8">
        <v>89.72</v>
      </c>
      <c r="RW28" s="8">
        <v>0.1</v>
      </c>
      <c r="RX28" s="8">
        <v>89.68</v>
      </c>
      <c r="RY28" s="8">
        <v>0.1</v>
      </c>
      <c r="RZ28" s="8">
        <v>91.08</v>
      </c>
      <c r="SA28" s="8">
        <v>0.11</v>
      </c>
      <c r="SB28" s="8">
        <v>88.9</v>
      </c>
      <c r="SC28" s="8">
        <v>0.12</v>
      </c>
      <c r="SD28" s="8">
        <v>87.7</v>
      </c>
      <c r="SE28" s="8">
        <v>0.1</v>
      </c>
      <c r="SF28" s="8">
        <v>91.93</v>
      </c>
      <c r="SG28" s="8">
        <v>0.08</v>
      </c>
      <c r="SH28" s="8">
        <v>76.319999999999993</v>
      </c>
      <c r="SI28" s="8">
        <v>7.0000000000000007E-2</v>
      </c>
      <c r="SJ28" s="8">
        <v>76.97</v>
      </c>
      <c r="SK28" s="8">
        <v>0.1</v>
      </c>
      <c r="SL28" s="8">
        <v>75.98</v>
      </c>
      <c r="SM28" s="8">
        <v>7.0000000000000007E-2</v>
      </c>
      <c r="SN28" s="8">
        <v>82.82</v>
      </c>
      <c r="SO28" s="8">
        <v>0.14000000000000001</v>
      </c>
      <c r="SP28" s="8">
        <v>76.2</v>
      </c>
      <c r="SQ28" s="8">
        <v>0.05</v>
      </c>
      <c r="SR28" s="8">
        <v>75.709999999999994</v>
      </c>
      <c r="SS28" s="8">
        <v>0.04</v>
      </c>
      <c r="ST28" s="8">
        <v>76.13</v>
      </c>
      <c r="SU28" s="8">
        <v>0.06</v>
      </c>
      <c r="SV28" s="8">
        <v>77.02</v>
      </c>
      <c r="SW28" s="8">
        <v>0.14000000000000001</v>
      </c>
      <c r="SX28" s="8">
        <v>75.12</v>
      </c>
      <c r="SY28" s="8">
        <v>7.0000000000000007E-2</v>
      </c>
      <c r="SZ28" s="8">
        <v>75.08</v>
      </c>
      <c r="TA28" s="8">
        <v>0.05</v>
      </c>
      <c r="TB28" s="8">
        <v>75.3</v>
      </c>
      <c r="TC28" s="8">
        <v>0.03</v>
      </c>
      <c r="WJ28" s="8" t="s">
        <v>2273</v>
      </c>
      <c r="WK28" s="8">
        <v>75</v>
      </c>
      <c r="WL28" s="8">
        <v>1.7999999999999999E-2</v>
      </c>
      <c r="WM28" s="8">
        <v>61.994</v>
      </c>
      <c r="WN28" s="8">
        <v>4.7E-2</v>
      </c>
      <c r="WO28" s="8">
        <v>65.569000000000003</v>
      </c>
      <c r="WP28" s="8">
        <v>1.2E-2</v>
      </c>
      <c r="WQ28" s="8">
        <v>59.741</v>
      </c>
      <c r="WR28" s="8">
        <v>3.1E-2</v>
      </c>
      <c r="WS28" s="8">
        <v>94.997</v>
      </c>
      <c r="WT28" s="8">
        <v>1.0999999999999999E-2</v>
      </c>
      <c r="WU28" s="8">
        <v>75.001000000000005</v>
      </c>
      <c r="WV28" s="8">
        <v>1.4999999999999999E-2</v>
      </c>
      <c r="WW28" s="8">
        <v>1185.2</v>
      </c>
      <c r="WX28" s="8">
        <v>2.1</v>
      </c>
      <c r="WY28" s="8">
        <v>1138</v>
      </c>
      <c r="WZ28" s="8">
        <v>2</v>
      </c>
      <c r="XA28" s="8">
        <v>0.54700000000000004</v>
      </c>
      <c r="XB28" s="8">
        <v>5.0000000000000001E-3</v>
      </c>
      <c r="XC28" s="8">
        <v>-0.13900000000000001</v>
      </c>
      <c r="XD28" s="8">
        <v>1E-3</v>
      </c>
      <c r="XE28" s="8">
        <v>3.1E-2</v>
      </c>
      <c r="XF28" s="8">
        <v>4.0000000000000001E-3</v>
      </c>
      <c r="XG28" s="8">
        <v>1.1789000000000001</v>
      </c>
      <c r="XH28" s="8">
        <v>4.1000000000000003E-3</v>
      </c>
      <c r="XI28" s="8">
        <v>29.204000000000001</v>
      </c>
      <c r="XJ28" s="8">
        <v>2E-3</v>
      </c>
      <c r="XK28" s="8">
        <v>3112</v>
      </c>
      <c r="XL28" s="8">
        <v>8</v>
      </c>
      <c r="XM28" s="8">
        <v>371.9</v>
      </c>
      <c r="XN28" s="8">
        <v>5.2</v>
      </c>
      <c r="XO28" s="42">
        <v>0.25502449755024487</v>
      </c>
      <c r="XP28" s="9">
        <v>291.77352764723514</v>
      </c>
      <c r="XQ28" s="14">
        <v>13.029</v>
      </c>
      <c r="XR28" s="8">
        <v>0.13600000000000001</v>
      </c>
      <c r="XS28" s="45">
        <f t="shared" si="0"/>
        <v>0.7954495452334146</v>
      </c>
      <c r="XT28" s="9">
        <f t="shared" si="1"/>
        <v>5339.7674798134885</v>
      </c>
      <c r="XU28" s="46">
        <f t="shared" si="2"/>
        <v>73.129851338582696</v>
      </c>
      <c r="XV28" s="9">
        <f t="shared" si="3"/>
        <v>306.85664806961182</v>
      </c>
      <c r="XW28" s="9">
        <f t="shared" si="4"/>
        <v>1305.7868594012548</v>
      </c>
      <c r="XX28" s="9">
        <f t="shared" si="5"/>
        <v>4033.9806204122337</v>
      </c>
      <c r="XY28" s="15">
        <f t="shared" si="6"/>
        <v>1.0034999775880803E-2</v>
      </c>
      <c r="XZ28" s="9">
        <f t="shared" si="7"/>
        <v>30.185144405897944</v>
      </c>
      <c r="YA28" s="9">
        <f t="shared" si="8"/>
        <v>64.773550454766593</v>
      </c>
      <c r="YB28" s="10">
        <v>14.099850026534137</v>
      </c>
      <c r="YC28" s="10">
        <v>13.317433815017701</v>
      </c>
      <c r="YD28" s="3">
        <v>1.3922372875947001E-2</v>
      </c>
      <c r="YE28" s="9">
        <v>38.15814476468654</v>
      </c>
      <c r="YF28" s="15">
        <v>8.776669310441524E-3</v>
      </c>
      <c r="YG28" s="9">
        <v>27.604309226416159</v>
      </c>
      <c r="YH28" s="15">
        <v>9.5538943360705623E-3</v>
      </c>
      <c r="YI28" s="9">
        <v>26.151380938759349</v>
      </c>
      <c r="YJ28" s="9">
        <f t="shared" si="9"/>
        <v>79.924593452214751</v>
      </c>
      <c r="YK28" s="9">
        <f t="shared" si="10"/>
        <v>65.534371922152843</v>
      </c>
      <c r="YL28" s="9">
        <f t="shared" si="11"/>
        <v>25.957098807341584</v>
      </c>
      <c r="YM28" s="9">
        <f t="shared" si="12"/>
        <v>22576.780390339805</v>
      </c>
      <c r="YN28" s="9">
        <f t="shared" si="13"/>
        <v>19416.731203927091</v>
      </c>
      <c r="YO28" s="9">
        <f t="shared" si="14"/>
        <v>2740.1</v>
      </c>
      <c r="YP28" s="14">
        <f t="shared" si="15"/>
        <v>0.41422918318333529</v>
      </c>
      <c r="YQ28" s="9">
        <f t="shared" si="16"/>
        <v>21557.077872958387</v>
      </c>
      <c r="YR28" s="9">
        <f t="shared" si="17"/>
        <v>18397.028686545673</v>
      </c>
      <c r="YS28" s="10">
        <f t="shared" si="18"/>
        <v>6.9270815787141347</v>
      </c>
      <c r="YT28" s="15">
        <f t="shared" si="19"/>
        <v>0.39287227062655605</v>
      </c>
      <c r="YU28" s="16">
        <f t="shared" si="20"/>
        <v>-4.2280455985563599</v>
      </c>
      <c r="YV28" s="16">
        <f t="shared" si="21"/>
        <v>-15.151042997448158</v>
      </c>
      <c r="YW28" s="47">
        <f t="shared" si="22"/>
        <v>54.969312603678908</v>
      </c>
      <c r="YX28" s="5">
        <f t="shared" si="23"/>
        <v>22576.780390339805</v>
      </c>
      <c r="YY28" s="5">
        <f t="shared" si="24"/>
        <v>7758.2992209309332</v>
      </c>
      <c r="YZ28" s="5">
        <f t="shared" si="25"/>
        <v>1037.4214072534319</v>
      </c>
      <c r="ZA28" s="5">
        <f t="shared" si="26"/>
        <v>13781.059762155432</v>
      </c>
      <c r="ZB28" s="5">
        <f t="shared" si="27"/>
        <v>22576.780390339794</v>
      </c>
      <c r="ZC28" s="6">
        <f t="shared" si="28"/>
        <v>0.99999999999999956</v>
      </c>
    </row>
    <row r="29" spans="1:679" s="8" customFormat="1" x14ac:dyDescent="0.25">
      <c r="A29" s="8">
        <v>5</v>
      </c>
      <c r="B29" s="8" t="s">
        <v>2499</v>
      </c>
      <c r="C29" s="8" t="s">
        <v>2500</v>
      </c>
      <c r="D29" s="8" t="s">
        <v>2499</v>
      </c>
      <c r="E29" s="8" t="s">
        <v>3306</v>
      </c>
      <c r="F29" s="8" t="s">
        <v>3316</v>
      </c>
      <c r="G29" s="8" t="s">
        <v>3308</v>
      </c>
      <c r="H29" s="8" t="s">
        <v>3309</v>
      </c>
      <c r="I29" s="8" t="s">
        <v>3310</v>
      </c>
      <c r="J29" s="8" t="s">
        <v>3310</v>
      </c>
      <c r="M29" s="8" t="s">
        <v>3311</v>
      </c>
      <c r="N29" s="7">
        <v>0</v>
      </c>
      <c r="O29" s="7">
        <v>0</v>
      </c>
      <c r="P29" s="8" t="s">
        <v>3365</v>
      </c>
      <c r="Q29" s="8" t="s">
        <v>2354</v>
      </c>
      <c r="R29" s="8" t="s">
        <v>2501</v>
      </c>
      <c r="S29" s="8" t="s">
        <v>119</v>
      </c>
      <c r="T29" s="8" t="s">
        <v>154</v>
      </c>
      <c r="U29" s="8" t="s">
        <v>1221</v>
      </c>
      <c r="V29" s="8" t="s">
        <v>3378</v>
      </c>
      <c r="W29" s="8" t="s">
        <v>3380</v>
      </c>
      <c r="X29" s="8" t="s">
        <v>3385</v>
      </c>
      <c r="Y29" s="8" t="s">
        <v>3385</v>
      </c>
      <c r="Z29" s="8" t="s">
        <v>2063</v>
      </c>
      <c r="AA29" s="8" t="s">
        <v>123</v>
      </c>
      <c r="AB29" s="8" t="s">
        <v>124</v>
      </c>
      <c r="AC29" s="8" t="s">
        <v>2277</v>
      </c>
      <c r="AD29" s="8" t="s">
        <v>2278</v>
      </c>
      <c r="AE29" s="8" t="s">
        <v>3390</v>
      </c>
      <c r="AF29" s="8" t="s">
        <v>157</v>
      </c>
      <c r="AG29" s="8">
        <v>75</v>
      </c>
      <c r="AH29" s="8">
        <v>62</v>
      </c>
      <c r="AI29" s="8">
        <v>95</v>
      </c>
      <c r="AJ29" s="8">
        <v>75</v>
      </c>
      <c r="AK29" s="8">
        <v>5.5</v>
      </c>
      <c r="AM29" s="8">
        <v>5.5</v>
      </c>
      <c r="AO29" s="8">
        <v>230.3</v>
      </c>
      <c r="AP29" s="8">
        <v>0.8</v>
      </c>
      <c r="AQ29" s="8">
        <v>15.2</v>
      </c>
      <c r="AR29" s="8">
        <v>0</v>
      </c>
      <c r="AS29" s="8">
        <v>17780</v>
      </c>
      <c r="AT29" s="8">
        <v>138</v>
      </c>
      <c r="AU29" s="8">
        <v>17152</v>
      </c>
      <c r="AV29" s="8">
        <v>128</v>
      </c>
      <c r="AW29" s="8">
        <v>-1406</v>
      </c>
      <c r="AX29" s="8">
        <v>120</v>
      </c>
      <c r="AY29" s="8">
        <v>16373</v>
      </c>
      <c r="AZ29" s="8">
        <v>179</v>
      </c>
      <c r="BB29" s="8">
        <v>944</v>
      </c>
      <c r="BD29" s="8">
        <v>12.6</v>
      </c>
      <c r="BE29" s="8">
        <v>5.3042959429999996</v>
      </c>
      <c r="BF29" s="8">
        <v>112.21</v>
      </c>
      <c r="BG29" s="8">
        <v>0.02</v>
      </c>
      <c r="BH29" s="8">
        <v>55.56</v>
      </c>
      <c r="CN29" s="8">
        <v>4.8845465389999996</v>
      </c>
      <c r="CO29" s="8" t="s">
        <v>2502</v>
      </c>
      <c r="CP29" s="8" t="s">
        <v>2378</v>
      </c>
      <c r="CQ29" s="8">
        <v>75</v>
      </c>
      <c r="CR29" s="8">
        <v>2.3E-2</v>
      </c>
      <c r="CS29" s="8">
        <v>62.008000000000003</v>
      </c>
      <c r="CT29" s="8">
        <v>4.4999999999999998E-2</v>
      </c>
      <c r="CU29" s="8">
        <v>95.001000000000005</v>
      </c>
      <c r="CV29" s="8">
        <v>1.0999999999999999E-2</v>
      </c>
      <c r="CW29" s="8">
        <v>75.001000000000005</v>
      </c>
      <c r="CX29" s="8">
        <v>1.9E-2</v>
      </c>
      <c r="CY29" s="8">
        <v>74.55</v>
      </c>
      <c r="CZ29" s="8">
        <v>0.05</v>
      </c>
      <c r="DA29" s="8">
        <v>60.82</v>
      </c>
      <c r="DB29" s="8">
        <v>0.04</v>
      </c>
      <c r="DC29" s="8">
        <v>66.680000000000007</v>
      </c>
      <c r="DD29" s="8">
        <v>0.05</v>
      </c>
      <c r="DE29" s="8">
        <v>2.1000000000000001E-2</v>
      </c>
      <c r="DF29" s="8">
        <v>1.0999999999999999E-2</v>
      </c>
      <c r="DG29" s="8">
        <v>1.1375</v>
      </c>
      <c r="DH29" s="8">
        <v>1.66E-2</v>
      </c>
      <c r="DI29" s="8">
        <v>17780</v>
      </c>
      <c r="DJ29" s="8">
        <v>138</v>
      </c>
      <c r="DK29" s="8">
        <v>-1406</v>
      </c>
      <c r="DL29" s="8">
        <v>120</v>
      </c>
      <c r="DM29" s="8">
        <v>4.8849999999999998</v>
      </c>
      <c r="DN29" s="8">
        <v>5.1999999999999998E-2</v>
      </c>
      <c r="DQ29" s="8">
        <v>10.991348449</v>
      </c>
      <c r="DU29" s="8">
        <v>229.8</v>
      </c>
      <c r="DV29" s="8">
        <v>0.8</v>
      </c>
      <c r="DW29" s="8">
        <v>229.8</v>
      </c>
      <c r="DX29" s="8">
        <v>0.8</v>
      </c>
      <c r="DY29" s="8">
        <v>229.8</v>
      </c>
      <c r="DZ29" s="8">
        <v>0.8</v>
      </c>
      <c r="EA29" s="8">
        <v>13.5</v>
      </c>
      <c r="EB29" s="8">
        <v>0</v>
      </c>
      <c r="EC29" s="8">
        <v>13.5</v>
      </c>
      <c r="ED29" s="8">
        <v>0</v>
      </c>
      <c r="EE29" s="8">
        <v>13.5</v>
      </c>
      <c r="EF29" s="8">
        <v>0</v>
      </c>
      <c r="EG29" s="8">
        <v>2980.9</v>
      </c>
      <c r="EH29" s="8">
        <v>4.8</v>
      </c>
      <c r="EI29" s="8">
        <v>2980.9</v>
      </c>
      <c r="EJ29" s="8">
        <v>4.8</v>
      </c>
      <c r="EK29" s="8">
        <v>2980.9</v>
      </c>
      <c r="EL29" s="8">
        <v>4.8</v>
      </c>
      <c r="EM29" s="8">
        <v>230</v>
      </c>
      <c r="EN29" s="8">
        <v>0.8</v>
      </c>
      <c r="EO29" s="8">
        <v>230</v>
      </c>
      <c r="EP29" s="8">
        <v>0.8</v>
      </c>
      <c r="EQ29" s="8">
        <v>230</v>
      </c>
      <c r="ER29" s="8">
        <v>0.8</v>
      </c>
      <c r="ES29" s="8">
        <v>1.7</v>
      </c>
      <c r="ET29" s="8">
        <v>0</v>
      </c>
      <c r="EU29" s="8">
        <v>1.7</v>
      </c>
      <c r="EV29" s="8">
        <v>0</v>
      </c>
      <c r="EW29" s="8">
        <v>1.7</v>
      </c>
      <c r="EX29" s="8">
        <v>0</v>
      </c>
      <c r="EZ29" s="8">
        <v>227.8</v>
      </c>
      <c r="FA29" s="8">
        <v>0.9</v>
      </c>
      <c r="FB29" s="8">
        <v>227.8</v>
      </c>
      <c r="FC29" s="8">
        <v>0.9</v>
      </c>
      <c r="FD29" s="8">
        <v>227.8</v>
      </c>
      <c r="FE29" s="8">
        <v>0.9</v>
      </c>
      <c r="FF29" s="8">
        <v>12.8</v>
      </c>
      <c r="FG29" s="8">
        <v>0</v>
      </c>
      <c r="FH29" s="8">
        <v>12.8</v>
      </c>
      <c r="FI29" s="8">
        <v>0</v>
      </c>
      <c r="FJ29" s="8">
        <v>12.8</v>
      </c>
      <c r="FK29" s="8">
        <v>0</v>
      </c>
      <c r="FL29" s="8">
        <v>2787.8</v>
      </c>
      <c r="FM29" s="8">
        <v>4.4000000000000004</v>
      </c>
      <c r="FW29" s="8">
        <v>228.3</v>
      </c>
      <c r="FX29" s="8">
        <v>0.9</v>
      </c>
      <c r="FY29" s="8">
        <v>0.7</v>
      </c>
      <c r="FZ29" s="8">
        <v>0</v>
      </c>
      <c r="GA29" s="8">
        <v>169.2</v>
      </c>
      <c r="GB29" s="8">
        <v>0.8</v>
      </c>
      <c r="GC29" s="8">
        <v>23</v>
      </c>
      <c r="GE29" s="8">
        <v>3349.6</v>
      </c>
      <c r="GF29" s="8">
        <v>490</v>
      </c>
      <c r="GG29" s="8">
        <v>490</v>
      </c>
      <c r="GH29" s="8">
        <v>490</v>
      </c>
      <c r="GI29" s="8">
        <v>0.8</v>
      </c>
      <c r="GJ29" s="8">
        <v>0.8</v>
      </c>
      <c r="GK29" s="8">
        <v>1</v>
      </c>
      <c r="GL29" s="8">
        <v>510</v>
      </c>
      <c r="GM29" s="8">
        <v>0.63</v>
      </c>
      <c r="GN29" s="8">
        <v>12.6</v>
      </c>
      <c r="GO29" s="8">
        <v>17.899999999999999</v>
      </c>
      <c r="HB29" s="8">
        <v>266</v>
      </c>
      <c r="HC29" s="8">
        <v>0.16</v>
      </c>
      <c r="HD29" s="8">
        <v>181.39</v>
      </c>
      <c r="HE29" s="8">
        <v>7.0000000000000007E-2</v>
      </c>
      <c r="HF29" s="8">
        <v>121.59</v>
      </c>
      <c r="HG29" s="8">
        <v>0.05</v>
      </c>
      <c r="HH29" s="8">
        <v>59.8</v>
      </c>
      <c r="HI29" s="8">
        <v>0.08</v>
      </c>
      <c r="HJ29" s="8">
        <v>245.88</v>
      </c>
      <c r="HK29" s="8">
        <v>0.21</v>
      </c>
      <c r="HL29" s="8">
        <v>103.03</v>
      </c>
      <c r="HM29" s="8">
        <v>0.03</v>
      </c>
      <c r="HN29" s="8">
        <v>115.8</v>
      </c>
      <c r="HO29" s="8">
        <v>0.06</v>
      </c>
      <c r="HP29" s="8">
        <v>12.78</v>
      </c>
      <c r="HQ29" s="8">
        <v>0.06</v>
      </c>
      <c r="HR29" s="8">
        <v>79.040000000000006</v>
      </c>
      <c r="HS29" s="8">
        <v>7.0000000000000007E-2</v>
      </c>
      <c r="HT29" s="8">
        <v>65.31</v>
      </c>
      <c r="HU29" s="8">
        <v>0.11</v>
      </c>
      <c r="HV29" s="8">
        <v>46.62</v>
      </c>
      <c r="HW29" s="8">
        <v>0.04</v>
      </c>
      <c r="HZ29" s="8">
        <v>79.709999999999994</v>
      </c>
      <c r="IA29" s="8">
        <v>7.0000000000000007E-2</v>
      </c>
      <c r="IB29" s="8">
        <v>68.48</v>
      </c>
      <c r="IC29" s="8">
        <v>0.1</v>
      </c>
      <c r="ID29" s="8">
        <v>47.05</v>
      </c>
      <c r="IE29" s="8">
        <v>0.04</v>
      </c>
      <c r="IF29" s="8">
        <v>21.43</v>
      </c>
      <c r="IG29" s="8">
        <v>0.11</v>
      </c>
      <c r="IH29" s="8">
        <v>530.86</v>
      </c>
      <c r="II29" s="8">
        <v>0.46</v>
      </c>
      <c r="IJ29" s="8">
        <v>40.43</v>
      </c>
      <c r="IK29" s="8">
        <v>0.01</v>
      </c>
      <c r="IL29" s="8">
        <v>36843</v>
      </c>
      <c r="IM29" s="8">
        <v>43</v>
      </c>
      <c r="IN29" s="8">
        <v>38104</v>
      </c>
      <c r="IO29" s="8">
        <v>40</v>
      </c>
      <c r="JL29" s="8">
        <v>249.59</v>
      </c>
      <c r="JM29" s="8">
        <v>0.23</v>
      </c>
      <c r="JN29" s="8">
        <v>103.79</v>
      </c>
      <c r="JO29" s="8">
        <v>0.03</v>
      </c>
      <c r="JP29" s="8">
        <v>116.89</v>
      </c>
      <c r="JQ29" s="8">
        <v>7.0000000000000007E-2</v>
      </c>
      <c r="JR29" s="8">
        <v>13.1</v>
      </c>
      <c r="JS29" s="8">
        <v>7.0000000000000007E-2</v>
      </c>
      <c r="JT29" s="8">
        <v>248.13</v>
      </c>
      <c r="JU29" s="8">
        <v>0.21</v>
      </c>
      <c r="JV29" s="8">
        <v>116.47</v>
      </c>
      <c r="JW29" s="8">
        <v>0.06</v>
      </c>
      <c r="JX29" s="8">
        <v>13</v>
      </c>
      <c r="JY29" s="8">
        <v>7.0000000000000007E-2</v>
      </c>
      <c r="JZ29" s="8">
        <v>18.68</v>
      </c>
      <c r="KA29" s="8">
        <v>0.12</v>
      </c>
      <c r="MX29" s="8">
        <v>60.19</v>
      </c>
      <c r="MY29" s="8">
        <v>0.09</v>
      </c>
      <c r="MZ29" s="8">
        <v>61.96</v>
      </c>
      <c r="NA29" s="8">
        <v>0.06</v>
      </c>
      <c r="NB29" s="8">
        <v>61.47</v>
      </c>
      <c r="NC29" s="8">
        <v>0.1</v>
      </c>
      <c r="ND29" s="8">
        <v>61.76</v>
      </c>
      <c r="NE29" s="8">
        <v>0.05</v>
      </c>
      <c r="NF29" s="8">
        <v>60.99</v>
      </c>
      <c r="NG29" s="8">
        <v>0.1</v>
      </c>
      <c r="NH29" s="8">
        <v>61.07</v>
      </c>
      <c r="NI29" s="8">
        <v>0.06</v>
      </c>
      <c r="OP29" s="8">
        <v>103.38</v>
      </c>
      <c r="OQ29" s="8">
        <v>0.04</v>
      </c>
      <c r="OV29" s="8">
        <v>95.07</v>
      </c>
      <c r="OW29" s="8">
        <v>0.1</v>
      </c>
      <c r="OX29" s="8">
        <v>95.22</v>
      </c>
      <c r="OY29" s="8">
        <v>7.0000000000000007E-2</v>
      </c>
      <c r="OZ29" s="8">
        <v>95.21</v>
      </c>
      <c r="PA29" s="8">
        <v>7.0000000000000007E-2</v>
      </c>
      <c r="PB29" s="8">
        <v>95.26</v>
      </c>
      <c r="PC29" s="8">
        <v>0.06</v>
      </c>
      <c r="PD29" s="8">
        <v>95.3</v>
      </c>
      <c r="PE29" s="8">
        <v>0.06</v>
      </c>
      <c r="PR29" s="8">
        <v>103.47</v>
      </c>
      <c r="PS29" s="8">
        <v>0.05</v>
      </c>
      <c r="QX29" s="8">
        <v>94.78</v>
      </c>
      <c r="QY29" s="8">
        <v>0.05</v>
      </c>
      <c r="QZ29" s="8">
        <v>95.28</v>
      </c>
      <c r="RA29" s="8">
        <v>0.06</v>
      </c>
      <c r="RB29" s="8">
        <v>74.959999999999994</v>
      </c>
      <c r="RC29" s="8">
        <v>0.04</v>
      </c>
      <c r="RD29" s="8">
        <v>74.95</v>
      </c>
      <c r="RE29" s="8">
        <v>0.04</v>
      </c>
      <c r="RF29" s="8">
        <v>74.709999999999994</v>
      </c>
      <c r="RG29" s="8">
        <v>0.03</v>
      </c>
      <c r="RH29" s="8">
        <v>75.12</v>
      </c>
      <c r="RI29" s="8">
        <v>0.04</v>
      </c>
      <c r="RJ29" s="8">
        <v>75.09</v>
      </c>
      <c r="RK29" s="8">
        <v>0.04</v>
      </c>
      <c r="RL29" s="8">
        <v>75.12</v>
      </c>
      <c r="RM29" s="8">
        <v>0.04</v>
      </c>
      <c r="RN29" s="8">
        <v>74.930000000000007</v>
      </c>
      <c r="RO29" s="8">
        <v>0.04</v>
      </c>
      <c r="RP29" s="8">
        <v>93.67</v>
      </c>
      <c r="RQ29" s="8">
        <v>0.04</v>
      </c>
      <c r="RR29" s="8">
        <v>93.31</v>
      </c>
      <c r="RS29" s="8">
        <v>0.08</v>
      </c>
      <c r="RT29" s="8">
        <v>92.43</v>
      </c>
      <c r="RU29" s="8">
        <v>7.0000000000000007E-2</v>
      </c>
      <c r="RV29" s="8">
        <v>89.38</v>
      </c>
      <c r="RW29" s="8">
        <v>0.09</v>
      </c>
      <c r="RX29" s="8">
        <v>89.78</v>
      </c>
      <c r="RY29" s="8">
        <v>0.13</v>
      </c>
      <c r="RZ29" s="8">
        <v>90.98</v>
      </c>
      <c r="SA29" s="8">
        <v>0.13</v>
      </c>
      <c r="SB29" s="8">
        <v>88.45</v>
      </c>
      <c r="SC29" s="8">
        <v>0.14000000000000001</v>
      </c>
      <c r="SD29" s="8">
        <v>87.8</v>
      </c>
      <c r="SE29" s="8">
        <v>0.09</v>
      </c>
      <c r="SF29" s="8">
        <v>92.25</v>
      </c>
      <c r="SG29" s="8">
        <v>0.06</v>
      </c>
      <c r="SH29" s="8">
        <v>76.260000000000005</v>
      </c>
      <c r="SI29" s="8">
        <v>0.06</v>
      </c>
      <c r="SJ29" s="8">
        <v>76.69</v>
      </c>
      <c r="SK29" s="8">
        <v>0.09</v>
      </c>
      <c r="SL29" s="8">
        <v>75.84</v>
      </c>
      <c r="SM29" s="8">
        <v>0.05</v>
      </c>
      <c r="SN29" s="8">
        <v>83.35</v>
      </c>
      <c r="SO29" s="8">
        <v>0.14000000000000001</v>
      </c>
      <c r="SP29" s="8">
        <v>76.13</v>
      </c>
      <c r="SQ29" s="8">
        <v>0.04</v>
      </c>
      <c r="SR29" s="8">
        <v>75.739999999999995</v>
      </c>
      <c r="SS29" s="8">
        <v>0.03</v>
      </c>
      <c r="ST29" s="8">
        <v>76.319999999999993</v>
      </c>
      <c r="SU29" s="8">
        <v>0.04</v>
      </c>
      <c r="SV29" s="8">
        <v>77.28</v>
      </c>
      <c r="SW29" s="8">
        <v>0.15</v>
      </c>
      <c r="SX29" s="8">
        <v>75.260000000000005</v>
      </c>
      <c r="SY29" s="8">
        <v>0.04</v>
      </c>
      <c r="SZ29" s="8">
        <v>75.150000000000006</v>
      </c>
      <c r="TA29" s="8">
        <v>0.03</v>
      </c>
      <c r="TB29" s="8">
        <v>75.400000000000006</v>
      </c>
      <c r="TC29" s="8">
        <v>0.04</v>
      </c>
      <c r="WJ29" s="8" t="s">
        <v>2273</v>
      </c>
      <c r="WK29" s="8">
        <v>75</v>
      </c>
      <c r="WL29" s="8">
        <v>2.3E-2</v>
      </c>
      <c r="WM29" s="8">
        <v>62.008000000000003</v>
      </c>
      <c r="WN29" s="8">
        <v>4.4999999999999998E-2</v>
      </c>
      <c r="WO29" s="8">
        <v>60.762</v>
      </c>
      <c r="WP29" s="8">
        <v>2.4E-2</v>
      </c>
      <c r="WQ29" s="8">
        <v>57.302</v>
      </c>
      <c r="WR29" s="8">
        <v>3.2000000000000001E-2</v>
      </c>
      <c r="WS29" s="8">
        <v>95.001000000000005</v>
      </c>
      <c r="WT29" s="8">
        <v>1.0999999999999999E-2</v>
      </c>
      <c r="WU29" s="8">
        <v>75.001000000000005</v>
      </c>
      <c r="WV29" s="8">
        <v>1.9E-2</v>
      </c>
      <c r="WW29" s="8">
        <v>1164.2</v>
      </c>
      <c r="WX29" s="8">
        <v>8.6</v>
      </c>
      <c r="WY29" s="8">
        <v>1118.0999999999999</v>
      </c>
      <c r="WZ29" s="8">
        <v>8.3000000000000007</v>
      </c>
      <c r="XA29" s="8">
        <v>0.54</v>
      </c>
      <c r="XB29" s="8">
        <v>5.0000000000000001E-3</v>
      </c>
      <c r="XC29" s="8">
        <v>-0.13700000000000001</v>
      </c>
      <c r="XD29" s="8">
        <v>2E-3</v>
      </c>
      <c r="XE29" s="8">
        <v>2.1000000000000001E-2</v>
      </c>
      <c r="XF29" s="8">
        <v>1.0999999999999999E-2</v>
      </c>
      <c r="XG29" s="8">
        <v>1.1375</v>
      </c>
      <c r="XH29" s="8">
        <v>1.66E-2</v>
      </c>
      <c r="XI29" s="8">
        <v>29.038</v>
      </c>
      <c r="XJ29" s="8">
        <v>1E-3</v>
      </c>
      <c r="XK29" s="8">
        <v>3352</v>
      </c>
      <c r="XL29" s="8">
        <v>8</v>
      </c>
      <c r="XM29" s="8">
        <v>369.6</v>
      </c>
      <c r="XN29" s="8">
        <v>5.3</v>
      </c>
      <c r="XO29" s="42">
        <v>0.25502449755024487</v>
      </c>
      <c r="XP29" s="9">
        <v>291.77352764723514</v>
      </c>
      <c r="XQ29" s="14">
        <v>13.029</v>
      </c>
      <c r="XR29" s="8">
        <v>0.13600000000000001</v>
      </c>
      <c r="XS29" s="45">
        <f t="shared" si="0"/>
        <v>0.80193924895214264</v>
      </c>
      <c r="XT29" s="9">
        <f t="shared" si="1"/>
        <v>5294.7522712713835</v>
      </c>
      <c r="XU29" s="46">
        <f t="shared" si="2"/>
        <v>70.93155968503936</v>
      </c>
      <c r="XV29" s="9">
        <f t="shared" si="3"/>
        <v>304.64206055381158</v>
      </c>
      <c r="XW29" s="9">
        <f t="shared" si="4"/>
        <v>1296.3543617346988</v>
      </c>
      <c r="XX29" s="9">
        <f t="shared" si="5"/>
        <v>3998.3979095366849</v>
      </c>
      <c r="XY29" s="15">
        <f t="shared" si="6"/>
        <v>1.0043267857939802E-2</v>
      </c>
      <c r="XZ29" s="9">
        <f t="shared" si="7"/>
        <v>30.195896054303141</v>
      </c>
      <c r="YA29" s="9">
        <f t="shared" si="8"/>
        <v>59.960060751047855</v>
      </c>
      <c r="YB29" s="10">
        <v>14.09994379065423</v>
      </c>
      <c r="YC29" s="10">
        <v>13.192685213812098</v>
      </c>
      <c r="YD29" s="3">
        <v>1.3921415138326419E-2</v>
      </c>
      <c r="YE29" s="9">
        <v>38.158072933407261</v>
      </c>
      <c r="YF29" s="15">
        <v>8.7859009684694879E-3</v>
      </c>
      <c r="YG29" s="9">
        <v>27.61441142979616</v>
      </c>
      <c r="YH29" s="15">
        <v>9.1875639648067269E-3</v>
      </c>
      <c r="YI29" s="9">
        <v>24.578750480823473</v>
      </c>
      <c r="YJ29" s="9">
        <f t="shared" si="9"/>
        <v>79.931489522438653</v>
      </c>
      <c r="YK29" s="9">
        <f t="shared" si="10"/>
        <v>65.548300719389673</v>
      </c>
      <c r="YL29" s="9">
        <f t="shared" si="11"/>
        <v>24.383013727618295</v>
      </c>
      <c r="YM29" s="9">
        <f t="shared" si="12"/>
        <v>30777.771901847875</v>
      </c>
      <c r="YN29" s="9">
        <f t="shared" si="13"/>
        <v>25378.504283485461</v>
      </c>
      <c r="YO29" s="9">
        <f t="shared" si="14"/>
        <v>2982.4</v>
      </c>
      <c r="YP29" s="14">
        <f t="shared" si="15"/>
        <v>0.33072345952985843</v>
      </c>
      <c r="YQ29" s="9">
        <f t="shared" si="16"/>
        <v>29758.416515052915</v>
      </c>
      <c r="YR29" s="9">
        <f t="shared" si="17"/>
        <v>24359.148896690502</v>
      </c>
      <c r="YS29" s="10">
        <f t="shared" si="18"/>
        <v>8.877809222867814</v>
      </c>
      <c r="YT29" s="15">
        <f t="shared" si="19"/>
        <v>0.22797318926480287</v>
      </c>
      <c r="YU29" s="16">
        <f t="shared" si="20"/>
        <v>-5.8128823266848464</v>
      </c>
      <c r="YV29" s="16">
        <f t="shared" si="21"/>
        <v>-19.971428771390798</v>
      </c>
      <c r="YW29" s="47">
        <f t="shared" si="22"/>
        <v>54.062661531384677</v>
      </c>
      <c r="YX29" s="5">
        <f t="shared" si="23"/>
        <v>30777.771901847875</v>
      </c>
      <c r="YY29" s="5">
        <f t="shared" si="24"/>
        <v>16073.072704382979</v>
      </c>
      <c r="YZ29" s="5">
        <f t="shared" si="25"/>
        <v>1036.3776186044045</v>
      </c>
      <c r="ZA29" s="5">
        <f t="shared" si="26"/>
        <v>13668.321578860485</v>
      </c>
      <c r="ZB29" s="5">
        <f t="shared" si="27"/>
        <v>30777.771901847867</v>
      </c>
      <c r="ZC29" s="6">
        <f t="shared" si="28"/>
        <v>0.99999999999999978</v>
      </c>
    </row>
    <row r="30" spans="1:679" s="8" customFormat="1" x14ac:dyDescent="0.25">
      <c r="A30" s="8">
        <v>5</v>
      </c>
      <c r="B30" s="8" t="s">
        <v>2379</v>
      </c>
      <c r="C30" s="8" t="s">
        <v>2380</v>
      </c>
      <c r="D30" s="8" t="s">
        <v>2379</v>
      </c>
      <c r="E30" s="8" t="s">
        <v>3306</v>
      </c>
      <c r="F30" s="8" t="s">
        <v>3307</v>
      </c>
      <c r="G30" s="8" t="s">
        <v>3308</v>
      </c>
      <c r="H30" s="8" t="s">
        <v>3309</v>
      </c>
      <c r="I30" s="8" t="s">
        <v>3310</v>
      </c>
      <c r="J30" s="8" t="s">
        <v>3310</v>
      </c>
      <c r="M30" s="8" t="s">
        <v>3311</v>
      </c>
      <c r="N30" s="7">
        <v>0</v>
      </c>
      <c r="O30" s="7">
        <v>0</v>
      </c>
      <c r="P30" s="8" t="s">
        <v>3365</v>
      </c>
      <c r="Q30" s="8" t="s">
        <v>2275</v>
      </c>
      <c r="R30" s="8" t="s">
        <v>2381</v>
      </c>
      <c r="S30" s="8" t="s">
        <v>119</v>
      </c>
      <c r="T30" s="8" t="s">
        <v>154</v>
      </c>
      <c r="U30" s="8" t="s">
        <v>450</v>
      </c>
      <c r="V30" s="8" t="s">
        <v>3378</v>
      </c>
      <c r="W30" s="8" t="s">
        <v>3380</v>
      </c>
      <c r="X30" s="8" t="s">
        <v>3385</v>
      </c>
      <c r="Y30" s="8" t="s">
        <v>3385</v>
      </c>
      <c r="Z30" s="8" t="s">
        <v>2063</v>
      </c>
      <c r="AA30" s="8" t="s">
        <v>123</v>
      </c>
      <c r="AB30" s="8" t="s">
        <v>124</v>
      </c>
      <c r="AC30" s="8" t="s">
        <v>2277</v>
      </c>
      <c r="AD30" s="8" t="s">
        <v>2278</v>
      </c>
      <c r="AE30" s="8" t="s">
        <v>3390</v>
      </c>
      <c r="AF30" s="8" t="s">
        <v>157</v>
      </c>
      <c r="AG30" s="8">
        <v>75</v>
      </c>
      <c r="AH30" s="8">
        <v>62</v>
      </c>
      <c r="AI30" s="8">
        <v>55</v>
      </c>
      <c r="AJ30" s="8">
        <v>51</v>
      </c>
      <c r="AK30" s="8">
        <v>5.5</v>
      </c>
      <c r="AM30" s="8">
        <v>5.5</v>
      </c>
      <c r="AO30" s="8">
        <v>230.1</v>
      </c>
      <c r="AP30" s="8">
        <v>0.8</v>
      </c>
      <c r="AQ30" s="8">
        <v>1.7</v>
      </c>
      <c r="AR30" s="8">
        <v>0</v>
      </c>
      <c r="AS30" s="8">
        <v>6120</v>
      </c>
      <c r="AT30" s="8">
        <v>21</v>
      </c>
      <c r="AU30" s="8">
        <v>5475</v>
      </c>
      <c r="AV30" s="8">
        <v>38</v>
      </c>
      <c r="AW30" s="8">
        <v>2578</v>
      </c>
      <c r="AX30" s="8">
        <v>46</v>
      </c>
      <c r="AY30" s="8">
        <v>8700</v>
      </c>
      <c r="AZ30" s="8">
        <v>56</v>
      </c>
      <c r="BB30" s="8">
        <v>942</v>
      </c>
      <c r="BD30" s="8">
        <v>13.7</v>
      </c>
      <c r="BF30" s="8">
        <v>110.12</v>
      </c>
      <c r="BG30" s="8">
        <v>0.01</v>
      </c>
      <c r="BH30" s="8">
        <v>0</v>
      </c>
      <c r="CN30" s="8">
        <v>23.2</v>
      </c>
      <c r="CO30" s="8" t="s">
        <v>2382</v>
      </c>
      <c r="CP30" s="8" t="s">
        <v>2383</v>
      </c>
      <c r="CQ30" s="8">
        <v>74.991</v>
      </c>
      <c r="CR30" s="8">
        <v>1.2999999999999999E-2</v>
      </c>
      <c r="CS30" s="8">
        <v>61.997999999999998</v>
      </c>
      <c r="CT30" s="8">
        <v>2.5999999999999999E-2</v>
      </c>
      <c r="CU30" s="8">
        <v>54.991</v>
      </c>
      <c r="CV30" s="8">
        <v>1.2E-2</v>
      </c>
      <c r="CW30" s="8">
        <v>51.000999999999998</v>
      </c>
      <c r="CX30" s="8">
        <v>1.7999999999999999E-2</v>
      </c>
      <c r="CY30" s="8">
        <v>74.34</v>
      </c>
      <c r="CZ30" s="8">
        <v>0.05</v>
      </c>
      <c r="DA30" s="8">
        <v>70.11</v>
      </c>
      <c r="DB30" s="8">
        <v>0.05</v>
      </c>
      <c r="DC30" s="8">
        <v>72.42</v>
      </c>
      <c r="DD30" s="8">
        <v>0.01</v>
      </c>
      <c r="DE30" s="8">
        <v>4.1000000000000002E-2</v>
      </c>
      <c r="DF30" s="8">
        <v>5.0000000000000001E-3</v>
      </c>
      <c r="DG30" s="8">
        <v>1.1912</v>
      </c>
      <c r="DH30" s="8">
        <v>5.1000000000000004E-3</v>
      </c>
      <c r="DI30" s="8">
        <v>6120</v>
      </c>
      <c r="DJ30" s="8">
        <v>21</v>
      </c>
      <c r="DK30" s="8">
        <v>2578</v>
      </c>
      <c r="DL30" s="8">
        <v>46</v>
      </c>
      <c r="DM30" s="8">
        <v>23.204000000000001</v>
      </c>
      <c r="DN30" s="8">
        <v>0.33500000000000002</v>
      </c>
      <c r="DU30" s="8">
        <v>230.2</v>
      </c>
      <c r="DV30" s="8">
        <v>0.8</v>
      </c>
      <c r="DW30" s="8">
        <v>230.2</v>
      </c>
      <c r="DX30" s="8">
        <v>0.8</v>
      </c>
      <c r="DY30" s="8">
        <v>230.2</v>
      </c>
      <c r="DZ30" s="8">
        <v>0.8</v>
      </c>
      <c r="EA30" s="8">
        <v>0</v>
      </c>
      <c r="EB30" s="8">
        <v>0</v>
      </c>
      <c r="EC30" s="8">
        <v>0</v>
      </c>
      <c r="ED30" s="8">
        <v>0</v>
      </c>
      <c r="EE30" s="8">
        <v>0</v>
      </c>
      <c r="EF30" s="8">
        <v>0</v>
      </c>
      <c r="EG30" s="8">
        <v>0.3</v>
      </c>
      <c r="EH30" s="8">
        <v>0.2</v>
      </c>
      <c r="EI30" s="8">
        <v>0.3</v>
      </c>
      <c r="EJ30" s="8">
        <v>0.2</v>
      </c>
      <c r="EK30" s="8">
        <v>0.3</v>
      </c>
      <c r="EL30" s="8">
        <v>0.2</v>
      </c>
      <c r="EM30" s="8">
        <v>229.8</v>
      </c>
      <c r="EN30" s="8">
        <v>0.8</v>
      </c>
      <c r="EO30" s="8">
        <v>229.8</v>
      </c>
      <c r="EP30" s="8">
        <v>0.8</v>
      </c>
      <c r="EQ30" s="8">
        <v>229.8</v>
      </c>
      <c r="ER30" s="8">
        <v>0.8</v>
      </c>
      <c r="ES30" s="8">
        <v>1.7</v>
      </c>
      <c r="ET30" s="8">
        <v>0</v>
      </c>
      <c r="EU30" s="8">
        <v>1.7</v>
      </c>
      <c r="EV30" s="8">
        <v>0</v>
      </c>
      <c r="EW30" s="8">
        <v>1.7</v>
      </c>
      <c r="EX30" s="8">
        <v>0</v>
      </c>
      <c r="EZ30" s="8">
        <v>0</v>
      </c>
      <c r="FA30" s="8">
        <v>0</v>
      </c>
      <c r="FB30" s="8">
        <v>0</v>
      </c>
      <c r="FC30" s="8">
        <v>0</v>
      </c>
      <c r="FD30" s="8">
        <v>0</v>
      </c>
      <c r="FE30" s="8">
        <v>0</v>
      </c>
      <c r="FF30" s="8">
        <v>0</v>
      </c>
      <c r="FG30" s="8">
        <v>0</v>
      </c>
      <c r="FH30" s="8">
        <v>0</v>
      </c>
      <c r="FI30" s="8">
        <v>0</v>
      </c>
      <c r="FJ30" s="8">
        <v>0</v>
      </c>
      <c r="FK30" s="8">
        <v>0</v>
      </c>
      <c r="FL30" s="8">
        <v>0</v>
      </c>
      <c r="FM30" s="8">
        <v>0</v>
      </c>
      <c r="FW30" s="8">
        <v>0</v>
      </c>
      <c r="FX30" s="8">
        <v>0</v>
      </c>
      <c r="FY30" s="8">
        <v>0</v>
      </c>
      <c r="FZ30" s="8">
        <v>0</v>
      </c>
      <c r="GA30" s="8">
        <v>0</v>
      </c>
      <c r="GB30" s="8">
        <v>0</v>
      </c>
      <c r="GC30" s="8">
        <v>23</v>
      </c>
      <c r="GE30" s="8">
        <v>374.6</v>
      </c>
      <c r="GF30" s="8">
        <v>482</v>
      </c>
      <c r="GG30" s="8">
        <v>482</v>
      </c>
      <c r="GH30" s="8">
        <v>483</v>
      </c>
      <c r="GI30" s="8">
        <v>0.9</v>
      </c>
      <c r="GJ30" s="8">
        <v>0.9</v>
      </c>
      <c r="GK30" s="8">
        <v>1.1000000000000001</v>
      </c>
      <c r="GL30" s="8">
        <v>510</v>
      </c>
      <c r="GM30" s="8">
        <v>0.63</v>
      </c>
      <c r="GN30" s="8">
        <v>13.7</v>
      </c>
      <c r="GO30" s="8">
        <v>18.399999999999999</v>
      </c>
      <c r="IH30" s="8">
        <v>-0.6</v>
      </c>
      <c r="II30" s="8">
        <v>0</v>
      </c>
      <c r="IJ30" s="8">
        <v>26.2</v>
      </c>
      <c r="IK30" s="8">
        <v>0.01</v>
      </c>
      <c r="IL30" s="8">
        <v>-1278</v>
      </c>
      <c r="IM30" s="8">
        <v>16</v>
      </c>
      <c r="MX30" s="8">
        <v>69.680000000000007</v>
      </c>
      <c r="MY30" s="8">
        <v>0.24</v>
      </c>
      <c r="MZ30" s="8">
        <v>71.349999999999994</v>
      </c>
      <c r="NA30" s="8">
        <v>0.14000000000000001</v>
      </c>
      <c r="NB30" s="8">
        <v>70.709999999999994</v>
      </c>
      <c r="NC30" s="8">
        <v>0.04</v>
      </c>
      <c r="ND30" s="8">
        <v>71.150000000000006</v>
      </c>
      <c r="NE30" s="8">
        <v>0.14000000000000001</v>
      </c>
      <c r="NF30" s="8">
        <v>70.19</v>
      </c>
      <c r="NG30" s="8">
        <v>0.14000000000000001</v>
      </c>
      <c r="NH30" s="8">
        <v>70.59</v>
      </c>
      <c r="NI30" s="8">
        <v>0.12</v>
      </c>
      <c r="OP30" s="8">
        <v>55.98</v>
      </c>
      <c r="OQ30" s="8">
        <v>0.03</v>
      </c>
      <c r="OT30" s="8">
        <v>54.73</v>
      </c>
      <c r="OU30" s="8">
        <v>0.08</v>
      </c>
      <c r="OV30" s="8">
        <v>54.81</v>
      </c>
      <c r="OW30" s="8">
        <v>0.09</v>
      </c>
      <c r="OX30" s="8">
        <v>54.35</v>
      </c>
      <c r="OY30" s="8">
        <v>0.06</v>
      </c>
      <c r="OZ30" s="8">
        <v>54.66</v>
      </c>
      <c r="PA30" s="8">
        <v>7.0000000000000007E-2</v>
      </c>
      <c r="PB30" s="8">
        <v>54.67</v>
      </c>
      <c r="PC30" s="8">
        <v>0.05</v>
      </c>
      <c r="PD30" s="8">
        <v>54.68</v>
      </c>
      <c r="PE30" s="8">
        <v>0.04</v>
      </c>
      <c r="PN30" s="8">
        <v>54.49</v>
      </c>
      <c r="PO30" s="8">
        <v>0.06</v>
      </c>
      <c r="QX30" s="8">
        <v>54.99</v>
      </c>
      <c r="QY30" s="8">
        <v>0.1</v>
      </c>
      <c r="QZ30" s="8">
        <v>54.68</v>
      </c>
      <c r="RA30" s="8">
        <v>0.09</v>
      </c>
      <c r="RB30" s="8">
        <v>74.56</v>
      </c>
      <c r="RC30" s="8">
        <v>0.08</v>
      </c>
      <c r="RD30" s="8">
        <v>74.56</v>
      </c>
      <c r="RE30" s="8">
        <v>7.0000000000000007E-2</v>
      </c>
      <c r="RF30" s="8">
        <v>74.42</v>
      </c>
      <c r="RG30" s="8">
        <v>0.04</v>
      </c>
      <c r="RH30" s="8">
        <v>74.709999999999994</v>
      </c>
      <c r="RI30" s="8">
        <v>0.09</v>
      </c>
      <c r="RJ30" s="8">
        <v>74.66</v>
      </c>
      <c r="RK30" s="8">
        <v>0.09</v>
      </c>
      <c r="RL30" s="8">
        <v>74.73</v>
      </c>
      <c r="RM30" s="8">
        <v>0.09</v>
      </c>
      <c r="RN30" s="8">
        <v>74.64</v>
      </c>
      <c r="RO30" s="8">
        <v>0.08</v>
      </c>
      <c r="RP30" s="8">
        <v>63.6</v>
      </c>
      <c r="RQ30" s="8">
        <v>0.04</v>
      </c>
      <c r="RR30" s="8">
        <v>63.55</v>
      </c>
      <c r="RS30" s="8">
        <v>0.04</v>
      </c>
      <c r="RT30" s="8">
        <v>63.44</v>
      </c>
      <c r="RU30" s="8">
        <v>0.06</v>
      </c>
      <c r="RV30" s="8">
        <v>63.2</v>
      </c>
      <c r="RW30" s="8">
        <v>7.0000000000000007E-2</v>
      </c>
      <c r="RX30" s="8">
        <v>62.28</v>
      </c>
      <c r="RY30" s="8">
        <v>0.04</v>
      </c>
      <c r="RZ30" s="8">
        <v>63.41</v>
      </c>
      <c r="SA30" s="8">
        <v>0.08</v>
      </c>
      <c r="SB30" s="8">
        <v>62.98</v>
      </c>
      <c r="SC30" s="8">
        <v>0.09</v>
      </c>
      <c r="SD30" s="8">
        <v>63.2</v>
      </c>
      <c r="SE30" s="8">
        <v>0.1</v>
      </c>
      <c r="SF30" s="8">
        <v>61.33</v>
      </c>
      <c r="SG30" s="8">
        <v>0.1</v>
      </c>
      <c r="SH30" s="8">
        <v>74.28</v>
      </c>
      <c r="SI30" s="8">
        <v>7.0000000000000007E-2</v>
      </c>
      <c r="SJ30" s="8">
        <v>73.77</v>
      </c>
      <c r="SK30" s="8">
        <v>0.1</v>
      </c>
      <c r="SL30" s="8">
        <v>74.41</v>
      </c>
      <c r="SM30" s="8">
        <v>0.08</v>
      </c>
      <c r="SN30" s="8">
        <v>69.05</v>
      </c>
      <c r="SO30" s="8">
        <v>0.15</v>
      </c>
      <c r="SP30" s="8">
        <v>73.489999999999995</v>
      </c>
      <c r="SQ30" s="8">
        <v>7.0000000000000007E-2</v>
      </c>
      <c r="SR30" s="8">
        <v>74.23</v>
      </c>
      <c r="SS30" s="8">
        <v>0.06</v>
      </c>
      <c r="ST30" s="8">
        <v>73.2</v>
      </c>
      <c r="SU30" s="8">
        <v>0.09</v>
      </c>
      <c r="SV30" s="8">
        <v>73.06</v>
      </c>
      <c r="SW30" s="8">
        <v>0.11</v>
      </c>
      <c r="SX30" s="8">
        <v>74.150000000000006</v>
      </c>
      <c r="SY30" s="8">
        <v>0.09</v>
      </c>
      <c r="SZ30" s="8">
        <v>74.319999999999993</v>
      </c>
      <c r="TA30" s="8">
        <v>0.05</v>
      </c>
      <c r="TB30" s="8">
        <v>74.38</v>
      </c>
      <c r="TC30" s="8">
        <v>0.04</v>
      </c>
      <c r="WJ30" s="7" t="s">
        <v>3405</v>
      </c>
      <c r="WK30" s="8">
        <v>74.991</v>
      </c>
      <c r="WL30" s="8">
        <v>1.2999999999999999E-2</v>
      </c>
      <c r="WM30" s="8">
        <v>61.997999999999998</v>
      </c>
      <c r="WN30" s="8">
        <v>2.5999999999999999E-2</v>
      </c>
      <c r="WO30" s="8">
        <v>70.259</v>
      </c>
      <c r="WP30" s="8">
        <v>7.0000000000000001E-3</v>
      </c>
      <c r="WQ30" s="8">
        <v>59.6</v>
      </c>
      <c r="WR30" s="8">
        <v>0.02</v>
      </c>
      <c r="WS30" s="8">
        <v>54.991</v>
      </c>
      <c r="WT30" s="8">
        <v>1.2E-2</v>
      </c>
      <c r="WU30" s="8">
        <v>51.000999999999998</v>
      </c>
      <c r="WV30" s="8">
        <v>1.7999999999999999E-2</v>
      </c>
      <c r="WW30" s="8">
        <v>1186.2</v>
      </c>
      <c r="WX30" s="8">
        <v>2.6</v>
      </c>
      <c r="WY30" s="8">
        <v>1150.2</v>
      </c>
      <c r="WZ30" s="8">
        <v>2.5</v>
      </c>
      <c r="XA30" s="8">
        <v>0.56899999999999995</v>
      </c>
      <c r="XB30" s="8">
        <v>8.0000000000000002E-3</v>
      </c>
      <c r="XC30" s="8">
        <v>-0.16400000000000001</v>
      </c>
      <c r="XD30" s="8">
        <v>1E-3</v>
      </c>
      <c r="XE30" s="8">
        <v>4.1000000000000002E-2</v>
      </c>
      <c r="XF30" s="8">
        <v>5.0000000000000001E-3</v>
      </c>
      <c r="XG30" s="8">
        <v>1.1912</v>
      </c>
      <c r="XH30" s="8">
        <v>5.1000000000000004E-3</v>
      </c>
      <c r="XI30" s="8">
        <v>29.59</v>
      </c>
      <c r="XJ30" s="8">
        <v>1E-3</v>
      </c>
      <c r="XK30" s="8">
        <v>375</v>
      </c>
      <c r="XL30" s="8">
        <v>5</v>
      </c>
      <c r="XM30" s="8">
        <v>374.6</v>
      </c>
      <c r="XN30" s="8">
        <v>4.8</v>
      </c>
      <c r="XO30" s="1">
        <v>0.19659999999999997</v>
      </c>
      <c r="XP30" s="2">
        <v>226.12931999999998</v>
      </c>
      <c r="XQ30" s="4">
        <v>13.029</v>
      </c>
      <c r="XR30" s="4">
        <v>0.16400000000000001</v>
      </c>
      <c r="XS30" s="45">
        <f t="shared" si="0"/>
        <v>0.79847116820592234</v>
      </c>
      <c r="XT30" s="9">
        <f t="shared" si="1"/>
        <v>5300.7449093695886</v>
      </c>
      <c r="XU30" s="46">
        <f t="shared" si="2"/>
        <v>76.886613354330706</v>
      </c>
      <c r="XV30" s="9">
        <f t="shared" si="3"/>
        <v>226.13187571380993</v>
      </c>
      <c r="XW30" s="9">
        <f t="shared" si="4"/>
        <v>1041.3390021417194</v>
      </c>
      <c r="XX30" s="9">
        <f t="shared" si="5"/>
        <v>4259.4059072278687</v>
      </c>
      <c r="XY30" s="15">
        <f t="shared" si="6"/>
        <v>8.4283226590937052E-3</v>
      </c>
      <c r="XZ30" s="9">
        <f t="shared" si="7"/>
        <v>26.265769373873013</v>
      </c>
      <c r="YA30" s="9">
        <f t="shared" si="8"/>
        <v>69.460528831794079</v>
      </c>
      <c r="YB30" s="10">
        <v>13.029294509207377</v>
      </c>
      <c r="YC30" s="10">
        <v>13.426792123913845</v>
      </c>
      <c r="YD30" s="3">
        <v>6.9839895098535963E-3</v>
      </c>
      <c r="YE30" s="9">
        <v>20.77837398576321</v>
      </c>
      <c r="YF30" s="15">
        <v>8.7814330395431638E-3</v>
      </c>
      <c r="YG30" s="9">
        <v>27.607327084565657</v>
      </c>
      <c r="YH30" s="15">
        <v>8.3557221217261529E-3</v>
      </c>
      <c r="YI30" s="9">
        <v>25.988237889315805</v>
      </c>
      <c r="YJ30" s="9">
        <f t="shared" si="9"/>
        <v>71.072308327643654</v>
      </c>
      <c r="YK30" s="9">
        <f t="shared" si="10"/>
        <v>60.019511897671258</v>
      </c>
      <c r="YL30" s="9">
        <f t="shared" si="11"/>
        <v>25.793642528323925</v>
      </c>
      <c r="YM30" s="9"/>
      <c r="YN30" s="9"/>
      <c r="YO30" s="9"/>
      <c r="YP30" s="14"/>
      <c r="YQ30" s="9"/>
      <c r="YR30" s="9"/>
      <c r="YS30" s="10"/>
      <c r="YT30" s="15"/>
      <c r="YU30" s="16"/>
      <c r="YV30" s="16"/>
      <c r="YW30" s="47"/>
      <c r="YX30" s="5"/>
      <c r="YY30" s="5"/>
      <c r="YZ30" s="5"/>
      <c r="ZA30" s="5"/>
      <c r="ZB30" s="5"/>
      <c r="ZC30" s="6"/>
    </row>
    <row r="31" spans="1:679" s="8" customFormat="1" x14ac:dyDescent="0.25">
      <c r="A31" s="8">
        <v>5</v>
      </c>
      <c r="B31" s="8" t="s">
        <v>2384</v>
      </c>
      <c r="C31" s="8" t="s">
        <v>2385</v>
      </c>
      <c r="D31" s="8" t="s">
        <v>2384</v>
      </c>
      <c r="E31" s="8" t="s">
        <v>3312</v>
      </c>
      <c r="F31" s="8" t="s">
        <v>3307</v>
      </c>
      <c r="G31" s="8" t="s">
        <v>3308</v>
      </c>
      <c r="H31" s="8" t="s">
        <v>3309</v>
      </c>
      <c r="I31" s="8" t="s">
        <v>3310</v>
      </c>
      <c r="J31" s="8" t="s">
        <v>3310</v>
      </c>
      <c r="M31" s="8" t="s">
        <v>3311</v>
      </c>
      <c r="N31" s="7">
        <v>0</v>
      </c>
      <c r="O31" s="7">
        <v>0</v>
      </c>
      <c r="P31" s="8" t="s">
        <v>3365</v>
      </c>
      <c r="Q31" s="8" t="s">
        <v>2275</v>
      </c>
      <c r="R31" s="8" t="s">
        <v>2386</v>
      </c>
      <c r="S31" s="8" t="s">
        <v>119</v>
      </c>
      <c r="T31" s="8" t="s">
        <v>154</v>
      </c>
      <c r="U31" s="8" t="s">
        <v>121</v>
      </c>
      <c r="V31" s="8" t="s">
        <v>3378</v>
      </c>
      <c r="W31" s="8" t="s">
        <v>3381</v>
      </c>
      <c r="X31" s="8" t="s">
        <v>3385</v>
      </c>
      <c r="Y31" s="8" t="s">
        <v>3385</v>
      </c>
      <c r="Z31" s="8" t="s">
        <v>2063</v>
      </c>
      <c r="AA31" s="8" t="s">
        <v>123</v>
      </c>
      <c r="AB31" s="8" t="s">
        <v>124</v>
      </c>
      <c r="AC31" s="8" t="s">
        <v>2277</v>
      </c>
      <c r="AD31" s="8" t="s">
        <v>2278</v>
      </c>
      <c r="AE31" s="8" t="s">
        <v>3390</v>
      </c>
      <c r="AF31" s="8" t="s">
        <v>157</v>
      </c>
      <c r="AG31" s="8">
        <v>75</v>
      </c>
      <c r="AH31" s="8">
        <v>62</v>
      </c>
      <c r="AI31" s="8">
        <v>55</v>
      </c>
      <c r="AJ31" s="8">
        <v>51</v>
      </c>
      <c r="AK31" s="8">
        <v>5.5</v>
      </c>
      <c r="AM31" s="8">
        <v>5.5</v>
      </c>
      <c r="AO31" s="8">
        <v>230.1</v>
      </c>
      <c r="AP31" s="8">
        <v>0.8</v>
      </c>
      <c r="AQ31" s="8">
        <v>1.7</v>
      </c>
      <c r="AR31" s="8">
        <v>0</v>
      </c>
      <c r="AS31" s="8">
        <v>8232</v>
      </c>
      <c r="AT31" s="8">
        <v>28</v>
      </c>
      <c r="AU31" s="8">
        <v>7564</v>
      </c>
      <c r="AV31" s="8">
        <v>44</v>
      </c>
      <c r="AW31" s="8">
        <v>3518</v>
      </c>
      <c r="AX31" s="8">
        <v>54</v>
      </c>
      <c r="AY31" s="8">
        <v>11753</v>
      </c>
      <c r="AZ31" s="8">
        <v>65</v>
      </c>
      <c r="BB31" s="8">
        <v>943</v>
      </c>
      <c r="BD31" s="8">
        <v>13.55</v>
      </c>
      <c r="CN31" s="8">
        <v>31.341333333000001</v>
      </c>
      <c r="CO31" s="8" t="s">
        <v>2387</v>
      </c>
      <c r="CP31" s="8" t="s">
        <v>2310</v>
      </c>
      <c r="CQ31" s="8">
        <v>74.997</v>
      </c>
      <c r="CR31" s="8">
        <v>8.9999999999999993E-3</v>
      </c>
      <c r="CS31" s="8">
        <v>62.000999999999998</v>
      </c>
      <c r="CT31" s="8">
        <v>2.7E-2</v>
      </c>
      <c r="CU31" s="8">
        <v>54.999000000000002</v>
      </c>
      <c r="CV31" s="8">
        <v>1.0999999999999999E-2</v>
      </c>
      <c r="CW31" s="8">
        <v>50.999000000000002</v>
      </c>
      <c r="CX31" s="8">
        <v>1.7000000000000001E-2</v>
      </c>
      <c r="CY31" s="8">
        <v>74.39</v>
      </c>
      <c r="CZ31" s="8">
        <v>0.04</v>
      </c>
      <c r="DA31" s="8">
        <v>68.56</v>
      </c>
      <c r="DB31" s="8">
        <v>0.03</v>
      </c>
      <c r="DC31" s="8">
        <v>71.37</v>
      </c>
      <c r="DD31" s="8">
        <v>0.01</v>
      </c>
      <c r="DE31" s="8">
        <v>4.3999999999999997E-2</v>
      </c>
      <c r="DF31" s="8">
        <v>6.0000000000000001E-3</v>
      </c>
      <c r="DG31" s="8">
        <v>1.1904999999999999</v>
      </c>
      <c r="DH31" s="8">
        <v>6.1999999999999998E-3</v>
      </c>
      <c r="DI31" s="8">
        <v>8232</v>
      </c>
      <c r="DJ31" s="8">
        <v>28</v>
      </c>
      <c r="DK31" s="8">
        <v>3518</v>
      </c>
      <c r="DL31" s="8">
        <v>54</v>
      </c>
      <c r="DM31" s="8">
        <v>31.359000000000002</v>
      </c>
      <c r="DN31" s="8">
        <v>0.436</v>
      </c>
      <c r="EM31" s="8">
        <v>229.8</v>
      </c>
      <c r="EN31" s="8">
        <v>0.8</v>
      </c>
      <c r="EO31" s="8">
        <v>229.8</v>
      </c>
      <c r="EP31" s="8">
        <v>0.8</v>
      </c>
      <c r="EQ31" s="8">
        <v>229.8</v>
      </c>
      <c r="ER31" s="8">
        <v>0.8</v>
      </c>
      <c r="ES31" s="8">
        <v>1.7</v>
      </c>
      <c r="ET31" s="8">
        <v>0</v>
      </c>
      <c r="EU31" s="8">
        <v>1.7</v>
      </c>
      <c r="EV31" s="8">
        <v>0</v>
      </c>
      <c r="EW31" s="8">
        <v>1.7</v>
      </c>
      <c r="EX31" s="8">
        <v>0</v>
      </c>
      <c r="GF31" s="8">
        <v>480</v>
      </c>
      <c r="GG31" s="8">
        <v>481</v>
      </c>
      <c r="GH31" s="8">
        <v>482</v>
      </c>
      <c r="GI31" s="8">
        <v>0.9</v>
      </c>
      <c r="GJ31" s="8">
        <v>0.9</v>
      </c>
      <c r="GK31" s="8">
        <v>1</v>
      </c>
      <c r="GL31" s="8">
        <v>520</v>
      </c>
      <c r="GM31" s="8">
        <v>0.64</v>
      </c>
      <c r="GN31" s="8">
        <v>13.55</v>
      </c>
      <c r="GO31" s="8">
        <v>18.3</v>
      </c>
      <c r="MX31" s="8">
        <v>68.069999999999993</v>
      </c>
      <c r="MY31" s="8">
        <v>0.35</v>
      </c>
      <c r="MZ31" s="8">
        <v>69.63</v>
      </c>
      <c r="NA31" s="8">
        <v>0.23</v>
      </c>
      <c r="NB31" s="8">
        <v>68.81</v>
      </c>
      <c r="NC31" s="8">
        <v>0.06</v>
      </c>
      <c r="ND31" s="8">
        <v>69.540000000000006</v>
      </c>
      <c r="NE31" s="8">
        <v>0.21</v>
      </c>
      <c r="NF31" s="8">
        <v>68.34</v>
      </c>
      <c r="NG31" s="8">
        <v>0.16</v>
      </c>
      <c r="NH31" s="8">
        <v>68.900000000000006</v>
      </c>
      <c r="NI31" s="8">
        <v>0.19</v>
      </c>
      <c r="OP31" s="8">
        <v>55.96</v>
      </c>
      <c r="OQ31" s="8">
        <v>0.02</v>
      </c>
      <c r="OT31" s="8">
        <v>55.18</v>
      </c>
      <c r="OU31" s="8">
        <v>0.14000000000000001</v>
      </c>
      <c r="OV31" s="8">
        <v>55.25</v>
      </c>
      <c r="OW31" s="8">
        <v>0.14000000000000001</v>
      </c>
      <c r="OX31" s="8">
        <v>54.51</v>
      </c>
      <c r="OY31" s="8">
        <v>7.0000000000000007E-2</v>
      </c>
      <c r="OZ31" s="8">
        <v>54.71</v>
      </c>
      <c r="PA31" s="8">
        <v>0.08</v>
      </c>
      <c r="PB31" s="8">
        <v>54.68</v>
      </c>
      <c r="PC31" s="8">
        <v>0.04</v>
      </c>
      <c r="PD31" s="8">
        <v>54.69</v>
      </c>
      <c r="PE31" s="8">
        <v>0.04</v>
      </c>
      <c r="QX31" s="8">
        <v>55.18</v>
      </c>
      <c r="QY31" s="8">
        <v>0.06</v>
      </c>
      <c r="QZ31" s="8">
        <v>54.92</v>
      </c>
      <c r="RA31" s="8">
        <v>0.05</v>
      </c>
      <c r="RB31" s="8">
        <v>74.64</v>
      </c>
      <c r="RC31" s="8">
        <v>0.03</v>
      </c>
      <c r="RD31" s="8">
        <v>74.62</v>
      </c>
      <c r="RE31" s="8">
        <v>0.03</v>
      </c>
      <c r="RF31" s="8">
        <v>74.459999999999994</v>
      </c>
      <c r="RG31" s="8">
        <v>0.03</v>
      </c>
      <c r="RH31" s="8">
        <v>74.78</v>
      </c>
      <c r="RI31" s="8">
        <v>0.04</v>
      </c>
      <c r="RJ31" s="8">
        <v>74.709999999999994</v>
      </c>
      <c r="RK31" s="8">
        <v>0.04</v>
      </c>
      <c r="RL31" s="8">
        <v>74.77</v>
      </c>
      <c r="RM31" s="8">
        <v>0.04</v>
      </c>
      <c r="RN31" s="8">
        <v>74.7</v>
      </c>
      <c r="RO31" s="8">
        <v>0.04</v>
      </c>
      <c r="RP31" s="8">
        <v>61.33</v>
      </c>
      <c r="RQ31" s="8">
        <v>0.03</v>
      </c>
      <c r="RR31" s="8">
        <v>61.56</v>
      </c>
      <c r="RS31" s="8">
        <v>0.04</v>
      </c>
      <c r="RT31" s="8">
        <v>61.31</v>
      </c>
      <c r="RU31" s="8">
        <v>0.05</v>
      </c>
      <c r="RV31" s="8">
        <v>60.53</v>
      </c>
      <c r="RW31" s="8">
        <v>7.0000000000000007E-2</v>
      </c>
      <c r="RX31" s="8">
        <v>60.26</v>
      </c>
      <c r="RY31" s="8">
        <v>0.03</v>
      </c>
      <c r="RZ31" s="8">
        <v>62.43</v>
      </c>
      <c r="SA31" s="8">
        <v>0.09</v>
      </c>
      <c r="SB31" s="8">
        <v>60.77</v>
      </c>
      <c r="SC31" s="8">
        <v>7.0000000000000007E-2</v>
      </c>
      <c r="SD31" s="8">
        <v>60.94</v>
      </c>
      <c r="SE31" s="8">
        <v>7.0000000000000007E-2</v>
      </c>
      <c r="SF31" s="8">
        <v>61.59</v>
      </c>
      <c r="SG31" s="8">
        <v>7.0000000000000007E-2</v>
      </c>
      <c r="SH31" s="8">
        <v>73.819999999999993</v>
      </c>
      <c r="SI31" s="8">
        <v>0.05</v>
      </c>
      <c r="SJ31" s="8">
        <v>70.33</v>
      </c>
      <c r="SK31" s="8">
        <v>0.13</v>
      </c>
      <c r="SL31" s="8">
        <v>71.36</v>
      </c>
      <c r="SM31" s="8">
        <v>0.11</v>
      </c>
      <c r="SN31" s="8">
        <v>66.42</v>
      </c>
      <c r="SO31" s="8">
        <v>0.13</v>
      </c>
      <c r="SP31" s="8">
        <v>73.38</v>
      </c>
      <c r="SQ31" s="8">
        <v>0.04</v>
      </c>
      <c r="SR31" s="8">
        <v>74.02</v>
      </c>
      <c r="SS31" s="8">
        <v>0.03</v>
      </c>
      <c r="ST31" s="8">
        <v>72.92</v>
      </c>
      <c r="SU31" s="8">
        <v>0.05</v>
      </c>
      <c r="SV31" s="8">
        <v>71.37</v>
      </c>
      <c r="SW31" s="8">
        <v>0.14000000000000001</v>
      </c>
      <c r="SX31" s="8">
        <v>73.010000000000005</v>
      </c>
      <c r="SY31" s="8">
        <v>0.04</v>
      </c>
      <c r="SZ31" s="8">
        <v>73.930000000000007</v>
      </c>
      <c r="TA31" s="8">
        <v>0.03</v>
      </c>
      <c r="TB31" s="8">
        <v>73.2</v>
      </c>
      <c r="TC31" s="8">
        <v>0.03</v>
      </c>
      <c r="WJ31" s="7" t="s">
        <v>3405</v>
      </c>
      <c r="WK31" s="8">
        <v>74.997</v>
      </c>
      <c r="WL31" s="8">
        <v>8.9999999999999993E-3</v>
      </c>
      <c r="WM31" s="8">
        <v>62.000999999999998</v>
      </c>
      <c r="WN31" s="8">
        <v>2.7E-2</v>
      </c>
      <c r="WO31" s="8">
        <v>68.647000000000006</v>
      </c>
      <c r="WP31" s="8">
        <v>0.01</v>
      </c>
      <c r="WQ31" s="8">
        <v>58.731000000000002</v>
      </c>
      <c r="WR31" s="8">
        <v>0.02</v>
      </c>
      <c r="WS31" s="8">
        <v>54.999000000000002</v>
      </c>
      <c r="WT31" s="8">
        <v>1.0999999999999999E-2</v>
      </c>
      <c r="WU31" s="8">
        <v>50.999000000000002</v>
      </c>
      <c r="WV31" s="8">
        <v>1.7000000000000001E-2</v>
      </c>
      <c r="WW31" s="8">
        <v>1183.9000000000001</v>
      </c>
      <c r="WX31" s="8">
        <v>3.1</v>
      </c>
      <c r="WY31" s="8">
        <v>1152.0999999999999</v>
      </c>
      <c r="WZ31" s="8">
        <v>3</v>
      </c>
      <c r="XA31" s="8">
        <v>0.53600000000000003</v>
      </c>
      <c r="XB31" s="8">
        <v>0.01</v>
      </c>
      <c r="XC31" s="8">
        <v>-0.126</v>
      </c>
      <c r="XD31" s="8">
        <v>1E-3</v>
      </c>
      <c r="XE31" s="8">
        <v>4.3999999999999997E-2</v>
      </c>
      <c r="XF31" s="8">
        <v>6.0000000000000001E-3</v>
      </c>
      <c r="XG31" s="8">
        <v>1.1904999999999999</v>
      </c>
      <c r="XH31" s="8">
        <v>6.1999999999999998E-3</v>
      </c>
      <c r="XI31" s="8">
        <v>29.629000000000001</v>
      </c>
      <c r="XJ31" s="8">
        <v>1E-3</v>
      </c>
      <c r="XK31" s="8">
        <v>375</v>
      </c>
      <c r="XL31" s="8">
        <v>5</v>
      </c>
      <c r="XM31" s="8">
        <v>374.5</v>
      </c>
      <c r="XN31" s="8">
        <v>4.9000000000000004</v>
      </c>
      <c r="XO31" s="1">
        <v>0.27702770277027677</v>
      </c>
      <c r="XP31" s="2">
        <v>319.16361636163583</v>
      </c>
      <c r="XQ31" s="4">
        <v>13.029</v>
      </c>
      <c r="XR31" s="4">
        <v>0.126</v>
      </c>
      <c r="XS31" s="45">
        <f t="shared" si="0"/>
        <v>0.80886935301894081</v>
      </c>
      <c r="XT31" s="9">
        <f t="shared" si="1"/>
        <v>5307.1162655650314</v>
      </c>
      <c r="XU31" s="46">
        <f t="shared" si="2"/>
        <v>72.547101984251967</v>
      </c>
      <c r="XV31" s="9">
        <f t="shared" si="3"/>
        <v>319.16942384504802</v>
      </c>
      <c r="XW31" s="9">
        <f t="shared" si="4"/>
        <v>1469.7573519866196</v>
      </c>
      <c r="XX31" s="9">
        <f t="shared" si="5"/>
        <v>3837.3589135784118</v>
      </c>
      <c r="XY31" s="15">
        <f t="shared" si="6"/>
        <v>8.2832378130376933E-3</v>
      </c>
      <c r="XZ31" s="9">
        <f t="shared" si="7"/>
        <v>25.717266584127405</v>
      </c>
      <c r="YA31" s="9">
        <f t="shared" si="8"/>
        <v>67.838130646981071</v>
      </c>
      <c r="YB31" s="10">
        <v>13.029474154232515</v>
      </c>
      <c r="YC31" s="10">
        <v>13.384670025207605</v>
      </c>
      <c r="YD31" s="3">
        <v>6.9810467322748938E-3</v>
      </c>
      <c r="YE31" s="9">
        <v>20.777124644561066</v>
      </c>
      <c r="YF31" s="15">
        <v>8.7819935869295259E-3</v>
      </c>
      <c r="YG31" s="9">
        <v>27.609403884561523</v>
      </c>
      <c r="YH31" s="15">
        <v>8.1951044438036465E-3</v>
      </c>
      <c r="YI31" s="9">
        <v>25.420066599506352</v>
      </c>
      <c r="YJ31" s="9">
        <f t="shared" si="9"/>
        <v>69.471877252942122</v>
      </c>
      <c r="YK31" s="9">
        <f t="shared" si="10"/>
        <v>59.187085439370165</v>
      </c>
      <c r="YL31" s="9">
        <f t="shared" si="11"/>
        <v>25.222994781421562</v>
      </c>
      <c r="YM31" s="9"/>
      <c r="YN31" s="9"/>
      <c r="YO31" s="9"/>
      <c r="YP31" s="14"/>
      <c r="YQ31" s="9"/>
      <c r="YR31" s="9"/>
      <c r="YS31" s="10"/>
      <c r="YT31" s="15"/>
      <c r="YU31" s="16"/>
      <c r="YV31" s="16"/>
      <c r="YW31" s="47"/>
      <c r="YX31" s="5"/>
      <c r="YY31" s="5"/>
      <c r="YZ31" s="5"/>
      <c r="ZA31" s="5"/>
      <c r="ZB31" s="5"/>
      <c r="ZC31" s="6"/>
    </row>
    <row r="32" spans="1:679" s="8" customFormat="1" x14ac:dyDescent="0.25">
      <c r="A32" s="8">
        <v>5</v>
      </c>
      <c r="B32" s="8" t="s">
        <v>2388</v>
      </c>
      <c r="C32" s="8" t="s">
        <v>2389</v>
      </c>
      <c r="D32" s="8" t="s">
        <v>2388</v>
      </c>
      <c r="E32" s="8" t="s">
        <v>3313</v>
      </c>
      <c r="F32" s="8" t="s">
        <v>3307</v>
      </c>
      <c r="G32" s="8" t="s">
        <v>3308</v>
      </c>
      <c r="I32" s="8" t="s">
        <v>3310</v>
      </c>
      <c r="J32" s="8" t="s">
        <v>3310</v>
      </c>
      <c r="M32" s="8" t="s">
        <v>3311</v>
      </c>
      <c r="N32" s="7">
        <v>0</v>
      </c>
      <c r="O32" s="7">
        <v>0</v>
      </c>
      <c r="P32" s="8" t="s">
        <v>3365</v>
      </c>
      <c r="Q32" s="8" t="s">
        <v>2275</v>
      </c>
      <c r="R32" s="8" t="s">
        <v>2390</v>
      </c>
      <c r="S32" s="8" t="s">
        <v>119</v>
      </c>
      <c r="T32" s="8" t="s">
        <v>154</v>
      </c>
      <c r="U32" s="8" t="s">
        <v>450</v>
      </c>
      <c r="V32" s="8" t="s">
        <v>3378</v>
      </c>
      <c r="W32" s="8" t="s">
        <v>3381</v>
      </c>
      <c r="X32" s="8" t="s">
        <v>3385</v>
      </c>
      <c r="Y32" s="8" t="s">
        <v>3385</v>
      </c>
      <c r="Z32" s="8" t="s">
        <v>2063</v>
      </c>
      <c r="AA32" s="8" t="s">
        <v>123</v>
      </c>
      <c r="AB32" s="8" t="s">
        <v>124</v>
      </c>
      <c r="AC32" s="8" t="s">
        <v>2277</v>
      </c>
      <c r="AD32" s="8" t="s">
        <v>2278</v>
      </c>
      <c r="AE32" s="8" t="s">
        <v>3390</v>
      </c>
      <c r="AF32" s="8" t="s">
        <v>157</v>
      </c>
      <c r="AG32" s="8">
        <v>75</v>
      </c>
      <c r="AH32" s="8">
        <v>62</v>
      </c>
      <c r="AI32" s="8">
        <v>55</v>
      </c>
      <c r="AJ32" s="8">
        <v>51</v>
      </c>
      <c r="AK32" s="8">
        <v>5.5</v>
      </c>
      <c r="AM32" s="8">
        <v>5.5</v>
      </c>
      <c r="AO32" s="8">
        <v>230.2</v>
      </c>
      <c r="AP32" s="8">
        <v>0.8</v>
      </c>
      <c r="AQ32" s="8">
        <v>1.7</v>
      </c>
      <c r="AR32" s="8">
        <v>0</v>
      </c>
      <c r="AS32" s="8">
        <v>12185</v>
      </c>
      <c r="AT32" s="8">
        <v>55</v>
      </c>
      <c r="AU32" s="8">
        <v>11392</v>
      </c>
      <c r="AV32" s="8">
        <v>77</v>
      </c>
      <c r="AW32" s="8">
        <v>5034</v>
      </c>
      <c r="AX32" s="8">
        <v>101</v>
      </c>
      <c r="AY32" s="8">
        <v>17224</v>
      </c>
      <c r="AZ32" s="8">
        <v>127</v>
      </c>
      <c r="BB32" s="8">
        <v>943</v>
      </c>
      <c r="BD32" s="8">
        <v>13.1</v>
      </c>
      <c r="CN32" s="8">
        <v>46.176943700000002</v>
      </c>
      <c r="CO32" s="8" t="s">
        <v>2391</v>
      </c>
      <c r="CP32" s="8" t="s">
        <v>2289</v>
      </c>
      <c r="CQ32" s="8">
        <v>75.007999999999996</v>
      </c>
      <c r="CR32" s="8">
        <v>1.2E-2</v>
      </c>
      <c r="CS32" s="8">
        <v>61.997999999999998</v>
      </c>
      <c r="CT32" s="8">
        <v>2.8000000000000001E-2</v>
      </c>
      <c r="CU32" s="8">
        <v>55.000999999999998</v>
      </c>
      <c r="CV32" s="8">
        <v>1.2999999999999999E-2</v>
      </c>
      <c r="CW32" s="8">
        <v>51.000999999999998</v>
      </c>
      <c r="CX32" s="8">
        <v>1.7999999999999999E-2</v>
      </c>
      <c r="CY32" s="8">
        <v>74.38</v>
      </c>
      <c r="CZ32" s="8">
        <v>0.05</v>
      </c>
      <c r="DA32" s="8">
        <v>65.48</v>
      </c>
      <c r="DB32" s="8">
        <v>0.02</v>
      </c>
      <c r="DC32" s="8">
        <v>69.27</v>
      </c>
      <c r="DD32" s="8">
        <v>0.01</v>
      </c>
      <c r="DE32" s="8">
        <v>4.0000000000000001E-3</v>
      </c>
      <c r="DF32" s="8">
        <v>8.0000000000000002E-3</v>
      </c>
      <c r="DG32" s="8">
        <v>1.1559999999999999</v>
      </c>
      <c r="DH32" s="8">
        <v>9.4000000000000004E-3</v>
      </c>
      <c r="DI32" s="8">
        <v>12185</v>
      </c>
      <c r="DJ32" s="8">
        <v>55</v>
      </c>
      <c r="DK32" s="8">
        <v>5034</v>
      </c>
      <c r="DL32" s="8">
        <v>101</v>
      </c>
      <c r="DM32" s="8">
        <v>46.183999999999997</v>
      </c>
      <c r="DN32" s="8">
        <v>0.67800000000000005</v>
      </c>
      <c r="EM32" s="8">
        <v>229.8</v>
      </c>
      <c r="EN32" s="8">
        <v>0.8</v>
      </c>
      <c r="EO32" s="8">
        <v>229.8</v>
      </c>
      <c r="EP32" s="8">
        <v>0.8</v>
      </c>
      <c r="EQ32" s="8">
        <v>229.8</v>
      </c>
      <c r="ER32" s="8">
        <v>0.8</v>
      </c>
      <c r="ES32" s="8">
        <v>1.7</v>
      </c>
      <c r="ET32" s="8">
        <v>0</v>
      </c>
      <c r="EU32" s="8">
        <v>1.7</v>
      </c>
      <c r="EV32" s="8">
        <v>0</v>
      </c>
      <c r="EW32" s="8">
        <v>1.7</v>
      </c>
      <c r="EX32" s="8">
        <v>0</v>
      </c>
      <c r="GF32" s="8">
        <v>478</v>
      </c>
      <c r="GG32" s="8">
        <v>478</v>
      </c>
      <c r="GH32" s="8">
        <v>478</v>
      </c>
      <c r="GI32" s="8">
        <v>0.9</v>
      </c>
      <c r="GJ32" s="8">
        <v>0.9</v>
      </c>
      <c r="GK32" s="8">
        <v>1</v>
      </c>
      <c r="GL32" s="8">
        <v>500</v>
      </c>
      <c r="GM32" s="8">
        <v>0.63</v>
      </c>
      <c r="GN32" s="8">
        <v>13.1</v>
      </c>
      <c r="GO32" s="8">
        <v>18.100000000000001</v>
      </c>
      <c r="MX32" s="8">
        <v>65.03</v>
      </c>
      <c r="MY32" s="8">
        <v>0.42</v>
      </c>
      <c r="MZ32" s="8">
        <v>66.27</v>
      </c>
      <c r="NA32" s="8">
        <v>0.28999999999999998</v>
      </c>
      <c r="NB32" s="8">
        <v>65.38</v>
      </c>
      <c r="NC32" s="8">
        <v>0.1</v>
      </c>
      <c r="ND32" s="8">
        <v>66.27</v>
      </c>
      <c r="NE32" s="8">
        <v>0.25</v>
      </c>
      <c r="NF32" s="8">
        <v>64.95</v>
      </c>
      <c r="NG32" s="8">
        <v>0.2</v>
      </c>
      <c r="NH32" s="8">
        <v>65.62</v>
      </c>
      <c r="NI32" s="8">
        <v>0.22</v>
      </c>
      <c r="OP32" s="8">
        <v>56.21</v>
      </c>
      <c r="OQ32" s="8">
        <v>0.03</v>
      </c>
      <c r="OT32" s="8">
        <v>55.39</v>
      </c>
      <c r="OU32" s="8">
        <v>0.15</v>
      </c>
      <c r="OV32" s="8">
        <v>55.69</v>
      </c>
      <c r="OW32" s="8">
        <v>0.21</v>
      </c>
      <c r="OX32" s="8">
        <v>54.66</v>
      </c>
      <c r="OY32" s="8">
        <v>0.1</v>
      </c>
      <c r="OZ32" s="8">
        <v>55</v>
      </c>
      <c r="PA32" s="8">
        <v>0.12</v>
      </c>
      <c r="PB32" s="8">
        <v>54.83</v>
      </c>
      <c r="PC32" s="8">
        <v>7.0000000000000007E-2</v>
      </c>
      <c r="PD32" s="8">
        <v>54.83</v>
      </c>
      <c r="PE32" s="8">
        <v>7.0000000000000007E-2</v>
      </c>
      <c r="QX32" s="8">
        <v>55.03</v>
      </c>
      <c r="QY32" s="8">
        <v>7.0000000000000007E-2</v>
      </c>
      <c r="QZ32" s="8">
        <v>54.8</v>
      </c>
      <c r="RA32" s="8">
        <v>0.09</v>
      </c>
      <c r="RB32" s="8">
        <v>74.44</v>
      </c>
      <c r="RC32" s="8">
        <v>7.0000000000000007E-2</v>
      </c>
      <c r="RD32" s="8">
        <v>74.42</v>
      </c>
      <c r="RE32" s="8">
        <v>0.06</v>
      </c>
      <c r="RF32" s="8">
        <v>74.37</v>
      </c>
      <c r="RG32" s="8">
        <v>0.03</v>
      </c>
      <c r="RH32" s="8">
        <v>74.5</v>
      </c>
      <c r="RI32" s="8">
        <v>0.08</v>
      </c>
      <c r="RJ32" s="8">
        <v>74.45</v>
      </c>
      <c r="RK32" s="8">
        <v>0.08</v>
      </c>
      <c r="RL32" s="8">
        <v>74.53</v>
      </c>
      <c r="RM32" s="8">
        <v>7.0000000000000007E-2</v>
      </c>
      <c r="RN32" s="8">
        <v>74.52</v>
      </c>
      <c r="RO32" s="8">
        <v>0.06</v>
      </c>
      <c r="RP32" s="8">
        <v>57.92</v>
      </c>
      <c r="RQ32" s="8">
        <v>0.04</v>
      </c>
      <c r="RR32" s="8">
        <v>58.22</v>
      </c>
      <c r="RS32" s="8">
        <v>0.04</v>
      </c>
      <c r="RT32" s="8">
        <v>58.08</v>
      </c>
      <c r="RU32" s="8">
        <v>0.06</v>
      </c>
      <c r="RV32" s="8">
        <v>57.19</v>
      </c>
      <c r="RW32" s="8">
        <v>0.05</v>
      </c>
      <c r="RX32" s="8">
        <v>57.99</v>
      </c>
      <c r="RY32" s="8">
        <v>0.05</v>
      </c>
      <c r="RZ32" s="8">
        <v>60.03</v>
      </c>
      <c r="SA32" s="8">
        <v>0.08</v>
      </c>
      <c r="SB32" s="8">
        <v>57.61</v>
      </c>
      <c r="SC32" s="8">
        <v>0.05</v>
      </c>
      <c r="SD32" s="8">
        <v>57.5</v>
      </c>
      <c r="SE32" s="8">
        <v>0.06</v>
      </c>
      <c r="SF32" s="8">
        <v>62.46</v>
      </c>
      <c r="SG32" s="8">
        <v>0.11</v>
      </c>
      <c r="SH32" s="8">
        <v>69.02</v>
      </c>
      <c r="SI32" s="8">
        <v>0.14000000000000001</v>
      </c>
      <c r="SJ32" s="8">
        <v>62.66</v>
      </c>
      <c r="SK32" s="8">
        <v>0.17</v>
      </c>
      <c r="SL32" s="8">
        <v>64.7</v>
      </c>
      <c r="SM32" s="8">
        <v>0.16</v>
      </c>
      <c r="SN32" s="8">
        <v>68.989999999999995</v>
      </c>
      <c r="SO32" s="8">
        <v>7.0000000000000007E-2</v>
      </c>
      <c r="SP32" s="8">
        <v>72.77</v>
      </c>
      <c r="SQ32" s="8">
        <v>0.05</v>
      </c>
      <c r="SR32" s="8">
        <v>71.55</v>
      </c>
      <c r="SS32" s="8">
        <v>0.06</v>
      </c>
      <c r="ST32" s="8">
        <v>70.040000000000006</v>
      </c>
      <c r="SU32" s="8">
        <v>7.0000000000000007E-2</v>
      </c>
      <c r="SV32" s="8">
        <v>70.55</v>
      </c>
      <c r="SW32" s="8">
        <v>0.08</v>
      </c>
      <c r="SX32" s="8">
        <v>72.540000000000006</v>
      </c>
      <c r="SY32" s="8">
        <v>0.06</v>
      </c>
      <c r="SZ32" s="8">
        <v>72.66</v>
      </c>
      <c r="TA32" s="8">
        <v>0.04</v>
      </c>
      <c r="TB32" s="8">
        <v>69.569999999999993</v>
      </c>
      <c r="TC32" s="8">
        <v>0.05</v>
      </c>
      <c r="WJ32" s="7" t="s">
        <v>3405</v>
      </c>
      <c r="WK32" s="8">
        <v>75.007999999999996</v>
      </c>
      <c r="WL32" s="8">
        <v>1.2E-2</v>
      </c>
      <c r="WM32" s="8">
        <v>61.997999999999998</v>
      </c>
      <c r="WN32" s="8">
        <v>2.8000000000000001E-2</v>
      </c>
      <c r="WO32" s="8">
        <v>65.486000000000004</v>
      </c>
      <c r="WP32" s="8">
        <v>1.2E-2</v>
      </c>
      <c r="WQ32" s="8">
        <v>57.066000000000003</v>
      </c>
      <c r="WR32" s="8">
        <v>2.1000000000000001E-2</v>
      </c>
      <c r="WS32" s="8">
        <v>55.000999999999998</v>
      </c>
      <c r="WT32" s="8">
        <v>1.2999999999999999E-2</v>
      </c>
      <c r="WU32" s="8">
        <v>51.000999999999998</v>
      </c>
      <c r="WV32" s="8">
        <v>1.7999999999999999E-2</v>
      </c>
      <c r="WW32" s="8">
        <v>1166.0999999999999</v>
      </c>
      <c r="WX32" s="8">
        <v>4.8</v>
      </c>
      <c r="WY32" s="8">
        <v>1135.8</v>
      </c>
      <c r="WZ32" s="8">
        <v>4.7</v>
      </c>
      <c r="XA32" s="8">
        <v>0.49099999999999999</v>
      </c>
      <c r="XB32" s="8">
        <v>8.0000000000000002E-3</v>
      </c>
      <c r="XC32" s="8">
        <v>-6.3E-2</v>
      </c>
      <c r="XD32" s="8">
        <v>1E-3</v>
      </c>
      <c r="XE32" s="8">
        <v>4.0000000000000001E-3</v>
      </c>
      <c r="XF32" s="8">
        <v>8.0000000000000002E-3</v>
      </c>
      <c r="XG32" s="8">
        <v>1.1559999999999999</v>
      </c>
      <c r="XH32" s="8">
        <v>9.4000000000000004E-3</v>
      </c>
      <c r="XI32" s="8">
        <v>29.530999999999999</v>
      </c>
      <c r="XJ32" s="8">
        <v>2E-3</v>
      </c>
      <c r="XK32" s="8">
        <v>373</v>
      </c>
      <c r="XL32" s="8">
        <v>5</v>
      </c>
      <c r="XM32" s="8">
        <v>372.6</v>
      </c>
      <c r="XN32" s="8">
        <v>4.9000000000000004</v>
      </c>
      <c r="XO32" s="1">
        <v>0.43444794321987268</v>
      </c>
      <c r="XP32" s="2">
        <v>493.4459739091314</v>
      </c>
      <c r="XQ32" s="4">
        <v>13.03</v>
      </c>
      <c r="XR32" s="4">
        <v>6.3E-2</v>
      </c>
      <c r="XS32" s="45">
        <f t="shared" si="0"/>
        <v>0.83004291182707213</v>
      </c>
      <c r="XT32" s="9">
        <f t="shared" si="1"/>
        <v>5259.6178808932054</v>
      </c>
      <c r="XU32" s="46">
        <f t="shared" si="2"/>
        <v>65.516163590551173</v>
      </c>
      <c r="XV32" s="9">
        <f t="shared" si="3"/>
        <v>493.43706293720828</v>
      </c>
      <c r="XW32" s="9">
        <f t="shared" si="4"/>
        <v>2272.2404529945247</v>
      </c>
      <c r="XX32" s="9">
        <f t="shared" si="5"/>
        <v>2987.3774278986807</v>
      </c>
      <c r="XY32" s="15">
        <f t="shared" si="6"/>
        <v>8.0016115946503902E-3</v>
      </c>
      <c r="XZ32" s="9">
        <f t="shared" si="7"/>
        <v>24.656915079774642</v>
      </c>
      <c r="YA32" s="9">
        <f t="shared" si="8"/>
        <v>64.655957088172926</v>
      </c>
      <c r="YB32" s="10">
        <v>13.029529395630313</v>
      </c>
      <c r="YC32" s="10">
        <v>13.302487287939281</v>
      </c>
      <c r="YD32" s="3">
        <v>6.9816393907336169E-3</v>
      </c>
      <c r="YE32" s="9">
        <v>20.77825412733797</v>
      </c>
      <c r="YF32" s="15">
        <v>8.7774165133813614E-3</v>
      </c>
      <c r="YG32" s="9">
        <v>27.607078067976676</v>
      </c>
      <c r="YH32" s="15">
        <v>7.9298605673168102E-3</v>
      </c>
      <c r="YI32" s="9">
        <v>24.360788974928557</v>
      </c>
      <c r="YJ32" s="9">
        <f t="shared" si="9"/>
        <v>66.380722306759338</v>
      </c>
      <c r="YK32" s="9">
        <f t="shared" si="10"/>
        <v>57.537269925444633</v>
      </c>
      <c r="YL32" s="9">
        <f t="shared" si="11"/>
        <v>24.158656212787339</v>
      </c>
      <c r="YM32" s="9"/>
      <c r="YN32" s="9"/>
      <c r="YO32" s="9"/>
      <c r="YP32" s="14"/>
      <c r="YQ32" s="9"/>
      <c r="YR32" s="9"/>
      <c r="YS32" s="10"/>
      <c r="YT32" s="15"/>
      <c r="YU32" s="16"/>
      <c r="YV32" s="16"/>
      <c r="YW32" s="47"/>
      <c r="YX32" s="5"/>
      <c r="YY32" s="5"/>
      <c r="YZ32" s="5"/>
      <c r="ZA32" s="5"/>
      <c r="ZB32" s="5"/>
      <c r="ZC32" s="6"/>
    </row>
    <row r="33" spans="1:679" s="8" customFormat="1" x14ac:dyDescent="0.25">
      <c r="A33" s="8">
        <v>5</v>
      </c>
      <c r="B33" s="8" t="s">
        <v>2392</v>
      </c>
      <c r="C33" s="8" t="s">
        <v>2393</v>
      </c>
      <c r="D33" s="8" t="s">
        <v>2392</v>
      </c>
      <c r="E33" s="8" t="s">
        <v>3314</v>
      </c>
      <c r="F33" s="8" t="s">
        <v>3307</v>
      </c>
      <c r="G33" s="8" t="s">
        <v>3308</v>
      </c>
      <c r="I33" s="8" t="s">
        <v>3310</v>
      </c>
      <c r="J33" s="8" t="s">
        <v>3310</v>
      </c>
      <c r="M33" s="8" t="s">
        <v>3311</v>
      </c>
      <c r="N33" s="7">
        <v>0</v>
      </c>
      <c r="O33" s="7">
        <v>0</v>
      </c>
      <c r="P33" s="8" t="s">
        <v>3365</v>
      </c>
      <c r="Q33" s="8" t="s">
        <v>2275</v>
      </c>
      <c r="R33" s="8" t="s">
        <v>2394</v>
      </c>
      <c r="S33" s="8" t="s">
        <v>119</v>
      </c>
      <c r="T33" s="8" t="s">
        <v>154</v>
      </c>
      <c r="U33" s="8" t="s">
        <v>1775</v>
      </c>
      <c r="V33" s="8" t="s">
        <v>3378</v>
      </c>
      <c r="W33" s="8" t="s">
        <v>3380</v>
      </c>
      <c r="X33" s="8" t="s">
        <v>3385</v>
      </c>
      <c r="Y33" s="8" t="s">
        <v>3385</v>
      </c>
      <c r="Z33" s="8" t="s">
        <v>2063</v>
      </c>
      <c r="AA33" s="8" t="s">
        <v>123</v>
      </c>
      <c r="AB33" s="8" t="s">
        <v>124</v>
      </c>
      <c r="AC33" s="8" t="s">
        <v>2277</v>
      </c>
      <c r="AD33" s="8" t="s">
        <v>2278</v>
      </c>
      <c r="AE33" s="8" t="s">
        <v>3390</v>
      </c>
      <c r="AF33" s="8" t="s">
        <v>157</v>
      </c>
      <c r="AG33" s="8">
        <v>75</v>
      </c>
      <c r="AH33" s="8">
        <v>62</v>
      </c>
      <c r="AI33" s="8">
        <v>55</v>
      </c>
      <c r="AJ33" s="8">
        <v>51</v>
      </c>
      <c r="AK33" s="8">
        <v>5.5</v>
      </c>
      <c r="AM33" s="8">
        <v>5.5</v>
      </c>
      <c r="AO33" s="8">
        <v>230.1</v>
      </c>
      <c r="AP33" s="8">
        <v>0.9</v>
      </c>
      <c r="AQ33" s="8">
        <v>1.7</v>
      </c>
      <c r="AR33" s="8">
        <v>0</v>
      </c>
      <c r="AS33" s="8">
        <v>2635</v>
      </c>
      <c r="AT33" s="8">
        <v>13</v>
      </c>
      <c r="AU33" s="8">
        <v>2131</v>
      </c>
      <c r="AV33" s="8">
        <v>30</v>
      </c>
      <c r="AW33" s="8">
        <v>1266</v>
      </c>
      <c r="AX33" s="8">
        <v>35</v>
      </c>
      <c r="AY33" s="8">
        <v>3902</v>
      </c>
      <c r="AZ33" s="8">
        <v>36</v>
      </c>
      <c r="BB33" s="8">
        <v>944</v>
      </c>
      <c r="BD33" s="8">
        <v>11.9</v>
      </c>
      <c r="CN33" s="8">
        <v>10.60326087</v>
      </c>
      <c r="CO33" s="8" t="s">
        <v>2395</v>
      </c>
      <c r="CP33" s="8" t="s">
        <v>2295</v>
      </c>
      <c r="CQ33" s="8">
        <v>74.998999999999995</v>
      </c>
      <c r="CR33" s="8">
        <v>0.01</v>
      </c>
      <c r="CS33" s="8">
        <v>62</v>
      </c>
      <c r="CT33" s="8">
        <v>0.03</v>
      </c>
      <c r="CU33" s="8">
        <v>54.991</v>
      </c>
      <c r="CV33" s="8">
        <v>1.4E-2</v>
      </c>
      <c r="CW33" s="8">
        <v>50.994999999999997</v>
      </c>
      <c r="CX33" s="8">
        <v>1.4E-2</v>
      </c>
      <c r="CY33" s="8">
        <v>74.37</v>
      </c>
      <c r="CZ33" s="8">
        <v>0.04</v>
      </c>
      <c r="DA33" s="8">
        <v>72.650000000000006</v>
      </c>
      <c r="DB33" s="8">
        <v>0.04</v>
      </c>
      <c r="DC33" s="8">
        <v>74.2</v>
      </c>
      <c r="DD33" s="8">
        <v>0</v>
      </c>
      <c r="DE33" s="8">
        <v>1.4E-2</v>
      </c>
      <c r="DF33" s="8">
        <v>5.0000000000000001E-3</v>
      </c>
      <c r="DG33" s="8">
        <v>1.0891999999999999</v>
      </c>
      <c r="DH33" s="8">
        <v>4.8999999999999998E-3</v>
      </c>
      <c r="DI33" s="8">
        <v>2635</v>
      </c>
      <c r="DJ33" s="8">
        <v>13</v>
      </c>
      <c r="DK33" s="8">
        <v>1266</v>
      </c>
      <c r="DL33" s="8">
        <v>35</v>
      </c>
      <c r="DM33" s="8">
        <v>10.62</v>
      </c>
      <c r="DN33" s="8">
        <v>0.17199999999999999</v>
      </c>
      <c r="EM33" s="8">
        <v>229.8</v>
      </c>
      <c r="EN33" s="8">
        <v>0.9</v>
      </c>
      <c r="EO33" s="8">
        <v>229.8</v>
      </c>
      <c r="EP33" s="8">
        <v>0.9</v>
      </c>
      <c r="EQ33" s="8">
        <v>229.8</v>
      </c>
      <c r="ER33" s="8">
        <v>0.9</v>
      </c>
      <c r="ES33" s="8">
        <v>1.7</v>
      </c>
      <c r="ET33" s="8">
        <v>0</v>
      </c>
      <c r="EU33" s="8">
        <v>1.7</v>
      </c>
      <c r="EV33" s="8">
        <v>0</v>
      </c>
      <c r="EW33" s="8">
        <v>1.7</v>
      </c>
      <c r="EX33" s="8">
        <v>0</v>
      </c>
      <c r="GF33" s="8">
        <v>484</v>
      </c>
      <c r="GG33" s="8">
        <v>485</v>
      </c>
      <c r="GH33" s="8">
        <v>486</v>
      </c>
      <c r="GI33" s="8">
        <v>0.8</v>
      </c>
      <c r="GJ33" s="8">
        <v>0.8</v>
      </c>
      <c r="GK33" s="8">
        <v>1</v>
      </c>
      <c r="GL33" s="8">
        <v>470</v>
      </c>
      <c r="GM33" s="8">
        <v>0.62</v>
      </c>
      <c r="GN33" s="8">
        <v>11.9</v>
      </c>
      <c r="GO33" s="8">
        <v>17.5</v>
      </c>
      <c r="MX33" s="8">
        <v>72.64</v>
      </c>
      <c r="MY33" s="8">
        <v>0.05</v>
      </c>
      <c r="MZ33" s="8">
        <v>73.72</v>
      </c>
      <c r="NA33" s="8">
        <v>0.03</v>
      </c>
      <c r="NB33" s="8">
        <v>73.510000000000005</v>
      </c>
      <c r="NC33" s="8">
        <v>0.03</v>
      </c>
      <c r="ND33" s="8">
        <v>73.430000000000007</v>
      </c>
      <c r="NE33" s="8">
        <v>0.04</v>
      </c>
      <c r="NF33" s="8">
        <v>73.25</v>
      </c>
      <c r="NG33" s="8">
        <v>0.04</v>
      </c>
      <c r="NH33" s="8">
        <v>72.989999999999995</v>
      </c>
      <c r="NI33" s="8">
        <v>0.05</v>
      </c>
      <c r="OP33" s="8">
        <v>55.84</v>
      </c>
      <c r="OQ33" s="8">
        <v>0.03</v>
      </c>
      <c r="OT33" s="8">
        <v>54.71</v>
      </c>
      <c r="OU33" s="8">
        <v>0.08</v>
      </c>
      <c r="OV33" s="8">
        <v>54.7</v>
      </c>
      <c r="OW33" s="8">
        <v>0.08</v>
      </c>
      <c r="OX33" s="8">
        <v>54.42</v>
      </c>
      <c r="OY33" s="8">
        <v>0.06</v>
      </c>
      <c r="OZ33" s="8">
        <v>54.61</v>
      </c>
      <c r="PA33" s="8">
        <v>7.0000000000000007E-2</v>
      </c>
      <c r="PB33" s="8">
        <v>54.7</v>
      </c>
      <c r="PC33" s="8">
        <v>0.06</v>
      </c>
      <c r="PD33" s="8">
        <v>54.72</v>
      </c>
      <c r="PE33" s="8">
        <v>0.05</v>
      </c>
      <c r="PN33" s="8">
        <v>54.47</v>
      </c>
      <c r="PO33" s="8">
        <v>0.08</v>
      </c>
      <c r="QX33" s="8">
        <v>54.89</v>
      </c>
      <c r="QY33" s="8">
        <v>7.0000000000000007E-2</v>
      </c>
      <c r="QZ33" s="8">
        <v>54.64</v>
      </c>
      <c r="RA33" s="8">
        <v>0.06</v>
      </c>
      <c r="RB33" s="8">
        <v>74.64</v>
      </c>
      <c r="RC33" s="8">
        <v>0.05</v>
      </c>
      <c r="RD33" s="8">
        <v>74.63</v>
      </c>
      <c r="RE33" s="8">
        <v>0.04</v>
      </c>
      <c r="RF33" s="8">
        <v>74.47</v>
      </c>
      <c r="RG33" s="8">
        <v>0.02</v>
      </c>
      <c r="RH33" s="8">
        <v>74.81</v>
      </c>
      <c r="RI33" s="8">
        <v>0.06</v>
      </c>
      <c r="RJ33" s="8">
        <v>74.760000000000005</v>
      </c>
      <c r="RK33" s="8">
        <v>0.05</v>
      </c>
      <c r="RL33" s="8">
        <v>74.8</v>
      </c>
      <c r="RM33" s="8">
        <v>0.06</v>
      </c>
      <c r="RN33" s="8">
        <v>74.69</v>
      </c>
      <c r="RO33" s="8">
        <v>0.05</v>
      </c>
      <c r="RP33" s="8">
        <v>70.89</v>
      </c>
      <c r="RQ33" s="8">
        <v>0.05</v>
      </c>
      <c r="RR33" s="8">
        <v>70.84</v>
      </c>
      <c r="RS33" s="8">
        <v>0.05</v>
      </c>
      <c r="RT33" s="8">
        <v>71.290000000000006</v>
      </c>
      <c r="RU33" s="8">
        <v>0.08</v>
      </c>
      <c r="RV33" s="8">
        <v>70.33</v>
      </c>
      <c r="RW33" s="8">
        <v>0.06</v>
      </c>
      <c r="RX33" s="8">
        <v>69.81</v>
      </c>
      <c r="RY33" s="8">
        <v>0.05</v>
      </c>
      <c r="RZ33" s="8">
        <v>68.63</v>
      </c>
      <c r="SA33" s="8">
        <v>0.1</v>
      </c>
      <c r="SB33" s="8">
        <v>72.180000000000007</v>
      </c>
      <c r="SC33" s="8">
        <v>0.08</v>
      </c>
      <c r="SD33" s="8">
        <v>69.81</v>
      </c>
      <c r="SE33" s="8">
        <v>7.0000000000000007E-2</v>
      </c>
      <c r="SF33" s="8">
        <v>60.24</v>
      </c>
      <c r="SG33" s="8">
        <v>0.11</v>
      </c>
      <c r="SH33" s="8">
        <v>72.44</v>
      </c>
      <c r="SI33" s="8">
        <v>0.09</v>
      </c>
      <c r="SJ33" s="8">
        <v>74.61</v>
      </c>
      <c r="SK33" s="8">
        <v>0.05</v>
      </c>
      <c r="SL33" s="8">
        <v>74.62</v>
      </c>
      <c r="SM33" s="8">
        <v>0.05</v>
      </c>
      <c r="SN33" s="8">
        <v>61.53</v>
      </c>
      <c r="SO33" s="8">
        <v>0.14000000000000001</v>
      </c>
      <c r="SP33" s="8">
        <v>74.489999999999995</v>
      </c>
      <c r="SQ33" s="8">
        <v>0.04</v>
      </c>
      <c r="SR33" s="8">
        <v>74.62</v>
      </c>
      <c r="SS33" s="8">
        <v>0.04</v>
      </c>
      <c r="ST33" s="8">
        <v>74.34</v>
      </c>
      <c r="SU33" s="8">
        <v>0.06</v>
      </c>
      <c r="SV33" s="8">
        <v>73.739999999999995</v>
      </c>
      <c r="SW33" s="8">
        <v>0.08</v>
      </c>
      <c r="SX33" s="8">
        <v>74.36</v>
      </c>
      <c r="SY33" s="8">
        <v>0.06</v>
      </c>
      <c r="SZ33" s="8">
        <v>74.41</v>
      </c>
      <c r="TA33" s="8">
        <v>0.03</v>
      </c>
      <c r="TB33" s="8">
        <v>74.510000000000005</v>
      </c>
      <c r="TC33" s="8">
        <v>0.04</v>
      </c>
      <c r="WJ33" s="7" t="s">
        <v>3405</v>
      </c>
      <c r="WK33" s="8">
        <v>74.998999999999995</v>
      </c>
      <c r="WL33" s="8">
        <v>0.01</v>
      </c>
      <c r="WM33" s="8">
        <v>62</v>
      </c>
      <c r="WN33" s="8">
        <v>0.03</v>
      </c>
      <c r="WO33" s="8">
        <v>72.866</v>
      </c>
      <c r="WP33" s="8">
        <v>5.0000000000000001E-3</v>
      </c>
      <c r="WQ33" s="8">
        <v>60.908000000000001</v>
      </c>
      <c r="WR33" s="8">
        <v>2.5000000000000001E-2</v>
      </c>
      <c r="WS33" s="8">
        <v>54.991</v>
      </c>
      <c r="WT33" s="8">
        <v>1.4E-2</v>
      </c>
      <c r="WU33" s="8">
        <v>50.994999999999997</v>
      </c>
      <c r="WV33" s="8">
        <v>1.4E-2</v>
      </c>
      <c r="WW33" s="8">
        <v>1135.7</v>
      </c>
      <c r="WX33" s="8">
        <v>2.6</v>
      </c>
      <c r="WY33" s="8">
        <v>1097.5</v>
      </c>
      <c r="WZ33" s="8">
        <v>2.5</v>
      </c>
      <c r="XA33" s="8">
        <v>0.59799999999999998</v>
      </c>
      <c r="XB33" s="8">
        <v>8.9999999999999993E-3</v>
      </c>
      <c r="XC33" s="8">
        <v>-0.20899999999999999</v>
      </c>
      <c r="XD33" s="8">
        <v>2E-3</v>
      </c>
      <c r="XE33" s="8">
        <v>1.4E-2</v>
      </c>
      <c r="XF33" s="8">
        <v>5.0000000000000001E-3</v>
      </c>
      <c r="XG33" s="8">
        <v>1.0891999999999999</v>
      </c>
      <c r="XH33" s="8">
        <v>4.8999999999999998E-3</v>
      </c>
      <c r="XI33" s="8">
        <v>29.600999999999999</v>
      </c>
      <c r="XJ33" s="8">
        <v>0</v>
      </c>
      <c r="XK33" s="8">
        <v>368</v>
      </c>
      <c r="XL33" s="8">
        <v>5</v>
      </c>
      <c r="XM33" s="8">
        <v>367.1</v>
      </c>
      <c r="XN33" s="8">
        <v>4.9000000000000004</v>
      </c>
      <c r="XO33" s="1">
        <v>6.5623750499799877E-2</v>
      </c>
      <c r="XP33" s="2">
        <v>72.022066173530362</v>
      </c>
      <c r="XQ33" s="4">
        <v>13.029</v>
      </c>
      <c r="XR33" s="4">
        <v>0.20899999999999999</v>
      </c>
      <c r="XS33" s="45">
        <f t="shared" si="0"/>
        <v>0.81646221774571048</v>
      </c>
      <c r="XT33" s="9">
        <f t="shared" si="1"/>
        <v>5049.5806883948972</v>
      </c>
      <c r="XU33" s="46">
        <f t="shared" si="2"/>
        <v>77.102918110236217</v>
      </c>
      <c r="XV33" s="9">
        <f t="shared" si="3"/>
        <v>72.022811646885714</v>
      </c>
      <c r="XW33" s="9">
        <f t="shared" si="4"/>
        <v>331.66622476578885</v>
      </c>
      <c r="XX33" s="9">
        <f t="shared" si="5"/>
        <v>4717.9144636291085</v>
      </c>
      <c r="XY33" s="15">
        <f t="shared" si="6"/>
        <v>8.6626302263166886E-3</v>
      </c>
      <c r="XZ33" s="9">
        <f t="shared" si="7"/>
        <v>27.159799798582092</v>
      </c>
      <c r="YA33" s="9">
        <f t="shared" si="8"/>
        <v>72.049537782254291</v>
      </c>
      <c r="YB33" s="10">
        <v>13.029269717966438</v>
      </c>
      <c r="YC33" s="10">
        <v>13.494585828998844</v>
      </c>
      <c r="YD33" s="3">
        <v>6.980801574107855E-3</v>
      </c>
      <c r="YE33" s="9">
        <v>20.774913749285059</v>
      </c>
      <c r="YF33" s="15">
        <v>8.7808616533765083E-3</v>
      </c>
      <c r="YG33" s="9">
        <v>27.608653008587336</v>
      </c>
      <c r="YH33" s="15">
        <v>8.5726272112408332E-3</v>
      </c>
      <c r="YI33" s="9">
        <v>26.860743427268702</v>
      </c>
      <c r="YJ33" s="9">
        <f t="shared" si="9"/>
        <v>73.688860241322146</v>
      </c>
      <c r="YK33" s="9">
        <f t="shared" si="10"/>
        <v>61.346985172365741</v>
      </c>
      <c r="YL33" s="9">
        <f t="shared" si="11"/>
        <v>26.661684838565922</v>
      </c>
      <c r="YM33" s="9"/>
      <c r="YN33" s="9"/>
      <c r="YO33" s="9"/>
      <c r="YP33" s="14"/>
      <c r="YQ33" s="9"/>
      <c r="YR33" s="9"/>
      <c r="YS33" s="10"/>
      <c r="YT33" s="15"/>
      <c r="YU33" s="16"/>
      <c r="YV33" s="16"/>
      <c r="YW33" s="47"/>
      <c r="YX33" s="5"/>
      <c r="YY33" s="5"/>
      <c r="YZ33" s="5"/>
      <c r="ZA33" s="5"/>
      <c r="ZB33" s="5"/>
      <c r="ZC33" s="6"/>
    </row>
    <row r="34" spans="1:679" s="8" customFormat="1" x14ac:dyDescent="0.25">
      <c r="A34" s="8">
        <v>5</v>
      </c>
      <c r="B34" s="8" t="s">
        <v>2396</v>
      </c>
      <c r="C34" s="8" t="s">
        <v>2397</v>
      </c>
      <c r="D34" s="8" t="s">
        <v>2396</v>
      </c>
      <c r="E34" s="8" t="s">
        <v>3315</v>
      </c>
      <c r="F34" s="8" t="s">
        <v>3307</v>
      </c>
      <c r="G34" s="8" t="s">
        <v>3308</v>
      </c>
      <c r="I34" s="8" t="s">
        <v>3310</v>
      </c>
      <c r="J34" s="8" t="s">
        <v>3310</v>
      </c>
      <c r="M34" s="8" t="s">
        <v>3311</v>
      </c>
      <c r="N34" s="7">
        <v>0</v>
      </c>
      <c r="O34" s="7">
        <v>0</v>
      </c>
      <c r="P34" s="8" t="s">
        <v>3365</v>
      </c>
      <c r="Q34" s="8" t="s">
        <v>2275</v>
      </c>
      <c r="R34" s="8" t="s">
        <v>2398</v>
      </c>
      <c r="S34" s="8" t="s">
        <v>119</v>
      </c>
      <c r="T34" s="8" t="s">
        <v>154</v>
      </c>
      <c r="U34" s="8" t="s">
        <v>1775</v>
      </c>
      <c r="V34" s="8" t="s">
        <v>3378</v>
      </c>
      <c r="W34" s="8" t="s">
        <v>3380</v>
      </c>
      <c r="X34" s="8" t="s">
        <v>3385</v>
      </c>
      <c r="Y34" s="8" t="s">
        <v>3385</v>
      </c>
      <c r="Z34" s="8" t="s">
        <v>2063</v>
      </c>
      <c r="AA34" s="8" t="s">
        <v>123</v>
      </c>
      <c r="AB34" s="8" t="s">
        <v>124</v>
      </c>
      <c r="AC34" s="8" t="s">
        <v>2277</v>
      </c>
      <c r="AD34" s="8" t="s">
        <v>2278</v>
      </c>
      <c r="AE34" s="8" t="s">
        <v>3390</v>
      </c>
      <c r="AF34" s="8" t="s">
        <v>157</v>
      </c>
      <c r="AG34" s="8">
        <v>75</v>
      </c>
      <c r="AH34" s="8">
        <v>62</v>
      </c>
      <c r="AI34" s="8">
        <v>55</v>
      </c>
      <c r="AJ34" s="8">
        <v>51</v>
      </c>
      <c r="AK34" s="8">
        <v>5.5</v>
      </c>
      <c r="AM34" s="8">
        <v>5.5</v>
      </c>
      <c r="AO34" s="8">
        <v>230.1</v>
      </c>
      <c r="AP34" s="8">
        <v>0.8</v>
      </c>
      <c r="AQ34" s="8">
        <v>1.7</v>
      </c>
      <c r="AR34" s="8">
        <v>0</v>
      </c>
      <c r="AS34" s="8">
        <v>15988</v>
      </c>
      <c r="AT34" s="8">
        <v>116</v>
      </c>
      <c r="AU34" s="8">
        <v>15169</v>
      </c>
      <c r="AV34" s="8">
        <v>138</v>
      </c>
      <c r="AW34" s="8">
        <v>6508</v>
      </c>
      <c r="AX34" s="8">
        <v>111</v>
      </c>
      <c r="AY34" s="8">
        <v>22503</v>
      </c>
      <c r="AZ34" s="8">
        <v>193</v>
      </c>
      <c r="BB34" s="8">
        <v>944</v>
      </c>
      <c r="BD34" s="8">
        <v>11.7</v>
      </c>
      <c r="CN34" s="8">
        <v>60.491935484000003</v>
      </c>
      <c r="CO34" s="8" t="s">
        <v>2399</v>
      </c>
      <c r="CP34" s="8" t="s">
        <v>2300</v>
      </c>
      <c r="CQ34" s="8">
        <v>75.001999999999995</v>
      </c>
      <c r="CR34" s="8">
        <v>1.6E-2</v>
      </c>
      <c r="CS34" s="8">
        <v>62</v>
      </c>
      <c r="CT34" s="8">
        <v>2.5000000000000001E-2</v>
      </c>
      <c r="CU34" s="8">
        <v>54.991999999999997</v>
      </c>
      <c r="CV34" s="8">
        <v>8.9999999999999993E-3</v>
      </c>
      <c r="CW34" s="8">
        <v>50.997999999999998</v>
      </c>
      <c r="CX34" s="8">
        <v>1.4E-2</v>
      </c>
      <c r="CY34" s="8">
        <v>74.36</v>
      </c>
      <c r="CZ34" s="8">
        <v>0.05</v>
      </c>
      <c r="DA34" s="8">
        <v>62.38</v>
      </c>
      <c r="DB34" s="8">
        <v>0.03</v>
      </c>
      <c r="DC34" s="8">
        <v>67.3</v>
      </c>
      <c r="DD34" s="8">
        <v>0.02</v>
      </c>
      <c r="DE34" s="8">
        <v>2.5000000000000001E-2</v>
      </c>
      <c r="DF34" s="8">
        <v>8.9999999999999993E-3</v>
      </c>
      <c r="DG34" s="8">
        <v>1.1268</v>
      </c>
      <c r="DH34" s="8">
        <v>1.6899999999999998E-2</v>
      </c>
      <c r="DI34" s="8">
        <v>15988</v>
      </c>
      <c r="DJ34" s="8">
        <v>116</v>
      </c>
      <c r="DK34" s="8">
        <v>6508</v>
      </c>
      <c r="DL34" s="8">
        <v>111</v>
      </c>
      <c r="DM34" s="8">
        <v>60.512</v>
      </c>
      <c r="DN34" s="8">
        <v>0.90100000000000002</v>
      </c>
      <c r="EM34" s="8">
        <v>229.8</v>
      </c>
      <c r="EN34" s="8">
        <v>0.8</v>
      </c>
      <c r="EO34" s="8">
        <v>229.8</v>
      </c>
      <c r="EP34" s="8">
        <v>0.8</v>
      </c>
      <c r="EQ34" s="8">
        <v>229.8</v>
      </c>
      <c r="ER34" s="8">
        <v>0.8</v>
      </c>
      <c r="ES34" s="8">
        <v>1.7</v>
      </c>
      <c r="ET34" s="8">
        <v>0</v>
      </c>
      <c r="EU34" s="8">
        <v>1.7</v>
      </c>
      <c r="EV34" s="8">
        <v>0</v>
      </c>
      <c r="EW34" s="8">
        <v>1.7</v>
      </c>
      <c r="EX34" s="8">
        <v>0</v>
      </c>
      <c r="GF34" s="8">
        <v>481</v>
      </c>
      <c r="GG34" s="8">
        <v>481</v>
      </c>
      <c r="GH34" s="8">
        <v>481</v>
      </c>
      <c r="GI34" s="8">
        <v>0.8</v>
      </c>
      <c r="GJ34" s="8">
        <v>0.8</v>
      </c>
      <c r="GK34" s="8">
        <v>1</v>
      </c>
      <c r="GL34" s="8">
        <v>470</v>
      </c>
      <c r="GM34" s="8">
        <v>0.63</v>
      </c>
      <c r="GN34" s="8">
        <v>11.7</v>
      </c>
      <c r="GO34" s="8">
        <v>17.5</v>
      </c>
      <c r="MX34" s="8">
        <v>62.09</v>
      </c>
      <c r="MY34" s="8">
        <v>0.17</v>
      </c>
      <c r="MZ34" s="8">
        <v>62.79</v>
      </c>
      <c r="NA34" s="8">
        <v>0.14000000000000001</v>
      </c>
      <c r="NB34" s="8">
        <v>62.39</v>
      </c>
      <c r="NC34" s="8">
        <v>0.06</v>
      </c>
      <c r="ND34" s="8">
        <v>62.65</v>
      </c>
      <c r="NE34" s="8">
        <v>0.14000000000000001</v>
      </c>
      <c r="NF34" s="8">
        <v>61.99</v>
      </c>
      <c r="NG34" s="8">
        <v>0.13</v>
      </c>
      <c r="NH34" s="8">
        <v>62.21</v>
      </c>
      <c r="NI34" s="8">
        <v>0.13</v>
      </c>
      <c r="OP34" s="8">
        <v>56.56</v>
      </c>
      <c r="OQ34" s="8">
        <v>0.02</v>
      </c>
      <c r="OT34" s="8">
        <v>55.67</v>
      </c>
      <c r="OU34" s="8">
        <v>0.11</v>
      </c>
      <c r="OV34" s="8">
        <v>55.8</v>
      </c>
      <c r="OW34" s="8">
        <v>0.17</v>
      </c>
      <c r="OX34" s="8">
        <v>54.73</v>
      </c>
      <c r="OY34" s="8">
        <v>0.09</v>
      </c>
      <c r="OZ34" s="8">
        <v>54.9</v>
      </c>
      <c r="PA34" s="8">
        <v>0.08</v>
      </c>
      <c r="PB34" s="8">
        <v>54.67</v>
      </c>
      <c r="PC34" s="8">
        <v>7.0000000000000007E-2</v>
      </c>
      <c r="PD34" s="8">
        <v>54.69</v>
      </c>
      <c r="PE34" s="8">
        <v>7.0000000000000007E-2</v>
      </c>
      <c r="QX34" s="8">
        <v>55.11</v>
      </c>
      <c r="QY34" s="8">
        <v>0.09</v>
      </c>
      <c r="QZ34" s="8">
        <v>54.73</v>
      </c>
      <c r="RA34" s="8">
        <v>0.09</v>
      </c>
      <c r="RB34" s="8">
        <v>74.33</v>
      </c>
      <c r="RC34" s="8">
        <v>0.06</v>
      </c>
      <c r="RD34" s="8">
        <v>74.36</v>
      </c>
      <c r="RE34" s="8">
        <v>0.05</v>
      </c>
      <c r="RF34" s="8">
        <v>74.37</v>
      </c>
      <c r="RG34" s="8">
        <v>0.04</v>
      </c>
      <c r="RH34" s="8">
        <v>74.349999999999994</v>
      </c>
      <c r="RI34" s="8">
        <v>7.0000000000000007E-2</v>
      </c>
      <c r="RJ34" s="8">
        <v>74.319999999999993</v>
      </c>
      <c r="RK34" s="8">
        <v>7.0000000000000007E-2</v>
      </c>
      <c r="RL34" s="8">
        <v>74.41</v>
      </c>
      <c r="RM34" s="8">
        <v>0.06</v>
      </c>
      <c r="RN34" s="8">
        <v>74.45</v>
      </c>
      <c r="RO34" s="8">
        <v>0.05</v>
      </c>
      <c r="RP34" s="8">
        <v>57.8</v>
      </c>
      <c r="RQ34" s="8">
        <v>0.05</v>
      </c>
      <c r="RR34" s="8">
        <v>58.13</v>
      </c>
      <c r="RS34" s="8">
        <v>0.05</v>
      </c>
      <c r="RT34" s="8">
        <v>58.41</v>
      </c>
      <c r="RU34" s="8">
        <v>0.06</v>
      </c>
      <c r="RV34" s="8">
        <v>57.08</v>
      </c>
      <c r="RW34" s="8">
        <v>0.06</v>
      </c>
      <c r="RX34" s="8">
        <v>57.12</v>
      </c>
      <c r="RY34" s="8">
        <v>0.05</v>
      </c>
      <c r="RZ34" s="8">
        <v>62.49</v>
      </c>
      <c r="SA34" s="8">
        <v>0.13</v>
      </c>
      <c r="SB34" s="8">
        <v>58.06</v>
      </c>
      <c r="SC34" s="8">
        <v>0.08</v>
      </c>
      <c r="SD34" s="8">
        <v>57.46</v>
      </c>
      <c r="SE34" s="8">
        <v>7.0000000000000007E-2</v>
      </c>
      <c r="SF34" s="8">
        <v>68.430000000000007</v>
      </c>
      <c r="SG34" s="8">
        <v>7.0000000000000007E-2</v>
      </c>
      <c r="SH34" s="8">
        <v>65.819999999999993</v>
      </c>
      <c r="SI34" s="8">
        <v>0.1</v>
      </c>
      <c r="SJ34" s="8">
        <v>56.4</v>
      </c>
      <c r="SK34" s="8">
        <v>0.15</v>
      </c>
      <c r="SL34" s="8">
        <v>55.92</v>
      </c>
      <c r="SM34" s="8">
        <v>0.09</v>
      </c>
      <c r="SN34" s="8">
        <v>73.900000000000006</v>
      </c>
      <c r="SO34" s="8">
        <v>0.04</v>
      </c>
      <c r="SP34" s="8">
        <v>72.2</v>
      </c>
      <c r="SQ34" s="8">
        <v>0.04</v>
      </c>
      <c r="SR34" s="8">
        <v>62</v>
      </c>
      <c r="SS34" s="8">
        <v>0.09</v>
      </c>
      <c r="ST34" s="8">
        <v>61.8</v>
      </c>
      <c r="SU34" s="8">
        <v>0.14000000000000001</v>
      </c>
      <c r="SV34" s="8">
        <v>72.88</v>
      </c>
      <c r="SW34" s="8">
        <v>0.05</v>
      </c>
      <c r="SX34" s="8">
        <v>71.2</v>
      </c>
      <c r="SY34" s="8">
        <v>0.06</v>
      </c>
      <c r="SZ34" s="8">
        <v>64.89</v>
      </c>
      <c r="TA34" s="8">
        <v>7.0000000000000007E-2</v>
      </c>
      <c r="TB34" s="8">
        <v>63.28</v>
      </c>
      <c r="TC34" s="8">
        <v>0.12</v>
      </c>
      <c r="WJ34" s="7" t="s">
        <v>3405</v>
      </c>
      <c r="WK34" s="8">
        <v>75.001999999999995</v>
      </c>
      <c r="WL34" s="8">
        <v>1.6E-2</v>
      </c>
      <c r="WM34" s="8">
        <v>62</v>
      </c>
      <c r="WN34" s="8">
        <v>2.5000000000000001E-2</v>
      </c>
      <c r="WO34" s="8">
        <v>62.366</v>
      </c>
      <c r="WP34" s="8">
        <v>1.9E-2</v>
      </c>
      <c r="WQ34" s="8">
        <v>55.387999999999998</v>
      </c>
      <c r="WR34" s="8">
        <v>2.1999999999999999E-2</v>
      </c>
      <c r="WS34" s="8">
        <v>54.991999999999997</v>
      </c>
      <c r="WT34" s="8">
        <v>8.9999999999999993E-3</v>
      </c>
      <c r="WU34" s="8">
        <v>50.997999999999998</v>
      </c>
      <c r="WV34" s="8">
        <v>1.4E-2</v>
      </c>
      <c r="WW34" s="8">
        <v>1151.0999999999999</v>
      </c>
      <c r="WX34" s="8">
        <v>8.6999999999999993</v>
      </c>
      <c r="WY34" s="8">
        <v>1121.5999999999999</v>
      </c>
      <c r="WZ34" s="8">
        <v>8.5</v>
      </c>
      <c r="XA34" s="8">
        <v>0.41599999999999998</v>
      </c>
      <c r="XB34" s="8">
        <v>4.0000000000000001E-3</v>
      </c>
      <c r="XC34" s="8">
        <v>-2.4E-2</v>
      </c>
      <c r="XD34" s="8">
        <v>1E-3</v>
      </c>
      <c r="XE34" s="8">
        <v>2.5000000000000001E-2</v>
      </c>
      <c r="XF34" s="8">
        <v>8.9999999999999993E-3</v>
      </c>
      <c r="XG34" s="8">
        <v>1.1268</v>
      </c>
      <c r="XH34" s="8">
        <v>1.6899999999999998E-2</v>
      </c>
      <c r="XI34" s="8">
        <v>29.416</v>
      </c>
      <c r="XJ34" s="8">
        <v>1E-3</v>
      </c>
      <c r="XK34" s="8">
        <v>372</v>
      </c>
      <c r="XL34" s="8">
        <v>5</v>
      </c>
      <c r="XM34" s="8">
        <v>371.5</v>
      </c>
      <c r="XN34" s="8">
        <v>5.2</v>
      </c>
      <c r="XO34" s="1">
        <v>0.58850574712643666</v>
      </c>
      <c r="XP34" s="2">
        <v>660.06804597701125</v>
      </c>
      <c r="XQ34" s="4">
        <v>13.029</v>
      </c>
      <c r="XR34" s="4">
        <v>2.4E-2</v>
      </c>
      <c r="XS34" s="45">
        <f t="shared" ref="XS34:XS65" si="29">(XM34-XU34)*3.412/XT34/0.24</f>
        <v>0.86186988072195658</v>
      </c>
      <c r="XT34" s="9">
        <f t="shared" si="1"/>
        <v>5223.7704788745159</v>
      </c>
      <c r="XU34" s="46">
        <f t="shared" si="2"/>
        <v>54.814623244094477</v>
      </c>
      <c r="XV34" s="9">
        <f t="shared" ref="XV34:XV65" si="30">XP34*SQRT(-XC34*YB34/(XR34*XQ34))</f>
        <v>660.07578704908326</v>
      </c>
      <c r="XW34" s="9">
        <f t="shared" si="4"/>
        <v>3039.6514160521442</v>
      </c>
      <c r="XX34" s="9">
        <f t="shared" si="5"/>
        <v>2184.1190628223717</v>
      </c>
      <c r="XY34" s="15">
        <f t="shared" si="6"/>
        <v>7.7339219592447474E-3</v>
      </c>
      <c r="XZ34" s="9">
        <f t="shared" si="7"/>
        <v>23.633160801233227</v>
      </c>
      <c r="YA34" s="9">
        <f t="shared" si="8"/>
        <v>61.504130119278045</v>
      </c>
      <c r="YB34" s="10">
        <v>13.02930560188471</v>
      </c>
      <c r="YC34" s="10">
        <v>13.221484419981746</v>
      </c>
      <c r="YD34" s="3">
        <v>6.9821604824847798E-3</v>
      </c>
      <c r="YE34" s="9">
        <v>20.776631830264595</v>
      </c>
      <c r="YF34" s="15">
        <v>8.7801528521769482E-3</v>
      </c>
      <c r="YG34" s="9">
        <v>27.608609062912965</v>
      </c>
      <c r="YH34" s="15">
        <v>7.679507295856855E-3</v>
      </c>
      <c r="YI34" s="9">
        <v>23.328446668398076</v>
      </c>
      <c r="YJ34" s="9">
        <f t="shared" si="9"/>
        <v>63.374378227109332</v>
      </c>
      <c r="YK34" s="9">
        <f t="shared" si="10"/>
        <v>55.890867486105066</v>
      </c>
      <c r="YL34" s="9">
        <f t="shared" si="11"/>
        <v>23.118659178224341</v>
      </c>
      <c r="YM34" s="9"/>
      <c r="YN34" s="9"/>
      <c r="YO34" s="9"/>
      <c r="YP34" s="14"/>
      <c r="YQ34" s="9"/>
      <c r="YR34" s="9"/>
      <c r="YS34" s="10"/>
      <c r="YT34" s="15"/>
      <c r="YU34" s="16"/>
      <c r="YV34" s="16"/>
      <c r="YW34" s="47"/>
      <c r="YX34" s="5"/>
      <c r="YY34" s="5"/>
      <c r="YZ34" s="5"/>
      <c r="ZA34" s="5"/>
      <c r="ZB34" s="5"/>
      <c r="ZC34" s="6"/>
    </row>
    <row r="35" spans="1:679" s="8" customFormat="1" x14ac:dyDescent="0.25">
      <c r="A35" s="8">
        <v>5</v>
      </c>
      <c r="B35" s="8" t="s">
        <v>2400</v>
      </c>
      <c r="C35" s="8" t="s">
        <v>2401</v>
      </c>
      <c r="D35" s="8" t="s">
        <v>2400</v>
      </c>
      <c r="E35" s="8" t="s">
        <v>3306</v>
      </c>
      <c r="F35" s="8" t="s">
        <v>3316</v>
      </c>
      <c r="G35" s="8" t="s">
        <v>3308</v>
      </c>
      <c r="H35" s="8" t="s">
        <v>3309</v>
      </c>
      <c r="I35" s="8" t="s">
        <v>3310</v>
      </c>
      <c r="J35" s="8" t="s">
        <v>3310</v>
      </c>
      <c r="M35" s="8" t="s">
        <v>3311</v>
      </c>
      <c r="N35" s="7">
        <v>0</v>
      </c>
      <c r="O35" s="7">
        <v>0</v>
      </c>
      <c r="P35" s="8" t="s">
        <v>3365</v>
      </c>
      <c r="Q35" s="8" t="s">
        <v>2303</v>
      </c>
      <c r="R35" s="8" t="s">
        <v>2402</v>
      </c>
      <c r="S35" s="8" t="s">
        <v>119</v>
      </c>
      <c r="T35" s="8" t="s">
        <v>154</v>
      </c>
      <c r="U35" s="8" t="s">
        <v>135</v>
      </c>
      <c r="V35" s="8" t="s">
        <v>3378</v>
      </c>
      <c r="W35" s="8" t="s">
        <v>3380</v>
      </c>
      <c r="X35" s="8" t="s">
        <v>3385</v>
      </c>
      <c r="Y35" s="8" t="s">
        <v>3385</v>
      </c>
      <c r="Z35" s="8" t="s">
        <v>2063</v>
      </c>
      <c r="AA35" s="8" t="s">
        <v>123</v>
      </c>
      <c r="AB35" s="8" t="s">
        <v>124</v>
      </c>
      <c r="AC35" s="8" t="s">
        <v>2277</v>
      </c>
      <c r="AD35" s="8" t="s">
        <v>2278</v>
      </c>
      <c r="AE35" s="8" t="s">
        <v>3390</v>
      </c>
      <c r="AF35" s="8" t="s">
        <v>157</v>
      </c>
      <c r="AG35" s="8">
        <v>75</v>
      </c>
      <c r="AH35" s="8">
        <v>62</v>
      </c>
      <c r="AI35" s="8">
        <v>95</v>
      </c>
      <c r="AJ35" s="8">
        <v>75</v>
      </c>
      <c r="AK35" s="8">
        <v>5.5</v>
      </c>
      <c r="AM35" s="8">
        <v>5.5</v>
      </c>
      <c r="AO35" s="8">
        <v>230.3</v>
      </c>
      <c r="AP35" s="8">
        <v>0.9</v>
      </c>
      <c r="AQ35" s="8">
        <v>15</v>
      </c>
      <c r="AR35" s="8">
        <v>0</v>
      </c>
      <c r="AS35" s="8">
        <v>19299</v>
      </c>
      <c r="AT35" s="8">
        <v>73</v>
      </c>
      <c r="AU35" s="8">
        <v>18440</v>
      </c>
      <c r="AV35" s="8">
        <v>105</v>
      </c>
      <c r="AW35" s="8">
        <v>1127</v>
      </c>
      <c r="AX35" s="8">
        <v>70</v>
      </c>
      <c r="AY35" s="8">
        <v>20427</v>
      </c>
      <c r="AZ35" s="8">
        <v>101</v>
      </c>
      <c r="BB35" s="8">
        <v>939</v>
      </c>
      <c r="BD35" s="8">
        <v>7.38</v>
      </c>
      <c r="BF35" s="8">
        <v>112.07</v>
      </c>
      <c r="BG35" s="8">
        <v>0.01</v>
      </c>
      <c r="BH35" s="8">
        <v>43.3</v>
      </c>
      <c r="CN35" s="8">
        <v>5.8024654240000002</v>
      </c>
      <c r="CO35" s="8" t="s">
        <v>2403</v>
      </c>
      <c r="CP35" s="8" t="s">
        <v>2318</v>
      </c>
      <c r="CQ35" s="8">
        <v>74.995999999999995</v>
      </c>
      <c r="CR35" s="8">
        <v>0.01</v>
      </c>
      <c r="CS35" s="8">
        <v>61.999000000000002</v>
      </c>
      <c r="CT35" s="8">
        <v>2.1000000000000001E-2</v>
      </c>
      <c r="CU35" s="8">
        <v>95.001999999999995</v>
      </c>
      <c r="CV35" s="8">
        <v>1.4E-2</v>
      </c>
      <c r="CW35" s="8">
        <v>75</v>
      </c>
      <c r="CX35" s="8">
        <v>1.7999999999999999E-2</v>
      </c>
      <c r="CY35" s="8">
        <v>74.41</v>
      </c>
      <c r="CZ35" s="8">
        <v>7.0000000000000007E-2</v>
      </c>
      <c r="DA35" s="8">
        <v>59.27</v>
      </c>
      <c r="DB35" s="8">
        <v>0.05</v>
      </c>
      <c r="DC35" s="8">
        <v>65.41</v>
      </c>
      <c r="DD35" s="8">
        <v>0.05</v>
      </c>
      <c r="DE35" s="8">
        <v>0.01</v>
      </c>
      <c r="DF35" s="8">
        <v>6.0000000000000001E-3</v>
      </c>
      <c r="DG35" s="8">
        <v>0.77549999999999997</v>
      </c>
      <c r="DH35" s="8">
        <v>5.8999999999999999E-3</v>
      </c>
      <c r="DI35" s="8">
        <v>19299</v>
      </c>
      <c r="DJ35" s="8">
        <v>73</v>
      </c>
      <c r="DK35" s="8">
        <v>1127</v>
      </c>
      <c r="DL35" s="8">
        <v>70</v>
      </c>
      <c r="DM35" s="8">
        <v>6.1420000000000003</v>
      </c>
      <c r="DN35" s="8">
        <v>3.4000000000000002E-2</v>
      </c>
      <c r="DQ35" s="8">
        <v>10.830426939000001</v>
      </c>
      <c r="DU35" s="8">
        <v>229.8</v>
      </c>
      <c r="DV35" s="8">
        <v>0.9</v>
      </c>
      <c r="DW35" s="8">
        <v>229.8</v>
      </c>
      <c r="DX35" s="8">
        <v>0.9</v>
      </c>
      <c r="DY35" s="8">
        <v>229.8</v>
      </c>
      <c r="DZ35" s="8">
        <v>0.9</v>
      </c>
      <c r="EA35" s="8">
        <v>13.4</v>
      </c>
      <c r="EB35" s="8">
        <v>0</v>
      </c>
      <c r="EC35" s="8">
        <v>13.4</v>
      </c>
      <c r="ED35" s="8">
        <v>0</v>
      </c>
      <c r="EE35" s="8">
        <v>13.4</v>
      </c>
      <c r="EF35" s="8">
        <v>0</v>
      </c>
      <c r="EG35" s="8">
        <v>2966.3</v>
      </c>
      <c r="EH35" s="8">
        <v>5.7</v>
      </c>
      <c r="EI35" s="8">
        <v>2966.3</v>
      </c>
      <c r="EJ35" s="8">
        <v>5.7</v>
      </c>
      <c r="EK35" s="8">
        <v>2966.3</v>
      </c>
      <c r="EL35" s="8">
        <v>5.7</v>
      </c>
      <c r="EM35" s="8">
        <v>230</v>
      </c>
      <c r="EN35" s="8">
        <v>0.9</v>
      </c>
      <c r="EO35" s="8">
        <v>230</v>
      </c>
      <c r="EP35" s="8">
        <v>0.9</v>
      </c>
      <c r="EQ35" s="8">
        <v>230</v>
      </c>
      <c r="ER35" s="8">
        <v>0.9</v>
      </c>
      <c r="ES35" s="8">
        <v>1.6</v>
      </c>
      <c r="ET35" s="8">
        <v>0</v>
      </c>
      <c r="EU35" s="8">
        <v>1.6</v>
      </c>
      <c r="EV35" s="8">
        <v>0</v>
      </c>
      <c r="EW35" s="8">
        <v>1.6</v>
      </c>
      <c r="EX35" s="8">
        <v>0</v>
      </c>
      <c r="EZ35" s="8">
        <v>227.8</v>
      </c>
      <c r="FA35" s="8">
        <v>0.9</v>
      </c>
      <c r="FB35" s="8">
        <v>227.8</v>
      </c>
      <c r="FC35" s="8">
        <v>0.9</v>
      </c>
      <c r="FD35" s="8">
        <v>227.8</v>
      </c>
      <c r="FE35" s="8">
        <v>0.9</v>
      </c>
      <c r="FF35" s="8">
        <v>12.7</v>
      </c>
      <c r="FG35" s="8">
        <v>0</v>
      </c>
      <c r="FH35" s="8">
        <v>12.7</v>
      </c>
      <c r="FI35" s="8">
        <v>0</v>
      </c>
      <c r="FJ35" s="8">
        <v>12.7</v>
      </c>
      <c r="FK35" s="8">
        <v>0</v>
      </c>
      <c r="FL35" s="8">
        <v>2773.6</v>
      </c>
      <c r="FM35" s="8">
        <v>5.0999999999999996</v>
      </c>
      <c r="FW35" s="8">
        <v>228.3</v>
      </c>
      <c r="FX35" s="8">
        <v>0.9</v>
      </c>
      <c r="FY35" s="8">
        <v>0.7</v>
      </c>
      <c r="FZ35" s="8">
        <v>0</v>
      </c>
      <c r="GA35" s="8">
        <v>168.9</v>
      </c>
      <c r="GB35" s="8">
        <v>0.8</v>
      </c>
      <c r="GC35" s="8">
        <v>23</v>
      </c>
      <c r="GE35" s="8">
        <v>3323.7</v>
      </c>
      <c r="GF35" s="8">
        <v>484</v>
      </c>
      <c r="GG35" s="8">
        <v>485</v>
      </c>
      <c r="GH35" s="8">
        <v>484</v>
      </c>
      <c r="GI35" s="8">
        <v>0.7</v>
      </c>
      <c r="GJ35" s="8">
        <v>0.7</v>
      </c>
      <c r="GK35" s="8">
        <v>0.7</v>
      </c>
      <c r="GL35" s="8">
        <v>380</v>
      </c>
      <c r="GM35" s="8">
        <v>0.62</v>
      </c>
      <c r="GN35" s="8">
        <v>7.38</v>
      </c>
      <c r="GO35" s="8">
        <v>15.3</v>
      </c>
      <c r="HB35" s="8">
        <v>263.72000000000003</v>
      </c>
      <c r="HC35" s="8">
        <v>0.19</v>
      </c>
      <c r="HD35" s="8">
        <v>181.44</v>
      </c>
      <c r="HE35" s="8">
        <v>0.03</v>
      </c>
      <c r="HF35" s="8">
        <v>120.92</v>
      </c>
      <c r="HG35" s="8">
        <v>0.05</v>
      </c>
      <c r="HH35" s="8">
        <v>60.51</v>
      </c>
      <c r="HI35" s="8">
        <v>0.05</v>
      </c>
      <c r="HJ35" s="8">
        <v>243.8</v>
      </c>
      <c r="HK35" s="8">
        <v>0.22</v>
      </c>
      <c r="HL35" s="8">
        <v>103.46</v>
      </c>
      <c r="HM35" s="8">
        <v>0.05</v>
      </c>
      <c r="HN35" s="8">
        <v>115.16</v>
      </c>
      <c r="HO35" s="8">
        <v>7.0000000000000007E-2</v>
      </c>
      <c r="HP35" s="8">
        <v>11.7</v>
      </c>
      <c r="HQ35" s="8">
        <v>0.09</v>
      </c>
      <c r="HR35" s="8">
        <v>77.31</v>
      </c>
      <c r="HS35" s="8">
        <v>0.06</v>
      </c>
      <c r="HT35" s="8">
        <v>63.98</v>
      </c>
      <c r="HU35" s="8">
        <v>0.06</v>
      </c>
      <c r="HV35" s="8">
        <v>45.47</v>
      </c>
      <c r="HW35" s="8">
        <v>0.04</v>
      </c>
      <c r="HZ35" s="8">
        <v>78.010000000000005</v>
      </c>
      <c r="IA35" s="8">
        <v>0.03</v>
      </c>
      <c r="IB35" s="8">
        <v>67.56</v>
      </c>
      <c r="IC35" s="8">
        <v>0.06</v>
      </c>
      <c r="ID35" s="8">
        <v>45.92</v>
      </c>
      <c r="IE35" s="8">
        <v>0.02</v>
      </c>
      <c r="IF35" s="8">
        <v>21.64</v>
      </c>
      <c r="IG35" s="8">
        <v>0.06</v>
      </c>
      <c r="IH35" s="8">
        <v>520.89</v>
      </c>
      <c r="II35" s="8">
        <v>0.54</v>
      </c>
      <c r="IJ35" s="8">
        <v>40.57</v>
      </c>
      <c r="IK35" s="8">
        <v>0.02</v>
      </c>
      <c r="IL35" s="8">
        <v>36022</v>
      </c>
      <c r="IM35" s="8">
        <v>46</v>
      </c>
      <c r="IN35" s="8">
        <v>37245</v>
      </c>
      <c r="IO35" s="8">
        <v>42</v>
      </c>
      <c r="JL35" s="8">
        <v>247.45</v>
      </c>
      <c r="JM35" s="8">
        <v>0.23</v>
      </c>
      <c r="JN35" s="8">
        <v>104.3</v>
      </c>
      <c r="JO35" s="8">
        <v>0.04</v>
      </c>
      <c r="JP35" s="8">
        <v>116.24</v>
      </c>
      <c r="JQ35" s="8">
        <v>7.0000000000000007E-2</v>
      </c>
      <c r="JR35" s="8">
        <v>11.93</v>
      </c>
      <c r="JS35" s="8">
        <v>7.0000000000000007E-2</v>
      </c>
      <c r="JT35" s="8">
        <v>246.06</v>
      </c>
      <c r="JU35" s="8">
        <v>0.21</v>
      </c>
      <c r="JV35" s="8">
        <v>115.83</v>
      </c>
      <c r="JW35" s="8">
        <v>0.06</v>
      </c>
      <c r="JX35" s="8">
        <v>12.54</v>
      </c>
      <c r="JY35" s="8">
        <v>7.0000000000000007E-2</v>
      </c>
      <c r="JZ35" s="8">
        <v>18.510000000000002</v>
      </c>
      <c r="KA35" s="8">
        <v>7.0000000000000007E-2</v>
      </c>
      <c r="MX35" s="8">
        <v>58.53</v>
      </c>
      <c r="MY35" s="8">
        <v>7.0000000000000007E-2</v>
      </c>
      <c r="MZ35" s="8">
        <v>60.32</v>
      </c>
      <c r="NA35" s="8">
        <v>0.05</v>
      </c>
      <c r="NB35" s="8">
        <v>59.81</v>
      </c>
      <c r="NC35" s="8">
        <v>0.1</v>
      </c>
      <c r="ND35" s="8">
        <v>60.14</v>
      </c>
      <c r="NE35" s="8">
        <v>0.03</v>
      </c>
      <c r="NF35" s="8">
        <v>59.41</v>
      </c>
      <c r="NG35" s="8">
        <v>0.1</v>
      </c>
      <c r="NH35" s="8">
        <v>59.42</v>
      </c>
      <c r="NI35" s="8">
        <v>0.05</v>
      </c>
      <c r="OP35" s="8">
        <v>104.07</v>
      </c>
      <c r="OQ35" s="8">
        <v>0.06</v>
      </c>
      <c r="OT35" s="8">
        <v>94.69</v>
      </c>
      <c r="OU35" s="8">
        <v>0.08</v>
      </c>
      <c r="OV35" s="8">
        <v>94.63</v>
      </c>
      <c r="OW35" s="8">
        <v>0.09</v>
      </c>
      <c r="OX35" s="8">
        <v>94.85</v>
      </c>
      <c r="OY35" s="8">
        <v>0.06</v>
      </c>
      <c r="OZ35" s="8">
        <v>94.9</v>
      </c>
      <c r="PA35" s="8">
        <v>7.0000000000000007E-2</v>
      </c>
      <c r="PB35" s="8">
        <v>94.89</v>
      </c>
      <c r="PC35" s="8">
        <v>0.06</v>
      </c>
      <c r="PD35" s="8">
        <v>94.91</v>
      </c>
      <c r="PE35" s="8">
        <v>0.06</v>
      </c>
      <c r="PR35" s="8">
        <v>103.29</v>
      </c>
      <c r="PS35" s="8">
        <v>0.06</v>
      </c>
      <c r="QX35" s="8">
        <v>94.96</v>
      </c>
      <c r="QY35" s="8">
        <v>0.08</v>
      </c>
      <c r="QZ35" s="8">
        <v>95.26</v>
      </c>
      <c r="RA35" s="8">
        <v>0.08</v>
      </c>
      <c r="RB35" s="8">
        <v>74.739999999999995</v>
      </c>
      <c r="RC35" s="8">
        <v>0.05</v>
      </c>
      <c r="RD35" s="8">
        <v>74.72</v>
      </c>
      <c r="RE35" s="8">
        <v>0.04</v>
      </c>
      <c r="RF35" s="8">
        <v>74.47</v>
      </c>
      <c r="RG35" s="8">
        <v>0.05</v>
      </c>
      <c r="RH35" s="8">
        <v>74.900000000000006</v>
      </c>
      <c r="RI35" s="8">
        <v>0.06</v>
      </c>
      <c r="RJ35" s="8">
        <v>74.900000000000006</v>
      </c>
      <c r="RK35" s="8">
        <v>0.06</v>
      </c>
      <c r="RL35" s="8">
        <v>74.87</v>
      </c>
      <c r="RM35" s="8">
        <v>0.05</v>
      </c>
      <c r="RN35" s="8">
        <v>74.680000000000007</v>
      </c>
      <c r="RO35" s="8">
        <v>0.05</v>
      </c>
      <c r="RP35" s="8">
        <v>87.16</v>
      </c>
      <c r="RQ35" s="8">
        <v>0.04</v>
      </c>
      <c r="RR35" s="8">
        <v>86.45</v>
      </c>
      <c r="RS35" s="8">
        <v>0.04</v>
      </c>
      <c r="RT35" s="8">
        <v>86.2</v>
      </c>
      <c r="RU35" s="8">
        <v>0.06</v>
      </c>
      <c r="RV35" s="8">
        <v>85.62</v>
      </c>
      <c r="RW35" s="8">
        <v>7.0000000000000007E-2</v>
      </c>
      <c r="RX35" s="8">
        <v>86.12</v>
      </c>
      <c r="RY35" s="8">
        <v>0.05</v>
      </c>
      <c r="RZ35" s="8">
        <v>86.46</v>
      </c>
      <c r="SA35" s="8">
        <v>7.0000000000000007E-2</v>
      </c>
      <c r="SB35" s="8">
        <v>86.35</v>
      </c>
      <c r="SC35" s="8">
        <v>0.08</v>
      </c>
      <c r="SD35" s="8">
        <v>86.03</v>
      </c>
      <c r="SE35" s="8">
        <v>0.08</v>
      </c>
      <c r="SF35" s="8">
        <v>89.46</v>
      </c>
      <c r="SG35" s="8">
        <v>0.06</v>
      </c>
      <c r="SH35" s="8">
        <v>75.69</v>
      </c>
      <c r="SI35" s="8">
        <v>0.08</v>
      </c>
      <c r="SJ35" s="8">
        <v>75.849999999999994</v>
      </c>
      <c r="SK35" s="8">
        <v>7.0000000000000007E-2</v>
      </c>
      <c r="SL35" s="8">
        <v>75.290000000000006</v>
      </c>
      <c r="SM35" s="8">
        <v>0.05</v>
      </c>
      <c r="SN35" s="8">
        <v>81.39</v>
      </c>
      <c r="SO35" s="8">
        <v>0.16</v>
      </c>
      <c r="SP35" s="8">
        <v>75.8</v>
      </c>
      <c r="SQ35" s="8">
        <v>0.05</v>
      </c>
      <c r="SR35" s="8">
        <v>75.06</v>
      </c>
      <c r="SS35" s="8">
        <v>0.05</v>
      </c>
      <c r="ST35" s="8">
        <v>75.55</v>
      </c>
      <c r="SU35" s="8">
        <v>0.04</v>
      </c>
      <c r="SV35" s="8">
        <v>76.239999999999995</v>
      </c>
      <c r="SW35" s="8">
        <v>0.09</v>
      </c>
      <c r="SX35" s="8">
        <v>74.95</v>
      </c>
      <c r="SY35" s="8">
        <v>0.04</v>
      </c>
      <c r="SZ35" s="8">
        <v>74.87</v>
      </c>
      <c r="TA35" s="8">
        <v>0.04</v>
      </c>
      <c r="TB35" s="8">
        <v>74.959999999999994</v>
      </c>
      <c r="TC35" s="8">
        <v>0.05</v>
      </c>
      <c r="WJ35" s="8" t="s">
        <v>2379</v>
      </c>
      <c r="WK35" s="8">
        <v>74.995999999999995</v>
      </c>
      <c r="WL35" s="8">
        <v>0.01</v>
      </c>
      <c r="WM35" s="8">
        <v>61.999000000000002</v>
      </c>
      <c r="WN35" s="8">
        <v>2.1000000000000001E-2</v>
      </c>
      <c r="WO35" s="8">
        <v>59.146000000000001</v>
      </c>
      <c r="WP35" s="8">
        <v>1.4999999999999999E-2</v>
      </c>
      <c r="WQ35" s="8">
        <v>55.908000000000001</v>
      </c>
      <c r="WR35" s="8">
        <v>0.02</v>
      </c>
      <c r="WS35" s="8">
        <v>95.001999999999995</v>
      </c>
      <c r="WT35" s="8">
        <v>1.4E-2</v>
      </c>
      <c r="WU35" s="8">
        <v>75</v>
      </c>
      <c r="WV35" s="8">
        <v>1.7999999999999999E-2</v>
      </c>
      <c r="WW35" s="8">
        <v>1133.5</v>
      </c>
      <c r="WX35" s="8">
        <v>4.3</v>
      </c>
      <c r="WY35" s="8">
        <v>1085.3</v>
      </c>
      <c r="WZ35" s="8">
        <v>4.2</v>
      </c>
      <c r="XA35" s="8">
        <v>0.54400000000000004</v>
      </c>
      <c r="XB35" s="8">
        <v>5.0000000000000001E-3</v>
      </c>
      <c r="XC35" s="8">
        <v>-0.159</v>
      </c>
      <c r="XD35" s="8">
        <v>2E-3</v>
      </c>
      <c r="XE35" s="8">
        <v>0.01</v>
      </c>
      <c r="XF35" s="8">
        <v>6.0000000000000001E-3</v>
      </c>
      <c r="XG35" s="8">
        <v>0.77549999999999997</v>
      </c>
      <c r="XH35" s="8">
        <v>5.8999999999999999E-3</v>
      </c>
      <c r="XI35" s="8">
        <v>28.861000000000001</v>
      </c>
      <c r="XJ35" s="8">
        <v>1E-3</v>
      </c>
      <c r="XK35" s="8">
        <v>3326</v>
      </c>
      <c r="XL35" s="8">
        <v>9</v>
      </c>
      <c r="XM35" s="8">
        <v>358.2</v>
      </c>
      <c r="XN35" s="8">
        <v>5.6</v>
      </c>
      <c r="XO35" s="42">
        <v>0.19659999999999997</v>
      </c>
      <c r="XP35" s="9">
        <v>226.12931999999998</v>
      </c>
      <c r="XQ35" s="14">
        <v>13.029</v>
      </c>
      <c r="XR35" s="14">
        <v>0.16400000000000001</v>
      </c>
      <c r="XS35" s="45">
        <f t="shared" si="29"/>
        <v>0.79386904073909503</v>
      </c>
      <c r="XT35" s="9">
        <f t="shared" si="1"/>
        <v>5172.5550077850567</v>
      </c>
      <c r="XU35" s="46">
        <f t="shared" si="2"/>
        <v>69.360753889763771</v>
      </c>
      <c r="XV35" s="9">
        <f t="shared" si="30"/>
        <v>231.62578967011956</v>
      </c>
      <c r="XW35" s="9">
        <f t="shared" si="4"/>
        <v>985.64445528649753</v>
      </c>
      <c r="XX35" s="9">
        <f t="shared" si="5"/>
        <v>4186.9105524985589</v>
      </c>
      <c r="XY35" s="15">
        <f t="shared" si="6"/>
        <v>9.7602354995068134E-3</v>
      </c>
      <c r="XZ35" s="9">
        <f t="shared" si="7"/>
        <v>29.618137570929989</v>
      </c>
      <c r="YA35" s="9">
        <f t="shared" si="8"/>
        <v>58.352130959260904</v>
      </c>
      <c r="YB35" s="10">
        <v>14.099959986248358</v>
      </c>
      <c r="YC35" s="10">
        <v>13.148241033230232</v>
      </c>
      <c r="YD35" s="3">
        <v>1.3920299260524417E-2</v>
      </c>
      <c r="YE35" s="9">
        <v>38.157088099451066</v>
      </c>
      <c r="YF35" s="15">
        <v>8.7809110720388339E-3</v>
      </c>
      <c r="YG35" s="9">
        <v>27.607975391234032</v>
      </c>
      <c r="YH35" s="15">
        <v>8.741976885038194E-3</v>
      </c>
      <c r="YI35" s="9">
        <v>23.699848991415578</v>
      </c>
      <c r="YJ35" s="9">
        <f t="shared" si="9"/>
        <v>78.837016589355898</v>
      </c>
      <c r="YK35" s="9">
        <f t="shared" si="10"/>
        <v>64.77913337594795</v>
      </c>
      <c r="YL35" s="9">
        <f t="shared" si="11"/>
        <v>23.50623906838527</v>
      </c>
      <c r="YM35" s="9">
        <f>(XZ35-YL35)*XT35</f>
        <v>31614.131206411676</v>
      </c>
      <c r="YN35" s="9">
        <f>0.24*(YJ35-YA35)*XT35</f>
        <v>25430.20745996448</v>
      </c>
      <c r="YO35" s="9">
        <f>XK35-XM35</f>
        <v>2967.8</v>
      </c>
      <c r="YP35" s="14">
        <f>YO35*3.413/YM35</f>
        <v>0.32039790478081248</v>
      </c>
      <c r="YQ35" s="9">
        <f>YM35-(XM35-XU35)*3.413</f>
        <v>30628.322859437438</v>
      </c>
      <c r="YR35" s="9">
        <f>YN35-(XM35-XU35)*3.413</f>
        <v>24444.399112990242</v>
      </c>
      <c r="YS35" s="10">
        <f>YQ35/XK35</f>
        <v>9.2087561212980873</v>
      </c>
      <c r="YT35" s="15">
        <f>(YA35-YW35)/(YJ35-YW35)</f>
        <v>0.21941925987906663</v>
      </c>
      <c r="YU35" s="16">
        <f>-XZ35+YL35</f>
        <v>-6.1118985025447188</v>
      </c>
      <c r="YV35" s="16">
        <f>-YJ35+YA35</f>
        <v>-20.484885630094993</v>
      </c>
      <c r="YW35" s="47">
        <f>(-(-0.0182984848494437-(YU35/YV35))+SQRT((-0.0182984848494437-(YU35/YV35))^2-4*0.00577826340327261*(6.76723916086377-XZ35+(YU35/YV35)*YJ35)))/(2*0.00577826340327261)</f>
        <v>52.593881731940222</v>
      </c>
      <c r="YX35" s="5">
        <f>XT35*(XZ35-YL35)</f>
        <v>31614.131206411676</v>
      </c>
      <c r="YY35" s="5">
        <f>XT35*(YG35-YI35)</f>
        <v>20214.998780437923</v>
      </c>
      <c r="YZ35" s="5">
        <f>XT35*(YI35-YL35)</f>
        <v>1001.4579769273018</v>
      </c>
      <c r="ZA35" s="5">
        <f>XW35*(YE35-YG35)</f>
        <v>10397.674449046448</v>
      </c>
      <c r="ZB35" s="5">
        <f>SUM(YY35:ZA35)</f>
        <v>31614.131206411672</v>
      </c>
      <c r="ZC35" s="6">
        <f>ZB35/YX35</f>
        <v>0.99999999999999989</v>
      </c>
    </row>
    <row r="36" spans="1:679" s="8" customFormat="1" x14ac:dyDescent="0.25">
      <c r="A36" s="8">
        <v>5</v>
      </c>
      <c r="B36" s="8" t="s">
        <v>2404</v>
      </c>
      <c r="C36" s="8" t="s">
        <v>2405</v>
      </c>
      <c r="D36" s="8" t="s">
        <v>2404</v>
      </c>
      <c r="E36" s="8" t="s">
        <v>3312</v>
      </c>
      <c r="F36" s="8" t="s">
        <v>3316</v>
      </c>
      <c r="G36" s="8" t="s">
        <v>3308</v>
      </c>
      <c r="H36" s="8" t="s">
        <v>3309</v>
      </c>
      <c r="I36" s="8" t="s">
        <v>3310</v>
      </c>
      <c r="J36" s="8" t="s">
        <v>3310</v>
      </c>
      <c r="M36" s="8" t="s">
        <v>3311</v>
      </c>
      <c r="N36" s="7">
        <v>0</v>
      </c>
      <c r="O36" s="7">
        <v>0</v>
      </c>
      <c r="P36" s="8" t="s">
        <v>3365</v>
      </c>
      <c r="Q36" s="8" t="s">
        <v>2303</v>
      </c>
      <c r="R36" s="8" t="s">
        <v>2406</v>
      </c>
      <c r="S36" s="8" t="s">
        <v>119</v>
      </c>
      <c r="T36" s="8" t="s">
        <v>154</v>
      </c>
      <c r="U36" s="8" t="s">
        <v>1221</v>
      </c>
      <c r="V36" s="8" t="s">
        <v>3378</v>
      </c>
      <c r="W36" s="8" t="s">
        <v>3380</v>
      </c>
      <c r="X36" s="8" t="s">
        <v>3385</v>
      </c>
      <c r="Y36" s="8" t="s">
        <v>3385</v>
      </c>
      <c r="Z36" s="8" t="s">
        <v>2063</v>
      </c>
      <c r="AA36" s="8" t="s">
        <v>123</v>
      </c>
      <c r="AB36" s="8" t="s">
        <v>124</v>
      </c>
      <c r="AC36" s="8" t="s">
        <v>2277</v>
      </c>
      <c r="AD36" s="8" t="s">
        <v>2278</v>
      </c>
      <c r="AE36" s="8" t="s">
        <v>3390</v>
      </c>
      <c r="AF36" s="8" t="s">
        <v>157</v>
      </c>
      <c r="AG36" s="8">
        <v>75</v>
      </c>
      <c r="AH36" s="8">
        <v>62</v>
      </c>
      <c r="AI36" s="8">
        <v>95</v>
      </c>
      <c r="AJ36" s="8">
        <v>75</v>
      </c>
      <c r="AK36" s="8">
        <v>5.5</v>
      </c>
      <c r="AM36" s="8">
        <v>5.5</v>
      </c>
      <c r="AO36" s="8">
        <v>230.3</v>
      </c>
      <c r="AP36" s="8">
        <v>0.9</v>
      </c>
      <c r="AQ36" s="8">
        <v>15</v>
      </c>
      <c r="AR36" s="8">
        <v>0</v>
      </c>
      <c r="AS36" s="8">
        <v>17224</v>
      </c>
      <c r="AT36" s="8">
        <v>33</v>
      </c>
      <c r="AU36" s="8">
        <v>16415</v>
      </c>
      <c r="AV36" s="8">
        <v>67</v>
      </c>
      <c r="AW36" s="8">
        <v>-1803</v>
      </c>
      <c r="AX36" s="8">
        <v>74</v>
      </c>
      <c r="AY36" s="8">
        <v>15419</v>
      </c>
      <c r="AZ36" s="8">
        <v>75</v>
      </c>
      <c r="BB36" s="8">
        <v>939</v>
      </c>
      <c r="BD36" s="8">
        <v>7.5</v>
      </c>
      <c r="BF36" s="8">
        <v>112.64</v>
      </c>
      <c r="BG36" s="8">
        <v>0.01</v>
      </c>
      <c r="BH36" s="8">
        <v>58.01</v>
      </c>
      <c r="CN36" s="8">
        <v>5.1723723719999999</v>
      </c>
      <c r="CO36" s="8" t="s">
        <v>2407</v>
      </c>
      <c r="CP36" s="8" t="s">
        <v>2310</v>
      </c>
      <c r="CQ36" s="8">
        <v>75.003</v>
      </c>
      <c r="CR36" s="8">
        <v>1.2999999999999999E-2</v>
      </c>
      <c r="CS36" s="8">
        <v>62</v>
      </c>
      <c r="CT36" s="8">
        <v>2.3E-2</v>
      </c>
      <c r="CU36" s="8">
        <v>94.998000000000005</v>
      </c>
      <c r="CV36" s="8">
        <v>7.0000000000000001E-3</v>
      </c>
      <c r="CW36" s="8">
        <v>75.001999999999995</v>
      </c>
      <c r="CX36" s="8">
        <v>2.5000000000000001E-2</v>
      </c>
      <c r="CY36" s="8">
        <v>74.41</v>
      </c>
      <c r="CZ36" s="8">
        <v>0.05</v>
      </c>
      <c r="DA36" s="8">
        <v>61.02</v>
      </c>
      <c r="DB36" s="8">
        <v>0.03</v>
      </c>
      <c r="DC36" s="8">
        <v>66.44</v>
      </c>
      <c r="DD36" s="8">
        <v>0.02</v>
      </c>
      <c r="DE36" s="8">
        <v>8.0000000000000002E-3</v>
      </c>
      <c r="DF36" s="8">
        <v>2E-3</v>
      </c>
      <c r="DG36" s="8">
        <v>0.79079999999999995</v>
      </c>
      <c r="DH36" s="8">
        <v>2.3999999999999998E-3</v>
      </c>
      <c r="DI36" s="8">
        <v>17224</v>
      </c>
      <c r="DJ36" s="8">
        <v>33</v>
      </c>
      <c r="DK36" s="8">
        <v>-1803</v>
      </c>
      <c r="DL36" s="8">
        <v>74</v>
      </c>
      <c r="DM36" s="8">
        <v>4.63</v>
      </c>
      <c r="DN36" s="8">
        <v>2.5000000000000001E-2</v>
      </c>
      <c r="DQ36" s="8">
        <v>11.028228228</v>
      </c>
      <c r="DU36" s="8">
        <v>229.7</v>
      </c>
      <c r="DV36" s="8">
        <v>0.9</v>
      </c>
      <c r="DW36" s="8">
        <v>229.7</v>
      </c>
      <c r="DX36" s="8">
        <v>0.9</v>
      </c>
      <c r="DY36" s="8">
        <v>229.7</v>
      </c>
      <c r="DZ36" s="8">
        <v>0.9</v>
      </c>
      <c r="EA36" s="8">
        <v>13.4</v>
      </c>
      <c r="EB36" s="8">
        <v>0</v>
      </c>
      <c r="EC36" s="8">
        <v>13.4</v>
      </c>
      <c r="ED36" s="8">
        <v>0</v>
      </c>
      <c r="EE36" s="8">
        <v>13.4</v>
      </c>
      <c r="EF36" s="8">
        <v>0</v>
      </c>
      <c r="EG36" s="8">
        <v>2967.8</v>
      </c>
      <c r="EH36" s="8">
        <v>5.0999999999999996</v>
      </c>
      <c r="EI36" s="8">
        <v>2967.8</v>
      </c>
      <c r="EJ36" s="8">
        <v>5.0999999999999996</v>
      </c>
      <c r="EK36" s="8">
        <v>2967.8</v>
      </c>
      <c r="EL36" s="8">
        <v>5.0999999999999996</v>
      </c>
      <c r="EM36" s="8">
        <v>230</v>
      </c>
      <c r="EN36" s="8">
        <v>0.9</v>
      </c>
      <c r="EO36" s="8">
        <v>230</v>
      </c>
      <c r="EP36" s="8">
        <v>0.9</v>
      </c>
      <c r="EQ36" s="8">
        <v>230</v>
      </c>
      <c r="ER36" s="8">
        <v>0.9</v>
      </c>
      <c r="ES36" s="8">
        <v>1.6</v>
      </c>
      <c r="ET36" s="8">
        <v>0</v>
      </c>
      <c r="EU36" s="8">
        <v>1.6</v>
      </c>
      <c r="EV36" s="8">
        <v>0</v>
      </c>
      <c r="EW36" s="8">
        <v>1.6</v>
      </c>
      <c r="EX36" s="8">
        <v>0</v>
      </c>
      <c r="EZ36" s="8">
        <v>227.8</v>
      </c>
      <c r="FA36" s="8">
        <v>0.9</v>
      </c>
      <c r="FB36" s="8">
        <v>227.8</v>
      </c>
      <c r="FC36" s="8">
        <v>0.9</v>
      </c>
      <c r="FD36" s="8">
        <v>227.8</v>
      </c>
      <c r="FE36" s="8">
        <v>0.9</v>
      </c>
      <c r="FF36" s="8">
        <v>12.7</v>
      </c>
      <c r="FG36" s="8">
        <v>0</v>
      </c>
      <c r="FH36" s="8">
        <v>12.7</v>
      </c>
      <c r="FI36" s="8">
        <v>0</v>
      </c>
      <c r="FJ36" s="8">
        <v>12.7</v>
      </c>
      <c r="FK36" s="8">
        <v>0</v>
      </c>
      <c r="FL36" s="8">
        <v>2774.8</v>
      </c>
      <c r="FM36" s="8">
        <v>4.5999999999999996</v>
      </c>
      <c r="FW36" s="8">
        <v>228.3</v>
      </c>
      <c r="FX36" s="8">
        <v>0.9</v>
      </c>
      <c r="FY36" s="8">
        <v>0.7</v>
      </c>
      <c r="FZ36" s="8">
        <v>0</v>
      </c>
      <c r="GA36" s="8">
        <v>169.7</v>
      </c>
      <c r="GB36" s="8">
        <v>0.8</v>
      </c>
      <c r="GC36" s="8">
        <v>23</v>
      </c>
      <c r="GE36" s="8">
        <v>3328.5</v>
      </c>
      <c r="GF36" s="8">
        <v>487</v>
      </c>
      <c r="GG36" s="8">
        <v>488</v>
      </c>
      <c r="GH36" s="8">
        <v>489</v>
      </c>
      <c r="GI36" s="8">
        <v>0.7</v>
      </c>
      <c r="GJ36" s="8">
        <v>0.7</v>
      </c>
      <c r="GK36" s="8">
        <v>0.8</v>
      </c>
      <c r="GL36" s="8">
        <v>380</v>
      </c>
      <c r="GM36" s="8">
        <v>0.63</v>
      </c>
      <c r="GN36" s="8">
        <v>7.5</v>
      </c>
      <c r="GO36" s="8">
        <v>15.4</v>
      </c>
      <c r="HB36" s="8">
        <v>264.75</v>
      </c>
      <c r="HC36" s="8">
        <v>0.17</v>
      </c>
      <c r="HD36" s="8">
        <v>182.86</v>
      </c>
      <c r="HE36" s="8">
        <v>0.04</v>
      </c>
      <c r="HF36" s="8">
        <v>121.25</v>
      </c>
      <c r="HG36" s="8">
        <v>0.05</v>
      </c>
      <c r="HH36" s="8">
        <v>61.61</v>
      </c>
      <c r="HI36" s="8">
        <v>0.06</v>
      </c>
      <c r="HJ36" s="8">
        <v>244.71</v>
      </c>
      <c r="HK36" s="8">
        <v>0.22</v>
      </c>
      <c r="HL36" s="8">
        <v>103.14</v>
      </c>
      <c r="HM36" s="8">
        <v>0.04</v>
      </c>
      <c r="HN36" s="8">
        <v>115.47</v>
      </c>
      <c r="HO36" s="8">
        <v>7.0000000000000007E-2</v>
      </c>
      <c r="HP36" s="8">
        <v>12.33</v>
      </c>
      <c r="HQ36" s="8">
        <v>0.08</v>
      </c>
      <c r="HR36" s="8">
        <v>78.55</v>
      </c>
      <c r="HS36" s="8">
        <v>0.04</v>
      </c>
      <c r="HT36" s="8">
        <v>67.55</v>
      </c>
      <c r="HU36" s="8">
        <v>0.04</v>
      </c>
      <c r="HV36" s="8">
        <v>46.35</v>
      </c>
      <c r="HW36" s="8">
        <v>0.03</v>
      </c>
      <c r="HZ36" s="8">
        <v>79.31</v>
      </c>
      <c r="IA36" s="8">
        <v>0.02</v>
      </c>
      <c r="IB36" s="8">
        <v>70.180000000000007</v>
      </c>
      <c r="IC36" s="8">
        <v>0.04</v>
      </c>
      <c r="ID36" s="8">
        <v>46.83</v>
      </c>
      <c r="IE36" s="8">
        <v>0.01</v>
      </c>
      <c r="IF36" s="8">
        <v>23.35</v>
      </c>
      <c r="IG36" s="8">
        <v>0.04</v>
      </c>
      <c r="IH36" s="8">
        <v>525.9</v>
      </c>
      <c r="II36" s="8">
        <v>0.51</v>
      </c>
      <c r="IJ36" s="8">
        <v>40.47</v>
      </c>
      <c r="IK36" s="8">
        <v>0.01</v>
      </c>
      <c r="IL36" s="8">
        <v>36724</v>
      </c>
      <c r="IM36" s="8">
        <v>45</v>
      </c>
      <c r="IN36" s="8">
        <v>37956</v>
      </c>
      <c r="IO36" s="8">
        <v>41</v>
      </c>
      <c r="JL36" s="8">
        <v>248.41</v>
      </c>
      <c r="JM36" s="8">
        <v>0.21</v>
      </c>
      <c r="JN36" s="8">
        <v>103.98</v>
      </c>
      <c r="JO36" s="8">
        <v>0.04</v>
      </c>
      <c r="JP36" s="8">
        <v>116.56</v>
      </c>
      <c r="JQ36" s="8">
        <v>0.06</v>
      </c>
      <c r="JR36" s="8">
        <v>12.59</v>
      </c>
      <c r="JS36" s="8">
        <v>7.0000000000000007E-2</v>
      </c>
      <c r="JT36" s="8">
        <v>247</v>
      </c>
      <c r="JU36" s="8">
        <v>0.2</v>
      </c>
      <c r="JV36" s="8">
        <v>116.15</v>
      </c>
      <c r="JW36" s="8">
        <v>0.06</v>
      </c>
      <c r="JX36" s="8">
        <v>13.13</v>
      </c>
      <c r="JY36" s="8">
        <v>7.0000000000000007E-2</v>
      </c>
      <c r="JZ36" s="8">
        <v>21.2</v>
      </c>
      <c r="KA36" s="8">
        <v>0.05</v>
      </c>
      <c r="MX36" s="8">
        <v>60.61</v>
      </c>
      <c r="MY36" s="8">
        <v>0.06</v>
      </c>
      <c r="MZ36" s="8">
        <v>61.97</v>
      </c>
      <c r="NA36" s="8">
        <v>7.0000000000000007E-2</v>
      </c>
      <c r="NB36" s="8">
        <v>61.76</v>
      </c>
      <c r="NC36" s="8">
        <v>0.09</v>
      </c>
      <c r="ND36" s="8">
        <v>61.74</v>
      </c>
      <c r="NE36" s="8">
        <v>0.06</v>
      </c>
      <c r="NF36" s="8">
        <v>61.49</v>
      </c>
      <c r="NG36" s="8">
        <v>0.06</v>
      </c>
      <c r="NH36" s="8">
        <v>61.12</v>
      </c>
      <c r="NI36" s="8">
        <v>0.04</v>
      </c>
      <c r="OP36" s="8">
        <v>103.7</v>
      </c>
      <c r="OQ36" s="8">
        <v>0.05</v>
      </c>
      <c r="OT36" s="8">
        <v>94.67</v>
      </c>
      <c r="OU36" s="8">
        <v>0.08</v>
      </c>
      <c r="OV36" s="8">
        <v>94.64</v>
      </c>
      <c r="OW36" s="8">
        <v>0.08</v>
      </c>
      <c r="OX36" s="8">
        <v>94.86</v>
      </c>
      <c r="OY36" s="8">
        <v>0.06</v>
      </c>
      <c r="OZ36" s="8">
        <v>94.91</v>
      </c>
      <c r="PA36" s="8">
        <v>0.08</v>
      </c>
      <c r="PB36" s="8">
        <v>94.89</v>
      </c>
      <c r="PC36" s="8">
        <v>0.08</v>
      </c>
      <c r="PD36" s="8">
        <v>94.91</v>
      </c>
      <c r="PE36" s="8">
        <v>7.0000000000000007E-2</v>
      </c>
      <c r="PN36" s="8">
        <v>94.85</v>
      </c>
      <c r="PO36" s="8">
        <v>7.0000000000000007E-2</v>
      </c>
      <c r="PR36" s="8">
        <v>103.02</v>
      </c>
      <c r="PS36" s="8">
        <v>0.05</v>
      </c>
      <c r="QX36" s="8">
        <v>94.79</v>
      </c>
      <c r="QY36" s="8">
        <v>0.09</v>
      </c>
      <c r="QZ36" s="8">
        <v>95.12</v>
      </c>
      <c r="RA36" s="8">
        <v>0.08</v>
      </c>
      <c r="RB36" s="8">
        <v>74.650000000000006</v>
      </c>
      <c r="RC36" s="8">
        <v>7.0000000000000007E-2</v>
      </c>
      <c r="RD36" s="8">
        <v>74.680000000000007</v>
      </c>
      <c r="RE36" s="8">
        <v>0.05</v>
      </c>
      <c r="RF36" s="8">
        <v>74.5</v>
      </c>
      <c r="RG36" s="8">
        <v>0.05</v>
      </c>
      <c r="RH36" s="8">
        <v>74.78</v>
      </c>
      <c r="RI36" s="8">
        <v>0.09</v>
      </c>
      <c r="RJ36" s="8">
        <v>74.8</v>
      </c>
      <c r="RK36" s="8">
        <v>0.09</v>
      </c>
      <c r="RL36" s="8">
        <v>74.790000000000006</v>
      </c>
      <c r="RM36" s="8">
        <v>0.09</v>
      </c>
      <c r="RN36" s="8">
        <v>74.650000000000006</v>
      </c>
      <c r="RO36" s="8">
        <v>0.06</v>
      </c>
      <c r="RP36" s="8">
        <v>89.75</v>
      </c>
      <c r="RQ36" s="8">
        <v>7.0000000000000007E-2</v>
      </c>
      <c r="RR36" s="8">
        <v>88.87</v>
      </c>
      <c r="RS36" s="8">
        <v>0.05</v>
      </c>
      <c r="RT36" s="8">
        <v>88.99</v>
      </c>
      <c r="RU36" s="8">
        <v>0.05</v>
      </c>
      <c r="RV36" s="8">
        <v>89.26</v>
      </c>
      <c r="RW36" s="8">
        <v>0.06</v>
      </c>
      <c r="RX36" s="8">
        <v>88.87</v>
      </c>
      <c r="RY36" s="8">
        <v>0.03</v>
      </c>
      <c r="RZ36" s="8">
        <v>87.94</v>
      </c>
      <c r="SA36" s="8">
        <v>0.08</v>
      </c>
      <c r="SB36" s="8">
        <v>89.83</v>
      </c>
      <c r="SC36" s="8">
        <v>7.0000000000000007E-2</v>
      </c>
      <c r="SD36" s="8">
        <v>89.49</v>
      </c>
      <c r="SE36" s="8">
        <v>0.08</v>
      </c>
      <c r="SF36" s="8">
        <v>88.79</v>
      </c>
      <c r="SG36" s="8">
        <v>0.08</v>
      </c>
      <c r="SH36" s="8">
        <v>76.150000000000006</v>
      </c>
      <c r="SI36" s="8">
        <v>0.06</v>
      </c>
      <c r="SJ36" s="8">
        <v>80.099999999999994</v>
      </c>
      <c r="SK36" s="8">
        <v>0.14000000000000001</v>
      </c>
      <c r="SL36" s="8">
        <v>78.78</v>
      </c>
      <c r="SM36" s="8">
        <v>0.13</v>
      </c>
      <c r="SN36" s="8">
        <v>83.16</v>
      </c>
      <c r="SO36" s="8">
        <v>0.14000000000000001</v>
      </c>
      <c r="SP36" s="8">
        <v>75.83</v>
      </c>
      <c r="SQ36" s="8">
        <v>0.04</v>
      </c>
      <c r="SR36" s="8">
        <v>75.63</v>
      </c>
      <c r="SS36" s="8">
        <v>0.04</v>
      </c>
      <c r="ST36" s="8">
        <v>75.78</v>
      </c>
      <c r="SU36" s="8">
        <v>0.06</v>
      </c>
      <c r="SV36" s="8">
        <v>77.62</v>
      </c>
      <c r="SW36" s="8">
        <v>0.14000000000000001</v>
      </c>
      <c r="SX36" s="8">
        <v>75.510000000000005</v>
      </c>
      <c r="SY36" s="8">
        <v>0.06</v>
      </c>
      <c r="SZ36" s="8">
        <v>75.09</v>
      </c>
      <c r="TA36" s="8">
        <v>0.04</v>
      </c>
      <c r="TB36" s="8">
        <v>75.75</v>
      </c>
      <c r="TC36" s="8">
        <v>0.04</v>
      </c>
      <c r="WJ36" s="8" t="s">
        <v>2384</v>
      </c>
      <c r="WK36" s="8">
        <v>75.003</v>
      </c>
      <c r="WL36" s="8">
        <v>1.2999999999999999E-2</v>
      </c>
      <c r="WM36" s="8">
        <v>62</v>
      </c>
      <c r="WN36" s="8">
        <v>2.3E-2</v>
      </c>
      <c r="WO36" s="8">
        <v>60.959000000000003</v>
      </c>
      <c r="WP36" s="8">
        <v>7.0000000000000001E-3</v>
      </c>
      <c r="WQ36" s="8">
        <v>57.484000000000002</v>
      </c>
      <c r="WR36" s="8">
        <v>1.2E-2</v>
      </c>
      <c r="WS36" s="8">
        <v>94.998000000000005</v>
      </c>
      <c r="WT36" s="8">
        <v>7.0000000000000001E-3</v>
      </c>
      <c r="WU36" s="8">
        <v>75.001999999999995</v>
      </c>
      <c r="WV36" s="8">
        <v>2.5000000000000001E-2</v>
      </c>
      <c r="WW36" s="8">
        <v>1140.3</v>
      </c>
      <c r="WX36" s="8">
        <v>1.7</v>
      </c>
      <c r="WY36" s="8">
        <v>1099.8</v>
      </c>
      <c r="WZ36" s="8">
        <v>1.7</v>
      </c>
      <c r="XA36" s="8">
        <v>0.51600000000000001</v>
      </c>
      <c r="XB36" s="8">
        <v>3.0000000000000001E-3</v>
      </c>
      <c r="XC36" s="8">
        <v>-0.12</v>
      </c>
      <c r="XD36" s="8">
        <v>1E-3</v>
      </c>
      <c r="XE36" s="8">
        <v>8.0000000000000002E-3</v>
      </c>
      <c r="XF36" s="8">
        <v>2E-3</v>
      </c>
      <c r="XG36" s="8">
        <v>0.79079999999999995</v>
      </c>
      <c r="XH36" s="8">
        <v>2.3999999999999998E-3</v>
      </c>
      <c r="XI36" s="8">
        <v>29.15</v>
      </c>
      <c r="XJ36" s="8">
        <v>3.0000000000000001E-3</v>
      </c>
      <c r="XK36" s="8">
        <v>3330</v>
      </c>
      <c r="XL36" s="8">
        <v>8</v>
      </c>
      <c r="XM36" s="8">
        <v>361</v>
      </c>
      <c r="XN36" s="8">
        <v>5.6</v>
      </c>
      <c r="XO36" s="42">
        <v>0.27702770277027677</v>
      </c>
      <c r="XP36" s="9">
        <v>319.16361636163583</v>
      </c>
      <c r="XQ36" s="14">
        <v>13.029</v>
      </c>
      <c r="XR36" s="14">
        <v>0.126</v>
      </c>
      <c r="XS36" s="45">
        <f t="shared" si="29"/>
        <v>0.80719083204574871</v>
      </c>
      <c r="XT36" s="9">
        <f t="shared" si="1"/>
        <v>5183.898972865687</v>
      </c>
      <c r="XU36" s="46">
        <f t="shared" si="2"/>
        <v>66.669702803149605</v>
      </c>
      <c r="XV36" s="9">
        <f t="shared" si="30"/>
        <v>324.0193190450513</v>
      </c>
      <c r="XW36" s="9">
        <f t="shared" si="4"/>
        <v>1378.8172778390044</v>
      </c>
      <c r="XX36" s="9">
        <f t="shared" si="5"/>
        <v>3805.0816950266826</v>
      </c>
      <c r="XY36" s="15">
        <f t="shared" si="6"/>
        <v>1.0147880346469341E-2</v>
      </c>
      <c r="XZ36" s="9">
        <f t="shared" si="7"/>
        <v>30.414824009325127</v>
      </c>
      <c r="YA36" s="9">
        <f t="shared" si="8"/>
        <v>60.151809167954255</v>
      </c>
      <c r="YB36" s="10">
        <v>14.099880713108599</v>
      </c>
      <c r="YC36" s="10">
        <v>13.198173876096618</v>
      </c>
      <c r="YD36" s="3">
        <v>1.3923009908537207E-2</v>
      </c>
      <c r="YE36" s="9">
        <v>38.159093707267274</v>
      </c>
      <c r="YF36" s="15">
        <v>8.7799165855169062E-3</v>
      </c>
      <c r="YG36" s="9">
        <v>27.608594414380043</v>
      </c>
      <c r="YH36" s="15">
        <v>9.2507429262720948E-3</v>
      </c>
      <c r="YI36" s="9">
        <v>24.695576965665616</v>
      </c>
      <c r="YJ36" s="9">
        <f t="shared" si="9"/>
        <v>80.357743261311185</v>
      </c>
      <c r="YK36" s="9">
        <f t="shared" si="10"/>
        <v>65.836679064551021</v>
      </c>
      <c r="YL36" s="9">
        <f t="shared" si="11"/>
        <v>24.49853576696805</v>
      </c>
      <c r="YM36" s="9">
        <f>(XZ36-YL36)*XT36</f>
        <v>30669.440542732191</v>
      </c>
      <c r="YN36" s="9">
        <f>0.24*(YJ36-YA36)*XT36</f>
        <v>25138.925038162739</v>
      </c>
      <c r="YO36" s="9">
        <f>XK36-XM36</f>
        <v>2969</v>
      </c>
      <c r="YP36" s="14">
        <f>YO36*3.413/YM36</f>
        <v>0.3304004514161667</v>
      </c>
      <c r="YQ36" s="9">
        <f>YM36-(XM36-XU36)*3.413</f>
        <v>29664.891238399341</v>
      </c>
      <c r="YR36" s="9">
        <f>YN36-(XM36-XU36)*3.413</f>
        <v>24134.375733829889</v>
      </c>
      <c r="YS36" s="10">
        <f>YQ36/XK36</f>
        <v>8.908375747267069</v>
      </c>
      <c r="YT36" s="15">
        <f>(YA36-YW36)/(YJ36-YW36)</f>
        <v>0.22697961734655722</v>
      </c>
      <c r="YU36" s="16">
        <f>-XZ36+YL36</f>
        <v>-5.9162882423570764</v>
      </c>
      <c r="YV36" s="16">
        <f>-YJ36+YA36</f>
        <v>-20.20593409335693</v>
      </c>
      <c r="YW36" s="47">
        <f>(-(-0.0182984848494437-(YU36/YV36))+SQRT((-0.0182984848494437-(YU36/YV36))^2-4*0.00577826340327261*(6.76723916086377-XZ36+(YU36/YV36)*YJ36)))/(2*0.00577826340327261)</f>
        <v>54.218802365601881</v>
      </c>
      <c r="YX36" s="5">
        <f>XT36*(XZ36-YL36)</f>
        <v>30669.440542732191</v>
      </c>
      <c r="YY36" s="5">
        <f>XT36*(YG36-YI36)</f>
        <v>15100.788160330545</v>
      </c>
      <c r="YZ36" s="5">
        <f>XT36*(YI36-YL36)</f>
        <v>1021.4416675405337</v>
      </c>
      <c r="ZA36" s="5">
        <f>XW36*(YE36-YG36)</f>
        <v>14547.210714861114</v>
      </c>
      <c r="ZB36" s="5">
        <f>SUM(YY36:ZA36)</f>
        <v>30669.440542732191</v>
      </c>
      <c r="ZC36" s="6">
        <f>ZB36/YX36</f>
        <v>1</v>
      </c>
    </row>
    <row r="37" spans="1:679" s="8" customFormat="1" x14ac:dyDescent="0.25">
      <c r="A37" s="8">
        <v>5</v>
      </c>
      <c r="B37" s="8" t="s">
        <v>2408</v>
      </c>
      <c r="C37" s="8" t="s">
        <v>2409</v>
      </c>
      <c r="D37" s="8" t="s">
        <v>2408</v>
      </c>
      <c r="E37" s="8" t="s">
        <v>3313</v>
      </c>
      <c r="F37" s="8" t="s">
        <v>3316</v>
      </c>
      <c r="G37" s="8" t="s">
        <v>3308</v>
      </c>
      <c r="H37" s="8" t="s">
        <v>3309</v>
      </c>
      <c r="I37" s="8" t="s">
        <v>3310</v>
      </c>
      <c r="J37" s="8" t="s">
        <v>3310</v>
      </c>
      <c r="M37" s="8" t="s">
        <v>3311</v>
      </c>
      <c r="N37" s="7">
        <v>0</v>
      </c>
      <c r="O37" s="7">
        <v>0</v>
      </c>
      <c r="P37" s="8" t="s">
        <v>3365</v>
      </c>
      <c r="Q37" s="8" t="s">
        <v>2292</v>
      </c>
      <c r="R37" s="8" t="s">
        <v>2410</v>
      </c>
      <c r="S37" s="8" t="s">
        <v>119</v>
      </c>
      <c r="T37" s="8" t="s">
        <v>154</v>
      </c>
      <c r="U37" s="8" t="s">
        <v>1221</v>
      </c>
      <c r="V37" s="8" t="s">
        <v>3378</v>
      </c>
      <c r="W37" s="8" t="s">
        <v>3380</v>
      </c>
      <c r="X37" s="8" t="s">
        <v>3385</v>
      </c>
      <c r="Y37" s="8" t="s">
        <v>3385</v>
      </c>
      <c r="Z37" s="8" t="s">
        <v>2063</v>
      </c>
      <c r="AA37" s="8" t="s">
        <v>123</v>
      </c>
      <c r="AB37" s="8" t="s">
        <v>124</v>
      </c>
      <c r="AC37" s="8" t="s">
        <v>2277</v>
      </c>
      <c r="AD37" s="8" t="s">
        <v>2278</v>
      </c>
      <c r="AE37" s="8" t="s">
        <v>3390</v>
      </c>
      <c r="AF37" s="8" t="s">
        <v>157</v>
      </c>
      <c r="AG37" s="8">
        <v>75</v>
      </c>
      <c r="AH37" s="8">
        <v>62</v>
      </c>
      <c r="AI37" s="8">
        <v>95</v>
      </c>
      <c r="AJ37" s="8">
        <v>75</v>
      </c>
      <c r="AK37" s="8">
        <v>5.5</v>
      </c>
      <c r="AM37" s="8">
        <v>5.5</v>
      </c>
      <c r="AO37" s="8">
        <v>230.3</v>
      </c>
      <c r="AP37" s="8">
        <v>0.9</v>
      </c>
      <c r="AQ37" s="8">
        <v>15.2</v>
      </c>
      <c r="AR37" s="8">
        <v>0</v>
      </c>
      <c r="AS37" s="8">
        <v>14084</v>
      </c>
      <c r="AT37" s="8">
        <v>30</v>
      </c>
      <c r="AU37" s="8">
        <v>13373</v>
      </c>
      <c r="AV37" s="8">
        <v>60</v>
      </c>
      <c r="AW37" s="8">
        <v>-6256</v>
      </c>
      <c r="AX37" s="8">
        <v>72</v>
      </c>
      <c r="AY37" s="8">
        <v>7822</v>
      </c>
      <c r="AZ37" s="8">
        <v>80</v>
      </c>
      <c r="BB37" s="8">
        <v>939</v>
      </c>
      <c r="BD37" s="8">
        <v>8.3000000000000007</v>
      </c>
      <c r="BF37" s="8">
        <v>113.19</v>
      </c>
      <c r="BG37" s="8">
        <v>0.01</v>
      </c>
      <c r="BH37" s="8">
        <v>79.150000000000006</v>
      </c>
      <c r="CN37" s="8">
        <v>4.2092050209999998</v>
      </c>
      <c r="CO37" s="8" t="s">
        <v>2411</v>
      </c>
      <c r="CP37" s="8" t="s">
        <v>2289</v>
      </c>
      <c r="CQ37" s="8">
        <v>74.994</v>
      </c>
      <c r="CR37" s="8">
        <v>7.0000000000000001E-3</v>
      </c>
      <c r="CS37" s="8">
        <v>61.999000000000002</v>
      </c>
      <c r="CT37" s="8">
        <v>2.1000000000000001E-2</v>
      </c>
      <c r="CU37" s="8">
        <v>95</v>
      </c>
      <c r="CV37" s="8">
        <v>8.0000000000000002E-3</v>
      </c>
      <c r="CW37" s="8">
        <v>75.001000000000005</v>
      </c>
      <c r="CX37" s="8">
        <v>1.2E-2</v>
      </c>
      <c r="CY37" s="8">
        <v>74.42</v>
      </c>
      <c r="CZ37" s="8">
        <v>0.05</v>
      </c>
      <c r="DA37" s="8">
        <v>63.57</v>
      </c>
      <c r="DB37" s="8">
        <v>0.05</v>
      </c>
      <c r="DC37" s="8">
        <v>68.17</v>
      </c>
      <c r="DD37" s="8">
        <v>0.02</v>
      </c>
      <c r="DE37" s="8">
        <v>2.4E-2</v>
      </c>
      <c r="DF37" s="8">
        <v>5.0000000000000001E-3</v>
      </c>
      <c r="DG37" s="8">
        <v>0.81910000000000005</v>
      </c>
      <c r="DH37" s="8">
        <v>3.5000000000000001E-3</v>
      </c>
      <c r="DI37" s="8">
        <v>14084</v>
      </c>
      <c r="DJ37" s="8">
        <v>30</v>
      </c>
      <c r="DK37" s="8">
        <v>-6256</v>
      </c>
      <c r="DL37" s="8">
        <v>72</v>
      </c>
      <c r="DM37" s="8">
        <v>2.3380000000000001</v>
      </c>
      <c r="DN37" s="8">
        <v>2.5000000000000001E-2</v>
      </c>
      <c r="DQ37" s="8">
        <v>11.213389121000001</v>
      </c>
      <c r="DU37" s="8">
        <v>229.8</v>
      </c>
      <c r="DV37" s="8">
        <v>0.9</v>
      </c>
      <c r="DW37" s="8">
        <v>229.8</v>
      </c>
      <c r="DX37" s="8">
        <v>0.9</v>
      </c>
      <c r="DY37" s="8">
        <v>229.8</v>
      </c>
      <c r="DZ37" s="8">
        <v>0.9</v>
      </c>
      <c r="EA37" s="8">
        <v>13.5</v>
      </c>
      <c r="EB37" s="8">
        <v>0</v>
      </c>
      <c r="EC37" s="8">
        <v>13.5</v>
      </c>
      <c r="ED37" s="8">
        <v>0</v>
      </c>
      <c r="EE37" s="8">
        <v>13.5</v>
      </c>
      <c r="EF37" s="8">
        <v>0</v>
      </c>
      <c r="EG37" s="8">
        <v>2981</v>
      </c>
      <c r="EH37" s="8">
        <v>6.4</v>
      </c>
      <c r="EI37" s="8">
        <v>2981</v>
      </c>
      <c r="EJ37" s="8">
        <v>6.4</v>
      </c>
      <c r="EK37" s="8">
        <v>2981</v>
      </c>
      <c r="EL37" s="8">
        <v>6.4</v>
      </c>
      <c r="EM37" s="8">
        <v>230</v>
      </c>
      <c r="EN37" s="8">
        <v>0.9</v>
      </c>
      <c r="EO37" s="8">
        <v>230</v>
      </c>
      <c r="EP37" s="8">
        <v>0.9</v>
      </c>
      <c r="EQ37" s="8">
        <v>230</v>
      </c>
      <c r="ER37" s="8">
        <v>0.9</v>
      </c>
      <c r="ES37" s="8">
        <v>1.7</v>
      </c>
      <c r="ET37" s="8">
        <v>0</v>
      </c>
      <c r="EU37" s="8">
        <v>1.7</v>
      </c>
      <c r="EV37" s="8">
        <v>0</v>
      </c>
      <c r="EW37" s="8">
        <v>1.7</v>
      </c>
      <c r="EX37" s="8">
        <v>0</v>
      </c>
      <c r="EZ37" s="8">
        <v>227.8</v>
      </c>
      <c r="FA37" s="8">
        <v>1</v>
      </c>
      <c r="FB37" s="8">
        <v>227.8</v>
      </c>
      <c r="FC37" s="8">
        <v>1</v>
      </c>
      <c r="FD37" s="8">
        <v>227.8</v>
      </c>
      <c r="FE37" s="8">
        <v>1</v>
      </c>
      <c r="FF37" s="8">
        <v>12.8</v>
      </c>
      <c r="FG37" s="8">
        <v>0</v>
      </c>
      <c r="FH37" s="8">
        <v>12.8</v>
      </c>
      <c r="FI37" s="8">
        <v>0</v>
      </c>
      <c r="FJ37" s="8">
        <v>12.8</v>
      </c>
      <c r="FK37" s="8">
        <v>0</v>
      </c>
      <c r="FL37" s="8">
        <v>2787.8</v>
      </c>
      <c r="FM37" s="8">
        <v>6.1</v>
      </c>
      <c r="FW37" s="8">
        <v>228.3</v>
      </c>
      <c r="FX37" s="8">
        <v>1</v>
      </c>
      <c r="FY37" s="8">
        <v>0.7</v>
      </c>
      <c r="FZ37" s="8">
        <v>0</v>
      </c>
      <c r="GA37" s="8">
        <v>170.1</v>
      </c>
      <c r="GB37" s="8">
        <v>0.9</v>
      </c>
      <c r="GC37" s="8">
        <v>23</v>
      </c>
      <c r="GE37" s="8">
        <v>3344.8</v>
      </c>
      <c r="GF37" s="8">
        <v>488</v>
      </c>
      <c r="GG37" s="8">
        <v>489</v>
      </c>
      <c r="GH37" s="8">
        <v>490</v>
      </c>
      <c r="GI37" s="8">
        <v>0.8</v>
      </c>
      <c r="GJ37" s="8">
        <v>0.7</v>
      </c>
      <c r="GK37" s="8">
        <v>0.9</v>
      </c>
      <c r="GL37" s="8">
        <v>410</v>
      </c>
      <c r="GM37" s="8">
        <v>0.62</v>
      </c>
      <c r="GN37" s="8">
        <v>8.3000000000000007</v>
      </c>
      <c r="GO37" s="8">
        <v>15.8</v>
      </c>
      <c r="HB37" s="8">
        <v>266.27</v>
      </c>
      <c r="HC37" s="8">
        <v>0.19</v>
      </c>
      <c r="HD37" s="8">
        <v>184.64</v>
      </c>
      <c r="HE37" s="8">
        <v>0.03</v>
      </c>
      <c r="HF37" s="8">
        <v>121.69</v>
      </c>
      <c r="HG37" s="8">
        <v>0.05</v>
      </c>
      <c r="HH37" s="8">
        <v>62.95</v>
      </c>
      <c r="HI37" s="8">
        <v>0.06</v>
      </c>
      <c r="HJ37" s="8">
        <v>246.05</v>
      </c>
      <c r="HK37" s="8">
        <v>0.22</v>
      </c>
      <c r="HL37" s="8">
        <v>102.82</v>
      </c>
      <c r="HM37" s="8">
        <v>0.05</v>
      </c>
      <c r="HN37" s="8">
        <v>115.89</v>
      </c>
      <c r="HO37" s="8">
        <v>7.0000000000000007E-2</v>
      </c>
      <c r="HP37" s="8">
        <v>13.07</v>
      </c>
      <c r="HQ37" s="8">
        <v>0.08</v>
      </c>
      <c r="HR37" s="8">
        <v>80.16</v>
      </c>
      <c r="HS37" s="8">
        <v>0.05</v>
      </c>
      <c r="HT37" s="8">
        <v>71.099999999999994</v>
      </c>
      <c r="HU37" s="8">
        <v>0.06</v>
      </c>
      <c r="HV37" s="8">
        <v>47.4</v>
      </c>
      <c r="HW37" s="8">
        <v>0.03</v>
      </c>
      <c r="HZ37" s="8">
        <v>80.86</v>
      </c>
      <c r="IA37" s="8">
        <v>0.03</v>
      </c>
      <c r="IB37" s="8">
        <v>73.12</v>
      </c>
      <c r="IC37" s="8">
        <v>0.05</v>
      </c>
      <c r="ID37" s="8">
        <v>47.84</v>
      </c>
      <c r="IE37" s="8">
        <v>0.02</v>
      </c>
      <c r="IF37" s="8">
        <v>25.27</v>
      </c>
      <c r="IG37" s="8">
        <v>0.06</v>
      </c>
      <c r="IH37" s="8">
        <v>532.28</v>
      </c>
      <c r="II37" s="8">
        <v>0.55000000000000004</v>
      </c>
      <c r="IJ37" s="8">
        <v>40.369999999999997</v>
      </c>
      <c r="IK37" s="8">
        <v>0.02</v>
      </c>
      <c r="IL37" s="8">
        <v>37520</v>
      </c>
      <c r="IM37" s="8">
        <v>47</v>
      </c>
      <c r="IN37" s="8">
        <v>38762</v>
      </c>
      <c r="IO37" s="8">
        <v>43</v>
      </c>
      <c r="JL37" s="8">
        <v>249.83</v>
      </c>
      <c r="JM37" s="8">
        <v>0.21</v>
      </c>
      <c r="JN37" s="8">
        <v>103.73</v>
      </c>
      <c r="JO37" s="8">
        <v>0.06</v>
      </c>
      <c r="JP37" s="8">
        <v>117</v>
      </c>
      <c r="JQ37" s="8">
        <v>0.06</v>
      </c>
      <c r="JR37" s="8">
        <v>13.27</v>
      </c>
      <c r="JS37" s="8">
        <v>0.06</v>
      </c>
      <c r="JT37" s="8">
        <v>248.39</v>
      </c>
      <c r="JU37" s="8">
        <v>0.22</v>
      </c>
      <c r="JV37" s="8">
        <v>116.58</v>
      </c>
      <c r="JW37" s="8">
        <v>0.06</v>
      </c>
      <c r="JX37" s="8">
        <v>13.91</v>
      </c>
      <c r="JY37" s="8">
        <v>7.0000000000000007E-2</v>
      </c>
      <c r="JZ37" s="8">
        <v>23.7</v>
      </c>
      <c r="KA37" s="8">
        <v>7.0000000000000007E-2</v>
      </c>
      <c r="MX37" s="8">
        <v>63.18</v>
      </c>
      <c r="MY37" s="8">
        <v>0.28000000000000003</v>
      </c>
      <c r="MZ37" s="8">
        <v>64.040000000000006</v>
      </c>
      <c r="NA37" s="8">
        <v>7.0000000000000007E-2</v>
      </c>
      <c r="NB37" s="8">
        <v>63.91</v>
      </c>
      <c r="NC37" s="8">
        <v>0.19</v>
      </c>
      <c r="ND37" s="8">
        <v>63.9</v>
      </c>
      <c r="NE37" s="8">
        <v>0.11</v>
      </c>
      <c r="NF37" s="8">
        <v>63.98</v>
      </c>
      <c r="NG37" s="8">
        <v>0.27</v>
      </c>
      <c r="NH37" s="8">
        <v>63.6</v>
      </c>
      <c r="NI37" s="8">
        <v>0.15</v>
      </c>
      <c r="OP37" s="8">
        <v>103.3</v>
      </c>
      <c r="OQ37" s="8">
        <v>0.05</v>
      </c>
      <c r="OT37" s="8">
        <v>94.38</v>
      </c>
      <c r="OU37" s="8">
        <v>0.15</v>
      </c>
      <c r="OV37" s="8">
        <v>94.19</v>
      </c>
      <c r="OW37" s="8">
        <v>0.15</v>
      </c>
      <c r="OX37" s="8">
        <v>94.72</v>
      </c>
      <c r="OY37" s="8">
        <v>0.09</v>
      </c>
      <c r="OZ37" s="8">
        <v>94.64</v>
      </c>
      <c r="PA37" s="8">
        <v>0.11</v>
      </c>
      <c r="PB37" s="8">
        <v>94.79</v>
      </c>
      <c r="PC37" s="8">
        <v>7.0000000000000007E-2</v>
      </c>
      <c r="PD37" s="8">
        <v>94.82</v>
      </c>
      <c r="PE37" s="8">
        <v>7.0000000000000007E-2</v>
      </c>
      <c r="PN37" s="8">
        <v>94.76</v>
      </c>
      <c r="PO37" s="8">
        <v>7.0000000000000007E-2</v>
      </c>
      <c r="PR37" s="8">
        <v>102.66</v>
      </c>
      <c r="PS37" s="8">
        <v>7.0000000000000007E-2</v>
      </c>
      <c r="QX37" s="8">
        <v>94.49</v>
      </c>
      <c r="QY37" s="8">
        <v>7.0000000000000007E-2</v>
      </c>
      <c r="QZ37" s="8">
        <v>94.88</v>
      </c>
      <c r="RA37" s="8">
        <v>7.0000000000000007E-2</v>
      </c>
      <c r="RB37" s="8">
        <v>74.47</v>
      </c>
      <c r="RC37" s="8">
        <v>0.05</v>
      </c>
      <c r="RD37" s="8">
        <v>74.569999999999993</v>
      </c>
      <c r="RE37" s="8">
        <v>0.03</v>
      </c>
      <c r="RF37" s="8">
        <v>74.5</v>
      </c>
      <c r="RG37" s="8">
        <v>0.03</v>
      </c>
      <c r="RH37" s="8">
        <v>74.48</v>
      </c>
      <c r="RI37" s="8">
        <v>0.06</v>
      </c>
      <c r="RJ37" s="8">
        <v>74.52</v>
      </c>
      <c r="RK37" s="8">
        <v>0.06</v>
      </c>
      <c r="RL37" s="8">
        <v>74.55</v>
      </c>
      <c r="RM37" s="8">
        <v>0.05</v>
      </c>
      <c r="RN37" s="8">
        <v>74.540000000000006</v>
      </c>
      <c r="RO37" s="8">
        <v>0.04</v>
      </c>
      <c r="RP37" s="8">
        <v>92.59</v>
      </c>
      <c r="RQ37" s="8">
        <v>0.04</v>
      </c>
      <c r="RR37" s="8">
        <v>92.06</v>
      </c>
      <c r="RS37" s="8">
        <v>0.04</v>
      </c>
      <c r="RT37" s="8">
        <v>91.89</v>
      </c>
      <c r="RU37" s="8">
        <v>0.05</v>
      </c>
      <c r="RV37" s="8">
        <v>92.41</v>
      </c>
      <c r="RW37" s="8">
        <v>0.05</v>
      </c>
      <c r="RX37" s="8">
        <v>91.97</v>
      </c>
      <c r="RY37" s="8">
        <v>0.04</v>
      </c>
      <c r="RZ37" s="8">
        <v>90.54</v>
      </c>
      <c r="SA37" s="8">
        <v>0.09</v>
      </c>
      <c r="SB37" s="8">
        <v>93.38</v>
      </c>
      <c r="SC37" s="8">
        <v>0.06</v>
      </c>
      <c r="SD37" s="8">
        <v>93.22</v>
      </c>
      <c r="SE37" s="8">
        <v>7.0000000000000007E-2</v>
      </c>
      <c r="SF37" s="8">
        <v>88.77</v>
      </c>
      <c r="SG37" s="8">
        <v>0.11</v>
      </c>
      <c r="SH37" s="8">
        <v>80.849999999999994</v>
      </c>
      <c r="SI37" s="8">
        <v>0.12</v>
      </c>
      <c r="SJ37" s="8">
        <v>90.04</v>
      </c>
      <c r="SK37" s="8">
        <v>0.13</v>
      </c>
      <c r="SL37" s="8">
        <v>86.05</v>
      </c>
      <c r="SM37" s="8">
        <v>0.19</v>
      </c>
      <c r="SN37" s="8">
        <v>82.49</v>
      </c>
      <c r="SO37" s="8">
        <v>0.09</v>
      </c>
      <c r="SP37" s="8">
        <v>75.959999999999994</v>
      </c>
      <c r="SQ37" s="8">
        <v>0.04</v>
      </c>
      <c r="SR37" s="8">
        <v>76.239999999999995</v>
      </c>
      <c r="SS37" s="8">
        <v>0.04</v>
      </c>
      <c r="ST37" s="8">
        <v>75.94</v>
      </c>
      <c r="SU37" s="8">
        <v>0.04</v>
      </c>
      <c r="SV37" s="8">
        <v>79.790000000000006</v>
      </c>
      <c r="SW37" s="8">
        <v>0.09</v>
      </c>
      <c r="SX37" s="8">
        <v>75.58</v>
      </c>
      <c r="SY37" s="8">
        <v>0.03</v>
      </c>
      <c r="SZ37" s="8">
        <v>75.819999999999993</v>
      </c>
      <c r="TA37" s="8">
        <v>0.03</v>
      </c>
      <c r="TB37" s="8">
        <v>76.81</v>
      </c>
      <c r="TC37" s="8">
        <v>0.04</v>
      </c>
      <c r="WJ37" s="8" t="s">
        <v>2388</v>
      </c>
      <c r="WK37" s="8">
        <v>74.994</v>
      </c>
      <c r="WL37" s="8">
        <v>7.0000000000000001E-3</v>
      </c>
      <c r="WM37" s="8">
        <v>61.999000000000002</v>
      </c>
      <c r="WN37" s="8">
        <v>2.1000000000000001E-2</v>
      </c>
      <c r="WO37" s="8">
        <v>63.581000000000003</v>
      </c>
      <c r="WP37" s="8">
        <v>1.6E-2</v>
      </c>
      <c r="WQ37" s="8">
        <v>59.76</v>
      </c>
      <c r="WR37" s="8">
        <v>1.6E-2</v>
      </c>
      <c r="WS37" s="8">
        <v>95</v>
      </c>
      <c r="WT37" s="8">
        <v>8.0000000000000002E-3</v>
      </c>
      <c r="WU37" s="8">
        <v>75.001000000000005</v>
      </c>
      <c r="WV37" s="8">
        <v>1.2E-2</v>
      </c>
      <c r="WW37" s="8">
        <v>1160</v>
      </c>
      <c r="WX37" s="8">
        <v>2.5</v>
      </c>
      <c r="WY37" s="8">
        <v>1119.0999999999999</v>
      </c>
      <c r="WZ37" s="8">
        <v>2.4</v>
      </c>
      <c r="XA37" s="8">
        <v>0.46800000000000003</v>
      </c>
      <c r="XB37" s="8">
        <v>7.0000000000000001E-3</v>
      </c>
      <c r="XC37" s="8">
        <v>-7.0999999999999994E-2</v>
      </c>
      <c r="XD37" s="8">
        <v>1E-3</v>
      </c>
      <c r="XE37" s="8">
        <v>2.4E-2</v>
      </c>
      <c r="XF37" s="8">
        <v>5.0000000000000001E-3</v>
      </c>
      <c r="XG37" s="8">
        <v>0.81910000000000005</v>
      </c>
      <c r="XH37" s="8">
        <v>3.5000000000000001E-3</v>
      </c>
      <c r="XI37" s="8">
        <v>29.286000000000001</v>
      </c>
      <c r="XJ37" s="8">
        <v>2E-3</v>
      </c>
      <c r="XK37" s="8">
        <v>3346</v>
      </c>
      <c r="XL37" s="8">
        <v>9</v>
      </c>
      <c r="XM37" s="8">
        <v>363.9</v>
      </c>
      <c r="XN37" s="8">
        <v>5.5</v>
      </c>
      <c r="XO37" s="42">
        <v>0.43444794321987268</v>
      </c>
      <c r="XP37" s="9">
        <v>493.4459739091314</v>
      </c>
      <c r="XQ37" s="14">
        <v>13.03</v>
      </c>
      <c r="XR37" s="14">
        <v>6.3E-2</v>
      </c>
      <c r="XS37" s="45">
        <f t="shared" si="29"/>
        <v>0.81964689047592776</v>
      </c>
      <c r="XT37" s="9">
        <f t="shared" si="1"/>
        <v>5244.584928288592</v>
      </c>
      <c r="XU37" s="46">
        <f t="shared" si="2"/>
        <v>61.528999181102357</v>
      </c>
      <c r="XV37" s="9">
        <f t="shared" si="30"/>
        <v>544.92236309478835</v>
      </c>
      <c r="XW37" s="9">
        <f t="shared" si="4"/>
        <v>2318.831665353101</v>
      </c>
      <c r="XX37" s="9">
        <f t="shared" si="5"/>
        <v>2925.753262935491</v>
      </c>
      <c r="XY37" s="15">
        <f t="shared" si="6"/>
        <v>1.105409407831714E-2</v>
      </c>
      <c r="XZ37" s="9">
        <f t="shared" si="7"/>
        <v>32.272601466307648</v>
      </c>
      <c r="YA37" s="9">
        <f t="shared" si="8"/>
        <v>62.761353109524073</v>
      </c>
      <c r="YB37" s="10">
        <v>14.099920349633747</v>
      </c>
      <c r="YC37" s="10">
        <v>13.270830952624463</v>
      </c>
      <c r="YD37" s="3">
        <v>1.392165457242138E-2</v>
      </c>
      <c r="YE37" s="9">
        <v>38.15809089120382</v>
      </c>
      <c r="YF37" s="15">
        <v>8.7813836073825612E-3</v>
      </c>
      <c r="YG37" s="9">
        <v>27.608004687952807</v>
      </c>
      <c r="YH37" s="15">
        <v>1.0037573824976522E-2</v>
      </c>
      <c r="YI37" s="9">
        <v>26.19266617602652</v>
      </c>
      <c r="YJ37" s="9">
        <f t="shared" si="9"/>
        <v>83.885402512391323</v>
      </c>
      <c r="YK37" s="9">
        <f t="shared" si="10"/>
        <v>68.211848010581193</v>
      </c>
      <c r="YL37" s="9">
        <f t="shared" si="11"/>
        <v>25.992298016131233</v>
      </c>
      <c r="YM37" s="9">
        <f>(XZ37-YL37)*XT37</f>
        <v>32937.584819874071</v>
      </c>
      <c r="YN37" s="9">
        <f>0.24*(YJ37-YA37)*XT37</f>
        <v>26588.849069448293</v>
      </c>
      <c r="YO37" s="9">
        <f>XK37-XM37</f>
        <v>2982.1</v>
      </c>
      <c r="YP37" s="14">
        <f>YO37*3.413/YM37</f>
        <v>0.30900587750012543</v>
      </c>
      <c r="YQ37" s="9">
        <f>YM37-(XM37-XU37)*3.413</f>
        <v>31905.592594079175</v>
      </c>
      <c r="YR37" s="9">
        <f>YN37-(XM37-XU37)*3.413</f>
        <v>25556.856843653397</v>
      </c>
      <c r="YS37" s="10">
        <f>YQ37/XK37</f>
        <v>9.535443094464787</v>
      </c>
      <c r="YT37" s="15">
        <f>(YA37-YW37)/(YJ37-YW37)</f>
        <v>0.23265804399324264</v>
      </c>
      <c r="YU37" s="16">
        <f>-XZ37+YL37</f>
        <v>-6.2803034501764152</v>
      </c>
      <c r="YV37" s="16">
        <f>-YJ37+YA37</f>
        <v>-21.12404940286725</v>
      </c>
      <c r="YW37" s="47">
        <f>(-(-0.0182984848494437-(YU37/YV37))+SQRT((-0.0182984848494437-(YU37/YV37))^2-4*0.00577826340327261*(6.76723916086377-XZ37+(YU37/YV37)*YJ37)))/(2*0.00577826340327261)</f>
        <v>56.356542351014681</v>
      </c>
      <c r="YX37" s="5">
        <f>XT37*(XZ37-YL37)</f>
        <v>32937.584819874071</v>
      </c>
      <c r="YY37" s="5">
        <f>XT37*(YG37-YI37)</f>
        <v>7422.8630280750058</v>
      </c>
      <c r="YZ37" s="5">
        <f>XT37*(YI37-YL37)</f>
        <v>1050.8478314957426</v>
      </c>
      <c r="ZA37" s="5">
        <f>XW37*(YE37-YG37)</f>
        <v>24463.873960303321</v>
      </c>
      <c r="ZB37" s="5">
        <f>SUM(YY37:ZA37)</f>
        <v>32937.584819874071</v>
      </c>
      <c r="ZC37" s="6">
        <f>ZB37/YX37</f>
        <v>1</v>
      </c>
    </row>
    <row r="38" spans="1:679" s="8" customFormat="1" x14ac:dyDescent="0.25">
      <c r="A38" s="8">
        <v>5</v>
      </c>
      <c r="B38" s="8" t="s">
        <v>2412</v>
      </c>
      <c r="C38" s="8" t="s">
        <v>2413</v>
      </c>
      <c r="D38" s="8" t="s">
        <v>2412</v>
      </c>
      <c r="E38" s="8" t="s">
        <v>3314</v>
      </c>
      <c r="F38" s="8" t="s">
        <v>3316</v>
      </c>
      <c r="G38" s="8" t="s">
        <v>3308</v>
      </c>
      <c r="H38" s="8" t="s">
        <v>3309</v>
      </c>
      <c r="I38" s="8" t="s">
        <v>3310</v>
      </c>
      <c r="J38" s="8" t="s">
        <v>3310</v>
      </c>
      <c r="M38" s="8" t="s">
        <v>3311</v>
      </c>
      <c r="N38" s="7">
        <v>0</v>
      </c>
      <c r="O38" s="7">
        <v>0</v>
      </c>
      <c r="P38" s="8" t="s">
        <v>3365</v>
      </c>
      <c r="Q38" s="8" t="s">
        <v>2303</v>
      </c>
      <c r="R38" s="8" t="s">
        <v>2414</v>
      </c>
      <c r="S38" s="8" t="s">
        <v>119</v>
      </c>
      <c r="T38" s="8" t="s">
        <v>154</v>
      </c>
      <c r="U38" s="8" t="s">
        <v>135</v>
      </c>
      <c r="V38" s="8" t="s">
        <v>3378</v>
      </c>
      <c r="W38" s="8" t="s">
        <v>3380</v>
      </c>
      <c r="X38" s="8" t="s">
        <v>3385</v>
      </c>
      <c r="Y38" s="8" t="s">
        <v>3385</v>
      </c>
      <c r="Z38" s="8" t="s">
        <v>2063</v>
      </c>
      <c r="AA38" s="8" t="s">
        <v>123</v>
      </c>
      <c r="AB38" s="8" t="s">
        <v>124</v>
      </c>
      <c r="AC38" s="8" t="s">
        <v>2277</v>
      </c>
      <c r="AD38" s="8" t="s">
        <v>2278</v>
      </c>
      <c r="AE38" s="8" t="s">
        <v>3390</v>
      </c>
      <c r="AF38" s="8" t="s">
        <v>157</v>
      </c>
      <c r="AG38" s="8">
        <v>75</v>
      </c>
      <c r="AH38" s="8">
        <v>62</v>
      </c>
      <c r="AI38" s="8">
        <v>95</v>
      </c>
      <c r="AJ38" s="8">
        <v>75</v>
      </c>
      <c r="AK38" s="8">
        <v>5.5</v>
      </c>
      <c r="AM38" s="8">
        <v>5.5</v>
      </c>
      <c r="AO38" s="8">
        <v>230.3</v>
      </c>
      <c r="AP38" s="8">
        <v>0.9</v>
      </c>
      <c r="AQ38" s="8">
        <v>15</v>
      </c>
      <c r="AR38" s="8">
        <v>0</v>
      </c>
      <c r="AS38" s="8">
        <v>21752</v>
      </c>
      <c r="AT38" s="8">
        <v>40</v>
      </c>
      <c r="AU38" s="8">
        <v>20819</v>
      </c>
      <c r="AV38" s="8">
        <v>88</v>
      </c>
      <c r="AW38" s="8">
        <v>4239</v>
      </c>
      <c r="AX38" s="8">
        <v>61</v>
      </c>
      <c r="AY38" s="8">
        <v>25995</v>
      </c>
      <c r="AZ38" s="8">
        <v>73</v>
      </c>
      <c r="BB38" s="8">
        <v>940</v>
      </c>
      <c r="BD38" s="8">
        <v>7.5</v>
      </c>
      <c r="BF38" s="8">
        <v>111.06</v>
      </c>
      <c r="BG38" s="8">
        <v>0.06</v>
      </c>
      <c r="BH38" s="8">
        <v>25.76</v>
      </c>
      <c r="CN38" s="8">
        <v>7.8534743200000001</v>
      </c>
      <c r="CO38" s="8" t="s">
        <v>2415</v>
      </c>
      <c r="CP38" s="8" t="s">
        <v>2318</v>
      </c>
      <c r="CQ38" s="8">
        <v>74.994</v>
      </c>
      <c r="CR38" s="8">
        <v>1.4999999999999999E-2</v>
      </c>
      <c r="CS38" s="8">
        <v>62</v>
      </c>
      <c r="CT38" s="8">
        <v>2.4E-2</v>
      </c>
      <c r="CU38" s="8">
        <v>95</v>
      </c>
      <c r="CV38" s="8">
        <v>1.4E-2</v>
      </c>
      <c r="CW38" s="8">
        <v>74.998999999999995</v>
      </c>
      <c r="CX38" s="8">
        <v>0.02</v>
      </c>
      <c r="CY38" s="8">
        <v>74.349999999999994</v>
      </c>
      <c r="CZ38" s="8">
        <v>0.08</v>
      </c>
      <c r="DA38" s="8">
        <v>57.32</v>
      </c>
      <c r="DB38" s="8">
        <v>0.05</v>
      </c>
      <c r="DC38" s="8">
        <v>64</v>
      </c>
      <c r="DD38" s="8">
        <v>0.02</v>
      </c>
      <c r="DE38" s="8">
        <v>3.4000000000000002E-2</v>
      </c>
      <c r="DF38" s="8">
        <v>3.0000000000000001E-3</v>
      </c>
      <c r="DG38" s="8">
        <v>0.7712</v>
      </c>
      <c r="DH38" s="8">
        <v>2.5999999999999999E-3</v>
      </c>
      <c r="DI38" s="8">
        <v>21752</v>
      </c>
      <c r="DJ38" s="8">
        <v>40</v>
      </c>
      <c r="DK38" s="8">
        <v>4239</v>
      </c>
      <c r="DL38" s="8">
        <v>61</v>
      </c>
      <c r="DM38" s="8">
        <v>7.8540000000000001</v>
      </c>
      <c r="DN38" s="8">
        <v>2.9000000000000001E-2</v>
      </c>
      <c r="DQ38" s="8">
        <v>10.579154079</v>
      </c>
      <c r="DU38" s="8">
        <v>229.7</v>
      </c>
      <c r="DV38" s="8">
        <v>0.9</v>
      </c>
      <c r="DW38" s="8">
        <v>229.7</v>
      </c>
      <c r="DX38" s="8">
        <v>0.9</v>
      </c>
      <c r="DY38" s="8">
        <v>229.7</v>
      </c>
      <c r="DZ38" s="8">
        <v>0.9</v>
      </c>
      <c r="EA38" s="8">
        <v>13.4</v>
      </c>
      <c r="EB38" s="8">
        <v>0</v>
      </c>
      <c r="EC38" s="8">
        <v>13.4</v>
      </c>
      <c r="ED38" s="8">
        <v>0</v>
      </c>
      <c r="EE38" s="8">
        <v>13.4</v>
      </c>
      <c r="EF38" s="8">
        <v>0</v>
      </c>
      <c r="EG38" s="8">
        <v>2950</v>
      </c>
      <c r="EH38" s="8">
        <v>5.7</v>
      </c>
      <c r="EI38" s="8">
        <v>2950</v>
      </c>
      <c r="EJ38" s="8">
        <v>5.7</v>
      </c>
      <c r="EK38" s="8">
        <v>2950</v>
      </c>
      <c r="EL38" s="8">
        <v>5.7</v>
      </c>
      <c r="EM38" s="8">
        <v>230</v>
      </c>
      <c r="EN38" s="8">
        <v>0.9</v>
      </c>
      <c r="EO38" s="8">
        <v>230</v>
      </c>
      <c r="EP38" s="8">
        <v>0.9</v>
      </c>
      <c r="EQ38" s="8">
        <v>230</v>
      </c>
      <c r="ER38" s="8">
        <v>0.9</v>
      </c>
      <c r="ES38" s="8">
        <v>1.6</v>
      </c>
      <c r="ET38" s="8">
        <v>0</v>
      </c>
      <c r="EU38" s="8">
        <v>1.6</v>
      </c>
      <c r="EV38" s="8">
        <v>0</v>
      </c>
      <c r="EW38" s="8">
        <v>1.6</v>
      </c>
      <c r="EX38" s="8">
        <v>0</v>
      </c>
      <c r="EZ38" s="8">
        <v>227.8</v>
      </c>
      <c r="FA38" s="8">
        <v>1</v>
      </c>
      <c r="FB38" s="8">
        <v>227.8</v>
      </c>
      <c r="FC38" s="8">
        <v>1</v>
      </c>
      <c r="FD38" s="8">
        <v>227.8</v>
      </c>
      <c r="FE38" s="8">
        <v>1</v>
      </c>
      <c r="FF38" s="8">
        <v>12.7</v>
      </c>
      <c r="FG38" s="8">
        <v>0</v>
      </c>
      <c r="FH38" s="8">
        <v>12.7</v>
      </c>
      <c r="FI38" s="8">
        <v>0</v>
      </c>
      <c r="FJ38" s="8">
        <v>12.7</v>
      </c>
      <c r="FK38" s="8">
        <v>0</v>
      </c>
      <c r="FL38" s="8">
        <v>2757.6</v>
      </c>
      <c r="FM38" s="8">
        <v>5.3</v>
      </c>
      <c r="FW38" s="8">
        <v>228.3</v>
      </c>
      <c r="FX38" s="8">
        <v>1</v>
      </c>
      <c r="FY38" s="8">
        <v>0.7</v>
      </c>
      <c r="FZ38" s="8">
        <v>0</v>
      </c>
      <c r="GA38" s="8">
        <v>169</v>
      </c>
      <c r="GB38" s="8">
        <v>0.9</v>
      </c>
      <c r="GC38" s="8">
        <v>23</v>
      </c>
      <c r="GE38" s="8">
        <v>3308.3</v>
      </c>
      <c r="GF38" s="8">
        <v>482</v>
      </c>
      <c r="GG38" s="8">
        <v>482</v>
      </c>
      <c r="GH38" s="8">
        <v>482</v>
      </c>
      <c r="GI38" s="8">
        <v>0.7</v>
      </c>
      <c r="GJ38" s="8">
        <v>0.7</v>
      </c>
      <c r="GK38" s="8">
        <v>0.8</v>
      </c>
      <c r="GL38" s="8">
        <v>380</v>
      </c>
      <c r="GM38" s="8">
        <v>0.62</v>
      </c>
      <c r="GN38" s="8">
        <v>7.5</v>
      </c>
      <c r="GO38" s="8">
        <v>15.4</v>
      </c>
      <c r="HB38" s="8">
        <v>261.77</v>
      </c>
      <c r="HC38" s="8">
        <v>0.19</v>
      </c>
      <c r="HD38" s="8">
        <v>178.19</v>
      </c>
      <c r="HE38" s="8">
        <v>0.04</v>
      </c>
      <c r="HF38" s="8">
        <v>120.37</v>
      </c>
      <c r="HG38" s="8">
        <v>0.06</v>
      </c>
      <c r="HH38" s="8">
        <v>57.81</v>
      </c>
      <c r="HI38" s="8">
        <v>7.0000000000000007E-2</v>
      </c>
      <c r="HJ38" s="8">
        <v>242.05</v>
      </c>
      <c r="HK38" s="8">
        <v>0.23</v>
      </c>
      <c r="HL38" s="8">
        <v>103.59</v>
      </c>
      <c r="HM38" s="8">
        <v>0.06</v>
      </c>
      <c r="HN38" s="8">
        <v>114.64</v>
      </c>
      <c r="HO38" s="8">
        <v>7.0000000000000007E-2</v>
      </c>
      <c r="HP38" s="8">
        <v>11.05</v>
      </c>
      <c r="HQ38" s="8">
        <v>0.09</v>
      </c>
      <c r="HR38" s="8">
        <v>75.3</v>
      </c>
      <c r="HS38" s="8">
        <v>0.05</v>
      </c>
      <c r="HT38" s="8">
        <v>57.72</v>
      </c>
      <c r="HU38" s="8">
        <v>0.3</v>
      </c>
      <c r="HV38" s="8">
        <v>44.18</v>
      </c>
      <c r="HW38" s="8">
        <v>0.03</v>
      </c>
      <c r="HZ38" s="8">
        <v>75.88</v>
      </c>
      <c r="IA38" s="8">
        <v>0.02</v>
      </c>
      <c r="IB38" s="8">
        <v>63.2</v>
      </c>
      <c r="IC38" s="8">
        <v>0.15</v>
      </c>
      <c r="ID38" s="8">
        <v>44.55</v>
      </c>
      <c r="IE38" s="8">
        <v>0.02</v>
      </c>
      <c r="IF38" s="8">
        <v>18.64</v>
      </c>
      <c r="IG38" s="8">
        <v>0.15</v>
      </c>
      <c r="IH38" s="8">
        <v>514.42999999999995</v>
      </c>
      <c r="II38" s="8">
        <v>0.54</v>
      </c>
      <c r="IJ38" s="8">
        <v>40.61</v>
      </c>
      <c r="IK38" s="8">
        <v>0.02</v>
      </c>
      <c r="IL38" s="8">
        <v>35017</v>
      </c>
      <c r="IM38" s="8">
        <v>59</v>
      </c>
      <c r="IN38" s="8">
        <v>36240</v>
      </c>
      <c r="IO38" s="8">
        <v>56</v>
      </c>
      <c r="JL38" s="8">
        <v>245.65</v>
      </c>
      <c r="JM38" s="8">
        <v>0.22</v>
      </c>
      <c r="JN38" s="8">
        <v>104.38</v>
      </c>
      <c r="JO38" s="8">
        <v>0.05</v>
      </c>
      <c r="JP38" s="8">
        <v>115.71</v>
      </c>
      <c r="JQ38" s="8">
        <v>7.0000000000000007E-2</v>
      </c>
      <c r="JR38" s="8">
        <v>11.33</v>
      </c>
      <c r="JS38" s="8">
        <v>7.0000000000000007E-2</v>
      </c>
      <c r="JT38" s="8">
        <v>244.23</v>
      </c>
      <c r="JU38" s="8">
        <v>0.22</v>
      </c>
      <c r="JV38" s="8">
        <v>115.29</v>
      </c>
      <c r="JW38" s="8">
        <v>7.0000000000000007E-2</v>
      </c>
      <c r="JX38" s="8">
        <v>11.68</v>
      </c>
      <c r="JY38" s="8">
        <v>0.08</v>
      </c>
      <c r="JZ38" s="8">
        <v>13.54</v>
      </c>
      <c r="KA38" s="8">
        <v>0.31</v>
      </c>
      <c r="MX38" s="8">
        <v>56.37</v>
      </c>
      <c r="MY38" s="8">
        <v>0.05</v>
      </c>
      <c r="MZ38" s="8">
        <v>58.47</v>
      </c>
      <c r="NA38" s="8">
        <v>0.09</v>
      </c>
      <c r="NB38" s="8">
        <v>57.74</v>
      </c>
      <c r="NC38" s="8">
        <v>0.11</v>
      </c>
      <c r="ND38" s="8">
        <v>58.37</v>
      </c>
      <c r="NE38" s="8">
        <v>7.0000000000000007E-2</v>
      </c>
      <c r="NF38" s="8">
        <v>57.23</v>
      </c>
      <c r="NG38" s="8">
        <v>0.08</v>
      </c>
      <c r="NH38" s="8">
        <v>57.58</v>
      </c>
      <c r="NI38" s="8">
        <v>0.04</v>
      </c>
      <c r="OB38" s="8">
        <v>103.59</v>
      </c>
      <c r="OC38" s="8">
        <v>0.06</v>
      </c>
      <c r="OP38" s="8">
        <v>104.33</v>
      </c>
      <c r="OQ38" s="8">
        <v>0.05</v>
      </c>
      <c r="OT38" s="8">
        <v>94.65</v>
      </c>
      <c r="OU38" s="8">
        <v>7.0000000000000007E-2</v>
      </c>
      <c r="OV38" s="8">
        <v>94.66</v>
      </c>
      <c r="OW38" s="8">
        <v>0.06</v>
      </c>
      <c r="OX38" s="8">
        <v>94.78</v>
      </c>
      <c r="OY38" s="8">
        <v>0.05</v>
      </c>
      <c r="OZ38" s="8">
        <v>94.79</v>
      </c>
      <c r="PA38" s="8">
        <v>0.08</v>
      </c>
      <c r="PB38" s="8">
        <v>94.7</v>
      </c>
      <c r="PC38" s="8">
        <v>0.08</v>
      </c>
      <c r="PD38" s="8">
        <v>94.73</v>
      </c>
      <c r="PE38" s="8">
        <v>7.0000000000000007E-2</v>
      </c>
      <c r="PR38" s="8">
        <v>103.61</v>
      </c>
      <c r="PS38" s="8">
        <v>0.06</v>
      </c>
      <c r="QX38" s="8">
        <v>94.75</v>
      </c>
      <c r="QY38" s="8">
        <v>0.08</v>
      </c>
      <c r="QZ38" s="8">
        <v>95.03</v>
      </c>
      <c r="RA38" s="8">
        <v>7.0000000000000007E-2</v>
      </c>
      <c r="RB38" s="8">
        <v>74.53</v>
      </c>
      <c r="RC38" s="8">
        <v>0.09</v>
      </c>
      <c r="RD38" s="8">
        <v>74.540000000000006</v>
      </c>
      <c r="RE38" s="8">
        <v>7.0000000000000007E-2</v>
      </c>
      <c r="RF38" s="8">
        <v>74.41</v>
      </c>
      <c r="RG38" s="8">
        <v>0.08</v>
      </c>
      <c r="RH38" s="8">
        <v>74.61</v>
      </c>
      <c r="RI38" s="8">
        <v>0.1</v>
      </c>
      <c r="RJ38" s="8">
        <v>74.62</v>
      </c>
      <c r="RK38" s="8">
        <v>0.1</v>
      </c>
      <c r="RL38" s="8">
        <v>74.63</v>
      </c>
      <c r="RM38" s="8">
        <v>0.09</v>
      </c>
      <c r="RN38" s="8">
        <v>74.52</v>
      </c>
      <c r="RO38" s="8">
        <v>0.09</v>
      </c>
      <c r="RP38" s="8">
        <v>78.989999999999995</v>
      </c>
      <c r="RQ38" s="8">
        <v>7.0000000000000007E-2</v>
      </c>
      <c r="RR38" s="8">
        <v>78.760000000000005</v>
      </c>
      <c r="RS38" s="8">
        <v>0.06</v>
      </c>
      <c r="RT38" s="8">
        <v>78.290000000000006</v>
      </c>
      <c r="RU38" s="8">
        <v>0.08</v>
      </c>
      <c r="RV38" s="8">
        <v>78.45</v>
      </c>
      <c r="RW38" s="8">
        <v>0.1</v>
      </c>
      <c r="RX38" s="8">
        <v>78.489999999999995</v>
      </c>
      <c r="RY38" s="8">
        <v>0.06</v>
      </c>
      <c r="RZ38" s="8">
        <v>80.41</v>
      </c>
      <c r="SA38" s="8">
        <v>0.09</v>
      </c>
      <c r="SB38" s="8">
        <v>76.819999999999993</v>
      </c>
      <c r="SC38" s="8">
        <v>0.09</v>
      </c>
      <c r="SD38" s="8">
        <v>78.239999999999995</v>
      </c>
      <c r="SE38" s="8">
        <v>0.09</v>
      </c>
      <c r="SF38" s="8">
        <v>91.19</v>
      </c>
      <c r="SG38" s="8">
        <v>0.08</v>
      </c>
      <c r="SH38" s="8">
        <v>78.42</v>
      </c>
      <c r="SI38" s="8">
        <v>0.1</v>
      </c>
      <c r="SJ38" s="8">
        <v>75.2</v>
      </c>
      <c r="SK38" s="8">
        <v>0.1</v>
      </c>
      <c r="SL38" s="8">
        <v>75.17</v>
      </c>
      <c r="SM38" s="8">
        <v>0.1</v>
      </c>
      <c r="SN38" s="8">
        <v>88.24</v>
      </c>
      <c r="SO38" s="8">
        <v>0.21</v>
      </c>
      <c r="SP38" s="8">
        <v>75.25</v>
      </c>
      <c r="SQ38" s="8">
        <v>0.09</v>
      </c>
      <c r="SR38" s="8">
        <v>75.08</v>
      </c>
      <c r="SS38" s="8">
        <v>0.08</v>
      </c>
      <c r="ST38" s="8">
        <v>74.930000000000007</v>
      </c>
      <c r="SU38" s="8">
        <v>0.09</v>
      </c>
      <c r="SV38" s="8">
        <v>76.400000000000006</v>
      </c>
      <c r="SW38" s="8">
        <v>0.15</v>
      </c>
      <c r="SX38" s="8">
        <v>74.69</v>
      </c>
      <c r="SY38" s="8">
        <v>0.08</v>
      </c>
      <c r="SZ38" s="8">
        <v>74.739999999999995</v>
      </c>
      <c r="TA38" s="8">
        <v>7.0000000000000007E-2</v>
      </c>
      <c r="TB38" s="8">
        <v>74.86</v>
      </c>
      <c r="TC38" s="8">
        <v>7.0000000000000007E-2</v>
      </c>
      <c r="WJ38" s="8" t="s">
        <v>2392</v>
      </c>
      <c r="WK38" s="8">
        <v>74.994</v>
      </c>
      <c r="WL38" s="8">
        <v>1.4999999999999999E-2</v>
      </c>
      <c r="WM38" s="8">
        <v>62</v>
      </c>
      <c r="WN38" s="8">
        <v>2.4E-2</v>
      </c>
      <c r="WO38" s="8">
        <v>57.201000000000001</v>
      </c>
      <c r="WP38" s="8">
        <v>1.0999999999999999E-2</v>
      </c>
      <c r="WQ38" s="8">
        <v>54.125</v>
      </c>
      <c r="WR38" s="8">
        <v>0.02</v>
      </c>
      <c r="WS38" s="8">
        <v>95</v>
      </c>
      <c r="WT38" s="8">
        <v>1.4E-2</v>
      </c>
      <c r="WU38" s="8">
        <v>74.998999999999995</v>
      </c>
      <c r="WV38" s="8">
        <v>0.02</v>
      </c>
      <c r="WW38" s="8">
        <v>1128.2</v>
      </c>
      <c r="WX38" s="8">
        <v>1.9</v>
      </c>
      <c r="WY38" s="8">
        <v>1085.0999999999999</v>
      </c>
      <c r="WZ38" s="8">
        <v>1.8</v>
      </c>
      <c r="XA38" s="8">
        <v>0.57499999999999996</v>
      </c>
      <c r="XB38" s="8">
        <v>5.0000000000000001E-3</v>
      </c>
      <c r="XC38" s="8">
        <v>-0.215</v>
      </c>
      <c r="XD38" s="8">
        <v>2E-3</v>
      </c>
      <c r="XE38" s="8">
        <v>3.4000000000000002E-2</v>
      </c>
      <c r="XF38" s="8">
        <v>3.0000000000000001E-3</v>
      </c>
      <c r="XG38" s="8">
        <v>0.7712</v>
      </c>
      <c r="XH38" s="8">
        <v>2.5999999999999999E-3</v>
      </c>
      <c r="XI38" s="8">
        <v>28.884</v>
      </c>
      <c r="XJ38" s="8">
        <v>1E-3</v>
      </c>
      <c r="XK38" s="8">
        <v>3310</v>
      </c>
      <c r="XL38" s="8">
        <v>8</v>
      </c>
      <c r="XM38" s="8">
        <v>358.7</v>
      </c>
      <c r="XN38" s="8">
        <v>5.6</v>
      </c>
      <c r="XO38" s="42">
        <v>6.5623750499799877E-2</v>
      </c>
      <c r="XP38" s="9">
        <v>72.022066173530362</v>
      </c>
      <c r="XQ38" s="14">
        <v>13.029</v>
      </c>
      <c r="XR38" s="14">
        <v>0.20899999999999999</v>
      </c>
      <c r="XS38" s="45">
        <f t="shared" si="29"/>
        <v>0.78488301759750445</v>
      </c>
      <c r="XT38" s="9">
        <f t="shared" si="1"/>
        <v>5169.4833616371234</v>
      </c>
      <c r="XU38" s="46">
        <f t="shared" si="2"/>
        <v>73.299786614173215</v>
      </c>
      <c r="XV38" s="9">
        <f t="shared" si="30"/>
        <v>75.991361854190416</v>
      </c>
      <c r="XW38" s="9">
        <f t="shared" si="4"/>
        <v>323.3696562832763</v>
      </c>
      <c r="XX38" s="9">
        <f t="shared" si="5"/>
        <v>4846.1137053538469</v>
      </c>
      <c r="XY38" s="15">
        <f t="shared" si="6"/>
        <v>9.1034344141135756E-3</v>
      </c>
      <c r="XZ38" s="9">
        <f t="shared" si="7"/>
        <v>28.268505743926468</v>
      </c>
      <c r="YA38" s="9">
        <f t="shared" si="8"/>
        <v>56.4161169824025</v>
      </c>
      <c r="YB38" s="10">
        <v>14.099905859000126</v>
      </c>
      <c r="YC38" s="10">
        <v>13.09453871200054</v>
      </c>
      <c r="YD38" s="3">
        <v>1.3919901703093901E-2</v>
      </c>
      <c r="YE38" s="9">
        <v>38.156157160819127</v>
      </c>
      <c r="YF38" s="15">
        <v>8.7820429927739294E-3</v>
      </c>
      <c r="YG38" s="9">
        <v>27.608726251629978</v>
      </c>
      <c r="YH38" s="15">
        <v>8.175579176422176E-3</v>
      </c>
      <c r="YI38" s="9">
        <v>22.610166685368842</v>
      </c>
      <c r="YJ38" s="9">
        <f t="shared" si="9"/>
        <v>76.256413072110135</v>
      </c>
      <c r="YK38" s="9">
        <f t="shared" si="10"/>
        <v>62.930783486042799</v>
      </c>
      <c r="YL38" s="9">
        <f t="shared" si="11"/>
        <v>22.418945669420399</v>
      </c>
      <c r="YM38" s="9">
        <f>(XZ38-YL38)*XT38</f>
        <v>30239.203478055937</v>
      </c>
      <c r="YN38" s="9">
        <f>0.24*(YJ38-YA38)*XT38</f>
        <v>24615.379326167447</v>
      </c>
      <c r="YO38" s="9">
        <f>XK38-XM38</f>
        <v>2951.3</v>
      </c>
      <c r="YP38" s="14">
        <f>YO38*3.413/YM38</f>
        <v>0.3331035788462367</v>
      </c>
      <c r="YQ38" s="9">
        <f>YM38-(XM38-XU38)*3.413</f>
        <v>29265.132549770111</v>
      </c>
      <c r="YR38" s="9">
        <f>YN38-(XM38-XU38)*3.413</f>
        <v>23641.308397881621</v>
      </c>
      <c r="YS38" s="10">
        <f>YQ38/XK38</f>
        <v>8.8414297733444442</v>
      </c>
      <c r="YT38" s="15">
        <f>(YA38-YW38)/(YJ38-YW38)</f>
        <v>0.2190688492490232</v>
      </c>
      <c r="YU38" s="16">
        <f>-XZ38+YL38</f>
        <v>-5.8495600745060692</v>
      </c>
      <c r="YV38" s="16">
        <f>-YJ38+YA38</f>
        <v>-19.840296089707635</v>
      </c>
      <c r="YW38" s="47">
        <f>(-(-0.0182984848494437-(YU38/YV38))+SQRT((-0.0182984848494437-(YU38/YV38))^2-4*0.00577826340327261*(6.76723916086377-XZ38+(YU38/YV38)*YJ38)))/(2*0.00577826340327261)</f>
        <v>50.850465223022084</v>
      </c>
      <c r="YX38" s="5">
        <f>XT38*(XZ38-YL38)</f>
        <v>30239.203478055937</v>
      </c>
      <c r="YY38" s="5">
        <f>XT38*(YG38-YI38)</f>
        <v>25839.970509939019</v>
      </c>
      <c r="YZ38" s="5">
        <f>XT38*(YI38-YL38)</f>
        <v>988.51386034082361</v>
      </c>
      <c r="ZA38" s="5">
        <f>XW38*(YE38-YG38)</f>
        <v>3410.7191077760995</v>
      </c>
      <c r="ZB38" s="5">
        <f>SUM(YY38:ZA38)</f>
        <v>30239.203478055941</v>
      </c>
      <c r="ZC38" s="6">
        <f>ZB38/YX38</f>
        <v>1.0000000000000002</v>
      </c>
    </row>
    <row r="39" spans="1:679" s="8" customFormat="1" x14ac:dyDescent="0.25">
      <c r="A39" s="8">
        <v>5</v>
      </c>
      <c r="B39" s="8" t="s">
        <v>2416</v>
      </c>
      <c r="C39" s="8" t="s">
        <v>2417</v>
      </c>
      <c r="D39" s="8" t="s">
        <v>2416</v>
      </c>
      <c r="E39" s="8" t="s">
        <v>3315</v>
      </c>
      <c r="F39" s="8" t="s">
        <v>3316</v>
      </c>
      <c r="G39" s="8" t="s">
        <v>3308</v>
      </c>
      <c r="H39" s="8" t="s">
        <v>3309</v>
      </c>
      <c r="I39" s="8" t="s">
        <v>3310</v>
      </c>
      <c r="J39" s="8" t="s">
        <v>3310</v>
      </c>
      <c r="M39" s="8" t="s">
        <v>3311</v>
      </c>
      <c r="N39" s="7">
        <v>0</v>
      </c>
      <c r="O39" s="7">
        <v>0</v>
      </c>
      <c r="P39" s="8" t="s">
        <v>3365</v>
      </c>
      <c r="Q39" s="8" t="s">
        <v>2292</v>
      </c>
      <c r="R39" s="8" t="s">
        <v>2418</v>
      </c>
      <c r="S39" s="8" t="s">
        <v>119</v>
      </c>
      <c r="T39" s="8" t="s">
        <v>154</v>
      </c>
      <c r="U39" s="8" t="s">
        <v>330</v>
      </c>
      <c r="V39" s="8" t="s">
        <v>3378</v>
      </c>
      <c r="W39" s="8" t="s">
        <v>3383</v>
      </c>
      <c r="X39" s="8" t="s">
        <v>3385</v>
      </c>
      <c r="Y39" s="8" t="s">
        <v>3385</v>
      </c>
      <c r="Z39" s="8" t="s">
        <v>2063</v>
      </c>
      <c r="AA39" s="8" t="s">
        <v>123</v>
      </c>
      <c r="AB39" s="8" t="s">
        <v>124</v>
      </c>
      <c r="AC39" s="8" t="s">
        <v>2277</v>
      </c>
      <c r="AD39" s="8" t="s">
        <v>2278</v>
      </c>
      <c r="AE39" s="8" t="s">
        <v>3390</v>
      </c>
      <c r="AF39" s="8" t="s">
        <v>157</v>
      </c>
      <c r="AG39" s="8">
        <v>75</v>
      </c>
      <c r="AH39" s="8">
        <v>62</v>
      </c>
      <c r="AI39" s="8">
        <v>95</v>
      </c>
      <c r="AJ39" s="8">
        <v>75</v>
      </c>
      <c r="AK39" s="8">
        <v>5.5</v>
      </c>
      <c r="AM39" s="8">
        <v>5.5</v>
      </c>
      <c r="AO39" s="8">
        <v>230.3</v>
      </c>
      <c r="AP39" s="8">
        <v>0.9</v>
      </c>
      <c r="AQ39" s="8">
        <v>15</v>
      </c>
      <c r="AR39" s="8">
        <v>0</v>
      </c>
      <c r="AS39" s="8">
        <v>10582</v>
      </c>
      <c r="AT39" s="8">
        <v>114</v>
      </c>
      <c r="AU39" s="8">
        <v>9950</v>
      </c>
      <c r="AV39" s="8">
        <v>69</v>
      </c>
      <c r="AW39" s="8">
        <v>-10102</v>
      </c>
      <c r="AX39" s="8">
        <v>216</v>
      </c>
      <c r="AY39" s="8">
        <v>470</v>
      </c>
      <c r="AZ39" s="8">
        <v>182</v>
      </c>
      <c r="BB39" s="8">
        <v>939</v>
      </c>
      <c r="BD39" s="8">
        <v>7.3</v>
      </c>
      <c r="BF39" s="8">
        <v>111.11</v>
      </c>
      <c r="BG39" s="8">
        <v>0.13</v>
      </c>
      <c r="BH39" s="8">
        <v>98.38</v>
      </c>
      <c r="CN39" s="8">
        <v>3.1758703480000001</v>
      </c>
      <c r="CO39" s="8" t="s">
        <v>2419</v>
      </c>
      <c r="CP39" s="8" t="s">
        <v>2328</v>
      </c>
      <c r="CQ39" s="8">
        <v>75.001000000000005</v>
      </c>
      <c r="CR39" s="8">
        <v>1.4999999999999999E-2</v>
      </c>
      <c r="CS39" s="8">
        <v>62.003999999999998</v>
      </c>
      <c r="CT39" s="8">
        <v>3.3000000000000002E-2</v>
      </c>
      <c r="CU39" s="8">
        <v>95.001000000000005</v>
      </c>
      <c r="CV39" s="8">
        <v>1.4999999999999999E-2</v>
      </c>
      <c r="CW39" s="8">
        <v>75</v>
      </c>
      <c r="CX39" s="8">
        <v>0.02</v>
      </c>
      <c r="CY39" s="8">
        <v>74.510000000000005</v>
      </c>
      <c r="CZ39" s="8">
        <v>0.04</v>
      </c>
      <c r="DA39" s="8">
        <v>65.930000000000007</v>
      </c>
      <c r="DB39" s="8">
        <v>0.08</v>
      </c>
      <c r="DC39" s="8">
        <v>69.739999999999995</v>
      </c>
      <c r="DD39" s="8">
        <v>0.02</v>
      </c>
      <c r="DE39" s="8">
        <v>1E-3</v>
      </c>
      <c r="DF39" s="8">
        <v>1.2E-2</v>
      </c>
      <c r="DG39" s="8">
        <v>0.74750000000000005</v>
      </c>
      <c r="DH39" s="8">
        <v>1.6899999999999998E-2</v>
      </c>
      <c r="DI39" s="8">
        <v>10582</v>
      </c>
      <c r="DJ39" s="8">
        <v>114</v>
      </c>
      <c r="DK39" s="8">
        <v>-10102</v>
      </c>
      <c r="DL39" s="8">
        <v>216</v>
      </c>
      <c r="DM39" s="8">
        <v>0.14899999999999999</v>
      </c>
      <c r="DN39" s="8">
        <v>5.0999999999999997E-2</v>
      </c>
      <c r="DQ39" s="8">
        <v>10.979891957</v>
      </c>
      <c r="DU39" s="8">
        <v>229.7</v>
      </c>
      <c r="DV39" s="8">
        <v>0.9</v>
      </c>
      <c r="DW39" s="8">
        <v>229.7</v>
      </c>
      <c r="DX39" s="8">
        <v>0.9</v>
      </c>
      <c r="DY39" s="8">
        <v>229.7</v>
      </c>
      <c r="DZ39" s="8">
        <v>0.9</v>
      </c>
      <c r="EA39" s="8">
        <v>13.4</v>
      </c>
      <c r="EB39" s="8">
        <v>0</v>
      </c>
      <c r="EC39" s="8">
        <v>13.4</v>
      </c>
      <c r="ED39" s="8">
        <v>0</v>
      </c>
      <c r="EE39" s="8">
        <v>13.4</v>
      </c>
      <c r="EF39" s="8">
        <v>0</v>
      </c>
      <c r="EG39" s="8">
        <v>2973.3</v>
      </c>
      <c r="EH39" s="8">
        <v>5.2</v>
      </c>
      <c r="EI39" s="8">
        <v>2973.3</v>
      </c>
      <c r="EJ39" s="8">
        <v>5.2</v>
      </c>
      <c r="EK39" s="8">
        <v>2973.3</v>
      </c>
      <c r="EL39" s="8">
        <v>5.2</v>
      </c>
      <c r="EM39" s="8">
        <v>230</v>
      </c>
      <c r="EN39" s="8">
        <v>0.9</v>
      </c>
      <c r="EO39" s="8">
        <v>230</v>
      </c>
      <c r="EP39" s="8">
        <v>0.9</v>
      </c>
      <c r="EQ39" s="8">
        <v>230</v>
      </c>
      <c r="ER39" s="8">
        <v>0.9</v>
      </c>
      <c r="ES39" s="8">
        <v>1.6</v>
      </c>
      <c r="ET39" s="8">
        <v>0</v>
      </c>
      <c r="EU39" s="8">
        <v>1.6</v>
      </c>
      <c r="EV39" s="8">
        <v>0</v>
      </c>
      <c r="EW39" s="8">
        <v>1.6</v>
      </c>
      <c r="EX39" s="8">
        <v>0</v>
      </c>
      <c r="EZ39" s="8">
        <v>227.8</v>
      </c>
      <c r="FA39" s="8">
        <v>0.9</v>
      </c>
      <c r="FB39" s="8">
        <v>227.8</v>
      </c>
      <c r="FC39" s="8">
        <v>0.9</v>
      </c>
      <c r="FD39" s="8">
        <v>227.8</v>
      </c>
      <c r="FE39" s="8">
        <v>0.9</v>
      </c>
      <c r="FF39" s="8">
        <v>12.7</v>
      </c>
      <c r="FG39" s="8">
        <v>0</v>
      </c>
      <c r="FH39" s="8">
        <v>12.7</v>
      </c>
      <c r="FI39" s="8">
        <v>0</v>
      </c>
      <c r="FJ39" s="8">
        <v>12.7</v>
      </c>
      <c r="FK39" s="8">
        <v>0</v>
      </c>
      <c r="FL39" s="8">
        <v>2779.4</v>
      </c>
      <c r="FM39" s="8">
        <v>4.8</v>
      </c>
      <c r="FW39" s="8">
        <v>228.3</v>
      </c>
      <c r="FX39" s="8">
        <v>0.9</v>
      </c>
      <c r="FY39" s="8">
        <v>0.8</v>
      </c>
      <c r="FZ39" s="8">
        <v>0</v>
      </c>
      <c r="GA39" s="8">
        <v>170.9</v>
      </c>
      <c r="GB39" s="8">
        <v>0.9</v>
      </c>
      <c r="GC39" s="8">
        <v>23</v>
      </c>
      <c r="GE39" s="8">
        <v>3307.6</v>
      </c>
      <c r="GF39" s="8">
        <v>480</v>
      </c>
      <c r="GG39" s="8">
        <v>480</v>
      </c>
      <c r="GH39" s="8">
        <v>480</v>
      </c>
      <c r="GI39" s="8">
        <v>0.7</v>
      </c>
      <c r="GJ39" s="8">
        <v>0.7</v>
      </c>
      <c r="GK39" s="8">
        <v>0.8</v>
      </c>
      <c r="GL39" s="8">
        <v>390</v>
      </c>
      <c r="GM39" s="8">
        <v>0.63</v>
      </c>
      <c r="GN39" s="8">
        <v>7.3</v>
      </c>
      <c r="GO39" s="8">
        <v>15.3</v>
      </c>
      <c r="HB39" s="8">
        <v>266.02999999999997</v>
      </c>
      <c r="HC39" s="8">
        <v>0.23</v>
      </c>
      <c r="HD39" s="8">
        <v>183.28</v>
      </c>
      <c r="HE39" s="8">
        <v>0.09</v>
      </c>
      <c r="HF39" s="8">
        <v>121.67</v>
      </c>
      <c r="HG39" s="8">
        <v>0.06</v>
      </c>
      <c r="HH39" s="8">
        <v>61.61</v>
      </c>
      <c r="HI39" s="8">
        <v>0.1</v>
      </c>
      <c r="HJ39" s="8">
        <v>245.84</v>
      </c>
      <c r="HK39" s="8">
        <v>0.24</v>
      </c>
      <c r="HL39" s="8">
        <v>102.54</v>
      </c>
      <c r="HM39" s="8">
        <v>7.0000000000000007E-2</v>
      </c>
      <c r="HN39" s="8">
        <v>115.87</v>
      </c>
      <c r="HO39" s="8">
        <v>7.0000000000000007E-2</v>
      </c>
      <c r="HP39" s="8">
        <v>13.33</v>
      </c>
      <c r="HQ39" s="8">
        <v>0.08</v>
      </c>
      <c r="HR39" s="8">
        <v>80.180000000000007</v>
      </c>
      <c r="HS39" s="8">
        <v>7.0000000000000007E-2</v>
      </c>
      <c r="HT39" s="8">
        <v>59.7</v>
      </c>
      <c r="HU39" s="8">
        <v>0.72</v>
      </c>
      <c r="HV39" s="8">
        <v>47.51</v>
      </c>
      <c r="HW39" s="8">
        <v>0.04</v>
      </c>
      <c r="HZ39" s="8">
        <v>80.88</v>
      </c>
      <c r="IA39" s="8">
        <v>0.05</v>
      </c>
      <c r="IB39" s="8">
        <v>71.790000000000006</v>
      </c>
      <c r="IC39" s="8">
        <v>0.24</v>
      </c>
      <c r="ID39" s="8">
        <v>47.95</v>
      </c>
      <c r="IE39" s="8">
        <v>0.03</v>
      </c>
      <c r="IF39" s="8">
        <v>23.84</v>
      </c>
      <c r="IG39" s="8">
        <v>0.22</v>
      </c>
      <c r="IH39" s="8">
        <v>533.73</v>
      </c>
      <c r="II39" s="8">
        <v>0.57999999999999996</v>
      </c>
      <c r="IJ39" s="8">
        <v>40.28</v>
      </c>
      <c r="IK39" s="8">
        <v>0.02</v>
      </c>
      <c r="IL39" s="8">
        <v>36585</v>
      </c>
      <c r="IM39" s="8">
        <v>92</v>
      </c>
      <c r="IN39" s="8">
        <v>37805</v>
      </c>
      <c r="IO39" s="8">
        <v>94</v>
      </c>
      <c r="JL39" s="8">
        <v>249.59</v>
      </c>
      <c r="JM39" s="8">
        <v>0.24</v>
      </c>
      <c r="JN39" s="8">
        <v>103.53</v>
      </c>
      <c r="JO39" s="8">
        <v>0.06</v>
      </c>
      <c r="JP39" s="8">
        <v>116.97</v>
      </c>
      <c r="JQ39" s="8">
        <v>7.0000000000000007E-2</v>
      </c>
      <c r="JR39" s="8">
        <v>13.44</v>
      </c>
      <c r="JS39" s="8">
        <v>7.0000000000000007E-2</v>
      </c>
      <c r="JT39" s="8">
        <v>248.17</v>
      </c>
      <c r="JU39" s="8">
        <v>0.24</v>
      </c>
      <c r="JV39" s="8">
        <v>116.55</v>
      </c>
      <c r="JW39" s="8">
        <v>7.0000000000000007E-2</v>
      </c>
      <c r="JX39" s="8">
        <v>14.22</v>
      </c>
      <c r="JY39" s="8">
        <v>7.0000000000000007E-2</v>
      </c>
      <c r="JZ39" s="8">
        <v>12.19</v>
      </c>
      <c r="KA39" s="8">
        <v>0.7</v>
      </c>
      <c r="MX39" s="8">
        <v>65.239999999999995</v>
      </c>
      <c r="MY39" s="8">
        <v>0.35</v>
      </c>
      <c r="MZ39" s="8">
        <v>67.260000000000005</v>
      </c>
      <c r="NA39" s="8">
        <v>0.1</v>
      </c>
      <c r="NB39" s="8">
        <v>66.45</v>
      </c>
      <c r="NC39" s="8">
        <v>0.38</v>
      </c>
      <c r="ND39" s="8">
        <v>67.02</v>
      </c>
      <c r="NE39" s="8">
        <v>0.08</v>
      </c>
      <c r="NF39" s="8">
        <v>66.36</v>
      </c>
      <c r="NG39" s="8">
        <v>0.46</v>
      </c>
      <c r="NH39" s="8">
        <v>66.42</v>
      </c>
      <c r="NI39" s="8">
        <v>0.16</v>
      </c>
      <c r="OP39" s="8">
        <v>103.09</v>
      </c>
      <c r="OQ39" s="8">
        <v>0.06</v>
      </c>
      <c r="OT39" s="8">
        <v>93.8</v>
      </c>
      <c r="OU39" s="8">
        <v>0.25</v>
      </c>
      <c r="OV39" s="8">
        <v>93.43</v>
      </c>
      <c r="OW39" s="8">
        <v>0.26</v>
      </c>
      <c r="OX39" s="8">
        <v>94.46</v>
      </c>
      <c r="OY39" s="8">
        <v>0.16</v>
      </c>
      <c r="OZ39" s="8">
        <v>94.55</v>
      </c>
      <c r="PA39" s="8">
        <v>0.17</v>
      </c>
      <c r="PB39" s="8">
        <v>94.79</v>
      </c>
      <c r="PC39" s="8">
        <v>0.12</v>
      </c>
      <c r="PD39" s="8">
        <v>94.78</v>
      </c>
      <c r="PE39" s="8">
        <v>0.12</v>
      </c>
      <c r="PN39" s="8">
        <v>94.72</v>
      </c>
      <c r="PO39" s="8">
        <v>0.11</v>
      </c>
      <c r="PR39" s="8">
        <v>102.33</v>
      </c>
      <c r="PS39" s="8">
        <v>7.0000000000000007E-2</v>
      </c>
      <c r="QX39" s="8">
        <v>94.93</v>
      </c>
      <c r="QY39" s="8">
        <v>0.09</v>
      </c>
      <c r="QZ39" s="8">
        <v>95.35</v>
      </c>
      <c r="RA39" s="8">
        <v>0.09</v>
      </c>
      <c r="RB39" s="8">
        <v>74.89</v>
      </c>
      <c r="RC39" s="8">
        <v>0.04</v>
      </c>
      <c r="RD39" s="8">
        <v>74.86</v>
      </c>
      <c r="RE39" s="8">
        <v>0.03</v>
      </c>
      <c r="RF39" s="8">
        <v>74.599999999999994</v>
      </c>
      <c r="RG39" s="8">
        <v>0.03</v>
      </c>
      <c r="RH39" s="8">
        <v>75.09</v>
      </c>
      <c r="RI39" s="8">
        <v>0.06</v>
      </c>
      <c r="RJ39" s="8">
        <v>75.08</v>
      </c>
      <c r="RK39" s="8">
        <v>0.06</v>
      </c>
      <c r="RL39" s="8">
        <v>75.05</v>
      </c>
      <c r="RM39" s="8">
        <v>0.06</v>
      </c>
      <c r="RN39" s="8">
        <v>74.84</v>
      </c>
      <c r="RO39" s="8">
        <v>0.04</v>
      </c>
      <c r="RP39" s="8">
        <v>93.35</v>
      </c>
      <c r="RQ39" s="8">
        <v>0.08</v>
      </c>
      <c r="RR39" s="8">
        <v>92.63</v>
      </c>
      <c r="RS39" s="8">
        <v>0.08</v>
      </c>
      <c r="RT39" s="8">
        <v>92.1</v>
      </c>
      <c r="RU39" s="8">
        <v>0.09</v>
      </c>
      <c r="RV39" s="8">
        <v>93</v>
      </c>
      <c r="RW39" s="8">
        <v>0.08</v>
      </c>
      <c r="RX39" s="8">
        <v>92.56</v>
      </c>
      <c r="RY39" s="8">
        <v>7.0000000000000007E-2</v>
      </c>
      <c r="RZ39" s="8">
        <v>88.88</v>
      </c>
      <c r="SA39" s="8">
        <v>0.14000000000000001</v>
      </c>
      <c r="SB39" s="8">
        <v>92.37</v>
      </c>
      <c r="SC39" s="8">
        <v>0.08</v>
      </c>
      <c r="SD39" s="8">
        <v>93.36</v>
      </c>
      <c r="SE39" s="8">
        <v>0.08</v>
      </c>
      <c r="SF39" s="8">
        <v>81.400000000000006</v>
      </c>
      <c r="SG39" s="8">
        <v>0.12</v>
      </c>
      <c r="SH39" s="8">
        <v>84.5</v>
      </c>
      <c r="SI39" s="8">
        <v>0.09</v>
      </c>
      <c r="SJ39" s="8">
        <v>94.01</v>
      </c>
      <c r="SK39" s="8">
        <v>0.21</v>
      </c>
      <c r="SL39" s="8">
        <v>94.5</v>
      </c>
      <c r="SM39" s="8">
        <v>0.11</v>
      </c>
      <c r="SN39" s="8">
        <v>75.709999999999994</v>
      </c>
      <c r="SO39" s="8">
        <v>0.02</v>
      </c>
      <c r="SP39" s="8">
        <v>76.92</v>
      </c>
      <c r="SQ39" s="8">
        <v>0.03</v>
      </c>
      <c r="SR39" s="8">
        <v>86.45</v>
      </c>
      <c r="SS39" s="8">
        <v>0.1</v>
      </c>
      <c r="ST39" s="8">
        <v>85.71</v>
      </c>
      <c r="SU39" s="8">
        <v>0.09</v>
      </c>
      <c r="SV39" s="8">
        <v>76.41</v>
      </c>
      <c r="SW39" s="8">
        <v>0.03</v>
      </c>
      <c r="SX39" s="8">
        <v>77.33</v>
      </c>
      <c r="SY39" s="8">
        <v>0.04</v>
      </c>
      <c r="SZ39" s="8">
        <v>82.94</v>
      </c>
      <c r="TA39" s="8">
        <v>0.06</v>
      </c>
      <c r="TB39" s="8">
        <v>84.51</v>
      </c>
      <c r="TC39" s="8">
        <v>0.08</v>
      </c>
      <c r="WJ39" s="8" t="s">
        <v>2396</v>
      </c>
      <c r="WK39" s="8">
        <v>75.001000000000005</v>
      </c>
      <c r="WL39" s="8">
        <v>1.4999999999999999E-2</v>
      </c>
      <c r="WM39" s="8">
        <v>62.003999999999998</v>
      </c>
      <c r="WN39" s="8">
        <v>3.3000000000000002E-2</v>
      </c>
      <c r="WO39" s="8">
        <v>65.899000000000001</v>
      </c>
      <c r="WP39" s="8">
        <v>6.2E-2</v>
      </c>
      <c r="WQ39" s="8">
        <v>61.819000000000003</v>
      </c>
      <c r="WR39" s="8">
        <v>5.6000000000000001E-2</v>
      </c>
      <c r="WS39" s="8">
        <v>95.001000000000005</v>
      </c>
      <c r="WT39" s="8">
        <v>1.4999999999999999E-2</v>
      </c>
      <c r="WU39" s="8">
        <v>75</v>
      </c>
      <c r="WV39" s="8">
        <v>0.02</v>
      </c>
      <c r="WW39" s="8">
        <v>1103.9000000000001</v>
      </c>
      <c r="WX39" s="8">
        <v>12.5</v>
      </c>
      <c r="WY39" s="8">
        <v>1071.3</v>
      </c>
      <c r="WZ39" s="8">
        <v>12.2</v>
      </c>
      <c r="XA39" s="8">
        <v>0.40799999999999997</v>
      </c>
      <c r="XB39" s="8">
        <v>4.0000000000000001E-3</v>
      </c>
      <c r="XC39" s="8">
        <v>-2.8000000000000001E-2</v>
      </c>
      <c r="XD39" s="8">
        <v>1E-3</v>
      </c>
      <c r="XE39" s="8">
        <v>1E-3</v>
      </c>
      <c r="XF39" s="8">
        <v>1.2E-2</v>
      </c>
      <c r="XG39" s="8">
        <v>0.74750000000000005</v>
      </c>
      <c r="XH39" s="8">
        <v>1.6899999999999998E-2</v>
      </c>
      <c r="XI39" s="8">
        <v>29.582000000000001</v>
      </c>
      <c r="XJ39" s="8">
        <v>1E-3</v>
      </c>
      <c r="XK39" s="8">
        <v>3332</v>
      </c>
      <c r="XL39" s="8">
        <v>9</v>
      </c>
      <c r="XM39" s="8">
        <v>357.3</v>
      </c>
      <c r="XN39" s="8">
        <v>5.8</v>
      </c>
      <c r="XO39" s="42">
        <v>0.58850574712643666</v>
      </c>
      <c r="XP39" s="9">
        <v>660.06804597701125</v>
      </c>
      <c r="XQ39" s="14">
        <v>13.029</v>
      </c>
      <c r="XR39" s="14">
        <v>2.4E-2</v>
      </c>
      <c r="XS39" s="45">
        <f t="shared" si="29"/>
        <v>0.87576299773407429</v>
      </c>
      <c r="XT39" s="9">
        <f t="shared" si="1"/>
        <v>4966.6359875548405</v>
      </c>
      <c r="XU39" s="46">
        <f t="shared" si="2"/>
        <v>51.349517858267703</v>
      </c>
      <c r="XV39" s="9">
        <f t="shared" si="30"/>
        <v>741.677562616655</v>
      </c>
      <c r="XW39" s="9">
        <f t="shared" si="4"/>
        <v>3156.0889380033682</v>
      </c>
      <c r="XX39" s="9">
        <f t="shared" si="5"/>
        <v>1810.5470495514724</v>
      </c>
      <c r="XY39" s="15">
        <f t="shared" si="6"/>
        <v>1.2047700209244326E-2</v>
      </c>
      <c r="XZ39" s="9">
        <f t="shared" si="7"/>
        <v>34.312794200577258</v>
      </c>
      <c r="YA39" s="9">
        <f t="shared" si="8"/>
        <v>65.02323700226593</v>
      </c>
      <c r="YB39" s="10">
        <v>14.099936545245674</v>
      </c>
      <c r="YC39" s="10">
        <v>13.335787073175082</v>
      </c>
      <c r="YD39" s="3">
        <v>1.3920538693801237E-2</v>
      </c>
      <c r="YE39" s="9">
        <v>38.15710605694683</v>
      </c>
      <c r="YF39" s="15">
        <v>8.7830267917590708E-3</v>
      </c>
      <c r="YG39" s="9">
        <v>27.611510117885846</v>
      </c>
      <c r="YH39" s="15">
        <v>1.0819383465606751E-2</v>
      </c>
      <c r="YI39" s="9">
        <v>27.611691885652771</v>
      </c>
      <c r="YJ39" s="9">
        <f t="shared" si="9"/>
        <v>87.753235514054879</v>
      </c>
      <c r="YK39" s="9">
        <f t="shared" si="10"/>
        <v>70.684414886410082</v>
      </c>
      <c r="YL39" s="9">
        <f t="shared" si="11"/>
        <v>27.397301770426914</v>
      </c>
      <c r="YM39" s="9">
        <f>(XZ39-YL39)*XT39</f>
        <v>34346.733575247781</v>
      </c>
      <c r="YN39" s="9">
        <f>0.24*(YJ39-YA39)*XT39</f>
        <v>27093.990865372551</v>
      </c>
      <c r="YO39" s="9">
        <f>XK39-XM39</f>
        <v>2974.7</v>
      </c>
      <c r="YP39" s="14">
        <f>YO39*3.413/YM39</f>
        <v>0.29559291505136254</v>
      </c>
      <c r="YQ39" s="9">
        <f>YM39-(XM39-XU39)*3.413</f>
        <v>33302.524579698045</v>
      </c>
      <c r="YR39" s="9">
        <f>YN39-(XM39-XU39)*3.413</f>
        <v>26049.781869822818</v>
      </c>
      <c r="YS39" s="10">
        <f>YQ39/XK39</f>
        <v>9.9947552760198217</v>
      </c>
      <c r="YT39" s="15">
        <f>(YA39-YW39)/(YJ39-YW39)</f>
        <v>0.22739702300805895</v>
      </c>
      <c r="YU39" s="16">
        <f>-XZ39+YL39</f>
        <v>-6.9154924301503442</v>
      </c>
      <c r="YV39" s="16">
        <f>-YJ39+YA39</f>
        <v>-22.729998511788949</v>
      </c>
      <c r="YW39" s="47">
        <f>(-(-0.0182984848494437-(YU39/YV39))+SQRT((-0.0182984848494437-(YU39/YV39))^2-4*0.00577826340327261*(6.76723916086377-XZ39+(YU39/YV39)*YJ39)))/(2*0.00577826340327261)</f>
        <v>58.333211014167347</v>
      </c>
      <c r="YX39" s="5">
        <f>XT39*(XZ39-YL39)</f>
        <v>34346.733575247781</v>
      </c>
      <c r="YY39" s="5">
        <f>XT39*(YG39-YI39)</f>
        <v>-0.90277433258785023</v>
      </c>
      <c r="YZ39" s="5">
        <f>XT39*(YI39-YL39)</f>
        <v>1064.7976616567712</v>
      </c>
      <c r="ZA39" s="5">
        <f>XW39*(YE39-YG39)</f>
        <v>33282.838687923613</v>
      </c>
      <c r="ZB39" s="5">
        <f>SUM(YY39:ZA39)</f>
        <v>34346.733575247796</v>
      </c>
      <c r="ZC39" s="6">
        <f>ZB39/YX39</f>
        <v>1.0000000000000004</v>
      </c>
    </row>
    <row r="40" spans="1:679" s="8" customFormat="1" x14ac:dyDescent="0.25">
      <c r="A40" s="8">
        <v>5</v>
      </c>
      <c r="B40" s="8" t="s">
        <v>2503</v>
      </c>
      <c r="C40" s="8" t="s">
        <v>2504</v>
      </c>
      <c r="D40" s="8" t="s">
        <v>2503</v>
      </c>
      <c r="E40" s="8" t="s">
        <v>3314</v>
      </c>
      <c r="F40" s="8" t="s">
        <v>3307</v>
      </c>
      <c r="G40" s="8" t="s">
        <v>3308</v>
      </c>
      <c r="H40" s="8" t="s">
        <v>3309</v>
      </c>
      <c r="I40" s="8" t="s">
        <v>3310</v>
      </c>
      <c r="J40" s="8" t="s">
        <v>3310</v>
      </c>
      <c r="M40" s="8" t="s">
        <v>3311</v>
      </c>
      <c r="N40" s="7">
        <v>0</v>
      </c>
      <c r="O40" s="7">
        <v>0</v>
      </c>
      <c r="P40" s="8" t="s">
        <v>3366</v>
      </c>
      <c r="Q40" s="8" t="s">
        <v>2505</v>
      </c>
      <c r="R40" s="8" t="s">
        <v>2506</v>
      </c>
      <c r="S40" s="8" t="s">
        <v>119</v>
      </c>
      <c r="T40" s="8" t="s">
        <v>2090</v>
      </c>
      <c r="U40" s="8" t="s">
        <v>121</v>
      </c>
      <c r="V40" s="8" t="s">
        <v>3378</v>
      </c>
      <c r="W40" s="8" t="s">
        <v>3381</v>
      </c>
      <c r="X40" s="8" t="s">
        <v>3385</v>
      </c>
      <c r="Y40" s="8" t="s">
        <v>3385</v>
      </c>
      <c r="Z40" s="8" t="s">
        <v>2063</v>
      </c>
      <c r="AA40" s="8" t="s">
        <v>123</v>
      </c>
      <c r="AB40" s="8" t="s">
        <v>124</v>
      </c>
      <c r="AC40" s="8" t="s">
        <v>1319</v>
      </c>
      <c r="AD40" s="8" t="s">
        <v>2278</v>
      </c>
      <c r="AE40" s="8" t="s">
        <v>3392</v>
      </c>
      <c r="AF40" s="8" t="s">
        <v>157</v>
      </c>
      <c r="AG40" s="8">
        <v>75</v>
      </c>
      <c r="AH40" s="8">
        <v>62</v>
      </c>
      <c r="AI40" s="8">
        <v>55</v>
      </c>
      <c r="AJ40" s="8">
        <v>51</v>
      </c>
      <c r="AK40" s="8">
        <v>5.5</v>
      </c>
      <c r="AM40" s="8">
        <v>5.5</v>
      </c>
      <c r="AO40" s="8">
        <v>230.1</v>
      </c>
      <c r="AP40" s="8">
        <v>1.4</v>
      </c>
      <c r="AQ40" s="8">
        <v>2.2000000000000002</v>
      </c>
      <c r="AR40" s="8">
        <v>0</v>
      </c>
      <c r="AS40" s="8">
        <v>5674</v>
      </c>
      <c r="AT40" s="8">
        <v>17</v>
      </c>
      <c r="AU40" s="8">
        <v>5319</v>
      </c>
      <c r="AV40" s="8">
        <v>69</v>
      </c>
      <c r="AW40" s="8">
        <v>2708</v>
      </c>
      <c r="AX40" s="8">
        <v>61</v>
      </c>
      <c r="AY40" s="8">
        <v>8385</v>
      </c>
      <c r="AZ40" s="8">
        <v>69</v>
      </c>
      <c r="BB40" s="8">
        <v>942</v>
      </c>
      <c r="CN40" s="8">
        <v>17.727272726999999</v>
      </c>
      <c r="CO40" s="8" t="s">
        <v>385</v>
      </c>
      <c r="CP40" s="8" t="s">
        <v>2507</v>
      </c>
      <c r="CQ40" s="8">
        <v>74.959999999999994</v>
      </c>
      <c r="CR40" s="8">
        <v>7.4999999999999997E-2</v>
      </c>
      <c r="CS40" s="8">
        <v>61.997999999999998</v>
      </c>
      <c r="CT40" s="8">
        <v>2.1999999999999999E-2</v>
      </c>
      <c r="CU40" s="8">
        <v>54.999000000000002</v>
      </c>
      <c r="CV40" s="8">
        <v>4.0000000000000001E-3</v>
      </c>
      <c r="CW40" s="8">
        <v>51.006</v>
      </c>
      <c r="CX40" s="8">
        <v>1.7000000000000001E-2</v>
      </c>
      <c r="CY40" s="8">
        <v>74.45</v>
      </c>
      <c r="CZ40" s="8">
        <v>0.09</v>
      </c>
      <c r="DA40" s="8">
        <v>70.13</v>
      </c>
      <c r="DB40" s="8">
        <v>0.05</v>
      </c>
      <c r="DC40" s="8">
        <v>72.67</v>
      </c>
      <c r="DD40" s="8">
        <v>0.16</v>
      </c>
      <c r="DE40" s="8">
        <v>1.0999999999999999E-2</v>
      </c>
      <c r="DF40" s="8">
        <v>3.0000000000000001E-3</v>
      </c>
      <c r="DG40" s="8">
        <v>0.79149999999999998</v>
      </c>
      <c r="DH40" s="8">
        <v>2.8999999999999998E-3</v>
      </c>
      <c r="DI40" s="8">
        <v>5674</v>
      </c>
      <c r="DJ40" s="8">
        <v>17</v>
      </c>
      <c r="DK40" s="8">
        <v>2708</v>
      </c>
      <c r="DL40" s="8">
        <v>61</v>
      </c>
      <c r="DM40" s="8">
        <v>17.725000000000001</v>
      </c>
      <c r="DN40" s="8">
        <v>0.246</v>
      </c>
      <c r="DU40" s="8">
        <v>230.1</v>
      </c>
      <c r="DV40" s="8">
        <v>1.4</v>
      </c>
      <c r="DW40" s="8">
        <v>230.1</v>
      </c>
      <c r="DX40" s="8">
        <v>1.4</v>
      </c>
      <c r="DY40" s="8">
        <v>230.1</v>
      </c>
      <c r="DZ40" s="8">
        <v>1.4</v>
      </c>
      <c r="EA40" s="8">
        <v>0</v>
      </c>
      <c r="EB40" s="8">
        <v>0</v>
      </c>
      <c r="EC40" s="8">
        <v>0</v>
      </c>
      <c r="ED40" s="8">
        <v>0</v>
      </c>
      <c r="EE40" s="8">
        <v>0</v>
      </c>
      <c r="EF40" s="8">
        <v>0</v>
      </c>
      <c r="EG40" s="8">
        <v>-0.1</v>
      </c>
      <c r="EH40" s="8">
        <v>0.2</v>
      </c>
      <c r="EI40" s="8">
        <v>-0.1</v>
      </c>
      <c r="EJ40" s="8">
        <v>0.2</v>
      </c>
      <c r="EK40" s="8">
        <v>-0.1</v>
      </c>
      <c r="EL40" s="8">
        <v>0.2</v>
      </c>
      <c r="EM40" s="8">
        <v>229.8</v>
      </c>
      <c r="EN40" s="8">
        <v>1.4</v>
      </c>
      <c r="EO40" s="8">
        <v>229.8</v>
      </c>
      <c r="EP40" s="8">
        <v>1.4</v>
      </c>
      <c r="EQ40" s="8">
        <v>229.8</v>
      </c>
      <c r="ER40" s="8">
        <v>1.4</v>
      </c>
      <c r="ES40" s="8">
        <v>2.2000000000000002</v>
      </c>
      <c r="ET40" s="8">
        <v>0</v>
      </c>
      <c r="EU40" s="8">
        <v>2.2000000000000002</v>
      </c>
      <c r="EV40" s="8">
        <v>0</v>
      </c>
      <c r="EW40" s="8">
        <v>2.2000000000000002</v>
      </c>
      <c r="EX40" s="8">
        <v>0</v>
      </c>
      <c r="EZ40" s="8">
        <v>0</v>
      </c>
      <c r="FA40" s="8">
        <v>0</v>
      </c>
      <c r="FB40" s="8">
        <v>0</v>
      </c>
      <c r="FC40" s="8">
        <v>0</v>
      </c>
      <c r="FD40" s="8">
        <v>0</v>
      </c>
      <c r="FE40" s="8">
        <v>0</v>
      </c>
      <c r="FF40" s="8">
        <v>0</v>
      </c>
      <c r="FG40" s="8">
        <v>0</v>
      </c>
      <c r="FH40" s="8">
        <v>0</v>
      </c>
      <c r="FI40" s="8">
        <v>0</v>
      </c>
      <c r="FJ40" s="8">
        <v>0</v>
      </c>
      <c r="FK40" s="8">
        <v>0</v>
      </c>
      <c r="FL40" s="8">
        <v>0</v>
      </c>
      <c r="FM40" s="8">
        <v>0</v>
      </c>
      <c r="FW40" s="8">
        <v>0</v>
      </c>
      <c r="FX40" s="8">
        <v>0</v>
      </c>
      <c r="FY40" s="8">
        <v>0</v>
      </c>
      <c r="FZ40" s="8">
        <v>0</v>
      </c>
      <c r="GA40" s="8">
        <v>0</v>
      </c>
      <c r="GB40" s="8">
        <v>0</v>
      </c>
      <c r="GC40" s="8">
        <v>0.5</v>
      </c>
      <c r="GD40" s="8">
        <v>0.3</v>
      </c>
      <c r="GE40" s="8">
        <v>473</v>
      </c>
      <c r="GP40" s="8">
        <v>230.1</v>
      </c>
      <c r="GQ40" s="8">
        <v>1.4</v>
      </c>
      <c r="GR40" s="8">
        <v>0</v>
      </c>
      <c r="GS40" s="8">
        <v>0</v>
      </c>
      <c r="GT40" s="8">
        <v>98.28</v>
      </c>
      <c r="GU40" s="8">
        <v>0.04</v>
      </c>
      <c r="GV40" s="8">
        <v>55.46</v>
      </c>
      <c r="GW40" s="8">
        <v>0.02</v>
      </c>
      <c r="GX40" s="8">
        <v>58</v>
      </c>
      <c r="GY40" s="8">
        <v>0.02</v>
      </c>
      <c r="GZ40" s="8">
        <v>2.5499999999999998</v>
      </c>
      <c r="HA40" s="8">
        <v>0.03</v>
      </c>
      <c r="HB40" s="8">
        <v>98.31</v>
      </c>
      <c r="HC40" s="8">
        <v>0.05</v>
      </c>
      <c r="HD40" s="8">
        <v>57.49</v>
      </c>
      <c r="HE40" s="8">
        <v>0.03</v>
      </c>
      <c r="HF40" s="8">
        <v>58.02</v>
      </c>
      <c r="HG40" s="8">
        <v>0.03</v>
      </c>
      <c r="HH40" s="8">
        <v>-0.53</v>
      </c>
      <c r="HI40" s="8">
        <v>0.02</v>
      </c>
      <c r="HJ40" s="8">
        <v>98.17</v>
      </c>
      <c r="HK40" s="8">
        <v>0.06</v>
      </c>
      <c r="HL40" s="8">
        <v>58.23</v>
      </c>
      <c r="HM40" s="8">
        <v>0.05</v>
      </c>
      <c r="HN40" s="8">
        <v>57.94</v>
      </c>
      <c r="HO40" s="8">
        <v>0.04</v>
      </c>
      <c r="HP40" s="8">
        <v>-0.28000000000000003</v>
      </c>
      <c r="HQ40" s="8">
        <v>0.09</v>
      </c>
      <c r="HR40" s="8">
        <v>99.12</v>
      </c>
      <c r="HS40" s="8">
        <v>0.05</v>
      </c>
      <c r="HT40" s="8">
        <v>56.22</v>
      </c>
      <c r="HU40" s="8">
        <v>0.09</v>
      </c>
      <c r="HV40" s="8">
        <v>58.47</v>
      </c>
      <c r="HW40" s="8">
        <v>0.03</v>
      </c>
      <c r="HZ40" s="8">
        <v>98.97</v>
      </c>
      <c r="IA40" s="8">
        <v>0.04</v>
      </c>
      <c r="IB40" s="8">
        <v>56.18</v>
      </c>
      <c r="IC40" s="8">
        <v>0.09</v>
      </c>
      <c r="ID40" s="8">
        <v>58.38</v>
      </c>
      <c r="IE40" s="8">
        <v>0.02</v>
      </c>
      <c r="IF40" s="8">
        <v>-2.2000000000000002</v>
      </c>
      <c r="IG40" s="8">
        <v>0.08</v>
      </c>
      <c r="JZ40" s="8">
        <v>-2.23</v>
      </c>
      <c r="KA40" s="8">
        <v>0.08</v>
      </c>
      <c r="MX40" s="8">
        <v>69.959999999999994</v>
      </c>
      <c r="MY40" s="8">
        <v>0.05</v>
      </c>
      <c r="MZ40" s="8">
        <v>70.069999999999993</v>
      </c>
      <c r="NA40" s="8">
        <v>0.05</v>
      </c>
      <c r="NB40" s="8">
        <v>70.150000000000006</v>
      </c>
      <c r="NC40" s="8">
        <v>0.05</v>
      </c>
      <c r="ND40" s="8">
        <v>70.19</v>
      </c>
      <c r="NE40" s="8">
        <v>0.03</v>
      </c>
      <c r="NF40" s="8">
        <v>69.989999999999995</v>
      </c>
      <c r="NG40" s="8">
        <v>0.05</v>
      </c>
      <c r="NH40" s="8">
        <v>70.05</v>
      </c>
      <c r="NI40" s="8">
        <v>0.04</v>
      </c>
      <c r="NP40" s="8">
        <v>56.63</v>
      </c>
      <c r="NQ40" s="8">
        <v>0.06</v>
      </c>
      <c r="QR40" s="8">
        <v>61.6</v>
      </c>
      <c r="QS40" s="8">
        <v>0.09</v>
      </c>
      <c r="QT40" s="8">
        <v>62.63</v>
      </c>
      <c r="QU40" s="8">
        <v>0.1</v>
      </c>
      <c r="QV40" s="8">
        <v>57.45</v>
      </c>
      <c r="QW40" s="8">
        <v>0.03</v>
      </c>
      <c r="QX40" s="8">
        <v>54.65</v>
      </c>
      <c r="QY40" s="8">
        <v>0.04</v>
      </c>
      <c r="QZ40" s="8">
        <v>56.01</v>
      </c>
      <c r="RA40" s="8">
        <v>0.09</v>
      </c>
      <c r="RB40" s="8">
        <v>73.709999999999994</v>
      </c>
      <c r="RC40" s="8">
        <v>0.09</v>
      </c>
      <c r="RD40" s="8">
        <v>74.03</v>
      </c>
      <c r="RE40" s="8">
        <v>0.08</v>
      </c>
      <c r="RF40" s="8">
        <v>74.61</v>
      </c>
      <c r="RG40" s="8">
        <v>0.06</v>
      </c>
      <c r="RH40" s="8">
        <v>74.7</v>
      </c>
      <c r="RI40" s="8">
        <v>0.06</v>
      </c>
      <c r="RJ40" s="8">
        <v>74.89</v>
      </c>
      <c r="RK40" s="8">
        <v>0.06</v>
      </c>
      <c r="RL40" s="8">
        <v>74.88</v>
      </c>
      <c r="RM40" s="8">
        <v>0.06</v>
      </c>
      <c r="RN40" s="8">
        <v>74.930000000000007</v>
      </c>
      <c r="RO40" s="8">
        <v>0.05</v>
      </c>
      <c r="SP40" s="8">
        <v>57.71</v>
      </c>
      <c r="SQ40" s="8">
        <v>0.05</v>
      </c>
      <c r="TD40" s="8">
        <v>74.489999999999995</v>
      </c>
      <c r="TE40" s="8">
        <v>0.05</v>
      </c>
      <c r="UN40" s="8">
        <v>54.78</v>
      </c>
      <c r="UO40" s="8">
        <v>0.05</v>
      </c>
      <c r="UP40" s="8">
        <v>59.83</v>
      </c>
      <c r="UQ40" s="8">
        <v>0.22</v>
      </c>
      <c r="UR40" s="8">
        <v>67.540000000000006</v>
      </c>
      <c r="US40" s="8">
        <v>0.39</v>
      </c>
      <c r="UT40" s="8">
        <v>72.61</v>
      </c>
      <c r="UU40" s="8">
        <v>0.04</v>
      </c>
      <c r="UV40" s="8">
        <v>62.88</v>
      </c>
      <c r="UW40" s="8">
        <v>0.18</v>
      </c>
      <c r="UX40" s="8">
        <v>68.849999999999994</v>
      </c>
      <c r="UY40" s="8">
        <v>0.11</v>
      </c>
      <c r="UZ40" s="8">
        <v>72.819999999999993</v>
      </c>
      <c r="VA40" s="8">
        <v>0.12</v>
      </c>
      <c r="VB40" s="8">
        <v>74.819999999999993</v>
      </c>
      <c r="VC40" s="8">
        <v>0.04</v>
      </c>
      <c r="VD40" s="8">
        <v>74.41</v>
      </c>
      <c r="VE40" s="8">
        <v>0.03</v>
      </c>
      <c r="VF40" s="8">
        <v>74.37</v>
      </c>
      <c r="VG40" s="8">
        <v>7.0000000000000007E-2</v>
      </c>
      <c r="VH40" s="8">
        <v>65.87</v>
      </c>
      <c r="VI40" s="8">
        <v>0.23</v>
      </c>
      <c r="VJ40" s="8">
        <v>75.06</v>
      </c>
      <c r="VK40" s="8">
        <v>0.04</v>
      </c>
      <c r="VL40" s="8">
        <v>74.510000000000005</v>
      </c>
      <c r="VM40" s="8">
        <v>0.06</v>
      </c>
      <c r="VN40" s="8">
        <v>68.099999999999994</v>
      </c>
      <c r="VO40" s="8">
        <v>0.3</v>
      </c>
      <c r="VP40" s="8">
        <v>59.52</v>
      </c>
      <c r="VQ40" s="8">
        <v>0.15</v>
      </c>
      <c r="VR40" s="8">
        <v>74.599999999999994</v>
      </c>
      <c r="VS40" s="8">
        <v>0.05</v>
      </c>
      <c r="VT40" s="8">
        <v>64.66</v>
      </c>
      <c r="VU40" s="8">
        <v>0.41</v>
      </c>
      <c r="VV40" s="8">
        <v>54.88</v>
      </c>
      <c r="VW40" s="8">
        <v>0.09</v>
      </c>
      <c r="WJ40" s="7" t="s">
        <v>3405</v>
      </c>
      <c r="WK40" s="8">
        <v>74.959999999999994</v>
      </c>
      <c r="WL40" s="8">
        <v>7.4999999999999997E-2</v>
      </c>
      <c r="WM40" s="8">
        <v>61.997999999999998</v>
      </c>
      <c r="WN40" s="8">
        <v>2.1999999999999999E-2</v>
      </c>
      <c r="WO40" s="8">
        <v>70.343999999999994</v>
      </c>
      <c r="WP40" s="8">
        <v>7.3999999999999996E-2</v>
      </c>
      <c r="WQ40" s="8">
        <v>59.582000000000001</v>
      </c>
      <c r="WR40" s="8">
        <v>1.6E-2</v>
      </c>
      <c r="WS40" s="8">
        <v>54.999000000000002</v>
      </c>
      <c r="WT40" s="8">
        <v>4.0000000000000001E-3</v>
      </c>
      <c r="WU40" s="8">
        <v>51.006</v>
      </c>
      <c r="WV40" s="8">
        <v>1.7000000000000001E-2</v>
      </c>
      <c r="WW40" s="8">
        <v>1145.3</v>
      </c>
      <c r="WX40" s="8">
        <v>2.2000000000000002</v>
      </c>
      <c r="WY40" s="8">
        <v>1096.7</v>
      </c>
      <c r="WZ40" s="8">
        <v>2</v>
      </c>
      <c r="XA40" s="8">
        <v>0.56000000000000005</v>
      </c>
      <c r="XB40" s="8">
        <v>2E-3</v>
      </c>
      <c r="XC40" s="8">
        <v>-0.184</v>
      </c>
      <c r="XD40" s="8">
        <v>1E-3</v>
      </c>
      <c r="XE40" s="8">
        <v>1.0999999999999999E-2</v>
      </c>
      <c r="XF40" s="8">
        <v>3.0000000000000001E-3</v>
      </c>
      <c r="XG40" s="8">
        <v>0.79149999999999998</v>
      </c>
      <c r="XH40" s="8">
        <v>2.8999999999999998E-3</v>
      </c>
      <c r="XI40" s="8">
        <v>29.242999999999999</v>
      </c>
      <c r="XJ40" s="8">
        <v>1E-3</v>
      </c>
      <c r="XK40" s="8">
        <v>473</v>
      </c>
      <c r="XL40" s="8">
        <v>5</v>
      </c>
      <c r="XM40" s="8">
        <v>472.5</v>
      </c>
      <c r="XN40" s="8">
        <v>5.2</v>
      </c>
      <c r="XO40" s="1">
        <v>0.17564250288061725</v>
      </c>
      <c r="XP40" s="2">
        <v>192.62713290917296</v>
      </c>
      <c r="XQ40" s="4">
        <v>13.03</v>
      </c>
      <c r="XR40" s="4">
        <v>0.184</v>
      </c>
      <c r="XS40" s="45">
        <f t="shared" si="29"/>
        <v>1.1122440362829993</v>
      </c>
      <c r="XT40" s="9">
        <f t="shared" si="1"/>
        <v>5117.2506769201291</v>
      </c>
      <c r="XU40" s="46">
        <f t="shared" si="2"/>
        <v>72.150770393700796</v>
      </c>
      <c r="XV40" s="9">
        <f t="shared" si="30"/>
        <v>192.62345980280287</v>
      </c>
      <c r="XW40" s="9">
        <f t="shared" si="4"/>
        <v>887.01829356370672</v>
      </c>
      <c r="XX40" s="9">
        <f t="shared" si="5"/>
        <v>4230.2323833564224</v>
      </c>
      <c r="XY40" s="15">
        <f t="shared" si="6"/>
        <v>8.4760557132421577E-3</v>
      </c>
      <c r="XZ40" s="9">
        <f t="shared" si="7"/>
        <v>26.424462925596039</v>
      </c>
      <c r="YA40" s="9">
        <f t="shared" si="8"/>
        <v>69.231755963716992</v>
      </c>
      <c r="YB40" s="10">
        <v>13.029503080184339</v>
      </c>
      <c r="YC40" s="10">
        <v>13.428695277706945</v>
      </c>
      <c r="YD40" s="3">
        <v>6.9847663014663336E-3</v>
      </c>
      <c r="YE40" s="9">
        <v>20.781161937701349</v>
      </c>
      <c r="YF40" s="15">
        <v>8.7887574443450394E-3</v>
      </c>
      <c r="YG40" s="9">
        <v>27.607781183014563</v>
      </c>
      <c r="YH40" s="15">
        <v>8.3243601977757951E-3</v>
      </c>
      <c r="YI40" s="9">
        <v>25.974698714266157</v>
      </c>
      <c r="YJ40" s="9">
        <f t="shared" si="9"/>
        <v>71.509381841026311</v>
      </c>
      <c r="YK40" s="9">
        <f t="shared" si="10"/>
        <v>60.257221681204655</v>
      </c>
      <c r="YL40" s="9">
        <f t="shared" si="11"/>
        <v>25.703649273884519</v>
      </c>
      <c r="YM40" s="9"/>
      <c r="YN40" s="9"/>
      <c r="YO40" s="9"/>
      <c r="YP40" s="14"/>
      <c r="YQ40" s="9"/>
      <c r="YR40" s="9"/>
      <c r="YS40" s="10"/>
      <c r="YT40" s="15"/>
      <c r="YU40" s="16"/>
      <c r="YV40" s="16"/>
      <c r="YW40" s="47"/>
      <c r="YX40" s="5"/>
      <c r="YY40" s="5"/>
      <c r="YZ40" s="5"/>
      <c r="ZA40" s="5"/>
      <c r="ZB40" s="5"/>
      <c r="ZC40" s="6"/>
    </row>
    <row r="41" spans="1:679" s="8" customFormat="1" x14ac:dyDescent="0.25">
      <c r="A41" s="8">
        <v>5</v>
      </c>
      <c r="B41" s="8" t="s">
        <v>2508</v>
      </c>
      <c r="C41" s="8" t="s">
        <v>2509</v>
      </c>
      <c r="D41" s="8" t="s">
        <v>2508</v>
      </c>
      <c r="E41" s="8" t="s">
        <v>3314</v>
      </c>
      <c r="F41" s="8" t="s">
        <v>3307</v>
      </c>
      <c r="G41" s="8" t="s">
        <v>3308</v>
      </c>
      <c r="H41" s="8" t="s">
        <v>3309</v>
      </c>
      <c r="I41" s="8" t="s">
        <v>3310</v>
      </c>
      <c r="J41" s="8" t="s">
        <v>3310</v>
      </c>
      <c r="L41" s="8">
        <v>4.75</v>
      </c>
      <c r="M41" s="8" t="s">
        <v>3311</v>
      </c>
      <c r="N41" s="7">
        <v>0</v>
      </c>
      <c r="O41" s="7">
        <v>10</v>
      </c>
      <c r="P41" s="8" t="s">
        <v>3366</v>
      </c>
      <c r="Q41" s="8" t="s">
        <v>2510</v>
      </c>
      <c r="R41" s="8" t="s">
        <v>2511</v>
      </c>
      <c r="S41" s="8" t="s">
        <v>119</v>
      </c>
      <c r="T41" s="8" t="s">
        <v>120</v>
      </c>
      <c r="U41" s="8" t="s">
        <v>121</v>
      </c>
      <c r="V41" s="8" t="s">
        <v>3378</v>
      </c>
      <c r="W41" s="8" t="s">
        <v>3381</v>
      </c>
      <c r="X41" s="8" t="s">
        <v>3385</v>
      </c>
      <c r="Y41" s="8" t="s">
        <v>3385</v>
      </c>
      <c r="Z41" s="8" t="s">
        <v>2063</v>
      </c>
      <c r="AA41" s="8" t="s">
        <v>123</v>
      </c>
      <c r="AB41" s="8" t="s">
        <v>124</v>
      </c>
      <c r="AC41" s="8" t="s">
        <v>1319</v>
      </c>
      <c r="AD41" s="8" t="s">
        <v>2278</v>
      </c>
      <c r="AE41" s="8" t="s">
        <v>3392</v>
      </c>
      <c r="AF41" s="8" t="s">
        <v>157</v>
      </c>
      <c r="AG41" s="8">
        <v>75</v>
      </c>
      <c r="AH41" s="8">
        <v>62</v>
      </c>
      <c r="AI41" s="8">
        <v>55</v>
      </c>
      <c r="AJ41" s="8">
        <v>51</v>
      </c>
      <c r="AK41" s="8">
        <v>5.5</v>
      </c>
      <c r="AM41" s="8">
        <v>5.5</v>
      </c>
      <c r="AO41" s="8">
        <v>230.2</v>
      </c>
      <c r="AP41" s="8">
        <v>1.1000000000000001</v>
      </c>
      <c r="AQ41" s="8">
        <v>2.1</v>
      </c>
      <c r="AR41" s="8">
        <v>0</v>
      </c>
      <c r="AS41" s="8">
        <v>5385</v>
      </c>
      <c r="AT41" s="8">
        <v>22</v>
      </c>
      <c r="AU41" s="8">
        <v>5147</v>
      </c>
      <c r="AV41" s="8">
        <v>47</v>
      </c>
      <c r="AW41" s="8">
        <v>2454</v>
      </c>
      <c r="AX41" s="8">
        <v>70</v>
      </c>
      <c r="AY41" s="8">
        <v>7842</v>
      </c>
      <c r="AZ41" s="8">
        <v>80</v>
      </c>
      <c r="BB41" s="8">
        <v>943</v>
      </c>
      <c r="CN41" s="8">
        <v>16.649681528999999</v>
      </c>
      <c r="CO41" s="8" t="s">
        <v>2512</v>
      </c>
      <c r="CP41" s="8" t="s">
        <v>2513</v>
      </c>
      <c r="CQ41" s="8">
        <v>74.991</v>
      </c>
      <c r="CR41" s="8">
        <v>1.2999999999999999E-2</v>
      </c>
      <c r="CS41" s="8">
        <v>61.991999999999997</v>
      </c>
      <c r="CT41" s="8">
        <v>3.7999999999999999E-2</v>
      </c>
      <c r="CU41" s="8">
        <v>54.991999999999997</v>
      </c>
      <c r="CV41" s="8">
        <v>8.0000000000000002E-3</v>
      </c>
      <c r="CW41" s="8">
        <v>50.999000000000002</v>
      </c>
      <c r="CX41" s="8">
        <v>1.9E-2</v>
      </c>
      <c r="CY41" s="8">
        <v>74.569999999999993</v>
      </c>
      <c r="CZ41" s="8">
        <v>0.06</v>
      </c>
      <c r="DA41" s="8">
        <v>70.33</v>
      </c>
      <c r="DB41" s="8">
        <v>0.06</v>
      </c>
      <c r="DC41" s="8">
        <v>72.34</v>
      </c>
      <c r="DD41" s="8">
        <v>0.01</v>
      </c>
      <c r="DE41" s="8">
        <v>1.9E-2</v>
      </c>
      <c r="DF41" s="8">
        <v>3.0000000000000001E-3</v>
      </c>
      <c r="DG41" s="8">
        <v>1.0687</v>
      </c>
      <c r="DH41" s="8">
        <v>3.3E-3</v>
      </c>
      <c r="DI41" s="8">
        <v>5385</v>
      </c>
      <c r="DJ41" s="8">
        <v>22</v>
      </c>
      <c r="DK41" s="8">
        <v>2454</v>
      </c>
      <c r="DL41" s="8">
        <v>70</v>
      </c>
      <c r="DM41" s="8">
        <v>16.643999999999998</v>
      </c>
      <c r="DN41" s="8">
        <v>0.245</v>
      </c>
      <c r="DU41" s="8">
        <v>230.2</v>
      </c>
      <c r="DV41" s="8">
        <v>1.1000000000000001</v>
      </c>
      <c r="DW41" s="8">
        <v>230.2</v>
      </c>
      <c r="DX41" s="8">
        <v>1.1000000000000001</v>
      </c>
      <c r="DY41" s="8">
        <v>230.2</v>
      </c>
      <c r="DZ41" s="8">
        <v>1.1000000000000001</v>
      </c>
      <c r="EA41" s="8">
        <v>0</v>
      </c>
      <c r="EB41" s="8">
        <v>0</v>
      </c>
      <c r="EC41" s="8">
        <v>0</v>
      </c>
      <c r="ED41" s="8">
        <v>0</v>
      </c>
      <c r="EE41" s="8">
        <v>0</v>
      </c>
      <c r="EF41" s="8">
        <v>0</v>
      </c>
      <c r="EG41" s="8">
        <v>0</v>
      </c>
      <c r="EH41" s="8">
        <v>0.2</v>
      </c>
      <c r="EI41" s="8">
        <v>0</v>
      </c>
      <c r="EJ41" s="8">
        <v>0.2</v>
      </c>
      <c r="EK41" s="8">
        <v>0</v>
      </c>
      <c r="EL41" s="8">
        <v>0.2</v>
      </c>
      <c r="EM41" s="8">
        <v>229.8</v>
      </c>
      <c r="EN41" s="8">
        <v>1.1000000000000001</v>
      </c>
      <c r="EO41" s="8">
        <v>229.8</v>
      </c>
      <c r="EP41" s="8">
        <v>1.1000000000000001</v>
      </c>
      <c r="EQ41" s="8">
        <v>229.8</v>
      </c>
      <c r="ER41" s="8">
        <v>1.1000000000000001</v>
      </c>
      <c r="ES41" s="8">
        <v>2.1</v>
      </c>
      <c r="ET41" s="8">
        <v>0</v>
      </c>
      <c r="EU41" s="8">
        <v>2.1</v>
      </c>
      <c r="EV41" s="8">
        <v>0</v>
      </c>
      <c r="EW41" s="8">
        <v>2.1</v>
      </c>
      <c r="EX41" s="8">
        <v>0</v>
      </c>
      <c r="EZ41" s="8">
        <v>0</v>
      </c>
      <c r="FA41" s="8">
        <v>0</v>
      </c>
      <c r="FB41" s="8">
        <v>0</v>
      </c>
      <c r="FC41" s="8">
        <v>0</v>
      </c>
      <c r="FD41" s="8">
        <v>0</v>
      </c>
      <c r="FE41" s="8">
        <v>0</v>
      </c>
      <c r="FF41" s="8">
        <v>0</v>
      </c>
      <c r="FG41" s="8">
        <v>0</v>
      </c>
      <c r="FH41" s="8">
        <v>0</v>
      </c>
      <c r="FI41" s="8">
        <v>0</v>
      </c>
      <c r="FJ41" s="8">
        <v>0</v>
      </c>
      <c r="FK41" s="8">
        <v>0</v>
      </c>
      <c r="FL41" s="8">
        <v>0</v>
      </c>
      <c r="FM41" s="8">
        <v>0</v>
      </c>
      <c r="FW41" s="8">
        <v>0</v>
      </c>
      <c r="FX41" s="8">
        <v>0</v>
      </c>
      <c r="FY41" s="8">
        <v>0</v>
      </c>
      <c r="FZ41" s="8">
        <v>0</v>
      </c>
      <c r="GA41" s="8">
        <v>0</v>
      </c>
      <c r="GB41" s="8">
        <v>0</v>
      </c>
      <c r="GC41" s="8">
        <v>0.5</v>
      </c>
      <c r="GD41" s="8">
        <v>0.3</v>
      </c>
      <c r="GP41" s="8">
        <v>230.2</v>
      </c>
      <c r="GQ41" s="8">
        <v>1.1000000000000001</v>
      </c>
      <c r="GR41" s="8">
        <v>0</v>
      </c>
      <c r="GS41" s="8">
        <v>0</v>
      </c>
      <c r="GT41" s="8">
        <v>99.76</v>
      </c>
      <c r="GU41" s="8">
        <v>0.04</v>
      </c>
      <c r="GV41" s="8">
        <v>55.99</v>
      </c>
      <c r="GW41" s="8">
        <v>0.03</v>
      </c>
      <c r="GX41" s="8">
        <v>58.8</v>
      </c>
      <c r="GY41" s="8">
        <v>0.02</v>
      </c>
      <c r="GZ41" s="8">
        <v>2.81</v>
      </c>
      <c r="HA41" s="8">
        <v>0.02</v>
      </c>
      <c r="HB41" s="8">
        <v>100.23</v>
      </c>
      <c r="HC41" s="8">
        <v>0.02</v>
      </c>
      <c r="HD41" s="8">
        <v>58.77</v>
      </c>
      <c r="HE41" s="8">
        <v>0.03</v>
      </c>
      <c r="HF41" s="8">
        <v>59.06</v>
      </c>
      <c r="HG41" s="8">
        <v>0.01</v>
      </c>
      <c r="HH41" s="8">
        <v>-0.28999999999999998</v>
      </c>
      <c r="HI41" s="8">
        <v>0.03</v>
      </c>
      <c r="HJ41" s="8">
        <v>100.06</v>
      </c>
      <c r="HK41" s="8">
        <v>0.04</v>
      </c>
      <c r="HL41" s="8">
        <v>59.4</v>
      </c>
      <c r="HM41" s="8">
        <v>0.04</v>
      </c>
      <c r="HN41" s="8">
        <v>58.97</v>
      </c>
      <c r="HO41" s="8">
        <v>0.02</v>
      </c>
      <c r="HP41" s="8">
        <v>-0.43</v>
      </c>
      <c r="HQ41" s="8">
        <v>0.06</v>
      </c>
      <c r="HR41" s="8">
        <v>100.84</v>
      </c>
      <c r="HS41" s="8">
        <v>0.02</v>
      </c>
      <c r="HT41" s="8">
        <v>57.91</v>
      </c>
      <c r="HU41" s="8">
        <v>0.06</v>
      </c>
      <c r="HV41" s="8">
        <v>59.39</v>
      </c>
      <c r="HW41" s="8">
        <v>0.01</v>
      </c>
      <c r="HZ41" s="8">
        <v>100.17</v>
      </c>
      <c r="IA41" s="8">
        <v>0.03</v>
      </c>
      <c r="IB41" s="8">
        <v>57.97</v>
      </c>
      <c r="IC41" s="8">
        <v>0.04</v>
      </c>
      <c r="ID41" s="8">
        <v>59.03</v>
      </c>
      <c r="IE41" s="8">
        <v>0.02</v>
      </c>
      <c r="IF41" s="8">
        <v>-1.05</v>
      </c>
      <c r="IG41" s="8">
        <v>0.03</v>
      </c>
      <c r="JZ41" s="8">
        <v>-1.48</v>
      </c>
      <c r="KA41" s="8">
        <v>0.05</v>
      </c>
      <c r="MX41" s="8">
        <v>70.209999999999994</v>
      </c>
      <c r="MY41" s="8">
        <v>0.05</v>
      </c>
      <c r="MZ41" s="8">
        <v>70.28</v>
      </c>
      <c r="NA41" s="8">
        <v>0.06</v>
      </c>
      <c r="NB41" s="8">
        <v>70.37</v>
      </c>
      <c r="NC41" s="8">
        <v>0.05</v>
      </c>
      <c r="ND41" s="8">
        <v>70.53</v>
      </c>
      <c r="NE41" s="8">
        <v>0.05</v>
      </c>
      <c r="NF41" s="8">
        <v>70.290000000000006</v>
      </c>
      <c r="NG41" s="8">
        <v>0.05</v>
      </c>
      <c r="NH41" s="8">
        <v>70.260000000000005</v>
      </c>
      <c r="NI41" s="8">
        <v>0.06</v>
      </c>
      <c r="NN41" s="8">
        <v>59.55</v>
      </c>
      <c r="NO41" s="8">
        <v>0.05</v>
      </c>
      <c r="NP41" s="8">
        <v>58.41</v>
      </c>
      <c r="NQ41" s="8">
        <v>0.06</v>
      </c>
      <c r="OB41" s="8">
        <v>59.4</v>
      </c>
      <c r="OC41" s="8">
        <v>0.04</v>
      </c>
      <c r="QR41" s="8">
        <v>67.42</v>
      </c>
      <c r="QS41" s="8">
        <v>0.14000000000000001</v>
      </c>
      <c r="QT41" s="8">
        <v>69.25</v>
      </c>
      <c r="QU41" s="8">
        <v>0.15</v>
      </c>
      <c r="QV41" s="8">
        <v>58.85</v>
      </c>
      <c r="QW41" s="8">
        <v>0.05</v>
      </c>
      <c r="QX41" s="8">
        <v>54.44</v>
      </c>
      <c r="QY41" s="8">
        <v>0.05</v>
      </c>
      <c r="QZ41" s="8">
        <v>56</v>
      </c>
      <c r="RA41" s="8">
        <v>0.13</v>
      </c>
      <c r="RB41" s="8">
        <v>74.28</v>
      </c>
      <c r="RC41" s="8">
        <v>7.0000000000000007E-2</v>
      </c>
      <c r="RD41" s="8">
        <v>74.39</v>
      </c>
      <c r="RE41" s="8">
        <v>0.05</v>
      </c>
      <c r="RF41" s="8">
        <v>74.760000000000005</v>
      </c>
      <c r="RG41" s="8">
        <v>0.04</v>
      </c>
      <c r="RH41" s="8">
        <v>74.83</v>
      </c>
      <c r="RI41" s="8">
        <v>0.04</v>
      </c>
      <c r="RJ41" s="8">
        <v>74.959999999999994</v>
      </c>
      <c r="RK41" s="8">
        <v>0.04</v>
      </c>
      <c r="RL41" s="8">
        <v>74.98</v>
      </c>
      <c r="RM41" s="8">
        <v>0.04</v>
      </c>
      <c r="RN41" s="8">
        <v>74.989999999999995</v>
      </c>
      <c r="RO41" s="8">
        <v>0.03</v>
      </c>
      <c r="TD41" s="8">
        <v>74.510000000000005</v>
      </c>
      <c r="TE41" s="8">
        <v>0.03</v>
      </c>
      <c r="UN41" s="8">
        <v>54.54</v>
      </c>
      <c r="UO41" s="8">
        <v>0.06</v>
      </c>
      <c r="UP41" s="8">
        <v>63.45</v>
      </c>
      <c r="UQ41" s="8">
        <v>0.91</v>
      </c>
      <c r="UR41" s="8">
        <v>59.53</v>
      </c>
      <c r="US41" s="8">
        <v>0.2</v>
      </c>
      <c r="UT41" s="8">
        <v>71.37</v>
      </c>
      <c r="UU41" s="8">
        <v>0.05</v>
      </c>
      <c r="UV41" s="8">
        <v>69.63</v>
      </c>
      <c r="UW41" s="8">
        <v>0.72</v>
      </c>
      <c r="UX41" s="8">
        <v>75.23</v>
      </c>
      <c r="UY41" s="8">
        <v>0.03</v>
      </c>
      <c r="UZ41" s="8">
        <v>74.400000000000006</v>
      </c>
      <c r="VA41" s="8">
        <v>0.06</v>
      </c>
      <c r="VB41" s="8">
        <v>70.69</v>
      </c>
      <c r="VC41" s="8">
        <v>0.21</v>
      </c>
      <c r="VD41" s="8">
        <v>74.62</v>
      </c>
      <c r="VE41" s="8">
        <v>0.04</v>
      </c>
      <c r="VF41" s="8">
        <v>66.98</v>
      </c>
      <c r="VG41" s="8">
        <v>0.2</v>
      </c>
      <c r="VH41" s="8">
        <v>73.56</v>
      </c>
      <c r="VI41" s="8">
        <v>0.22</v>
      </c>
      <c r="VL41" s="8">
        <v>74.349999999999994</v>
      </c>
      <c r="VM41" s="8">
        <v>0.11</v>
      </c>
      <c r="VN41" s="8">
        <v>74.42</v>
      </c>
      <c r="VO41" s="8">
        <v>0.09</v>
      </c>
      <c r="VP41" s="8">
        <v>69.14</v>
      </c>
      <c r="VQ41" s="8">
        <v>0.82</v>
      </c>
      <c r="VR41" s="8">
        <v>65.23</v>
      </c>
      <c r="VS41" s="8">
        <v>0.14000000000000001</v>
      </c>
      <c r="VT41" s="8">
        <v>61.84</v>
      </c>
      <c r="VU41" s="8">
        <v>0.45</v>
      </c>
      <c r="VV41" s="8">
        <v>54.97</v>
      </c>
      <c r="VW41" s="8">
        <v>0.1</v>
      </c>
      <c r="WJ41" s="7" t="s">
        <v>3405</v>
      </c>
      <c r="WK41" s="8">
        <v>74.991</v>
      </c>
      <c r="WL41" s="8">
        <v>1.2999999999999999E-2</v>
      </c>
      <c r="WM41" s="8">
        <v>61.991999999999997</v>
      </c>
      <c r="WN41" s="8">
        <v>3.7999999999999999E-2</v>
      </c>
      <c r="WO41" s="8">
        <v>70.548000000000002</v>
      </c>
      <c r="WP41" s="8">
        <v>1.4E-2</v>
      </c>
      <c r="WQ41" s="8">
        <v>59.706000000000003</v>
      </c>
      <c r="WR41" s="8">
        <v>2.4E-2</v>
      </c>
      <c r="WS41" s="8">
        <v>54.991999999999997</v>
      </c>
      <c r="WT41" s="8">
        <v>8.0000000000000002E-3</v>
      </c>
      <c r="WU41" s="8">
        <v>50.999000000000002</v>
      </c>
      <c r="WV41" s="8">
        <v>1.9E-2</v>
      </c>
      <c r="WW41" s="8">
        <v>1130.5</v>
      </c>
      <c r="WX41" s="8">
        <v>1.7</v>
      </c>
      <c r="WY41" s="8">
        <v>1082</v>
      </c>
      <c r="WZ41" s="8">
        <v>1.7</v>
      </c>
      <c r="XA41" s="8">
        <v>0.55500000000000005</v>
      </c>
      <c r="XB41" s="8">
        <v>1E-3</v>
      </c>
      <c r="XC41" s="8">
        <v>-0.19500000000000001</v>
      </c>
      <c r="XD41" s="8">
        <v>1E-3</v>
      </c>
      <c r="XE41" s="8">
        <v>1.9E-2</v>
      </c>
      <c r="XF41" s="8">
        <v>3.0000000000000001E-3</v>
      </c>
      <c r="XG41" s="8">
        <v>1.0687</v>
      </c>
      <c r="XH41" s="8">
        <v>3.3E-3</v>
      </c>
      <c r="XI41" s="8">
        <v>29.210999999999999</v>
      </c>
      <c r="XJ41" s="8">
        <v>1E-3</v>
      </c>
      <c r="XK41" s="8">
        <v>471</v>
      </c>
      <c r="XL41" s="8">
        <v>5</v>
      </c>
      <c r="XM41" s="8">
        <v>470.6</v>
      </c>
      <c r="XN41" s="8">
        <v>5</v>
      </c>
      <c r="XO41" s="1">
        <v>0.16565828291414558</v>
      </c>
      <c r="XP41" s="2">
        <v>179.24226211310551</v>
      </c>
      <c r="XQ41" s="4">
        <v>13.029</v>
      </c>
      <c r="XR41" s="4">
        <v>0.19500000000000001</v>
      </c>
      <c r="XS41" s="45">
        <f t="shared" si="29"/>
        <v>1.1264215148805625</v>
      </c>
      <c r="XT41" s="9">
        <f t="shared" si="1"/>
        <v>5049.090753827255</v>
      </c>
      <c r="XU41" s="46">
        <f t="shared" si="2"/>
        <v>70.54810393700788</v>
      </c>
      <c r="XV41" s="9">
        <f t="shared" si="30"/>
        <v>179.24439263186082</v>
      </c>
      <c r="XW41" s="9">
        <f t="shared" si="4"/>
        <v>825.42082256354468</v>
      </c>
      <c r="XX41" s="9">
        <f t="shared" si="5"/>
        <v>4223.6699312637102</v>
      </c>
      <c r="XY41" s="15">
        <f t="shared" si="6"/>
        <v>8.4840672214526285E-3</v>
      </c>
      <c r="XZ41" s="9">
        <f t="shared" si="7"/>
        <v>26.487124175343332</v>
      </c>
      <c r="YA41" s="9">
        <f t="shared" si="8"/>
        <v>69.42157848511944</v>
      </c>
      <c r="YB41" s="10">
        <v>13.029309733803942</v>
      </c>
      <c r="YC41" s="10">
        <v>13.43410196154313</v>
      </c>
      <c r="YD41" s="3">
        <v>6.9826918099913761E-3</v>
      </c>
      <c r="YE41" s="9">
        <v>20.777208541879528</v>
      </c>
      <c r="YF41" s="15">
        <v>8.7774771107841671E-3</v>
      </c>
      <c r="YG41" s="9">
        <v>27.60299812753258</v>
      </c>
      <c r="YH41" s="15">
        <v>8.354152000719383E-3</v>
      </c>
      <c r="YI41" s="9">
        <v>26.056954982377224</v>
      </c>
      <c r="YJ41" s="9">
        <f t="shared" si="9"/>
        <v>71.730522066005321</v>
      </c>
      <c r="YK41" s="9">
        <f t="shared" si="10"/>
        <v>60.351759320642508</v>
      </c>
      <c r="YL41" s="9">
        <f t="shared" si="11"/>
        <v>25.782435647136715</v>
      </c>
      <c r="YM41" s="9"/>
      <c r="YN41" s="9"/>
      <c r="YO41" s="9"/>
      <c r="YP41" s="14"/>
      <c r="YQ41" s="9"/>
      <c r="YR41" s="9"/>
      <c r="YS41" s="10"/>
      <c r="YT41" s="15"/>
      <c r="YU41" s="16"/>
      <c r="YV41" s="16"/>
      <c r="YW41" s="47"/>
      <c r="YX41" s="5"/>
      <c r="YY41" s="5"/>
      <c r="YZ41" s="5"/>
      <c r="ZA41" s="5"/>
      <c r="ZB41" s="5"/>
      <c r="ZC41" s="6"/>
    </row>
    <row r="42" spans="1:679" s="8" customFormat="1" x14ac:dyDescent="0.25">
      <c r="A42" s="8">
        <v>5</v>
      </c>
      <c r="B42" s="8" t="s">
        <v>2514</v>
      </c>
      <c r="C42" s="8" t="s">
        <v>2515</v>
      </c>
      <c r="D42" s="8" t="s">
        <v>2514</v>
      </c>
      <c r="E42" s="8" t="s">
        <v>3314</v>
      </c>
      <c r="F42" s="8" t="s">
        <v>3307</v>
      </c>
      <c r="G42" s="8" t="s">
        <v>3308</v>
      </c>
      <c r="H42" s="8" t="s">
        <v>3309</v>
      </c>
      <c r="I42" s="8" t="s">
        <v>3310</v>
      </c>
      <c r="J42" s="8" t="s">
        <v>3310</v>
      </c>
      <c r="L42" s="8">
        <v>4.75</v>
      </c>
      <c r="M42" s="8" t="s">
        <v>3311</v>
      </c>
      <c r="N42" s="7">
        <v>0</v>
      </c>
      <c r="O42" s="7">
        <v>20</v>
      </c>
      <c r="P42" s="8" t="s">
        <v>3366</v>
      </c>
      <c r="Q42" s="8" t="s">
        <v>2510</v>
      </c>
      <c r="R42" s="8" t="s">
        <v>2516</v>
      </c>
      <c r="S42" s="8" t="s">
        <v>119</v>
      </c>
      <c r="T42" s="8" t="s">
        <v>120</v>
      </c>
      <c r="U42" s="8" t="s">
        <v>121</v>
      </c>
      <c r="V42" s="8" t="s">
        <v>3378</v>
      </c>
      <c r="W42" s="8" t="s">
        <v>3381</v>
      </c>
      <c r="X42" s="8" t="s">
        <v>3385</v>
      </c>
      <c r="Y42" s="8" t="s">
        <v>3385</v>
      </c>
      <c r="Z42" s="8" t="s">
        <v>2063</v>
      </c>
      <c r="AA42" s="8" t="s">
        <v>123</v>
      </c>
      <c r="AB42" s="8" t="s">
        <v>124</v>
      </c>
      <c r="AC42" s="8" t="s">
        <v>1319</v>
      </c>
      <c r="AD42" s="8" t="s">
        <v>2278</v>
      </c>
      <c r="AE42" s="8" t="s">
        <v>3392</v>
      </c>
      <c r="AF42" s="8" t="s">
        <v>157</v>
      </c>
      <c r="AG42" s="8">
        <v>75</v>
      </c>
      <c r="AH42" s="8">
        <v>62</v>
      </c>
      <c r="AI42" s="8">
        <v>55</v>
      </c>
      <c r="AJ42" s="8">
        <v>51</v>
      </c>
      <c r="AK42" s="8">
        <v>5.5</v>
      </c>
      <c r="AM42" s="8">
        <v>5.5</v>
      </c>
      <c r="AO42" s="8">
        <v>230.1</v>
      </c>
      <c r="AP42" s="8">
        <v>1</v>
      </c>
      <c r="AQ42" s="8">
        <v>2.1</v>
      </c>
      <c r="AR42" s="8">
        <v>0</v>
      </c>
      <c r="AS42" s="8">
        <v>5090</v>
      </c>
      <c r="AT42" s="8">
        <v>14</v>
      </c>
      <c r="AU42" s="8">
        <v>4844</v>
      </c>
      <c r="AV42" s="8">
        <v>55</v>
      </c>
      <c r="AW42" s="8">
        <v>2518</v>
      </c>
      <c r="AX42" s="8">
        <v>73</v>
      </c>
      <c r="AY42" s="8">
        <v>7611</v>
      </c>
      <c r="AZ42" s="8">
        <v>72</v>
      </c>
      <c r="BB42" s="8">
        <v>944</v>
      </c>
      <c r="CN42" s="8">
        <v>16.29764454</v>
      </c>
      <c r="CO42" s="8" t="s">
        <v>2517</v>
      </c>
      <c r="CP42" s="8" t="s">
        <v>2518</v>
      </c>
      <c r="CQ42" s="8">
        <v>74.971000000000004</v>
      </c>
      <c r="CR42" s="8">
        <v>2.3E-2</v>
      </c>
      <c r="CS42" s="8">
        <v>61.988</v>
      </c>
      <c r="CT42" s="8">
        <v>2.5999999999999999E-2</v>
      </c>
      <c r="CU42" s="8">
        <v>54.994999999999997</v>
      </c>
      <c r="CV42" s="8">
        <v>5.0000000000000001E-3</v>
      </c>
      <c r="CW42" s="8">
        <v>51.000999999999998</v>
      </c>
      <c r="CX42" s="8">
        <v>0.02</v>
      </c>
      <c r="CY42" s="8">
        <v>74.53</v>
      </c>
      <c r="CZ42" s="8">
        <v>0.04</v>
      </c>
      <c r="DA42" s="8">
        <v>70.48</v>
      </c>
      <c r="DB42" s="8">
        <v>0.05</v>
      </c>
      <c r="DC42" s="8">
        <v>72.69</v>
      </c>
      <c r="DD42" s="8">
        <v>0.05</v>
      </c>
      <c r="DE42" s="8">
        <v>1.2E-2</v>
      </c>
      <c r="DF42" s="8">
        <v>2E-3</v>
      </c>
      <c r="DG42" s="8">
        <v>1.0405</v>
      </c>
      <c r="DH42" s="8">
        <v>3.0999999999999999E-3</v>
      </c>
      <c r="DI42" s="8">
        <v>5090</v>
      </c>
      <c r="DJ42" s="8">
        <v>14</v>
      </c>
      <c r="DK42" s="8">
        <v>2518</v>
      </c>
      <c r="DL42" s="8">
        <v>73</v>
      </c>
      <c r="DM42" s="8">
        <v>16.309000000000001</v>
      </c>
      <c r="DN42" s="8">
        <v>0.23</v>
      </c>
      <c r="DU42" s="8">
        <v>230.1</v>
      </c>
      <c r="DV42" s="8">
        <v>1</v>
      </c>
      <c r="DW42" s="8">
        <v>230.1</v>
      </c>
      <c r="DX42" s="8">
        <v>1</v>
      </c>
      <c r="DY42" s="8">
        <v>230.1</v>
      </c>
      <c r="DZ42" s="8">
        <v>1</v>
      </c>
      <c r="EA42" s="8">
        <v>0</v>
      </c>
      <c r="EB42" s="8">
        <v>0</v>
      </c>
      <c r="EC42" s="8">
        <v>0</v>
      </c>
      <c r="ED42" s="8">
        <v>0</v>
      </c>
      <c r="EE42" s="8">
        <v>0</v>
      </c>
      <c r="EF42" s="8">
        <v>0</v>
      </c>
      <c r="EG42" s="8">
        <v>0</v>
      </c>
      <c r="EH42" s="8">
        <v>0.2</v>
      </c>
      <c r="EI42" s="8">
        <v>0</v>
      </c>
      <c r="EJ42" s="8">
        <v>0.2</v>
      </c>
      <c r="EK42" s="8">
        <v>0</v>
      </c>
      <c r="EL42" s="8">
        <v>0.2</v>
      </c>
      <c r="EM42" s="8">
        <v>229.8</v>
      </c>
      <c r="EN42" s="8">
        <v>1</v>
      </c>
      <c r="EO42" s="8">
        <v>229.8</v>
      </c>
      <c r="EP42" s="8">
        <v>1</v>
      </c>
      <c r="EQ42" s="8">
        <v>229.8</v>
      </c>
      <c r="ER42" s="8">
        <v>1</v>
      </c>
      <c r="ES42" s="8">
        <v>2.1</v>
      </c>
      <c r="ET42" s="8">
        <v>0</v>
      </c>
      <c r="EU42" s="8">
        <v>2.1</v>
      </c>
      <c r="EV42" s="8">
        <v>0</v>
      </c>
      <c r="EW42" s="8">
        <v>2.1</v>
      </c>
      <c r="EX42" s="8">
        <v>0</v>
      </c>
      <c r="EZ42" s="8">
        <v>0</v>
      </c>
      <c r="FA42" s="8">
        <v>0</v>
      </c>
      <c r="FB42" s="8">
        <v>0</v>
      </c>
      <c r="FC42" s="8">
        <v>0</v>
      </c>
      <c r="FD42" s="8">
        <v>0</v>
      </c>
      <c r="FE42" s="8">
        <v>0</v>
      </c>
      <c r="FF42" s="8">
        <v>0</v>
      </c>
      <c r="FG42" s="8">
        <v>0</v>
      </c>
      <c r="FH42" s="8">
        <v>0</v>
      </c>
      <c r="FI42" s="8">
        <v>0</v>
      </c>
      <c r="FJ42" s="8">
        <v>0</v>
      </c>
      <c r="FK42" s="8">
        <v>0</v>
      </c>
      <c r="FL42" s="8">
        <v>0</v>
      </c>
      <c r="FM42" s="8">
        <v>0</v>
      </c>
      <c r="FW42" s="8">
        <v>0</v>
      </c>
      <c r="FX42" s="8">
        <v>0</v>
      </c>
      <c r="FY42" s="8">
        <v>0</v>
      </c>
      <c r="FZ42" s="8">
        <v>0</v>
      </c>
      <c r="GA42" s="8">
        <v>0</v>
      </c>
      <c r="GB42" s="8">
        <v>0</v>
      </c>
      <c r="GC42" s="8">
        <v>0.5</v>
      </c>
      <c r="GD42" s="8">
        <v>0.3</v>
      </c>
      <c r="GP42" s="8">
        <v>230.2</v>
      </c>
      <c r="GQ42" s="8">
        <v>1</v>
      </c>
      <c r="GR42" s="8">
        <v>0</v>
      </c>
      <c r="GS42" s="8">
        <v>0</v>
      </c>
      <c r="GT42" s="8">
        <v>97.73</v>
      </c>
      <c r="GU42" s="8">
        <v>0.02</v>
      </c>
      <c r="GV42" s="8">
        <v>55.67</v>
      </c>
      <c r="GW42" s="8">
        <v>0.01</v>
      </c>
      <c r="GX42" s="8">
        <v>57.68</v>
      </c>
      <c r="GY42" s="8">
        <v>0.01</v>
      </c>
      <c r="GZ42" s="8">
        <v>2.02</v>
      </c>
      <c r="HA42" s="8">
        <v>0.02</v>
      </c>
      <c r="HB42" s="8">
        <v>97.77</v>
      </c>
      <c r="HC42" s="8">
        <v>0.05</v>
      </c>
      <c r="HD42" s="8">
        <v>56.95</v>
      </c>
      <c r="HE42" s="8">
        <v>0.03</v>
      </c>
      <c r="HF42" s="8">
        <v>57.71</v>
      </c>
      <c r="HG42" s="8">
        <v>0.02</v>
      </c>
      <c r="HH42" s="8">
        <v>-0.76</v>
      </c>
      <c r="HI42" s="8">
        <v>0.04</v>
      </c>
      <c r="HJ42" s="8">
        <v>98.02</v>
      </c>
      <c r="HK42" s="8">
        <v>0.04</v>
      </c>
      <c r="HL42" s="8">
        <v>58.89</v>
      </c>
      <c r="HM42" s="8">
        <v>0.05</v>
      </c>
      <c r="HN42" s="8">
        <v>57.84</v>
      </c>
      <c r="HO42" s="8">
        <v>0.02</v>
      </c>
      <c r="HP42" s="8">
        <v>-1.04</v>
      </c>
      <c r="HQ42" s="8">
        <v>0.05</v>
      </c>
      <c r="HR42" s="8">
        <v>98.85</v>
      </c>
      <c r="HS42" s="8">
        <v>0.03</v>
      </c>
      <c r="HT42" s="8">
        <v>55.33</v>
      </c>
      <c r="HU42" s="8">
        <v>0.02</v>
      </c>
      <c r="HV42" s="8">
        <v>58.3</v>
      </c>
      <c r="HW42" s="8">
        <v>0.02</v>
      </c>
      <c r="HZ42" s="8">
        <v>97.86</v>
      </c>
      <c r="IA42" s="8">
        <v>0.02</v>
      </c>
      <c r="IB42" s="8">
        <v>56.37</v>
      </c>
      <c r="IC42" s="8">
        <v>0.03</v>
      </c>
      <c r="ID42" s="8">
        <v>57.76</v>
      </c>
      <c r="IE42" s="8">
        <v>0.01</v>
      </c>
      <c r="IF42" s="8">
        <v>-1.4</v>
      </c>
      <c r="IG42" s="8">
        <v>0.02</v>
      </c>
      <c r="JZ42" s="8">
        <v>-2.98</v>
      </c>
      <c r="KA42" s="8">
        <v>0.03</v>
      </c>
      <c r="MX42" s="8">
        <v>70.25</v>
      </c>
      <c r="MY42" s="8">
        <v>0.03</v>
      </c>
      <c r="MZ42" s="8">
        <v>70.41</v>
      </c>
      <c r="NA42" s="8">
        <v>0.04</v>
      </c>
      <c r="NB42" s="8">
        <v>70.48</v>
      </c>
      <c r="NC42" s="8">
        <v>0.03</v>
      </c>
      <c r="ND42" s="8">
        <v>70.599999999999994</v>
      </c>
      <c r="NE42" s="8">
        <v>0.02</v>
      </c>
      <c r="NF42" s="8">
        <v>70.42</v>
      </c>
      <c r="NG42" s="8">
        <v>0.04</v>
      </c>
      <c r="NH42" s="8">
        <v>70.38</v>
      </c>
      <c r="NI42" s="8">
        <v>0.04</v>
      </c>
      <c r="NN42" s="8">
        <v>58.26</v>
      </c>
      <c r="NO42" s="8">
        <v>0.05</v>
      </c>
      <c r="NP42" s="8">
        <v>56.24</v>
      </c>
      <c r="NQ42" s="8">
        <v>0.05</v>
      </c>
      <c r="OB42" s="8">
        <v>58.89</v>
      </c>
      <c r="OC42" s="8">
        <v>0.05</v>
      </c>
      <c r="QR42" s="8">
        <v>61</v>
      </c>
      <c r="QS42" s="8">
        <v>0.09</v>
      </c>
      <c r="QT42" s="8">
        <v>62.03</v>
      </c>
      <c r="QU42" s="8">
        <v>0.09</v>
      </c>
      <c r="QV42" s="8">
        <v>56.94</v>
      </c>
      <c r="QW42" s="8">
        <v>0.04</v>
      </c>
      <c r="QX42" s="8">
        <v>54.6</v>
      </c>
      <c r="QY42" s="8">
        <v>0.03</v>
      </c>
      <c r="QZ42" s="8">
        <v>56.13</v>
      </c>
      <c r="RA42" s="8">
        <v>0.12</v>
      </c>
      <c r="RB42" s="8">
        <v>74.290000000000006</v>
      </c>
      <c r="RC42" s="8">
        <v>0.05</v>
      </c>
      <c r="RD42" s="8">
        <v>74.41</v>
      </c>
      <c r="RE42" s="8">
        <v>0.03</v>
      </c>
      <c r="RF42" s="8">
        <v>74.81</v>
      </c>
      <c r="RG42" s="8">
        <v>0.03</v>
      </c>
      <c r="RH42" s="8">
        <v>74.86</v>
      </c>
      <c r="RI42" s="8">
        <v>0.02</v>
      </c>
      <c r="RJ42" s="8">
        <v>74.98</v>
      </c>
      <c r="RK42" s="8">
        <v>0.02</v>
      </c>
      <c r="RL42" s="8">
        <v>74.989999999999995</v>
      </c>
      <c r="RM42" s="8">
        <v>0.02</v>
      </c>
      <c r="RN42" s="8">
        <v>74.989999999999995</v>
      </c>
      <c r="RO42" s="8">
        <v>0.03</v>
      </c>
      <c r="TD42" s="8">
        <v>74.489999999999995</v>
      </c>
      <c r="TE42" s="8">
        <v>0.03</v>
      </c>
      <c r="UN42" s="8">
        <v>54.67</v>
      </c>
      <c r="UO42" s="8">
        <v>0.05</v>
      </c>
      <c r="UP42" s="8">
        <v>69.59</v>
      </c>
      <c r="UQ42" s="8">
        <v>0.43</v>
      </c>
      <c r="UR42" s="8">
        <v>60.49</v>
      </c>
      <c r="US42" s="8">
        <v>0.15</v>
      </c>
      <c r="UT42" s="8">
        <v>72.86</v>
      </c>
      <c r="UU42" s="8">
        <v>7.0000000000000007E-2</v>
      </c>
      <c r="UV42" s="8">
        <v>70.540000000000006</v>
      </c>
      <c r="UW42" s="8">
        <v>0.28999999999999998</v>
      </c>
      <c r="UX42" s="8">
        <v>75.180000000000007</v>
      </c>
      <c r="UY42" s="8">
        <v>0.02</v>
      </c>
      <c r="UZ42" s="8">
        <v>73.430000000000007</v>
      </c>
      <c r="VA42" s="8">
        <v>1.39</v>
      </c>
      <c r="VB42" s="8">
        <v>71.650000000000006</v>
      </c>
      <c r="VC42" s="8">
        <v>0.14000000000000001</v>
      </c>
      <c r="VD42" s="8">
        <v>74.61</v>
      </c>
      <c r="VE42" s="8">
        <v>0.03</v>
      </c>
      <c r="VF42" s="8">
        <v>67.98</v>
      </c>
      <c r="VG42" s="8">
        <v>0.13</v>
      </c>
      <c r="VH42" s="8">
        <v>74.38</v>
      </c>
      <c r="VI42" s="8">
        <v>0.08</v>
      </c>
      <c r="VJ42" s="8">
        <v>66.06</v>
      </c>
      <c r="VK42" s="8">
        <v>0.14000000000000001</v>
      </c>
      <c r="VL42" s="8">
        <v>74.5</v>
      </c>
      <c r="VM42" s="8">
        <v>0.05</v>
      </c>
      <c r="VN42" s="8">
        <v>74.540000000000006</v>
      </c>
      <c r="VO42" s="8">
        <v>0.03</v>
      </c>
      <c r="VP42" s="8">
        <v>69.900000000000006</v>
      </c>
      <c r="VQ42" s="8">
        <v>0.37</v>
      </c>
      <c r="VR42" s="8">
        <v>68.959999999999994</v>
      </c>
      <c r="VS42" s="8">
        <v>0.26</v>
      </c>
      <c r="VT42" s="8">
        <v>65.5</v>
      </c>
      <c r="VU42" s="8">
        <v>0.3</v>
      </c>
      <c r="VV42" s="8">
        <v>54.99</v>
      </c>
      <c r="VW42" s="8">
        <v>0.1</v>
      </c>
      <c r="WJ42" s="7" t="s">
        <v>3405</v>
      </c>
      <c r="WK42" s="8">
        <v>74.971000000000004</v>
      </c>
      <c r="WL42" s="8">
        <v>2.3E-2</v>
      </c>
      <c r="WM42" s="8">
        <v>61.988</v>
      </c>
      <c r="WN42" s="8">
        <v>2.5999999999999999E-2</v>
      </c>
      <c r="WO42" s="8">
        <v>70.718000000000004</v>
      </c>
      <c r="WP42" s="8">
        <v>0.02</v>
      </c>
      <c r="WQ42" s="8">
        <v>59.741</v>
      </c>
      <c r="WR42" s="8">
        <v>1.2999999999999999E-2</v>
      </c>
      <c r="WS42" s="8">
        <v>54.994999999999997</v>
      </c>
      <c r="WT42" s="8">
        <v>5.0000000000000001E-3</v>
      </c>
      <c r="WU42" s="8">
        <v>51.000999999999998</v>
      </c>
      <c r="WV42" s="8">
        <v>0.02</v>
      </c>
      <c r="WW42" s="8">
        <v>1115.9000000000001</v>
      </c>
      <c r="WX42" s="8">
        <v>1.7</v>
      </c>
      <c r="WY42" s="8">
        <v>1066.9000000000001</v>
      </c>
      <c r="WZ42" s="8">
        <v>1.6</v>
      </c>
      <c r="XA42" s="8">
        <v>0.54100000000000004</v>
      </c>
      <c r="XB42" s="8">
        <v>1E-3</v>
      </c>
      <c r="XC42" s="8">
        <v>-0.19</v>
      </c>
      <c r="XD42" s="8">
        <v>1E-3</v>
      </c>
      <c r="XE42" s="8">
        <v>1.2E-2</v>
      </c>
      <c r="XF42" s="8">
        <v>2E-3</v>
      </c>
      <c r="XG42" s="8">
        <v>1.0405</v>
      </c>
      <c r="XH42" s="8">
        <v>3.0999999999999999E-3</v>
      </c>
      <c r="XI42" s="8">
        <v>29.202000000000002</v>
      </c>
      <c r="XJ42" s="8">
        <v>1E-3</v>
      </c>
      <c r="XK42" s="8">
        <v>467</v>
      </c>
      <c r="XL42" s="8">
        <v>5</v>
      </c>
      <c r="XM42" s="8">
        <v>466.1</v>
      </c>
      <c r="XN42" s="8">
        <v>4.9000000000000004</v>
      </c>
      <c r="XO42" s="1">
        <v>0.15583700440528631</v>
      </c>
      <c r="XP42" s="2">
        <v>166.26249999999996</v>
      </c>
      <c r="XQ42" s="4">
        <v>13.029</v>
      </c>
      <c r="XR42" s="4">
        <v>0.19</v>
      </c>
      <c r="XS42" s="45">
        <f t="shared" si="29"/>
        <v>1.1364887743727987</v>
      </c>
      <c r="XT42" s="9">
        <f t="shared" si="1"/>
        <v>4982.3397308984604</v>
      </c>
      <c r="XU42" s="46">
        <f t="shared" si="2"/>
        <v>67.808803685039379</v>
      </c>
      <c r="XV42" s="9">
        <f t="shared" si="30"/>
        <v>166.2649785666581</v>
      </c>
      <c r="XW42" s="9">
        <f t="shared" si="4"/>
        <v>765.64596578535873</v>
      </c>
      <c r="XX42" s="9">
        <f t="shared" si="5"/>
        <v>4216.693765113102</v>
      </c>
      <c r="XY42" s="15">
        <f t="shared" si="6"/>
        <v>8.5034912662581789E-3</v>
      </c>
      <c r="XZ42" s="9">
        <f t="shared" si="7"/>
        <v>26.552043008350424</v>
      </c>
      <c r="YA42" s="9">
        <f t="shared" si="8"/>
        <v>69.58151122562721</v>
      </c>
      <c r="YB42" s="10">
        <v>13.029388463853188</v>
      </c>
      <c r="YC42" s="10">
        <v>13.438264674080395</v>
      </c>
      <c r="YD42" s="3">
        <v>6.9830494597846399E-3</v>
      </c>
      <c r="YE42" s="9">
        <v>20.778326042269644</v>
      </c>
      <c r="YF42" s="15">
        <v>8.7795654134891765E-3</v>
      </c>
      <c r="YG42" s="9">
        <v>27.600405386296941</v>
      </c>
      <c r="YH42" s="15">
        <v>8.3360642837507961E-3</v>
      </c>
      <c r="YI42" s="9">
        <v>26.078626553603716</v>
      </c>
      <c r="YJ42" s="9">
        <f t="shared" si="9"/>
        <v>71.909749628548823</v>
      </c>
      <c r="YK42" s="9">
        <f t="shared" si="10"/>
        <v>60.448494260844022</v>
      </c>
      <c r="YL42" s="9">
        <f t="shared" si="11"/>
        <v>25.801662861248712</v>
      </c>
      <c r="YM42" s="9"/>
      <c r="YN42" s="9"/>
      <c r="YO42" s="9"/>
      <c r="YP42" s="14"/>
      <c r="YQ42" s="9"/>
      <c r="YR42" s="9"/>
      <c r="YS42" s="10"/>
      <c r="YT42" s="15"/>
      <c r="YU42" s="16"/>
      <c r="YV42" s="16"/>
      <c r="YW42" s="47"/>
      <c r="YX42" s="5"/>
      <c r="YY42" s="5"/>
      <c r="YZ42" s="5"/>
      <c r="ZA42" s="5"/>
      <c r="ZB42" s="5"/>
      <c r="ZC42" s="6"/>
    </row>
    <row r="43" spans="1:679" s="8" customFormat="1" x14ac:dyDescent="0.25">
      <c r="A43" s="8">
        <v>5</v>
      </c>
      <c r="B43" s="8" t="s">
        <v>2519</v>
      </c>
      <c r="C43" s="8" t="s">
        <v>2520</v>
      </c>
      <c r="D43" s="8" t="s">
        <v>2519</v>
      </c>
      <c r="E43" s="8" t="s">
        <v>3314</v>
      </c>
      <c r="F43" s="8" t="s">
        <v>3307</v>
      </c>
      <c r="G43" s="8" t="s">
        <v>3308</v>
      </c>
      <c r="H43" s="8" t="s">
        <v>3309</v>
      </c>
      <c r="I43" s="8" t="s">
        <v>3310</v>
      </c>
      <c r="J43" s="8" t="s">
        <v>3310</v>
      </c>
      <c r="L43" s="8">
        <v>4.75</v>
      </c>
      <c r="M43" s="8" t="s">
        <v>3311</v>
      </c>
      <c r="N43" s="7">
        <v>0</v>
      </c>
      <c r="O43" s="7">
        <v>35</v>
      </c>
      <c r="P43" s="8" t="s">
        <v>3366</v>
      </c>
      <c r="Q43" s="8" t="s">
        <v>2510</v>
      </c>
      <c r="R43" s="8" t="s">
        <v>2521</v>
      </c>
      <c r="S43" s="8" t="s">
        <v>119</v>
      </c>
      <c r="T43" s="8" t="s">
        <v>120</v>
      </c>
      <c r="U43" s="8" t="s">
        <v>121</v>
      </c>
      <c r="V43" s="8" t="s">
        <v>3378</v>
      </c>
      <c r="W43" s="8" t="s">
        <v>3381</v>
      </c>
      <c r="X43" s="8" t="s">
        <v>3385</v>
      </c>
      <c r="Y43" s="8" t="s">
        <v>3385</v>
      </c>
      <c r="Z43" s="8" t="s">
        <v>2063</v>
      </c>
      <c r="AA43" s="8" t="s">
        <v>123</v>
      </c>
      <c r="AB43" s="8" t="s">
        <v>124</v>
      </c>
      <c r="AC43" s="8" t="s">
        <v>1319</v>
      </c>
      <c r="AD43" s="8" t="s">
        <v>2278</v>
      </c>
      <c r="AE43" s="8" t="s">
        <v>3392</v>
      </c>
      <c r="AF43" s="8" t="s">
        <v>157</v>
      </c>
      <c r="AG43" s="8">
        <v>75</v>
      </c>
      <c r="AH43" s="8">
        <v>62</v>
      </c>
      <c r="AI43" s="8">
        <v>55</v>
      </c>
      <c r="AJ43" s="8">
        <v>51</v>
      </c>
      <c r="AK43" s="8">
        <v>5.5</v>
      </c>
      <c r="AM43" s="8">
        <v>5.5</v>
      </c>
      <c r="AO43" s="8">
        <v>230.1</v>
      </c>
      <c r="AP43" s="8">
        <v>1</v>
      </c>
      <c r="AQ43" s="8">
        <v>2.1</v>
      </c>
      <c r="AR43" s="8">
        <v>0</v>
      </c>
      <c r="AS43" s="8">
        <v>4900</v>
      </c>
      <c r="AT43" s="8">
        <v>13</v>
      </c>
      <c r="AU43" s="8">
        <v>4667</v>
      </c>
      <c r="AV43" s="8">
        <v>54</v>
      </c>
      <c r="AW43" s="8">
        <v>2456</v>
      </c>
      <c r="AX43" s="8">
        <v>59</v>
      </c>
      <c r="AY43" s="8">
        <v>7358</v>
      </c>
      <c r="AZ43" s="8">
        <v>67</v>
      </c>
      <c r="BB43" s="8">
        <v>945</v>
      </c>
      <c r="CN43" s="8">
        <v>15.960954447000001</v>
      </c>
      <c r="CO43" s="8" t="s">
        <v>2522</v>
      </c>
      <c r="CP43" s="8" t="s">
        <v>2523</v>
      </c>
      <c r="CQ43" s="8">
        <v>74.957999999999998</v>
      </c>
      <c r="CR43" s="8">
        <v>2.1000000000000001E-2</v>
      </c>
      <c r="CS43" s="8">
        <v>61.993000000000002</v>
      </c>
      <c r="CT43" s="8">
        <v>0.02</v>
      </c>
      <c r="CU43" s="8">
        <v>54.973999999999997</v>
      </c>
      <c r="CV43" s="8">
        <v>1.0999999999999999E-2</v>
      </c>
      <c r="CW43" s="8">
        <v>51.005000000000003</v>
      </c>
      <c r="CX43" s="8">
        <v>1.7999999999999999E-2</v>
      </c>
      <c r="CY43" s="8">
        <v>74.45</v>
      </c>
      <c r="CZ43" s="8">
        <v>0.05</v>
      </c>
      <c r="DA43" s="8">
        <v>70.44</v>
      </c>
      <c r="DB43" s="8">
        <v>0.08</v>
      </c>
      <c r="DC43" s="8">
        <v>72.459999999999994</v>
      </c>
      <c r="DD43" s="8">
        <v>0.02</v>
      </c>
      <c r="DE43" s="8">
        <v>1.7999999999999999E-2</v>
      </c>
      <c r="DF43" s="8">
        <v>2E-3</v>
      </c>
      <c r="DG43" s="8">
        <v>0.98440000000000005</v>
      </c>
      <c r="DH43" s="8">
        <v>2.3E-3</v>
      </c>
      <c r="DI43" s="8">
        <v>4900</v>
      </c>
      <c r="DJ43" s="8">
        <v>13</v>
      </c>
      <c r="DK43" s="8">
        <v>2456</v>
      </c>
      <c r="DL43" s="8">
        <v>59</v>
      </c>
      <c r="DM43" s="8">
        <v>15.967000000000001</v>
      </c>
      <c r="DN43" s="8">
        <v>0.224</v>
      </c>
      <c r="DU43" s="8">
        <v>230.1</v>
      </c>
      <c r="DV43" s="8">
        <v>1</v>
      </c>
      <c r="DW43" s="8">
        <v>230.1</v>
      </c>
      <c r="DX43" s="8">
        <v>1</v>
      </c>
      <c r="DY43" s="8">
        <v>230.1</v>
      </c>
      <c r="DZ43" s="8">
        <v>1</v>
      </c>
      <c r="EA43" s="8">
        <v>0</v>
      </c>
      <c r="EB43" s="8">
        <v>0</v>
      </c>
      <c r="EC43" s="8">
        <v>0</v>
      </c>
      <c r="ED43" s="8">
        <v>0</v>
      </c>
      <c r="EE43" s="8">
        <v>0</v>
      </c>
      <c r="EF43" s="8">
        <v>0</v>
      </c>
      <c r="EG43" s="8">
        <v>0</v>
      </c>
      <c r="EH43" s="8">
        <v>0.2</v>
      </c>
      <c r="EI43" s="8">
        <v>0</v>
      </c>
      <c r="EJ43" s="8">
        <v>0.2</v>
      </c>
      <c r="EK43" s="8">
        <v>0</v>
      </c>
      <c r="EL43" s="8">
        <v>0.2</v>
      </c>
      <c r="EM43" s="8">
        <v>229.8</v>
      </c>
      <c r="EN43" s="8">
        <v>1</v>
      </c>
      <c r="EO43" s="8">
        <v>229.8</v>
      </c>
      <c r="EP43" s="8">
        <v>1</v>
      </c>
      <c r="EQ43" s="8">
        <v>229.8</v>
      </c>
      <c r="ER43" s="8">
        <v>1</v>
      </c>
      <c r="ES43" s="8">
        <v>2.1</v>
      </c>
      <c r="ET43" s="8">
        <v>0</v>
      </c>
      <c r="EU43" s="8">
        <v>2.1</v>
      </c>
      <c r="EV43" s="8">
        <v>0</v>
      </c>
      <c r="EW43" s="8">
        <v>2.1</v>
      </c>
      <c r="EX43" s="8">
        <v>0</v>
      </c>
      <c r="EZ43" s="8">
        <v>0</v>
      </c>
      <c r="FA43" s="8">
        <v>0</v>
      </c>
      <c r="FB43" s="8">
        <v>0</v>
      </c>
      <c r="FC43" s="8">
        <v>0</v>
      </c>
      <c r="FD43" s="8">
        <v>0</v>
      </c>
      <c r="FE43" s="8">
        <v>0</v>
      </c>
      <c r="FF43" s="8">
        <v>0</v>
      </c>
      <c r="FG43" s="8">
        <v>0</v>
      </c>
      <c r="FH43" s="8">
        <v>0</v>
      </c>
      <c r="FI43" s="8">
        <v>0</v>
      </c>
      <c r="FJ43" s="8">
        <v>0</v>
      </c>
      <c r="FK43" s="8">
        <v>0</v>
      </c>
      <c r="FL43" s="8">
        <v>0</v>
      </c>
      <c r="FM43" s="8">
        <v>0</v>
      </c>
      <c r="FW43" s="8">
        <v>0</v>
      </c>
      <c r="FX43" s="8">
        <v>0</v>
      </c>
      <c r="FY43" s="8">
        <v>0</v>
      </c>
      <c r="FZ43" s="8">
        <v>0</v>
      </c>
      <c r="GA43" s="8">
        <v>0</v>
      </c>
      <c r="GB43" s="8">
        <v>0</v>
      </c>
      <c r="GC43" s="8">
        <v>0.5</v>
      </c>
      <c r="GD43" s="8">
        <v>0.3</v>
      </c>
      <c r="GP43" s="8">
        <v>230.1</v>
      </c>
      <c r="GQ43" s="8">
        <v>1</v>
      </c>
      <c r="GR43" s="8">
        <v>0</v>
      </c>
      <c r="GS43" s="8">
        <v>0</v>
      </c>
      <c r="GT43" s="8">
        <v>96.06</v>
      </c>
      <c r="GU43" s="8">
        <v>0.03</v>
      </c>
      <c r="GV43" s="8">
        <v>55.48</v>
      </c>
      <c r="GW43" s="8">
        <v>0.02</v>
      </c>
      <c r="GX43" s="8">
        <v>56.76</v>
      </c>
      <c r="GY43" s="8">
        <v>0.02</v>
      </c>
      <c r="GZ43" s="8">
        <v>1.28</v>
      </c>
      <c r="HA43" s="8">
        <v>0.04</v>
      </c>
      <c r="HB43" s="8">
        <v>96.37</v>
      </c>
      <c r="HC43" s="8">
        <v>0.04</v>
      </c>
      <c r="HD43" s="8">
        <v>56.17</v>
      </c>
      <c r="HE43" s="8">
        <v>0.03</v>
      </c>
      <c r="HF43" s="8">
        <v>56.93</v>
      </c>
      <c r="HG43" s="8">
        <v>0.03</v>
      </c>
      <c r="HH43" s="8">
        <v>-0.76</v>
      </c>
      <c r="HI43" s="8">
        <v>0.04</v>
      </c>
      <c r="HJ43" s="8">
        <v>96.74</v>
      </c>
      <c r="HK43" s="8">
        <v>0.05</v>
      </c>
      <c r="HL43" s="8">
        <v>57.54</v>
      </c>
      <c r="HM43" s="8">
        <v>0.09</v>
      </c>
      <c r="HN43" s="8">
        <v>57.13</v>
      </c>
      <c r="HO43" s="8">
        <v>0.03</v>
      </c>
      <c r="HP43" s="8">
        <v>-0.41</v>
      </c>
      <c r="HQ43" s="8">
        <v>0.11</v>
      </c>
      <c r="HR43" s="8">
        <v>96.43</v>
      </c>
      <c r="HS43" s="8">
        <v>0.03</v>
      </c>
      <c r="HT43" s="8">
        <v>55.1</v>
      </c>
      <c r="HU43" s="8">
        <v>0.02</v>
      </c>
      <c r="HV43" s="8">
        <v>56.96</v>
      </c>
      <c r="HW43" s="8">
        <v>0.02</v>
      </c>
      <c r="HZ43" s="8">
        <v>96.79</v>
      </c>
      <c r="IA43" s="8">
        <v>0.01</v>
      </c>
      <c r="IB43" s="8">
        <v>55.62</v>
      </c>
      <c r="IC43" s="8">
        <v>0.03</v>
      </c>
      <c r="ID43" s="8">
        <v>57.16</v>
      </c>
      <c r="IE43" s="8">
        <v>0.01</v>
      </c>
      <c r="IF43" s="8">
        <v>-1.54</v>
      </c>
      <c r="IG43" s="8">
        <v>0.03</v>
      </c>
      <c r="JZ43" s="8">
        <v>-1.86</v>
      </c>
      <c r="KA43" s="8">
        <v>0.03</v>
      </c>
      <c r="MX43" s="8">
        <v>70.290000000000006</v>
      </c>
      <c r="MY43" s="8">
        <v>0.05</v>
      </c>
      <c r="MZ43" s="8">
        <v>70.5</v>
      </c>
      <c r="NA43" s="8">
        <v>0.04</v>
      </c>
      <c r="NB43" s="8">
        <v>70.569999999999993</v>
      </c>
      <c r="NC43" s="8">
        <v>0.03</v>
      </c>
      <c r="ND43" s="8">
        <v>70.650000000000006</v>
      </c>
      <c r="NE43" s="8">
        <v>0.03</v>
      </c>
      <c r="NF43" s="8">
        <v>70.510000000000005</v>
      </c>
      <c r="NG43" s="8">
        <v>0.04</v>
      </c>
      <c r="NH43" s="8">
        <v>70.459999999999994</v>
      </c>
      <c r="NI43" s="8">
        <v>0.04</v>
      </c>
      <c r="NN43" s="8">
        <v>57.09</v>
      </c>
      <c r="NO43" s="8">
        <v>0.09</v>
      </c>
      <c r="NP43" s="8">
        <v>55.7</v>
      </c>
      <c r="NQ43" s="8">
        <v>7.0000000000000007E-2</v>
      </c>
      <c r="OB43" s="8">
        <v>57.54</v>
      </c>
      <c r="OC43" s="8">
        <v>0.09</v>
      </c>
      <c r="QR43" s="8">
        <v>58.79</v>
      </c>
      <c r="QS43" s="8">
        <v>0.08</v>
      </c>
      <c r="QT43" s="8">
        <v>59.52</v>
      </c>
      <c r="QU43" s="8">
        <v>0.08</v>
      </c>
      <c r="QV43" s="8">
        <v>56.11</v>
      </c>
      <c r="QW43" s="8">
        <v>0.06</v>
      </c>
      <c r="QX43" s="8">
        <v>54.6</v>
      </c>
      <c r="QY43" s="8">
        <v>0.04</v>
      </c>
      <c r="QZ43" s="8">
        <v>56.08</v>
      </c>
      <c r="RA43" s="8">
        <v>0.14000000000000001</v>
      </c>
      <c r="RB43" s="8">
        <v>73.849999999999994</v>
      </c>
      <c r="RC43" s="8">
        <v>7.0000000000000007E-2</v>
      </c>
      <c r="RD43" s="8">
        <v>74.069999999999993</v>
      </c>
      <c r="RE43" s="8">
        <v>0.06</v>
      </c>
      <c r="RF43" s="8">
        <v>74.599999999999994</v>
      </c>
      <c r="RG43" s="8">
        <v>0.04</v>
      </c>
      <c r="RH43" s="8">
        <v>74.680000000000007</v>
      </c>
      <c r="RI43" s="8">
        <v>0.03</v>
      </c>
      <c r="RJ43" s="8">
        <v>74.88</v>
      </c>
      <c r="RK43" s="8">
        <v>0.03</v>
      </c>
      <c r="RL43" s="8">
        <v>74.87</v>
      </c>
      <c r="RM43" s="8">
        <v>0.03</v>
      </c>
      <c r="RN43" s="8">
        <v>74.94</v>
      </c>
      <c r="RO43" s="8">
        <v>0.03</v>
      </c>
      <c r="TD43" s="8">
        <v>74.45</v>
      </c>
      <c r="TE43" s="8">
        <v>0.05</v>
      </c>
      <c r="UN43" s="8">
        <v>54.66</v>
      </c>
      <c r="UO43" s="8">
        <v>0.05</v>
      </c>
      <c r="UP43" s="8">
        <v>60.84</v>
      </c>
      <c r="UQ43" s="8">
        <v>0.16</v>
      </c>
      <c r="UR43" s="8">
        <v>60.5</v>
      </c>
      <c r="US43" s="8">
        <v>0.15</v>
      </c>
      <c r="UT43" s="8">
        <v>74.61</v>
      </c>
      <c r="UU43" s="8">
        <v>0.04</v>
      </c>
      <c r="UV43" s="8">
        <v>63.06</v>
      </c>
      <c r="UW43" s="8">
        <v>0.18</v>
      </c>
      <c r="UZ43" s="8">
        <v>70.709999999999994</v>
      </c>
      <c r="VA43" s="8">
        <v>0.17</v>
      </c>
      <c r="VB43" s="8">
        <v>74.84</v>
      </c>
      <c r="VC43" s="8">
        <v>0.04</v>
      </c>
      <c r="VD43" s="8">
        <v>73.62</v>
      </c>
      <c r="VE43" s="8">
        <v>0.08</v>
      </c>
      <c r="VF43" s="8">
        <v>65.14</v>
      </c>
      <c r="VG43" s="8">
        <v>0.26</v>
      </c>
      <c r="VH43" s="8">
        <v>62.66</v>
      </c>
      <c r="VI43" s="8">
        <v>0.15</v>
      </c>
      <c r="VJ43" s="8">
        <v>76.05</v>
      </c>
      <c r="VK43" s="8">
        <v>0.09</v>
      </c>
      <c r="VL43" s="8">
        <v>72.94</v>
      </c>
      <c r="VM43" s="8">
        <v>0.17</v>
      </c>
      <c r="VN43" s="8">
        <v>67.48</v>
      </c>
      <c r="VO43" s="8">
        <v>0.27</v>
      </c>
      <c r="VP43" s="8">
        <v>64.06</v>
      </c>
      <c r="VQ43" s="8">
        <v>0.43</v>
      </c>
      <c r="VR43" s="8">
        <v>74.59</v>
      </c>
      <c r="VS43" s="8">
        <v>0.03</v>
      </c>
      <c r="VT43" s="8">
        <v>61.56</v>
      </c>
      <c r="VU43" s="8">
        <v>0.22</v>
      </c>
      <c r="VV43" s="8">
        <v>54.98</v>
      </c>
      <c r="VW43" s="8">
        <v>0.08</v>
      </c>
      <c r="WJ43" s="7" t="s">
        <v>3405</v>
      </c>
      <c r="WK43" s="8">
        <v>74.957999999999998</v>
      </c>
      <c r="WL43" s="8">
        <v>2.1000000000000001E-2</v>
      </c>
      <c r="WM43" s="8">
        <v>61.993000000000002</v>
      </c>
      <c r="WN43" s="8">
        <v>0.02</v>
      </c>
      <c r="WO43" s="8">
        <v>70.748999999999995</v>
      </c>
      <c r="WP43" s="8">
        <v>0.02</v>
      </c>
      <c r="WQ43" s="8">
        <v>59.76</v>
      </c>
      <c r="WR43" s="8">
        <v>1.4E-2</v>
      </c>
      <c r="WS43" s="8">
        <v>54.973999999999997</v>
      </c>
      <c r="WT43" s="8">
        <v>1.0999999999999999E-2</v>
      </c>
      <c r="WU43" s="8">
        <v>51.005000000000003</v>
      </c>
      <c r="WV43" s="8">
        <v>1.7999999999999999E-2</v>
      </c>
      <c r="WW43" s="8">
        <v>1085.3</v>
      </c>
      <c r="WX43" s="8">
        <v>1.3</v>
      </c>
      <c r="WY43" s="8">
        <v>1037.5</v>
      </c>
      <c r="WZ43" s="8">
        <v>1.2</v>
      </c>
      <c r="XA43" s="8">
        <v>0.51100000000000001</v>
      </c>
      <c r="XB43" s="8">
        <v>1E-3</v>
      </c>
      <c r="XC43" s="8">
        <v>-0.18099999999999999</v>
      </c>
      <c r="XD43" s="8">
        <v>1E-3</v>
      </c>
      <c r="XE43" s="8">
        <v>1.7999999999999999E-2</v>
      </c>
      <c r="XF43" s="8">
        <v>2E-3</v>
      </c>
      <c r="XG43" s="8">
        <v>0.98440000000000005</v>
      </c>
      <c r="XH43" s="8">
        <v>2.3E-3</v>
      </c>
      <c r="XI43" s="8">
        <v>29.184999999999999</v>
      </c>
      <c r="XJ43" s="8">
        <v>1E-3</v>
      </c>
      <c r="XK43" s="8">
        <v>461</v>
      </c>
      <c r="XL43" s="8">
        <v>5</v>
      </c>
      <c r="XM43" s="8">
        <v>460.3</v>
      </c>
      <c r="XN43" s="8">
        <v>4.9000000000000004</v>
      </c>
      <c r="XO43" s="1">
        <v>0.15207165732586084</v>
      </c>
      <c r="XP43" s="2">
        <v>157.77434447558062</v>
      </c>
      <c r="XQ43" s="4">
        <v>13.029</v>
      </c>
      <c r="XR43" s="4">
        <v>0.18099999999999999</v>
      </c>
      <c r="XS43" s="45">
        <f t="shared" si="29"/>
        <v>1.1677971380229428</v>
      </c>
      <c r="XT43" s="9">
        <f t="shared" si="1"/>
        <v>4845.4183395823848</v>
      </c>
      <c r="XU43" s="46">
        <f t="shared" si="2"/>
        <v>62.283657480314965</v>
      </c>
      <c r="XV43" s="9">
        <f t="shared" si="30"/>
        <v>157.77381001970622</v>
      </c>
      <c r="XW43" s="9">
        <f t="shared" si="4"/>
        <v>726.57093683290577</v>
      </c>
      <c r="XX43" s="9">
        <f t="shared" si="5"/>
        <v>4118.8474027494794</v>
      </c>
      <c r="XY43" s="15">
        <f t="shared" si="6"/>
        <v>8.5166494412023848E-3</v>
      </c>
      <c r="XZ43" s="9">
        <f t="shared" si="7"/>
        <v>26.581045737889564</v>
      </c>
      <c r="YA43" s="9">
        <f t="shared" si="8"/>
        <v>69.581202861977047</v>
      </c>
      <c r="YB43" s="10">
        <v>13.02891172945365</v>
      </c>
      <c r="YC43" s="10">
        <v>13.439087285415354</v>
      </c>
      <c r="YD43" s="3">
        <v>6.9901102936494874E-3</v>
      </c>
      <c r="YE43" s="9">
        <v>20.780884821099797</v>
      </c>
      <c r="YF43" s="15">
        <v>8.7859332650724372E-3</v>
      </c>
      <c r="YG43" s="9">
        <v>27.60420293188524</v>
      </c>
      <c r="YH43" s="15">
        <v>8.3407150974465077E-3</v>
      </c>
      <c r="YI43" s="9">
        <v>26.091261898469327</v>
      </c>
      <c r="YJ43" s="9">
        <f t="shared" si="9"/>
        <v>71.969728745531683</v>
      </c>
      <c r="YK43" s="9">
        <f t="shared" si="10"/>
        <v>60.491238532859434</v>
      </c>
      <c r="YL43" s="9">
        <f t="shared" si="11"/>
        <v>25.806665908474201</v>
      </c>
      <c r="YM43" s="9"/>
      <c r="YN43" s="9"/>
      <c r="YO43" s="9"/>
      <c r="YP43" s="14"/>
      <c r="YQ43" s="9"/>
      <c r="YR43" s="9"/>
      <c r="YS43" s="10"/>
      <c r="YT43" s="15"/>
      <c r="YU43" s="16"/>
      <c r="YV43" s="16"/>
      <c r="YW43" s="47"/>
      <c r="YX43" s="5"/>
      <c r="YY43" s="5"/>
      <c r="YZ43" s="5"/>
      <c r="ZA43" s="5"/>
      <c r="ZB43" s="5"/>
      <c r="ZC43" s="6"/>
    </row>
    <row r="44" spans="1:679" s="8" customFormat="1" x14ac:dyDescent="0.25">
      <c r="A44" s="8">
        <v>5</v>
      </c>
      <c r="B44" s="8" t="s">
        <v>2524</v>
      </c>
      <c r="C44" s="8" t="s">
        <v>2525</v>
      </c>
      <c r="D44" s="8" t="s">
        <v>2524</v>
      </c>
      <c r="E44" s="8" t="s">
        <v>3314</v>
      </c>
      <c r="F44" s="8" t="s">
        <v>3307</v>
      </c>
      <c r="G44" s="8" t="s">
        <v>3308</v>
      </c>
      <c r="H44" s="8" t="s">
        <v>3309</v>
      </c>
      <c r="I44" s="8" t="s">
        <v>3310</v>
      </c>
      <c r="J44" s="8" t="s">
        <v>3310</v>
      </c>
      <c r="L44" s="8">
        <v>4.75</v>
      </c>
      <c r="M44" s="8" t="s">
        <v>3311</v>
      </c>
      <c r="N44" s="7">
        <v>0</v>
      </c>
      <c r="O44" s="7">
        <v>5</v>
      </c>
      <c r="P44" s="8" t="s">
        <v>3366</v>
      </c>
      <c r="Q44" s="8" t="s">
        <v>2510</v>
      </c>
      <c r="R44" s="8" t="s">
        <v>2526</v>
      </c>
      <c r="S44" s="8" t="s">
        <v>119</v>
      </c>
      <c r="T44" s="8" t="s">
        <v>120</v>
      </c>
      <c r="U44" s="8" t="s">
        <v>121</v>
      </c>
      <c r="V44" s="8" t="s">
        <v>3378</v>
      </c>
      <c r="W44" s="8" t="s">
        <v>3381</v>
      </c>
      <c r="X44" s="8" t="s">
        <v>3385</v>
      </c>
      <c r="Y44" s="8" t="s">
        <v>3385</v>
      </c>
      <c r="Z44" s="8" t="s">
        <v>2063</v>
      </c>
      <c r="AA44" s="8" t="s">
        <v>123</v>
      </c>
      <c r="AB44" s="8" t="s">
        <v>124</v>
      </c>
      <c r="AC44" s="8" t="s">
        <v>1319</v>
      </c>
      <c r="AD44" s="8" t="s">
        <v>2278</v>
      </c>
      <c r="AE44" s="8" t="s">
        <v>3392</v>
      </c>
      <c r="AF44" s="8" t="s">
        <v>157</v>
      </c>
      <c r="AG44" s="8">
        <v>75</v>
      </c>
      <c r="AH44" s="8">
        <v>62</v>
      </c>
      <c r="AI44" s="8">
        <v>55</v>
      </c>
      <c r="AJ44" s="8">
        <v>51</v>
      </c>
      <c r="AK44" s="8">
        <v>5.5</v>
      </c>
      <c r="AM44" s="8">
        <v>5.5</v>
      </c>
      <c r="AO44" s="8">
        <v>230.1</v>
      </c>
      <c r="AP44" s="8">
        <v>1.4</v>
      </c>
      <c r="AQ44" s="8">
        <v>2.1</v>
      </c>
      <c r="AR44" s="8">
        <v>0</v>
      </c>
      <c r="AS44" s="8">
        <v>5359</v>
      </c>
      <c r="AT44" s="8">
        <v>16</v>
      </c>
      <c r="AU44" s="8">
        <v>5122</v>
      </c>
      <c r="AV44" s="8">
        <v>59</v>
      </c>
      <c r="AW44" s="8">
        <v>2652</v>
      </c>
      <c r="AX44" s="8">
        <v>54</v>
      </c>
      <c r="AY44" s="8">
        <v>8013</v>
      </c>
      <c r="AZ44" s="8">
        <v>53</v>
      </c>
      <c r="CN44" s="8">
        <v>16.976694914999999</v>
      </c>
      <c r="CO44" s="8" t="s">
        <v>2527</v>
      </c>
      <c r="CP44" s="8" t="s">
        <v>2528</v>
      </c>
      <c r="CQ44" s="8">
        <v>74.974000000000004</v>
      </c>
      <c r="CR44" s="8">
        <v>0.02</v>
      </c>
      <c r="CS44" s="8">
        <v>61.994</v>
      </c>
      <c r="CT44" s="8">
        <v>2.1000000000000001E-2</v>
      </c>
      <c r="CU44" s="8">
        <v>54.996000000000002</v>
      </c>
      <c r="CV44" s="8">
        <v>1.2E-2</v>
      </c>
      <c r="CW44" s="8">
        <v>51</v>
      </c>
      <c r="CX44" s="8">
        <v>2.5999999999999999E-2</v>
      </c>
      <c r="CY44" s="8">
        <v>74.45</v>
      </c>
      <c r="CZ44" s="8">
        <v>0.05</v>
      </c>
      <c r="DA44" s="8">
        <v>70.25</v>
      </c>
      <c r="DB44" s="8">
        <v>0.05</v>
      </c>
      <c r="DC44" s="8">
        <v>72.430000000000007</v>
      </c>
      <c r="DD44" s="8">
        <v>0.02</v>
      </c>
      <c r="DE44" s="8">
        <v>0.01</v>
      </c>
      <c r="DF44" s="8">
        <v>3.0000000000000001E-3</v>
      </c>
      <c r="DG44" s="8">
        <v>1.079</v>
      </c>
      <c r="DH44" s="8">
        <v>2.8E-3</v>
      </c>
      <c r="DI44" s="8">
        <v>5359</v>
      </c>
      <c r="DJ44" s="8">
        <v>16</v>
      </c>
      <c r="DK44" s="8">
        <v>2652</v>
      </c>
      <c r="DL44" s="8">
        <v>54</v>
      </c>
      <c r="DM44" s="8">
        <v>16.991</v>
      </c>
      <c r="DN44" s="8">
        <v>0.221</v>
      </c>
      <c r="DU44" s="8">
        <v>230.1</v>
      </c>
      <c r="DV44" s="8">
        <v>1.4</v>
      </c>
      <c r="DW44" s="8">
        <v>230.1</v>
      </c>
      <c r="DX44" s="8">
        <v>1.4</v>
      </c>
      <c r="DY44" s="8">
        <v>230.1</v>
      </c>
      <c r="DZ44" s="8">
        <v>1.4</v>
      </c>
      <c r="EA44" s="8">
        <v>0</v>
      </c>
      <c r="EB44" s="8">
        <v>0</v>
      </c>
      <c r="EC44" s="8">
        <v>0</v>
      </c>
      <c r="ED44" s="8">
        <v>0</v>
      </c>
      <c r="EE44" s="8">
        <v>0</v>
      </c>
      <c r="EF44" s="8">
        <v>0</v>
      </c>
      <c r="EG44" s="8">
        <v>0</v>
      </c>
      <c r="EH44" s="8">
        <v>0.2</v>
      </c>
      <c r="EI44" s="8">
        <v>0</v>
      </c>
      <c r="EJ44" s="8">
        <v>0.2</v>
      </c>
      <c r="EK44" s="8">
        <v>0</v>
      </c>
      <c r="EL44" s="8">
        <v>0.2</v>
      </c>
      <c r="EM44" s="8">
        <v>229.8</v>
      </c>
      <c r="EN44" s="8">
        <v>1.4</v>
      </c>
      <c r="EO44" s="8">
        <v>229.8</v>
      </c>
      <c r="EP44" s="8">
        <v>1.4</v>
      </c>
      <c r="EQ44" s="8">
        <v>229.8</v>
      </c>
      <c r="ER44" s="8">
        <v>1.4</v>
      </c>
      <c r="ES44" s="8">
        <v>2.1</v>
      </c>
      <c r="ET44" s="8">
        <v>0</v>
      </c>
      <c r="EU44" s="8">
        <v>2.1</v>
      </c>
      <c r="EV44" s="8">
        <v>0</v>
      </c>
      <c r="EW44" s="8">
        <v>2.1</v>
      </c>
      <c r="EX44" s="8">
        <v>0</v>
      </c>
      <c r="EZ44" s="8">
        <v>0</v>
      </c>
      <c r="FA44" s="8">
        <v>0</v>
      </c>
      <c r="FB44" s="8">
        <v>0</v>
      </c>
      <c r="FC44" s="8">
        <v>0</v>
      </c>
      <c r="FD44" s="8">
        <v>0</v>
      </c>
      <c r="FE44" s="8">
        <v>0</v>
      </c>
      <c r="FF44" s="8">
        <v>0</v>
      </c>
      <c r="FG44" s="8">
        <v>0</v>
      </c>
      <c r="FH44" s="8">
        <v>0</v>
      </c>
      <c r="FI44" s="8">
        <v>0</v>
      </c>
      <c r="FJ44" s="8">
        <v>0</v>
      </c>
      <c r="FK44" s="8">
        <v>0</v>
      </c>
      <c r="FL44" s="8">
        <v>0</v>
      </c>
      <c r="FM44" s="8">
        <v>0</v>
      </c>
      <c r="FW44" s="8">
        <v>0</v>
      </c>
      <c r="FX44" s="8">
        <v>0</v>
      </c>
      <c r="FY44" s="8">
        <v>0</v>
      </c>
      <c r="FZ44" s="8">
        <v>0</v>
      </c>
      <c r="GA44" s="8">
        <v>0</v>
      </c>
      <c r="GB44" s="8">
        <v>0</v>
      </c>
      <c r="GC44" s="8">
        <v>0.5</v>
      </c>
      <c r="GD44" s="8">
        <v>0.3</v>
      </c>
      <c r="GP44" s="8">
        <v>230.1</v>
      </c>
      <c r="GQ44" s="8">
        <v>1.4</v>
      </c>
      <c r="GR44" s="8">
        <v>0</v>
      </c>
      <c r="GS44" s="8">
        <v>0</v>
      </c>
      <c r="GT44" s="8">
        <v>95.88</v>
      </c>
      <c r="GU44" s="8">
        <v>0.06</v>
      </c>
      <c r="GV44" s="8">
        <v>55.61</v>
      </c>
      <c r="GW44" s="8">
        <v>0.02</v>
      </c>
      <c r="GX44" s="8">
        <v>56.65</v>
      </c>
      <c r="GY44" s="8">
        <v>0.03</v>
      </c>
      <c r="GZ44" s="8">
        <v>1.05</v>
      </c>
      <c r="HA44" s="8">
        <v>0.04</v>
      </c>
      <c r="HB44" s="8">
        <v>95.8</v>
      </c>
      <c r="HC44" s="8">
        <v>7.0000000000000007E-2</v>
      </c>
      <c r="HD44" s="8">
        <v>55.52</v>
      </c>
      <c r="HE44" s="8">
        <v>0.01</v>
      </c>
      <c r="HF44" s="8">
        <v>56.61</v>
      </c>
      <c r="HG44" s="8">
        <v>0.04</v>
      </c>
      <c r="HH44" s="8">
        <v>-1.0900000000000001</v>
      </c>
      <c r="HI44" s="8">
        <v>0.04</v>
      </c>
      <c r="HJ44" s="8">
        <v>95.89</v>
      </c>
      <c r="HK44" s="8">
        <v>7.0000000000000007E-2</v>
      </c>
      <c r="HL44" s="8">
        <v>59.9</v>
      </c>
      <c r="HM44" s="8">
        <v>0.05</v>
      </c>
      <c r="HN44" s="8">
        <v>56.67</v>
      </c>
      <c r="HO44" s="8">
        <v>0.04</v>
      </c>
      <c r="HP44" s="8">
        <v>-3.24</v>
      </c>
      <c r="HQ44" s="8">
        <v>7.0000000000000007E-2</v>
      </c>
      <c r="HR44" s="8">
        <v>95.69</v>
      </c>
      <c r="HS44" s="8">
        <v>0.02</v>
      </c>
      <c r="HT44" s="8">
        <v>55.94</v>
      </c>
      <c r="HU44" s="8">
        <v>0.01</v>
      </c>
      <c r="HV44" s="8">
        <v>56.55</v>
      </c>
      <c r="HW44" s="8">
        <v>0.01</v>
      </c>
      <c r="HZ44" s="8">
        <v>95.93</v>
      </c>
      <c r="IA44" s="8">
        <v>0.03</v>
      </c>
      <c r="IB44" s="8">
        <v>55.29</v>
      </c>
      <c r="IC44" s="8">
        <v>0.01</v>
      </c>
      <c r="ID44" s="8">
        <v>56.68</v>
      </c>
      <c r="IE44" s="8">
        <v>0.02</v>
      </c>
      <c r="IF44" s="8">
        <v>-1.39</v>
      </c>
      <c r="IG44" s="8">
        <v>0.02</v>
      </c>
      <c r="JZ44" s="8">
        <v>-0.62</v>
      </c>
      <c r="KA44" s="8">
        <v>0.02</v>
      </c>
      <c r="MX44" s="8">
        <v>70.2</v>
      </c>
      <c r="MY44" s="8">
        <v>0.05</v>
      </c>
      <c r="MZ44" s="8">
        <v>70.290000000000006</v>
      </c>
      <c r="NA44" s="8">
        <v>0.04</v>
      </c>
      <c r="NB44" s="8">
        <v>70.37</v>
      </c>
      <c r="NC44" s="8">
        <v>0.03</v>
      </c>
      <c r="ND44" s="8">
        <v>70.55</v>
      </c>
      <c r="NE44" s="8">
        <v>0.02</v>
      </c>
      <c r="NF44" s="8">
        <v>70.37</v>
      </c>
      <c r="NG44" s="8">
        <v>0.04</v>
      </c>
      <c r="NH44" s="8">
        <v>70.27</v>
      </c>
      <c r="NI44" s="8">
        <v>0.04</v>
      </c>
      <c r="NN44" s="8">
        <v>59.66</v>
      </c>
      <c r="NO44" s="8">
        <v>0.05</v>
      </c>
      <c r="NP44" s="8">
        <v>55.66</v>
      </c>
      <c r="NQ44" s="8">
        <v>0.04</v>
      </c>
      <c r="OB44" s="8">
        <v>59.9</v>
      </c>
      <c r="OC44" s="8">
        <v>0.05</v>
      </c>
      <c r="QR44" s="8">
        <v>57.06</v>
      </c>
      <c r="QS44" s="8">
        <v>0.05</v>
      </c>
      <c r="QT44" s="8">
        <v>57.42</v>
      </c>
      <c r="QU44" s="8">
        <v>0.05</v>
      </c>
      <c r="QV44" s="8">
        <v>55.5</v>
      </c>
      <c r="QW44" s="8">
        <v>0.03</v>
      </c>
      <c r="QX44" s="8">
        <v>54.66</v>
      </c>
      <c r="QY44" s="8">
        <v>0.09</v>
      </c>
      <c r="QZ44" s="8">
        <v>55.99</v>
      </c>
      <c r="RA44" s="8">
        <v>0.11</v>
      </c>
      <c r="RB44" s="8">
        <v>74.44</v>
      </c>
      <c r="RC44" s="8">
        <v>0.05</v>
      </c>
      <c r="RD44" s="8">
        <v>74.489999999999995</v>
      </c>
      <c r="RE44" s="8">
        <v>0.04</v>
      </c>
      <c r="RF44" s="8">
        <v>74.86</v>
      </c>
      <c r="RG44" s="8">
        <v>0.05</v>
      </c>
      <c r="RH44" s="8">
        <v>74.900000000000006</v>
      </c>
      <c r="RI44" s="8">
        <v>0.04</v>
      </c>
      <c r="RJ44" s="8">
        <v>75</v>
      </c>
      <c r="RK44" s="8">
        <v>0.03</v>
      </c>
      <c r="RL44" s="8">
        <v>75</v>
      </c>
      <c r="RM44" s="8">
        <v>0.03</v>
      </c>
      <c r="RN44" s="8">
        <v>74.989999999999995</v>
      </c>
      <c r="RO44" s="8">
        <v>0.04</v>
      </c>
      <c r="TD44" s="8">
        <v>74.56</v>
      </c>
      <c r="TE44" s="8">
        <v>0.05</v>
      </c>
      <c r="UN44" s="8">
        <v>54.69</v>
      </c>
      <c r="UO44" s="8">
        <v>0.09</v>
      </c>
      <c r="UP44" s="8">
        <v>65.16</v>
      </c>
      <c r="UQ44" s="8">
        <v>0.33</v>
      </c>
      <c r="UR44" s="8">
        <v>66.03</v>
      </c>
      <c r="US44" s="8">
        <v>0.46</v>
      </c>
      <c r="UT44" s="8">
        <v>74.84</v>
      </c>
      <c r="UU44" s="8">
        <v>0.03</v>
      </c>
      <c r="UV44" s="8">
        <v>60.03</v>
      </c>
      <c r="UW44" s="8">
        <v>0.22</v>
      </c>
      <c r="UX44" s="8">
        <v>74.86</v>
      </c>
      <c r="UY44" s="8">
        <v>0.04</v>
      </c>
      <c r="UZ44" s="8">
        <v>72.95</v>
      </c>
      <c r="VA44" s="8">
        <v>0.11</v>
      </c>
      <c r="VB44" s="8">
        <v>73.75</v>
      </c>
      <c r="VC44" s="8">
        <v>0.1</v>
      </c>
      <c r="VD44" s="8">
        <v>74.45</v>
      </c>
      <c r="VE44" s="8">
        <v>0.04</v>
      </c>
      <c r="VF44" s="8">
        <v>70.260000000000005</v>
      </c>
      <c r="VG44" s="8">
        <v>0.28999999999999998</v>
      </c>
      <c r="VH44" s="8">
        <v>61.32</v>
      </c>
      <c r="VI44" s="8">
        <v>0.28999999999999998</v>
      </c>
      <c r="VJ44" s="8">
        <v>70.739999999999995</v>
      </c>
      <c r="VK44" s="8">
        <v>0.28000000000000003</v>
      </c>
      <c r="VL44" s="8">
        <v>73.650000000000006</v>
      </c>
      <c r="VM44" s="8">
        <v>0.18</v>
      </c>
      <c r="VN44" s="8">
        <v>63.97</v>
      </c>
      <c r="VO44" s="8">
        <v>0.17</v>
      </c>
      <c r="VP44" s="8">
        <v>63.45</v>
      </c>
      <c r="VQ44" s="8">
        <v>0.31</v>
      </c>
      <c r="VR44" s="8">
        <v>72.23</v>
      </c>
      <c r="VS44" s="8">
        <v>0.24</v>
      </c>
      <c r="VT44" s="8">
        <v>67.61</v>
      </c>
      <c r="VU44" s="8">
        <v>0.4</v>
      </c>
      <c r="VV44" s="8">
        <v>54.96</v>
      </c>
      <c r="VW44" s="8">
        <v>0.16</v>
      </c>
      <c r="WJ44" s="7" t="s">
        <v>3405</v>
      </c>
      <c r="WK44" s="8">
        <v>74.974000000000004</v>
      </c>
      <c r="WL44" s="8">
        <v>0.02</v>
      </c>
      <c r="WM44" s="8">
        <v>61.994</v>
      </c>
      <c r="WN44" s="8">
        <v>2.1000000000000001E-2</v>
      </c>
      <c r="WO44" s="8">
        <v>70.575999999999993</v>
      </c>
      <c r="WP44" s="8">
        <v>1.4E-2</v>
      </c>
      <c r="WQ44" s="8">
        <v>59.67</v>
      </c>
      <c r="WR44" s="8">
        <v>1.9E-2</v>
      </c>
      <c r="WS44" s="8">
        <v>54.996000000000002</v>
      </c>
      <c r="WT44" s="8">
        <v>1.2E-2</v>
      </c>
      <c r="WU44" s="8">
        <v>51</v>
      </c>
      <c r="WV44" s="8">
        <v>2.5999999999999999E-2</v>
      </c>
      <c r="WW44" s="8">
        <v>1136.7</v>
      </c>
      <c r="WX44" s="8">
        <v>1.5</v>
      </c>
      <c r="WY44" s="8">
        <v>1086.5</v>
      </c>
      <c r="WZ44" s="8">
        <v>1.4</v>
      </c>
      <c r="XA44" s="8">
        <v>0.56200000000000006</v>
      </c>
      <c r="XB44" s="8">
        <v>1E-3</v>
      </c>
      <c r="XC44" s="8">
        <v>-0.192</v>
      </c>
      <c r="XD44" s="8">
        <v>2E-3</v>
      </c>
      <c r="XE44" s="8">
        <v>0.01</v>
      </c>
      <c r="XF44" s="8">
        <v>3.0000000000000001E-3</v>
      </c>
      <c r="XG44" s="8">
        <v>1.079</v>
      </c>
      <c r="XH44" s="8">
        <v>2.8E-3</v>
      </c>
      <c r="XI44" s="8">
        <v>29.175999999999998</v>
      </c>
      <c r="XJ44" s="8">
        <v>1E-3</v>
      </c>
      <c r="XK44" s="8">
        <v>472</v>
      </c>
      <c r="XL44" s="8">
        <v>5</v>
      </c>
      <c r="XM44" s="8">
        <v>471.2</v>
      </c>
      <c r="XN44" s="8">
        <v>5.2</v>
      </c>
      <c r="XO44" s="1">
        <v>0.16408048853739163</v>
      </c>
      <c r="XP44" s="2">
        <v>178.27345079587602</v>
      </c>
      <c r="XQ44" s="4">
        <v>13.029</v>
      </c>
      <c r="XR44" s="4">
        <v>0.192</v>
      </c>
      <c r="XS44" s="45">
        <f t="shared" si="29"/>
        <v>1.1186736624799201</v>
      </c>
      <c r="XT44" s="9">
        <f t="shared" si="1"/>
        <v>5076.6017231029346</v>
      </c>
      <c r="XU44" s="46">
        <f t="shared" si="2"/>
        <v>71.735007559055134</v>
      </c>
      <c r="XV44" s="9">
        <f t="shared" si="30"/>
        <v>178.27624084040988</v>
      </c>
      <c r="XW44" s="9">
        <f t="shared" si="4"/>
        <v>820.95630115130837</v>
      </c>
      <c r="XX44" s="9">
        <f t="shared" si="5"/>
        <v>4255.6454219516263</v>
      </c>
      <c r="XY44" s="15">
        <f t="shared" si="6"/>
        <v>8.4916419258344988E-3</v>
      </c>
      <c r="XZ44" s="9">
        <f t="shared" si="7"/>
        <v>26.500677925683444</v>
      </c>
      <c r="YA44" s="9">
        <f t="shared" si="8"/>
        <v>69.457326337520072</v>
      </c>
      <c r="YB44" s="10">
        <v>13.02940782039644</v>
      </c>
      <c r="YC44" s="10">
        <v>13.434577640712256</v>
      </c>
      <c r="YD44" s="3">
        <v>6.9822831007333511E-3</v>
      </c>
      <c r="YE44" s="9">
        <v>20.777737322663206</v>
      </c>
      <c r="YF44" s="15">
        <v>8.782812245564018E-3</v>
      </c>
      <c r="YG44" s="9">
        <v>27.604690051536142</v>
      </c>
      <c r="YH44" s="15">
        <v>8.3248979373868031E-3</v>
      </c>
      <c r="YI44" s="9">
        <v>26.031823582159475</v>
      </c>
      <c r="YJ44" s="9">
        <f t="shared" si="9"/>
        <v>71.752164355401405</v>
      </c>
      <c r="YK44" s="9">
        <f t="shared" si="10"/>
        <v>60.371648823418781</v>
      </c>
      <c r="YL44" s="9">
        <f t="shared" si="11"/>
        <v>25.759207000399265</v>
      </c>
      <c r="YM44" s="9"/>
      <c r="YN44" s="9"/>
      <c r="YO44" s="9"/>
      <c r="YP44" s="14"/>
      <c r="YQ44" s="9"/>
      <c r="YR44" s="9"/>
      <c r="YS44" s="10"/>
      <c r="YT44" s="15"/>
      <c r="YU44" s="16"/>
      <c r="YV44" s="16"/>
      <c r="YW44" s="47"/>
      <c r="YX44" s="5"/>
      <c r="YY44" s="5"/>
      <c r="YZ44" s="5"/>
      <c r="ZA44" s="5"/>
      <c r="ZB44" s="5"/>
      <c r="ZC44" s="6"/>
    </row>
    <row r="45" spans="1:679" s="8" customFormat="1" x14ac:dyDescent="0.25">
      <c r="A45" s="8">
        <v>5</v>
      </c>
      <c r="B45" s="8" t="s">
        <v>2529</v>
      </c>
      <c r="C45" s="8" t="s">
        <v>2530</v>
      </c>
      <c r="D45" s="8" t="s">
        <v>2529</v>
      </c>
      <c r="E45" s="8" t="s">
        <v>3314</v>
      </c>
      <c r="F45" s="8" t="s">
        <v>3307</v>
      </c>
      <c r="G45" s="8" t="s">
        <v>3308</v>
      </c>
      <c r="H45" s="8" t="s">
        <v>3309</v>
      </c>
      <c r="I45" s="8" t="s">
        <v>3310</v>
      </c>
      <c r="J45" s="8" t="s">
        <v>3310</v>
      </c>
      <c r="L45" s="8">
        <v>4.75</v>
      </c>
      <c r="M45" s="8" t="s">
        <v>3311</v>
      </c>
      <c r="N45" s="7">
        <v>0</v>
      </c>
      <c r="O45" s="7">
        <v>50</v>
      </c>
      <c r="P45" s="8" t="s">
        <v>3366</v>
      </c>
      <c r="Q45" s="8" t="s">
        <v>2510</v>
      </c>
      <c r="R45" s="8" t="s">
        <v>2531</v>
      </c>
      <c r="S45" s="8" t="s">
        <v>119</v>
      </c>
      <c r="T45" s="8" t="s">
        <v>120</v>
      </c>
      <c r="U45" s="8" t="s">
        <v>121</v>
      </c>
      <c r="V45" s="8" t="s">
        <v>3378</v>
      </c>
      <c r="W45" s="8" t="s">
        <v>3381</v>
      </c>
      <c r="X45" s="8" t="s">
        <v>3385</v>
      </c>
      <c r="Y45" s="8" t="s">
        <v>3385</v>
      </c>
      <c r="Z45" s="8" t="s">
        <v>2063</v>
      </c>
      <c r="AA45" s="8" t="s">
        <v>123</v>
      </c>
      <c r="AB45" s="8" t="s">
        <v>124</v>
      </c>
      <c r="AC45" s="8" t="s">
        <v>1319</v>
      </c>
      <c r="AD45" s="8" t="s">
        <v>2278</v>
      </c>
      <c r="AE45" s="8" t="s">
        <v>3392</v>
      </c>
      <c r="AF45" s="8" t="s">
        <v>157</v>
      </c>
      <c r="AG45" s="8">
        <v>75</v>
      </c>
      <c r="AH45" s="8">
        <v>62</v>
      </c>
      <c r="AI45" s="8">
        <v>55</v>
      </c>
      <c r="AJ45" s="8">
        <v>51</v>
      </c>
      <c r="AK45" s="8">
        <v>5.5</v>
      </c>
      <c r="AM45" s="8">
        <v>5.5</v>
      </c>
      <c r="AO45" s="8">
        <v>230.1</v>
      </c>
      <c r="AP45" s="8">
        <v>1</v>
      </c>
      <c r="AQ45" s="8">
        <v>2</v>
      </c>
      <c r="AR45" s="8">
        <v>0</v>
      </c>
      <c r="AS45" s="8">
        <v>4711</v>
      </c>
      <c r="AT45" s="8">
        <v>14</v>
      </c>
      <c r="AU45" s="8">
        <v>4483</v>
      </c>
      <c r="AV45" s="8">
        <v>33</v>
      </c>
      <c r="AW45" s="8">
        <v>2359</v>
      </c>
      <c r="AX45" s="8">
        <v>58</v>
      </c>
      <c r="AY45" s="8">
        <v>7072</v>
      </c>
      <c r="AZ45" s="8">
        <v>64</v>
      </c>
      <c r="BB45" s="8">
        <v>945</v>
      </c>
      <c r="CN45" s="8">
        <v>15.750556792999999</v>
      </c>
      <c r="CO45" s="8" t="s">
        <v>2532</v>
      </c>
      <c r="CP45" s="8" t="s">
        <v>2533</v>
      </c>
      <c r="CQ45" s="8">
        <v>74.988</v>
      </c>
      <c r="CR45" s="8">
        <v>1.4999999999999999E-2</v>
      </c>
      <c r="CS45" s="8">
        <v>61.991999999999997</v>
      </c>
      <c r="CT45" s="8">
        <v>2.7E-2</v>
      </c>
      <c r="CU45" s="8">
        <v>54.994999999999997</v>
      </c>
      <c r="CV45" s="8">
        <v>8.0000000000000002E-3</v>
      </c>
      <c r="CW45" s="8">
        <v>51.000999999999998</v>
      </c>
      <c r="CX45" s="8">
        <v>2.1999999999999999E-2</v>
      </c>
      <c r="CY45" s="8">
        <v>74.599999999999994</v>
      </c>
      <c r="CZ45" s="8">
        <v>0.04</v>
      </c>
      <c r="DA45" s="8">
        <v>70.58</v>
      </c>
      <c r="DB45" s="8">
        <v>0.03</v>
      </c>
      <c r="DC45" s="8">
        <v>72.56</v>
      </c>
      <c r="DD45" s="8">
        <v>0.01</v>
      </c>
      <c r="DE45" s="8">
        <v>8.9999999999999993E-3</v>
      </c>
      <c r="DF45" s="8">
        <v>2E-3</v>
      </c>
      <c r="DG45" s="8">
        <v>0.90300000000000002</v>
      </c>
      <c r="DH45" s="8">
        <v>1.9E-3</v>
      </c>
      <c r="DI45" s="8">
        <v>4711</v>
      </c>
      <c r="DJ45" s="8">
        <v>14</v>
      </c>
      <c r="DK45" s="8">
        <v>2359</v>
      </c>
      <c r="DL45" s="8">
        <v>58</v>
      </c>
      <c r="DM45" s="8">
        <v>15.734999999999999</v>
      </c>
      <c r="DN45" s="8">
        <v>0.23</v>
      </c>
      <c r="DU45" s="8">
        <v>230.1</v>
      </c>
      <c r="DV45" s="8">
        <v>1</v>
      </c>
      <c r="DW45" s="8">
        <v>230.1</v>
      </c>
      <c r="DX45" s="8">
        <v>1</v>
      </c>
      <c r="DY45" s="8">
        <v>230.1</v>
      </c>
      <c r="DZ45" s="8">
        <v>1</v>
      </c>
      <c r="EA45" s="8">
        <v>0</v>
      </c>
      <c r="EB45" s="8">
        <v>0</v>
      </c>
      <c r="EC45" s="8">
        <v>0</v>
      </c>
      <c r="ED45" s="8">
        <v>0</v>
      </c>
      <c r="EE45" s="8">
        <v>0</v>
      </c>
      <c r="EF45" s="8">
        <v>0</v>
      </c>
      <c r="EG45" s="8">
        <v>0</v>
      </c>
      <c r="EH45" s="8">
        <v>0.2</v>
      </c>
      <c r="EI45" s="8">
        <v>0</v>
      </c>
      <c r="EJ45" s="8">
        <v>0.2</v>
      </c>
      <c r="EK45" s="8">
        <v>0</v>
      </c>
      <c r="EL45" s="8">
        <v>0.2</v>
      </c>
      <c r="EM45" s="8">
        <v>229.8</v>
      </c>
      <c r="EN45" s="8">
        <v>1</v>
      </c>
      <c r="EO45" s="8">
        <v>229.8</v>
      </c>
      <c r="EP45" s="8">
        <v>1</v>
      </c>
      <c r="EQ45" s="8">
        <v>229.8</v>
      </c>
      <c r="ER45" s="8">
        <v>1</v>
      </c>
      <c r="ES45" s="8">
        <v>2</v>
      </c>
      <c r="ET45" s="8">
        <v>0</v>
      </c>
      <c r="EU45" s="8">
        <v>2</v>
      </c>
      <c r="EV45" s="8">
        <v>0</v>
      </c>
      <c r="EW45" s="8">
        <v>2</v>
      </c>
      <c r="EX45" s="8">
        <v>0</v>
      </c>
      <c r="EZ45" s="8">
        <v>0</v>
      </c>
      <c r="FA45" s="8">
        <v>0</v>
      </c>
      <c r="FB45" s="8">
        <v>0</v>
      </c>
      <c r="FC45" s="8">
        <v>0</v>
      </c>
      <c r="FD45" s="8">
        <v>0</v>
      </c>
      <c r="FE45" s="8">
        <v>0</v>
      </c>
      <c r="FF45" s="8">
        <v>0</v>
      </c>
      <c r="FG45" s="8">
        <v>0</v>
      </c>
      <c r="FH45" s="8">
        <v>0</v>
      </c>
      <c r="FI45" s="8">
        <v>0</v>
      </c>
      <c r="FJ45" s="8">
        <v>0</v>
      </c>
      <c r="FK45" s="8">
        <v>0</v>
      </c>
      <c r="FL45" s="8">
        <v>0</v>
      </c>
      <c r="FM45" s="8">
        <v>0</v>
      </c>
      <c r="FW45" s="8">
        <v>0</v>
      </c>
      <c r="FX45" s="8">
        <v>0</v>
      </c>
      <c r="FY45" s="8">
        <v>0</v>
      </c>
      <c r="FZ45" s="8">
        <v>0</v>
      </c>
      <c r="GA45" s="8">
        <v>0</v>
      </c>
      <c r="GB45" s="8">
        <v>0</v>
      </c>
      <c r="GC45" s="8">
        <v>0.5</v>
      </c>
      <c r="GD45" s="8">
        <v>0.3</v>
      </c>
      <c r="GP45" s="8">
        <v>230.2</v>
      </c>
      <c r="GQ45" s="8">
        <v>1</v>
      </c>
      <c r="GR45" s="8">
        <v>0</v>
      </c>
      <c r="GS45" s="8">
        <v>0</v>
      </c>
      <c r="GT45" s="8">
        <v>96.21</v>
      </c>
      <c r="GU45" s="8">
        <v>0.04</v>
      </c>
      <c r="GV45" s="8">
        <v>55.46</v>
      </c>
      <c r="GW45" s="8">
        <v>0.01</v>
      </c>
      <c r="GX45" s="8">
        <v>56.84</v>
      </c>
      <c r="GY45" s="8">
        <v>0.02</v>
      </c>
      <c r="GZ45" s="8">
        <v>1.39</v>
      </c>
      <c r="HA45" s="8">
        <v>0.03</v>
      </c>
      <c r="HB45" s="8">
        <v>96</v>
      </c>
      <c r="HC45" s="8">
        <v>0.03</v>
      </c>
      <c r="HD45" s="8">
        <v>55.69</v>
      </c>
      <c r="HE45" s="8">
        <v>0.01</v>
      </c>
      <c r="HF45" s="8">
        <v>56.73</v>
      </c>
      <c r="HG45" s="8">
        <v>0.02</v>
      </c>
      <c r="HH45" s="8">
        <v>-1.04</v>
      </c>
      <c r="HI45" s="8">
        <v>0.02</v>
      </c>
      <c r="HJ45" s="8">
        <v>96.24</v>
      </c>
      <c r="HK45" s="8">
        <v>0.04</v>
      </c>
      <c r="HL45" s="8">
        <v>57.29</v>
      </c>
      <c r="HM45" s="8">
        <v>0.04</v>
      </c>
      <c r="HN45" s="8">
        <v>56.86</v>
      </c>
      <c r="HO45" s="8">
        <v>0.02</v>
      </c>
      <c r="HP45" s="8">
        <v>-0.42</v>
      </c>
      <c r="HQ45" s="8">
        <v>0.05</v>
      </c>
      <c r="HR45" s="8">
        <v>95.95</v>
      </c>
      <c r="HS45" s="8">
        <v>0.03</v>
      </c>
      <c r="HT45" s="8">
        <v>55.24</v>
      </c>
      <c r="HU45" s="8">
        <v>0.02</v>
      </c>
      <c r="HV45" s="8">
        <v>56.7</v>
      </c>
      <c r="HW45" s="8">
        <v>0.02</v>
      </c>
      <c r="HZ45" s="8">
        <v>96.28</v>
      </c>
      <c r="IA45" s="8">
        <v>0.02</v>
      </c>
      <c r="IB45" s="8">
        <v>55.36</v>
      </c>
      <c r="IC45" s="8">
        <v>0.02</v>
      </c>
      <c r="ID45" s="8">
        <v>56.88</v>
      </c>
      <c r="IE45" s="8">
        <v>0.01</v>
      </c>
      <c r="IF45" s="8">
        <v>-1.52</v>
      </c>
      <c r="IG45" s="8">
        <v>0.03</v>
      </c>
      <c r="JZ45" s="8">
        <v>-1.46</v>
      </c>
      <c r="KA45" s="8">
        <v>0.02</v>
      </c>
      <c r="MX45" s="8">
        <v>70.3</v>
      </c>
      <c r="MY45" s="8">
        <v>0.02</v>
      </c>
      <c r="MZ45" s="8">
        <v>70.5</v>
      </c>
      <c r="NA45" s="8">
        <v>0.02</v>
      </c>
      <c r="NB45" s="8">
        <v>70.56</v>
      </c>
      <c r="NC45" s="8">
        <v>0.02</v>
      </c>
      <c r="ND45" s="8">
        <v>70.64</v>
      </c>
      <c r="NE45" s="8">
        <v>0.02</v>
      </c>
      <c r="NF45" s="8">
        <v>70.48</v>
      </c>
      <c r="NG45" s="8">
        <v>0.02</v>
      </c>
      <c r="NH45" s="8">
        <v>70.45</v>
      </c>
      <c r="NI45" s="8">
        <v>0.02</v>
      </c>
      <c r="NN45" s="8">
        <v>57.01</v>
      </c>
      <c r="NO45" s="8">
        <v>0.04</v>
      </c>
      <c r="NP45" s="8">
        <v>55.63</v>
      </c>
      <c r="NQ45" s="8">
        <v>0.03</v>
      </c>
      <c r="OB45" s="8">
        <v>57.29</v>
      </c>
      <c r="OC45" s="8">
        <v>0.04</v>
      </c>
      <c r="QR45" s="8">
        <v>57.86</v>
      </c>
      <c r="QS45" s="8">
        <v>0.04</v>
      </c>
      <c r="QT45" s="8">
        <v>58.41</v>
      </c>
      <c r="QU45" s="8">
        <v>0.03</v>
      </c>
      <c r="QV45" s="8">
        <v>55.77</v>
      </c>
      <c r="QW45" s="8">
        <v>0.03</v>
      </c>
      <c r="QX45" s="8">
        <v>54.76</v>
      </c>
      <c r="QY45" s="8">
        <v>0.05</v>
      </c>
      <c r="QZ45" s="8">
        <v>56.07</v>
      </c>
      <c r="RA45" s="8">
        <v>0.11</v>
      </c>
      <c r="RB45" s="8">
        <v>73.56</v>
      </c>
      <c r="RC45" s="8">
        <v>0.08</v>
      </c>
      <c r="RD45" s="8">
        <v>73.89</v>
      </c>
      <c r="RE45" s="8">
        <v>7.0000000000000007E-2</v>
      </c>
      <c r="RF45" s="8">
        <v>74.63</v>
      </c>
      <c r="RG45" s="8">
        <v>0.05</v>
      </c>
      <c r="RH45" s="8">
        <v>74.709999999999994</v>
      </c>
      <c r="RI45" s="8">
        <v>0.04</v>
      </c>
      <c r="RJ45" s="8">
        <v>74.94</v>
      </c>
      <c r="RK45" s="8">
        <v>0.02</v>
      </c>
      <c r="RL45" s="8">
        <v>74.92</v>
      </c>
      <c r="RM45" s="8">
        <v>0.02</v>
      </c>
      <c r="RN45" s="8">
        <v>75.010000000000005</v>
      </c>
      <c r="RO45" s="8">
        <v>0.02</v>
      </c>
      <c r="TD45" s="8">
        <v>74.48</v>
      </c>
      <c r="TE45" s="8">
        <v>0.02</v>
      </c>
      <c r="UN45" s="8">
        <v>54.79</v>
      </c>
      <c r="UO45" s="8">
        <v>0.06</v>
      </c>
      <c r="UP45" s="8">
        <v>60.63</v>
      </c>
      <c r="UQ45" s="8">
        <v>0.13</v>
      </c>
      <c r="UR45" s="8">
        <v>59.87</v>
      </c>
      <c r="US45" s="8">
        <v>0.15</v>
      </c>
      <c r="UT45" s="8">
        <v>74.760000000000005</v>
      </c>
      <c r="UU45" s="8">
        <v>0.02</v>
      </c>
      <c r="UV45" s="8">
        <v>65.27</v>
      </c>
      <c r="UW45" s="8">
        <v>0.25</v>
      </c>
      <c r="UZ45" s="8">
        <v>71.510000000000005</v>
      </c>
      <c r="VA45" s="8">
        <v>0.15</v>
      </c>
      <c r="VB45" s="8">
        <v>74.83</v>
      </c>
      <c r="VC45" s="8">
        <v>0.03</v>
      </c>
      <c r="VD45" s="8">
        <v>73.67</v>
      </c>
      <c r="VE45" s="8">
        <v>0.08</v>
      </c>
      <c r="VF45" s="8">
        <v>66.14</v>
      </c>
      <c r="VG45" s="8">
        <v>0.21</v>
      </c>
      <c r="VH45" s="8">
        <v>65.17</v>
      </c>
      <c r="VI45" s="8">
        <v>0.25</v>
      </c>
      <c r="VL45" s="8">
        <v>73.09</v>
      </c>
      <c r="VM45" s="8">
        <v>0.14000000000000001</v>
      </c>
      <c r="VN45" s="8">
        <v>70.819999999999993</v>
      </c>
      <c r="VO45" s="8">
        <v>0.24</v>
      </c>
      <c r="VP45" s="8">
        <v>67.25</v>
      </c>
      <c r="VQ45" s="8">
        <v>0.3</v>
      </c>
      <c r="VR45" s="8">
        <v>73.989999999999995</v>
      </c>
      <c r="VS45" s="8">
        <v>0.09</v>
      </c>
      <c r="VT45" s="8">
        <v>61.2</v>
      </c>
      <c r="VU45" s="8">
        <v>0.22</v>
      </c>
      <c r="VV45" s="8">
        <v>54.96</v>
      </c>
      <c r="VW45" s="8">
        <v>0.1</v>
      </c>
      <c r="WJ45" s="7" t="s">
        <v>3405</v>
      </c>
      <c r="WK45" s="8">
        <v>74.988</v>
      </c>
      <c r="WL45" s="8">
        <v>1.4999999999999999E-2</v>
      </c>
      <c r="WM45" s="8">
        <v>61.991999999999997</v>
      </c>
      <c r="WN45" s="8">
        <v>2.7E-2</v>
      </c>
      <c r="WO45" s="8">
        <v>70.762</v>
      </c>
      <c r="WP45" s="8">
        <v>7.0000000000000001E-3</v>
      </c>
      <c r="WQ45" s="8">
        <v>59.747999999999998</v>
      </c>
      <c r="WR45" s="8">
        <v>1.2999999999999999E-2</v>
      </c>
      <c r="WS45" s="8">
        <v>54.994999999999997</v>
      </c>
      <c r="WT45" s="8">
        <v>8.0000000000000002E-3</v>
      </c>
      <c r="WU45" s="8">
        <v>51.000999999999998</v>
      </c>
      <c r="WV45" s="8">
        <v>2.1999999999999999E-2</v>
      </c>
      <c r="WW45" s="8">
        <v>1039.3</v>
      </c>
      <c r="WX45" s="8">
        <v>1.1000000000000001</v>
      </c>
      <c r="WY45" s="8">
        <v>993.2</v>
      </c>
      <c r="WZ45" s="8">
        <v>1.1000000000000001</v>
      </c>
      <c r="XA45" s="8">
        <v>0.46400000000000002</v>
      </c>
      <c r="XB45" s="8">
        <v>1E-3</v>
      </c>
      <c r="XC45" s="8">
        <v>-0.16400000000000001</v>
      </c>
      <c r="XD45" s="8">
        <v>1E-3</v>
      </c>
      <c r="XE45" s="8">
        <v>8.9999999999999993E-3</v>
      </c>
      <c r="XF45" s="8">
        <v>2E-3</v>
      </c>
      <c r="XG45" s="8">
        <v>0.90300000000000002</v>
      </c>
      <c r="XH45" s="8">
        <v>1.9E-3</v>
      </c>
      <c r="XI45" s="8">
        <v>29.178000000000001</v>
      </c>
      <c r="XJ45" s="8">
        <v>0</v>
      </c>
      <c r="XK45" s="8">
        <v>449</v>
      </c>
      <c r="XL45" s="8">
        <v>5</v>
      </c>
      <c r="XM45" s="8">
        <v>448.9</v>
      </c>
      <c r="XN45" s="8">
        <v>5</v>
      </c>
      <c r="XO45" s="1">
        <v>0.15085279847946775</v>
      </c>
      <c r="XP45" s="2">
        <v>149.82699944980737</v>
      </c>
      <c r="XQ45" s="4">
        <v>13.029</v>
      </c>
      <c r="XR45" s="4">
        <v>0.16400000000000001</v>
      </c>
      <c r="XS45" s="45">
        <f t="shared" si="29"/>
        <v>1.2095287774477297</v>
      </c>
      <c r="XT45" s="9">
        <f t="shared" si="1"/>
        <v>4639.9628556119351</v>
      </c>
      <c r="XU45" s="46">
        <f t="shared" si="2"/>
        <v>54.140192251968507</v>
      </c>
      <c r="XV45" s="9">
        <f t="shared" si="30"/>
        <v>149.82923300340681</v>
      </c>
      <c r="XW45" s="9">
        <f t="shared" si="4"/>
        <v>689.95977862999905</v>
      </c>
      <c r="XX45" s="9">
        <f t="shared" si="5"/>
        <v>3950.0030769819359</v>
      </c>
      <c r="XY45" s="15">
        <f t="shared" si="6"/>
        <v>8.5112501605992957E-3</v>
      </c>
      <c r="XZ45" s="9">
        <f t="shared" si="7"/>
        <v>26.588210762652299</v>
      </c>
      <c r="YA45" s="9">
        <f t="shared" si="8"/>
        <v>69.552471222552271</v>
      </c>
      <c r="YB45" s="10">
        <v>13.029388463853188</v>
      </c>
      <c r="YC45" s="10">
        <v>13.439331723222599</v>
      </c>
      <c r="YD45" s="3">
        <v>6.9830494597846399E-3</v>
      </c>
      <c r="YE45" s="9">
        <v>20.778326042269644</v>
      </c>
      <c r="YF45" s="15">
        <v>8.7781859063916553E-3</v>
      </c>
      <c r="YG45" s="9">
        <v>27.603042067189879</v>
      </c>
      <c r="YH45" s="15">
        <v>8.3300888412233386E-3</v>
      </c>
      <c r="YI45" s="9">
        <v>26.082821724020658</v>
      </c>
      <c r="YJ45" s="9">
        <f t="shared" si="9"/>
        <v>72.023327264601875</v>
      </c>
      <c r="YK45" s="9">
        <f t="shared" si="10"/>
        <v>60.502585131643947</v>
      </c>
      <c r="YL45" s="9">
        <f t="shared" si="11"/>
        <v>25.788061303348766</v>
      </c>
      <c r="YM45" s="9"/>
      <c r="YN45" s="9"/>
      <c r="YO45" s="9"/>
      <c r="YP45" s="14"/>
      <c r="YQ45" s="9"/>
      <c r="YR45" s="9"/>
      <c r="YS45" s="10"/>
      <c r="YT45" s="15"/>
      <c r="YU45" s="16"/>
      <c r="YV45" s="16"/>
      <c r="YW45" s="47"/>
      <c r="YX45" s="5"/>
      <c r="YY45" s="5"/>
      <c r="YZ45" s="5"/>
      <c r="ZA45" s="5"/>
      <c r="ZB45" s="5"/>
      <c r="ZC45" s="6"/>
    </row>
    <row r="46" spans="1:679" s="8" customFormat="1" x14ac:dyDescent="0.25">
      <c r="A46" s="8">
        <v>5</v>
      </c>
      <c r="B46" s="8" t="s">
        <v>2534</v>
      </c>
      <c r="C46" s="8" t="s">
        <v>2535</v>
      </c>
      <c r="D46" s="8" t="s">
        <v>2534</v>
      </c>
      <c r="E46" s="8" t="s">
        <v>3314</v>
      </c>
      <c r="F46" s="8" t="s">
        <v>3316</v>
      </c>
      <c r="G46" s="8" t="s">
        <v>3308</v>
      </c>
      <c r="H46" s="8" t="s">
        <v>3309</v>
      </c>
      <c r="I46" s="8" t="s">
        <v>3310</v>
      </c>
      <c r="J46" s="8" t="s">
        <v>3310</v>
      </c>
      <c r="L46" s="8">
        <v>4.75</v>
      </c>
      <c r="M46" s="8" t="s">
        <v>3311</v>
      </c>
      <c r="N46" s="7">
        <v>0</v>
      </c>
      <c r="O46" s="7">
        <v>0</v>
      </c>
      <c r="P46" s="8" t="s">
        <v>3366</v>
      </c>
      <c r="Q46" s="8" t="s">
        <v>2536</v>
      </c>
      <c r="R46" s="8" t="s">
        <v>2537</v>
      </c>
      <c r="S46" s="8" t="s">
        <v>119</v>
      </c>
      <c r="T46" s="8" t="s">
        <v>120</v>
      </c>
      <c r="U46" s="8" t="s">
        <v>135</v>
      </c>
      <c r="V46" s="8" t="s">
        <v>3378</v>
      </c>
      <c r="W46" s="8" t="s">
        <v>3381</v>
      </c>
      <c r="X46" s="8" t="s">
        <v>3385</v>
      </c>
      <c r="Y46" s="8" t="s">
        <v>3385</v>
      </c>
      <c r="Z46" s="8" t="s">
        <v>2063</v>
      </c>
      <c r="AA46" s="8" t="s">
        <v>123</v>
      </c>
      <c r="AB46" s="8" t="s">
        <v>124</v>
      </c>
      <c r="AC46" s="8" t="s">
        <v>1319</v>
      </c>
      <c r="AD46" s="8" t="s">
        <v>2278</v>
      </c>
      <c r="AE46" s="8" t="s">
        <v>3392</v>
      </c>
      <c r="AF46" s="8" t="s">
        <v>157</v>
      </c>
      <c r="AG46" s="8">
        <v>75</v>
      </c>
      <c r="AH46" s="8">
        <v>62</v>
      </c>
      <c r="AI46" s="8">
        <v>95</v>
      </c>
      <c r="AJ46" s="8">
        <v>75</v>
      </c>
      <c r="AK46" s="8">
        <v>5.5</v>
      </c>
      <c r="AM46" s="8">
        <v>5.5</v>
      </c>
      <c r="AO46" s="8">
        <v>230</v>
      </c>
      <c r="AP46" s="8">
        <v>1</v>
      </c>
      <c r="AQ46" s="8">
        <v>16</v>
      </c>
      <c r="AR46" s="8">
        <v>0</v>
      </c>
      <c r="AS46" s="8">
        <v>18687</v>
      </c>
      <c r="AT46" s="8">
        <v>25</v>
      </c>
      <c r="AU46" s="8">
        <v>18192</v>
      </c>
      <c r="AV46" s="8">
        <v>41</v>
      </c>
      <c r="AW46" s="8">
        <v>451</v>
      </c>
      <c r="AX46" s="8">
        <v>83</v>
      </c>
      <c r="AY46" s="8">
        <v>19138</v>
      </c>
      <c r="AZ46" s="8">
        <v>92</v>
      </c>
      <c r="BB46" s="8">
        <v>943</v>
      </c>
      <c r="CN46" s="8">
        <v>5.4016370309999999</v>
      </c>
      <c r="CO46" s="8" t="s">
        <v>2538</v>
      </c>
      <c r="CP46" s="8" t="s">
        <v>2539</v>
      </c>
      <c r="CQ46" s="8">
        <v>74.998000000000005</v>
      </c>
      <c r="CR46" s="8">
        <v>1.4E-2</v>
      </c>
      <c r="CS46" s="8">
        <v>62.003999999999998</v>
      </c>
      <c r="CT46" s="8">
        <v>2.9000000000000001E-2</v>
      </c>
      <c r="CU46" s="8">
        <v>95.025999999999996</v>
      </c>
      <c r="CV46" s="8">
        <v>1.0999999999999999E-2</v>
      </c>
      <c r="CW46" s="8">
        <v>75.001000000000005</v>
      </c>
      <c r="CX46" s="8">
        <v>2.1000000000000001E-2</v>
      </c>
      <c r="CY46" s="8">
        <v>74.44</v>
      </c>
      <c r="CZ46" s="8">
        <v>0.04</v>
      </c>
      <c r="DA46" s="8">
        <v>59.28</v>
      </c>
      <c r="DB46" s="8">
        <v>0.02</v>
      </c>
      <c r="DC46" s="8">
        <v>64.94</v>
      </c>
      <c r="DD46" s="8">
        <v>0.04</v>
      </c>
      <c r="DE46" s="8">
        <v>7.0000000000000001E-3</v>
      </c>
      <c r="DF46" s="8">
        <v>2E-3</v>
      </c>
      <c r="DG46" s="8">
        <v>1.0568</v>
      </c>
      <c r="DH46" s="8">
        <v>2.0999999999999999E-3</v>
      </c>
      <c r="DI46" s="8">
        <v>18687</v>
      </c>
      <c r="DJ46" s="8">
        <v>25</v>
      </c>
      <c r="DK46" s="8">
        <v>451</v>
      </c>
      <c r="DL46" s="8">
        <v>83</v>
      </c>
      <c r="DM46" s="8">
        <v>5.4020000000000001</v>
      </c>
      <c r="DN46" s="8">
        <v>0.03</v>
      </c>
      <c r="DU46" s="8">
        <v>230</v>
      </c>
      <c r="DV46" s="8">
        <v>1</v>
      </c>
      <c r="DW46" s="8">
        <v>230</v>
      </c>
      <c r="DX46" s="8">
        <v>1</v>
      </c>
      <c r="DY46" s="8">
        <v>230</v>
      </c>
      <c r="DZ46" s="8">
        <v>1</v>
      </c>
      <c r="EA46" s="8">
        <v>13.8</v>
      </c>
      <c r="EB46" s="8">
        <v>0</v>
      </c>
      <c r="EC46" s="8">
        <v>13.8</v>
      </c>
      <c r="ED46" s="8">
        <v>0</v>
      </c>
      <c r="EE46" s="8">
        <v>13.8</v>
      </c>
      <c r="EF46" s="8">
        <v>0</v>
      </c>
      <c r="EG46" s="8">
        <v>3066.9</v>
      </c>
      <c r="EH46" s="8">
        <v>4.8</v>
      </c>
      <c r="EI46" s="8">
        <v>3066.9</v>
      </c>
      <c r="EJ46" s="8">
        <v>4.8</v>
      </c>
      <c r="EK46" s="8">
        <v>3066.9</v>
      </c>
      <c r="EL46" s="8">
        <v>4.8</v>
      </c>
      <c r="EM46" s="8">
        <v>229.9</v>
      </c>
      <c r="EN46" s="8">
        <v>1</v>
      </c>
      <c r="EO46" s="8">
        <v>229.9</v>
      </c>
      <c r="EP46" s="8">
        <v>1</v>
      </c>
      <c r="EQ46" s="8">
        <v>229.9</v>
      </c>
      <c r="ER46" s="8">
        <v>1</v>
      </c>
      <c r="ES46" s="8">
        <v>2.2000000000000002</v>
      </c>
      <c r="ET46" s="8">
        <v>0</v>
      </c>
      <c r="EU46" s="8">
        <v>2.2000000000000002</v>
      </c>
      <c r="EV46" s="8">
        <v>0</v>
      </c>
      <c r="EW46" s="8">
        <v>2.2000000000000002</v>
      </c>
      <c r="EX46" s="8">
        <v>0</v>
      </c>
      <c r="EZ46" s="8">
        <v>228.3</v>
      </c>
      <c r="FA46" s="8">
        <v>1</v>
      </c>
      <c r="FB46" s="8">
        <v>228.3</v>
      </c>
      <c r="FC46" s="8">
        <v>1</v>
      </c>
      <c r="FD46" s="8">
        <v>228.3</v>
      </c>
      <c r="FE46" s="8">
        <v>1</v>
      </c>
      <c r="FF46" s="8">
        <v>13</v>
      </c>
      <c r="FG46" s="8">
        <v>0</v>
      </c>
      <c r="FH46" s="8">
        <v>13</v>
      </c>
      <c r="FI46" s="8">
        <v>0</v>
      </c>
      <c r="FJ46" s="8">
        <v>13</v>
      </c>
      <c r="FK46" s="8">
        <v>0</v>
      </c>
      <c r="FL46" s="8">
        <v>2846.3</v>
      </c>
      <c r="FM46" s="8">
        <v>4.0999999999999996</v>
      </c>
      <c r="FW46" s="8">
        <v>228.8</v>
      </c>
      <c r="FX46" s="8">
        <v>1</v>
      </c>
      <c r="FY46" s="8">
        <v>0.7</v>
      </c>
      <c r="FZ46" s="8">
        <v>0</v>
      </c>
      <c r="GA46" s="8">
        <v>170.9</v>
      </c>
      <c r="GB46" s="8">
        <v>0.9</v>
      </c>
      <c r="GC46" s="8">
        <v>13</v>
      </c>
      <c r="GD46" s="8">
        <v>0.2</v>
      </c>
      <c r="GE46" s="8">
        <v>3506</v>
      </c>
      <c r="GP46" s="8">
        <v>230.3</v>
      </c>
      <c r="GQ46" s="8">
        <v>1</v>
      </c>
      <c r="GR46" s="8">
        <v>0</v>
      </c>
      <c r="GS46" s="8">
        <v>0</v>
      </c>
      <c r="GT46" s="8">
        <v>257.3</v>
      </c>
      <c r="GU46" s="8">
        <v>0.21</v>
      </c>
      <c r="GV46" s="8">
        <v>102.69</v>
      </c>
      <c r="GW46" s="8">
        <v>0.04</v>
      </c>
      <c r="GX46" s="8">
        <v>119.17</v>
      </c>
      <c r="GY46" s="8">
        <v>0.06</v>
      </c>
      <c r="GZ46" s="8">
        <v>16.48</v>
      </c>
      <c r="HA46" s="8">
        <v>0.04</v>
      </c>
      <c r="HB46" s="8">
        <v>273.87</v>
      </c>
      <c r="HC46" s="8">
        <v>0.2</v>
      </c>
      <c r="HD46" s="8">
        <v>179.46</v>
      </c>
      <c r="HE46" s="8">
        <v>0.03</v>
      </c>
      <c r="HF46" s="8">
        <v>123.81</v>
      </c>
      <c r="HG46" s="8">
        <v>0.05</v>
      </c>
      <c r="HH46" s="8">
        <v>55.65</v>
      </c>
      <c r="HI46" s="8">
        <v>0.05</v>
      </c>
      <c r="HJ46" s="8">
        <v>256.67</v>
      </c>
      <c r="HK46" s="8">
        <v>0.2</v>
      </c>
      <c r="HL46" s="8">
        <v>102.39</v>
      </c>
      <c r="HM46" s="8">
        <v>0.03</v>
      </c>
      <c r="HN46" s="8">
        <v>118.99</v>
      </c>
      <c r="HO46" s="8">
        <v>0.06</v>
      </c>
      <c r="HP46" s="8">
        <v>16.600000000000001</v>
      </c>
      <c r="HQ46" s="8">
        <v>0.05</v>
      </c>
      <c r="HR46" s="8">
        <v>78.3</v>
      </c>
      <c r="HS46" s="8">
        <v>0.03</v>
      </c>
      <c r="HT46" s="8">
        <v>66.31</v>
      </c>
      <c r="HU46" s="8">
        <v>0.08</v>
      </c>
      <c r="HV46" s="8">
        <v>46.26</v>
      </c>
      <c r="HW46" s="8">
        <v>0.02</v>
      </c>
      <c r="HZ46" s="8">
        <v>77.19</v>
      </c>
      <c r="IA46" s="8">
        <v>0.02</v>
      </c>
      <c r="IB46" s="8">
        <v>63.07</v>
      </c>
      <c r="IC46" s="8">
        <v>0.16</v>
      </c>
      <c r="ID46" s="8">
        <v>45.55</v>
      </c>
      <c r="IE46" s="8">
        <v>0.02</v>
      </c>
      <c r="IF46" s="8">
        <v>17.52</v>
      </c>
      <c r="IG46" s="8">
        <v>0.16</v>
      </c>
      <c r="JZ46" s="8">
        <v>20.059999999999999</v>
      </c>
      <c r="KA46" s="8">
        <v>0.09</v>
      </c>
      <c r="MX46" s="8">
        <v>58.47</v>
      </c>
      <c r="MY46" s="8">
        <v>0.04</v>
      </c>
      <c r="MZ46" s="8">
        <v>58.79</v>
      </c>
      <c r="NA46" s="8">
        <v>0.03</v>
      </c>
      <c r="NB46" s="8">
        <v>58.84</v>
      </c>
      <c r="NC46" s="8">
        <v>0.03</v>
      </c>
      <c r="ND46" s="8">
        <v>58.78</v>
      </c>
      <c r="NE46" s="8">
        <v>0.02</v>
      </c>
      <c r="NF46" s="8">
        <v>58.63</v>
      </c>
      <c r="NG46" s="8">
        <v>0.03</v>
      </c>
      <c r="NH46" s="8">
        <v>58.72</v>
      </c>
      <c r="NI46" s="8">
        <v>0.03</v>
      </c>
      <c r="NN46" s="8">
        <v>54.96</v>
      </c>
      <c r="NO46" s="8">
        <v>0.21</v>
      </c>
      <c r="NP46" s="8">
        <v>58.09</v>
      </c>
      <c r="NQ46" s="8">
        <v>0.16</v>
      </c>
      <c r="OB46" s="8">
        <v>102.39</v>
      </c>
      <c r="OC46" s="8">
        <v>0.03</v>
      </c>
      <c r="QR46" s="8">
        <v>148.82</v>
      </c>
      <c r="QS46" s="8">
        <v>0.05</v>
      </c>
      <c r="QT46" s="8">
        <v>87.21</v>
      </c>
      <c r="QU46" s="8">
        <v>0.09</v>
      </c>
      <c r="QV46" s="8">
        <v>181.75</v>
      </c>
      <c r="QW46" s="8">
        <v>7.0000000000000007E-2</v>
      </c>
      <c r="QX46" s="8">
        <v>95.23</v>
      </c>
      <c r="QY46" s="8">
        <v>0.09</v>
      </c>
      <c r="QZ46" s="8">
        <v>94.25</v>
      </c>
      <c r="RA46" s="8">
        <v>7.0000000000000007E-2</v>
      </c>
      <c r="RB46" s="8">
        <v>75.16</v>
      </c>
      <c r="RC46" s="8">
        <v>0.03</v>
      </c>
      <c r="RD46" s="8">
        <v>75.08</v>
      </c>
      <c r="RE46" s="8">
        <v>0.03</v>
      </c>
      <c r="RF46" s="8">
        <v>74.92</v>
      </c>
      <c r="RG46" s="8">
        <v>0.04</v>
      </c>
      <c r="RH46" s="8">
        <v>74.959999999999994</v>
      </c>
      <c r="RI46" s="8">
        <v>0.04</v>
      </c>
      <c r="RJ46" s="8">
        <v>74.900000000000006</v>
      </c>
      <c r="RK46" s="8">
        <v>0.03</v>
      </c>
      <c r="RL46" s="8">
        <v>74.95</v>
      </c>
      <c r="RM46" s="8">
        <v>0.03</v>
      </c>
      <c r="RN46" s="8">
        <v>75.02</v>
      </c>
      <c r="RO46" s="8">
        <v>0.04</v>
      </c>
      <c r="TD46" s="8">
        <v>74.58</v>
      </c>
      <c r="TE46" s="8">
        <v>0.04</v>
      </c>
      <c r="UN46" s="8">
        <v>95.08</v>
      </c>
      <c r="UO46" s="8">
        <v>0.1</v>
      </c>
      <c r="UP46" s="8">
        <v>85.13</v>
      </c>
      <c r="UQ46" s="8">
        <v>0.25</v>
      </c>
      <c r="UR46" s="8">
        <v>85.23</v>
      </c>
      <c r="US46" s="8">
        <v>0.27</v>
      </c>
      <c r="UT46" s="8">
        <v>74.81</v>
      </c>
      <c r="UU46" s="8">
        <v>0.03</v>
      </c>
      <c r="UV46" s="8">
        <v>90.65</v>
      </c>
      <c r="UW46" s="8">
        <v>0.32</v>
      </c>
      <c r="UX46" s="8">
        <v>75.67</v>
      </c>
      <c r="UY46" s="8">
        <v>0.04</v>
      </c>
      <c r="UZ46" s="8">
        <v>76.95</v>
      </c>
      <c r="VA46" s="8">
        <v>0.09</v>
      </c>
      <c r="VB46" s="8">
        <v>76.260000000000005</v>
      </c>
      <c r="VC46" s="8">
        <v>7.0000000000000007E-2</v>
      </c>
      <c r="VD46" s="8">
        <v>75.11</v>
      </c>
      <c r="VE46" s="8">
        <v>0.04</v>
      </c>
      <c r="VF46" s="8">
        <v>79.099999999999994</v>
      </c>
      <c r="VG46" s="8">
        <v>0.28999999999999998</v>
      </c>
      <c r="VH46" s="8">
        <v>87.12</v>
      </c>
      <c r="VI46" s="8">
        <v>0.28999999999999998</v>
      </c>
      <c r="VJ46" s="8">
        <v>77.290000000000006</v>
      </c>
      <c r="VK46" s="8">
        <v>0.13</v>
      </c>
      <c r="VL46" s="8">
        <v>75.28</v>
      </c>
      <c r="VM46" s="8">
        <v>0.05</v>
      </c>
      <c r="VN46" s="8">
        <v>81.89</v>
      </c>
      <c r="VO46" s="8">
        <v>0.41</v>
      </c>
      <c r="VP46" s="8">
        <v>90.21</v>
      </c>
      <c r="VQ46" s="8">
        <v>0.26</v>
      </c>
      <c r="VR46" s="8">
        <v>80.28</v>
      </c>
      <c r="VS46" s="8">
        <v>0.14000000000000001</v>
      </c>
      <c r="VT46" s="8">
        <v>83.52</v>
      </c>
      <c r="VU46" s="8">
        <v>0.28999999999999998</v>
      </c>
      <c r="VV46" s="8">
        <v>95.21</v>
      </c>
      <c r="VW46" s="8">
        <v>0.1</v>
      </c>
      <c r="WJ46" s="8" t="s">
        <v>2503</v>
      </c>
      <c r="WK46" s="8">
        <v>74.998000000000005</v>
      </c>
      <c r="WL46" s="8">
        <v>1.4E-2</v>
      </c>
      <c r="WM46" s="8">
        <v>62.003999999999998</v>
      </c>
      <c r="WN46" s="8">
        <v>2.9000000000000001E-2</v>
      </c>
      <c r="WO46" s="8">
        <v>59.432000000000002</v>
      </c>
      <c r="WP46" s="8">
        <v>0.01</v>
      </c>
      <c r="WQ46" s="8">
        <v>56.170999999999999</v>
      </c>
      <c r="WR46" s="8">
        <v>8.0000000000000002E-3</v>
      </c>
      <c r="WS46" s="8">
        <v>95.025999999999996</v>
      </c>
      <c r="WT46" s="8">
        <v>1.0999999999999999E-2</v>
      </c>
      <c r="WU46" s="8">
        <v>75.001000000000005</v>
      </c>
      <c r="WV46" s="8">
        <v>2.1000000000000001E-2</v>
      </c>
      <c r="WW46" s="8">
        <v>1113.8</v>
      </c>
      <c r="WX46" s="8">
        <v>1.1000000000000001</v>
      </c>
      <c r="WY46" s="8">
        <v>1085.8</v>
      </c>
      <c r="WZ46" s="8">
        <v>1.1000000000000001</v>
      </c>
      <c r="XA46" s="8">
        <v>0.56599999999999995</v>
      </c>
      <c r="XB46" s="8">
        <v>1E-3</v>
      </c>
      <c r="XC46" s="8">
        <v>-0.20100000000000001</v>
      </c>
      <c r="XD46" s="8">
        <v>1E-3</v>
      </c>
      <c r="XE46" s="8">
        <v>7.0000000000000001E-3</v>
      </c>
      <c r="XF46" s="8">
        <v>2E-3</v>
      </c>
      <c r="XG46" s="8">
        <v>1.0568</v>
      </c>
      <c r="XH46" s="8">
        <v>2.0999999999999999E-3</v>
      </c>
      <c r="XI46" s="8">
        <v>29.356000000000002</v>
      </c>
      <c r="XJ46" s="8">
        <v>0</v>
      </c>
      <c r="XK46" s="8">
        <v>3543</v>
      </c>
      <c r="XL46" s="8">
        <v>8</v>
      </c>
      <c r="XM46" s="8">
        <v>475.8</v>
      </c>
      <c r="XN46" s="8">
        <v>5.3</v>
      </c>
      <c r="XO46" s="42">
        <v>0.17564250288061725</v>
      </c>
      <c r="XP46" s="9">
        <v>192.62713290917296</v>
      </c>
      <c r="XQ46" s="14">
        <v>13.03</v>
      </c>
      <c r="XR46" s="42">
        <v>0.184</v>
      </c>
      <c r="XS46" s="45">
        <f t="shared" si="29"/>
        <v>1.1295901860795818</v>
      </c>
      <c r="XT46" s="9">
        <f t="shared" si="1"/>
        <v>5079.5948025761927</v>
      </c>
      <c r="XU46" s="46">
        <f t="shared" si="2"/>
        <v>72.199031307086599</v>
      </c>
      <c r="XV46" s="9">
        <f t="shared" si="30"/>
        <v>209.4363620597629</v>
      </c>
      <c r="XW46" s="9">
        <f t="shared" si="4"/>
        <v>891.18507526018175</v>
      </c>
      <c r="XX46" s="9">
        <f t="shared" si="5"/>
        <v>4188.4097273160114</v>
      </c>
      <c r="XY46" s="15">
        <f t="shared" si="6"/>
        <v>9.6840611299264471E-3</v>
      </c>
      <c r="XZ46" s="9">
        <f t="shared" si="7"/>
        <v>29.461800097575892</v>
      </c>
      <c r="YA46" s="9">
        <f t="shared" si="8"/>
        <v>58.30240981392042</v>
      </c>
      <c r="YB46" s="10">
        <v>14.100529814098461</v>
      </c>
      <c r="YC46" s="10">
        <v>13.156167489207441</v>
      </c>
      <c r="YD46" s="3">
        <v>1.3915429353158535E-2</v>
      </c>
      <c r="YE46" s="9">
        <v>38.157623993533882</v>
      </c>
      <c r="YF46" s="15">
        <v>8.7837355997183262E-3</v>
      </c>
      <c r="YG46" s="9">
        <v>27.611554066814552</v>
      </c>
      <c r="YH46" s="15">
        <v>8.8287794212409659E-3</v>
      </c>
      <c r="YI46" s="9">
        <v>23.863987102178722</v>
      </c>
      <c r="YJ46" s="9">
        <f t="shared" si="9"/>
        <v>78.538816958036321</v>
      </c>
      <c r="YK46" s="9">
        <f t="shared" si="10"/>
        <v>64.568749862575544</v>
      </c>
      <c r="YL46" s="9">
        <f t="shared" si="11"/>
        <v>23.588457488769976</v>
      </c>
      <c r="YM46" s="9">
        <f t="shared" ref="YM46:YM77" si="31">(XZ46-YL46)*XT46</f>
        <v>29834.200589439832</v>
      </c>
      <c r="YN46" s="9">
        <f t="shared" ref="YN46:YN77" si="32">0.24*(YJ46-YA46)*XT46</f>
        <v>24670.25965249605</v>
      </c>
      <c r="YO46" s="9">
        <f t="shared" ref="YO46:YO77" si="33">XK46-XM46</f>
        <v>3067.2</v>
      </c>
      <c r="YP46" s="14">
        <f t="shared" ref="YP46:YP77" si="34">YO46*3.413/YM46</f>
        <v>0.35088433385761292</v>
      </c>
      <c r="YQ46" s="9">
        <f t="shared" ref="YQ46:YQ77" si="35">YM46-(XM46-XU46)*3.413</f>
        <v>28456.710483290917</v>
      </c>
      <c r="YR46" s="9">
        <f t="shared" ref="YR46:YR77" si="36">YN46-(XM46-XU46)*3.413</f>
        <v>23292.769546347135</v>
      </c>
      <c r="YS46" s="10">
        <f t="shared" ref="YS46:YS77" si="37">YQ46/XK46</f>
        <v>8.0318121601159795</v>
      </c>
      <c r="YT46" s="15">
        <f t="shared" ref="YT46:YT77" si="38">(YA46-YW46)/(YJ46-YW46)</f>
        <v>0.20548082255861011</v>
      </c>
      <c r="YU46" s="16">
        <f t="shared" ref="YU46:YU77" si="39">-XZ46+YL46</f>
        <v>-5.8733426088059169</v>
      </c>
      <c r="YV46" s="16">
        <f t="shared" ref="YV46:YV77" si="40">-YJ46+YA46</f>
        <v>-20.236407144115901</v>
      </c>
      <c r="YW46" s="47">
        <f t="shared" ref="YW46:YW77" si="41">(-(-0.0182984848494437-(YU46/YV46))+SQRT((-0.0182984848494437-(YU46/YV46))^2-4*0.00577826340327261*(6.76723916086377-XZ46+(YU46/YV46)*YJ46)))/(2*0.00577826340327261)</f>
        <v>53.068812307822952</v>
      </c>
      <c r="YX46" s="5">
        <f t="shared" ref="YX46:YX77" si="42">XT46*(XZ46-YL46)</f>
        <v>29834.200589439832</v>
      </c>
      <c r="YY46" s="5">
        <f t="shared" ref="YY46:YY77" si="43">XT46*(YG46-YI46)</f>
        <v>19036.121675870399</v>
      </c>
      <c r="YZ46" s="5">
        <f t="shared" ref="YZ46:YZ77" si="44">XT46*(YI46-YL46)</f>
        <v>1399.5787922268969</v>
      </c>
      <c r="ZA46" s="5">
        <f t="shared" ref="ZA46:ZA77" si="45">XW46*(YE46-YG46)</f>
        <v>9398.5001213425057</v>
      </c>
      <c r="ZB46" s="5">
        <f t="shared" ref="ZB46:ZB77" si="46">SUM(YY46:ZA46)</f>
        <v>29834.200589439803</v>
      </c>
      <c r="ZC46" s="6">
        <f t="shared" ref="ZC46:ZC77" si="47">ZB46/YX46</f>
        <v>0.999999999999999</v>
      </c>
    </row>
    <row r="47" spans="1:679" s="8" customFormat="1" x14ac:dyDescent="0.25">
      <c r="A47" s="8">
        <v>5</v>
      </c>
      <c r="B47" s="8" t="s">
        <v>2540</v>
      </c>
      <c r="C47" s="8" t="s">
        <v>2541</v>
      </c>
      <c r="D47" s="8" t="s">
        <v>2540</v>
      </c>
      <c r="E47" s="8" t="s">
        <v>3314</v>
      </c>
      <c r="F47" s="8" t="s">
        <v>3316</v>
      </c>
      <c r="G47" s="8" t="s">
        <v>3308</v>
      </c>
      <c r="H47" s="8" t="s">
        <v>3309</v>
      </c>
      <c r="I47" s="8" t="s">
        <v>3310</v>
      </c>
      <c r="J47" s="8" t="s">
        <v>3310</v>
      </c>
      <c r="L47" s="8">
        <v>4.75</v>
      </c>
      <c r="M47" s="8" t="s">
        <v>3311</v>
      </c>
      <c r="N47" s="7">
        <v>30</v>
      </c>
      <c r="O47" s="7">
        <v>20</v>
      </c>
      <c r="P47" s="8" t="s">
        <v>3366</v>
      </c>
      <c r="Q47" s="8" t="s">
        <v>2536</v>
      </c>
      <c r="R47" s="8" t="s">
        <v>2542</v>
      </c>
      <c r="S47" s="8" t="s">
        <v>119</v>
      </c>
      <c r="T47" s="8" t="s">
        <v>120</v>
      </c>
      <c r="U47" s="8" t="s">
        <v>135</v>
      </c>
      <c r="V47" s="8" t="s">
        <v>3378</v>
      </c>
      <c r="W47" s="8" t="s">
        <v>3381</v>
      </c>
      <c r="X47" s="8" t="s">
        <v>3385</v>
      </c>
      <c r="Y47" s="8" t="s">
        <v>3385</v>
      </c>
      <c r="Z47" s="8" t="s">
        <v>2063</v>
      </c>
      <c r="AA47" s="8" t="s">
        <v>123</v>
      </c>
      <c r="AB47" s="8" t="s">
        <v>124</v>
      </c>
      <c r="AC47" s="8" t="s">
        <v>1319</v>
      </c>
      <c r="AD47" s="8" t="s">
        <v>2278</v>
      </c>
      <c r="AE47" s="8" t="s">
        <v>3392</v>
      </c>
      <c r="AF47" s="8" t="s">
        <v>157</v>
      </c>
      <c r="AG47" s="8">
        <v>75</v>
      </c>
      <c r="AH47" s="8">
        <v>62</v>
      </c>
      <c r="AI47" s="8">
        <v>95</v>
      </c>
      <c r="AJ47" s="8">
        <v>75</v>
      </c>
      <c r="AK47" s="8">
        <v>5.5</v>
      </c>
      <c r="AM47" s="8">
        <v>5.5</v>
      </c>
      <c r="AO47" s="8">
        <v>230</v>
      </c>
      <c r="AP47" s="8">
        <v>1.3</v>
      </c>
      <c r="AQ47" s="8">
        <v>17.2</v>
      </c>
      <c r="AR47" s="8">
        <v>0</v>
      </c>
      <c r="AS47" s="8">
        <v>17323</v>
      </c>
      <c r="AT47" s="8">
        <v>29</v>
      </c>
      <c r="AU47" s="8">
        <v>16852</v>
      </c>
      <c r="AV47" s="8">
        <v>63</v>
      </c>
      <c r="AW47" s="8">
        <v>-378</v>
      </c>
      <c r="AX47" s="8">
        <v>86</v>
      </c>
      <c r="AY47" s="8">
        <v>16945</v>
      </c>
      <c r="AZ47" s="8">
        <v>94</v>
      </c>
      <c r="BB47" s="8">
        <v>943</v>
      </c>
      <c r="CN47" s="8">
        <v>4.4312238490000002</v>
      </c>
      <c r="CO47" s="8" t="s">
        <v>2543</v>
      </c>
      <c r="CP47" s="8" t="s">
        <v>2544</v>
      </c>
      <c r="CQ47" s="8">
        <v>75.025000000000006</v>
      </c>
      <c r="CR47" s="8">
        <v>1.7999999999999999E-2</v>
      </c>
      <c r="CS47" s="8">
        <v>61.997999999999998</v>
      </c>
      <c r="CT47" s="8">
        <v>3.4000000000000002E-2</v>
      </c>
      <c r="CU47" s="8">
        <v>94.995999999999995</v>
      </c>
      <c r="CV47" s="8">
        <v>8.9999999999999993E-3</v>
      </c>
      <c r="CW47" s="8">
        <v>75.007000000000005</v>
      </c>
      <c r="CX47" s="8">
        <v>2.5000000000000001E-2</v>
      </c>
      <c r="CY47" s="8">
        <v>74.5</v>
      </c>
      <c r="CZ47" s="8">
        <v>0.05</v>
      </c>
      <c r="DA47" s="8">
        <v>60.16</v>
      </c>
      <c r="DB47" s="8">
        <v>0.03</v>
      </c>
      <c r="DC47" s="8">
        <v>65.510000000000005</v>
      </c>
      <c r="DD47" s="8">
        <v>0.02</v>
      </c>
      <c r="DE47" s="8">
        <v>0.01</v>
      </c>
      <c r="DF47" s="8">
        <v>2E-3</v>
      </c>
      <c r="DG47" s="8">
        <v>1.0176000000000001</v>
      </c>
      <c r="DH47" s="8">
        <v>2.3999999999999998E-3</v>
      </c>
      <c r="DI47" s="8">
        <v>17323</v>
      </c>
      <c r="DJ47" s="8">
        <v>29</v>
      </c>
      <c r="DK47" s="8">
        <v>-378</v>
      </c>
      <c r="DL47" s="8">
        <v>86</v>
      </c>
      <c r="DM47" s="8">
        <v>4.431</v>
      </c>
      <c r="DN47" s="8">
        <v>2.7E-2</v>
      </c>
      <c r="DU47" s="8">
        <v>230</v>
      </c>
      <c r="DV47" s="8">
        <v>1.3</v>
      </c>
      <c r="DW47" s="8">
        <v>230</v>
      </c>
      <c r="DX47" s="8">
        <v>1.3</v>
      </c>
      <c r="DY47" s="8">
        <v>230</v>
      </c>
      <c r="DZ47" s="8">
        <v>1.3</v>
      </c>
      <c r="EA47" s="8">
        <v>15.1</v>
      </c>
      <c r="EB47" s="8">
        <v>0</v>
      </c>
      <c r="EC47" s="8">
        <v>15.1</v>
      </c>
      <c r="ED47" s="8">
        <v>0</v>
      </c>
      <c r="EE47" s="8">
        <v>15.1</v>
      </c>
      <c r="EF47" s="8">
        <v>0</v>
      </c>
      <c r="EG47" s="8">
        <v>3354</v>
      </c>
      <c r="EH47" s="8">
        <v>4.9000000000000004</v>
      </c>
      <c r="EI47" s="8">
        <v>3354</v>
      </c>
      <c r="EJ47" s="8">
        <v>4.9000000000000004</v>
      </c>
      <c r="EK47" s="8">
        <v>3354</v>
      </c>
      <c r="EL47" s="8">
        <v>4.9000000000000004</v>
      </c>
      <c r="EM47" s="8">
        <v>229.9</v>
      </c>
      <c r="EN47" s="8">
        <v>1.3</v>
      </c>
      <c r="EO47" s="8">
        <v>229.9</v>
      </c>
      <c r="EP47" s="8">
        <v>1.3</v>
      </c>
      <c r="EQ47" s="8">
        <v>229.9</v>
      </c>
      <c r="ER47" s="8">
        <v>1.3</v>
      </c>
      <c r="ES47" s="8">
        <v>2.1</v>
      </c>
      <c r="ET47" s="8">
        <v>0</v>
      </c>
      <c r="EU47" s="8">
        <v>2.1</v>
      </c>
      <c r="EV47" s="8">
        <v>0</v>
      </c>
      <c r="EW47" s="8">
        <v>2.1</v>
      </c>
      <c r="EX47" s="8">
        <v>0</v>
      </c>
      <c r="EZ47" s="8">
        <v>228.1</v>
      </c>
      <c r="FA47" s="8">
        <v>1.3</v>
      </c>
      <c r="FB47" s="8">
        <v>228.1</v>
      </c>
      <c r="FC47" s="8">
        <v>1.3</v>
      </c>
      <c r="FD47" s="8">
        <v>228.1</v>
      </c>
      <c r="FE47" s="8">
        <v>1.3</v>
      </c>
      <c r="FF47" s="8">
        <v>14.2</v>
      </c>
      <c r="FG47" s="8">
        <v>0</v>
      </c>
      <c r="FH47" s="8">
        <v>14.2</v>
      </c>
      <c r="FI47" s="8">
        <v>0</v>
      </c>
      <c r="FJ47" s="8">
        <v>14.2</v>
      </c>
      <c r="FK47" s="8">
        <v>0</v>
      </c>
      <c r="FL47" s="8">
        <v>3121.9</v>
      </c>
      <c r="FM47" s="8">
        <v>4</v>
      </c>
      <c r="FW47" s="8">
        <v>228.7</v>
      </c>
      <c r="FX47" s="8">
        <v>1.3</v>
      </c>
      <c r="FY47" s="8">
        <v>0.8</v>
      </c>
      <c r="FZ47" s="8">
        <v>0</v>
      </c>
      <c r="GA47" s="8">
        <v>176</v>
      </c>
      <c r="GB47" s="8">
        <v>1.1000000000000001</v>
      </c>
      <c r="GC47" s="8">
        <v>13</v>
      </c>
      <c r="GD47" s="8">
        <v>0.2</v>
      </c>
      <c r="GE47" s="8">
        <v>3781.2</v>
      </c>
      <c r="GP47" s="8">
        <v>230.3</v>
      </c>
      <c r="GQ47" s="8">
        <v>1.3</v>
      </c>
      <c r="GR47" s="8">
        <v>0</v>
      </c>
      <c r="GS47" s="8">
        <v>0</v>
      </c>
      <c r="GT47" s="8">
        <v>285.3</v>
      </c>
      <c r="GU47" s="8">
        <v>0.19</v>
      </c>
      <c r="GV47" s="8">
        <v>109.87</v>
      </c>
      <c r="GW47" s="8">
        <v>0.06</v>
      </c>
      <c r="GX47" s="8">
        <v>126.89</v>
      </c>
      <c r="GY47" s="8">
        <v>0.05</v>
      </c>
      <c r="GZ47" s="8">
        <v>17.02</v>
      </c>
      <c r="HA47" s="8">
        <v>0.04</v>
      </c>
      <c r="HB47" s="8">
        <v>302.11</v>
      </c>
      <c r="HC47" s="8">
        <v>0.19</v>
      </c>
      <c r="HD47" s="8">
        <v>170.33</v>
      </c>
      <c r="HE47" s="8">
        <v>0.04</v>
      </c>
      <c r="HF47" s="8">
        <v>131.28</v>
      </c>
      <c r="HG47" s="8">
        <v>0.05</v>
      </c>
      <c r="HH47" s="8">
        <v>39.06</v>
      </c>
      <c r="HI47" s="8">
        <v>7.0000000000000007E-2</v>
      </c>
      <c r="HJ47" s="8">
        <v>284.66000000000003</v>
      </c>
      <c r="HK47" s="8">
        <v>0.19</v>
      </c>
      <c r="HL47" s="8">
        <v>109.28</v>
      </c>
      <c r="HM47" s="8">
        <v>0.04</v>
      </c>
      <c r="HN47" s="8">
        <v>126.72</v>
      </c>
      <c r="HO47" s="8">
        <v>0.05</v>
      </c>
      <c r="HP47" s="8">
        <v>17.440000000000001</v>
      </c>
      <c r="HQ47" s="8">
        <v>0.04</v>
      </c>
      <c r="HR47" s="8">
        <v>78.16</v>
      </c>
      <c r="HS47" s="8">
        <v>0.02</v>
      </c>
      <c r="HT47" s="8">
        <v>58.89</v>
      </c>
      <c r="HU47" s="8">
        <v>0.04</v>
      </c>
      <c r="HV47" s="8">
        <v>46.17</v>
      </c>
      <c r="HW47" s="8">
        <v>0.02</v>
      </c>
      <c r="HZ47" s="8">
        <v>77.17</v>
      </c>
      <c r="IA47" s="8">
        <v>0.02</v>
      </c>
      <c r="IB47" s="8">
        <v>53.16</v>
      </c>
      <c r="IC47" s="8">
        <v>0.03</v>
      </c>
      <c r="ID47" s="8">
        <v>45.54</v>
      </c>
      <c r="IE47" s="8">
        <v>0.01</v>
      </c>
      <c r="IF47" s="8">
        <v>7.62</v>
      </c>
      <c r="IG47" s="8">
        <v>0.02</v>
      </c>
      <c r="JZ47" s="8">
        <v>12.72</v>
      </c>
      <c r="KA47" s="8">
        <v>0.04</v>
      </c>
      <c r="MX47" s="8">
        <v>59.39</v>
      </c>
      <c r="MY47" s="8">
        <v>0.03</v>
      </c>
      <c r="MZ47" s="8">
        <v>59.68</v>
      </c>
      <c r="NA47" s="8">
        <v>0.03</v>
      </c>
      <c r="NB47" s="8">
        <v>59.74</v>
      </c>
      <c r="NC47" s="8">
        <v>0.03</v>
      </c>
      <c r="ND47" s="8">
        <v>59.71</v>
      </c>
      <c r="NE47" s="8">
        <v>0.03</v>
      </c>
      <c r="NF47" s="8">
        <v>59.5</v>
      </c>
      <c r="NG47" s="8">
        <v>0.02</v>
      </c>
      <c r="NH47" s="8">
        <v>59.59</v>
      </c>
      <c r="NI47" s="8">
        <v>0.02</v>
      </c>
      <c r="NN47" s="8">
        <v>51.38</v>
      </c>
      <c r="NO47" s="8">
        <v>0.06</v>
      </c>
      <c r="NP47" s="8">
        <v>49.06</v>
      </c>
      <c r="NQ47" s="8">
        <v>0.04</v>
      </c>
      <c r="OB47" s="8">
        <v>109.28</v>
      </c>
      <c r="OC47" s="8">
        <v>0.04</v>
      </c>
      <c r="QR47" s="8">
        <v>140.16999999999999</v>
      </c>
      <c r="QS47" s="8">
        <v>0.05</v>
      </c>
      <c r="QT47" s="8">
        <v>65.17</v>
      </c>
      <c r="QU47" s="8">
        <v>0.2</v>
      </c>
      <c r="QV47" s="8">
        <v>172.65</v>
      </c>
      <c r="QW47" s="8">
        <v>0.09</v>
      </c>
      <c r="QX47" s="8">
        <v>95.24</v>
      </c>
      <c r="QY47" s="8">
        <v>0.09</v>
      </c>
      <c r="QZ47" s="8">
        <v>94.42</v>
      </c>
      <c r="RA47" s="8">
        <v>0.08</v>
      </c>
      <c r="RB47" s="8">
        <v>75.430000000000007</v>
      </c>
      <c r="RC47" s="8">
        <v>0.05</v>
      </c>
      <c r="RD47" s="8">
        <v>75.290000000000006</v>
      </c>
      <c r="RE47" s="8">
        <v>0.05</v>
      </c>
      <c r="RF47" s="8">
        <v>75.09</v>
      </c>
      <c r="RG47" s="8">
        <v>0.05</v>
      </c>
      <c r="RH47" s="8">
        <v>75.11</v>
      </c>
      <c r="RI47" s="8">
        <v>0.05</v>
      </c>
      <c r="RJ47" s="8">
        <v>75.010000000000005</v>
      </c>
      <c r="RK47" s="8">
        <v>0.05</v>
      </c>
      <c r="RL47" s="8">
        <v>75.05</v>
      </c>
      <c r="RM47" s="8">
        <v>0.05</v>
      </c>
      <c r="RN47" s="8">
        <v>75.06</v>
      </c>
      <c r="RO47" s="8">
        <v>0.05</v>
      </c>
      <c r="TD47" s="8">
        <v>74.59</v>
      </c>
      <c r="TE47" s="8">
        <v>0.05</v>
      </c>
      <c r="UN47" s="8">
        <v>95.16</v>
      </c>
      <c r="UO47" s="8">
        <v>0.08</v>
      </c>
      <c r="UP47" s="8">
        <v>87.92</v>
      </c>
      <c r="UQ47" s="8">
        <v>0.37</v>
      </c>
      <c r="UR47" s="8">
        <v>89.72</v>
      </c>
      <c r="US47" s="8">
        <v>0.25</v>
      </c>
      <c r="UT47" s="8">
        <v>74.849999999999994</v>
      </c>
      <c r="UU47" s="8">
        <v>0.04</v>
      </c>
      <c r="UV47" s="8">
        <v>89.63</v>
      </c>
      <c r="UW47" s="8">
        <v>0.16</v>
      </c>
      <c r="UX47" s="8">
        <v>76.48</v>
      </c>
      <c r="UY47" s="8">
        <v>7.0000000000000007E-2</v>
      </c>
      <c r="UZ47" s="8">
        <v>77.84</v>
      </c>
      <c r="VA47" s="8">
        <v>0.13</v>
      </c>
      <c r="VB47" s="8">
        <v>75.44</v>
      </c>
      <c r="VC47" s="8">
        <v>0.05</v>
      </c>
      <c r="VD47" s="8">
        <v>75.27</v>
      </c>
      <c r="VE47" s="8">
        <v>0.06</v>
      </c>
      <c r="VF47" s="8">
        <v>82.89</v>
      </c>
      <c r="VG47" s="8">
        <v>0.31</v>
      </c>
      <c r="VH47" s="8">
        <v>88.54</v>
      </c>
      <c r="VI47" s="8">
        <v>0.14000000000000001</v>
      </c>
      <c r="VJ47" s="8">
        <v>75.83</v>
      </c>
      <c r="VK47" s="8">
        <v>0.06</v>
      </c>
      <c r="VL47" s="8">
        <v>75.59</v>
      </c>
      <c r="VM47" s="8">
        <v>0.06</v>
      </c>
      <c r="VN47" s="8">
        <v>81.709999999999994</v>
      </c>
      <c r="VO47" s="8">
        <v>0.33</v>
      </c>
      <c r="VP47" s="8">
        <v>85.9</v>
      </c>
      <c r="VQ47" s="8">
        <v>0.24</v>
      </c>
      <c r="VR47" s="8">
        <v>78.92</v>
      </c>
      <c r="VS47" s="8">
        <v>0.24</v>
      </c>
      <c r="VT47" s="8">
        <v>88.37</v>
      </c>
      <c r="VU47" s="8">
        <v>0.28000000000000003</v>
      </c>
      <c r="VV47" s="8">
        <v>95</v>
      </c>
      <c r="VW47" s="8">
        <v>7.0000000000000007E-2</v>
      </c>
      <c r="WJ47" s="8" t="s">
        <v>2514</v>
      </c>
      <c r="WK47" s="8">
        <v>75.025000000000006</v>
      </c>
      <c r="WL47" s="8">
        <v>1.7999999999999999E-2</v>
      </c>
      <c r="WM47" s="8">
        <v>61.997999999999998</v>
      </c>
      <c r="WN47" s="8">
        <v>3.4000000000000002E-2</v>
      </c>
      <c r="WO47" s="8">
        <v>60.293999999999997</v>
      </c>
      <c r="WP47" s="8">
        <v>7.0000000000000001E-3</v>
      </c>
      <c r="WQ47" s="8">
        <v>56.756999999999998</v>
      </c>
      <c r="WR47" s="8">
        <v>1.0999999999999999E-2</v>
      </c>
      <c r="WS47" s="8">
        <v>94.995999999999995</v>
      </c>
      <c r="WT47" s="8">
        <v>8.9999999999999993E-3</v>
      </c>
      <c r="WU47" s="8">
        <v>75.007000000000005</v>
      </c>
      <c r="WV47" s="8">
        <v>2.5000000000000001E-2</v>
      </c>
      <c r="WW47" s="8">
        <v>1093.2</v>
      </c>
      <c r="WX47" s="8">
        <v>1.3</v>
      </c>
      <c r="WY47" s="8">
        <v>1064.7</v>
      </c>
      <c r="WZ47" s="8">
        <v>1.3</v>
      </c>
      <c r="XA47" s="8">
        <v>0.53500000000000003</v>
      </c>
      <c r="XB47" s="8">
        <v>1E-3</v>
      </c>
      <c r="XC47" s="8">
        <v>-0.192</v>
      </c>
      <c r="XD47" s="8">
        <v>1E-3</v>
      </c>
      <c r="XE47" s="8">
        <v>0.01</v>
      </c>
      <c r="XF47" s="8">
        <v>2E-3</v>
      </c>
      <c r="XG47" s="8">
        <v>1.0176000000000001</v>
      </c>
      <c r="XH47" s="8">
        <v>2.3999999999999998E-3</v>
      </c>
      <c r="XI47" s="8">
        <v>29.366</v>
      </c>
      <c r="XJ47" s="8">
        <v>1E-3</v>
      </c>
      <c r="XK47" s="8">
        <v>3824</v>
      </c>
      <c r="XL47" s="8">
        <v>8</v>
      </c>
      <c r="XM47" s="8">
        <v>470.3</v>
      </c>
      <c r="XN47" s="8">
        <v>5.5</v>
      </c>
      <c r="XO47" s="42">
        <v>0.15583700440528631</v>
      </c>
      <c r="XP47" s="9">
        <v>166.26249999999996</v>
      </c>
      <c r="XQ47" s="14">
        <v>13.029</v>
      </c>
      <c r="XR47" s="42">
        <v>0.19</v>
      </c>
      <c r="XS47" s="45">
        <f t="shared" si="29"/>
        <v>1.1522581081815866</v>
      </c>
      <c r="XT47" s="9">
        <f t="shared" si="1"/>
        <v>4976.9582128635966</v>
      </c>
      <c r="XU47" s="46">
        <f t="shared" si="2"/>
        <v>66.918490866141738</v>
      </c>
      <c r="XV47" s="9">
        <f t="shared" si="30"/>
        <v>173.8681901734256</v>
      </c>
      <c r="XW47" s="9">
        <f t="shared" si="4"/>
        <v>739.87145734645503</v>
      </c>
      <c r="XX47" s="9">
        <f t="shared" si="5"/>
        <v>4237.0867555171417</v>
      </c>
      <c r="XY47" s="15">
        <f t="shared" si="6"/>
        <v>9.5396604998874198E-3</v>
      </c>
      <c r="XZ47" s="9">
        <f t="shared" si="7"/>
        <v>29.176246123570788</v>
      </c>
      <c r="YA47" s="9">
        <f t="shared" si="8"/>
        <v>59.141741891818413</v>
      </c>
      <c r="YB47" s="10">
        <v>14.099870060970016</v>
      </c>
      <c r="YC47" s="10">
        <v>13.179134160795028</v>
      </c>
      <c r="YD47" s="3">
        <v>1.3927871436253956E-2</v>
      </c>
      <c r="YE47" s="9">
        <v>38.163964475146969</v>
      </c>
      <c r="YF47" s="15">
        <v>8.7734000459551067E-3</v>
      </c>
      <c r="YG47" s="9">
        <v>27.606829055029184</v>
      </c>
      <c r="YH47" s="15">
        <v>8.9718847712626521E-3</v>
      </c>
      <c r="YI47" s="9">
        <v>24.22991190656661</v>
      </c>
      <c r="YJ47" s="9">
        <f t="shared" si="9"/>
        <v>78.017560136996792</v>
      </c>
      <c r="YK47" s="9">
        <f t="shared" si="10"/>
        <v>64.182478216427597</v>
      </c>
      <c r="YL47" s="9">
        <f t="shared" si="11"/>
        <v>23.948779921026858</v>
      </c>
      <c r="YM47" s="9">
        <f t="shared" si="31"/>
        <v>26016.88084921789</v>
      </c>
      <c r="YN47" s="9">
        <f t="shared" si="32"/>
        <v>22546.598073566653</v>
      </c>
      <c r="YO47" s="9">
        <f t="shared" si="33"/>
        <v>3353.7</v>
      </c>
      <c r="YP47" s="14">
        <f t="shared" si="34"/>
        <v>0.43995197450212753</v>
      </c>
      <c r="YQ47" s="9">
        <f t="shared" si="35"/>
        <v>24640.139758544032</v>
      </c>
      <c r="YR47" s="9">
        <f t="shared" si="36"/>
        <v>21169.856982892794</v>
      </c>
      <c r="YS47" s="10">
        <f t="shared" si="37"/>
        <v>6.4435511920878747</v>
      </c>
      <c r="YT47" s="15">
        <f t="shared" si="38"/>
        <v>0.22432612989908846</v>
      </c>
      <c r="YU47" s="16">
        <f t="shared" si="39"/>
        <v>-5.2274662025439298</v>
      </c>
      <c r="YV47" s="16">
        <f t="shared" si="40"/>
        <v>-18.87581824517838</v>
      </c>
      <c r="YW47" s="47">
        <f t="shared" si="41"/>
        <v>53.682824918028125</v>
      </c>
      <c r="YX47" s="5">
        <f t="shared" si="42"/>
        <v>26016.88084921789</v>
      </c>
      <c r="YY47" s="5">
        <f t="shared" si="43"/>
        <v>16806.775536200726</v>
      </c>
      <c r="YZ47" s="5">
        <f t="shared" si="44"/>
        <v>1399.1821443307156</v>
      </c>
      <c r="ZA47" s="5">
        <f t="shared" si="45"/>
        <v>7810.923168686425</v>
      </c>
      <c r="ZB47" s="5">
        <f t="shared" si="46"/>
        <v>26016.880849217869</v>
      </c>
      <c r="ZC47" s="6">
        <f t="shared" si="47"/>
        <v>0.99999999999999911</v>
      </c>
    </row>
    <row r="48" spans="1:679" s="8" customFormat="1" x14ac:dyDescent="0.25">
      <c r="A48" s="8">
        <v>5</v>
      </c>
      <c r="B48" s="8" t="s">
        <v>2545</v>
      </c>
      <c r="C48" s="8" t="s">
        <v>2546</v>
      </c>
      <c r="D48" s="8" t="s">
        <v>2545</v>
      </c>
      <c r="E48" s="8" t="s">
        <v>3314</v>
      </c>
      <c r="F48" s="8" t="s">
        <v>3316</v>
      </c>
      <c r="G48" s="8" t="s">
        <v>3308</v>
      </c>
      <c r="H48" s="8" t="s">
        <v>3309</v>
      </c>
      <c r="I48" s="8" t="s">
        <v>3310</v>
      </c>
      <c r="J48" s="8" t="s">
        <v>3310</v>
      </c>
      <c r="L48" s="8">
        <v>4.75</v>
      </c>
      <c r="M48" s="8" t="s">
        <v>3311</v>
      </c>
      <c r="N48" s="7">
        <v>0</v>
      </c>
      <c r="O48" s="7">
        <v>0</v>
      </c>
      <c r="P48" s="8" t="s">
        <v>3366</v>
      </c>
      <c r="Q48" s="8" t="s">
        <v>2536</v>
      </c>
      <c r="R48" s="8" t="s">
        <v>2547</v>
      </c>
      <c r="S48" s="8" t="s">
        <v>119</v>
      </c>
      <c r="T48" s="8" t="s">
        <v>120</v>
      </c>
      <c r="U48" s="8" t="s">
        <v>135</v>
      </c>
      <c r="V48" s="8" t="s">
        <v>3378</v>
      </c>
      <c r="W48" s="8" t="s">
        <v>3381</v>
      </c>
      <c r="X48" s="8" t="s">
        <v>3385</v>
      </c>
      <c r="Y48" s="8" t="s">
        <v>3385</v>
      </c>
      <c r="Z48" s="8" t="s">
        <v>2063</v>
      </c>
      <c r="AA48" s="8" t="s">
        <v>123</v>
      </c>
      <c r="AB48" s="8" t="s">
        <v>124</v>
      </c>
      <c r="AC48" s="8" t="s">
        <v>1319</v>
      </c>
      <c r="AD48" s="8" t="s">
        <v>2278</v>
      </c>
      <c r="AE48" s="8" t="s">
        <v>3392</v>
      </c>
      <c r="AF48" s="8" t="s">
        <v>157</v>
      </c>
      <c r="AG48" s="8">
        <v>75</v>
      </c>
      <c r="AH48" s="8">
        <v>62</v>
      </c>
      <c r="AI48" s="8">
        <v>95</v>
      </c>
      <c r="AJ48" s="8">
        <v>75</v>
      </c>
      <c r="AK48" s="8">
        <v>5.5</v>
      </c>
      <c r="AM48" s="8">
        <v>5.5</v>
      </c>
      <c r="AO48" s="8">
        <v>229.9</v>
      </c>
      <c r="AP48" s="8">
        <v>1.1000000000000001</v>
      </c>
      <c r="AQ48" s="8">
        <v>16.2</v>
      </c>
      <c r="AR48" s="8">
        <v>0</v>
      </c>
      <c r="AS48" s="8">
        <v>18671</v>
      </c>
      <c r="AT48" s="8">
        <v>42</v>
      </c>
      <c r="AU48" s="8">
        <v>18313</v>
      </c>
      <c r="AV48" s="8">
        <v>65</v>
      </c>
      <c r="AW48" s="8">
        <v>574</v>
      </c>
      <c r="AX48" s="8">
        <v>46</v>
      </c>
      <c r="AY48" s="8">
        <v>19246</v>
      </c>
      <c r="AZ48" s="8">
        <v>50</v>
      </c>
      <c r="BB48" s="8">
        <v>943</v>
      </c>
      <c r="CN48" s="8">
        <v>5.347596555</v>
      </c>
      <c r="CO48" s="8" t="s">
        <v>2548</v>
      </c>
      <c r="CP48" s="8" t="s">
        <v>2549</v>
      </c>
      <c r="CQ48" s="8">
        <v>75.022000000000006</v>
      </c>
      <c r="CR48" s="8">
        <v>2.1999999999999999E-2</v>
      </c>
      <c r="CS48" s="8">
        <v>61.997</v>
      </c>
      <c r="CT48" s="8">
        <v>1.9E-2</v>
      </c>
      <c r="CU48" s="8">
        <v>95.007000000000005</v>
      </c>
      <c r="CV48" s="8">
        <v>0.01</v>
      </c>
      <c r="CW48" s="8">
        <v>74.998000000000005</v>
      </c>
      <c r="CX48" s="8">
        <v>2.5999999999999999E-2</v>
      </c>
      <c r="CY48" s="8">
        <v>74.599999999999994</v>
      </c>
      <c r="CZ48" s="8">
        <v>0.05</v>
      </c>
      <c r="DA48" s="8">
        <v>58.92</v>
      </c>
      <c r="DB48" s="8">
        <v>0.05</v>
      </c>
      <c r="DC48" s="8">
        <v>64.25</v>
      </c>
      <c r="DD48" s="8">
        <v>0.04</v>
      </c>
      <c r="DE48" s="8">
        <v>-5.8000000000000003E-2</v>
      </c>
      <c r="DF48" s="8">
        <v>2E-3</v>
      </c>
      <c r="DG48" s="8">
        <v>1.0015000000000001</v>
      </c>
      <c r="DH48" s="8">
        <v>3.0999999999999999E-3</v>
      </c>
      <c r="DI48" s="8">
        <v>18671</v>
      </c>
      <c r="DJ48" s="8">
        <v>42</v>
      </c>
      <c r="DK48" s="8">
        <v>574</v>
      </c>
      <c r="DL48" s="8">
        <v>46</v>
      </c>
      <c r="DM48" s="8">
        <v>5.3479999999999999</v>
      </c>
      <c r="DN48" s="8">
        <v>1.7999999999999999E-2</v>
      </c>
      <c r="DU48" s="8">
        <v>229.9</v>
      </c>
      <c r="DV48" s="8">
        <v>1.1000000000000001</v>
      </c>
      <c r="DW48" s="8">
        <v>229.9</v>
      </c>
      <c r="DX48" s="8">
        <v>1.1000000000000001</v>
      </c>
      <c r="DY48" s="8">
        <v>229.9</v>
      </c>
      <c r="DZ48" s="8">
        <v>1.1000000000000001</v>
      </c>
      <c r="EA48" s="8">
        <v>14.1</v>
      </c>
      <c r="EB48" s="8">
        <v>0</v>
      </c>
      <c r="EC48" s="8">
        <v>14.1</v>
      </c>
      <c r="ED48" s="8">
        <v>0</v>
      </c>
      <c r="EE48" s="8">
        <v>14.1</v>
      </c>
      <c r="EF48" s="8">
        <v>0</v>
      </c>
      <c r="EG48" s="8">
        <v>3131.6</v>
      </c>
      <c r="EH48" s="8">
        <v>4.5999999999999996</v>
      </c>
      <c r="EI48" s="8">
        <v>3131.6</v>
      </c>
      <c r="EJ48" s="8">
        <v>4.5999999999999996</v>
      </c>
      <c r="EK48" s="8">
        <v>3131.6</v>
      </c>
      <c r="EL48" s="8">
        <v>4.5999999999999996</v>
      </c>
      <c r="EM48" s="8">
        <v>229.8</v>
      </c>
      <c r="EN48" s="8">
        <v>1.1000000000000001</v>
      </c>
      <c r="EO48" s="8">
        <v>229.8</v>
      </c>
      <c r="EP48" s="8">
        <v>1.1000000000000001</v>
      </c>
      <c r="EQ48" s="8">
        <v>229.8</v>
      </c>
      <c r="ER48" s="8">
        <v>1.1000000000000001</v>
      </c>
      <c r="ES48" s="8">
        <v>2.1</v>
      </c>
      <c r="ET48" s="8">
        <v>0</v>
      </c>
      <c r="EU48" s="8">
        <v>2.1</v>
      </c>
      <c r="EV48" s="8">
        <v>0</v>
      </c>
      <c r="EW48" s="8">
        <v>2.1</v>
      </c>
      <c r="EX48" s="8">
        <v>0</v>
      </c>
      <c r="EZ48" s="8">
        <v>228.1</v>
      </c>
      <c r="FA48" s="8">
        <v>1.1000000000000001</v>
      </c>
      <c r="FB48" s="8">
        <v>228.1</v>
      </c>
      <c r="FC48" s="8">
        <v>1.1000000000000001</v>
      </c>
      <c r="FD48" s="8">
        <v>228.1</v>
      </c>
      <c r="FE48" s="8">
        <v>1.1000000000000001</v>
      </c>
      <c r="FF48" s="8">
        <v>13.3</v>
      </c>
      <c r="FG48" s="8">
        <v>0</v>
      </c>
      <c r="FH48" s="8">
        <v>13.3</v>
      </c>
      <c r="FI48" s="8">
        <v>0</v>
      </c>
      <c r="FJ48" s="8">
        <v>13.3</v>
      </c>
      <c r="FK48" s="8">
        <v>0</v>
      </c>
      <c r="FL48" s="8">
        <v>2910.8</v>
      </c>
      <c r="FM48" s="8">
        <v>3.8</v>
      </c>
      <c r="FW48" s="8">
        <v>228.6</v>
      </c>
      <c r="FX48" s="8">
        <v>1.1000000000000001</v>
      </c>
      <c r="FY48" s="8">
        <v>0.7</v>
      </c>
      <c r="FZ48" s="8">
        <v>0</v>
      </c>
      <c r="GA48" s="8">
        <v>169.2</v>
      </c>
      <c r="GB48" s="8">
        <v>1</v>
      </c>
      <c r="GC48" s="8">
        <v>0.1</v>
      </c>
      <c r="GD48" s="8">
        <v>0.2</v>
      </c>
      <c r="GE48" s="8">
        <v>3547</v>
      </c>
      <c r="GP48" s="8">
        <v>230.1</v>
      </c>
      <c r="GQ48" s="8">
        <v>1.1000000000000001</v>
      </c>
      <c r="GR48" s="8">
        <v>0</v>
      </c>
      <c r="GS48" s="8">
        <v>0</v>
      </c>
      <c r="GT48" s="8">
        <v>265.94</v>
      </c>
      <c r="GU48" s="8">
        <v>0.2</v>
      </c>
      <c r="GV48" s="8">
        <v>100.6</v>
      </c>
      <c r="GW48" s="8">
        <v>0.05</v>
      </c>
      <c r="GX48" s="8">
        <v>121.6</v>
      </c>
      <c r="GY48" s="8">
        <v>0.06</v>
      </c>
      <c r="GZ48" s="8">
        <v>21.01</v>
      </c>
      <c r="HA48" s="8">
        <v>0.05</v>
      </c>
      <c r="HB48" s="8">
        <v>283.32</v>
      </c>
      <c r="HC48" s="8">
        <v>0.17</v>
      </c>
      <c r="HD48" s="8">
        <v>150.99</v>
      </c>
      <c r="HE48" s="8">
        <v>0.05</v>
      </c>
      <c r="HF48" s="8">
        <v>126.35</v>
      </c>
      <c r="HG48" s="8">
        <v>0.05</v>
      </c>
      <c r="HH48" s="8">
        <v>24.63</v>
      </c>
      <c r="HI48" s="8">
        <v>0.06</v>
      </c>
      <c r="HJ48" s="8">
        <v>265.24</v>
      </c>
      <c r="HK48" s="8">
        <v>0.26</v>
      </c>
      <c r="HL48" s="8">
        <v>100.13</v>
      </c>
      <c r="HM48" s="8">
        <v>0.06</v>
      </c>
      <c r="HN48" s="8">
        <v>121.41</v>
      </c>
      <c r="HO48" s="8">
        <v>7.0000000000000007E-2</v>
      </c>
      <c r="HP48" s="8">
        <v>21.28</v>
      </c>
      <c r="HQ48" s="8">
        <v>0.06</v>
      </c>
      <c r="HR48" s="8">
        <v>79.86</v>
      </c>
      <c r="HS48" s="8">
        <v>0.03</v>
      </c>
      <c r="HT48" s="8">
        <v>50.03</v>
      </c>
      <c r="HU48" s="8">
        <v>0.03</v>
      </c>
      <c r="HV48" s="8">
        <v>47.22</v>
      </c>
      <c r="HW48" s="8">
        <v>0.02</v>
      </c>
      <c r="HZ48" s="8">
        <v>79.819999999999993</v>
      </c>
      <c r="IA48" s="8">
        <v>0.03</v>
      </c>
      <c r="IB48" s="8">
        <v>51.85</v>
      </c>
      <c r="IC48" s="8">
        <v>0.04</v>
      </c>
      <c r="ID48" s="8">
        <v>47.2</v>
      </c>
      <c r="IE48" s="8">
        <v>0.02</v>
      </c>
      <c r="IF48" s="8">
        <v>4.6500000000000004</v>
      </c>
      <c r="IG48" s="8">
        <v>0.04</v>
      </c>
      <c r="JZ48" s="8">
        <v>2.81</v>
      </c>
      <c r="KA48" s="8">
        <v>0.02</v>
      </c>
      <c r="MX48" s="8">
        <v>58</v>
      </c>
      <c r="MY48" s="8">
        <v>0.03</v>
      </c>
      <c r="MZ48" s="8">
        <v>58.4</v>
      </c>
      <c r="NA48" s="8">
        <v>0.03</v>
      </c>
      <c r="NB48" s="8">
        <v>58.51</v>
      </c>
      <c r="NC48" s="8">
        <v>0.03</v>
      </c>
      <c r="ND48" s="8">
        <v>58.51</v>
      </c>
      <c r="NE48" s="8">
        <v>0.02</v>
      </c>
      <c r="NF48" s="8">
        <v>58.26</v>
      </c>
      <c r="NG48" s="8">
        <v>0.03</v>
      </c>
      <c r="NH48" s="8">
        <v>58.33</v>
      </c>
      <c r="NI48" s="8">
        <v>0.03</v>
      </c>
      <c r="QR48" s="8">
        <v>129.97999999999999</v>
      </c>
      <c r="QS48" s="8">
        <v>0.09</v>
      </c>
      <c r="QT48" s="8">
        <v>59.78</v>
      </c>
      <c r="QU48" s="8">
        <v>0.08</v>
      </c>
      <c r="QV48" s="8">
        <v>152.62</v>
      </c>
      <c r="QW48" s="8">
        <v>7.0000000000000007E-2</v>
      </c>
      <c r="QX48" s="8">
        <v>95.56</v>
      </c>
      <c r="QY48" s="8">
        <v>0.09</v>
      </c>
      <c r="QZ48" s="8">
        <v>94.64</v>
      </c>
      <c r="RA48" s="8">
        <v>7.0000000000000007E-2</v>
      </c>
      <c r="RB48" s="8">
        <v>75.650000000000006</v>
      </c>
      <c r="RC48" s="8">
        <v>0.05</v>
      </c>
      <c r="RD48" s="8">
        <v>75.510000000000005</v>
      </c>
      <c r="RE48" s="8">
        <v>0.04</v>
      </c>
      <c r="RF48" s="8">
        <v>75.63</v>
      </c>
      <c r="RG48" s="8">
        <v>0.04</v>
      </c>
      <c r="RH48" s="8">
        <v>75.55</v>
      </c>
      <c r="RI48" s="8">
        <v>0.04</v>
      </c>
      <c r="RJ48" s="8">
        <v>75.349999999999994</v>
      </c>
      <c r="RK48" s="8">
        <v>0.04</v>
      </c>
      <c r="RL48" s="8">
        <v>75.349999999999994</v>
      </c>
      <c r="RM48" s="8">
        <v>0.04</v>
      </c>
      <c r="RN48" s="8">
        <v>75.3</v>
      </c>
      <c r="RO48" s="8">
        <v>0.04</v>
      </c>
      <c r="TD48" s="8">
        <v>74.64</v>
      </c>
      <c r="TE48" s="8">
        <v>0.04</v>
      </c>
      <c r="UN48" s="8">
        <v>95.24</v>
      </c>
      <c r="UO48" s="8">
        <v>0.08</v>
      </c>
      <c r="UP48" s="8">
        <v>85.84</v>
      </c>
      <c r="UQ48" s="8">
        <v>0.21</v>
      </c>
      <c r="UR48" s="8">
        <v>84.84</v>
      </c>
      <c r="US48" s="8">
        <v>0.39</v>
      </c>
      <c r="UT48" s="8">
        <v>75.09</v>
      </c>
      <c r="UU48" s="8">
        <v>0.04</v>
      </c>
      <c r="UV48" s="8">
        <v>90.94</v>
      </c>
      <c r="UW48" s="8">
        <v>0.3</v>
      </c>
      <c r="UX48" s="8">
        <v>75.84</v>
      </c>
      <c r="UY48" s="8">
        <v>0.04</v>
      </c>
      <c r="UZ48" s="8">
        <v>77.180000000000007</v>
      </c>
      <c r="VA48" s="8">
        <v>0.09</v>
      </c>
      <c r="VB48" s="8">
        <v>75.75</v>
      </c>
      <c r="VC48" s="8">
        <v>0.06</v>
      </c>
      <c r="VD48" s="8">
        <v>75.23</v>
      </c>
      <c r="VE48" s="8">
        <v>0.05</v>
      </c>
      <c r="VF48" s="8">
        <v>80.16</v>
      </c>
      <c r="VG48" s="8">
        <v>0.28999999999999998</v>
      </c>
      <c r="VH48" s="8">
        <v>88.12</v>
      </c>
      <c r="VI48" s="8">
        <v>0.27</v>
      </c>
      <c r="VJ48" s="8">
        <v>76.489999999999995</v>
      </c>
      <c r="VK48" s="8">
        <v>0.11</v>
      </c>
      <c r="VL48" s="8">
        <v>75.47</v>
      </c>
      <c r="VM48" s="8">
        <v>7.0000000000000007E-2</v>
      </c>
      <c r="VN48" s="8">
        <v>82.94</v>
      </c>
      <c r="VO48" s="8">
        <v>0.35</v>
      </c>
      <c r="VP48" s="8">
        <v>90.3</v>
      </c>
      <c r="VQ48" s="8">
        <v>0.27</v>
      </c>
      <c r="VR48" s="8">
        <v>78.7</v>
      </c>
      <c r="VS48" s="8">
        <v>0.25</v>
      </c>
      <c r="VT48" s="8">
        <v>84.05</v>
      </c>
      <c r="VU48" s="8">
        <v>0.31</v>
      </c>
      <c r="VV48" s="8">
        <v>95.06</v>
      </c>
      <c r="VW48" s="8">
        <v>0.11</v>
      </c>
      <c r="WJ48" s="8" t="s">
        <v>2503</v>
      </c>
      <c r="WK48" s="8">
        <v>75.022000000000006</v>
      </c>
      <c r="WL48" s="8">
        <v>2.1999999999999999E-2</v>
      </c>
      <c r="WM48" s="8">
        <v>61.997</v>
      </c>
      <c r="WN48" s="8">
        <v>1.9E-2</v>
      </c>
      <c r="WO48" s="8">
        <v>59.04</v>
      </c>
      <c r="WP48" s="8">
        <v>1.0999999999999999E-2</v>
      </c>
      <c r="WQ48" s="8">
        <v>55.965000000000003</v>
      </c>
      <c r="WR48" s="8">
        <v>1.2E-2</v>
      </c>
      <c r="WS48" s="8">
        <v>95.007000000000005</v>
      </c>
      <c r="WT48" s="8">
        <v>0.01</v>
      </c>
      <c r="WU48" s="8">
        <v>74.998000000000005</v>
      </c>
      <c r="WV48" s="8">
        <v>2.5999999999999999E-2</v>
      </c>
      <c r="WW48" s="8">
        <v>1084.7</v>
      </c>
      <c r="WX48" s="8">
        <v>1.6</v>
      </c>
      <c r="WY48" s="8">
        <v>1056.2</v>
      </c>
      <c r="WZ48" s="8">
        <v>1.6</v>
      </c>
      <c r="XA48" s="8">
        <v>0.58099999999999996</v>
      </c>
      <c r="XB48" s="8">
        <v>1E-3</v>
      </c>
      <c r="XC48" s="8">
        <v>-0.188</v>
      </c>
      <c r="XD48" s="8">
        <v>1E-3</v>
      </c>
      <c r="XE48" s="8">
        <v>-5.8000000000000003E-2</v>
      </c>
      <c r="XF48" s="8">
        <v>2E-3</v>
      </c>
      <c r="XG48" s="8">
        <v>1.0015000000000001</v>
      </c>
      <c r="XH48" s="8">
        <v>3.0999999999999999E-3</v>
      </c>
      <c r="XI48" s="8">
        <v>29.29</v>
      </c>
      <c r="XJ48" s="8">
        <v>1E-3</v>
      </c>
      <c r="XK48" s="8">
        <v>3599</v>
      </c>
      <c r="XL48" s="8">
        <v>8</v>
      </c>
      <c r="XM48" s="8">
        <v>467</v>
      </c>
      <c r="XN48" s="8">
        <v>5.3</v>
      </c>
      <c r="XO48" s="42">
        <v>0.17564250288061725</v>
      </c>
      <c r="XP48" s="9">
        <v>192.62713290917296</v>
      </c>
      <c r="XQ48" s="14">
        <v>13.03</v>
      </c>
      <c r="XR48" s="42">
        <v>0.184</v>
      </c>
      <c r="XS48" s="45">
        <f t="shared" si="29"/>
        <v>1.1340358044776342</v>
      </c>
      <c r="XT48" s="9">
        <f t="shared" si="1"/>
        <v>4950.7031558779709</v>
      </c>
      <c r="XU48" s="46">
        <f t="shared" si="2"/>
        <v>72.09205373228346</v>
      </c>
      <c r="XV48" s="9">
        <f t="shared" si="30"/>
        <v>202.54698728273718</v>
      </c>
      <c r="XW48" s="9">
        <f t="shared" si="4"/>
        <v>861.89824080470964</v>
      </c>
      <c r="XX48" s="9">
        <f t="shared" si="5"/>
        <v>4088.8049150732613</v>
      </c>
      <c r="XY48" s="15">
        <f t="shared" si="6"/>
        <v>9.668982514533235E-3</v>
      </c>
      <c r="XZ48" s="9">
        <f t="shared" si="7"/>
        <v>29.442676389069099</v>
      </c>
      <c r="YA48" s="9">
        <f t="shared" si="8"/>
        <v>57.905964195522365</v>
      </c>
      <c r="YB48" s="10">
        <v>14.100062700693965</v>
      </c>
      <c r="YC48" s="10">
        <v>13.146011374713131</v>
      </c>
      <c r="YD48" s="3">
        <v>1.3917349278363958E-2</v>
      </c>
      <c r="YE48" s="9">
        <v>38.155064632027106</v>
      </c>
      <c r="YF48" s="15">
        <v>8.7734494881126553E-3</v>
      </c>
      <c r="YG48" s="9">
        <v>27.606151473896279</v>
      </c>
      <c r="YH48" s="15">
        <v>8.8004502557845303E-3</v>
      </c>
      <c r="YI48" s="9">
        <v>23.737570612284461</v>
      </c>
      <c r="YJ48" s="9">
        <f t="shared" si="9"/>
        <v>78.528176099160447</v>
      </c>
      <c r="YK48" s="9">
        <f t="shared" si="10"/>
        <v>64.543467829948469</v>
      </c>
      <c r="YL48" s="9">
        <f t="shared" si="11"/>
        <v>23.460970887805427</v>
      </c>
      <c r="YM48" s="9">
        <f t="shared" si="31"/>
        <v>29613.648302638681</v>
      </c>
      <c r="YN48" s="9">
        <f t="shared" si="32"/>
        <v>24502.667892606074</v>
      </c>
      <c r="YO48" s="9">
        <f t="shared" si="33"/>
        <v>3132</v>
      </c>
      <c r="YP48" s="14">
        <f t="shared" si="34"/>
        <v>0.36096585907814421</v>
      </c>
      <c r="YQ48" s="9">
        <f t="shared" si="35"/>
        <v>28265.827482026965</v>
      </c>
      <c r="YR48" s="9">
        <f t="shared" si="36"/>
        <v>23154.847071994358</v>
      </c>
      <c r="YS48" s="10">
        <f t="shared" si="37"/>
        <v>7.8538003562175511</v>
      </c>
      <c r="YT48" s="15">
        <f t="shared" si="38"/>
        <v>0.19120192569291539</v>
      </c>
      <c r="YU48" s="16">
        <f t="shared" si="39"/>
        <v>-5.9817055012636722</v>
      </c>
      <c r="YV48" s="16">
        <f t="shared" si="40"/>
        <v>-20.622211903638082</v>
      </c>
      <c r="YW48" s="47">
        <f t="shared" si="41"/>
        <v>53.030820753321386</v>
      </c>
      <c r="YX48" s="5">
        <f t="shared" si="42"/>
        <v>29613.648302638681</v>
      </c>
      <c r="YY48" s="5">
        <f t="shared" si="43"/>
        <v>19152.195480350747</v>
      </c>
      <c r="YZ48" s="5">
        <f t="shared" si="44"/>
        <v>1369.3631288933316</v>
      </c>
      <c r="ZA48" s="5">
        <f t="shared" si="45"/>
        <v>9092.0896933946133</v>
      </c>
      <c r="ZB48" s="5">
        <f t="shared" si="46"/>
        <v>29613.648302638692</v>
      </c>
      <c r="ZC48" s="6">
        <f t="shared" si="47"/>
        <v>1.0000000000000004</v>
      </c>
    </row>
    <row r="49" spans="1:679" s="8" customFormat="1" x14ac:dyDescent="0.25">
      <c r="A49" s="8">
        <v>5</v>
      </c>
      <c r="B49" s="8" t="s">
        <v>2550</v>
      </c>
      <c r="C49" s="8" t="s">
        <v>2551</v>
      </c>
      <c r="D49" s="8" t="s">
        <v>2550</v>
      </c>
      <c r="E49" s="8" t="s">
        <v>3314</v>
      </c>
      <c r="F49" s="8" t="s">
        <v>3316</v>
      </c>
      <c r="G49" s="8" t="s">
        <v>3308</v>
      </c>
      <c r="H49" s="8" t="s">
        <v>3309</v>
      </c>
      <c r="I49" s="8" t="s">
        <v>3310</v>
      </c>
      <c r="J49" s="8" t="s">
        <v>3310</v>
      </c>
      <c r="L49" s="8">
        <v>4.75</v>
      </c>
      <c r="M49" s="8" t="s">
        <v>3311</v>
      </c>
      <c r="N49" s="7">
        <v>30</v>
      </c>
      <c r="O49" s="7">
        <v>0</v>
      </c>
      <c r="P49" s="8" t="s">
        <v>3366</v>
      </c>
      <c r="Q49" s="8" t="s">
        <v>2536</v>
      </c>
      <c r="R49" s="8" t="s">
        <v>2552</v>
      </c>
      <c r="S49" s="8" t="s">
        <v>119</v>
      </c>
      <c r="T49" s="8" t="s">
        <v>120</v>
      </c>
      <c r="U49" s="8" t="s">
        <v>135</v>
      </c>
      <c r="V49" s="8" t="s">
        <v>3378</v>
      </c>
      <c r="W49" s="8" t="s">
        <v>3381</v>
      </c>
      <c r="X49" s="8" t="s">
        <v>3385</v>
      </c>
      <c r="Y49" s="8" t="s">
        <v>3385</v>
      </c>
      <c r="Z49" s="8" t="s">
        <v>2063</v>
      </c>
      <c r="AA49" s="8" t="s">
        <v>123</v>
      </c>
      <c r="AB49" s="8" t="s">
        <v>124</v>
      </c>
      <c r="AC49" s="8" t="s">
        <v>1319</v>
      </c>
      <c r="AD49" s="8" t="s">
        <v>2278</v>
      </c>
      <c r="AE49" s="8" t="s">
        <v>3392</v>
      </c>
      <c r="AF49" s="8" t="s">
        <v>157</v>
      </c>
      <c r="AG49" s="8">
        <v>75</v>
      </c>
      <c r="AH49" s="8">
        <v>62</v>
      </c>
      <c r="AI49" s="8">
        <v>95</v>
      </c>
      <c r="AJ49" s="8">
        <v>75</v>
      </c>
      <c r="AK49" s="8">
        <v>5.5</v>
      </c>
      <c r="AM49" s="8">
        <v>5.5</v>
      </c>
      <c r="AO49" s="8">
        <v>229.9</v>
      </c>
      <c r="AP49" s="8">
        <v>1</v>
      </c>
      <c r="AQ49" s="8">
        <v>17.5</v>
      </c>
      <c r="AR49" s="8">
        <v>0</v>
      </c>
      <c r="AS49" s="8">
        <v>17996</v>
      </c>
      <c r="AT49" s="8">
        <v>25</v>
      </c>
      <c r="AU49" s="8">
        <v>17630</v>
      </c>
      <c r="AV49" s="8">
        <v>55</v>
      </c>
      <c r="AW49" s="8">
        <v>-981</v>
      </c>
      <c r="AX49" s="8">
        <v>77</v>
      </c>
      <c r="AY49" s="8">
        <v>17014</v>
      </c>
      <c r="AZ49" s="8">
        <v>84</v>
      </c>
      <c r="BB49" s="8">
        <v>943</v>
      </c>
      <c r="CN49" s="8">
        <v>4.395246706</v>
      </c>
      <c r="CO49" s="8" t="s">
        <v>2553</v>
      </c>
      <c r="CP49" s="8" t="s">
        <v>2554</v>
      </c>
      <c r="CQ49" s="8">
        <v>75.013000000000005</v>
      </c>
      <c r="CR49" s="8">
        <v>0.01</v>
      </c>
      <c r="CS49" s="8">
        <v>61.997999999999998</v>
      </c>
      <c r="CT49" s="8">
        <v>2.5999999999999999E-2</v>
      </c>
      <c r="CU49" s="8">
        <v>95.001000000000005</v>
      </c>
      <c r="CV49" s="8">
        <v>7.0000000000000001E-3</v>
      </c>
      <c r="CW49" s="8">
        <v>75.003</v>
      </c>
      <c r="CX49" s="8">
        <v>2.3E-2</v>
      </c>
      <c r="CY49" s="8">
        <v>74.569999999999993</v>
      </c>
      <c r="CZ49" s="8">
        <v>0.03</v>
      </c>
      <c r="DA49" s="8">
        <v>59.91</v>
      </c>
      <c r="DB49" s="8">
        <v>0.03</v>
      </c>
      <c r="DC49" s="8">
        <v>64.69</v>
      </c>
      <c r="DD49" s="8">
        <v>0.03</v>
      </c>
      <c r="DE49" s="8">
        <v>-1E-3</v>
      </c>
      <c r="DF49" s="8">
        <v>2E-3</v>
      </c>
      <c r="DG49" s="8">
        <v>1.0672999999999999</v>
      </c>
      <c r="DH49" s="8">
        <v>2.5999999999999999E-3</v>
      </c>
      <c r="DI49" s="8">
        <v>17996</v>
      </c>
      <c r="DJ49" s="8">
        <v>25</v>
      </c>
      <c r="DK49" s="8">
        <v>-981</v>
      </c>
      <c r="DL49" s="8">
        <v>77</v>
      </c>
      <c r="DM49" s="8">
        <v>4.3949999999999996</v>
      </c>
      <c r="DN49" s="8">
        <v>2.1999999999999999E-2</v>
      </c>
      <c r="DU49" s="8">
        <v>229.9</v>
      </c>
      <c r="DV49" s="8">
        <v>1</v>
      </c>
      <c r="DW49" s="8">
        <v>229.9</v>
      </c>
      <c r="DX49" s="8">
        <v>1</v>
      </c>
      <c r="DY49" s="8">
        <v>229.9</v>
      </c>
      <c r="DZ49" s="8">
        <v>1</v>
      </c>
      <c r="EA49" s="8">
        <v>15.3</v>
      </c>
      <c r="EB49" s="8">
        <v>0</v>
      </c>
      <c r="EC49" s="8">
        <v>15.3</v>
      </c>
      <c r="ED49" s="8">
        <v>0</v>
      </c>
      <c r="EE49" s="8">
        <v>15.3</v>
      </c>
      <c r="EF49" s="8">
        <v>0</v>
      </c>
      <c r="EG49" s="8">
        <v>3397.4</v>
      </c>
      <c r="EH49" s="8">
        <v>4.3</v>
      </c>
      <c r="EI49" s="8">
        <v>3397.4</v>
      </c>
      <c r="EJ49" s="8">
        <v>4.3</v>
      </c>
      <c r="EK49" s="8">
        <v>3397.4</v>
      </c>
      <c r="EL49" s="8">
        <v>4.3</v>
      </c>
      <c r="EM49" s="8">
        <v>229.9</v>
      </c>
      <c r="EN49" s="8">
        <v>1</v>
      </c>
      <c r="EO49" s="8">
        <v>229.9</v>
      </c>
      <c r="EP49" s="8">
        <v>1</v>
      </c>
      <c r="EQ49" s="8">
        <v>229.9</v>
      </c>
      <c r="ER49" s="8">
        <v>1</v>
      </c>
      <c r="ES49" s="8">
        <v>2.2000000000000002</v>
      </c>
      <c r="ET49" s="8">
        <v>0</v>
      </c>
      <c r="EU49" s="8">
        <v>2.2000000000000002</v>
      </c>
      <c r="EV49" s="8">
        <v>0</v>
      </c>
      <c r="EW49" s="8">
        <v>2.2000000000000002</v>
      </c>
      <c r="EX49" s="8">
        <v>0</v>
      </c>
      <c r="EZ49" s="8">
        <v>228</v>
      </c>
      <c r="FA49" s="8">
        <v>1</v>
      </c>
      <c r="FB49" s="8">
        <v>228</v>
      </c>
      <c r="FC49" s="8">
        <v>1</v>
      </c>
      <c r="FD49" s="8">
        <v>228</v>
      </c>
      <c r="FE49" s="8">
        <v>1</v>
      </c>
      <c r="FF49" s="8">
        <v>14.4</v>
      </c>
      <c r="FG49" s="8">
        <v>0</v>
      </c>
      <c r="FH49" s="8">
        <v>14.4</v>
      </c>
      <c r="FI49" s="8">
        <v>0</v>
      </c>
      <c r="FJ49" s="8">
        <v>14.4</v>
      </c>
      <c r="FK49" s="8">
        <v>0</v>
      </c>
      <c r="FL49" s="8">
        <v>3164.9</v>
      </c>
      <c r="FM49" s="8">
        <v>3.7</v>
      </c>
      <c r="FW49" s="8">
        <v>228.6</v>
      </c>
      <c r="FX49" s="8">
        <v>1</v>
      </c>
      <c r="FY49" s="8">
        <v>0.8</v>
      </c>
      <c r="FZ49" s="8">
        <v>0</v>
      </c>
      <c r="GA49" s="8">
        <v>174.5</v>
      </c>
      <c r="GB49" s="8">
        <v>0.9</v>
      </c>
      <c r="GC49" s="8">
        <v>0</v>
      </c>
      <c r="GD49" s="8">
        <v>0.2</v>
      </c>
      <c r="GE49" s="8">
        <v>3339.4</v>
      </c>
      <c r="GP49" s="8">
        <v>230.2</v>
      </c>
      <c r="GQ49" s="8">
        <v>1</v>
      </c>
      <c r="GR49" s="8">
        <v>0</v>
      </c>
      <c r="GS49" s="8">
        <v>0</v>
      </c>
      <c r="GT49" s="8">
        <v>294.47000000000003</v>
      </c>
      <c r="GU49" s="8">
        <v>0.16</v>
      </c>
      <c r="GV49" s="8">
        <v>108.29</v>
      </c>
      <c r="GW49" s="8">
        <v>0.03</v>
      </c>
      <c r="GX49" s="8">
        <v>129.30000000000001</v>
      </c>
      <c r="GY49" s="8">
        <v>0.04</v>
      </c>
      <c r="GZ49" s="8">
        <v>21.01</v>
      </c>
      <c r="HA49" s="8">
        <v>0.04</v>
      </c>
      <c r="HB49" s="8">
        <v>311.77</v>
      </c>
      <c r="HC49" s="8">
        <v>0.12</v>
      </c>
      <c r="HD49" s="8">
        <v>152.49</v>
      </c>
      <c r="HE49" s="8">
        <v>0.06</v>
      </c>
      <c r="HF49" s="8">
        <v>133.71</v>
      </c>
      <c r="HG49" s="8">
        <v>0.03</v>
      </c>
      <c r="HH49" s="8">
        <v>18.78</v>
      </c>
      <c r="HI49" s="8">
        <v>0.05</v>
      </c>
      <c r="HJ49" s="8">
        <v>293.63</v>
      </c>
      <c r="HK49" s="8">
        <v>0.14000000000000001</v>
      </c>
      <c r="HL49" s="8">
        <v>107.63</v>
      </c>
      <c r="HM49" s="8">
        <v>0.03</v>
      </c>
      <c r="HN49" s="8">
        <v>129.08000000000001</v>
      </c>
      <c r="HO49" s="8">
        <v>0.04</v>
      </c>
      <c r="HP49" s="8">
        <v>21.45</v>
      </c>
      <c r="HQ49" s="8">
        <v>0.04</v>
      </c>
      <c r="HR49" s="8">
        <v>81.97</v>
      </c>
      <c r="HS49" s="8">
        <v>0.02</v>
      </c>
      <c r="HT49" s="8">
        <v>51.77</v>
      </c>
      <c r="HU49" s="8">
        <v>0.02</v>
      </c>
      <c r="HV49" s="8">
        <v>48.53</v>
      </c>
      <c r="HW49" s="8">
        <v>0.01</v>
      </c>
      <c r="HZ49" s="8">
        <v>81.93</v>
      </c>
      <c r="IA49" s="8">
        <v>0.02</v>
      </c>
      <c r="IB49" s="8">
        <v>54.39</v>
      </c>
      <c r="IC49" s="8">
        <v>0.05</v>
      </c>
      <c r="ID49" s="8">
        <v>48.51</v>
      </c>
      <c r="IE49" s="8">
        <v>0.01</v>
      </c>
      <c r="IF49" s="8">
        <v>5.88</v>
      </c>
      <c r="IG49" s="8">
        <v>0.05</v>
      </c>
      <c r="JZ49" s="8">
        <v>3.24</v>
      </c>
      <c r="KA49" s="8">
        <v>0.02</v>
      </c>
      <c r="MX49" s="8">
        <v>59.02</v>
      </c>
      <c r="MY49" s="8">
        <v>0.02</v>
      </c>
      <c r="MZ49" s="8">
        <v>59.41</v>
      </c>
      <c r="NA49" s="8">
        <v>0.03</v>
      </c>
      <c r="NB49" s="8">
        <v>59.53</v>
      </c>
      <c r="NC49" s="8">
        <v>0.03</v>
      </c>
      <c r="ND49" s="8">
        <v>59.55</v>
      </c>
      <c r="NE49" s="8">
        <v>0.02</v>
      </c>
      <c r="NF49" s="8">
        <v>59.3</v>
      </c>
      <c r="NG49" s="8">
        <v>0.02</v>
      </c>
      <c r="NH49" s="8">
        <v>59.38</v>
      </c>
      <c r="NI49" s="8">
        <v>0.03</v>
      </c>
      <c r="QR49" s="8">
        <v>133.87</v>
      </c>
      <c r="QS49" s="8">
        <v>0.03</v>
      </c>
      <c r="QT49" s="8">
        <v>64.13</v>
      </c>
      <c r="QU49" s="8">
        <v>0.19</v>
      </c>
      <c r="QV49" s="8">
        <v>153.76</v>
      </c>
      <c r="QW49" s="8">
        <v>0.12</v>
      </c>
      <c r="QX49" s="8">
        <v>95.54</v>
      </c>
      <c r="QY49" s="8">
        <v>7.0000000000000007E-2</v>
      </c>
      <c r="QZ49" s="8">
        <v>94.86</v>
      </c>
      <c r="RA49" s="8">
        <v>0.05</v>
      </c>
      <c r="RB49" s="8">
        <v>75.63</v>
      </c>
      <c r="RC49" s="8">
        <v>0.04</v>
      </c>
      <c r="RD49" s="8">
        <v>75.489999999999995</v>
      </c>
      <c r="RE49" s="8">
        <v>0.03</v>
      </c>
      <c r="RF49" s="8">
        <v>75.62</v>
      </c>
      <c r="RG49" s="8">
        <v>0.04</v>
      </c>
      <c r="RH49" s="8">
        <v>75.540000000000006</v>
      </c>
      <c r="RI49" s="8">
        <v>0.03</v>
      </c>
      <c r="RJ49" s="8">
        <v>75.33</v>
      </c>
      <c r="RK49" s="8">
        <v>0.02</v>
      </c>
      <c r="RL49" s="8">
        <v>75.34</v>
      </c>
      <c r="RM49" s="8">
        <v>0.02</v>
      </c>
      <c r="RN49" s="8">
        <v>75.28</v>
      </c>
      <c r="RO49" s="8">
        <v>0.03</v>
      </c>
      <c r="TD49" s="8">
        <v>74.599999999999994</v>
      </c>
      <c r="TE49" s="8">
        <v>0.03</v>
      </c>
      <c r="UN49" s="8">
        <v>95.39</v>
      </c>
      <c r="UO49" s="8">
        <v>0.05</v>
      </c>
      <c r="UP49" s="8">
        <v>85.62</v>
      </c>
      <c r="UQ49" s="8">
        <v>0.26</v>
      </c>
      <c r="UR49" s="8">
        <v>84.62</v>
      </c>
      <c r="US49" s="8">
        <v>0.42</v>
      </c>
      <c r="UT49" s="8">
        <v>75.06</v>
      </c>
      <c r="UU49" s="8">
        <v>0.04</v>
      </c>
      <c r="UV49" s="8">
        <v>90.69</v>
      </c>
      <c r="UW49" s="8">
        <v>0.3</v>
      </c>
      <c r="UX49" s="8">
        <v>75.78</v>
      </c>
      <c r="UY49" s="8">
        <v>0.03</v>
      </c>
      <c r="UZ49" s="8">
        <v>77.09</v>
      </c>
      <c r="VA49" s="8">
        <v>7.0000000000000007E-2</v>
      </c>
      <c r="VB49" s="8">
        <v>75.72</v>
      </c>
      <c r="VC49" s="8">
        <v>0.06</v>
      </c>
      <c r="VD49" s="8">
        <v>75.180000000000007</v>
      </c>
      <c r="VE49" s="8">
        <v>0.03</v>
      </c>
      <c r="VF49" s="8">
        <v>79.989999999999995</v>
      </c>
      <c r="VG49" s="8">
        <v>0.28999999999999998</v>
      </c>
      <c r="VH49" s="8">
        <v>87.8</v>
      </c>
      <c r="VI49" s="8">
        <v>0.28999999999999998</v>
      </c>
      <c r="VJ49" s="8">
        <v>76.489999999999995</v>
      </c>
      <c r="VK49" s="8">
        <v>0.12</v>
      </c>
      <c r="VL49" s="8">
        <v>75.41</v>
      </c>
      <c r="VM49" s="8">
        <v>0.06</v>
      </c>
      <c r="VN49" s="8">
        <v>82.9</v>
      </c>
      <c r="VO49" s="8">
        <v>0.37</v>
      </c>
      <c r="VP49" s="8">
        <v>90.32</v>
      </c>
      <c r="VQ49" s="8">
        <v>0.25</v>
      </c>
      <c r="VR49" s="8">
        <v>78.709999999999994</v>
      </c>
      <c r="VS49" s="8">
        <v>0.25</v>
      </c>
      <c r="VT49" s="8">
        <v>83.88</v>
      </c>
      <c r="VU49" s="8">
        <v>0.34</v>
      </c>
      <c r="VV49" s="8">
        <v>94.9</v>
      </c>
      <c r="VW49" s="8">
        <v>0.08</v>
      </c>
      <c r="WJ49" s="8" t="s">
        <v>2503</v>
      </c>
      <c r="WK49" s="8">
        <v>75.013000000000005</v>
      </c>
      <c r="WL49" s="8">
        <v>0.01</v>
      </c>
      <c r="WM49" s="8">
        <v>61.997999999999998</v>
      </c>
      <c r="WN49" s="8">
        <v>2.5999999999999999E-2</v>
      </c>
      <c r="WO49" s="8">
        <v>60.051000000000002</v>
      </c>
      <c r="WP49" s="8">
        <v>5.0000000000000001E-3</v>
      </c>
      <c r="WQ49" s="8">
        <v>56.868000000000002</v>
      </c>
      <c r="WR49" s="8">
        <v>8.0000000000000002E-3</v>
      </c>
      <c r="WS49" s="8">
        <v>95.001000000000005</v>
      </c>
      <c r="WT49" s="8">
        <v>7.0000000000000001E-3</v>
      </c>
      <c r="WU49" s="8">
        <v>75.003</v>
      </c>
      <c r="WV49" s="8">
        <v>2.3E-2</v>
      </c>
      <c r="WW49" s="8">
        <v>1120.2</v>
      </c>
      <c r="WX49" s="8">
        <v>1.4</v>
      </c>
      <c r="WY49" s="8">
        <v>1089.9000000000001</v>
      </c>
      <c r="WZ49" s="8">
        <v>1.3</v>
      </c>
      <c r="XA49" s="8">
        <v>0.56000000000000005</v>
      </c>
      <c r="XB49" s="8">
        <v>1E-3</v>
      </c>
      <c r="XC49" s="8">
        <v>-0.19900000000000001</v>
      </c>
      <c r="XD49" s="8">
        <v>1E-3</v>
      </c>
      <c r="XE49" s="8">
        <v>-1E-3</v>
      </c>
      <c r="XF49" s="8">
        <v>2E-3</v>
      </c>
      <c r="XG49" s="8">
        <v>1.0672999999999999</v>
      </c>
      <c r="XH49" s="8">
        <v>2.5999999999999999E-3</v>
      </c>
      <c r="XI49" s="8">
        <v>29.298999999999999</v>
      </c>
      <c r="XJ49" s="8">
        <v>0</v>
      </c>
      <c r="XK49" s="8">
        <v>3871</v>
      </c>
      <c r="XL49" s="8">
        <v>8</v>
      </c>
      <c r="XM49" s="8">
        <v>473.9</v>
      </c>
      <c r="XN49" s="8">
        <v>5.3</v>
      </c>
      <c r="XO49" s="42">
        <v>0.17564250288061725</v>
      </c>
      <c r="XP49" s="9">
        <v>192.62713290917296</v>
      </c>
      <c r="XQ49" s="14">
        <v>13.03</v>
      </c>
      <c r="XR49" s="42">
        <v>0.184</v>
      </c>
      <c r="XS49" s="45">
        <f t="shared" si="29"/>
        <v>1.1207406403643148</v>
      </c>
      <c r="XT49" s="9">
        <f t="shared" si="1"/>
        <v>5101.8895136052506</v>
      </c>
      <c r="XU49" s="46">
        <f t="shared" si="2"/>
        <v>71.703405354330727</v>
      </c>
      <c r="XV49" s="9">
        <f t="shared" si="30"/>
        <v>208.38756178236014</v>
      </c>
      <c r="XW49" s="9">
        <f t="shared" si="4"/>
        <v>886.75820572779423</v>
      </c>
      <c r="XX49" s="9">
        <f t="shared" si="5"/>
        <v>4215.1313078774565</v>
      </c>
      <c r="XY49" s="15">
        <f t="shared" si="6"/>
        <v>9.6708223788219225E-3</v>
      </c>
      <c r="XZ49" s="9">
        <f t="shared" si="7"/>
        <v>29.441219589323961</v>
      </c>
      <c r="YA49" s="9">
        <f t="shared" si="8"/>
        <v>58.930259359635684</v>
      </c>
      <c r="YB49" s="10">
        <v>14.099958281953242</v>
      </c>
      <c r="YC49" s="10">
        <v>13.173942677661914</v>
      </c>
      <c r="YD49" s="3">
        <v>1.3923168090216126E-2</v>
      </c>
      <c r="YE49" s="9">
        <v>38.16000675565126</v>
      </c>
      <c r="YF49" s="15">
        <v>8.7762351933354035E-3</v>
      </c>
      <c r="YG49" s="9">
        <v>27.607004828496468</v>
      </c>
      <c r="YH49" s="15">
        <v>9.0956076526619647E-3</v>
      </c>
      <c r="YI49" s="9">
        <v>24.305192668280945</v>
      </c>
      <c r="YJ49" s="9">
        <f t="shared" si="9"/>
        <v>78.513959427428645</v>
      </c>
      <c r="YK49" s="9">
        <f t="shared" si="10"/>
        <v>64.541272424979269</v>
      </c>
      <c r="YL49" s="9">
        <f t="shared" si="11"/>
        <v>24.031688859781063</v>
      </c>
      <c r="YM49" s="9">
        <f t="shared" si="31"/>
        <v>27598.828102580268</v>
      </c>
      <c r="YN49" s="9">
        <f t="shared" si="32"/>
        <v>23979.329763231202</v>
      </c>
      <c r="YO49" s="9">
        <f t="shared" si="33"/>
        <v>3397.1</v>
      </c>
      <c r="YP49" s="14">
        <f t="shared" si="34"/>
        <v>0.42010125418752925</v>
      </c>
      <c r="YQ49" s="9">
        <f t="shared" si="35"/>
        <v>26226.131125054599</v>
      </c>
      <c r="YR49" s="9">
        <f t="shared" si="36"/>
        <v>22606.632785705533</v>
      </c>
      <c r="YS49" s="10">
        <f t="shared" si="37"/>
        <v>6.7750274154106425</v>
      </c>
      <c r="YT49" s="15">
        <f t="shared" si="38"/>
        <v>0.1970256305932363</v>
      </c>
      <c r="YU49" s="16">
        <f t="shared" si="39"/>
        <v>-5.4095307295428974</v>
      </c>
      <c r="YV49" s="16">
        <f t="shared" si="40"/>
        <v>-19.583700067792961</v>
      </c>
      <c r="YW49" s="47">
        <f t="shared" si="41"/>
        <v>54.125011518342369</v>
      </c>
      <c r="YX49" s="5">
        <f t="shared" si="42"/>
        <v>27598.828102580268</v>
      </c>
      <c r="YY49" s="5">
        <f t="shared" si="43"/>
        <v>16845.480836097875</v>
      </c>
      <c r="YZ49" s="5">
        <f t="shared" si="44"/>
        <v>1395.3862125166465</v>
      </c>
      <c r="ZA49" s="5">
        <f t="shared" si="45"/>
        <v>9357.9610539657388</v>
      </c>
      <c r="ZB49" s="5">
        <f t="shared" si="46"/>
        <v>27598.828102580257</v>
      </c>
      <c r="ZC49" s="6">
        <f t="shared" si="47"/>
        <v>0.99999999999999956</v>
      </c>
    </row>
    <row r="50" spans="1:679" s="8" customFormat="1" x14ac:dyDescent="0.25">
      <c r="A50" s="8">
        <v>5</v>
      </c>
      <c r="B50" s="8" t="s">
        <v>2555</v>
      </c>
      <c r="C50" s="8" t="s">
        <v>2556</v>
      </c>
      <c r="D50" s="8" t="s">
        <v>2555</v>
      </c>
      <c r="E50" s="8" t="s">
        <v>3314</v>
      </c>
      <c r="F50" s="8" t="s">
        <v>3316</v>
      </c>
      <c r="G50" s="8" t="s">
        <v>3308</v>
      </c>
      <c r="H50" s="8" t="s">
        <v>3309</v>
      </c>
      <c r="I50" s="8" t="s">
        <v>3310</v>
      </c>
      <c r="J50" s="8" t="s">
        <v>3310</v>
      </c>
      <c r="L50" s="8">
        <v>4.75</v>
      </c>
      <c r="M50" s="8" t="s">
        <v>3311</v>
      </c>
      <c r="N50" s="7">
        <v>0</v>
      </c>
      <c r="O50" s="7">
        <v>20</v>
      </c>
      <c r="P50" s="8" t="s">
        <v>3366</v>
      </c>
      <c r="Q50" s="8" t="s">
        <v>2536</v>
      </c>
      <c r="R50" s="8" t="s">
        <v>2557</v>
      </c>
      <c r="S50" s="8" t="s">
        <v>119</v>
      </c>
      <c r="T50" s="8" t="s">
        <v>120</v>
      </c>
      <c r="U50" s="8" t="s">
        <v>135</v>
      </c>
      <c r="V50" s="8" t="s">
        <v>3378</v>
      </c>
      <c r="W50" s="8" t="s">
        <v>3381</v>
      </c>
      <c r="X50" s="8" t="s">
        <v>3385</v>
      </c>
      <c r="Y50" s="8" t="s">
        <v>3385</v>
      </c>
      <c r="Z50" s="8" t="s">
        <v>2063</v>
      </c>
      <c r="AA50" s="8" t="s">
        <v>123</v>
      </c>
      <c r="AB50" s="8" t="s">
        <v>124</v>
      </c>
      <c r="AC50" s="8" t="s">
        <v>1319</v>
      </c>
      <c r="AD50" s="8" t="s">
        <v>2278</v>
      </c>
      <c r="AE50" s="8" t="s">
        <v>3392</v>
      </c>
      <c r="AF50" s="8" t="s">
        <v>157</v>
      </c>
      <c r="AG50" s="8">
        <v>75</v>
      </c>
      <c r="AH50" s="8">
        <v>62</v>
      </c>
      <c r="AI50" s="8">
        <v>95</v>
      </c>
      <c r="AJ50" s="8">
        <v>75</v>
      </c>
      <c r="AK50" s="8">
        <v>5.5</v>
      </c>
      <c r="AM50" s="8">
        <v>5.5</v>
      </c>
      <c r="AO50" s="8">
        <v>229.9</v>
      </c>
      <c r="AP50" s="8">
        <v>1.1000000000000001</v>
      </c>
      <c r="AQ50" s="8">
        <v>16.100000000000001</v>
      </c>
      <c r="AR50" s="8">
        <v>0</v>
      </c>
      <c r="AS50" s="8">
        <v>17953</v>
      </c>
      <c r="AT50" s="8">
        <v>39</v>
      </c>
      <c r="AU50" s="8">
        <v>17612</v>
      </c>
      <c r="AV50" s="8">
        <v>63</v>
      </c>
      <c r="AW50" s="8">
        <v>427</v>
      </c>
      <c r="AX50" s="8">
        <v>52</v>
      </c>
      <c r="AY50" s="8">
        <v>18379</v>
      </c>
      <c r="AZ50" s="8">
        <v>80</v>
      </c>
      <c r="BB50" s="8">
        <v>944</v>
      </c>
      <c r="CN50" s="8">
        <v>5.1611906769999996</v>
      </c>
      <c r="CO50" s="8" t="s">
        <v>2558</v>
      </c>
      <c r="CP50" s="8" t="s">
        <v>2559</v>
      </c>
      <c r="CQ50" s="8">
        <v>75.016000000000005</v>
      </c>
      <c r="CR50" s="8">
        <v>0.02</v>
      </c>
      <c r="CS50" s="8">
        <v>61.993000000000002</v>
      </c>
      <c r="CT50" s="8">
        <v>2.7E-2</v>
      </c>
      <c r="CU50" s="8">
        <v>95.004999999999995</v>
      </c>
      <c r="CV50" s="8">
        <v>8.0000000000000002E-3</v>
      </c>
      <c r="CW50" s="8">
        <v>75.001000000000005</v>
      </c>
      <c r="CX50" s="8">
        <v>2.1000000000000001E-2</v>
      </c>
      <c r="CY50" s="8">
        <v>74.61</v>
      </c>
      <c r="CZ50" s="8">
        <v>0.06</v>
      </c>
      <c r="DA50" s="8">
        <v>59.58</v>
      </c>
      <c r="DB50" s="8">
        <v>0.06</v>
      </c>
      <c r="DC50" s="8">
        <v>64.42</v>
      </c>
      <c r="DD50" s="8">
        <v>0.02</v>
      </c>
      <c r="DE50" s="8">
        <v>-1E-3</v>
      </c>
      <c r="DF50" s="8">
        <v>2E-3</v>
      </c>
      <c r="DG50" s="8">
        <v>1.0083</v>
      </c>
      <c r="DH50" s="8">
        <v>3.0000000000000001E-3</v>
      </c>
      <c r="DI50" s="8">
        <v>17953</v>
      </c>
      <c r="DJ50" s="8">
        <v>39</v>
      </c>
      <c r="DK50" s="8">
        <v>427</v>
      </c>
      <c r="DL50" s="8">
        <v>52</v>
      </c>
      <c r="DM50" s="8">
        <v>5.1619999999999999</v>
      </c>
      <c r="DN50" s="8">
        <v>2.4E-2</v>
      </c>
      <c r="DU50" s="8">
        <v>229.9</v>
      </c>
      <c r="DV50" s="8">
        <v>1.1000000000000001</v>
      </c>
      <c r="DW50" s="8">
        <v>229.9</v>
      </c>
      <c r="DX50" s="8">
        <v>1.1000000000000001</v>
      </c>
      <c r="DY50" s="8">
        <v>229.9</v>
      </c>
      <c r="DZ50" s="8">
        <v>1.1000000000000001</v>
      </c>
      <c r="EA50" s="8">
        <v>14</v>
      </c>
      <c r="EB50" s="8">
        <v>0</v>
      </c>
      <c r="EC50" s="8">
        <v>14</v>
      </c>
      <c r="ED50" s="8">
        <v>0</v>
      </c>
      <c r="EE50" s="8">
        <v>14</v>
      </c>
      <c r="EF50" s="8">
        <v>0</v>
      </c>
      <c r="EG50" s="8">
        <v>3093.4</v>
      </c>
      <c r="EH50" s="8">
        <v>5.4</v>
      </c>
      <c r="EI50" s="8">
        <v>3093.4</v>
      </c>
      <c r="EJ50" s="8">
        <v>5.4</v>
      </c>
      <c r="EK50" s="8">
        <v>3093.4</v>
      </c>
      <c r="EL50" s="8">
        <v>5.4</v>
      </c>
      <c r="EM50" s="8">
        <v>229.8</v>
      </c>
      <c r="EN50" s="8">
        <v>1.1000000000000001</v>
      </c>
      <c r="EO50" s="8">
        <v>229.8</v>
      </c>
      <c r="EP50" s="8">
        <v>1.1000000000000001</v>
      </c>
      <c r="EQ50" s="8">
        <v>229.8</v>
      </c>
      <c r="ER50" s="8">
        <v>1.1000000000000001</v>
      </c>
      <c r="ES50" s="8">
        <v>2.1</v>
      </c>
      <c r="ET50" s="8">
        <v>0</v>
      </c>
      <c r="EU50" s="8">
        <v>2.1</v>
      </c>
      <c r="EV50" s="8">
        <v>0</v>
      </c>
      <c r="EW50" s="8">
        <v>2.1</v>
      </c>
      <c r="EX50" s="8">
        <v>0</v>
      </c>
      <c r="EZ50" s="8">
        <v>228.2</v>
      </c>
      <c r="FA50" s="8">
        <v>1.1000000000000001</v>
      </c>
      <c r="FB50" s="8">
        <v>228.2</v>
      </c>
      <c r="FC50" s="8">
        <v>1.1000000000000001</v>
      </c>
      <c r="FD50" s="8">
        <v>228.2</v>
      </c>
      <c r="FE50" s="8">
        <v>1.1000000000000001</v>
      </c>
      <c r="FF50" s="8">
        <v>13.1</v>
      </c>
      <c r="FG50" s="8">
        <v>0</v>
      </c>
      <c r="FH50" s="8">
        <v>13.1</v>
      </c>
      <c r="FI50" s="8">
        <v>0</v>
      </c>
      <c r="FJ50" s="8">
        <v>13.1</v>
      </c>
      <c r="FK50" s="8">
        <v>0</v>
      </c>
      <c r="FL50" s="8">
        <v>2873.5</v>
      </c>
      <c r="FM50" s="8">
        <v>4.5</v>
      </c>
      <c r="FW50" s="8">
        <v>228.7</v>
      </c>
      <c r="FX50" s="8">
        <v>1.1000000000000001</v>
      </c>
      <c r="FY50" s="8">
        <v>0.7</v>
      </c>
      <c r="FZ50" s="8">
        <v>0</v>
      </c>
      <c r="GA50" s="8">
        <v>169.5</v>
      </c>
      <c r="GB50" s="8">
        <v>1</v>
      </c>
      <c r="GC50" s="8">
        <v>0</v>
      </c>
      <c r="GD50" s="8">
        <v>0.2</v>
      </c>
      <c r="GE50" s="8">
        <v>3510.1</v>
      </c>
      <c r="GP50" s="8">
        <v>230.2</v>
      </c>
      <c r="GQ50" s="8">
        <v>1.1000000000000001</v>
      </c>
      <c r="GR50" s="8">
        <v>0</v>
      </c>
      <c r="GS50" s="8">
        <v>0</v>
      </c>
      <c r="GT50" s="8">
        <v>262.97000000000003</v>
      </c>
      <c r="GU50" s="8">
        <v>0.22</v>
      </c>
      <c r="GV50" s="8">
        <v>100.59</v>
      </c>
      <c r="GW50" s="8">
        <v>0.04</v>
      </c>
      <c r="GX50" s="8">
        <v>120.77</v>
      </c>
      <c r="GY50" s="8">
        <v>0.06</v>
      </c>
      <c r="GZ50" s="8">
        <v>20.18</v>
      </c>
      <c r="HA50" s="8">
        <v>0.04</v>
      </c>
      <c r="HB50" s="8">
        <v>280.14</v>
      </c>
      <c r="HC50" s="8">
        <v>0.19</v>
      </c>
      <c r="HD50" s="8">
        <v>147.52000000000001</v>
      </c>
      <c r="HE50" s="8">
        <v>0.06</v>
      </c>
      <c r="HF50" s="8">
        <v>125.51</v>
      </c>
      <c r="HG50" s="8">
        <v>0.05</v>
      </c>
      <c r="HH50" s="8">
        <v>22.02</v>
      </c>
      <c r="HI50" s="8">
        <v>7.0000000000000007E-2</v>
      </c>
      <c r="HJ50" s="8">
        <v>262.2</v>
      </c>
      <c r="HK50" s="8">
        <v>0.2</v>
      </c>
      <c r="HL50" s="8">
        <v>100.16</v>
      </c>
      <c r="HM50" s="8">
        <v>7.0000000000000007E-2</v>
      </c>
      <c r="HN50" s="8">
        <v>120.56</v>
      </c>
      <c r="HO50" s="8">
        <v>0.06</v>
      </c>
      <c r="HP50" s="8">
        <v>20.39</v>
      </c>
      <c r="HQ50" s="8">
        <v>7.0000000000000007E-2</v>
      </c>
      <c r="HR50" s="8">
        <v>78.2</v>
      </c>
      <c r="HS50" s="8">
        <v>0.03</v>
      </c>
      <c r="HT50" s="8">
        <v>48.76</v>
      </c>
      <c r="HU50" s="8">
        <v>0.03</v>
      </c>
      <c r="HV50" s="8">
        <v>46.18</v>
      </c>
      <c r="HW50" s="8">
        <v>0.02</v>
      </c>
      <c r="HZ50" s="8">
        <v>77.94</v>
      </c>
      <c r="IA50" s="8">
        <v>0.04</v>
      </c>
      <c r="IB50" s="8">
        <v>50.81</v>
      </c>
      <c r="IC50" s="8">
        <v>0.05</v>
      </c>
      <c r="ID50" s="8">
        <v>46.01</v>
      </c>
      <c r="IE50" s="8">
        <v>0.02</v>
      </c>
      <c r="IF50" s="8">
        <v>4.79</v>
      </c>
      <c r="IG50" s="8">
        <v>0.06</v>
      </c>
      <c r="JZ50" s="8">
        <v>2.58</v>
      </c>
      <c r="KA50" s="8">
        <v>0.03</v>
      </c>
      <c r="MX50" s="8">
        <v>58.68</v>
      </c>
      <c r="MY50" s="8">
        <v>0.03</v>
      </c>
      <c r="MZ50" s="8">
        <v>59.1</v>
      </c>
      <c r="NA50" s="8">
        <v>0.03</v>
      </c>
      <c r="NB50" s="8">
        <v>59.19</v>
      </c>
      <c r="NC50" s="8">
        <v>0.03</v>
      </c>
      <c r="ND50" s="8">
        <v>59.16</v>
      </c>
      <c r="NE50" s="8">
        <v>0.03</v>
      </c>
      <c r="NF50" s="8">
        <v>58.92</v>
      </c>
      <c r="NG50" s="8">
        <v>0.03</v>
      </c>
      <c r="NH50" s="8">
        <v>59.04</v>
      </c>
      <c r="NI50" s="8">
        <v>0.02</v>
      </c>
      <c r="QR50" s="8">
        <v>127.73</v>
      </c>
      <c r="QS50" s="8">
        <v>0.1</v>
      </c>
      <c r="QT50" s="8">
        <v>55.53</v>
      </c>
      <c r="QU50" s="8">
        <v>0.1</v>
      </c>
      <c r="QV50" s="8">
        <v>148.86000000000001</v>
      </c>
      <c r="QW50" s="8">
        <v>0.09</v>
      </c>
      <c r="QX50" s="8">
        <v>95.56</v>
      </c>
      <c r="QY50" s="8">
        <v>0.09</v>
      </c>
      <c r="QZ50" s="8">
        <v>94.69</v>
      </c>
      <c r="RA50" s="8">
        <v>0.05</v>
      </c>
      <c r="RB50" s="8">
        <v>75.739999999999995</v>
      </c>
      <c r="RC50" s="8">
        <v>0.05</v>
      </c>
      <c r="RD50" s="8">
        <v>75.55</v>
      </c>
      <c r="RE50" s="8">
        <v>0.04</v>
      </c>
      <c r="RF50" s="8">
        <v>75.650000000000006</v>
      </c>
      <c r="RG50" s="8">
        <v>0.04</v>
      </c>
      <c r="RH50" s="8">
        <v>75.569999999999993</v>
      </c>
      <c r="RI50" s="8">
        <v>0.04</v>
      </c>
      <c r="RJ50" s="8">
        <v>75.36</v>
      </c>
      <c r="RK50" s="8">
        <v>0.03</v>
      </c>
      <c r="RL50" s="8">
        <v>75.37</v>
      </c>
      <c r="RM50" s="8">
        <v>0.03</v>
      </c>
      <c r="RN50" s="8">
        <v>75.290000000000006</v>
      </c>
      <c r="RO50" s="8">
        <v>0.04</v>
      </c>
      <c r="TD50" s="8">
        <v>74.64</v>
      </c>
      <c r="TE50" s="8">
        <v>0.04</v>
      </c>
      <c r="UN50" s="8">
        <v>95.26</v>
      </c>
      <c r="UO50" s="8">
        <v>0.08</v>
      </c>
      <c r="UP50" s="8">
        <v>89.11</v>
      </c>
      <c r="UQ50" s="8">
        <v>0.23</v>
      </c>
      <c r="UR50" s="8">
        <v>89.91</v>
      </c>
      <c r="US50" s="8">
        <v>0.14000000000000001</v>
      </c>
      <c r="UT50" s="8">
        <v>75.150000000000006</v>
      </c>
      <c r="UU50" s="8">
        <v>0.04</v>
      </c>
      <c r="UV50" s="8">
        <v>89.81</v>
      </c>
      <c r="UW50" s="8">
        <v>0.18</v>
      </c>
      <c r="UX50" s="8">
        <v>76.02</v>
      </c>
      <c r="UY50" s="8">
        <v>0.06</v>
      </c>
      <c r="UZ50" s="8">
        <v>77.099999999999994</v>
      </c>
      <c r="VA50" s="8">
        <v>0.1</v>
      </c>
      <c r="VB50" s="8">
        <v>75.61</v>
      </c>
      <c r="VC50" s="8">
        <v>0.05</v>
      </c>
      <c r="VD50" s="8">
        <v>75.319999999999993</v>
      </c>
      <c r="VE50" s="8">
        <v>0.05</v>
      </c>
      <c r="VF50" s="8">
        <v>82.72</v>
      </c>
      <c r="VG50" s="8">
        <v>0.36</v>
      </c>
      <c r="VH50" s="8">
        <v>88.3</v>
      </c>
      <c r="VI50" s="8">
        <v>0.2</v>
      </c>
      <c r="VJ50" s="8">
        <v>76.010000000000005</v>
      </c>
      <c r="VK50" s="8">
        <v>0.08</v>
      </c>
      <c r="VL50" s="8">
        <v>75.650000000000006</v>
      </c>
      <c r="VM50" s="8">
        <v>7.0000000000000007E-2</v>
      </c>
      <c r="VN50" s="8">
        <v>83.24</v>
      </c>
      <c r="VO50" s="8">
        <v>0.24</v>
      </c>
      <c r="VP50" s="8">
        <v>87.71</v>
      </c>
      <c r="VQ50" s="8">
        <v>0.27</v>
      </c>
      <c r="VR50" s="8">
        <v>78.39</v>
      </c>
      <c r="VS50" s="8">
        <v>0.15</v>
      </c>
      <c r="VT50" s="8">
        <v>88.27</v>
      </c>
      <c r="VU50" s="8">
        <v>0.13</v>
      </c>
      <c r="VV50" s="8">
        <v>95.03</v>
      </c>
      <c r="VW50" s="8">
        <v>0.09</v>
      </c>
      <c r="WJ50" s="8" t="s">
        <v>2514</v>
      </c>
      <c r="WK50" s="8">
        <v>75.016000000000005</v>
      </c>
      <c r="WL50" s="8">
        <v>0.02</v>
      </c>
      <c r="WM50" s="8">
        <v>61.993000000000002</v>
      </c>
      <c r="WN50" s="8">
        <v>2.7E-2</v>
      </c>
      <c r="WO50" s="8">
        <v>59.704000000000001</v>
      </c>
      <c r="WP50" s="8">
        <v>8.0000000000000002E-3</v>
      </c>
      <c r="WQ50" s="8">
        <v>56.265000000000001</v>
      </c>
      <c r="WR50" s="8">
        <v>1.4E-2</v>
      </c>
      <c r="WS50" s="8">
        <v>95.004999999999995</v>
      </c>
      <c r="WT50" s="8">
        <v>8.0000000000000002E-3</v>
      </c>
      <c r="WU50" s="8">
        <v>75.001000000000005</v>
      </c>
      <c r="WV50" s="8">
        <v>2.1000000000000001E-2</v>
      </c>
      <c r="WW50" s="8">
        <v>1088</v>
      </c>
      <c r="WX50" s="8">
        <v>1.7</v>
      </c>
      <c r="WY50" s="8">
        <v>1060.2</v>
      </c>
      <c r="WZ50" s="8">
        <v>1.6</v>
      </c>
      <c r="XA50" s="8">
        <v>0.52500000000000002</v>
      </c>
      <c r="XB50" s="8">
        <v>1E-3</v>
      </c>
      <c r="XC50" s="8">
        <v>-0.189</v>
      </c>
      <c r="XD50" s="8">
        <v>1E-3</v>
      </c>
      <c r="XE50" s="8">
        <v>-1E-3</v>
      </c>
      <c r="XF50" s="8">
        <v>2E-3</v>
      </c>
      <c r="XG50" s="8">
        <v>1.0083</v>
      </c>
      <c r="XH50" s="8">
        <v>3.0000000000000001E-3</v>
      </c>
      <c r="XI50" s="8">
        <v>29.318000000000001</v>
      </c>
      <c r="XJ50" s="8">
        <v>1E-3</v>
      </c>
      <c r="XK50" s="8">
        <v>3561</v>
      </c>
      <c r="XL50" s="8">
        <v>9</v>
      </c>
      <c r="XM50" s="8">
        <v>467.1</v>
      </c>
      <c r="XN50" s="8">
        <v>5.4</v>
      </c>
      <c r="XO50" s="42">
        <v>0.15583700440528631</v>
      </c>
      <c r="XP50" s="9">
        <v>166.26249999999996</v>
      </c>
      <c r="XQ50" s="14">
        <v>13.029</v>
      </c>
      <c r="XR50" s="42">
        <v>0.19</v>
      </c>
      <c r="XS50" s="45">
        <f t="shared" si="29"/>
        <v>1.1515551091197451</v>
      </c>
      <c r="XT50" s="9">
        <f t="shared" si="1"/>
        <v>4959.3590990106377</v>
      </c>
      <c r="XU50" s="46">
        <f t="shared" si="2"/>
        <v>65.390130708661417</v>
      </c>
      <c r="XV50" s="9">
        <f t="shared" si="30"/>
        <v>172.50552163456462</v>
      </c>
      <c r="XW50" s="9">
        <f t="shared" si="4"/>
        <v>734.06409436434058</v>
      </c>
      <c r="XX50" s="9">
        <f t="shared" si="5"/>
        <v>4225.2950046462975</v>
      </c>
      <c r="XY50" s="15">
        <f t="shared" si="6"/>
        <v>9.5342494602525061E-3</v>
      </c>
      <c r="XZ50" s="9">
        <f t="shared" si="7"/>
        <v>29.165609291022299</v>
      </c>
      <c r="YA50" s="9">
        <f t="shared" si="8"/>
        <v>58.552444890880253</v>
      </c>
      <c r="YB50" s="10">
        <v>14.100037554672523</v>
      </c>
      <c r="YC50" s="10">
        <v>13.16299116412501</v>
      </c>
      <c r="YD50" s="3">
        <v>1.3920457404014482E-2</v>
      </c>
      <c r="YE50" s="9">
        <v>38.158001102376133</v>
      </c>
      <c r="YF50" s="15">
        <v>8.7722298241346159E-3</v>
      </c>
      <c r="YG50" s="9">
        <v>27.603353414471183</v>
      </c>
      <c r="YH50" s="15">
        <v>8.8198376220532948E-3</v>
      </c>
      <c r="YI50" s="9">
        <v>23.920609052910404</v>
      </c>
      <c r="YJ50" s="9">
        <f t="shared" si="9"/>
        <v>77.998282323609317</v>
      </c>
      <c r="YK50" s="9">
        <f t="shared" si="10"/>
        <v>64.168030326377078</v>
      </c>
      <c r="YL50" s="9">
        <f t="shared" si="11"/>
        <v>23.639726327812241</v>
      </c>
      <c r="YM50" s="9">
        <f t="shared" si="31"/>
        <v>27404.837953663668</v>
      </c>
      <c r="YN50" s="9">
        <f t="shared" si="32"/>
        <v>23145.333794372767</v>
      </c>
      <c r="YO50" s="9">
        <f t="shared" si="33"/>
        <v>3093.9</v>
      </c>
      <c r="YP50" s="14">
        <f t="shared" si="34"/>
        <v>0.38531447322746659</v>
      </c>
      <c r="YQ50" s="9">
        <f t="shared" si="35"/>
        <v>26033.802169772331</v>
      </c>
      <c r="YR50" s="9">
        <f t="shared" si="36"/>
        <v>21774.298010481431</v>
      </c>
      <c r="YS50" s="10">
        <f t="shared" si="37"/>
        <v>7.310812179099222</v>
      </c>
      <c r="YT50" s="15">
        <f t="shared" si="38"/>
        <v>0.21875917667755226</v>
      </c>
      <c r="YU50" s="16">
        <f t="shared" si="39"/>
        <v>-5.5258829632100586</v>
      </c>
      <c r="YV50" s="16">
        <f t="shared" si="40"/>
        <v>-19.445837432729064</v>
      </c>
      <c r="YW50" s="47">
        <f t="shared" si="41"/>
        <v>53.107318036783987</v>
      </c>
      <c r="YX50" s="5">
        <f t="shared" si="42"/>
        <v>27404.837953663668</v>
      </c>
      <c r="YY50" s="5">
        <f t="shared" si="43"/>
        <v>18264.051758836573</v>
      </c>
      <c r="YZ50" s="5">
        <f t="shared" si="44"/>
        <v>1392.9982984704779</v>
      </c>
      <c r="ZA50" s="5">
        <f t="shared" si="45"/>
        <v>7747.7878963566282</v>
      </c>
      <c r="ZB50" s="5">
        <f t="shared" si="46"/>
        <v>27404.837953663678</v>
      </c>
      <c r="ZC50" s="6">
        <f t="shared" si="47"/>
        <v>1.0000000000000004</v>
      </c>
    </row>
    <row r="51" spans="1:679" s="8" customFormat="1" x14ac:dyDescent="0.25">
      <c r="A51" s="8">
        <v>5</v>
      </c>
      <c r="B51" s="8" t="s">
        <v>2560</v>
      </c>
      <c r="C51" s="8" t="s">
        <v>2561</v>
      </c>
      <c r="D51" s="8" t="s">
        <v>2560</v>
      </c>
      <c r="E51" s="8" t="s">
        <v>3314</v>
      </c>
      <c r="F51" s="8" t="s">
        <v>3316</v>
      </c>
      <c r="G51" s="8" t="s">
        <v>3308</v>
      </c>
      <c r="H51" s="8" t="s">
        <v>3309</v>
      </c>
      <c r="I51" s="8" t="s">
        <v>3310</v>
      </c>
      <c r="J51" s="8" t="s">
        <v>3310</v>
      </c>
      <c r="L51" s="8">
        <v>4.75</v>
      </c>
      <c r="M51" s="8" t="s">
        <v>3311</v>
      </c>
      <c r="N51" s="7">
        <v>30</v>
      </c>
      <c r="O51" s="7">
        <v>20</v>
      </c>
      <c r="P51" s="8" t="s">
        <v>3366</v>
      </c>
      <c r="Q51" s="8" t="s">
        <v>2536</v>
      </c>
      <c r="R51" s="8" t="s">
        <v>2562</v>
      </c>
      <c r="S51" s="8" t="s">
        <v>119</v>
      </c>
      <c r="T51" s="8" t="s">
        <v>120</v>
      </c>
      <c r="U51" s="8" t="s">
        <v>135</v>
      </c>
      <c r="V51" s="8" t="s">
        <v>3378</v>
      </c>
      <c r="W51" s="8" t="s">
        <v>3381</v>
      </c>
      <c r="X51" s="8" t="s">
        <v>3385</v>
      </c>
      <c r="Y51" s="8" t="s">
        <v>3385</v>
      </c>
      <c r="Z51" s="8" t="s">
        <v>2063</v>
      </c>
      <c r="AA51" s="8" t="s">
        <v>123</v>
      </c>
      <c r="AB51" s="8" t="s">
        <v>124</v>
      </c>
      <c r="AC51" s="8" t="s">
        <v>1319</v>
      </c>
      <c r="AD51" s="8" t="s">
        <v>2278</v>
      </c>
      <c r="AE51" s="8" t="s">
        <v>3392</v>
      </c>
      <c r="AF51" s="8" t="s">
        <v>157</v>
      </c>
      <c r="AG51" s="8">
        <v>75</v>
      </c>
      <c r="AH51" s="8">
        <v>62</v>
      </c>
      <c r="AI51" s="8">
        <v>95</v>
      </c>
      <c r="AJ51" s="8">
        <v>75</v>
      </c>
      <c r="AK51" s="8">
        <v>5.5</v>
      </c>
      <c r="AM51" s="8">
        <v>5.5</v>
      </c>
      <c r="AO51" s="8">
        <v>229.9</v>
      </c>
      <c r="AP51" s="8">
        <v>1.1000000000000001</v>
      </c>
      <c r="AQ51" s="8">
        <v>17.2</v>
      </c>
      <c r="AR51" s="8">
        <v>0</v>
      </c>
      <c r="AS51" s="8">
        <v>17104</v>
      </c>
      <c r="AT51" s="8">
        <v>24</v>
      </c>
      <c r="AU51" s="8">
        <v>16745</v>
      </c>
      <c r="AV51" s="8">
        <v>36</v>
      </c>
      <c r="AW51" s="8">
        <v>-484</v>
      </c>
      <c r="AX51" s="8">
        <v>52</v>
      </c>
      <c r="AY51" s="8">
        <v>16620</v>
      </c>
      <c r="AZ51" s="8">
        <v>58</v>
      </c>
      <c r="BB51" s="8">
        <v>944</v>
      </c>
      <c r="CN51" s="8">
        <v>4.3519245880000001</v>
      </c>
      <c r="CO51" s="8" t="s">
        <v>2563</v>
      </c>
      <c r="CP51" s="8" t="s">
        <v>2564</v>
      </c>
      <c r="CQ51" s="8">
        <v>75.009</v>
      </c>
      <c r="CR51" s="8">
        <v>1.2E-2</v>
      </c>
      <c r="CS51" s="8">
        <v>61.997</v>
      </c>
      <c r="CT51" s="8">
        <v>1.7000000000000001E-2</v>
      </c>
      <c r="CU51" s="8">
        <v>94.994</v>
      </c>
      <c r="CV51" s="8">
        <v>4.0000000000000001E-3</v>
      </c>
      <c r="CW51" s="8">
        <v>74.995000000000005</v>
      </c>
      <c r="CX51" s="8">
        <v>2.9000000000000001E-2</v>
      </c>
      <c r="CY51" s="8">
        <v>74.569999999999993</v>
      </c>
      <c r="CZ51" s="8">
        <v>0.06</v>
      </c>
      <c r="DA51" s="8">
        <v>60.13</v>
      </c>
      <c r="DB51" s="8">
        <v>0.04</v>
      </c>
      <c r="DC51" s="8">
        <v>65.02</v>
      </c>
      <c r="DD51" s="8">
        <v>0.03</v>
      </c>
      <c r="DE51" s="8">
        <v>-1.2999999999999999E-2</v>
      </c>
      <c r="DF51" s="8">
        <v>2E-3</v>
      </c>
      <c r="DG51" s="8">
        <v>0.9919</v>
      </c>
      <c r="DH51" s="8">
        <v>2.5999999999999999E-3</v>
      </c>
      <c r="DI51" s="8">
        <v>17104</v>
      </c>
      <c r="DJ51" s="8">
        <v>24</v>
      </c>
      <c r="DK51" s="8">
        <v>-484</v>
      </c>
      <c r="DL51" s="8">
        <v>52</v>
      </c>
      <c r="DM51" s="8">
        <v>4.3520000000000003</v>
      </c>
      <c r="DN51" s="8">
        <v>1.7999999999999999E-2</v>
      </c>
      <c r="DU51" s="8">
        <v>229.9</v>
      </c>
      <c r="DV51" s="8">
        <v>1.1000000000000001</v>
      </c>
      <c r="DW51" s="8">
        <v>229.9</v>
      </c>
      <c r="DX51" s="8">
        <v>1.1000000000000001</v>
      </c>
      <c r="DY51" s="8">
        <v>229.9</v>
      </c>
      <c r="DZ51" s="8">
        <v>1.1000000000000001</v>
      </c>
      <c r="EA51" s="8">
        <v>15.1</v>
      </c>
      <c r="EB51" s="8">
        <v>0</v>
      </c>
      <c r="EC51" s="8">
        <v>15.1</v>
      </c>
      <c r="ED51" s="8">
        <v>0</v>
      </c>
      <c r="EE51" s="8">
        <v>15.1</v>
      </c>
      <c r="EF51" s="8">
        <v>0</v>
      </c>
      <c r="EG51" s="8">
        <v>3353.4</v>
      </c>
      <c r="EH51" s="8">
        <v>4.5</v>
      </c>
      <c r="EI51" s="8">
        <v>3353.4</v>
      </c>
      <c r="EJ51" s="8">
        <v>4.5</v>
      </c>
      <c r="EK51" s="8">
        <v>3353.4</v>
      </c>
      <c r="EL51" s="8">
        <v>4.5</v>
      </c>
      <c r="EM51" s="8">
        <v>229.9</v>
      </c>
      <c r="EN51" s="8">
        <v>1.1000000000000001</v>
      </c>
      <c r="EO51" s="8">
        <v>229.9</v>
      </c>
      <c r="EP51" s="8">
        <v>1.1000000000000001</v>
      </c>
      <c r="EQ51" s="8">
        <v>229.9</v>
      </c>
      <c r="ER51" s="8">
        <v>1.1000000000000001</v>
      </c>
      <c r="ES51" s="8">
        <v>2.1</v>
      </c>
      <c r="ET51" s="8">
        <v>0</v>
      </c>
      <c r="EU51" s="8">
        <v>2.1</v>
      </c>
      <c r="EV51" s="8">
        <v>0</v>
      </c>
      <c r="EW51" s="8">
        <v>2.1</v>
      </c>
      <c r="EX51" s="8">
        <v>0</v>
      </c>
      <c r="EZ51" s="8">
        <v>228</v>
      </c>
      <c r="FA51" s="8">
        <v>1.1000000000000001</v>
      </c>
      <c r="FB51" s="8">
        <v>228</v>
      </c>
      <c r="FC51" s="8">
        <v>1.1000000000000001</v>
      </c>
      <c r="FD51" s="8">
        <v>228</v>
      </c>
      <c r="FE51" s="8">
        <v>1.1000000000000001</v>
      </c>
      <c r="FF51" s="8">
        <v>14.2</v>
      </c>
      <c r="FG51" s="8">
        <v>0</v>
      </c>
      <c r="FH51" s="8">
        <v>14.2</v>
      </c>
      <c r="FI51" s="8">
        <v>0</v>
      </c>
      <c r="FJ51" s="8">
        <v>14.2</v>
      </c>
      <c r="FK51" s="8">
        <v>0</v>
      </c>
      <c r="FL51" s="8">
        <v>3121.9</v>
      </c>
      <c r="FM51" s="8">
        <v>3.9</v>
      </c>
      <c r="FW51" s="8">
        <v>228.6</v>
      </c>
      <c r="FX51" s="8">
        <v>1.1000000000000001</v>
      </c>
      <c r="FY51" s="8">
        <v>0.8</v>
      </c>
      <c r="FZ51" s="8">
        <v>0</v>
      </c>
      <c r="GA51" s="8">
        <v>174.6</v>
      </c>
      <c r="GB51" s="8">
        <v>1</v>
      </c>
      <c r="GC51" s="8">
        <v>0.1</v>
      </c>
      <c r="GD51" s="8">
        <v>0.2</v>
      </c>
      <c r="GE51" s="8">
        <v>3761.9</v>
      </c>
      <c r="GP51" s="8">
        <v>230.2</v>
      </c>
      <c r="GQ51" s="8">
        <v>1.1000000000000001</v>
      </c>
      <c r="GR51" s="8">
        <v>0</v>
      </c>
      <c r="GS51" s="8">
        <v>0</v>
      </c>
      <c r="GT51" s="8">
        <v>290.29000000000002</v>
      </c>
      <c r="GU51" s="8">
        <v>0.15</v>
      </c>
      <c r="GV51" s="8">
        <v>108.33</v>
      </c>
      <c r="GW51" s="8">
        <v>0.03</v>
      </c>
      <c r="GX51" s="8">
        <v>128.21</v>
      </c>
      <c r="GY51" s="8">
        <v>0.04</v>
      </c>
      <c r="GZ51" s="8">
        <v>19.88</v>
      </c>
      <c r="HA51" s="8">
        <v>0.03</v>
      </c>
      <c r="HB51" s="8">
        <v>307.36</v>
      </c>
      <c r="HC51" s="8">
        <v>0.14000000000000001</v>
      </c>
      <c r="HD51" s="8">
        <v>150.28</v>
      </c>
      <c r="HE51" s="8">
        <v>0.05</v>
      </c>
      <c r="HF51" s="8">
        <v>132.6</v>
      </c>
      <c r="HG51" s="8">
        <v>0.04</v>
      </c>
      <c r="HH51" s="8">
        <v>17.68</v>
      </c>
      <c r="HI51" s="8">
        <v>0.04</v>
      </c>
      <c r="HJ51" s="8">
        <v>289.47000000000003</v>
      </c>
      <c r="HK51" s="8">
        <v>0.16</v>
      </c>
      <c r="HL51" s="8">
        <v>107.7</v>
      </c>
      <c r="HM51" s="8">
        <v>0.04</v>
      </c>
      <c r="HN51" s="8">
        <v>127.99</v>
      </c>
      <c r="HO51" s="8">
        <v>0.04</v>
      </c>
      <c r="HP51" s="8">
        <v>20.3</v>
      </c>
      <c r="HQ51" s="8">
        <v>0.05</v>
      </c>
      <c r="HR51" s="8">
        <v>80.11</v>
      </c>
      <c r="HS51" s="8">
        <v>0.02</v>
      </c>
      <c r="HT51" s="8">
        <v>50.41</v>
      </c>
      <c r="HU51" s="8">
        <v>0.03</v>
      </c>
      <c r="HV51" s="8">
        <v>47.38</v>
      </c>
      <c r="HW51" s="8">
        <v>0.01</v>
      </c>
      <c r="HZ51" s="8">
        <v>79.790000000000006</v>
      </c>
      <c r="IA51" s="8">
        <v>0.03</v>
      </c>
      <c r="IB51" s="8">
        <v>53.28</v>
      </c>
      <c r="IC51" s="8">
        <v>0.04</v>
      </c>
      <c r="ID51" s="8">
        <v>47.18</v>
      </c>
      <c r="IE51" s="8">
        <v>0.02</v>
      </c>
      <c r="IF51" s="8">
        <v>6.1</v>
      </c>
      <c r="IG51" s="8">
        <v>0.04</v>
      </c>
      <c r="JZ51" s="8">
        <v>3.03</v>
      </c>
      <c r="KA51" s="8">
        <v>0.03</v>
      </c>
      <c r="MX51" s="8">
        <v>59.27</v>
      </c>
      <c r="MY51" s="8">
        <v>0.02</v>
      </c>
      <c r="MZ51" s="8">
        <v>59.71</v>
      </c>
      <c r="NA51" s="8">
        <v>0.03</v>
      </c>
      <c r="NB51" s="8">
        <v>59.78</v>
      </c>
      <c r="NC51" s="8">
        <v>0.03</v>
      </c>
      <c r="ND51" s="8">
        <v>59.75</v>
      </c>
      <c r="NE51" s="8">
        <v>0.03</v>
      </c>
      <c r="NF51" s="8">
        <v>59.53</v>
      </c>
      <c r="NG51" s="8">
        <v>0.02</v>
      </c>
      <c r="NH51" s="8">
        <v>59.63</v>
      </c>
      <c r="NI51" s="8">
        <v>0.02</v>
      </c>
      <c r="QR51" s="8">
        <v>132.19999999999999</v>
      </c>
      <c r="QS51" s="8">
        <v>0.03</v>
      </c>
      <c r="QT51" s="8">
        <v>61.41</v>
      </c>
      <c r="QU51" s="8">
        <v>0.56999999999999995</v>
      </c>
      <c r="QV51" s="8">
        <v>151.33000000000001</v>
      </c>
      <c r="QW51" s="8">
        <v>0.13</v>
      </c>
      <c r="QX51" s="8">
        <v>95.51</v>
      </c>
      <c r="QY51" s="8">
        <v>0.05</v>
      </c>
      <c r="QZ51" s="8">
        <v>94.85</v>
      </c>
      <c r="RA51" s="8">
        <v>0.06</v>
      </c>
      <c r="RB51" s="8">
        <v>75.69</v>
      </c>
      <c r="RC51" s="8">
        <v>0.03</v>
      </c>
      <c r="RD51" s="8">
        <v>75.52</v>
      </c>
      <c r="RE51" s="8">
        <v>0.03</v>
      </c>
      <c r="RF51" s="8">
        <v>75.59</v>
      </c>
      <c r="RG51" s="8">
        <v>0.02</v>
      </c>
      <c r="RH51" s="8">
        <v>75.510000000000005</v>
      </c>
      <c r="RI51" s="8">
        <v>0.03</v>
      </c>
      <c r="RJ51" s="8">
        <v>75.319999999999993</v>
      </c>
      <c r="RK51" s="8">
        <v>0.03</v>
      </c>
      <c r="RL51" s="8">
        <v>75.319999999999993</v>
      </c>
      <c r="RM51" s="8">
        <v>0.03</v>
      </c>
      <c r="RN51" s="8">
        <v>75.25</v>
      </c>
      <c r="RO51" s="8">
        <v>0.03</v>
      </c>
      <c r="TD51" s="8">
        <v>74.63</v>
      </c>
      <c r="TE51" s="8">
        <v>0.03</v>
      </c>
      <c r="UN51" s="8">
        <v>95.35</v>
      </c>
      <c r="UO51" s="8">
        <v>0.06</v>
      </c>
      <c r="UP51" s="8">
        <v>89.15</v>
      </c>
      <c r="UQ51" s="8">
        <v>0.17</v>
      </c>
      <c r="UR51" s="8">
        <v>89.94</v>
      </c>
      <c r="US51" s="8">
        <v>0.14000000000000001</v>
      </c>
      <c r="UT51" s="8">
        <v>75.17</v>
      </c>
      <c r="UU51" s="8">
        <v>0.03</v>
      </c>
      <c r="UV51" s="8">
        <v>89.76</v>
      </c>
      <c r="UW51" s="8">
        <v>0.18</v>
      </c>
      <c r="UX51" s="8">
        <v>75.98</v>
      </c>
      <c r="UY51" s="8">
        <v>0.06</v>
      </c>
      <c r="UZ51" s="8">
        <v>77.040000000000006</v>
      </c>
      <c r="VA51" s="8">
        <v>0.1</v>
      </c>
      <c r="VB51" s="8">
        <v>75.58</v>
      </c>
      <c r="VC51" s="8">
        <v>7.0000000000000007E-2</v>
      </c>
      <c r="VD51" s="8">
        <v>75.31</v>
      </c>
      <c r="VE51" s="8">
        <v>0.05</v>
      </c>
      <c r="VF51" s="8">
        <v>82.65</v>
      </c>
      <c r="VG51" s="8">
        <v>0.35</v>
      </c>
      <c r="VH51" s="8">
        <v>88.21</v>
      </c>
      <c r="VI51" s="8">
        <v>0.2</v>
      </c>
      <c r="VJ51" s="8">
        <v>75.95</v>
      </c>
      <c r="VK51" s="8">
        <v>0.1</v>
      </c>
      <c r="VL51" s="8">
        <v>75.61</v>
      </c>
      <c r="VM51" s="8">
        <v>0.08</v>
      </c>
      <c r="VN51" s="8">
        <v>83.22</v>
      </c>
      <c r="VO51" s="8">
        <v>0.24</v>
      </c>
      <c r="VP51" s="8">
        <v>87.68</v>
      </c>
      <c r="VQ51" s="8">
        <v>0.23</v>
      </c>
      <c r="VR51" s="8">
        <v>78.31</v>
      </c>
      <c r="VS51" s="8">
        <v>0.16</v>
      </c>
      <c r="VT51" s="8">
        <v>88.24</v>
      </c>
      <c r="VU51" s="8">
        <v>0.16</v>
      </c>
      <c r="VV51" s="8">
        <v>94.89</v>
      </c>
      <c r="VW51" s="8">
        <v>7.0000000000000007E-2</v>
      </c>
      <c r="WJ51" s="8" t="s">
        <v>2514</v>
      </c>
      <c r="WK51" s="8">
        <v>75.009</v>
      </c>
      <c r="WL51" s="8">
        <v>1.2E-2</v>
      </c>
      <c r="WM51" s="8">
        <v>61.997</v>
      </c>
      <c r="WN51" s="8">
        <v>1.7000000000000001E-2</v>
      </c>
      <c r="WO51" s="8">
        <v>60.265999999999998</v>
      </c>
      <c r="WP51" s="8">
        <v>5.0000000000000001E-3</v>
      </c>
      <c r="WQ51" s="8">
        <v>56.795999999999999</v>
      </c>
      <c r="WR51" s="8">
        <v>0.01</v>
      </c>
      <c r="WS51" s="8">
        <v>94.994</v>
      </c>
      <c r="WT51" s="8">
        <v>4.0000000000000001E-3</v>
      </c>
      <c r="WU51" s="8">
        <v>74.995000000000005</v>
      </c>
      <c r="WV51" s="8">
        <v>2.9000000000000001E-2</v>
      </c>
      <c r="WW51" s="8">
        <v>1079.9000000000001</v>
      </c>
      <c r="WX51" s="8">
        <v>1.4</v>
      </c>
      <c r="WY51" s="8">
        <v>1050.4000000000001</v>
      </c>
      <c r="WZ51" s="8">
        <v>1.4</v>
      </c>
      <c r="XA51" s="8">
        <v>0.52700000000000002</v>
      </c>
      <c r="XB51" s="8">
        <v>1E-3</v>
      </c>
      <c r="XC51" s="8">
        <v>-0.186</v>
      </c>
      <c r="XD51" s="8">
        <v>1E-3</v>
      </c>
      <c r="XE51" s="8">
        <v>-1.2999999999999999E-2</v>
      </c>
      <c r="XF51" s="8">
        <v>2E-3</v>
      </c>
      <c r="XG51" s="8">
        <v>0.9919</v>
      </c>
      <c r="XH51" s="8">
        <v>2.5999999999999999E-3</v>
      </c>
      <c r="XI51" s="8">
        <v>29.306999999999999</v>
      </c>
      <c r="XJ51" s="8">
        <v>0</v>
      </c>
      <c r="XK51" s="8">
        <v>3819</v>
      </c>
      <c r="XL51" s="8">
        <v>8</v>
      </c>
      <c r="XM51" s="8">
        <v>465.4</v>
      </c>
      <c r="XN51" s="8">
        <v>5.3</v>
      </c>
      <c r="XO51" s="42">
        <v>0.15583700440528631</v>
      </c>
      <c r="XP51" s="9">
        <v>166.26249999999996</v>
      </c>
      <c r="XQ51" s="14">
        <v>13.029</v>
      </c>
      <c r="XR51" s="42">
        <v>0.19</v>
      </c>
      <c r="XS51" s="45">
        <f t="shared" si="29"/>
        <v>1.1576919206675256</v>
      </c>
      <c r="XT51" s="9">
        <f t="shared" si="1"/>
        <v>4916.5855188241285</v>
      </c>
      <c r="XU51" s="46">
        <f t="shared" si="2"/>
        <v>65.032497133858271</v>
      </c>
      <c r="XV51" s="9">
        <f t="shared" si="30"/>
        <v>171.12912517708256</v>
      </c>
      <c r="XW51" s="9">
        <f t="shared" si="4"/>
        <v>728.22266603823948</v>
      </c>
      <c r="XX51" s="9">
        <f t="shared" si="5"/>
        <v>4188.3628527858891</v>
      </c>
      <c r="XY51" s="15">
        <f t="shared" si="6"/>
        <v>9.5380290336175202E-3</v>
      </c>
      <c r="XZ51" s="9">
        <f t="shared" si="7"/>
        <v>29.168376531406448</v>
      </c>
      <c r="YA51" s="9">
        <f t="shared" si="8"/>
        <v>59.108308079332474</v>
      </c>
      <c r="YB51" s="10">
        <v>14.099736233815314</v>
      </c>
      <c r="YC51" s="10">
        <v>13.178658187053445</v>
      </c>
      <c r="YD51" s="3">
        <v>1.3917832802679284E-2</v>
      </c>
      <c r="YE51" s="9">
        <v>38.152397714153146</v>
      </c>
      <c r="YF51" s="15">
        <v>8.7765209003599146E-3</v>
      </c>
      <c r="YG51" s="9">
        <v>27.606341892241371</v>
      </c>
      <c r="YH51" s="15">
        <v>9.0017528832926526E-3</v>
      </c>
      <c r="YI51" s="9">
        <v>24.255569649006947</v>
      </c>
      <c r="YJ51" s="9">
        <f t="shared" si="9"/>
        <v>77.992657499542773</v>
      </c>
      <c r="YK51" s="9">
        <f t="shared" si="10"/>
        <v>64.171575637299938</v>
      </c>
      <c r="YL51" s="9">
        <f t="shared" si="11"/>
        <v>23.973096550123078</v>
      </c>
      <c r="YM51" s="9">
        <f t="shared" si="31"/>
        <v>25543.038322214707</v>
      </c>
      <c r="YN51" s="9">
        <f t="shared" si="32"/>
        <v>22283.164534036983</v>
      </c>
      <c r="YO51" s="9">
        <f t="shared" si="33"/>
        <v>3353.6</v>
      </c>
      <c r="YP51" s="14">
        <f t="shared" si="34"/>
        <v>0.44810005198346309</v>
      </c>
      <c r="YQ51" s="9">
        <f t="shared" si="35"/>
        <v>24176.584034932566</v>
      </c>
      <c r="YR51" s="9">
        <f t="shared" si="36"/>
        <v>20916.710246754843</v>
      </c>
      <c r="YS51" s="10">
        <f t="shared" si="37"/>
        <v>6.3306059269265686</v>
      </c>
      <c r="YT51" s="15">
        <f t="shared" si="38"/>
        <v>0.2189159336236943</v>
      </c>
      <c r="YU51" s="16">
        <f t="shared" si="39"/>
        <v>-5.1952799812833703</v>
      </c>
      <c r="YV51" s="16">
        <f t="shared" si="40"/>
        <v>-18.884349420210299</v>
      </c>
      <c r="YW51" s="47">
        <f t="shared" si="41"/>
        <v>53.81555514509234</v>
      </c>
      <c r="YX51" s="5">
        <f t="shared" si="42"/>
        <v>25543.038322214707</v>
      </c>
      <c r="YY51" s="5">
        <f t="shared" si="43"/>
        <v>16474.358287964209</v>
      </c>
      <c r="YZ51" s="5">
        <f t="shared" si="44"/>
        <v>1388.8031474298089</v>
      </c>
      <c r="ZA51" s="5">
        <f t="shared" si="45"/>
        <v>7679.8768868206898</v>
      </c>
      <c r="ZB51" s="5">
        <f t="shared" si="46"/>
        <v>25543.038322214707</v>
      </c>
      <c r="ZC51" s="6">
        <f t="shared" si="47"/>
        <v>1</v>
      </c>
    </row>
    <row r="52" spans="1:679" s="8" customFormat="1" x14ac:dyDescent="0.25">
      <c r="A52" s="8">
        <v>5</v>
      </c>
      <c r="B52" s="8" t="s">
        <v>2565</v>
      </c>
      <c r="C52" s="8" t="s">
        <v>2566</v>
      </c>
      <c r="D52" s="8" t="s">
        <v>2565</v>
      </c>
      <c r="E52" s="8" t="s">
        <v>3314</v>
      </c>
      <c r="F52" s="8" t="s">
        <v>3316</v>
      </c>
      <c r="G52" s="8" t="s">
        <v>3308</v>
      </c>
      <c r="H52" s="8" t="s">
        <v>3309</v>
      </c>
      <c r="I52" s="8" t="s">
        <v>3310</v>
      </c>
      <c r="J52" s="8" t="s">
        <v>3310</v>
      </c>
      <c r="L52" s="8">
        <v>4.75</v>
      </c>
      <c r="M52" s="8" t="s">
        <v>3311</v>
      </c>
      <c r="N52" s="7">
        <v>0</v>
      </c>
      <c r="O52" s="7">
        <v>0</v>
      </c>
      <c r="P52" s="8" t="s">
        <v>3366</v>
      </c>
      <c r="Q52" s="8" t="s">
        <v>2536</v>
      </c>
      <c r="R52" s="8" t="s">
        <v>2567</v>
      </c>
      <c r="S52" s="8" t="s">
        <v>119</v>
      </c>
      <c r="T52" s="8" t="s">
        <v>120</v>
      </c>
      <c r="U52" s="8" t="s">
        <v>135</v>
      </c>
      <c r="V52" s="8" t="s">
        <v>3378</v>
      </c>
      <c r="W52" s="8" t="s">
        <v>3381</v>
      </c>
      <c r="X52" s="8" t="s">
        <v>3385</v>
      </c>
      <c r="Y52" s="8" t="s">
        <v>3385</v>
      </c>
      <c r="Z52" s="8" t="s">
        <v>2063</v>
      </c>
      <c r="AA52" s="8" t="s">
        <v>123</v>
      </c>
      <c r="AB52" s="8" t="s">
        <v>124</v>
      </c>
      <c r="AC52" s="8" t="s">
        <v>1319</v>
      </c>
      <c r="AD52" s="8" t="s">
        <v>2278</v>
      </c>
      <c r="AE52" s="8" t="s">
        <v>3392</v>
      </c>
      <c r="AF52" s="8" t="s">
        <v>157</v>
      </c>
      <c r="AG52" s="8">
        <v>75</v>
      </c>
      <c r="AH52" s="8">
        <v>62</v>
      </c>
      <c r="AI52" s="8">
        <v>95</v>
      </c>
      <c r="AJ52" s="8">
        <v>75</v>
      </c>
      <c r="AK52" s="8">
        <v>5.5</v>
      </c>
      <c r="AM52" s="8">
        <v>5.5</v>
      </c>
      <c r="AO52" s="8">
        <v>230</v>
      </c>
      <c r="AP52" s="8">
        <v>1</v>
      </c>
      <c r="AQ52" s="8">
        <v>15.4</v>
      </c>
      <c r="AR52" s="8">
        <v>0</v>
      </c>
      <c r="AS52" s="8">
        <v>16724</v>
      </c>
      <c r="AT52" s="8">
        <v>47</v>
      </c>
      <c r="AU52" s="8">
        <v>16318</v>
      </c>
      <c r="AV52" s="8">
        <v>83</v>
      </c>
      <c r="AW52" s="8">
        <v>-861</v>
      </c>
      <c r="AX52" s="8">
        <v>78</v>
      </c>
      <c r="AY52" s="8">
        <v>15862</v>
      </c>
      <c r="AZ52" s="8">
        <v>60</v>
      </c>
      <c r="BB52" s="8">
        <v>943</v>
      </c>
      <c r="CN52" s="8">
        <v>4.6694141890000003</v>
      </c>
      <c r="CO52" s="8" t="s">
        <v>2568</v>
      </c>
      <c r="CP52" s="8" t="s">
        <v>2569</v>
      </c>
      <c r="CQ52" s="8">
        <v>74.911000000000001</v>
      </c>
      <c r="CR52" s="8">
        <v>3.2000000000000001E-2</v>
      </c>
      <c r="CS52" s="8">
        <v>61.975999999999999</v>
      </c>
      <c r="CT52" s="8">
        <v>2.3E-2</v>
      </c>
      <c r="CU52" s="8">
        <v>95.004999999999995</v>
      </c>
      <c r="CV52" s="8">
        <v>8.0000000000000002E-3</v>
      </c>
      <c r="CW52" s="8">
        <v>74.997</v>
      </c>
      <c r="CX52" s="8">
        <v>2.9000000000000001E-2</v>
      </c>
      <c r="CY52" s="8">
        <v>74.44</v>
      </c>
      <c r="CZ52" s="8">
        <v>0.06</v>
      </c>
      <c r="DA52" s="8">
        <v>60.96</v>
      </c>
      <c r="DB52" s="8">
        <v>0.03</v>
      </c>
      <c r="DC52" s="8">
        <v>66.319999999999993</v>
      </c>
      <c r="DD52" s="8">
        <v>0.03</v>
      </c>
      <c r="DE52" s="8">
        <v>1.0999999999999999E-2</v>
      </c>
      <c r="DF52" s="8">
        <v>2E-3</v>
      </c>
      <c r="DG52" s="8">
        <v>1.0845</v>
      </c>
      <c r="DH52" s="8">
        <v>3.0999999999999999E-3</v>
      </c>
      <c r="DI52" s="8">
        <v>16724</v>
      </c>
      <c r="DJ52" s="8">
        <v>47</v>
      </c>
      <c r="DK52" s="8">
        <v>-861</v>
      </c>
      <c r="DL52" s="8">
        <v>78</v>
      </c>
      <c r="DM52" s="8">
        <v>4.67</v>
      </c>
      <c r="DN52" s="8">
        <v>2.1000000000000001E-2</v>
      </c>
      <c r="DU52" s="8">
        <v>230</v>
      </c>
      <c r="DV52" s="8">
        <v>1</v>
      </c>
      <c r="DW52" s="8">
        <v>230</v>
      </c>
      <c r="DX52" s="8">
        <v>1</v>
      </c>
      <c r="DY52" s="8">
        <v>230</v>
      </c>
      <c r="DZ52" s="8">
        <v>1</v>
      </c>
      <c r="EA52" s="8">
        <v>13.2</v>
      </c>
      <c r="EB52" s="8">
        <v>0</v>
      </c>
      <c r="EC52" s="8">
        <v>13.2</v>
      </c>
      <c r="ED52" s="8">
        <v>0</v>
      </c>
      <c r="EE52" s="8">
        <v>13.2</v>
      </c>
      <c r="EF52" s="8">
        <v>0</v>
      </c>
      <c r="EG52" s="8">
        <v>2920.8</v>
      </c>
      <c r="EH52" s="8">
        <v>4.4000000000000004</v>
      </c>
      <c r="EI52" s="8">
        <v>2920.8</v>
      </c>
      <c r="EJ52" s="8">
        <v>4.4000000000000004</v>
      </c>
      <c r="EK52" s="8">
        <v>2920.8</v>
      </c>
      <c r="EL52" s="8">
        <v>4.4000000000000004</v>
      </c>
      <c r="EM52" s="8">
        <v>229.9</v>
      </c>
      <c r="EN52" s="8">
        <v>1</v>
      </c>
      <c r="EO52" s="8">
        <v>229.9</v>
      </c>
      <c r="EP52" s="8">
        <v>1</v>
      </c>
      <c r="EQ52" s="8">
        <v>229.9</v>
      </c>
      <c r="ER52" s="8">
        <v>1</v>
      </c>
      <c r="ES52" s="8">
        <v>2.2000000000000002</v>
      </c>
      <c r="ET52" s="8">
        <v>0</v>
      </c>
      <c r="EU52" s="8">
        <v>2.2000000000000002</v>
      </c>
      <c r="EV52" s="8">
        <v>0</v>
      </c>
      <c r="EW52" s="8">
        <v>2.2000000000000002</v>
      </c>
      <c r="EX52" s="8">
        <v>0</v>
      </c>
      <c r="EZ52" s="8">
        <v>228.4</v>
      </c>
      <c r="FA52" s="8">
        <v>1</v>
      </c>
      <c r="FB52" s="8">
        <v>228.4</v>
      </c>
      <c r="FC52" s="8">
        <v>1</v>
      </c>
      <c r="FD52" s="8">
        <v>228.4</v>
      </c>
      <c r="FE52" s="8">
        <v>1</v>
      </c>
      <c r="FF52" s="8">
        <v>12.4</v>
      </c>
      <c r="FG52" s="8">
        <v>0</v>
      </c>
      <c r="FH52" s="8">
        <v>12.4</v>
      </c>
      <c r="FI52" s="8">
        <v>0</v>
      </c>
      <c r="FJ52" s="8">
        <v>12.4</v>
      </c>
      <c r="FK52" s="8">
        <v>0</v>
      </c>
      <c r="FL52" s="8">
        <v>2704.7</v>
      </c>
      <c r="FM52" s="8">
        <v>3.5</v>
      </c>
      <c r="FW52" s="8">
        <v>228.8</v>
      </c>
      <c r="FX52" s="8">
        <v>1</v>
      </c>
      <c r="FY52" s="8">
        <v>0.7</v>
      </c>
      <c r="FZ52" s="8">
        <v>0</v>
      </c>
      <c r="GA52" s="8">
        <v>169.4</v>
      </c>
      <c r="GB52" s="8">
        <v>0.9</v>
      </c>
      <c r="GC52" s="8">
        <v>13</v>
      </c>
      <c r="GD52" s="8">
        <v>0.2</v>
      </c>
      <c r="GE52" s="8">
        <v>3362.7</v>
      </c>
      <c r="GP52" s="8">
        <v>230.2</v>
      </c>
      <c r="GQ52" s="8">
        <v>1</v>
      </c>
      <c r="GR52" s="8">
        <v>0</v>
      </c>
      <c r="GS52" s="8">
        <v>0</v>
      </c>
      <c r="GT52" s="8">
        <v>242.24</v>
      </c>
      <c r="GU52" s="8">
        <v>0.13</v>
      </c>
      <c r="GV52" s="8">
        <v>105.55</v>
      </c>
      <c r="GW52" s="8">
        <v>0.04</v>
      </c>
      <c r="GX52" s="8">
        <v>114.76</v>
      </c>
      <c r="GY52" s="8">
        <v>0.04</v>
      </c>
      <c r="GZ52" s="8">
        <v>9.2100000000000009</v>
      </c>
      <c r="HA52" s="8">
        <v>0.03</v>
      </c>
      <c r="HB52" s="8">
        <v>258.14</v>
      </c>
      <c r="HC52" s="8">
        <v>0.13</v>
      </c>
      <c r="HD52" s="8">
        <v>190.46</v>
      </c>
      <c r="HE52" s="8">
        <v>0.03</v>
      </c>
      <c r="HF52" s="8">
        <v>119.4</v>
      </c>
      <c r="HG52" s="8">
        <v>0.04</v>
      </c>
      <c r="HH52" s="8">
        <v>71.06</v>
      </c>
      <c r="HI52" s="8">
        <v>0.04</v>
      </c>
      <c r="HJ52" s="8">
        <v>241.66</v>
      </c>
      <c r="HK52" s="8">
        <v>0.14000000000000001</v>
      </c>
      <c r="HL52" s="8">
        <v>105.81</v>
      </c>
      <c r="HM52" s="8">
        <v>0.04</v>
      </c>
      <c r="HN52" s="8">
        <v>114.58</v>
      </c>
      <c r="HO52" s="8">
        <v>0.04</v>
      </c>
      <c r="HP52" s="8">
        <v>8.77</v>
      </c>
      <c r="HQ52" s="8">
        <v>0.05</v>
      </c>
      <c r="HR52" s="8">
        <v>71.72</v>
      </c>
      <c r="HS52" s="8">
        <v>0.02</v>
      </c>
      <c r="HT52" s="8">
        <v>72.3</v>
      </c>
      <c r="HU52" s="8">
        <v>0.05</v>
      </c>
      <c r="HV52" s="8">
        <v>41.94</v>
      </c>
      <c r="HW52" s="8">
        <v>0.01</v>
      </c>
      <c r="HZ52" s="8">
        <v>72.42</v>
      </c>
      <c r="IA52" s="8">
        <v>0.02</v>
      </c>
      <c r="IB52" s="8">
        <v>72.58</v>
      </c>
      <c r="IC52" s="8">
        <v>0.02</v>
      </c>
      <c r="ID52" s="8">
        <v>42.4</v>
      </c>
      <c r="IE52" s="8">
        <v>0.01</v>
      </c>
      <c r="IF52" s="8">
        <v>30.17</v>
      </c>
      <c r="IG52" s="8">
        <v>0.03</v>
      </c>
      <c r="JZ52" s="8">
        <v>30.35</v>
      </c>
      <c r="KA52" s="8">
        <v>0.05</v>
      </c>
      <c r="MX52" s="8">
        <v>60.16</v>
      </c>
      <c r="MY52" s="8">
        <v>0.02</v>
      </c>
      <c r="MZ52" s="8">
        <v>60.51</v>
      </c>
      <c r="NA52" s="8">
        <v>0.02</v>
      </c>
      <c r="NB52" s="8">
        <v>60.62</v>
      </c>
      <c r="NC52" s="8">
        <v>0.02</v>
      </c>
      <c r="ND52" s="8">
        <v>60.63</v>
      </c>
      <c r="NE52" s="8">
        <v>0.03</v>
      </c>
      <c r="NF52" s="8">
        <v>60.36</v>
      </c>
      <c r="NG52" s="8">
        <v>0.02</v>
      </c>
      <c r="NH52" s="8">
        <v>60.49</v>
      </c>
      <c r="NI52" s="8">
        <v>0.02</v>
      </c>
      <c r="NN52" s="8">
        <v>69.88</v>
      </c>
      <c r="NO52" s="8">
        <v>0.04</v>
      </c>
      <c r="NP52" s="8">
        <v>68.95</v>
      </c>
      <c r="NQ52" s="8">
        <v>0.04</v>
      </c>
      <c r="OB52" s="8">
        <v>105.81</v>
      </c>
      <c r="OC52" s="8">
        <v>0.04</v>
      </c>
      <c r="QR52" s="8">
        <v>156.75</v>
      </c>
      <c r="QS52" s="8">
        <v>0.06</v>
      </c>
      <c r="QT52" s="8">
        <v>97.83</v>
      </c>
      <c r="QU52" s="8">
        <v>7.0000000000000007E-2</v>
      </c>
      <c r="QV52" s="8">
        <v>193.83</v>
      </c>
      <c r="QW52" s="8">
        <v>0.04</v>
      </c>
      <c r="QX52" s="8">
        <v>95.51</v>
      </c>
      <c r="QY52" s="8">
        <v>0.06</v>
      </c>
      <c r="QZ52" s="8">
        <v>94.57</v>
      </c>
      <c r="RA52" s="8">
        <v>0.05</v>
      </c>
      <c r="RB52" s="8">
        <v>75.510000000000005</v>
      </c>
      <c r="RC52" s="8">
        <v>0.05</v>
      </c>
      <c r="RD52" s="8">
        <v>75.38</v>
      </c>
      <c r="RE52" s="8">
        <v>0.05</v>
      </c>
      <c r="RF52" s="8">
        <v>75.42</v>
      </c>
      <c r="RG52" s="8">
        <v>0.05</v>
      </c>
      <c r="RH52" s="8">
        <v>75.36</v>
      </c>
      <c r="RI52" s="8">
        <v>0.04</v>
      </c>
      <c r="RJ52" s="8">
        <v>75.209999999999994</v>
      </c>
      <c r="RK52" s="8">
        <v>0.04</v>
      </c>
      <c r="RL52" s="8">
        <v>75.22</v>
      </c>
      <c r="RM52" s="8">
        <v>0.05</v>
      </c>
      <c r="RN52" s="8">
        <v>75.16</v>
      </c>
      <c r="RO52" s="8">
        <v>0.05</v>
      </c>
      <c r="TD52" s="8">
        <v>74.510000000000005</v>
      </c>
      <c r="TE52" s="8">
        <v>0.04</v>
      </c>
      <c r="UN52" s="8">
        <v>95.22</v>
      </c>
      <c r="UO52" s="8">
        <v>0.06</v>
      </c>
      <c r="UP52" s="8">
        <v>85.24</v>
      </c>
      <c r="UQ52" s="8">
        <v>0.27</v>
      </c>
      <c r="UR52" s="8">
        <v>84.09</v>
      </c>
      <c r="US52" s="8">
        <v>0.4</v>
      </c>
      <c r="UT52" s="8">
        <v>74.94</v>
      </c>
      <c r="UU52" s="8">
        <v>0.05</v>
      </c>
      <c r="UV52" s="8">
        <v>91.02</v>
      </c>
      <c r="UW52" s="8">
        <v>0.3</v>
      </c>
      <c r="UX52" s="8">
        <v>75.650000000000006</v>
      </c>
      <c r="UY52" s="8">
        <v>0.05</v>
      </c>
      <c r="UZ52" s="8">
        <v>76.959999999999994</v>
      </c>
      <c r="VA52" s="8">
        <v>0.1</v>
      </c>
      <c r="VB52" s="8">
        <v>75.680000000000007</v>
      </c>
      <c r="VC52" s="8">
        <v>7.0000000000000007E-2</v>
      </c>
      <c r="VD52" s="8">
        <v>75.040000000000006</v>
      </c>
      <c r="VE52" s="8">
        <v>0.04</v>
      </c>
      <c r="VF52" s="8">
        <v>79.900000000000006</v>
      </c>
      <c r="VG52" s="8">
        <v>0.31</v>
      </c>
      <c r="VH52" s="8">
        <v>88.02</v>
      </c>
      <c r="VI52" s="8">
        <v>0.27</v>
      </c>
      <c r="VJ52" s="8">
        <v>76.56</v>
      </c>
      <c r="VK52" s="8">
        <v>0.14000000000000001</v>
      </c>
      <c r="VL52" s="8">
        <v>75.290000000000006</v>
      </c>
      <c r="VM52" s="8">
        <v>7.0000000000000007E-2</v>
      </c>
      <c r="VN52" s="8">
        <v>82.74</v>
      </c>
      <c r="VO52" s="8">
        <v>0.35</v>
      </c>
      <c r="VP52" s="8">
        <v>89.88</v>
      </c>
      <c r="VQ52" s="8">
        <v>0.24</v>
      </c>
      <c r="VR52" s="8">
        <v>78.94</v>
      </c>
      <c r="VS52" s="8">
        <v>0.25</v>
      </c>
      <c r="VT52" s="8">
        <v>83.49</v>
      </c>
      <c r="VU52" s="8">
        <v>0.36</v>
      </c>
      <c r="VV52" s="8">
        <v>95.05</v>
      </c>
      <c r="VW52" s="8">
        <v>7.0000000000000007E-2</v>
      </c>
      <c r="WJ52" s="8" t="s">
        <v>2503</v>
      </c>
      <c r="WK52" s="8">
        <v>74.911000000000001</v>
      </c>
      <c r="WL52" s="8">
        <v>3.2000000000000001E-2</v>
      </c>
      <c r="WM52" s="8">
        <v>61.975999999999999</v>
      </c>
      <c r="WN52" s="8">
        <v>2.3E-2</v>
      </c>
      <c r="WO52" s="8">
        <v>61.094000000000001</v>
      </c>
      <c r="WP52" s="8">
        <v>1.0999999999999999E-2</v>
      </c>
      <c r="WQ52" s="8">
        <v>57.241999999999997</v>
      </c>
      <c r="WR52" s="8">
        <v>1.2E-2</v>
      </c>
      <c r="WS52" s="8">
        <v>95.004999999999995</v>
      </c>
      <c r="WT52" s="8">
        <v>8.0000000000000002E-3</v>
      </c>
      <c r="WU52" s="8">
        <v>74.997</v>
      </c>
      <c r="WV52" s="8">
        <v>2.9000000000000001E-2</v>
      </c>
      <c r="WW52" s="8">
        <v>1131.2</v>
      </c>
      <c r="WX52" s="8">
        <v>1.6</v>
      </c>
      <c r="WY52" s="8">
        <v>1096.9000000000001</v>
      </c>
      <c r="WZ52" s="8">
        <v>1.6</v>
      </c>
      <c r="XA52" s="8">
        <v>0.57299999999999995</v>
      </c>
      <c r="XB52" s="8">
        <v>1E-3</v>
      </c>
      <c r="XC52" s="8">
        <v>-0.20200000000000001</v>
      </c>
      <c r="XD52" s="8">
        <v>1E-3</v>
      </c>
      <c r="XE52" s="8">
        <v>1.0999999999999999E-2</v>
      </c>
      <c r="XF52" s="8">
        <v>2E-3</v>
      </c>
      <c r="XG52" s="8">
        <v>1.0845</v>
      </c>
      <c r="XH52" s="8">
        <v>3.0999999999999999E-3</v>
      </c>
      <c r="XI52" s="8">
        <v>29.289000000000001</v>
      </c>
      <c r="XJ52" s="8">
        <v>1E-3</v>
      </c>
      <c r="XK52" s="8">
        <v>3397</v>
      </c>
      <c r="XL52" s="8">
        <v>8</v>
      </c>
      <c r="XM52" s="8">
        <v>475.6</v>
      </c>
      <c r="XN52" s="8">
        <v>5.3</v>
      </c>
      <c r="XO52" s="42">
        <v>0.17564250288061725</v>
      </c>
      <c r="XP52" s="9">
        <v>192.62713290917296</v>
      </c>
      <c r="XQ52" s="14">
        <v>13.03</v>
      </c>
      <c r="XR52" s="42">
        <v>0.184</v>
      </c>
      <c r="XS52" s="45">
        <f t="shared" si="29"/>
        <v>1.110849756345855</v>
      </c>
      <c r="XT52" s="9">
        <f t="shared" si="1"/>
        <v>5141.7393554615892</v>
      </c>
      <c r="XU52" s="46">
        <f t="shared" si="2"/>
        <v>73.83916223622046</v>
      </c>
      <c r="XV52" s="9">
        <f t="shared" si="30"/>
        <v>209.95282098317492</v>
      </c>
      <c r="XW52" s="9">
        <f t="shared" si="4"/>
        <v>893.41571624153914</v>
      </c>
      <c r="XX52" s="9">
        <f t="shared" si="5"/>
        <v>4248.3236392200497</v>
      </c>
      <c r="XY52" s="15">
        <f t="shared" si="6"/>
        <v>9.6774022456949885E-3</v>
      </c>
      <c r="XZ52" s="9">
        <f t="shared" si="7"/>
        <v>29.427769093573257</v>
      </c>
      <c r="YA52" s="9">
        <f t="shared" si="8"/>
        <v>59.983150243654144</v>
      </c>
      <c r="YB52" s="10">
        <v>14.100008573819167</v>
      </c>
      <c r="YC52" s="10">
        <v>13.200202364965451</v>
      </c>
      <c r="YD52" s="3">
        <v>1.3916951761366302E-2</v>
      </c>
      <c r="YE52" s="9">
        <v>38.154133739736984</v>
      </c>
      <c r="YF52" s="15">
        <v>8.7858317137050265E-3</v>
      </c>
      <c r="YG52" s="9">
        <v>27.592628463381413</v>
      </c>
      <c r="YH52" s="15">
        <v>9.0728427954548264E-3</v>
      </c>
      <c r="YI52" s="9">
        <v>24.53495374441658</v>
      </c>
      <c r="YJ52" s="9">
        <f t="shared" si="9"/>
        <v>78.429385610702624</v>
      </c>
      <c r="YK52" s="9">
        <f t="shared" si="10"/>
        <v>64.521934832192116</v>
      </c>
      <c r="YL52" s="9">
        <f t="shared" si="11"/>
        <v>24.263874919940914</v>
      </c>
      <c r="YM52" s="9">
        <f t="shared" si="31"/>
        <v>26551.39790000422</v>
      </c>
      <c r="YN52" s="9">
        <f t="shared" si="32"/>
        <v>22762.97624324655</v>
      </c>
      <c r="YO52" s="9">
        <f t="shared" si="33"/>
        <v>2921.4</v>
      </c>
      <c r="YP52" s="14">
        <f t="shared" si="34"/>
        <v>0.37552592287423087</v>
      </c>
      <c r="YQ52" s="9">
        <f t="shared" si="35"/>
        <v>25180.18816071644</v>
      </c>
      <c r="YR52" s="9">
        <f t="shared" si="36"/>
        <v>21391.76650395877</v>
      </c>
      <c r="YS52" s="10">
        <f t="shared" si="37"/>
        <v>7.4124781161955964</v>
      </c>
      <c r="YT52" s="15">
        <f t="shared" si="38"/>
        <v>0.24866260919738675</v>
      </c>
      <c r="YU52" s="16">
        <f t="shared" si="39"/>
        <v>-5.1638941736323432</v>
      </c>
      <c r="YV52" s="16">
        <f t="shared" si="40"/>
        <v>-18.44623536704848</v>
      </c>
      <c r="YW52" s="47">
        <f t="shared" si="41"/>
        <v>53.878184522010152</v>
      </c>
      <c r="YX52" s="5">
        <f t="shared" si="42"/>
        <v>26551.39790000422</v>
      </c>
      <c r="YY52" s="5">
        <f t="shared" si="43"/>
        <v>15721.766438701436</v>
      </c>
      <c r="YZ52" s="5">
        <f t="shared" si="44"/>
        <v>1393.8166602387944</v>
      </c>
      <c r="ZA52" s="5">
        <f t="shared" si="45"/>
        <v>9435.814801064007</v>
      </c>
      <c r="ZB52" s="5">
        <f t="shared" si="46"/>
        <v>26551.397900004238</v>
      </c>
      <c r="ZC52" s="6">
        <f t="shared" si="47"/>
        <v>1.0000000000000007</v>
      </c>
    </row>
    <row r="53" spans="1:679" s="8" customFormat="1" x14ac:dyDescent="0.25">
      <c r="A53" s="8">
        <v>5</v>
      </c>
      <c r="B53" s="8" t="s">
        <v>2570</v>
      </c>
      <c r="C53" s="8" t="s">
        <v>2571</v>
      </c>
      <c r="D53" s="8" t="s">
        <v>2570</v>
      </c>
      <c r="E53" s="8" t="s">
        <v>3314</v>
      </c>
      <c r="F53" s="8" t="s">
        <v>3316</v>
      </c>
      <c r="G53" s="8" t="s">
        <v>3308</v>
      </c>
      <c r="H53" s="8" t="s">
        <v>3309</v>
      </c>
      <c r="I53" s="8" t="s">
        <v>3310</v>
      </c>
      <c r="J53" s="8" t="s">
        <v>3310</v>
      </c>
      <c r="L53" s="8">
        <v>4.75</v>
      </c>
      <c r="M53" s="8" t="s">
        <v>3311</v>
      </c>
      <c r="N53" s="7">
        <v>0</v>
      </c>
      <c r="O53" s="7">
        <v>30</v>
      </c>
      <c r="P53" s="8" t="s">
        <v>3366</v>
      </c>
      <c r="Q53" s="8" t="s">
        <v>2536</v>
      </c>
      <c r="R53" s="8" t="s">
        <v>2572</v>
      </c>
      <c r="S53" s="8" t="s">
        <v>119</v>
      </c>
      <c r="T53" s="8" t="s">
        <v>120</v>
      </c>
      <c r="U53" s="8" t="s">
        <v>135</v>
      </c>
      <c r="V53" s="8" t="s">
        <v>3378</v>
      </c>
      <c r="W53" s="8" t="s">
        <v>3381</v>
      </c>
      <c r="X53" s="8" t="s">
        <v>3385</v>
      </c>
      <c r="Y53" s="8" t="s">
        <v>3385</v>
      </c>
      <c r="Z53" s="8" t="s">
        <v>2063</v>
      </c>
      <c r="AA53" s="8" t="s">
        <v>123</v>
      </c>
      <c r="AB53" s="8" t="s">
        <v>124</v>
      </c>
      <c r="AC53" s="8" t="s">
        <v>1319</v>
      </c>
      <c r="AD53" s="8" t="s">
        <v>2278</v>
      </c>
      <c r="AE53" s="8" t="s">
        <v>3392</v>
      </c>
      <c r="AF53" s="8" t="s">
        <v>157</v>
      </c>
      <c r="AG53" s="8">
        <v>75</v>
      </c>
      <c r="AH53" s="8">
        <v>62</v>
      </c>
      <c r="AI53" s="8">
        <v>95</v>
      </c>
      <c r="AJ53" s="8">
        <v>75</v>
      </c>
      <c r="AK53" s="8">
        <v>5.5</v>
      </c>
      <c r="AM53" s="8">
        <v>5.5</v>
      </c>
      <c r="AO53" s="8">
        <v>229.9</v>
      </c>
      <c r="AP53" s="8">
        <v>1.1000000000000001</v>
      </c>
      <c r="AQ53" s="8">
        <v>16.600000000000001</v>
      </c>
      <c r="AR53" s="8">
        <v>0</v>
      </c>
      <c r="AS53" s="8">
        <v>16831</v>
      </c>
      <c r="AT53" s="8">
        <v>27</v>
      </c>
      <c r="AU53" s="8">
        <v>16366</v>
      </c>
      <c r="AV53" s="8">
        <v>75</v>
      </c>
      <c r="AW53" s="8">
        <v>-1230</v>
      </c>
      <c r="AX53" s="8">
        <v>98</v>
      </c>
      <c r="AY53" s="8">
        <v>15600</v>
      </c>
      <c r="AZ53" s="8">
        <v>92</v>
      </c>
      <c r="BB53" s="8">
        <v>943</v>
      </c>
      <c r="CN53" s="8">
        <v>4.2310821809999997</v>
      </c>
      <c r="CO53" s="8" t="s">
        <v>2573</v>
      </c>
      <c r="CP53" s="8" t="s">
        <v>2574</v>
      </c>
      <c r="CQ53" s="8">
        <v>75.009</v>
      </c>
      <c r="CR53" s="8">
        <v>0.02</v>
      </c>
      <c r="CS53" s="8">
        <v>61.991999999999997</v>
      </c>
      <c r="CT53" s="8">
        <v>3.3000000000000002E-2</v>
      </c>
      <c r="CU53" s="8">
        <v>94.998999999999995</v>
      </c>
      <c r="CV53" s="8">
        <v>8.9999999999999993E-3</v>
      </c>
      <c r="CW53" s="8">
        <v>75.001999999999995</v>
      </c>
      <c r="CX53" s="8">
        <v>3.3000000000000002E-2</v>
      </c>
      <c r="CY53" s="8">
        <v>74.53</v>
      </c>
      <c r="CZ53" s="8">
        <v>7.0000000000000007E-2</v>
      </c>
      <c r="DA53" s="8">
        <v>61.04</v>
      </c>
      <c r="DB53" s="8">
        <v>0.04</v>
      </c>
      <c r="DC53" s="8">
        <v>66.17</v>
      </c>
      <c r="DD53" s="8">
        <v>0.03</v>
      </c>
      <c r="DE53" s="8">
        <v>0.02</v>
      </c>
      <c r="DF53" s="8">
        <v>3.0000000000000001E-3</v>
      </c>
      <c r="DG53" s="8">
        <v>1.0898000000000001</v>
      </c>
      <c r="DH53" s="8">
        <v>3.8999999999999998E-3</v>
      </c>
      <c r="DI53" s="8">
        <v>16831</v>
      </c>
      <c r="DJ53" s="8">
        <v>27</v>
      </c>
      <c r="DK53" s="8">
        <v>-1230</v>
      </c>
      <c r="DL53" s="8">
        <v>98</v>
      </c>
      <c r="DM53" s="8">
        <v>4.2320000000000002</v>
      </c>
      <c r="DN53" s="8">
        <v>2.7E-2</v>
      </c>
      <c r="DU53" s="8">
        <v>229.9</v>
      </c>
      <c r="DV53" s="8">
        <v>1.1000000000000001</v>
      </c>
      <c r="DW53" s="8">
        <v>229.9</v>
      </c>
      <c r="DX53" s="8">
        <v>1.1000000000000001</v>
      </c>
      <c r="DY53" s="8">
        <v>229.9</v>
      </c>
      <c r="DZ53" s="8">
        <v>1.1000000000000001</v>
      </c>
      <c r="EA53" s="8">
        <v>14.4</v>
      </c>
      <c r="EB53" s="8">
        <v>0</v>
      </c>
      <c r="EC53" s="8">
        <v>14.4</v>
      </c>
      <c r="ED53" s="8">
        <v>0</v>
      </c>
      <c r="EE53" s="8">
        <v>14.4</v>
      </c>
      <c r="EF53" s="8">
        <v>0</v>
      </c>
      <c r="EG53" s="8">
        <v>3210.4</v>
      </c>
      <c r="EH53" s="8">
        <v>4.0999999999999996</v>
      </c>
      <c r="EI53" s="8">
        <v>3210.4</v>
      </c>
      <c r="EJ53" s="8">
        <v>4.0999999999999996</v>
      </c>
      <c r="EK53" s="8">
        <v>3210.4</v>
      </c>
      <c r="EL53" s="8">
        <v>4.0999999999999996</v>
      </c>
      <c r="EM53" s="8">
        <v>229.8</v>
      </c>
      <c r="EN53" s="8">
        <v>1.1000000000000001</v>
      </c>
      <c r="EO53" s="8">
        <v>229.8</v>
      </c>
      <c r="EP53" s="8">
        <v>1.1000000000000001</v>
      </c>
      <c r="EQ53" s="8">
        <v>229.8</v>
      </c>
      <c r="ER53" s="8">
        <v>1.1000000000000001</v>
      </c>
      <c r="ES53" s="8">
        <v>2.2000000000000002</v>
      </c>
      <c r="ET53" s="8">
        <v>0</v>
      </c>
      <c r="EU53" s="8">
        <v>2.2000000000000002</v>
      </c>
      <c r="EV53" s="8">
        <v>0</v>
      </c>
      <c r="EW53" s="8">
        <v>2.2000000000000002</v>
      </c>
      <c r="EX53" s="8">
        <v>0</v>
      </c>
      <c r="EZ53" s="8">
        <v>228.1</v>
      </c>
      <c r="FA53" s="8">
        <v>1.1000000000000001</v>
      </c>
      <c r="FB53" s="8">
        <v>228.1</v>
      </c>
      <c r="FC53" s="8">
        <v>1.1000000000000001</v>
      </c>
      <c r="FD53" s="8">
        <v>228.1</v>
      </c>
      <c r="FE53" s="8">
        <v>1.1000000000000001</v>
      </c>
      <c r="FF53" s="8">
        <v>13.6</v>
      </c>
      <c r="FG53" s="8">
        <v>0</v>
      </c>
      <c r="FH53" s="8">
        <v>13.6</v>
      </c>
      <c r="FI53" s="8">
        <v>0</v>
      </c>
      <c r="FJ53" s="8">
        <v>13.6</v>
      </c>
      <c r="FK53" s="8">
        <v>0</v>
      </c>
      <c r="FL53" s="8">
        <v>2983</v>
      </c>
      <c r="FM53" s="8">
        <v>3.2</v>
      </c>
      <c r="FW53" s="8">
        <v>228.6</v>
      </c>
      <c r="FX53" s="8">
        <v>1.1000000000000001</v>
      </c>
      <c r="FY53" s="8">
        <v>0.8</v>
      </c>
      <c r="FZ53" s="8">
        <v>0</v>
      </c>
      <c r="GA53" s="8">
        <v>174.5</v>
      </c>
      <c r="GB53" s="8">
        <v>1</v>
      </c>
      <c r="GC53" s="8">
        <v>13</v>
      </c>
      <c r="GD53" s="8">
        <v>0.2</v>
      </c>
      <c r="GE53" s="8">
        <v>3646.5</v>
      </c>
      <c r="GP53" s="8">
        <v>230.2</v>
      </c>
      <c r="GQ53" s="8">
        <v>1.1000000000000001</v>
      </c>
      <c r="GR53" s="8">
        <v>0</v>
      </c>
      <c r="GS53" s="8">
        <v>0</v>
      </c>
      <c r="GT53" s="8">
        <v>270.61</v>
      </c>
      <c r="GU53" s="8">
        <v>0.13</v>
      </c>
      <c r="GV53" s="8">
        <v>113.55</v>
      </c>
      <c r="GW53" s="8">
        <v>0.03</v>
      </c>
      <c r="GX53" s="8">
        <v>122.91</v>
      </c>
      <c r="GY53" s="8">
        <v>0.04</v>
      </c>
      <c r="GZ53" s="8">
        <v>9.36</v>
      </c>
      <c r="HA53" s="8">
        <v>0.03</v>
      </c>
      <c r="HB53" s="8">
        <v>286.88</v>
      </c>
      <c r="HC53" s="8">
        <v>0.11</v>
      </c>
      <c r="HD53" s="8">
        <v>196.37</v>
      </c>
      <c r="HE53" s="8">
        <v>0.03</v>
      </c>
      <c r="HF53" s="8">
        <v>127.31</v>
      </c>
      <c r="HG53" s="8">
        <v>0.03</v>
      </c>
      <c r="HH53" s="8">
        <v>69.06</v>
      </c>
      <c r="HI53" s="8">
        <v>0.04</v>
      </c>
      <c r="HJ53" s="8">
        <v>270.05</v>
      </c>
      <c r="HK53" s="8">
        <v>0.12</v>
      </c>
      <c r="HL53" s="8">
        <v>113.44</v>
      </c>
      <c r="HM53" s="8">
        <v>0.05</v>
      </c>
      <c r="HN53" s="8">
        <v>122.75</v>
      </c>
      <c r="HO53" s="8">
        <v>0.03</v>
      </c>
      <c r="HP53" s="8">
        <v>9.31</v>
      </c>
      <c r="HQ53" s="8">
        <v>0.06</v>
      </c>
      <c r="HR53" s="8">
        <v>75.41</v>
      </c>
      <c r="HS53" s="8">
        <v>0.02</v>
      </c>
      <c r="HT53" s="8">
        <v>74.94</v>
      </c>
      <c r="HU53" s="8">
        <v>0.05</v>
      </c>
      <c r="HV53" s="8">
        <v>44.39</v>
      </c>
      <c r="HW53" s="8">
        <v>0.02</v>
      </c>
      <c r="HZ53" s="8">
        <v>76.05</v>
      </c>
      <c r="IA53" s="8">
        <v>0.02</v>
      </c>
      <c r="IB53" s="8">
        <v>74.319999999999993</v>
      </c>
      <c r="IC53" s="8">
        <v>0.03</v>
      </c>
      <c r="ID53" s="8">
        <v>44.81</v>
      </c>
      <c r="IE53" s="8">
        <v>0.02</v>
      </c>
      <c r="IF53" s="8">
        <v>29.51</v>
      </c>
      <c r="IG53" s="8">
        <v>0.03</v>
      </c>
      <c r="JZ53" s="8">
        <v>30.55</v>
      </c>
      <c r="KA53" s="8">
        <v>0.05</v>
      </c>
      <c r="MX53" s="8">
        <v>60.2</v>
      </c>
      <c r="MY53" s="8">
        <v>0.04</v>
      </c>
      <c r="MZ53" s="8">
        <v>60.54</v>
      </c>
      <c r="NA53" s="8">
        <v>0.04</v>
      </c>
      <c r="NB53" s="8">
        <v>60.63</v>
      </c>
      <c r="NC53" s="8">
        <v>0.04</v>
      </c>
      <c r="ND53" s="8">
        <v>60.62</v>
      </c>
      <c r="NE53" s="8">
        <v>0.03</v>
      </c>
      <c r="NF53" s="8">
        <v>60.39</v>
      </c>
      <c r="NG53" s="8">
        <v>0.04</v>
      </c>
      <c r="NH53" s="8">
        <v>60.51</v>
      </c>
      <c r="NI53" s="8">
        <v>0.03</v>
      </c>
      <c r="NN53" s="8">
        <v>68.790000000000006</v>
      </c>
      <c r="NO53" s="8">
        <v>0.04</v>
      </c>
      <c r="NP53" s="8">
        <v>69.13</v>
      </c>
      <c r="NQ53" s="8">
        <v>0.04</v>
      </c>
      <c r="OB53" s="8">
        <v>113.44</v>
      </c>
      <c r="OC53" s="8">
        <v>0.05</v>
      </c>
      <c r="QR53" s="8">
        <v>158.75</v>
      </c>
      <c r="QS53" s="8">
        <v>0.05</v>
      </c>
      <c r="QT53" s="8">
        <v>99.12</v>
      </c>
      <c r="QU53" s="8">
        <v>0.04</v>
      </c>
      <c r="QV53" s="8">
        <v>200.52</v>
      </c>
      <c r="QW53" s="8">
        <v>0.04</v>
      </c>
      <c r="QX53" s="8">
        <v>95.47</v>
      </c>
      <c r="QY53" s="8">
        <v>0.08</v>
      </c>
      <c r="QZ53" s="8">
        <v>94.75</v>
      </c>
      <c r="RA53" s="8">
        <v>0.05</v>
      </c>
      <c r="RB53" s="8">
        <v>75.489999999999995</v>
      </c>
      <c r="RC53" s="8">
        <v>0.04</v>
      </c>
      <c r="RD53" s="8">
        <v>75.34</v>
      </c>
      <c r="RE53" s="8">
        <v>0.04</v>
      </c>
      <c r="RF53" s="8">
        <v>75.39</v>
      </c>
      <c r="RG53" s="8">
        <v>0.04</v>
      </c>
      <c r="RH53" s="8">
        <v>75.37</v>
      </c>
      <c r="RI53" s="8">
        <v>0.04</v>
      </c>
      <c r="RJ53" s="8">
        <v>75.22</v>
      </c>
      <c r="RK53" s="8">
        <v>0.05</v>
      </c>
      <c r="RL53" s="8">
        <v>75.23</v>
      </c>
      <c r="RM53" s="8">
        <v>0.05</v>
      </c>
      <c r="RN53" s="8">
        <v>75.16</v>
      </c>
      <c r="RO53" s="8">
        <v>0.04</v>
      </c>
      <c r="TD53" s="8">
        <v>74.55</v>
      </c>
      <c r="TE53" s="8">
        <v>7.0000000000000007E-2</v>
      </c>
      <c r="UN53" s="8">
        <v>95.34</v>
      </c>
      <c r="UO53" s="8">
        <v>0.06</v>
      </c>
      <c r="UP53" s="8">
        <v>84.78</v>
      </c>
      <c r="UQ53" s="8">
        <v>0.3</v>
      </c>
      <c r="UR53" s="8">
        <v>83.83</v>
      </c>
      <c r="US53" s="8">
        <v>0.31</v>
      </c>
      <c r="UT53" s="8">
        <v>74.91</v>
      </c>
      <c r="UU53" s="8">
        <v>0.04</v>
      </c>
      <c r="UV53" s="8">
        <v>90.86</v>
      </c>
      <c r="UW53" s="8">
        <v>0.27</v>
      </c>
      <c r="UX53" s="8">
        <v>75.72</v>
      </c>
      <c r="UY53" s="8">
        <v>0.05</v>
      </c>
      <c r="UZ53" s="8">
        <v>77.08</v>
      </c>
      <c r="VA53" s="8">
        <v>0.1</v>
      </c>
      <c r="VB53" s="8">
        <v>75.900000000000006</v>
      </c>
      <c r="VC53" s="8">
        <v>7.0000000000000007E-2</v>
      </c>
      <c r="VD53" s="8">
        <v>75.09</v>
      </c>
      <c r="VE53" s="8">
        <v>0.04</v>
      </c>
      <c r="VF53" s="8">
        <v>80.05</v>
      </c>
      <c r="VG53" s="8">
        <v>0.27</v>
      </c>
      <c r="VH53" s="8">
        <v>87.84</v>
      </c>
      <c r="VI53" s="8">
        <v>0.26</v>
      </c>
      <c r="VJ53" s="8">
        <v>76.760000000000005</v>
      </c>
      <c r="VK53" s="8">
        <v>0.11</v>
      </c>
      <c r="VL53" s="8">
        <v>75.319999999999993</v>
      </c>
      <c r="VM53" s="8">
        <v>0.06</v>
      </c>
      <c r="VN53" s="8">
        <v>82.52</v>
      </c>
      <c r="VO53" s="8">
        <v>0.4</v>
      </c>
      <c r="VP53" s="8">
        <v>90.03</v>
      </c>
      <c r="VQ53" s="8">
        <v>0.28000000000000003</v>
      </c>
      <c r="VR53" s="8">
        <v>79.489999999999995</v>
      </c>
      <c r="VS53" s="8">
        <v>0.24</v>
      </c>
      <c r="VT53" s="8">
        <v>83.54</v>
      </c>
      <c r="VU53" s="8">
        <v>0.31</v>
      </c>
      <c r="VV53" s="8">
        <v>94.93</v>
      </c>
      <c r="VW53" s="8">
        <v>7.0000000000000007E-2</v>
      </c>
      <c r="WJ53" s="8" t="s">
        <v>2503</v>
      </c>
      <c r="WK53" s="8">
        <v>75.009</v>
      </c>
      <c r="WL53" s="8">
        <v>0.02</v>
      </c>
      <c r="WM53" s="8">
        <v>61.991999999999997</v>
      </c>
      <c r="WN53" s="8">
        <v>3.3000000000000002E-2</v>
      </c>
      <c r="WO53" s="8">
        <v>61.139000000000003</v>
      </c>
      <c r="WP53" s="8">
        <v>1.2E-2</v>
      </c>
      <c r="WQ53" s="8">
        <v>57.350999999999999</v>
      </c>
      <c r="WR53" s="8">
        <v>0.02</v>
      </c>
      <c r="WS53" s="8">
        <v>94.998999999999995</v>
      </c>
      <c r="WT53" s="8">
        <v>8.9999999999999993E-3</v>
      </c>
      <c r="WU53" s="8">
        <v>75.001999999999995</v>
      </c>
      <c r="WV53" s="8">
        <v>3.3000000000000002E-2</v>
      </c>
      <c r="WW53" s="8">
        <v>1133.0999999999999</v>
      </c>
      <c r="WX53" s="8">
        <v>2</v>
      </c>
      <c r="WY53" s="8">
        <v>1100.3</v>
      </c>
      <c r="WZ53" s="8">
        <v>2</v>
      </c>
      <c r="XA53" s="8">
        <v>0.56899999999999995</v>
      </c>
      <c r="XB53" s="8">
        <v>1E-3</v>
      </c>
      <c r="XC53" s="8">
        <v>-0.20300000000000001</v>
      </c>
      <c r="XD53" s="8">
        <v>1E-3</v>
      </c>
      <c r="XE53" s="8">
        <v>0.02</v>
      </c>
      <c r="XF53" s="8">
        <v>3.0000000000000001E-3</v>
      </c>
      <c r="XG53" s="8">
        <v>1.0898000000000001</v>
      </c>
      <c r="XH53" s="8">
        <v>3.8999999999999998E-3</v>
      </c>
      <c r="XI53" s="8">
        <v>29.324000000000002</v>
      </c>
      <c r="XJ53" s="8">
        <v>1E-3</v>
      </c>
      <c r="XK53" s="8">
        <v>3687</v>
      </c>
      <c r="XL53" s="8">
        <v>8</v>
      </c>
      <c r="XM53" s="8">
        <v>476</v>
      </c>
      <c r="XN53" s="8">
        <v>5.2</v>
      </c>
      <c r="XO53" s="42">
        <v>0.17564250288061725</v>
      </c>
      <c r="XP53" s="9">
        <v>192.62713290917296</v>
      </c>
      <c r="XQ53" s="14">
        <v>13.03</v>
      </c>
      <c r="XR53" s="42">
        <v>0.184</v>
      </c>
      <c r="XS53" s="45">
        <f t="shared" si="29"/>
        <v>1.1110189102410519</v>
      </c>
      <c r="XT53" s="9">
        <f t="shared" si="1"/>
        <v>5149.7625035378378</v>
      </c>
      <c r="XU53" s="46">
        <f t="shared" si="2"/>
        <v>73.550983023622038</v>
      </c>
      <c r="XV53" s="9">
        <f t="shared" si="30"/>
        <v>210.47108525452521</v>
      </c>
      <c r="XW53" s="9">
        <f t="shared" si="4"/>
        <v>895.62772748010207</v>
      </c>
      <c r="XX53" s="9">
        <f t="shared" si="5"/>
        <v>4254.1347760577355</v>
      </c>
      <c r="XY53" s="15">
        <f t="shared" si="6"/>
        <v>9.6688144665537067E-3</v>
      </c>
      <c r="XZ53" s="9">
        <f t="shared" si="7"/>
        <v>29.438654483266944</v>
      </c>
      <c r="YA53" s="9">
        <f t="shared" si="8"/>
        <v>60.027981089758953</v>
      </c>
      <c r="YB53" s="10">
        <v>14.099904154153235</v>
      </c>
      <c r="YC53" s="10">
        <v>13.201773859142877</v>
      </c>
      <c r="YD53" s="3">
        <v>1.392277047341731E-2</v>
      </c>
      <c r="YE53" s="9">
        <v>38.159075749154418</v>
      </c>
      <c r="YF53" s="15">
        <v>8.7732243755509424E-3</v>
      </c>
      <c r="YG53" s="9">
        <v>27.602734491970001</v>
      </c>
      <c r="YH53" s="15">
        <v>9.1278221858500114E-3</v>
      </c>
      <c r="YI53" s="9">
        <v>24.605760607942447</v>
      </c>
      <c r="YJ53" s="9">
        <f t="shared" si="9"/>
        <v>78.512466486613846</v>
      </c>
      <c r="YK53" s="9">
        <f t="shared" si="10"/>
        <v>64.537878744810072</v>
      </c>
      <c r="YL53" s="9">
        <f t="shared" si="11"/>
        <v>24.334613384206932</v>
      </c>
      <c r="YM53" s="9">
        <f t="shared" si="31"/>
        <v>26284.599468455304</v>
      </c>
      <c r="YN53" s="9">
        <f t="shared" si="32"/>
        <v>22845.770350539853</v>
      </c>
      <c r="YO53" s="9">
        <f t="shared" si="33"/>
        <v>3211</v>
      </c>
      <c r="YP53" s="14">
        <f t="shared" si="34"/>
        <v>0.41694160160790339</v>
      </c>
      <c r="YQ53" s="9">
        <f t="shared" si="35"/>
        <v>24911.040973514926</v>
      </c>
      <c r="YR53" s="9">
        <f t="shared" si="36"/>
        <v>21472.211855599475</v>
      </c>
      <c r="YS53" s="10">
        <f t="shared" si="37"/>
        <v>6.7564526643653178</v>
      </c>
      <c r="YT53" s="15">
        <f t="shared" si="38"/>
        <v>0.24202142540202354</v>
      </c>
      <c r="YU53" s="16">
        <f t="shared" si="39"/>
        <v>-5.1040410990600122</v>
      </c>
      <c r="YV53" s="16">
        <f t="shared" si="40"/>
        <v>-18.484485396854893</v>
      </c>
      <c r="YW53" s="47">
        <f t="shared" si="41"/>
        <v>54.125912543900014</v>
      </c>
      <c r="YX53" s="5">
        <f t="shared" si="42"/>
        <v>26284.599468455304</v>
      </c>
      <c r="YY53" s="5">
        <f t="shared" si="43"/>
        <v>15433.703732047254</v>
      </c>
      <c r="YZ53" s="5">
        <f t="shared" si="44"/>
        <v>1396.3438057315379</v>
      </c>
      <c r="ZA53" s="5">
        <f t="shared" si="45"/>
        <v>9454.5519306765236</v>
      </c>
      <c r="ZB53" s="5">
        <f t="shared" si="46"/>
        <v>26284.599468455315</v>
      </c>
      <c r="ZC53" s="6">
        <f t="shared" si="47"/>
        <v>1.0000000000000004</v>
      </c>
    </row>
    <row r="54" spans="1:679" s="8" customFormat="1" x14ac:dyDescent="0.25">
      <c r="A54" s="8">
        <v>5</v>
      </c>
      <c r="B54" s="8" t="s">
        <v>2575</v>
      </c>
      <c r="C54" s="8" t="s">
        <v>2576</v>
      </c>
      <c r="D54" s="8" t="s">
        <v>2575</v>
      </c>
      <c r="E54" s="8" t="s">
        <v>3314</v>
      </c>
      <c r="F54" s="8" t="s">
        <v>3316</v>
      </c>
      <c r="G54" s="8" t="s">
        <v>3308</v>
      </c>
      <c r="H54" s="8" t="s">
        <v>3309</v>
      </c>
      <c r="I54" s="8" t="s">
        <v>3310</v>
      </c>
      <c r="J54" s="8" t="s">
        <v>3310</v>
      </c>
      <c r="L54" s="8">
        <v>4.75</v>
      </c>
      <c r="M54" s="8" t="s">
        <v>3311</v>
      </c>
      <c r="N54" s="7">
        <v>0</v>
      </c>
      <c r="O54" s="7">
        <v>20</v>
      </c>
      <c r="P54" s="8" t="s">
        <v>3366</v>
      </c>
      <c r="Q54" s="8" t="s">
        <v>2536</v>
      </c>
      <c r="R54" s="8" t="s">
        <v>2577</v>
      </c>
      <c r="S54" s="8" t="s">
        <v>119</v>
      </c>
      <c r="T54" s="8" t="s">
        <v>120</v>
      </c>
      <c r="U54" s="8" t="s">
        <v>135</v>
      </c>
      <c r="V54" s="8" t="s">
        <v>3378</v>
      </c>
      <c r="W54" s="8" t="s">
        <v>3381</v>
      </c>
      <c r="X54" s="8" t="s">
        <v>3385</v>
      </c>
      <c r="Y54" s="8" t="s">
        <v>3385</v>
      </c>
      <c r="Z54" s="8" t="s">
        <v>2063</v>
      </c>
      <c r="AA54" s="8" t="s">
        <v>123</v>
      </c>
      <c r="AB54" s="8" t="s">
        <v>124</v>
      </c>
      <c r="AC54" s="8" t="s">
        <v>1319</v>
      </c>
      <c r="AD54" s="8" t="s">
        <v>2278</v>
      </c>
      <c r="AE54" s="8" t="s">
        <v>3392</v>
      </c>
      <c r="AF54" s="8" t="s">
        <v>157</v>
      </c>
      <c r="AG54" s="8">
        <v>75</v>
      </c>
      <c r="AH54" s="8">
        <v>62</v>
      </c>
      <c r="AI54" s="8">
        <v>95</v>
      </c>
      <c r="AJ54" s="8">
        <v>75</v>
      </c>
      <c r="AK54" s="8">
        <v>5.5</v>
      </c>
      <c r="AM54" s="8">
        <v>5.5</v>
      </c>
      <c r="AO54" s="8">
        <v>229.9</v>
      </c>
      <c r="AP54" s="8">
        <v>1.2</v>
      </c>
      <c r="AQ54" s="8">
        <v>15.2</v>
      </c>
      <c r="AR54" s="8">
        <v>0</v>
      </c>
      <c r="AS54" s="8">
        <v>16105</v>
      </c>
      <c r="AT54" s="8">
        <v>32</v>
      </c>
      <c r="AU54" s="8">
        <v>15655</v>
      </c>
      <c r="AV54" s="8">
        <v>48</v>
      </c>
      <c r="AW54" s="8">
        <v>-441</v>
      </c>
      <c r="AX54" s="8">
        <v>74</v>
      </c>
      <c r="AY54" s="8">
        <v>15664</v>
      </c>
      <c r="AZ54" s="8">
        <v>83</v>
      </c>
      <c r="BB54" s="8">
        <v>943</v>
      </c>
      <c r="CN54" s="8">
        <v>4.6329488320000003</v>
      </c>
      <c r="CO54" s="8" t="s">
        <v>2578</v>
      </c>
      <c r="CP54" s="8" t="s">
        <v>2579</v>
      </c>
      <c r="CQ54" s="8">
        <v>74.992000000000004</v>
      </c>
      <c r="CR54" s="8">
        <v>1.0999999999999999E-2</v>
      </c>
      <c r="CS54" s="8">
        <v>62.002000000000002</v>
      </c>
      <c r="CT54" s="8">
        <v>3.4000000000000002E-2</v>
      </c>
      <c r="CU54" s="8">
        <v>95.004999999999995</v>
      </c>
      <c r="CV54" s="8">
        <v>5.0000000000000001E-3</v>
      </c>
      <c r="CW54" s="8">
        <v>75.001000000000005</v>
      </c>
      <c r="CX54" s="8">
        <v>1.7000000000000001E-2</v>
      </c>
      <c r="CY54" s="8">
        <v>74.5</v>
      </c>
      <c r="CZ54" s="8">
        <v>0.06</v>
      </c>
      <c r="DA54" s="8">
        <v>61.32</v>
      </c>
      <c r="DB54" s="8">
        <v>0.06</v>
      </c>
      <c r="DC54" s="8">
        <v>66.31</v>
      </c>
      <c r="DD54" s="8">
        <v>0.02</v>
      </c>
      <c r="DE54" s="8">
        <v>1.4E-2</v>
      </c>
      <c r="DF54" s="8">
        <v>3.0000000000000001E-3</v>
      </c>
      <c r="DG54" s="8">
        <v>1.0421</v>
      </c>
      <c r="DH54" s="8">
        <v>3.3E-3</v>
      </c>
      <c r="DI54" s="8">
        <v>16105</v>
      </c>
      <c r="DJ54" s="8">
        <v>32</v>
      </c>
      <c r="DK54" s="8">
        <v>-441</v>
      </c>
      <c r="DL54" s="8">
        <v>74</v>
      </c>
      <c r="DM54" s="8">
        <v>4.633</v>
      </c>
      <c r="DN54" s="8">
        <v>2.8000000000000001E-2</v>
      </c>
      <c r="DU54" s="8">
        <v>229.9</v>
      </c>
      <c r="DV54" s="8">
        <v>1.2</v>
      </c>
      <c r="DW54" s="8">
        <v>229.9</v>
      </c>
      <c r="DX54" s="8">
        <v>1.2</v>
      </c>
      <c r="DY54" s="8">
        <v>229.9</v>
      </c>
      <c r="DZ54" s="8">
        <v>1.2</v>
      </c>
      <c r="EA54" s="8">
        <v>13.1</v>
      </c>
      <c r="EB54" s="8">
        <v>0</v>
      </c>
      <c r="EC54" s="8">
        <v>13.1</v>
      </c>
      <c r="ED54" s="8">
        <v>0</v>
      </c>
      <c r="EE54" s="8">
        <v>13.1</v>
      </c>
      <c r="EF54" s="8">
        <v>0</v>
      </c>
      <c r="EG54" s="8">
        <v>2910.4</v>
      </c>
      <c r="EH54" s="8">
        <v>5.5</v>
      </c>
      <c r="EI54" s="8">
        <v>2910.4</v>
      </c>
      <c r="EJ54" s="8">
        <v>5.5</v>
      </c>
      <c r="EK54" s="8">
        <v>2910.4</v>
      </c>
      <c r="EL54" s="8">
        <v>5.5</v>
      </c>
      <c r="EM54" s="8">
        <v>229.8</v>
      </c>
      <c r="EN54" s="8">
        <v>1.2</v>
      </c>
      <c r="EO54" s="8">
        <v>229.8</v>
      </c>
      <c r="EP54" s="8">
        <v>1.2</v>
      </c>
      <c r="EQ54" s="8">
        <v>229.8</v>
      </c>
      <c r="ER54" s="8">
        <v>1.2</v>
      </c>
      <c r="ES54" s="8">
        <v>2.1</v>
      </c>
      <c r="ET54" s="8">
        <v>0</v>
      </c>
      <c r="EU54" s="8">
        <v>2.1</v>
      </c>
      <c r="EV54" s="8">
        <v>0</v>
      </c>
      <c r="EW54" s="8">
        <v>2.1</v>
      </c>
      <c r="EX54" s="8">
        <v>0</v>
      </c>
      <c r="EZ54" s="8">
        <v>228.3</v>
      </c>
      <c r="FA54" s="8">
        <v>1.2</v>
      </c>
      <c r="FB54" s="8">
        <v>228.3</v>
      </c>
      <c r="FC54" s="8">
        <v>1.2</v>
      </c>
      <c r="FD54" s="8">
        <v>228.3</v>
      </c>
      <c r="FE54" s="8">
        <v>1.2</v>
      </c>
      <c r="FF54" s="8">
        <v>12.3</v>
      </c>
      <c r="FG54" s="8">
        <v>0</v>
      </c>
      <c r="FH54" s="8">
        <v>12.3</v>
      </c>
      <c r="FI54" s="8">
        <v>0</v>
      </c>
      <c r="FJ54" s="8">
        <v>12.3</v>
      </c>
      <c r="FK54" s="8">
        <v>0</v>
      </c>
      <c r="FL54" s="8">
        <v>2694.3</v>
      </c>
      <c r="FM54" s="8">
        <v>4.4000000000000004</v>
      </c>
      <c r="FW54" s="8">
        <v>228.8</v>
      </c>
      <c r="FX54" s="8">
        <v>1.2</v>
      </c>
      <c r="FY54" s="8">
        <v>0.7</v>
      </c>
      <c r="FZ54" s="8">
        <v>0</v>
      </c>
      <c r="GA54" s="8">
        <v>169.5</v>
      </c>
      <c r="GB54" s="8">
        <v>1.1000000000000001</v>
      </c>
      <c r="GC54" s="8">
        <v>0.1</v>
      </c>
      <c r="GD54" s="8">
        <v>0.2</v>
      </c>
      <c r="GP54" s="8">
        <v>230.2</v>
      </c>
      <c r="GQ54" s="8">
        <v>1.2</v>
      </c>
      <c r="GR54" s="8">
        <v>0</v>
      </c>
      <c r="GS54" s="8">
        <v>0</v>
      </c>
      <c r="GT54" s="8">
        <v>241.13</v>
      </c>
      <c r="GU54" s="8">
        <v>0.16</v>
      </c>
      <c r="GV54" s="8">
        <v>105.59</v>
      </c>
      <c r="GW54" s="8">
        <v>0.04</v>
      </c>
      <c r="GX54" s="8">
        <v>114.43</v>
      </c>
      <c r="GY54" s="8">
        <v>0.05</v>
      </c>
      <c r="GZ54" s="8">
        <v>8.84</v>
      </c>
      <c r="HA54" s="8">
        <v>0.03</v>
      </c>
      <c r="HB54" s="8">
        <v>256.91000000000003</v>
      </c>
      <c r="HC54" s="8">
        <v>0.16</v>
      </c>
      <c r="HD54" s="8">
        <v>188.92</v>
      </c>
      <c r="HE54" s="8">
        <v>0.04</v>
      </c>
      <c r="HF54" s="8">
        <v>119.05</v>
      </c>
      <c r="HG54" s="8">
        <v>0.05</v>
      </c>
      <c r="HH54" s="8">
        <v>69.87</v>
      </c>
      <c r="HI54" s="8">
        <v>0.05</v>
      </c>
      <c r="HJ54" s="8">
        <v>240.54</v>
      </c>
      <c r="HK54" s="8">
        <v>0.17</v>
      </c>
      <c r="HL54" s="8">
        <v>105.95</v>
      </c>
      <c r="HM54" s="8">
        <v>0.05</v>
      </c>
      <c r="HN54" s="8">
        <v>114.25</v>
      </c>
      <c r="HO54" s="8">
        <v>0.05</v>
      </c>
      <c r="HP54" s="8">
        <v>8.3000000000000007</v>
      </c>
      <c r="HQ54" s="8">
        <v>7.0000000000000007E-2</v>
      </c>
      <c r="HR54" s="8">
        <v>70.61</v>
      </c>
      <c r="HS54" s="8">
        <v>0.02</v>
      </c>
      <c r="HT54" s="8">
        <v>69.98</v>
      </c>
      <c r="HU54" s="8">
        <v>0.06</v>
      </c>
      <c r="HV54" s="8">
        <v>41.2</v>
      </c>
      <c r="HW54" s="8">
        <v>0.01</v>
      </c>
      <c r="HZ54" s="8">
        <v>70.849999999999994</v>
      </c>
      <c r="IA54" s="8">
        <v>0.02</v>
      </c>
      <c r="IB54" s="8">
        <v>70.23</v>
      </c>
      <c r="IC54" s="8">
        <v>0.05</v>
      </c>
      <c r="ID54" s="8">
        <v>41.36</v>
      </c>
      <c r="IE54" s="8">
        <v>0.01</v>
      </c>
      <c r="IF54" s="8">
        <v>28.87</v>
      </c>
      <c r="IG54" s="8">
        <v>0.06</v>
      </c>
      <c r="JZ54" s="8">
        <v>28.79</v>
      </c>
      <c r="KA54" s="8">
        <v>0.06</v>
      </c>
      <c r="MX54" s="8">
        <v>60.59</v>
      </c>
      <c r="MY54" s="8">
        <v>0.04</v>
      </c>
      <c r="MZ54" s="8">
        <v>60.87</v>
      </c>
      <c r="NA54" s="8">
        <v>0.04</v>
      </c>
      <c r="NB54" s="8">
        <v>60.94</v>
      </c>
      <c r="NC54" s="8">
        <v>0.04</v>
      </c>
      <c r="ND54" s="8">
        <v>60.93</v>
      </c>
      <c r="NE54" s="8">
        <v>0.03</v>
      </c>
      <c r="NF54" s="8">
        <v>60.66</v>
      </c>
      <c r="NG54" s="8">
        <v>0.03</v>
      </c>
      <c r="NH54" s="8">
        <v>60.82</v>
      </c>
      <c r="NI54" s="8">
        <v>0.04</v>
      </c>
      <c r="NN54" s="8">
        <v>67.17</v>
      </c>
      <c r="NO54" s="8">
        <v>0.05</v>
      </c>
      <c r="NP54" s="8">
        <v>66.22</v>
      </c>
      <c r="NQ54" s="8">
        <v>0.04</v>
      </c>
      <c r="OB54" s="8">
        <v>105.95</v>
      </c>
      <c r="OC54" s="8">
        <v>0.05</v>
      </c>
      <c r="QR54" s="8">
        <v>155.51</v>
      </c>
      <c r="QS54" s="8">
        <v>0.09</v>
      </c>
      <c r="QT54" s="8">
        <v>96.3</v>
      </c>
      <c r="QU54" s="8">
        <v>0.05</v>
      </c>
      <c r="QV54" s="8">
        <v>192.23</v>
      </c>
      <c r="QW54" s="8">
        <v>0.05</v>
      </c>
      <c r="QX54" s="8">
        <v>95.55</v>
      </c>
      <c r="QY54" s="8">
        <v>0.08</v>
      </c>
      <c r="QZ54" s="8">
        <v>94.62</v>
      </c>
      <c r="RA54" s="8">
        <v>0.06</v>
      </c>
      <c r="RB54" s="8">
        <v>75.64</v>
      </c>
      <c r="RC54" s="8">
        <v>0.05</v>
      </c>
      <c r="RD54" s="8">
        <v>75.459999999999994</v>
      </c>
      <c r="RE54" s="8">
        <v>0.04</v>
      </c>
      <c r="RF54" s="8">
        <v>75.489999999999995</v>
      </c>
      <c r="RG54" s="8">
        <v>0.03</v>
      </c>
      <c r="RH54" s="8">
        <v>75.44</v>
      </c>
      <c r="RI54" s="8">
        <v>0.03</v>
      </c>
      <c r="RJ54" s="8">
        <v>75.239999999999995</v>
      </c>
      <c r="RK54" s="8">
        <v>0.05</v>
      </c>
      <c r="RL54" s="8">
        <v>75.25</v>
      </c>
      <c r="RM54" s="8">
        <v>0.04</v>
      </c>
      <c r="RN54" s="8">
        <v>75.17</v>
      </c>
      <c r="RO54" s="8">
        <v>0.04</v>
      </c>
      <c r="TD54" s="8">
        <v>74.540000000000006</v>
      </c>
      <c r="TE54" s="8">
        <v>0.04</v>
      </c>
      <c r="UN54" s="8">
        <v>95.27</v>
      </c>
      <c r="UO54" s="8">
        <v>0.08</v>
      </c>
      <c r="UP54" s="8">
        <v>86.33</v>
      </c>
      <c r="UQ54" s="8">
        <v>1.25</v>
      </c>
      <c r="UR54" s="8">
        <v>88.36</v>
      </c>
      <c r="US54" s="8">
        <v>0.45</v>
      </c>
      <c r="UT54" s="8">
        <v>74.92</v>
      </c>
      <c r="UU54" s="8">
        <v>0.03</v>
      </c>
      <c r="UV54" s="8">
        <v>90.86</v>
      </c>
      <c r="UW54" s="8">
        <v>0.54</v>
      </c>
      <c r="UX54" s="8">
        <v>75.91</v>
      </c>
      <c r="UY54" s="8">
        <v>0.06</v>
      </c>
      <c r="UZ54" s="8">
        <v>77.83</v>
      </c>
      <c r="VA54" s="8">
        <v>0.13</v>
      </c>
      <c r="VB54" s="8">
        <v>75.599999999999994</v>
      </c>
      <c r="VC54" s="8">
        <v>7.0000000000000007E-2</v>
      </c>
      <c r="VD54" s="8">
        <v>75.180000000000007</v>
      </c>
      <c r="VE54" s="8">
        <v>0.05</v>
      </c>
      <c r="VF54" s="8">
        <v>83.2</v>
      </c>
      <c r="VG54" s="8">
        <v>0.38</v>
      </c>
      <c r="VH54" s="8">
        <v>89.38</v>
      </c>
      <c r="VI54" s="8">
        <v>0.43</v>
      </c>
      <c r="VJ54" s="8">
        <v>76.72</v>
      </c>
      <c r="VK54" s="8">
        <v>0.08</v>
      </c>
      <c r="VL54" s="8">
        <v>75.37</v>
      </c>
      <c r="VM54" s="8">
        <v>0.08</v>
      </c>
      <c r="VN54" s="8">
        <v>82.58</v>
      </c>
      <c r="VO54" s="8">
        <v>0.91</v>
      </c>
      <c r="VP54" s="8">
        <v>86.09</v>
      </c>
      <c r="VQ54" s="8">
        <v>0.42</v>
      </c>
      <c r="VR54" s="8">
        <v>79.78</v>
      </c>
      <c r="VS54" s="8">
        <v>0.16</v>
      </c>
      <c r="VT54" s="8">
        <v>86.91</v>
      </c>
      <c r="VU54" s="8">
        <v>0.53</v>
      </c>
      <c r="VV54" s="8">
        <v>95.07</v>
      </c>
      <c r="VW54" s="8">
        <v>0.09</v>
      </c>
      <c r="WJ54" s="8" t="s">
        <v>2514</v>
      </c>
      <c r="WK54" s="8">
        <v>74.992000000000004</v>
      </c>
      <c r="WL54" s="8">
        <v>1.0999999999999999E-2</v>
      </c>
      <c r="WM54" s="8">
        <v>62.002000000000002</v>
      </c>
      <c r="WN54" s="8">
        <v>3.4000000000000002E-2</v>
      </c>
      <c r="WO54" s="8">
        <v>61.432000000000002</v>
      </c>
      <c r="WP54" s="8">
        <v>1.7000000000000001E-2</v>
      </c>
      <c r="WQ54" s="8">
        <v>57.235999999999997</v>
      </c>
      <c r="WR54" s="8">
        <v>2.1000000000000001E-2</v>
      </c>
      <c r="WS54" s="8">
        <v>95.004999999999995</v>
      </c>
      <c r="WT54" s="8">
        <v>5.0000000000000001E-3</v>
      </c>
      <c r="WU54" s="8">
        <v>75.001000000000005</v>
      </c>
      <c r="WV54" s="8">
        <v>1.7000000000000001E-2</v>
      </c>
      <c r="WW54" s="8">
        <v>1108.5</v>
      </c>
      <c r="WX54" s="8">
        <v>1.8</v>
      </c>
      <c r="WY54" s="8">
        <v>1075.4000000000001</v>
      </c>
      <c r="WZ54" s="8">
        <v>1.7</v>
      </c>
      <c r="XA54" s="8">
        <v>0.54300000000000004</v>
      </c>
      <c r="XB54" s="8">
        <v>1E-3</v>
      </c>
      <c r="XC54" s="8">
        <v>-0.19500000000000001</v>
      </c>
      <c r="XD54" s="8">
        <v>1E-3</v>
      </c>
      <c r="XE54" s="8">
        <v>1.4E-2</v>
      </c>
      <c r="XF54" s="8">
        <v>3.0000000000000001E-3</v>
      </c>
      <c r="XG54" s="8">
        <v>1.0421</v>
      </c>
      <c r="XH54" s="8">
        <v>3.3E-3</v>
      </c>
      <c r="XI54" s="8">
        <v>29.300999999999998</v>
      </c>
      <c r="XJ54" s="8">
        <v>1E-3</v>
      </c>
      <c r="XK54" s="8">
        <v>3381</v>
      </c>
      <c r="XL54" s="8">
        <v>9</v>
      </c>
      <c r="XM54" s="8">
        <v>470.6</v>
      </c>
      <c r="XN54" s="8">
        <v>5.5</v>
      </c>
      <c r="XO54" s="42">
        <v>0.15583700440528631</v>
      </c>
      <c r="XP54" s="9">
        <v>166.26249999999996</v>
      </c>
      <c r="XQ54" s="14">
        <v>13.029</v>
      </c>
      <c r="XR54" s="42">
        <v>0.19</v>
      </c>
      <c r="XS54" s="45">
        <f t="shared" si="29"/>
        <v>1.1349477086172275</v>
      </c>
      <c r="XT54" s="9">
        <f t="shared" si="1"/>
        <v>5035.5409287016601</v>
      </c>
      <c r="XU54" s="46">
        <f t="shared" si="2"/>
        <v>68.601713574803156</v>
      </c>
      <c r="XV54" s="9">
        <f t="shared" si="30"/>
        <v>175.22231115805207</v>
      </c>
      <c r="XW54" s="9">
        <f t="shared" si="4"/>
        <v>745.62487005569528</v>
      </c>
      <c r="XX54" s="9">
        <f t="shared" si="5"/>
        <v>4289.9160586459648</v>
      </c>
      <c r="XY54" s="15">
        <f t="shared" si="6"/>
        <v>9.5444266947202032E-3</v>
      </c>
      <c r="XZ54" s="9">
        <f t="shared" si="7"/>
        <v>29.172037639410526</v>
      </c>
      <c r="YA54" s="9">
        <f t="shared" si="8"/>
        <v>60.297052291382776</v>
      </c>
      <c r="YB54" s="10">
        <v>14.100037554672523</v>
      </c>
      <c r="YC54" s="10">
        <v>13.208114270485856</v>
      </c>
      <c r="YD54" s="3">
        <v>1.3920457404014482E-2</v>
      </c>
      <c r="YE54" s="9">
        <v>38.158001102376133</v>
      </c>
      <c r="YF54" s="15">
        <v>8.7838343464384169E-3</v>
      </c>
      <c r="YG54" s="9">
        <v>27.610198725127962</v>
      </c>
      <c r="YH54" s="15">
        <v>8.9892364124351254E-3</v>
      </c>
      <c r="YI54" s="9">
        <v>24.526448520045857</v>
      </c>
      <c r="YJ54" s="9">
        <f t="shared" si="9"/>
        <v>77.978948096697039</v>
      </c>
      <c r="YK54" s="9">
        <f t="shared" si="10"/>
        <v>64.176139733419248</v>
      </c>
      <c r="YL54" s="9">
        <f t="shared" si="11"/>
        <v>24.249531242886505</v>
      </c>
      <c r="YM54" s="9">
        <f t="shared" si="31"/>
        <v>24787.48243149243</v>
      </c>
      <c r="YN54" s="9">
        <f t="shared" si="32"/>
        <v>21369.098405927562</v>
      </c>
      <c r="YO54" s="9">
        <f t="shared" si="33"/>
        <v>2910.4</v>
      </c>
      <c r="YP54" s="14">
        <f t="shared" si="34"/>
        <v>0.40073433142931458</v>
      </c>
      <c r="YQ54" s="9">
        <f t="shared" si="35"/>
        <v>23415.462279923235</v>
      </c>
      <c r="YR54" s="9">
        <f t="shared" si="36"/>
        <v>19997.078254358366</v>
      </c>
      <c r="YS54" s="10">
        <f t="shared" si="37"/>
        <v>6.9256025672650798</v>
      </c>
      <c r="YT54" s="15">
        <f t="shared" si="38"/>
        <v>0.27489417062515453</v>
      </c>
      <c r="YU54" s="16">
        <f t="shared" si="39"/>
        <v>-4.922506396524021</v>
      </c>
      <c r="YV54" s="16">
        <f t="shared" si="40"/>
        <v>-17.681895805314262</v>
      </c>
      <c r="YW54" s="47">
        <f t="shared" si="41"/>
        <v>53.593685850827605</v>
      </c>
      <c r="YX54" s="5">
        <f t="shared" si="42"/>
        <v>24787.48243149243</v>
      </c>
      <c r="YY54" s="5">
        <f t="shared" si="43"/>
        <v>15528.350371583074</v>
      </c>
      <c r="YZ54" s="5">
        <f t="shared" si="44"/>
        <v>1394.4282830005407</v>
      </c>
      <c r="ZA54" s="5">
        <f t="shared" si="45"/>
        <v>7864.7037769088211</v>
      </c>
      <c r="ZB54" s="5">
        <f t="shared" si="46"/>
        <v>24787.482431492434</v>
      </c>
      <c r="ZC54" s="6">
        <f t="shared" si="47"/>
        <v>1.0000000000000002</v>
      </c>
    </row>
    <row r="55" spans="1:679" s="8" customFormat="1" x14ac:dyDescent="0.25">
      <c r="A55" s="8">
        <v>5</v>
      </c>
      <c r="B55" s="8" t="s">
        <v>2580</v>
      </c>
      <c r="C55" s="8" t="s">
        <v>2581</v>
      </c>
      <c r="D55" s="8" t="s">
        <v>2580</v>
      </c>
      <c r="E55" s="8" t="s">
        <v>3314</v>
      </c>
      <c r="F55" s="8" t="s">
        <v>3316</v>
      </c>
      <c r="G55" s="8" t="s">
        <v>3308</v>
      </c>
      <c r="H55" s="8" t="s">
        <v>3309</v>
      </c>
      <c r="I55" s="8" t="s">
        <v>3310</v>
      </c>
      <c r="J55" s="8" t="s">
        <v>3310</v>
      </c>
      <c r="L55" s="8">
        <v>4.75</v>
      </c>
      <c r="M55" s="8" t="s">
        <v>3311</v>
      </c>
      <c r="N55" s="7">
        <v>30</v>
      </c>
      <c r="O55" s="7">
        <v>20</v>
      </c>
      <c r="P55" s="8" t="s">
        <v>3366</v>
      </c>
      <c r="Q55" s="8" t="s">
        <v>2536</v>
      </c>
      <c r="R55" s="8" t="s">
        <v>2582</v>
      </c>
      <c r="S55" s="8" t="s">
        <v>119</v>
      </c>
      <c r="T55" s="8" t="s">
        <v>120</v>
      </c>
      <c r="U55" s="8" t="s">
        <v>135</v>
      </c>
      <c r="V55" s="8" t="s">
        <v>3378</v>
      </c>
      <c r="W55" s="8" t="s">
        <v>3381</v>
      </c>
      <c r="X55" s="8" t="s">
        <v>3385</v>
      </c>
      <c r="Y55" s="8" t="s">
        <v>3385</v>
      </c>
      <c r="Z55" s="8" t="s">
        <v>2063</v>
      </c>
      <c r="AA55" s="8" t="s">
        <v>123</v>
      </c>
      <c r="AB55" s="8" t="s">
        <v>124</v>
      </c>
      <c r="AC55" s="8" t="s">
        <v>1319</v>
      </c>
      <c r="AD55" s="8" t="s">
        <v>2278</v>
      </c>
      <c r="AE55" s="8" t="s">
        <v>3392</v>
      </c>
      <c r="AF55" s="8" t="s">
        <v>157</v>
      </c>
      <c r="AG55" s="8">
        <v>75</v>
      </c>
      <c r="AH55" s="8">
        <v>62</v>
      </c>
      <c r="AI55" s="8">
        <v>95</v>
      </c>
      <c r="AJ55" s="8">
        <v>75</v>
      </c>
      <c r="AK55" s="8">
        <v>5.5</v>
      </c>
      <c r="AM55" s="8">
        <v>5.5</v>
      </c>
      <c r="AO55" s="8">
        <v>230</v>
      </c>
      <c r="AP55" s="8">
        <v>0.9</v>
      </c>
      <c r="AQ55" s="8">
        <v>16.399999999999999</v>
      </c>
      <c r="AR55" s="8">
        <v>0</v>
      </c>
      <c r="AS55" s="8">
        <v>15937</v>
      </c>
      <c r="AT55" s="8">
        <v>39</v>
      </c>
      <c r="AU55" s="8">
        <v>15533</v>
      </c>
      <c r="AV55" s="8">
        <v>55</v>
      </c>
      <c r="AW55" s="8">
        <v>-702</v>
      </c>
      <c r="AX55" s="8">
        <v>59</v>
      </c>
      <c r="AY55" s="8">
        <v>15234</v>
      </c>
      <c r="AZ55" s="8">
        <v>79</v>
      </c>
      <c r="BB55" s="8">
        <v>944</v>
      </c>
      <c r="CN55" s="8">
        <v>4.1634326320000001</v>
      </c>
      <c r="CO55" s="8" t="s">
        <v>2583</v>
      </c>
      <c r="CP55" s="8" t="s">
        <v>2584</v>
      </c>
      <c r="CQ55" s="8">
        <v>75.012</v>
      </c>
      <c r="CR55" s="8">
        <v>0.02</v>
      </c>
      <c r="CS55" s="8">
        <v>61.988999999999997</v>
      </c>
      <c r="CT55" s="8">
        <v>2.8000000000000001E-2</v>
      </c>
      <c r="CU55" s="8">
        <v>94.998000000000005</v>
      </c>
      <c r="CV55" s="8">
        <v>0.01</v>
      </c>
      <c r="CW55" s="8">
        <v>75.004999999999995</v>
      </c>
      <c r="CX55" s="8">
        <v>2.3E-2</v>
      </c>
      <c r="CY55" s="8">
        <v>74.64</v>
      </c>
      <c r="CZ55" s="8">
        <v>0.05</v>
      </c>
      <c r="DA55" s="8">
        <v>61.53</v>
      </c>
      <c r="DB55" s="8">
        <v>0.05</v>
      </c>
      <c r="DC55" s="8">
        <v>66.61</v>
      </c>
      <c r="DD55" s="8">
        <v>0.04</v>
      </c>
      <c r="DE55" s="8">
        <v>1.0999999999999999E-2</v>
      </c>
      <c r="DF55" s="8">
        <v>2E-3</v>
      </c>
      <c r="DG55" s="8">
        <v>1.0371999999999999</v>
      </c>
      <c r="DH55" s="8">
        <v>3.2000000000000002E-3</v>
      </c>
      <c r="DI55" s="8">
        <v>15937</v>
      </c>
      <c r="DJ55" s="8">
        <v>39</v>
      </c>
      <c r="DK55" s="8">
        <v>-702</v>
      </c>
      <c r="DL55" s="8">
        <v>59</v>
      </c>
      <c r="DM55" s="8">
        <v>4.1639999999999997</v>
      </c>
      <c r="DN55" s="8">
        <v>2.3E-2</v>
      </c>
      <c r="DU55" s="8">
        <v>230</v>
      </c>
      <c r="DV55" s="8">
        <v>0.9</v>
      </c>
      <c r="DW55" s="8">
        <v>230</v>
      </c>
      <c r="DX55" s="8">
        <v>0.9</v>
      </c>
      <c r="DY55" s="8">
        <v>230</v>
      </c>
      <c r="DZ55" s="8">
        <v>0.9</v>
      </c>
      <c r="EA55" s="8">
        <v>14.3</v>
      </c>
      <c r="EB55" s="8">
        <v>0</v>
      </c>
      <c r="EC55" s="8">
        <v>14.3</v>
      </c>
      <c r="ED55" s="8">
        <v>0</v>
      </c>
      <c r="EE55" s="8">
        <v>14.3</v>
      </c>
      <c r="EF55" s="8">
        <v>0</v>
      </c>
      <c r="EG55" s="8">
        <v>3187.5</v>
      </c>
      <c r="EH55" s="8">
        <v>4.7</v>
      </c>
      <c r="EI55" s="8">
        <v>3187.5</v>
      </c>
      <c r="EJ55" s="8">
        <v>4.7</v>
      </c>
      <c r="EK55" s="8">
        <v>3187.5</v>
      </c>
      <c r="EL55" s="8">
        <v>4.7</v>
      </c>
      <c r="EM55" s="8">
        <v>229.9</v>
      </c>
      <c r="EN55" s="8">
        <v>0.9</v>
      </c>
      <c r="EO55" s="8">
        <v>229.9</v>
      </c>
      <c r="EP55" s="8">
        <v>0.9</v>
      </c>
      <c r="EQ55" s="8">
        <v>229.9</v>
      </c>
      <c r="ER55" s="8">
        <v>0.9</v>
      </c>
      <c r="ES55" s="8">
        <v>2.1</v>
      </c>
      <c r="ET55" s="8">
        <v>0</v>
      </c>
      <c r="EU55" s="8">
        <v>2.1</v>
      </c>
      <c r="EV55" s="8">
        <v>0</v>
      </c>
      <c r="EW55" s="8">
        <v>2.1</v>
      </c>
      <c r="EX55" s="8">
        <v>0</v>
      </c>
      <c r="EZ55" s="8">
        <v>228.2</v>
      </c>
      <c r="FA55" s="8">
        <v>1</v>
      </c>
      <c r="FB55" s="8">
        <v>228.2</v>
      </c>
      <c r="FC55" s="8">
        <v>1</v>
      </c>
      <c r="FD55" s="8">
        <v>228.2</v>
      </c>
      <c r="FE55" s="8">
        <v>1</v>
      </c>
      <c r="FF55" s="8">
        <v>13.5</v>
      </c>
      <c r="FG55" s="8">
        <v>0</v>
      </c>
      <c r="FH55" s="8">
        <v>13.5</v>
      </c>
      <c r="FI55" s="8">
        <v>0</v>
      </c>
      <c r="FJ55" s="8">
        <v>13.5</v>
      </c>
      <c r="FK55" s="8">
        <v>0</v>
      </c>
      <c r="FL55" s="8">
        <v>2960.3</v>
      </c>
      <c r="FM55" s="8">
        <v>4.0999999999999996</v>
      </c>
      <c r="FW55" s="8">
        <v>228.7</v>
      </c>
      <c r="FX55" s="8">
        <v>1</v>
      </c>
      <c r="FY55" s="8">
        <v>0.8</v>
      </c>
      <c r="FZ55" s="8">
        <v>0</v>
      </c>
      <c r="GA55" s="8">
        <v>174.8</v>
      </c>
      <c r="GB55" s="8">
        <v>0.9</v>
      </c>
      <c r="GC55" s="8">
        <v>13</v>
      </c>
      <c r="GD55" s="8">
        <v>0.2</v>
      </c>
      <c r="GE55" s="8">
        <v>3619.2</v>
      </c>
      <c r="GP55" s="8">
        <v>230.2</v>
      </c>
      <c r="GQ55" s="8">
        <v>0.9</v>
      </c>
      <c r="GR55" s="8">
        <v>0</v>
      </c>
      <c r="GS55" s="8">
        <v>0</v>
      </c>
      <c r="GT55" s="8">
        <v>268.19</v>
      </c>
      <c r="GU55" s="8">
        <v>0.18</v>
      </c>
      <c r="GV55" s="8">
        <v>113.31</v>
      </c>
      <c r="GW55" s="8">
        <v>0.05</v>
      </c>
      <c r="GX55" s="8">
        <v>122.24</v>
      </c>
      <c r="GY55" s="8">
        <v>0.05</v>
      </c>
      <c r="GZ55" s="8">
        <v>8.93</v>
      </c>
      <c r="HA55" s="8">
        <v>0.03</v>
      </c>
      <c r="HB55" s="8">
        <v>284.23</v>
      </c>
      <c r="HC55" s="8">
        <v>0.18</v>
      </c>
      <c r="HD55" s="8">
        <v>194.8</v>
      </c>
      <c r="HE55" s="8">
        <v>0.06</v>
      </c>
      <c r="HF55" s="8">
        <v>126.61</v>
      </c>
      <c r="HG55" s="8">
        <v>0.05</v>
      </c>
      <c r="HH55" s="8">
        <v>68.2</v>
      </c>
      <c r="HI55" s="8">
        <v>0.05</v>
      </c>
      <c r="HJ55" s="8">
        <v>267.62</v>
      </c>
      <c r="HK55" s="8">
        <v>0.19</v>
      </c>
      <c r="HL55" s="8">
        <v>113.4</v>
      </c>
      <c r="HM55" s="8">
        <v>0.05</v>
      </c>
      <c r="HN55" s="8">
        <v>122.08</v>
      </c>
      <c r="HO55" s="8">
        <v>0.05</v>
      </c>
      <c r="HP55" s="8">
        <v>8.68</v>
      </c>
      <c r="HQ55" s="8">
        <v>0.04</v>
      </c>
      <c r="HR55" s="8">
        <v>73.73</v>
      </c>
      <c r="HS55" s="8">
        <v>0.03</v>
      </c>
      <c r="HT55" s="8">
        <v>73.28</v>
      </c>
      <c r="HU55" s="8">
        <v>0.05</v>
      </c>
      <c r="HV55" s="8">
        <v>43.29</v>
      </c>
      <c r="HW55" s="8">
        <v>0.02</v>
      </c>
      <c r="HZ55" s="8">
        <v>74.62</v>
      </c>
      <c r="IA55" s="8">
        <v>0.08</v>
      </c>
      <c r="IB55" s="8">
        <v>71.61</v>
      </c>
      <c r="IC55" s="8">
        <v>0.03</v>
      </c>
      <c r="ID55" s="8">
        <v>43.88</v>
      </c>
      <c r="IE55" s="8">
        <v>0.05</v>
      </c>
      <c r="IF55" s="8">
        <v>27.73</v>
      </c>
      <c r="IG55" s="8">
        <v>0.06</v>
      </c>
      <c r="JZ55" s="8">
        <v>29.99</v>
      </c>
      <c r="KA55" s="8">
        <v>0.06</v>
      </c>
      <c r="MX55" s="8">
        <v>60.63</v>
      </c>
      <c r="MY55" s="8">
        <v>0.03</v>
      </c>
      <c r="MZ55" s="8">
        <v>60.9</v>
      </c>
      <c r="NA55" s="8">
        <v>0.03</v>
      </c>
      <c r="NB55" s="8">
        <v>61</v>
      </c>
      <c r="NC55" s="8">
        <v>0.03</v>
      </c>
      <c r="ND55" s="8">
        <v>61.05</v>
      </c>
      <c r="NE55" s="8">
        <v>0.03</v>
      </c>
      <c r="NF55" s="8">
        <v>60.74</v>
      </c>
      <c r="NG55" s="8">
        <v>0.03</v>
      </c>
      <c r="NH55" s="8">
        <v>60.85</v>
      </c>
      <c r="NI55" s="8">
        <v>0.03</v>
      </c>
      <c r="NN55" s="8">
        <v>65.680000000000007</v>
      </c>
      <c r="NO55" s="8">
        <v>7.0000000000000007E-2</v>
      </c>
      <c r="NP55" s="8">
        <v>66.36</v>
      </c>
      <c r="NQ55" s="8">
        <v>0.05</v>
      </c>
      <c r="OB55" s="8">
        <v>113.4</v>
      </c>
      <c r="OC55" s="8">
        <v>0.05</v>
      </c>
      <c r="QR55" s="8">
        <v>157.33000000000001</v>
      </c>
      <c r="QS55" s="8">
        <v>0.06</v>
      </c>
      <c r="QT55" s="8">
        <v>97.33</v>
      </c>
      <c r="QU55" s="8">
        <v>0.04</v>
      </c>
      <c r="QV55" s="8">
        <v>198.86</v>
      </c>
      <c r="QW55" s="8">
        <v>0.06</v>
      </c>
      <c r="QX55" s="8">
        <v>95.52</v>
      </c>
      <c r="QY55" s="8">
        <v>7.0000000000000007E-2</v>
      </c>
      <c r="QZ55" s="8">
        <v>94.74</v>
      </c>
      <c r="RA55" s="8">
        <v>0.06</v>
      </c>
      <c r="RB55" s="8">
        <v>75.709999999999994</v>
      </c>
      <c r="RC55" s="8">
        <v>0.04</v>
      </c>
      <c r="RD55" s="8">
        <v>75.510000000000005</v>
      </c>
      <c r="RE55" s="8">
        <v>0.04</v>
      </c>
      <c r="RF55" s="8">
        <v>75.489999999999995</v>
      </c>
      <c r="RG55" s="8">
        <v>0.04</v>
      </c>
      <c r="RH55" s="8">
        <v>75.459999999999994</v>
      </c>
      <c r="RI55" s="8">
        <v>0.04</v>
      </c>
      <c r="RJ55" s="8">
        <v>75.3</v>
      </c>
      <c r="RK55" s="8">
        <v>0.03</v>
      </c>
      <c r="RL55" s="8">
        <v>75.319999999999993</v>
      </c>
      <c r="RM55" s="8">
        <v>0.03</v>
      </c>
      <c r="RN55" s="8">
        <v>75.22</v>
      </c>
      <c r="RO55" s="8">
        <v>0.04</v>
      </c>
      <c r="TD55" s="8">
        <v>74.55</v>
      </c>
      <c r="TE55" s="8">
        <v>0.04</v>
      </c>
      <c r="UN55" s="8">
        <v>95.35</v>
      </c>
      <c r="UO55" s="8">
        <v>7.0000000000000007E-2</v>
      </c>
      <c r="UP55" s="8">
        <v>87.38</v>
      </c>
      <c r="UQ55" s="8">
        <v>0.53</v>
      </c>
      <c r="UR55" s="8">
        <v>89.51</v>
      </c>
      <c r="US55" s="8">
        <v>0.28000000000000003</v>
      </c>
      <c r="UT55" s="8">
        <v>74.94</v>
      </c>
      <c r="UU55" s="8">
        <v>0.03</v>
      </c>
      <c r="UV55" s="8">
        <v>89.69</v>
      </c>
      <c r="UW55" s="8">
        <v>0.21</v>
      </c>
      <c r="UX55" s="8">
        <v>76.489999999999995</v>
      </c>
      <c r="UY55" s="8">
        <v>0.05</v>
      </c>
      <c r="UZ55" s="8">
        <v>77.87</v>
      </c>
      <c r="VA55" s="8">
        <v>0.12</v>
      </c>
      <c r="VB55" s="8">
        <v>75.489999999999995</v>
      </c>
      <c r="VC55" s="8">
        <v>0.05</v>
      </c>
      <c r="VD55" s="8">
        <v>75.3</v>
      </c>
      <c r="VE55" s="8">
        <v>0.05</v>
      </c>
      <c r="VF55" s="8">
        <v>82.97</v>
      </c>
      <c r="VG55" s="8">
        <v>0.35</v>
      </c>
      <c r="VH55" s="8">
        <v>88.63</v>
      </c>
      <c r="VI55" s="8">
        <v>0.17</v>
      </c>
      <c r="VJ55" s="8">
        <v>75.92</v>
      </c>
      <c r="VK55" s="8">
        <v>0.06</v>
      </c>
      <c r="VL55" s="8">
        <v>75.599999999999994</v>
      </c>
      <c r="VM55" s="8">
        <v>0.06</v>
      </c>
      <c r="VN55" s="8">
        <v>81.91</v>
      </c>
      <c r="VO55" s="8">
        <v>0.39</v>
      </c>
      <c r="VP55" s="8">
        <v>86.07</v>
      </c>
      <c r="VQ55" s="8">
        <v>0.32</v>
      </c>
      <c r="VR55" s="8">
        <v>79.2</v>
      </c>
      <c r="VS55" s="8">
        <v>0.26</v>
      </c>
      <c r="VT55" s="8">
        <v>88.1</v>
      </c>
      <c r="VU55" s="8">
        <v>0.35</v>
      </c>
      <c r="VV55" s="8">
        <v>94.98</v>
      </c>
      <c r="VW55" s="8">
        <v>7.0000000000000007E-2</v>
      </c>
      <c r="WJ55" s="8" t="s">
        <v>2514</v>
      </c>
      <c r="WK55" s="8">
        <v>75.012</v>
      </c>
      <c r="WL55" s="8">
        <v>0.02</v>
      </c>
      <c r="WM55" s="8">
        <v>61.988999999999997</v>
      </c>
      <c r="WN55" s="8">
        <v>2.8000000000000001E-2</v>
      </c>
      <c r="WO55" s="8">
        <v>61.56</v>
      </c>
      <c r="WP55" s="8">
        <v>0.01</v>
      </c>
      <c r="WQ55" s="8">
        <v>57.343000000000004</v>
      </c>
      <c r="WR55" s="8">
        <v>1.9E-2</v>
      </c>
      <c r="WS55" s="8">
        <v>94.998000000000005</v>
      </c>
      <c r="WT55" s="8">
        <v>0.01</v>
      </c>
      <c r="WU55" s="8">
        <v>75.004999999999995</v>
      </c>
      <c r="WV55" s="8">
        <v>2.3E-2</v>
      </c>
      <c r="WW55" s="8">
        <v>1105.4000000000001</v>
      </c>
      <c r="WX55" s="8">
        <v>1.7</v>
      </c>
      <c r="WY55" s="8">
        <v>1073.3</v>
      </c>
      <c r="WZ55" s="8">
        <v>1.7</v>
      </c>
      <c r="XA55" s="8">
        <v>0.54500000000000004</v>
      </c>
      <c r="XB55" s="8">
        <v>2E-3</v>
      </c>
      <c r="XC55" s="8">
        <v>-0.19500000000000001</v>
      </c>
      <c r="XD55" s="8">
        <v>1E-3</v>
      </c>
      <c r="XE55" s="8">
        <v>1.0999999999999999E-2</v>
      </c>
      <c r="XF55" s="8">
        <v>2E-3</v>
      </c>
      <c r="XG55" s="8">
        <v>1.0371999999999999</v>
      </c>
      <c r="XH55" s="8">
        <v>3.2000000000000002E-3</v>
      </c>
      <c r="XI55" s="8">
        <v>29.341000000000001</v>
      </c>
      <c r="XJ55" s="8">
        <v>1E-3</v>
      </c>
      <c r="XK55" s="8">
        <v>3659</v>
      </c>
      <c r="XL55" s="8">
        <v>8</v>
      </c>
      <c r="XM55" s="8">
        <v>471.1</v>
      </c>
      <c r="XN55" s="8">
        <v>5.2</v>
      </c>
      <c r="XO55" s="42">
        <v>0.15583700440528631</v>
      </c>
      <c r="XP55" s="9">
        <v>166.26249999999996</v>
      </c>
      <c r="XQ55" s="14">
        <v>13.029</v>
      </c>
      <c r="XR55" s="42">
        <v>0.19</v>
      </c>
      <c r="XS55" s="45">
        <f t="shared" si="29"/>
        <v>1.1395143642947556</v>
      </c>
      <c r="XT55" s="9">
        <f t="shared" si="1"/>
        <v>5020.1238796580365</v>
      </c>
      <c r="XU55" s="46">
        <f t="shared" si="2"/>
        <v>68.719934015748024</v>
      </c>
      <c r="XV55" s="9">
        <f t="shared" si="30"/>
        <v>175.22147168188263</v>
      </c>
      <c r="XW55" s="9">
        <f t="shared" si="4"/>
        <v>745.62844230231406</v>
      </c>
      <c r="XX55" s="9">
        <f t="shared" si="5"/>
        <v>4274.4954373557221</v>
      </c>
      <c r="XY55" s="15">
        <f t="shared" si="6"/>
        <v>9.5362142531712664E-3</v>
      </c>
      <c r="XZ55" s="9">
        <f t="shared" si="7"/>
        <v>29.169198972949921</v>
      </c>
      <c r="YA55" s="9">
        <f t="shared" si="8"/>
        <v>60.420485635705248</v>
      </c>
      <c r="YB55" s="10">
        <v>14.099902450677115</v>
      </c>
      <c r="YC55" s="10">
        <v>13.21162616499374</v>
      </c>
      <c r="YD55" s="3">
        <v>1.3925639436137347E-2</v>
      </c>
      <c r="YE55" s="9">
        <v>38.161994547190176</v>
      </c>
      <c r="YF55" s="15">
        <v>8.770537857034506E-3</v>
      </c>
      <c r="YG55" s="9">
        <v>27.600526306378562</v>
      </c>
      <c r="YH55" s="15">
        <v>9.0233430546266778E-3</v>
      </c>
      <c r="YI55" s="9">
        <v>24.594798768267516</v>
      </c>
      <c r="YJ55" s="9">
        <f t="shared" si="9"/>
        <v>78.004165996502252</v>
      </c>
      <c r="YK55" s="9">
        <f t="shared" si="10"/>
        <v>64.172894149294535</v>
      </c>
      <c r="YL55" s="9">
        <f t="shared" si="11"/>
        <v>24.316750011149807</v>
      </c>
      <c r="YM55" s="9">
        <f t="shared" si="31"/>
        <v>24359.8949079546</v>
      </c>
      <c r="YN55" s="9">
        <f t="shared" si="32"/>
        <v>21185.340881162661</v>
      </c>
      <c r="YO55" s="9">
        <f t="shared" si="33"/>
        <v>3187.9</v>
      </c>
      <c r="YP55" s="14">
        <f t="shared" si="34"/>
        <v>0.4466481789478941</v>
      </c>
      <c r="YQ55" s="9">
        <f t="shared" si="35"/>
        <v>22986.571742750348</v>
      </c>
      <c r="YR55" s="9">
        <f t="shared" si="36"/>
        <v>19812.017715958409</v>
      </c>
      <c r="YS55" s="10">
        <f t="shared" si="37"/>
        <v>6.2822005309511741</v>
      </c>
      <c r="YT55" s="15">
        <f t="shared" si="38"/>
        <v>0.27516314395550845</v>
      </c>
      <c r="YU55" s="16">
        <f t="shared" si="39"/>
        <v>-4.8524489618001141</v>
      </c>
      <c r="YV55" s="16">
        <f t="shared" si="40"/>
        <v>-17.583680360797004</v>
      </c>
      <c r="YW55" s="47">
        <f t="shared" si="41"/>
        <v>53.745354907958912</v>
      </c>
      <c r="YX55" s="5">
        <f t="shared" si="42"/>
        <v>24359.8949079546</v>
      </c>
      <c r="YY55" s="5">
        <f t="shared" si="43"/>
        <v>15089.124589817022</v>
      </c>
      <c r="YZ55" s="5">
        <f t="shared" si="44"/>
        <v>1395.8392053158486</v>
      </c>
      <c r="ZA55" s="5">
        <f t="shared" si="45"/>
        <v>7874.931112821725</v>
      </c>
      <c r="ZB55" s="5">
        <f t="shared" si="46"/>
        <v>24359.894907954593</v>
      </c>
      <c r="ZC55" s="6">
        <f t="shared" si="47"/>
        <v>0.99999999999999967</v>
      </c>
    </row>
    <row r="56" spans="1:679" s="8" customFormat="1" x14ac:dyDescent="0.25">
      <c r="A56" s="8">
        <v>5</v>
      </c>
      <c r="B56" s="8" t="s">
        <v>2593</v>
      </c>
      <c r="C56" s="8" t="s">
        <v>2594</v>
      </c>
      <c r="D56" s="8" t="s">
        <v>2593</v>
      </c>
      <c r="E56" s="8" t="s">
        <v>3314</v>
      </c>
      <c r="F56" s="8" t="s">
        <v>3316</v>
      </c>
      <c r="G56" s="8" t="s">
        <v>3308</v>
      </c>
      <c r="H56" s="8" t="s">
        <v>3309</v>
      </c>
      <c r="I56" s="8" t="s">
        <v>3310</v>
      </c>
      <c r="J56" s="8" t="s">
        <v>3310</v>
      </c>
      <c r="L56" s="8">
        <v>4.75</v>
      </c>
      <c r="M56" s="8" t="s">
        <v>3311</v>
      </c>
      <c r="N56" s="7">
        <v>0</v>
      </c>
      <c r="O56" s="7">
        <v>0</v>
      </c>
      <c r="P56" s="8" t="s">
        <v>3366</v>
      </c>
      <c r="Q56" s="8" t="s">
        <v>2595</v>
      </c>
      <c r="R56" s="8" t="s">
        <v>2596</v>
      </c>
      <c r="S56" s="8" t="s">
        <v>119</v>
      </c>
      <c r="T56" s="8" t="s">
        <v>2090</v>
      </c>
      <c r="U56" s="8" t="s">
        <v>949</v>
      </c>
      <c r="V56" s="8" t="s">
        <v>3378</v>
      </c>
      <c r="W56" s="8" t="s">
        <v>3381</v>
      </c>
      <c r="X56" s="8" t="s">
        <v>3385</v>
      </c>
      <c r="Y56" s="8" t="s">
        <v>3385</v>
      </c>
      <c r="Z56" s="8" t="s">
        <v>2063</v>
      </c>
      <c r="AA56" s="8" t="s">
        <v>123</v>
      </c>
      <c r="AB56" s="8" t="s">
        <v>124</v>
      </c>
      <c r="AC56" s="8" t="s">
        <v>1319</v>
      </c>
      <c r="AD56" s="8" t="s">
        <v>2278</v>
      </c>
      <c r="AE56" s="8" t="s">
        <v>3392</v>
      </c>
      <c r="AF56" s="8" t="s">
        <v>157</v>
      </c>
      <c r="AG56" s="8">
        <v>75</v>
      </c>
      <c r="AH56" s="8">
        <v>62</v>
      </c>
      <c r="AI56" s="8">
        <v>115</v>
      </c>
      <c r="AJ56" s="8">
        <v>80</v>
      </c>
      <c r="AK56" s="8">
        <v>5.5</v>
      </c>
      <c r="AM56" s="8">
        <v>5.5</v>
      </c>
      <c r="AO56" s="8">
        <v>229.9</v>
      </c>
      <c r="AP56" s="8">
        <v>1.2</v>
      </c>
      <c r="AQ56" s="8">
        <v>19.2</v>
      </c>
      <c r="AR56" s="8">
        <v>0</v>
      </c>
      <c r="AS56" s="8">
        <v>14018</v>
      </c>
      <c r="AT56" s="8">
        <v>45</v>
      </c>
      <c r="AU56" s="8">
        <v>13706</v>
      </c>
      <c r="AV56" s="8">
        <v>76</v>
      </c>
      <c r="AW56" s="8">
        <v>-3334</v>
      </c>
      <c r="AX56" s="8">
        <v>91</v>
      </c>
      <c r="AY56" s="8">
        <v>10681</v>
      </c>
      <c r="AZ56" s="8">
        <v>69</v>
      </c>
      <c r="BB56" s="8">
        <v>944</v>
      </c>
      <c r="CN56" s="8">
        <v>2.4938127479999999</v>
      </c>
      <c r="CO56" s="8" t="s">
        <v>2597</v>
      </c>
      <c r="CP56" s="8" t="s">
        <v>2598</v>
      </c>
      <c r="CQ56" s="8">
        <v>74.918000000000006</v>
      </c>
      <c r="CR56" s="8">
        <v>0.03</v>
      </c>
      <c r="CS56" s="8">
        <v>61.976999999999997</v>
      </c>
      <c r="CT56" s="8">
        <v>3.2000000000000001E-2</v>
      </c>
      <c r="CU56" s="8">
        <v>114.99</v>
      </c>
      <c r="CV56" s="8">
        <v>1.7999999999999999E-2</v>
      </c>
      <c r="CW56" s="8">
        <v>79.995999999999995</v>
      </c>
      <c r="CX56" s="8">
        <v>2.4E-2</v>
      </c>
      <c r="CY56" s="8">
        <v>74.39</v>
      </c>
      <c r="CZ56" s="8">
        <v>0.06</v>
      </c>
      <c r="DA56" s="8">
        <v>62.9</v>
      </c>
      <c r="DB56" s="8">
        <v>0.02</v>
      </c>
      <c r="DC56" s="8">
        <v>67.27</v>
      </c>
      <c r="DD56" s="8">
        <v>0.02</v>
      </c>
      <c r="DE56" s="8">
        <v>3.0000000000000001E-3</v>
      </c>
      <c r="DF56" s="8">
        <v>2E-3</v>
      </c>
      <c r="DG56" s="8">
        <v>1.0684</v>
      </c>
      <c r="DH56" s="8">
        <v>3.3999999999999998E-3</v>
      </c>
      <c r="DI56" s="8">
        <v>14018</v>
      </c>
      <c r="DJ56" s="8">
        <v>45</v>
      </c>
      <c r="DK56" s="8">
        <v>-3334</v>
      </c>
      <c r="DL56" s="8">
        <v>91</v>
      </c>
      <c r="DM56" s="8">
        <v>2.4940000000000002</v>
      </c>
      <c r="DN56" s="8">
        <v>1.7000000000000001E-2</v>
      </c>
      <c r="DU56" s="8">
        <v>229.9</v>
      </c>
      <c r="DV56" s="8">
        <v>1.2</v>
      </c>
      <c r="DW56" s="8">
        <v>229.9</v>
      </c>
      <c r="DX56" s="8">
        <v>1.2</v>
      </c>
      <c r="DY56" s="8">
        <v>229.9</v>
      </c>
      <c r="DZ56" s="8">
        <v>1.2</v>
      </c>
      <c r="EA56" s="8">
        <v>17</v>
      </c>
      <c r="EB56" s="8">
        <v>0.1</v>
      </c>
      <c r="EC56" s="8">
        <v>17</v>
      </c>
      <c r="ED56" s="8">
        <v>0.1</v>
      </c>
      <c r="EE56" s="8">
        <v>17</v>
      </c>
      <c r="EF56" s="8">
        <v>0.1</v>
      </c>
      <c r="EG56" s="8">
        <v>3809.9</v>
      </c>
      <c r="EH56" s="8">
        <v>4.5999999999999996</v>
      </c>
      <c r="EI56" s="8">
        <v>3809.9</v>
      </c>
      <c r="EJ56" s="8">
        <v>4.5999999999999996</v>
      </c>
      <c r="EK56" s="8">
        <v>3809.9</v>
      </c>
      <c r="EL56" s="8">
        <v>4.5999999999999996</v>
      </c>
      <c r="EM56" s="8">
        <v>229.9</v>
      </c>
      <c r="EN56" s="8">
        <v>1.2</v>
      </c>
      <c r="EO56" s="8">
        <v>229.9</v>
      </c>
      <c r="EP56" s="8">
        <v>1.2</v>
      </c>
      <c r="EQ56" s="8">
        <v>229.9</v>
      </c>
      <c r="ER56" s="8">
        <v>1.2</v>
      </c>
      <c r="ES56" s="8">
        <v>2.2000000000000002</v>
      </c>
      <c r="ET56" s="8">
        <v>0</v>
      </c>
      <c r="EU56" s="8">
        <v>2.2000000000000002</v>
      </c>
      <c r="EV56" s="8">
        <v>0</v>
      </c>
      <c r="EW56" s="8">
        <v>2.2000000000000002</v>
      </c>
      <c r="EX56" s="8">
        <v>0</v>
      </c>
      <c r="EZ56" s="8">
        <v>227.9</v>
      </c>
      <c r="FA56" s="8">
        <v>1.2</v>
      </c>
      <c r="FB56" s="8">
        <v>227.9</v>
      </c>
      <c r="FC56" s="8">
        <v>1.2</v>
      </c>
      <c r="FD56" s="8">
        <v>227.9</v>
      </c>
      <c r="FE56" s="8">
        <v>1.2</v>
      </c>
      <c r="FF56" s="8">
        <v>16.3</v>
      </c>
      <c r="FG56" s="8">
        <v>0.1</v>
      </c>
      <c r="FH56" s="8">
        <v>16.3</v>
      </c>
      <c r="FI56" s="8">
        <v>0.1</v>
      </c>
      <c r="FJ56" s="8">
        <v>16.3</v>
      </c>
      <c r="FK56" s="8">
        <v>0.1</v>
      </c>
      <c r="FL56" s="8">
        <v>3583.1</v>
      </c>
      <c r="FM56" s="8">
        <v>4.2</v>
      </c>
      <c r="FW56" s="8">
        <v>228.6</v>
      </c>
      <c r="FX56" s="8">
        <v>1.2</v>
      </c>
      <c r="FY56" s="8">
        <v>0.7</v>
      </c>
      <c r="FZ56" s="8">
        <v>0</v>
      </c>
      <c r="GA56" s="8">
        <v>167.4</v>
      </c>
      <c r="GB56" s="8">
        <v>1</v>
      </c>
      <c r="GC56" s="8">
        <v>0.1</v>
      </c>
      <c r="GD56" s="8">
        <v>0.2</v>
      </c>
      <c r="GE56" s="8">
        <v>4223.3999999999996</v>
      </c>
      <c r="GP56" s="8">
        <v>230.3</v>
      </c>
      <c r="GQ56" s="8">
        <v>1.2</v>
      </c>
      <c r="GR56" s="8">
        <v>0</v>
      </c>
      <c r="GS56" s="8">
        <v>0</v>
      </c>
      <c r="GT56" s="8">
        <v>331.78</v>
      </c>
      <c r="GU56" s="8">
        <v>0.31</v>
      </c>
      <c r="GV56" s="8">
        <v>124.53</v>
      </c>
      <c r="GW56" s="8">
        <v>7.0000000000000007E-2</v>
      </c>
      <c r="GX56" s="8">
        <v>138.59</v>
      </c>
      <c r="GY56" s="8">
        <v>7.0000000000000007E-2</v>
      </c>
      <c r="GZ56" s="8">
        <v>14.06</v>
      </c>
      <c r="HA56" s="8">
        <v>0.04</v>
      </c>
      <c r="HB56" s="8">
        <v>347.67</v>
      </c>
      <c r="HC56" s="8">
        <v>0.3</v>
      </c>
      <c r="HD56" s="8">
        <v>190.72</v>
      </c>
      <c r="HE56" s="8">
        <v>0.05</v>
      </c>
      <c r="HF56" s="8">
        <v>142.33000000000001</v>
      </c>
      <c r="HG56" s="8">
        <v>7.0000000000000007E-2</v>
      </c>
      <c r="HH56" s="8">
        <v>48.39</v>
      </c>
      <c r="HI56" s="8">
        <v>0.08</v>
      </c>
      <c r="HJ56" s="8">
        <v>331.1</v>
      </c>
      <c r="HK56" s="8">
        <v>0.32</v>
      </c>
      <c r="HL56" s="8">
        <v>123.95</v>
      </c>
      <c r="HM56" s="8">
        <v>0.05</v>
      </c>
      <c r="HN56" s="8">
        <v>138.43</v>
      </c>
      <c r="HO56" s="8">
        <v>0.08</v>
      </c>
      <c r="HP56" s="8">
        <v>14.48</v>
      </c>
      <c r="HQ56" s="8">
        <v>0.06</v>
      </c>
      <c r="HR56" s="8">
        <v>84.64</v>
      </c>
      <c r="HS56" s="8">
        <v>0.03</v>
      </c>
      <c r="HT56" s="8">
        <v>53.34</v>
      </c>
      <c r="HU56" s="8">
        <v>0.03</v>
      </c>
      <c r="HV56" s="8">
        <v>50.15</v>
      </c>
      <c r="HW56" s="8">
        <v>0.02</v>
      </c>
      <c r="HZ56" s="8">
        <v>84.12</v>
      </c>
      <c r="IA56" s="8">
        <v>0.03</v>
      </c>
      <c r="IB56" s="8">
        <v>55.79</v>
      </c>
      <c r="IC56" s="8">
        <v>0.03</v>
      </c>
      <c r="ID56" s="8">
        <v>49.83</v>
      </c>
      <c r="IE56" s="8">
        <v>0.02</v>
      </c>
      <c r="IF56" s="8">
        <v>5.96</v>
      </c>
      <c r="IG56" s="8">
        <v>0.03</v>
      </c>
      <c r="JZ56" s="8">
        <v>3.2</v>
      </c>
      <c r="KA56" s="8">
        <v>0.03</v>
      </c>
      <c r="MX56" s="8">
        <v>62.29</v>
      </c>
      <c r="MY56" s="8">
        <v>0.03</v>
      </c>
      <c r="MZ56" s="8">
        <v>62.6</v>
      </c>
      <c r="NA56" s="8">
        <v>0.04</v>
      </c>
      <c r="NB56" s="8">
        <v>62.64</v>
      </c>
      <c r="NC56" s="8">
        <v>0.03</v>
      </c>
      <c r="ND56" s="8">
        <v>62.59</v>
      </c>
      <c r="NE56" s="8">
        <v>0.03</v>
      </c>
      <c r="NF56" s="8">
        <v>62.45</v>
      </c>
      <c r="NG56" s="8">
        <v>0.03</v>
      </c>
      <c r="NH56" s="8">
        <v>62.51</v>
      </c>
      <c r="NI56" s="8">
        <v>0.03</v>
      </c>
      <c r="QR56" s="8">
        <v>159.80000000000001</v>
      </c>
      <c r="QS56" s="8">
        <v>7.0000000000000007E-2</v>
      </c>
      <c r="QT56" s="8">
        <v>68.989999999999995</v>
      </c>
      <c r="QU56" s="8">
        <v>0.13</v>
      </c>
      <c r="QV56" s="8">
        <v>193.35</v>
      </c>
      <c r="QW56" s="8">
        <v>0.06</v>
      </c>
      <c r="QX56" s="8">
        <v>114.9</v>
      </c>
      <c r="QY56" s="8">
        <v>0.11</v>
      </c>
      <c r="QZ56" s="8">
        <v>113.72</v>
      </c>
      <c r="RA56" s="8">
        <v>0.17</v>
      </c>
      <c r="RB56" s="8">
        <v>75.73</v>
      </c>
      <c r="RC56" s="8">
        <v>7.0000000000000007E-2</v>
      </c>
      <c r="RD56" s="8">
        <v>75.599999999999994</v>
      </c>
      <c r="RE56" s="8">
        <v>7.0000000000000007E-2</v>
      </c>
      <c r="RF56" s="8">
        <v>75.180000000000007</v>
      </c>
      <c r="RG56" s="8">
        <v>0.06</v>
      </c>
      <c r="RH56" s="8">
        <v>75.23</v>
      </c>
      <c r="RI56" s="8">
        <v>0.06</v>
      </c>
      <c r="RJ56" s="8">
        <v>75.06</v>
      </c>
      <c r="RK56" s="8">
        <v>0.05</v>
      </c>
      <c r="RL56" s="8">
        <v>75.11</v>
      </c>
      <c r="RM56" s="8">
        <v>0.05</v>
      </c>
      <c r="RN56" s="8">
        <v>75.12</v>
      </c>
      <c r="RO56" s="8">
        <v>0.04</v>
      </c>
      <c r="TD56" s="8">
        <v>74.78</v>
      </c>
      <c r="TE56" s="8">
        <v>0.05</v>
      </c>
      <c r="UN56" s="8">
        <v>115.11</v>
      </c>
      <c r="UO56" s="8">
        <v>7.0000000000000007E-2</v>
      </c>
      <c r="UP56" s="8">
        <v>94.72</v>
      </c>
      <c r="UQ56" s="8">
        <v>0.57999999999999996</v>
      </c>
      <c r="UR56" s="8">
        <v>94.32</v>
      </c>
      <c r="US56" s="8">
        <v>0.46</v>
      </c>
      <c r="UT56" s="8">
        <v>74.94</v>
      </c>
      <c r="UU56" s="8">
        <v>0.05</v>
      </c>
      <c r="UV56" s="8">
        <v>105.5</v>
      </c>
      <c r="UW56" s="8">
        <v>0.51</v>
      </c>
      <c r="UX56" s="8">
        <v>76.16</v>
      </c>
      <c r="UY56" s="8">
        <v>7.0000000000000007E-2</v>
      </c>
      <c r="UZ56" s="8">
        <v>78.94</v>
      </c>
      <c r="VA56" s="8">
        <v>0.17</v>
      </c>
      <c r="VB56" s="8">
        <v>77.099999999999994</v>
      </c>
      <c r="VC56" s="8">
        <v>0.11</v>
      </c>
      <c r="VD56" s="8">
        <v>75.55</v>
      </c>
      <c r="VE56" s="8">
        <v>0.05</v>
      </c>
      <c r="VF56" s="8">
        <v>83.59</v>
      </c>
      <c r="VG56" s="8">
        <v>0.62</v>
      </c>
      <c r="VH56" s="8">
        <v>98.9</v>
      </c>
      <c r="VI56" s="8">
        <v>0.57999999999999996</v>
      </c>
      <c r="VJ56" s="8">
        <v>78.790000000000006</v>
      </c>
      <c r="VK56" s="8">
        <v>0.23</v>
      </c>
      <c r="VL56" s="8">
        <v>75.760000000000005</v>
      </c>
      <c r="VM56" s="8">
        <v>7.0000000000000007E-2</v>
      </c>
      <c r="VN56" s="8">
        <v>89.84</v>
      </c>
      <c r="VO56" s="8">
        <v>0.54</v>
      </c>
      <c r="VP56" s="8">
        <v>102.77</v>
      </c>
      <c r="VQ56" s="8">
        <v>0.56000000000000005</v>
      </c>
      <c r="VR56" s="8">
        <v>85.08</v>
      </c>
      <c r="VS56" s="8">
        <v>0.32</v>
      </c>
      <c r="VT56" s="8">
        <v>91.36</v>
      </c>
      <c r="VU56" s="8">
        <v>0.62</v>
      </c>
      <c r="VV56" s="8">
        <v>113.67</v>
      </c>
      <c r="VW56" s="8">
        <v>0.28999999999999998</v>
      </c>
      <c r="WJ56" s="8" t="s">
        <v>2290</v>
      </c>
      <c r="WK56" s="8">
        <v>74.918000000000006</v>
      </c>
      <c r="WL56" s="8">
        <v>0.03</v>
      </c>
      <c r="WM56" s="8">
        <v>61.976999999999997</v>
      </c>
      <c r="WN56" s="8">
        <v>3.2000000000000001E-2</v>
      </c>
      <c r="WO56" s="8">
        <v>63.162999999999997</v>
      </c>
      <c r="WP56" s="8">
        <v>6.0000000000000001E-3</v>
      </c>
      <c r="WQ56" s="8">
        <v>58.801000000000002</v>
      </c>
      <c r="WR56" s="8">
        <v>1.6E-2</v>
      </c>
      <c r="WS56" s="8">
        <v>114.99</v>
      </c>
      <c r="WT56" s="8">
        <v>1.7999999999999999E-2</v>
      </c>
      <c r="WU56" s="8">
        <v>79.995999999999995</v>
      </c>
      <c r="WV56" s="8">
        <v>2.4E-2</v>
      </c>
      <c r="WW56" s="8">
        <v>1125.0999999999999</v>
      </c>
      <c r="WX56" s="8">
        <v>1.8</v>
      </c>
      <c r="WY56" s="8">
        <v>1085.8</v>
      </c>
      <c r="WZ56" s="8">
        <v>1.7</v>
      </c>
      <c r="XA56" s="8">
        <v>0.56899999999999995</v>
      </c>
      <c r="XB56" s="8">
        <v>1E-3</v>
      </c>
      <c r="XC56" s="8">
        <v>-0.20100000000000001</v>
      </c>
      <c r="XD56" s="8">
        <v>1E-3</v>
      </c>
      <c r="XE56" s="8">
        <v>3.0000000000000001E-3</v>
      </c>
      <c r="XF56" s="8">
        <v>2E-3</v>
      </c>
      <c r="XG56" s="8">
        <v>1.0684</v>
      </c>
      <c r="XH56" s="8">
        <v>3.3999999999999998E-3</v>
      </c>
      <c r="XI56" s="8">
        <v>29.228000000000002</v>
      </c>
      <c r="XJ56" s="8">
        <v>1E-3</v>
      </c>
      <c r="XK56" s="8">
        <v>4283</v>
      </c>
      <c r="XL56" s="8">
        <v>8</v>
      </c>
      <c r="XM56" s="8">
        <v>472.9</v>
      </c>
      <c r="XN56" s="8">
        <v>5.4</v>
      </c>
      <c r="XO56" s="42">
        <v>0.16622533100174824</v>
      </c>
      <c r="XP56" s="9">
        <v>191.8074094429173</v>
      </c>
      <c r="XQ56" s="14">
        <v>13.029</v>
      </c>
      <c r="XR56" s="42">
        <v>0.182</v>
      </c>
      <c r="XS56" s="45">
        <f t="shared" si="29"/>
        <v>1.1175903138963836</v>
      </c>
      <c r="XT56" s="9">
        <f t="shared" si="1"/>
        <v>5092.3774076946856</v>
      </c>
      <c r="XU56" s="46">
        <f t="shared" si="2"/>
        <v>72.581711685039352</v>
      </c>
      <c r="XV56" s="9">
        <f t="shared" si="30"/>
        <v>213.42670977789805</v>
      </c>
      <c r="XW56" s="9">
        <f t="shared" si="4"/>
        <v>876.69156089836349</v>
      </c>
      <c r="XX56" s="9">
        <f t="shared" si="5"/>
        <v>4215.685846796322</v>
      </c>
      <c r="XY56" s="15">
        <f t="shared" si="6"/>
        <v>9.6423041621478515E-3</v>
      </c>
      <c r="XZ56" s="9">
        <f t="shared" si="7"/>
        <v>30.229394583328972</v>
      </c>
      <c r="YA56" s="9">
        <f t="shared" si="8"/>
        <v>62.045409686103611</v>
      </c>
      <c r="YB56" s="10">
        <v>14.606736459914961</v>
      </c>
      <c r="YC56" s="10">
        <v>13.256283773861117</v>
      </c>
      <c r="YD56" s="3">
        <v>1.3765547468862408E-2</v>
      </c>
      <c r="YE56" s="9">
        <v>42.905653599192362</v>
      </c>
      <c r="YF56" s="15">
        <v>8.7848368977703692E-3</v>
      </c>
      <c r="YG56" s="9">
        <v>27.59324717888834</v>
      </c>
      <c r="YH56" s="15">
        <v>9.5353300018467379E-3</v>
      </c>
      <c r="YI56" s="9">
        <v>25.543517473673937</v>
      </c>
      <c r="YJ56" s="9">
        <f t="shared" si="9"/>
        <v>81.868401068619917</v>
      </c>
      <c r="YK56" s="9">
        <f t="shared" si="10"/>
        <v>65.62986181678059</v>
      </c>
      <c r="YL56" s="9">
        <f t="shared" si="11"/>
        <v>25.270564271291065</v>
      </c>
      <c r="YM56" s="9">
        <f t="shared" si="31"/>
        <v>25252.235449613429</v>
      </c>
      <c r="YN56" s="9">
        <f t="shared" si="32"/>
        <v>24227.076832620594</v>
      </c>
      <c r="YO56" s="9">
        <f t="shared" si="33"/>
        <v>3810.1</v>
      </c>
      <c r="YP56" s="14">
        <f t="shared" si="34"/>
        <v>0.51495921325250704</v>
      </c>
      <c r="YQ56" s="9">
        <f t="shared" si="35"/>
        <v>23885.949131594469</v>
      </c>
      <c r="YR56" s="9">
        <f t="shared" si="36"/>
        <v>22860.790514601635</v>
      </c>
      <c r="YS56" s="10">
        <f t="shared" si="37"/>
        <v>5.5769201801528059</v>
      </c>
      <c r="YT56" s="15">
        <f t="shared" si="38"/>
        <v>0.24185021388602621</v>
      </c>
      <c r="YU56" s="16">
        <f t="shared" si="39"/>
        <v>-4.9588303120379074</v>
      </c>
      <c r="YV56" s="16">
        <f t="shared" si="40"/>
        <v>-19.822991382516307</v>
      </c>
      <c r="YW56" s="47">
        <f t="shared" si="41"/>
        <v>55.721864136752622</v>
      </c>
      <c r="YX56" s="5">
        <f t="shared" si="42"/>
        <v>25252.235449613429</v>
      </c>
      <c r="YY56" s="5">
        <f t="shared" si="43"/>
        <v>10437.997242714517</v>
      </c>
      <c r="YZ56" s="5">
        <f t="shared" si="44"/>
        <v>1389.9807211724549</v>
      </c>
      <c r="ZA56" s="5">
        <f t="shared" si="45"/>
        <v>13424.257485726455</v>
      </c>
      <c r="ZB56" s="5">
        <f t="shared" si="46"/>
        <v>25252.235449613429</v>
      </c>
      <c r="ZC56" s="6">
        <f t="shared" si="47"/>
        <v>1</v>
      </c>
    </row>
    <row r="57" spans="1:679" s="8" customFormat="1" x14ac:dyDescent="0.25">
      <c r="A57" s="8">
        <v>5</v>
      </c>
      <c r="B57" s="8" t="s">
        <v>2599</v>
      </c>
      <c r="C57" s="8" t="s">
        <v>2600</v>
      </c>
      <c r="D57" s="8" t="s">
        <v>2599</v>
      </c>
      <c r="E57" s="8" t="s">
        <v>3314</v>
      </c>
      <c r="F57" s="8" t="s">
        <v>3316</v>
      </c>
      <c r="G57" s="8" t="s">
        <v>3308</v>
      </c>
      <c r="I57" s="8" t="s">
        <v>3310</v>
      </c>
      <c r="J57" s="8" t="s">
        <v>3310</v>
      </c>
      <c r="M57" s="8" t="s">
        <v>3311</v>
      </c>
      <c r="N57" s="7">
        <v>10</v>
      </c>
      <c r="O57" s="7">
        <v>0</v>
      </c>
      <c r="P57" s="8" t="s">
        <v>3366</v>
      </c>
      <c r="Q57" s="8" t="s">
        <v>2595</v>
      </c>
      <c r="R57" s="8" t="s">
        <v>2601</v>
      </c>
      <c r="S57" s="8" t="s">
        <v>119</v>
      </c>
      <c r="T57" s="8" t="s">
        <v>2090</v>
      </c>
      <c r="U57" s="8" t="s">
        <v>949</v>
      </c>
      <c r="V57" s="8" t="s">
        <v>3378</v>
      </c>
      <c r="W57" s="8" t="s">
        <v>3381</v>
      </c>
      <c r="X57" s="8" t="s">
        <v>3385</v>
      </c>
      <c r="Y57" s="8" t="s">
        <v>3385</v>
      </c>
      <c r="Z57" s="8" t="s">
        <v>2063</v>
      </c>
      <c r="AA57" s="8" t="s">
        <v>123</v>
      </c>
      <c r="AB57" s="8" t="s">
        <v>124</v>
      </c>
      <c r="AC57" s="8" t="s">
        <v>1319</v>
      </c>
      <c r="AD57" s="8" t="s">
        <v>2278</v>
      </c>
      <c r="AE57" s="8" t="s">
        <v>3392</v>
      </c>
      <c r="AF57" s="8" t="s">
        <v>157</v>
      </c>
      <c r="AG57" s="8">
        <v>75</v>
      </c>
      <c r="AH57" s="8">
        <v>62</v>
      </c>
      <c r="AI57" s="8">
        <v>115</v>
      </c>
      <c r="AJ57" s="8">
        <v>80</v>
      </c>
      <c r="AK57" s="8">
        <v>5.5</v>
      </c>
      <c r="AM57" s="8">
        <v>5.5</v>
      </c>
      <c r="AO57" s="8">
        <v>229.9</v>
      </c>
      <c r="AP57" s="8">
        <v>1</v>
      </c>
      <c r="AQ57" s="8">
        <v>19.8</v>
      </c>
      <c r="AR57" s="8">
        <v>0</v>
      </c>
      <c r="AS57" s="8">
        <v>13681</v>
      </c>
      <c r="AT57" s="8">
        <v>39</v>
      </c>
      <c r="AU57" s="8">
        <v>13435</v>
      </c>
      <c r="AV57" s="8">
        <v>51</v>
      </c>
      <c r="AW57" s="8">
        <v>-3962</v>
      </c>
      <c r="AX57" s="8">
        <v>52</v>
      </c>
      <c r="AY57" s="8">
        <v>9716</v>
      </c>
      <c r="AZ57" s="8">
        <v>55</v>
      </c>
      <c r="BB57" s="8">
        <v>944</v>
      </c>
      <c r="CN57" s="8">
        <v>2.2056753690000002</v>
      </c>
      <c r="CO57" s="8" t="s">
        <v>385</v>
      </c>
      <c r="CP57" s="8" t="s">
        <v>2602</v>
      </c>
      <c r="CQ57" s="8">
        <v>74.975999999999999</v>
      </c>
      <c r="CR57" s="8">
        <v>2.7E-2</v>
      </c>
      <c r="CS57" s="8">
        <v>61.978000000000002</v>
      </c>
      <c r="CT57" s="8">
        <v>1.4999999999999999E-2</v>
      </c>
      <c r="CU57" s="8">
        <v>114.98399999999999</v>
      </c>
      <c r="CV57" s="8">
        <v>1.7999999999999999E-2</v>
      </c>
      <c r="CW57" s="8">
        <v>80.004999999999995</v>
      </c>
      <c r="CX57" s="8">
        <v>2.5000000000000001E-2</v>
      </c>
      <c r="CY57" s="8">
        <v>74.47</v>
      </c>
      <c r="CZ57" s="8">
        <v>0.03</v>
      </c>
      <c r="DA57" s="8">
        <v>63.23</v>
      </c>
      <c r="DB57" s="8">
        <v>0.03</v>
      </c>
      <c r="DC57" s="8">
        <v>67.23</v>
      </c>
      <c r="DD57" s="8">
        <v>0.02</v>
      </c>
      <c r="DE57" s="8">
        <v>0</v>
      </c>
      <c r="DF57" s="8">
        <v>2E-3</v>
      </c>
      <c r="DG57" s="8">
        <v>1.0770999999999999</v>
      </c>
      <c r="DH57" s="8">
        <v>3.0000000000000001E-3</v>
      </c>
      <c r="DI57" s="8">
        <v>13681</v>
      </c>
      <c r="DJ57" s="8">
        <v>39</v>
      </c>
      <c r="DK57" s="8">
        <v>-3962</v>
      </c>
      <c r="DL57" s="8">
        <v>52</v>
      </c>
      <c r="DM57" s="8">
        <v>2.206</v>
      </c>
      <c r="DN57" s="8">
        <v>1.4E-2</v>
      </c>
      <c r="DU57" s="8">
        <v>229.9</v>
      </c>
      <c r="DV57" s="8">
        <v>1</v>
      </c>
      <c r="DW57" s="8">
        <v>229.9</v>
      </c>
      <c r="DX57" s="8">
        <v>1</v>
      </c>
      <c r="DY57" s="8">
        <v>229.9</v>
      </c>
      <c r="DZ57" s="8">
        <v>1</v>
      </c>
      <c r="EA57" s="8">
        <v>17.600000000000001</v>
      </c>
      <c r="EB57" s="8">
        <v>0.1</v>
      </c>
      <c r="EC57" s="8">
        <v>17.600000000000001</v>
      </c>
      <c r="ED57" s="8">
        <v>0.1</v>
      </c>
      <c r="EE57" s="8">
        <v>17.600000000000001</v>
      </c>
      <c r="EF57" s="8">
        <v>0.1</v>
      </c>
      <c r="EG57" s="8">
        <v>3930.7</v>
      </c>
      <c r="EH57" s="8">
        <v>4.5</v>
      </c>
      <c r="EI57" s="8">
        <v>3930.7</v>
      </c>
      <c r="EJ57" s="8">
        <v>4.5</v>
      </c>
      <c r="EK57" s="8">
        <v>3930.7</v>
      </c>
      <c r="EL57" s="8">
        <v>4.5</v>
      </c>
      <c r="EM57" s="8">
        <v>229.9</v>
      </c>
      <c r="EN57" s="8">
        <v>1</v>
      </c>
      <c r="EO57" s="8">
        <v>229.9</v>
      </c>
      <c r="EP57" s="8">
        <v>1</v>
      </c>
      <c r="EQ57" s="8">
        <v>229.9</v>
      </c>
      <c r="ER57" s="8">
        <v>1</v>
      </c>
      <c r="ES57" s="8">
        <v>2.2000000000000002</v>
      </c>
      <c r="ET57" s="8">
        <v>0</v>
      </c>
      <c r="EU57" s="8">
        <v>2.2000000000000002</v>
      </c>
      <c r="EV57" s="8">
        <v>0</v>
      </c>
      <c r="EW57" s="8">
        <v>2.2000000000000002</v>
      </c>
      <c r="EX57" s="8">
        <v>0</v>
      </c>
      <c r="EZ57" s="8">
        <v>227.7</v>
      </c>
      <c r="FA57" s="8">
        <v>1</v>
      </c>
      <c r="FB57" s="8">
        <v>227.7</v>
      </c>
      <c r="FC57" s="8">
        <v>1</v>
      </c>
      <c r="FD57" s="8">
        <v>227.7</v>
      </c>
      <c r="FE57" s="8">
        <v>1</v>
      </c>
      <c r="FF57" s="8">
        <v>16.8</v>
      </c>
      <c r="FG57" s="8">
        <v>0.1</v>
      </c>
      <c r="FH57" s="8">
        <v>16.8</v>
      </c>
      <c r="FI57" s="8">
        <v>0.1</v>
      </c>
      <c r="FJ57" s="8">
        <v>16.8</v>
      </c>
      <c r="FK57" s="8">
        <v>0.1</v>
      </c>
      <c r="FL57" s="8">
        <v>3700.6</v>
      </c>
      <c r="FM57" s="8">
        <v>4.3</v>
      </c>
      <c r="FW57" s="8">
        <v>228.5</v>
      </c>
      <c r="FX57" s="8">
        <v>1</v>
      </c>
      <c r="FY57" s="8">
        <v>0.7</v>
      </c>
      <c r="FZ57" s="8">
        <v>0</v>
      </c>
      <c r="GA57" s="8">
        <v>167.6</v>
      </c>
      <c r="GB57" s="8">
        <v>0.9</v>
      </c>
      <c r="GC57" s="8">
        <v>0.1</v>
      </c>
      <c r="GD57" s="8">
        <v>0.2</v>
      </c>
      <c r="GE57" s="8">
        <v>4342</v>
      </c>
      <c r="GP57" s="8">
        <v>230.2</v>
      </c>
      <c r="GQ57" s="8">
        <v>1</v>
      </c>
      <c r="GR57" s="8">
        <v>0</v>
      </c>
      <c r="GS57" s="8">
        <v>0</v>
      </c>
      <c r="GT57" s="8">
        <v>343.32</v>
      </c>
      <c r="GU57" s="8">
        <v>0.32</v>
      </c>
      <c r="GV57" s="8">
        <v>126.65</v>
      </c>
      <c r="GW57" s="8">
        <v>0.06</v>
      </c>
      <c r="GX57" s="8">
        <v>141.32</v>
      </c>
      <c r="GY57" s="8">
        <v>7.0000000000000007E-2</v>
      </c>
      <c r="GZ57" s="8">
        <v>14.67</v>
      </c>
      <c r="HA57" s="8">
        <v>0.03</v>
      </c>
      <c r="HB57" s="8">
        <v>359.25</v>
      </c>
      <c r="HC57" s="8">
        <v>0.31</v>
      </c>
      <c r="HD57" s="8">
        <v>190.47</v>
      </c>
      <c r="HE57" s="8">
        <v>0.06</v>
      </c>
      <c r="HF57" s="8">
        <v>144.97999999999999</v>
      </c>
      <c r="HG57" s="8">
        <v>7.0000000000000007E-2</v>
      </c>
      <c r="HH57" s="8">
        <v>45.5</v>
      </c>
      <c r="HI57" s="8">
        <v>0.1</v>
      </c>
      <c r="HJ57" s="8">
        <v>342.57</v>
      </c>
      <c r="HK57" s="8">
        <v>0.31</v>
      </c>
      <c r="HL57" s="8">
        <v>126.36</v>
      </c>
      <c r="HM57" s="8">
        <v>0.06</v>
      </c>
      <c r="HN57" s="8">
        <v>141.15</v>
      </c>
      <c r="HO57" s="8">
        <v>7.0000000000000007E-2</v>
      </c>
      <c r="HP57" s="8">
        <v>14.78</v>
      </c>
      <c r="HQ57" s="8">
        <v>7.0000000000000007E-2</v>
      </c>
      <c r="HR57" s="8">
        <v>85.56</v>
      </c>
      <c r="HS57" s="8">
        <v>0.04</v>
      </c>
      <c r="HT57" s="8">
        <v>54.15</v>
      </c>
      <c r="HU57" s="8">
        <v>0.05</v>
      </c>
      <c r="HV57" s="8">
        <v>50.7</v>
      </c>
      <c r="HW57" s="8">
        <v>0.02</v>
      </c>
      <c r="HZ57" s="8">
        <v>84.87</v>
      </c>
      <c r="IA57" s="8">
        <v>0.04</v>
      </c>
      <c r="IB57" s="8">
        <v>56.52</v>
      </c>
      <c r="IC57" s="8">
        <v>0.04</v>
      </c>
      <c r="ID57" s="8">
        <v>50.29</v>
      </c>
      <c r="IE57" s="8">
        <v>0.02</v>
      </c>
      <c r="IF57" s="8">
        <v>6.23</v>
      </c>
      <c r="IG57" s="8">
        <v>0.05</v>
      </c>
      <c r="JZ57" s="8">
        <v>3.45</v>
      </c>
      <c r="KA57" s="8">
        <v>0.04</v>
      </c>
      <c r="MX57" s="8">
        <v>62.71</v>
      </c>
      <c r="MY57" s="8">
        <v>0.04</v>
      </c>
      <c r="MZ57" s="8">
        <v>63.01</v>
      </c>
      <c r="NA57" s="8">
        <v>0.04</v>
      </c>
      <c r="NB57" s="8">
        <v>63.04</v>
      </c>
      <c r="NC57" s="8">
        <v>0.03</v>
      </c>
      <c r="ND57" s="8">
        <v>63</v>
      </c>
      <c r="NE57" s="8">
        <v>0.03</v>
      </c>
      <c r="NF57" s="8">
        <v>62.86</v>
      </c>
      <c r="NG57" s="8">
        <v>0.04</v>
      </c>
      <c r="NH57" s="8">
        <v>62.92</v>
      </c>
      <c r="NI57" s="8">
        <v>0.04</v>
      </c>
      <c r="QR57" s="8">
        <v>157.08000000000001</v>
      </c>
      <c r="QS57" s="8">
        <v>0.05</v>
      </c>
      <c r="QT57" s="8">
        <v>69.040000000000006</v>
      </c>
      <c r="QU57" s="8">
        <v>7.0000000000000007E-2</v>
      </c>
      <c r="QV57" s="8">
        <v>193.57</v>
      </c>
      <c r="QW57" s="8">
        <v>0.08</v>
      </c>
      <c r="QX57" s="8">
        <v>115.2</v>
      </c>
      <c r="QY57" s="8">
        <v>0.13</v>
      </c>
      <c r="QZ57" s="8">
        <v>113.78</v>
      </c>
      <c r="RA57" s="8">
        <v>0.1</v>
      </c>
      <c r="RB57" s="8">
        <v>75.849999999999994</v>
      </c>
      <c r="RC57" s="8">
        <v>0.05</v>
      </c>
      <c r="RD57" s="8">
        <v>75.709999999999994</v>
      </c>
      <c r="RE57" s="8">
        <v>0.05</v>
      </c>
      <c r="RF57" s="8">
        <v>75.25</v>
      </c>
      <c r="RG57" s="8">
        <v>0.04</v>
      </c>
      <c r="RH57" s="8">
        <v>75.290000000000006</v>
      </c>
      <c r="RI57" s="8">
        <v>0.04</v>
      </c>
      <c r="RJ57" s="8">
        <v>75.13</v>
      </c>
      <c r="RK57" s="8">
        <v>0.04</v>
      </c>
      <c r="RL57" s="8">
        <v>75.2</v>
      </c>
      <c r="RM57" s="8">
        <v>0.03</v>
      </c>
      <c r="RN57" s="8">
        <v>75.25</v>
      </c>
      <c r="RO57" s="8">
        <v>0.03</v>
      </c>
      <c r="TD57" s="8">
        <v>74.89</v>
      </c>
      <c r="TE57" s="8">
        <v>0.05</v>
      </c>
      <c r="UN57" s="8">
        <v>115.33</v>
      </c>
      <c r="UO57" s="8">
        <v>0.08</v>
      </c>
      <c r="UP57" s="8">
        <v>96.26</v>
      </c>
      <c r="UQ57" s="8">
        <v>1.65</v>
      </c>
      <c r="UR57" s="8">
        <v>95.34</v>
      </c>
      <c r="US57" s="8">
        <v>0.92</v>
      </c>
      <c r="UT57" s="8">
        <v>75.069999999999993</v>
      </c>
      <c r="UU57" s="8">
        <v>0.04</v>
      </c>
      <c r="UV57" s="8">
        <v>106.12</v>
      </c>
      <c r="UW57" s="8">
        <v>0.68</v>
      </c>
      <c r="UX57" s="8">
        <v>76.27</v>
      </c>
      <c r="UY57" s="8">
        <v>0.05</v>
      </c>
      <c r="UZ57" s="8">
        <v>79.150000000000006</v>
      </c>
      <c r="VA57" s="8">
        <v>0.16</v>
      </c>
      <c r="VB57" s="8">
        <v>77.260000000000005</v>
      </c>
      <c r="VC57" s="8">
        <v>0.12</v>
      </c>
      <c r="VD57" s="8">
        <v>75.67</v>
      </c>
      <c r="VE57" s="8">
        <v>0.05</v>
      </c>
      <c r="VF57" s="8">
        <v>83.97</v>
      </c>
      <c r="VG57" s="8">
        <v>0.56999999999999995</v>
      </c>
      <c r="VH57" s="8">
        <v>99.59</v>
      </c>
      <c r="VI57" s="8">
        <v>0.75</v>
      </c>
      <c r="VJ57" s="8">
        <v>79.069999999999993</v>
      </c>
      <c r="VK57" s="8">
        <v>0.25</v>
      </c>
      <c r="VL57" s="8">
        <v>75.91</v>
      </c>
      <c r="VM57" s="8">
        <v>0.09</v>
      </c>
      <c r="VN57" s="8">
        <v>90.4</v>
      </c>
      <c r="VO57" s="8">
        <v>0.6</v>
      </c>
      <c r="VP57" s="8">
        <v>102.82</v>
      </c>
      <c r="VQ57" s="8">
        <v>0.94</v>
      </c>
      <c r="VR57" s="8">
        <v>85.54</v>
      </c>
      <c r="VS57" s="8">
        <v>0.38</v>
      </c>
      <c r="VT57" s="8">
        <v>92.69</v>
      </c>
      <c r="VU57" s="8">
        <v>1.42</v>
      </c>
      <c r="VV57" s="8">
        <v>114.92</v>
      </c>
      <c r="VW57" s="8">
        <v>0.14000000000000001</v>
      </c>
      <c r="WJ57" s="8" t="s">
        <v>2290</v>
      </c>
      <c r="WK57" s="8">
        <v>74.975999999999999</v>
      </c>
      <c r="WL57" s="8">
        <v>2.7E-2</v>
      </c>
      <c r="WM57" s="8">
        <v>61.978000000000002</v>
      </c>
      <c r="WN57" s="8">
        <v>1.4999999999999999E-2</v>
      </c>
      <c r="WO57" s="8">
        <v>63.533999999999999</v>
      </c>
      <c r="WP57" s="8">
        <v>7.0000000000000001E-3</v>
      </c>
      <c r="WQ57" s="8">
        <v>59.104999999999997</v>
      </c>
      <c r="WR57" s="8">
        <v>1.0999999999999999E-2</v>
      </c>
      <c r="WS57" s="8">
        <v>114.98399999999999</v>
      </c>
      <c r="WT57" s="8">
        <v>1.7999999999999999E-2</v>
      </c>
      <c r="WU57" s="8">
        <v>80.004999999999995</v>
      </c>
      <c r="WV57" s="8">
        <v>2.5000000000000001E-2</v>
      </c>
      <c r="WW57" s="8">
        <v>1129.5</v>
      </c>
      <c r="WX57" s="8">
        <v>1.6</v>
      </c>
      <c r="WY57" s="8">
        <v>1090.3</v>
      </c>
      <c r="WZ57" s="8">
        <v>1.6</v>
      </c>
      <c r="XA57" s="8">
        <v>0.56999999999999995</v>
      </c>
      <c r="XB57" s="8">
        <v>1E-3</v>
      </c>
      <c r="XC57" s="8">
        <v>-0.20599999999999999</v>
      </c>
      <c r="XD57" s="8">
        <v>1E-3</v>
      </c>
      <c r="XE57" s="8">
        <v>0</v>
      </c>
      <c r="XF57" s="8">
        <v>2E-3</v>
      </c>
      <c r="XG57" s="8">
        <v>1.0770999999999999</v>
      </c>
      <c r="XH57" s="8">
        <v>3.0000000000000001E-3</v>
      </c>
      <c r="XI57" s="8">
        <v>29.236999999999998</v>
      </c>
      <c r="XJ57" s="8">
        <v>0</v>
      </c>
      <c r="XK57" s="8">
        <v>4405</v>
      </c>
      <c r="XL57" s="8">
        <v>7</v>
      </c>
      <c r="XM57" s="8">
        <v>473.8</v>
      </c>
      <c r="XN57" s="8">
        <v>5.0999999999999996</v>
      </c>
      <c r="XO57" s="42">
        <v>0.16622533100174824</v>
      </c>
      <c r="XP57" s="9">
        <v>191.8074094429173</v>
      </c>
      <c r="XQ57" s="14">
        <v>13.029</v>
      </c>
      <c r="XR57" s="42">
        <v>0.182</v>
      </c>
      <c r="XS57" s="45">
        <f t="shared" si="29"/>
        <v>1.1154046794368178</v>
      </c>
      <c r="XT57" s="9">
        <f t="shared" si="1"/>
        <v>5108.3604749039996</v>
      </c>
      <c r="XU57" s="46">
        <f t="shared" si="2"/>
        <v>73.010608818897623</v>
      </c>
      <c r="XV57" s="9">
        <f t="shared" si="30"/>
        <v>216.06448381606239</v>
      </c>
      <c r="XW57" s="9">
        <f t="shared" si="4"/>
        <v>887.53067841681968</v>
      </c>
      <c r="XX57" s="9">
        <f t="shared" si="5"/>
        <v>4220.8297964871799</v>
      </c>
      <c r="XY57" s="15">
        <f t="shared" si="6"/>
        <v>9.64118617614604E-3</v>
      </c>
      <c r="XZ57" s="9">
        <f t="shared" si="7"/>
        <v>30.255248136825845</v>
      </c>
      <c r="YA57" s="9">
        <f t="shared" si="8"/>
        <v>62.418595320563185</v>
      </c>
      <c r="YB57" s="10">
        <v>14.606671458488329</v>
      </c>
      <c r="YC57" s="10">
        <v>13.266487424475187</v>
      </c>
      <c r="YD57" s="3">
        <v>1.3775761659341983E-2</v>
      </c>
      <c r="YE57" s="9">
        <v>42.915535647877014</v>
      </c>
      <c r="YF57" s="15">
        <v>8.771792535440491E-3</v>
      </c>
      <c r="YG57" s="9">
        <v>27.59311909931127</v>
      </c>
      <c r="YH57" s="15">
        <v>9.6366720978124289E-3</v>
      </c>
      <c r="YI57" s="9">
        <v>25.744510904106697</v>
      </c>
      <c r="YJ57" s="9">
        <f t="shared" si="9"/>
        <v>81.979258686245487</v>
      </c>
      <c r="YK57" s="9">
        <f t="shared" si="10"/>
        <v>65.665111068633522</v>
      </c>
      <c r="YL57" s="9">
        <f t="shared" si="11"/>
        <v>25.472041318658331</v>
      </c>
      <c r="YM57" s="9">
        <f t="shared" si="31"/>
        <v>24434.34465321825</v>
      </c>
      <c r="YN57" s="9">
        <f t="shared" si="32"/>
        <v>23981.500704036986</v>
      </c>
      <c r="YO57" s="9">
        <f t="shared" si="33"/>
        <v>3931.2</v>
      </c>
      <c r="YP57" s="14">
        <f t="shared" si="34"/>
        <v>0.54911174375339022</v>
      </c>
      <c r="YQ57" s="9">
        <f t="shared" si="35"/>
        <v>23066.450461117147</v>
      </c>
      <c r="YR57" s="9">
        <f t="shared" si="36"/>
        <v>22613.606511935883</v>
      </c>
      <c r="YS57" s="10">
        <f t="shared" si="37"/>
        <v>5.2364246222740398</v>
      </c>
      <c r="YT57" s="15">
        <f t="shared" si="38"/>
        <v>0.244093054753308</v>
      </c>
      <c r="YU57" s="16">
        <f t="shared" si="39"/>
        <v>-4.783206818167514</v>
      </c>
      <c r="YV57" s="16">
        <f t="shared" si="40"/>
        <v>-19.560663365682302</v>
      </c>
      <c r="YW57" s="47">
        <f t="shared" si="41"/>
        <v>56.10218017984463</v>
      </c>
      <c r="YX57" s="5">
        <f t="shared" si="42"/>
        <v>24434.34465321825</v>
      </c>
      <c r="YY57" s="5">
        <f t="shared" si="43"/>
        <v>9443.357037966658</v>
      </c>
      <c r="YZ57" s="5">
        <f t="shared" si="44"/>
        <v>1391.8728609179125</v>
      </c>
      <c r="ZA57" s="5">
        <f t="shared" si="45"/>
        <v>13599.114754333659</v>
      </c>
      <c r="ZB57" s="5">
        <f t="shared" si="46"/>
        <v>24434.344653218228</v>
      </c>
      <c r="ZC57" s="6">
        <f t="shared" si="47"/>
        <v>0.99999999999999911</v>
      </c>
    </row>
    <row r="58" spans="1:679" s="8" customFormat="1" x14ac:dyDescent="0.25">
      <c r="A58" s="8">
        <v>5</v>
      </c>
      <c r="B58" s="8" t="s">
        <v>2603</v>
      </c>
      <c r="C58" s="8" t="s">
        <v>2604</v>
      </c>
      <c r="D58" s="8" t="s">
        <v>2603</v>
      </c>
      <c r="E58" s="8" t="s">
        <v>3314</v>
      </c>
      <c r="F58" s="8" t="s">
        <v>3316</v>
      </c>
      <c r="G58" s="8" t="s">
        <v>3308</v>
      </c>
      <c r="H58" s="8" t="s">
        <v>3309</v>
      </c>
      <c r="I58" s="8" t="s">
        <v>3310</v>
      </c>
      <c r="J58" s="8" t="s">
        <v>3310</v>
      </c>
      <c r="L58" s="8">
        <v>4.75</v>
      </c>
      <c r="M58" s="8" t="s">
        <v>3311</v>
      </c>
      <c r="N58" s="7">
        <v>20</v>
      </c>
      <c r="O58" s="7">
        <v>0</v>
      </c>
      <c r="P58" s="8" t="s">
        <v>3366</v>
      </c>
      <c r="Q58" s="8" t="s">
        <v>2605</v>
      </c>
      <c r="R58" s="8" t="s">
        <v>2606</v>
      </c>
      <c r="S58" s="8" t="s">
        <v>119</v>
      </c>
      <c r="T58" s="8" t="s">
        <v>2090</v>
      </c>
      <c r="U58" s="8" t="s">
        <v>949</v>
      </c>
      <c r="V58" s="8" t="s">
        <v>3378</v>
      </c>
      <c r="W58" s="8" t="s">
        <v>3381</v>
      </c>
      <c r="X58" s="8" t="s">
        <v>3385</v>
      </c>
      <c r="Y58" s="8" t="s">
        <v>3385</v>
      </c>
      <c r="Z58" s="8" t="s">
        <v>2063</v>
      </c>
      <c r="AA58" s="8" t="s">
        <v>123</v>
      </c>
      <c r="AB58" s="8" t="s">
        <v>124</v>
      </c>
      <c r="AC58" s="8" t="s">
        <v>1319</v>
      </c>
      <c r="AD58" s="8" t="s">
        <v>2278</v>
      </c>
      <c r="AE58" s="8" t="s">
        <v>3392</v>
      </c>
      <c r="AF58" s="8" t="s">
        <v>157</v>
      </c>
      <c r="AG58" s="8">
        <v>75</v>
      </c>
      <c r="AH58" s="8">
        <v>62</v>
      </c>
      <c r="AI58" s="8">
        <v>115</v>
      </c>
      <c r="AJ58" s="8">
        <v>80</v>
      </c>
      <c r="AK58" s="8">
        <v>5.5</v>
      </c>
      <c r="AM58" s="8">
        <v>5.5</v>
      </c>
      <c r="AO58" s="8">
        <v>229.9</v>
      </c>
      <c r="AP58" s="8">
        <v>1.1000000000000001</v>
      </c>
      <c r="AQ58" s="8">
        <v>20.2</v>
      </c>
      <c r="AR58" s="8">
        <v>0</v>
      </c>
      <c r="AS58" s="8">
        <v>13363</v>
      </c>
      <c r="AT58" s="8">
        <v>35</v>
      </c>
      <c r="AU58" s="8">
        <v>13131</v>
      </c>
      <c r="AV58" s="8">
        <v>59</v>
      </c>
      <c r="AW58" s="8">
        <v>-4351</v>
      </c>
      <c r="AX58" s="8">
        <v>65</v>
      </c>
      <c r="AY58" s="8">
        <v>9009</v>
      </c>
      <c r="AZ58" s="8">
        <v>47</v>
      </c>
      <c r="BB58" s="8">
        <v>944</v>
      </c>
      <c r="CN58" s="8">
        <v>1.996675532</v>
      </c>
      <c r="CO58" s="8" t="s">
        <v>2607</v>
      </c>
      <c r="CP58" s="8" t="s">
        <v>2608</v>
      </c>
      <c r="CQ58" s="8">
        <v>74.927999999999997</v>
      </c>
      <c r="CR58" s="8">
        <v>3.3000000000000002E-2</v>
      </c>
      <c r="CS58" s="8">
        <v>61.966000000000001</v>
      </c>
      <c r="CT58" s="8">
        <v>8.0000000000000002E-3</v>
      </c>
      <c r="CU58" s="8">
        <v>114.99299999999999</v>
      </c>
      <c r="CV58" s="8">
        <v>6.0000000000000001E-3</v>
      </c>
      <c r="CW58" s="8">
        <v>79.998000000000005</v>
      </c>
      <c r="CX58" s="8">
        <v>3.6999999999999998E-2</v>
      </c>
      <c r="CY58" s="8">
        <v>74.42</v>
      </c>
      <c r="CZ58" s="8">
        <v>0.04</v>
      </c>
      <c r="DA58" s="8">
        <v>63.45</v>
      </c>
      <c r="DB58" s="8">
        <v>0.02</v>
      </c>
      <c r="DC58" s="8">
        <v>67.430000000000007</v>
      </c>
      <c r="DD58" s="8">
        <v>0.02</v>
      </c>
      <c r="DE58" s="8">
        <v>0</v>
      </c>
      <c r="DF58" s="8">
        <v>2E-3</v>
      </c>
      <c r="DG58" s="8">
        <v>1.0827</v>
      </c>
      <c r="DH58" s="8">
        <v>2.5000000000000001E-3</v>
      </c>
      <c r="DU58" s="8">
        <v>229.9</v>
      </c>
      <c r="DV58" s="8">
        <v>1.1000000000000001</v>
      </c>
      <c r="DW58" s="8">
        <v>229.9</v>
      </c>
      <c r="DX58" s="8">
        <v>1.1000000000000001</v>
      </c>
      <c r="DY58" s="8">
        <v>229.9</v>
      </c>
      <c r="DZ58" s="8">
        <v>1.1000000000000001</v>
      </c>
      <c r="EA58" s="8">
        <v>18</v>
      </c>
      <c r="EB58" s="8">
        <v>0.1</v>
      </c>
      <c r="EC58" s="8">
        <v>18</v>
      </c>
      <c r="ED58" s="8">
        <v>0.1</v>
      </c>
      <c r="EE58" s="8">
        <v>18</v>
      </c>
      <c r="EF58" s="8">
        <v>0.1</v>
      </c>
      <c r="EG58" s="8">
        <v>4037.2</v>
      </c>
      <c r="EH58" s="8">
        <v>2.9</v>
      </c>
      <c r="EI58" s="8">
        <v>4037.2</v>
      </c>
      <c r="EJ58" s="8">
        <v>2.9</v>
      </c>
      <c r="EK58" s="8">
        <v>4037.2</v>
      </c>
      <c r="EL58" s="8">
        <v>2.9</v>
      </c>
      <c r="EM58" s="8">
        <v>229.9</v>
      </c>
      <c r="EN58" s="8">
        <v>1.1000000000000001</v>
      </c>
      <c r="EO58" s="8">
        <v>229.9</v>
      </c>
      <c r="EP58" s="8">
        <v>1.1000000000000001</v>
      </c>
      <c r="EQ58" s="8">
        <v>229.9</v>
      </c>
      <c r="ER58" s="8">
        <v>1.1000000000000001</v>
      </c>
      <c r="ES58" s="8">
        <v>2.2000000000000002</v>
      </c>
      <c r="ET58" s="8">
        <v>0</v>
      </c>
      <c r="EU58" s="8">
        <v>2.2000000000000002</v>
      </c>
      <c r="EV58" s="8">
        <v>0</v>
      </c>
      <c r="EW58" s="8">
        <v>2.2000000000000002</v>
      </c>
      <c r="EX58" s="8">
        <v>0</v>
      </c>
      <c r="EZ58" s="8">
        <v>227.6</v>
      </c>
      <c r="FA58" s="8">
        <v>1.1000000000000001</v>
      </c>
      <c r="FB58" s="8">
        <v>227.6</v>
      </c>
      <c r="FC58" s="8">
        <v>1.1000000000000001</v>
      </c>
      <c r="FD58" s="8">
        <v>227.6</v>
      </c>
      <c r="FE58" s="8">
        <v>1.1000000000000001</v>
      </c>
      <c r="FF58" s="8">
        <v>17.3</v>
      </c>
      <c r="FG58" s="8">
        <v>0.1</v>
      </c>
      <c r="FH58" s="8">
        <v>17.3</v>
      </c>
      <c r="FI58" s="8">
        <v>0.1</v>
      </c>
      <c r="FJ58" s="8">
        <v>17.3</v>
      </c>
      <c r="FK58" s="8">
        <v>0.1</v>
      </c>
      <c r="FL58" s="8">
        <v>3803.5</v>
      </c>
      <c r="FM58" s="8">
        <v>2.6</v>
      </c>
      <c r="FW58" s="8">
        <v>228.5</v>
      </c>
      <c r="FX58" s="8">
        <v>1.1000000000000001</v>
      </c>
      <c r="FY58" s="8">
        <v>0.7</v>
      </c>
      <c r="FZ58" s="8">
        <v>0</v>
      </c>
      <c r="GA58" s="8">
        <v>168.3</v>
      </c>
      <c r="GB58" s="8">
        <v>1</v>
      </c>
      <c r="GC58" s="8">
        <v>0.1</v>
      </c>
      <c r="GD58" s="8">
        <v>0.2</v>
      </c>
      <c r="GE58" s="8">
        <v>4446.1000000000004</v>
      </c>
      <c r="GP58" s="8">
        <v>230.2</v>
      </c>
      <c r="GQ58" s="8">
        <v>1.1000000000000001</v>
      </c>
      <c r="GR58" s="8">
        <v>0</v>
      </c>
      <c r="GS58" s="8">
        <v>0</v>
      </c>
      <c r="GT58" s="8">
        <v>353.16</v>
      </c>
      <c r="GU58" s="8">
        <v>0.17</v>
      </c>
      <c r="GV58" s="8">
        <v>129.30000000000001</v>
      </c>
      <c r="GW58" s="8">
        <v>0.03</v>
      </c>
      <c r="GX58" s="8">
        <v>143.59</v>
      </c>
      <c r="GY58" s="8">
        <v>0.04</v>
      </c>
      <c r="GZ58" s="8">
        <v>14.3</v>
      </c>
      <c r="HA58" s="8">
        <v>0.03</v>
      </c>
      <c r="HB58" s="8">
        <v>369.15</v>
      </c>
      <c r="HC58" s="8">
        <v>0.15</v>
      </c>
      <c r="HD58" s="8">
        <v>191.25</v>
      </c>
      <c r="HE58" s="8">
        <v>0.05</v>
      </c>
      <c r="HF58" s="8">
        <v>147.19</v>
      </c>
      <c r="HG58" s="8">
        <v>0.03</v>
      </c>
      <c r="HH58" s="8">
        <v>44.06</v>
      </c>
      <c r="HI58" s="8">
        <v>7.0000000000000007E-2</v>
      </c>
      <c r="HJ58" s="8">
        <v>352.42</v>
      </c>
      <c r="HK58" s="8">
        <v>0.15</v>
      </c>
      <c r="HL58" s="8">
        <v>128.78</v>
      </c>
      <c r="HM58" s="8">
        <v>0.03</v>
      </c>
      <c r="HN58" s="8">
        <v>143.41999999999999</v>
      </c>
      <c r="HO58" s="8">
        <v>0.03</v>
      </c>
      <c r="HP58" s="8">
        <v>14.65</v>
      </c>
      <c r="HQ58" s="8">
        <v>0.04</v>
      </c>
      <c r="HR58" s="8">
        <v>86.4</v>
      </c>
      <c r="HS58" s="8">
        <v>0.03</v>
      </c>
      <c r="HT58" s="8">
        <v>54.91</v>
      </c>
      <c r="HU58" s="8">
        <v>0.04</v>
      </c>
      <c r="HV58" s="8">
        <v>51.21</v>
      </c>
      <c r="HW58" s="8">
        <v>0.02</v>
      </c>
      <c r="HZ58" s="8">
        <v>85.79</v>
      </c>
      <c r="IA58" s="8">
        <v>0.03</v>
      </c>
      <c r="IB58" s="8">
        <v>57.84</v>
      </c>
      <c r="IC58" s="8">
        <v>0.03</v>
      </c>
      <c r="ID58" s="8">
        <v>50.84</v>
      </c>
      <c r="IE58" s="8">
        <v>0.02</v>
      </c>
      <c r="IF58" s="8">
        <v>7.01</v>
      </c>
      <c r="IG58" s="8">
        <v>0.04</v>
      </c>
      <c r="JZ58" s="8">
        <v>3.7</v>
      </c>
      <c r="KA58" s="8">
        <v>0.05</v>
      </c>
      <c r="MX58" s="8">
        <v>62.95</v>
      </c>
      <c r="MY58" s="8">
        <v>0.03</v>
      </c>
      <c r="MZ58" s="8">
        <v>63.27</v>
      </c>
      <c r="NA58" s="8">
        <v>0.04</v>
      </c>
      <c r="NB58" s="8">
        <v>63.29</v>
      </c>
      <c r="NC58" s="8">
        <v>0.03</v>
      </c>
      <c r="ND58" s="8">
        <v>63.23</v>
      </c>
      <c r="NE58" s="8">
        <v>0.03</v>
      </c>
      <c r="NF58" s="8">
        <v>63.13</v>
      </c>
      <c r="NG58" s="8">
        <v>0.03</v>
      </c>
      <c r="NH58" s="8">
        <v>63.2</v>
      </c>
      <c r="NI58" s="8">
        <v>0.04</v>
      </c>
      <c r="QR58" s="8">
        <v>159.11000000000001</v>
      </c>
      <c r="QS58" s="8">
        <v>0.02</v>
      </c>
      <c r="QT58" s="8">
        <v>67.459999999999994</v>
      </c>
      <c r="QU58" s="8">
        <v>0.13</v>
      </c>
      <c r="QV58" s="8">
        <v>194.23</v>
      </c>
      <c r="QW58" s="8">
        <v>7.0000000000000007E-2</v>
      </c>
      <c r="QX58" s="8">
        <v>115.24</v>
      </c>
      <c r="QY58" s="8">
        <v>0.11</v>
      </c>
      <c r="QZ58" s="8">
        <v>113.85</v>
      </c>
      <c r="RA58" s="8">
        <v>0.09</v>
      </c>
      <c r="RB58" s="8">
        <v>75.87</v>
      </c>
      <c r="RC58" s="8">
        <v>7.0000000000000007E-2</v>
      </c>
      <c r="RD58" s="8">
        <v>75.72</v>
      </c>
      <c r="RE58" s="8">
        <v>0.06</v>
      </c>
      <c r="RF58" s="8">
        <v>75.28</v>
      </c>
      <c r="RG58" s="8">
        <v>0.03</v>
      </c>
      <c r="RH58" s="8">
        <v>75.319999999999993</v>
      </c>
      <c r="RI58" s="8">
        <v>0.04</v>
      </c>
      <c r="RJ58" s="8">
        <v>75.14</v>
      </c>
      <c r="RK58" s="8">
        <v>0.03</v>
      </c>
      <c r="RL58" s="8">
        <v>75.19</v>
      </c>
      <c r="RM58" s="8">
        <v>0.04</v>
      </c>
      <c r="RN58" s="8">
        <v>75.22</v>
      </c>
      <c r="RO58" s="8">
        <v>0.05</v>
      </c>
      <c r="TD58" s="8">
        <v>74.87</v>
      </c>
      <c r="TE58" s="8">
        <v>0.05</v>
      </c>
      <c r="UN58" s="8">
        <v>115.36</v>
      </c>
      <c r="UO58" s="8">
        <v>0.06</v>
      </c>
      <c r="UP58" s="8">
        <v>95.77</v>
      </c>
      <c r="UQ58" s="8">
        <v>0.65</v>
      </c>
      <c r="UR58" s="8">
        <v>95.05</v>
      </c>
      <c r="US58" s="8">
        <v>0.52</v>
      </c>
      <c r="UT58" s="8">
        <v>75.040000000000006</v>
      </c>
      <c r="UU58" s="8">
        <v>0.04</v>
      </c>
      <c r="UV58" s="8">
        <v>106.4</v>
      </c>
      <c r="UW58" s="8">
        <v>0.55000000000000004</v>
      </c>
      <c r="UX58" s="8">
        <v>76.260000000000005</v>
      </c>
      <c r="UY58" s="8">
        <v>0.05</v>
      </c>
      <c r="UZ58" s="8">
        <v>79.180000000000007</v>
      </c>
      <c r="VA58" s="8">
        <v>0.2</v>
      </c>
      <c r="VB58" s="8">
        <v>77.2</v>
      </c>
      <c r="VC58" s="8">
        <v>0.1</v>
      </c>
      <c r="VD58" s="8">
        <v>75.650000000000006</v>
      </c>
      <c r="VE58" s="8">
        <v>0.06</v>
      </c>
      <c r="VF58" s="8">
        <v>84.23</v>
      </c>
      <c r="VG58" s="8">
        <v>0.6</v>
      </c>
      <c r="VH58" s="8">
        <v>99.95</v>
      </c>
      <c r="VI58" s="8">
        <v>0.65</v>
      </c>
      <c r="VJ58" s="8">
        <v>78.86</v>
      </c>
      <c r="VK58" s="8">
        <v>0.2</v>
      </c>
      <c r="VL58" s="8">
        <v>75.89</v>
      </c>
      <c r="VM58" s="8">
        <v>0.1</v>
      </c>
      <c r="VN58" s="8">
        <v>90.7</v>
      </c>
      <c r="VO58" s="8">
        <v>0.77</v>
      </c>
      <c r="VP58" s="8">
        <v>103.51</v>
      </c>
      <c r="VQ58" s="8">
        <v>0.56000000000000005</v>
      </c>
      <c r="VR58" s="8">
        <v>85.22</v>
      </c>
      <c r="VS58" s="8">
        <v>0.26</v>
      </c>
      <c r="VT58" s="8">
        <v>92.13</v>
      </c>
      <c r="VU58" s="8">
        <v>0.6</v>
      </c>
      <c r="VV58" s="8">
        <v>114.67</v>
      </c>
      <c r="VW58" s="8">
        <v>0.28999999999999998</v>
      </c>
      <c r="WJ58" s="8" t="s">
        <v>2290</v>
      </c>
      <c r="WK58" s="8">
        <v>74.927999999999997</v>
      </c>
      <c r="WL58" s="8">
        <v>3.3000000000000002E-2</v>
      </c>
      <c r="WM58" s="8">
        <v>61.966000000000001</v>
      </c>
      <c r="WN58" s="8">
        <v>8.0000000000000002E-3</v>
      </c>
      <c r="WO58" s="8">
        <v>63.768000000000001</v>
      </c>
      <c r="WP58" s="8">
        <v>8.9999999999999993E-3</v>
      </c>
      <c r="WQ58" s="8">
        <v>59.308999999999997</v>
      </c>
      <c r="WR58" s="8">
        <v>0.01</v>
      </c>
      <c r="WS58" s="8">
        <v>114.99299999999999</v>
      </c>
      <c r="WT58" s="8">
        <v>6.0000000000000001E-3</v>
      </c>
      <c r="WU58" s="8">
        <v>79.998000000000005</v>
      </c>
      <c r="WV58" s="8">
        <v>3.6999999999999998E-2</v>
      </c>
      <c r="WW58" s="8">
        <v>1132.5999999999999</v>
      </c>
      <c r="WX58" s="8">
        <v>1.3</v>
      </c>
      <c r="WY58" s="8">
        <v>1093</v>
      </c>
      <c r="WZ58" s="8">
        <v>1.3</v>
      </c>
      <c r="XA58" s="8">
        <v>0.56999999999999995</v>
      </c>
      <c r="XB58" s="8">
        <v>1E-3</v>
      </c>
      <c r="XC58" s="8">
        <v>-0.20300000000000001</v>
      </c>
      <c r="XD58" s="8">
        <v>1E-3</v>
      </c>
      <c r="XE58" s="8">
        <v>0</v>
      </c>
      <c r="XF58" s="8">
        <v>2E-3</v>
      </c>
      <c r="XG58" s="8">
        <v>1.0827</v>
      </c>
      <c r="XH58" s="8">
        <v>2.5000000000000001E-3</v>
      </c>
      <c r="XI58" s="8">
        <v>29.242000000000001</v>
      </c>
      <c r="XJ58" s="8">
        <v>0</v>
      </c>
      <c r="XK58" s="8">
        <v>4512</v>
      </c>
      <c r="XL58" s="8">
        <v>6</v>
      </c>
      <c r="XM58" s="8">
        <v>474.3</v>
      </c>
      <c r="XN58" s="8">
        <v>5.2</v>
      </c>
      <c r="XO58" s="42">
        <v>0.16622533100174824</v>
      </c>
      <c r="XP58" s="9">
        <v>191.8074094429173</v>
      </c>
      <c r="XQ58" s="14">
        <v>13.029</v>
      </c>
      <c r="XR58" s="42">
        <v>0.182</v>
      </c>
      <c r="XS58" s="45">
        <f t="shared" si="29"/>
        <v>1.1137832013790077</v>
      </c>
      <c r="XT58" s="9">
        <f t="shared" si="1"/>
        <v>5119.8717125144567</v>
      </c>
      <c r="XU58" s="46">
        <f t="shared" si="2"/>
        <v>73.191411023622052</v>
      </c>
      <c r="XV58" s="9">
        <f t="shared" si="30"/>
        <v>214.4865435335976</v>
      </c>
      <c r="XW58" s="9">
        <f t="shared" si="4"/>
        <v>881.03979507307213</v>
      </c>
      <c r="XX58" s="9">
        <f t="shared" si="5"/>
        <v>4238.8319174413846</v>
      </c>
      <c r="XY58" s="15">
        <f t="shared" si="6"/>
        <v>9.6341844396961515E-3</v>
      </c>
      <c r="XZ58" s="9">
        <f t="shared" si="7"/>
        <v>30.221917725888005</v>
      </c>
      <c r="YA58" s="9">
        <f t="shared" si="8"/>
        <v>62.654216798620993</v>
      </c>
      <c r="YB58" s="10">
        <v>14.606823305805959</v>
      </c>
      <c r="YC58" s="10">
        <v>13.272988819992454</v>
      </c>
      <c r="YD58" s="3">
        <v>1.3766783753666465E-2</v>
      </c>
      <c r="YE58" s="9">
        <v>42.907766753938418</v>
      </c>
      <c r="YF58" s="15">
        <v>8.7752250556927223E-3</v>
      </c>
      <c r="YG58" s="9">
        <v>27.585168252049964</v>
      </c>
      <c r="YH58" s="15">
        <v>9.7088758533772513E-3</v>
      </c>
      <c r="YI58" s="9">
        <v>25.880324604798925</v>
      </c>
      <c r="YJ58" s="9">
        <f t="shared" si="9"/>
        <v>81.874268641538009</v>
      </c>
      <c r="YK58" s="9">
        <f t="shared" si="10"/>
        <v>65.620399993630556</v>
      </c>
      <c r="YL58" s="9">
        <f t="shared" si="11"/>
        <v>25.608215405691549</v>
      </c>
      <c r="YM58" s="9">
        <f t="shared" si="31"/>
        <v>23621.563999136153</v>
      </c>
      <c r="YN58" s="9">
        <f t="shared" si="32"/>
        <v>23617.007938466922</v>
      </c>
      <c r="YO58" s="9">
        <f t="shared" si="33"/>
        <v>4037.7</v>
      </c>
      <c r="YP58" s="14">
        <f t="shared" si="34"/>
        <v>0.58339363559940238</v>
      </c>
      <c r="YQ58" s="9">
        <f t="shared" si="35"/>
        <v>22252.580384959776</v>
      </c>
      <c r="YR58" s="9">
        <f t="shared" si="36"/>
        <v>22248.024324290545</v>
      </c>
      <c r="YS58" s="10">
        <f t="shared" si="37"/>
        <v>4.9318662200708721</v>
      </c>
      <c r="YT58" s="15">
        <f t="shared" si="38"/>
        <v>0.24616687715537749</v>
      </c>
      <c r="YU58" s="16">
        <f t="shared" si="39"/>
        <v>-4.613702320196456</v>
      </c>
      <c r="YV58" s="16">
        <f t="shared" si="40"/>
        <v>-19.220051842917016</v>
      </c>
      <c r="YW58" s="47">
        <f t="shared" si="41"/>
        <v>56.377840771150325</v>
      </c>
      <c r="YX58" s="5">
        <f t="shared" si="42"/>
        <v>23621.563999136153</v>
      </c>
      <c r="YY58" s="5">
        <f t="shared" si="43"/>
        <v>8728.5807638205679</v>
      </c>
      <c r="YZ58" s="5">
        <f t="shared" si="44"/>
        <v>1393.1641912248199</v>
      </c>
      <c r="ZA58" s="5">
        <f t="shared" si="45"/>
        <v>13499.819044090766</v>
      </c>
      <c r="ZB58" s="5">
        <f t="shared" si="46"/>
        <v>23621.563999136153</v>
      </c>
      <c r="ZC58" s="6">
        <f t="shared" si="47"/>
        <v>1</v>
      </c>
    </row>
    <row r="59" spans="1:679" s="8" customFormat="1" x14ac:dyDescent="0.25">
      <c r="A59" s="8">
        <v>5</v>
      </c>
      <c r="B59" s="8" t="s">
        <v>2609</v>
      </c>
      <c r="C59" s="8" t="s">
        <v>2610</v>
      </c>
      <c r="D59" s="8" t="s">
        <v>2609</v>
      </c>
      <c r="E59" s="8" t="s">
        <v>3314</v>
      </c>
      <c r="F59" s="8" t="s">
        <v>3316</v>
      </c>
      <c r="G59" s="8" t="s">
        <v>3308</v>
      </c>
      <c r="H59" s="8" t="s">
        <v>3309</v>
      </c>
      <c r="I59" s="8" t="s">
        <v>3310</v>
      </c>
      <c r="J59" s="8" t="s">
        <v>3310</v>
      </c>
      <c r="L59" s="8">
        <v>4.75</v>
      </c>
      <c r="M59" s="8" t="s">
        <v>3311</v>
      </c>
      <c r="N59" s="7">
        <v>30</v>
      </c>
      <c r="O59" s="7">
        <v>0</v>
      </c>
      <c r="P59" s="8" t="s">
        <v>3366</v>
      </c>
      <c r="Q59" s="8" t="s">
        <v>2605</v>
      </c>
      <c r="R59" s="8" t="s">
        <v>2611</v>
      </c>
      <c r="S59" s="8" t="s">
        <v>119</v>
      </c>
      <c r="T59" s="8" t="s">
        <v>2090</v>
      </c>
      <c r="U59" s="8" t="s">
        <v>949</v>
      </c>
      <c r="V59" s="8" t="s">
        <v>3378</v>
      </c>
      <c r="W59" s="8" t="s">
        <v>3381</v>
      </c>
      <c r="X59" s="8" t="s">
        <v>3385</v>
      </c>
      <c r="Y59" s="8" t="s">
        <v>3385</v>
      </c>
      <c r="Z59" s="8" t="s">
        <v>2063</v>
      </c>
      <c r="AA59" s="8" t="s">
        <v>123</v>
      </c>
      <c r="AB59" s="8" t="s">
        <v>124</v>
      </c>
      <c r="AC59" s="8" t="s">
        <v>1319</v>
      </c>
      <c r="AD59" s="8" t="s">
        <v>2278</v>
      </c>
      <c r="AE59" s="8" t="s">
        <v>3392</v>
      </c>
      <c r="AF59" s="8" t="s">
        <v>157</v>
      </c>
      <c r="AG59" s="8">
        <v>75</v>
      </c>
      <c r="AH59" s="8">
        <v>62</v>
      </c>
      <c r="AI59" s="8">
        <v>115</v>
      </c>
      <c r="AJ59" s="8">
        <v>80</v>
      </c>
      <c r="AK59" s="8">
        <v>5.5</v>
      </c>
      <c r="AM59" s="8">
        <v>5.5</v>
      </c>
      <c r="AO59" s="8">
        <v>229.9</v>
      </c>
      <c r="AP59" s="8">
        <v>1.2</v>
      </c>
      <c r="AQ59" s="8">
        <v>21</v>
      </c>
      <c r="AR59" s="8">
        <v>0</v>
      </c>
      <c r="AS59" s="8">
        <v>13005</v>
      </c>
      <c r="AT59" s="8">
        <v>26</v>
      </c>
      <c r="AU59" s="8">
        <v>12690</v>
      </c>
      <c r="AV59" s="8">
        <v>37</v>
      </c>
      <c r="AW59" s="8">
        <v>-4673</v>
      </c>
      <c r="AX59" s="8">
        <v>48</v>
      </c>
      <c r="AY59" s="8">
        <v>8328</v>
      </c>
      <c r="AZ59" s="8">
        <v>57</v>
      </c>
      <c r="BB59" s="8">
        <v>944</v>
      </c>
      <c r="CN59" s="8">
        <v>1.7791070280000001</v>
      </c>
      <c r="CO59" s="8" t="s">
        <v>2612</v>
      </c>
      <c r="CP59" s="8" t="s">
        <v>2613</v>
      </c>
      <c r="CQ59" s="8">
        <v>75.004999999999995</v>
      </c>
      <c r="CR59" s="8">
        <v>1.2999999999999999E-2</v>
      </c>
      <c r="CS59" s="8">
        <v>62.003</v>
      </c>
      <c r="CT59" s="8">
        <v>2.1000000000000001E-2</v>
      </c>
      <c r="CU59" s="8">
        <v>115.024</v>
      </c>
      <c r="CV59" s="8">
        <v>1.0999999999999999E-2</v>
      </c>
      <c r="CW59" s="8">
        <v>79.989000000000004</v>
      </c>
      <c r="CX59" s="8">
        <v>2.5999999999999999E-2</v>
      </c>
      <c r="CY59" s="8">
        <v>74.42</v>
      </c>
      <c r="CZ59" s="8">
        <v>0.02</v>
      </c>
      <c r="DA59" s="8">
        <v>63.75</v>
      </c>
      <c r="DB59" s="8">
        <v>0.01</v>
      </c>
      <c r="DC59" s="8">
        <v>67.59</v>
      </c>
      <c r="DD59" s="8">
        <v>0.02</v>
      </c>
      <c r="DE59" s="8">
        <v>-3.0000000000000001E-3</v>
      </c>
      <c r="DF59" s="8">
        <v>3.0000000000000001E-3</v>
      </c>
      <c r="DG59" s="8">
        <v>1.0723</v>
      </c>
      <c r="DH59" s="8">
        <v>3.0000000000000001E-3</v>
      </c>
      <c r="DI59" s="8">
        <v>13005</v>
      </c>
      <c r="DJ59" s="8">
        <v>26</v>
      </c>
      <c r="DK59" s="8">
        <v>-4673</v>
      </c>
      <c r="DL59" s="8">
        <v>48</v>
      </c>
      <c r="DM59" s="8">
        <v>1.7789999999999999</v>
      </c>
      <c r="DN59" s="8">
        <v>1.2999999999999999E-2</v>
      </c>
      <c r="DU59" s="8">
        <v>229.9</v>
      </c>
      <c r="DV59" s="8">
        <v>1.2</v>
      </c>
      <c r="DW59" s="8">
        <v>229.9</v>
      </c>
      <c r="DX59" s="8">
        <v>1.2</v>
      </c>
      <c r="DY59" s="8">
        <v>229.9</v>
      </c>
      <c r="DZ59" s="8">
        <v>1.2</v>
      </c>
      <c r="EA59" s="8">
        <v>18.8</v>
      </c>
      <c r="EB59" s="8">
        <v>0.1</v>
      </c>
      <c r="EC59" s="8">
        <v>18.8</v>
      </c>
      <c r="ED59" s="8">
        <v>0.1</v>
      </c>
      <c r="EE59" s="8">
        <v>18.8</v>
      </c>
      <c r="EF59" s="8">
        <v>0.1</v>
      </c>
      <c r="EG59" s="8">
        <v>4207.8</v>
      </c>
      <c r="EH59" s="8">
        <v>3.8</v>
      </c>
      <c r="EI59" s="8">
        <v>4207.8</v>
      </c>
      <c r="EJ59" s="8">
        <v>3.8</v>
      </c>
      <c r="EK59" s="8">
        <v>4207.8</v>
      </c>
      <c r="EL59" s="8">
        <v>3.8</v>
      </c>
      <c r="EM59" s="8">
        <v>229.9</v>
      </c>
      <c r="EN59" s="8">
        <v>1.2</v>
      </c>
      <c r="EO59" s="8">
        <v>229.9</v>
      </c>
      <c r="EP59" s="8">
        <v>1.2</v>
      </c>
      <c r="EQ59" s="8">
        <v>229.9</v>
      </c>
      <c r="ER59" s="8">
        <v>1.2</v>
      </c>
      <c r="ES59" s="8">
        <v>2.2000000000000002</v>
      </c>
      <c r="ET59" s="8">
        <v>0</v>
      </c>
      <c r="EU59" s="8">
        <v>2.2000000000000002</v>
      </c>
      <c r="EV59" s="8">
        <v>0</v>
      </c>
      <c r="EW59" s="8">
        <v>2.2000000000000002</v>
      </c>
      <c r="EX59" s="8">
        <v>0</v>
      </c>
      <c r="EZ59" s="8">
        <v>227.5</v>
      </c>
      <c r="FA59" s="8">
        <v>1.2</v>
      </c>
      <c r="FB59" s="8">
        <v>227.5</v>
      </c>
      <c r="FC59" s="8">
        <v>1.2</v>
      </c>
      <c r="FD59" s="8">
        <v>227.5</v>
      </c>
      <c r="FE59" s="8">
        <v>1.2</v>
      </c>
      <c r="FF59" s="8">
        <v>18</v>
      </c>
      <c r="FG59" s="8">
        <v>0.1</v>
      </c>
      <c r="FH59" s="8">
        <v>18</v>
      </c>
      <c r="FI59" s="8">
        <v>0.1</v>
      </c>
      <c r="FJ59" s="8">
        <v>18</v>
      </c>
      <c r="FK59" s="8">
        <v>0.1</v>
      </c>
      <c r="FL59" s="8">
        <v>3965.4</v>
      </c>
      <c r="FM59" s="8">
        <v>3.6</v>
      </c>
      <c r="FW59" s="8">
        <v>228.4</v>
      </c>
      <c r="FX59" s="8">
        <v>1.2</v>
      </c>
      <c r="FY59" s="8">
        <v>0.8</v>
      </c>
      <c r="FZ59" s="8">
        <v>0</v>
      </c>
      <c r="GA59" s="8">
        <v>172.2</v>
      </c>
      <c r="GB59" s="8">
        <v>1.1000000000000001</v>
      </c>
      <c r="GC59" s="8">
        <v>0.1</v>
      </c>
      <c r="GD59" s="8">
        <v>0.2</v>
      </c>
      <c r="GE59" s="8">
        <v>4610.3999999999996</v>
      </c>
      <c r="GP59" s="8">
        <v>230.2</v>
      </c>
      <c r="GQ59" s="8">
        <v>1.2</v>
      </c>
      <c r="GR59" s="8">
        <v>0</v>
      </c>
      <c r="GS59" s="8">
        <v>0</v>
      </c>
      <c r="GT59" s="8">
        <v>368.4</v>
      </c>
      <c r="GU59" s="8">
        <v>0.18</v>
      </c>
      <c r="GV59" s="8">
        <v>132.38999999999999</v>
      </c>
      <c r="GW59" s="8">
        <v>0.04</v>
      </c>
      <c r="GX59" s="8">
        <v>147.02000000000001</v>
      </c>
      <c r="GY59" s="8">
        <v>0.04</v>
      </c>
      <c r="GZ59" s="8">
        <v>14.63</v>
      </c>
      <c r="HA59" s="8">
        <v>0.03</v>
      </c>
      <c r="HB59" s="8">
        <v>384.32</v>
      </c>
      <c r="HC59" s="8">
        <v>0.18</v>
      </c>
      <c r="HD59" s="8">
        <v>192.87</v>
      </c>
      <c r="HE59" s="8">
        <v>0.05</v>
      </c>
      <c r="HF59" s="8">
        <v>150.5</v>
      </c>
      <c r="HG59" s="8">
        <v>0.04</v>
      </c>
      <c r="HH59" s="8">
        <v>42.37</v>
      </c>
      <c r="HI59" s="8">
        <v>0.06</v>
      </c>
      <c r="HJ59" s="8">
        <v>367.63</v>
      </c>
      <c r="HK59" s="8">
        <v>0.19</v>
      </c>
      <c r="HL59" s="8">
        <v>131.81</v>
      </c>
      <c r="HM59" s="8">
        <v>0.02</v>
      </c>
      <c r="HN59" s="8">
        <v>146.85</v>
      </c>
      <c r="HO59" s="8">
        <v>0.04</v>
      </c>
      <c r="HP59" s="8">
        <v>15.04</v>
      </c>
      <c r="HQ59" s="8">
        <v>0.04</v>
      </c>
      <c r="HR59" s="8">
        <v>87.42</v>
      </c>
      <c r="HS59" s="8">
        <v>0.03</v>
      </c>
      <c r="HT59" s="8">
        <v>55.4</v>
      </c>
      <c r="HU59" s="8">
        <v>0.02</v>
      </c>
      <c r="HV59" s="8">
        <v>51.81</v>
      </c>
      <c r="HW59" s="8">
        <v>0.02</v>
      </c>
      <c r="HZ59" s="8">
        <v>86.87</v>
      </c>
      <c r="IA59" s="8">
        <v>0.04</v>
      </c>
      <c r="IB59" s="8">
        <v>59.02</v>
      </c>
      <c r="IC59" s="8">
        <v>0.03</v>
      </c>
      <c r="ID59" s="8">
        <v>51.48</v>
      </c>
      <c r="IE59" s="8">
        <v>0.03</v>
      </c>
      <c r="IF59" s="8">
        <v>7.54</v>
      </c>
      <c r="IG59" s="8">
        <v>0.03</v>
      </c>
      <c r="JZ59" s="8">
        <v>3.58</v>
      </c>
      <c r="KA59" s="8">
        <v>0.03</v>
      </c>
      <c r="MX59" s="8">
        <v>63.24</v>
      </c>
      <c r="MY59" s="8">
        <v>0.04</v>
      </c>
      <c r="MZ59" s="8">
        <v>63.57</v>
      </c>
      <c r="NA59" s="8">
        <v>0.04</v>
      </c>
      <c r="NB59" s="8">
        <v>63.6</v>
      </c>
      <c r="NC59" s="8">
        <v>0.04</v>
      </c>
      <c r="ND59" s="8">
        <v>63.51</v>
      </c>
      <c r="NE59" s="8">
        <v>0.03</v>
      </c>
      <c r="NF59" s="8">
        <v>63.44</v>
      </c>
      <c r="NG59" s="8">
        <v>0.03</v>
      </c>
      <c r="NH59" s="8">
        <v>63.49</v>
      </c>
      <c r="NI59" s="8">
        <v>0.03</v>
      </c>
      <c r="QR59" s="8">
        <v>162.65</v>
      </c>
      <c r="QS59" s="8">
        <v>0.04</v>
      </c>
      <c r="QT59" s="8">
        <v>74.790000000000006</v>
      </c>
      <c r="QU59" s="8">
        <v>0.21</v>
      </c>
      <c r="QV59" s="8">
        <v>195.99</v>
      </c>
      <c r="QW59" s="8">
        <v>7.0000000000000007E-2</v>
      </c>
      <c r="QX59" s="8">
        <v>115.33</v>
      </c>
      <c r="QY59" s="8">
        <v>0.11</v>
      </c>
      <c r="QZ59" s="8">
        <v>113.9</v>
      </c>
      <c r="RA59" s="8">
        <v>0.09</v>
      </c>
      <c r="RB59" s="8">
        <v>75.88</v>
      </c>
      <c r="RC59" s="8">
        <v>0.05</v>
      </c>
      <c r="RD59" s="8">
        <v>75.75</v>
      </c>
      <c r="RE59" s="8">
        <v>0.05</v>
      </c>
      <c r="RF59" s="8">
        <v>75.290000000000006</v>
      </c>
      <c r="RG59" s="8">
        <v>0.04</v>
      </c>
      <c r="RH59" s="8">
        <v>75.34</v>
      </c>
      <c r="RI59" s="8">
        <v>0.04</v>
      </c>
      <c r="RJ59" s="8">
        <v>75.150000000000006</v>
      </c>
      <c r="RK59" s="8">
        <v>0.03</v>
      </c>
      <c r="RL59" s="8">
        <v>75.209999999999994</v>
      </c>
      <c r="RM59" s="8">
        <v>0.03</v>
      </c>
      <c r="RN59" s="8">
        <v>75.23</v>
      </c>
      <c r="RO59" s="8">
        <v>0.02</v>
      </c>
      <c r="TD59" s="8">
        <v>74.86</v>
      </c>
      <c r="TE59" s="8">
        <v>0.02</v>
      </c>
      <c r="UN59" s="8">
        <v>115.47</v>
      </c>
      <c r="UO59" s="8">
        <v>7.0000000000000007E-2</v>
      </c>
      <c r="UP59" s="8">
        <v>95.9</v>
      </c>
      <c r="UQ59" s="8">
        <v>0.46</v>
      </c>
      <c r="UR59" s="8">
        <v>95.09</v>
      </c>
      <c r="US59" s="8">
        <v>0.56999999999999995</v>
      </c>
      <c r="UT59" s="8">
        <v>75.03</v>
      </c>
      <c r="UU59" s="8">
        <v>0.03</v>
      </c>
      <c r="UV59" s="8">
        <v>106.54</v>
      </c>
      <c r="UW59" s="8">
        <v>0.51</v>
      </c>
      <c r="UX59" s="8">
        <v>76.260000000000005</v>
      </c>
      <c r="UY59" s="8">
        <v>0.06</v>
      </c>
      <c r="UZ59" s="8">
        <v>79.150000000000006</v>
      </c>
      <c r="VA59" s="8">
        <v>0.17</v>
      </c>
      <c r="VB59" s="8">
        <v>77.13</v>
      </c>
      <c r="VC59" s="8">
        <v>0.12</v>
      </c>
      <c r="VD59" s="8">
        <v>75.650000000000006</v>
      </c>
      <c r="VE59" s="8">
        <v>0.05</v>
      </c>
      <c r="VF59" s="8">
        <v>84.33</v>
      </c>
      <c r="VG59" s="8">
        <v>0.62</v>
      </c>
      <c r="VH59" s="8">
        <v>100.1</v>
      </c>
      <c r="VI59" s="8">
        <v>0.6</v>
      </c>
      <c r="VJ59" s="8">
        <v>78.7</v>
      </c>
      <c r="VK59" s="8">
        <v>0.2</v>
      </c>
      <c r="VL59" s="8">
        <v>75.91</v>
      </c>
      <c r="VM59" s="8">
        <v>0.1</v>
      </c>
      <c r="VN59" s="8">
        <v>90.77</v>
      </c>
      <c r="VO59" s="8">
        <v>0.72</v>
      </c>
      <c r="VP59" s="8">
        <v>103.46</v>
      </c>
      <c r="VQ59" s="8">
        <v>0.49</v>
      </c>
      <c r="VR59" s="8">
        <v>85.1</v>
      </c>
      <c r="VS59" s="8">
        <v>0.31</v>
      </c>
      <c r="VT59" s="8">
        <v>92.26</v>
      </c>
      <c r="VU59" s="8">
        <v>0.63</v>
      </c>
      <c r="VV59" s="8">
        <v>114.7</v>
      </c>
      <c r="VW59" s="8">
        <v>0.31</v>
      </c>
      <c r="WJ59" s="8" t="s">
        <v>2290</v>
      </c>
      <c r="WK59" s="8">
        <v>75.004999999999995</v>
      </c>
      <c r="WL59" s="8">
        <v>1.2999999999999999E-2</v>
      </c>
      <c r="WM59" s="8">
        <v>62.003</v>
      </c>
      <c r="WN59" s="8">
        <v>2.1000000000000001E-2</v>
      </c>
      <c r="WO59" s="8">
        <v>64.075999999999993</v>
      </c>
      <c r="WP59" s="8">
        <v>8.9999999999999993E-3</v>
      </c>
      <c r="WQ59" s="8">
        <v>59.54</v>
      </c>
      <c r="WR59" s="8">
        <v>1.2E-2</v>
      </c>
      <c r="WS59" s="8">
        <v>115.024</v>
      </c>
      <c r="WT59" s="8">
        <v>1.0999999999999999E-2</v>
      </c>
      <c r="WU59" s="8">
        <v>79.989000000000004</v>
      </c>
      <c r="WV59" s="8">
        <v>2.5999999999999999E-2</v>
      </c>
      <c r="WW59" s="8">
        <v>1127.4000000000001</v>
      </c>
      <c r="WX59" s="8">
        <v>1.6</v>
      </c>
      <c r="WY59" s="8">
        <v>1087.2</v>
      </c>
      <c r="WZ59" s="8">
        <v>1.5</v>
      </c>
      <c r="XA59" s="8">
        <v>0.57099999999999995</v>
      </c>
      <c r="XB59" s="8">
        <v>1E-3</v>
      </c>
      <c r="XC59" s="8">
        <v>-0.20399999999999999</v>
      </c>
      <c r="XD59" s="8">
        <v>2E-3</v>
      </c>
      <c r="XE59" s="8">
        <v>-3.0000000000000001E-3</v>
      </c>
      <c r="XF59" s="8">
        <v>3.0000000000000001E-3</v>
      </c>
      <c r="XG59" s="8">
        <v>1.0723</v>
      </c>
      <c r="XH59" s="8">
        <v>3.0000000000000001E-3</v>
      </c>
      <c r="XI59" s="8">
        <v>29.234000000000002</v>
      </c>
      <c r="XJ59" s="8">
        <v>1E-3</v>
      </c>
      <c r="XK59" s="8">
        <v>4681</v>
      </c>
      <c r="XL59" s="8">
        <v>7</v>
      </c>
      <c r="XM59" s="8">
        <v>472.8</v>
      </c>
      <c r="XN59" s="8">
        <v>5.3</v>
      </c>
      <c r="XO59" s="42">
        <v>0.16622533100174824</v>
      </c>
      <c r="XP59" s="9">
        <v>191.8074094429173</v>
      </c>
      <c r="XQ59" s="14">
        <v>13.029</v>
      </c>
      <c r="XR59" s="42">
        <v>0.182</v>
      </c>
      <c r="XS59" s="45">
        <f t="shared" si="29"/>
        <v>1.1161672910046689</v>
      </c>
      <c r="XT59" s="9">
        <f t="shared" si="1"/>
        <v>5093.1504125188476</v>
      </c>
      <c r="XU59" s="46">
        <f t="shared" si="2"/>
        <v>72.930745700787398</v>
      </c>
      <c r="XV59" s="9">
        <f t="shared" si="30"/>
        <v>215.01896593599329</v>
      </c>
      <c r="XW59" s="9">
        <f t="shared" si="4"/>
        <v>883.18754602975253</v>
      </c>
      <c r="XX59" s="9">
        <f t="shared" si="5"/>
        <v>4209.9628664890952</v>
      </c>
      <c r="XY59" s="15">
        <f t="shared" si="6"/>
        <v>9.6431137875425711E-3</v>
      </c>
      <c r="XZ59" s="9">
        <f t="shared" si="7"/>
        <v>30.261545994300221</v>
      </c>
      <c r="YA59" s="9">
        <f t="shared" si="8"/>
        <v>62.959832708995322</v>
      </c>
      <c r="YB59" s="10">
        <v>14.607472687035589</v>
      </c>
      <c r="YC59" s="10">
        <v>13.281367036349955</v>
      </c>
      <c r="YD59" s="3">
        <v>1.375060971871315E-2</v>
      </c>
      <c r="YE59" s="9">
        <v>42.897409570289305</v>
      </c>
      <c r="YF59" s="15">
        <v>8.7814222793694708E-3</v>
      </c>
      <c r="YG59" s="9">
        <v>27.610729895071469</v>
      </c>
      <c r="YH59" s="15">
        <v>9.7810633072310128E-3</v>
      </c>
      <c r="YI59" s="9">
        <v>26.034216916110619</v>
      </c>
      <c r="YJ59" s="9">
        <f t="shared" si="9"/>
        <v>81.996380319813895</v>
      </c>
      <c r="YK59" s="9">
        <f t="shared" si="10"/>
        <v>65.673512649895173</v>
      </c>
      <c r="YL59" s="9">
        <f t="shared" si="11"/>
        <v>25.761489483766457</v>
      </c>
      <c r="YM59" s="9">
        <f t="shared" si="31"/>
        <v>22919.464672983162</v>
      </c>
      <c r="YN59" s="9">
        <f t="shared" si="32"/>
        <v>23269.440076074072</v>
      </c>
      <c r="YO59" s="9">
        <f t="shared" si="33"/>
        <v>4208.2</v>
      </c>
      <c r="YP59" s="14">
        <f t="shared" si="34"/>
        <v>0.62665454036237689</v>
      </c>
      <c r="YQ59" s="9">
        <f t="shared" si="35"/>
        <v>21554.710908059948</v>
      </c>
      <c r="YR59" s="9">
        <f t="shared" si="36"/>
        <v>21904.686311150857</v>
      </c>
      <c r="YS59" s="10">
        <f t="shared" si="37"/>
        <v>4.6047235437000529</v>
      </c>
      <c r="YT59" s="15">
        <f t="shared" si="38"/>
        <v>0.24927423163523757</v>
      </c>
      <c r="YU59" s="16">
        <f t="shared" si="39"/>
        <v>-4.5000565105337635</v>
      </c>
      <c r="YV59" s="16">
        <f t="shared" si="40"/>
        <v>-19.036547610818573</v>
      </c>
      <c r="YW59" s="47">
        <f t="shared" si="41"/>
        <v>56.638855091548251</v>
      </c>
      <c r="YX59" s="5">
        <f t="shared" si="42"/>
        <v>22919.464672983162</v>
      </c>
      <c r="YY59" s="5">
        <f t="shared" si="43"/>
        <v>8029.4177291357673</v>
      </c>
      <c r="YZ59" s="5">
        <f t="shared" si="44"/>
        <v>1389.0418345488747</v>
      </c>
      <c r="ZA59" s="5">
        <f t="shared" si="45"/>
        <v>13501.005109298536</v>
      </c>
      <c r="ZB59" s="5">
        <f t="shared" si="46"/>
        <v>22919.46467298318</v>
      </c>
      <c r="ZC59" s="6">
        <f t="shared" si="47"/>
        <v>1.0000000000000009</v>
      </c>
    </row>
    <row r="60" spans="1:679" s="8" customFormat="1" x14ac:dyDescent="0.25">
      <c r="A60" s="8">
        <v>5</v>
      </c>
      <c r="B60" s="8" t="s">
        <v>2614</v>
      </c>
      <c r="C60" s="8" t="s">
        <v>2615</v>
      </c>
      <c r="D60" s="8" t="s">
        <v>2614</v>
      </c>
      <c r="E60" s="8" t="s">
        <v>3314</v>
      </c>
      <c r="F60" s="8" t="s">
        <v>3316</v>
      </c>
      <c r="G60" s="8" t="s">
        <v>3308</v>
      </c>
      <c r="H60" s="8" t="s">
        <v>3309</v>
      </c>
      <c r="I60" s="8" t="s">
        <v>3310</v>
      </c>
      <c r="J60" s="8" t="s">
        <v>3310</v>
      </c>
      <c r="L60" s="8">
        <v>4.75</v>
      </c>
      <c r="M60" s="8" t="s">
        <v>3311</v>
      </c>
      <c r="N60" s="7">
        <v>40</v>
      </c>
      <c r="O60" s="7">
        <v>0</v>
      </c>
      <c r="P60" s="8" t="s">
        <v>3366</v>
      </c>
      <c r="Q60" s="8" t="s">
        <v>2605</v>
      </c>
      <c r="R60" s="8" t="s">
        <v>2616</v>
      </c>
      <c r="S60" s="8" t="s">
        <v>119</v>
      </c>
      <c r="T60" s="8" t="s">
        <v>2090</v>
      </c>
      <c r="U60" s="8" t="s">
        <v>949</v>
      </c>
      <c r="V60" s="8" t="s">
        <v>3378</v>
      </c>
      <c r="W60" s="8" t="s">
        <v>3381</v>
      </c>
      <c r="X60" s="8" t="s">
        <v>3385</v>
      </c>
      <c r="Y60" s="8" t="s">
        <v>3385</v>
      </c>
      <c r="Z60" s="8" t="s">
        <v>2063</v>
      </c>
      <c r="AA60" s="8" t="s">
        <v>123</v>
      </c>
      <c r="AB60" s="8" t="s">
        <v>124</v>
      </c>
      <c r="AC60" s="8" t="s">
        <v>1319</v>
      </c>
      <c r="AD60" s="8" t="s">
        <v>2278</v>
      </c>
      <c r="AE60" s="8" t="s">
        <v>3392</v>
      </c>
      <c r="AF60" s="8" t="s">
        <v>157</v>
      </c>
      <c r="AG60" s="8">
        <v>75</v>
      </c>
      <c r="AH60" s="8">
        <v>62</v>
      </c>
      <c r="AI60" s="8">
        <v>115</v>
      </c>
      <c r="AJ60" s="8">
        <v>80</v>
      </c>
      <c r="AK60" s="8">
        <v>5.5</v>
      </c>
      <c r="AM60" s="8">
        <v>5.5</v>
      </c>
      <c r="AO60" s="8">
        <v>229.8</v>
      </c>
      <c r="AP60" s="8">
        <v>1.1000000000000001</v>
      </c>
      <c r="AQ60" s="8">
        <v>21.6</v>
      </c>
      <c r="AR60" s="8">
        <v>0</v>
      </c>
      <c r="AS60" s="8">
        <v>12809</v>
      </c>
      <c r="AT60" s="8">
        <v>19</v>
      </c>
      <c r="AU60" s="8">
        <v>12512</v>
      </c>
      <c r="AV60" s="8">
        <v>43</v>
      </c>
      <c r="AW60" s="8">
        <v>-4846</v>
      </c>
      <c r="AX60" s="8">
        <v>51</v>
      </c>
      <c r="AY60" s="8">
        <v>7958</v>
      </c>
      <c r="AZ60" s="8">
        <v>50</v>
      </c>
      <c r="BB60" s="8">
        <v>944</v>
      </c>
      <c r="CN60" s="8">
        <v>1.651722707</v>
      </c>
      <c r="CO60" s="8" t="s">
        <v>2617</v>
      </c>
      <c r="CP60" s="8" t="s">
        <v>2618</v>
      </c>
      <c r="CQ60" s="8">
        <v>75.004000000000005</v>
      </c>
      <c r="CR60" s="8">
        <v>1.0999999999999999E-2</v>
      </c>
      <c r="CS60" s="8">
        <v>61.987000000000002</v>
      </c>
      <c r="CT60" s="8">
        <v>1.6E-2</v>
      </c>
      <c r="CU60" s="8">
        <v>115.011</v>
      </c>
      <c r="CV60" s="8">
        <v>1.0999999999999999E-2</v>
      </c>
      <c r="CW60" s="8">
        <v>80.010000000000005</v>
      </c>
      <c r="CX60" s="8">
        <v>2.1999999999999999E-2</v>
      </c>
      <c r="CY60" s="8">
        <v>74.42</v>
      </c>
      <c r="CZ60" s="8">
        <v>0.03</v>
      </c>
      <c r="DA60" s="8">
        <v>63.88</v>
      </c>
      <c r="DB60" s="8">
        <v>0.02</v>
      </c>
      <c r="DC60" s="8">
        <v>67.650000000000006</v>
      </c>
      <c r="DD60" s="8">
        <v>0.01</v>
      </c>
      <c r="DE60" s="8">
        <v>-7.0000000000000001E-3</v>
      </c>
      <c r="DF60" s="8">
        <v>3.0000000000000001E-3</v>
      </c>
      <c r="DG60" s="8">
        <v>1.0693999999999999</v>
      </c>
      <c r="DH60" s="8">
        <v>3.0999999999999999E-3</v>
      </c>
      <c r="DI60" s="8">
        <v>12809</v>
      </c>
      <c r="DJ60" s="8">
        <v>19</v>
      </c>
      <c r="DK60" s="8">
        <v>-4846</v>
      </c>
      <c r="DL60" s="8">
        <v>51</v>
      </c>
      <c r="DM60" s="8">
        <v>1.6519999999999999</v>
      </c>
      <c r="DN60" s="8">
        <v>1.0999999999999999E-2</v>
      </c>
      <c r="DU60" s="8">
        <v>229.8</v>
      </c>
      <c r="DV60" s="8">
        <v>1.1000000000000001</v>
      </c>
      <c r="DW60" s="8">
        <v>229.8</v>
      </c>
      <c r="DX60" s="8">
        <v>1.1000000000000001</v>
      </c>
      <c r="DY60" s="8">
        <v>229.8</v>
      </c>
      <c r="DZ60" s="8">
        <v>1.1000000000000001</v>
      </c>
      <c r="EA60" s="8">
        <v>19.399999999999999</v>
      </c>
      <c r="EB60" s="8">
        <v>0.1</v>
      </c>
      <c r="EC60" s="8">
        <v>19.399999999999999</v>
      </c>
      <c r="ED60" s="8">
        <v>0.1</v>
      </c>
      <c r="EE60" s="8">
        <v>19.399999999999999</v>
      </c>
      <c r="EF60" s="8">
        <v>0.1</v>
      </c>
      <c r="EG60" s="8">
        <v>4345.3</v>
      </c>
      <c r="EH60" s="8">
        <v>3.6</v>
      </c>
      <c r="EI60" s="8">
        <v>4345.3</v>
      </c>
      <c r="EJ60" s="8">
        <v>3.6</v>
      </c>
      <c r="EK60" s="8">
        <v>4345.3</v>
      </c>
      <c r="EL60" s="8">
        <v>3.6</v>
      </c>
      <c r="EM60" s="8">
        <v>229.8</v>
      </c>
      <c r="EN60" s="8">
        <v>1.1000000000000001</v>
      </c>
      <c r="EO60" s="8">
        <v>229.8</v>
      </c>
      <c r="EP60" s="8">
        <v>1.1000000000000001</v>
      </c>
      <c r="EQ60" s="8">
        <v>229.8</v>
      </c>
      <c r="ER60" s="8">
        <v>1.1000000000000001</v>
      </c>
      <c r="ES60" s="8">
        <v>2.2000000000000002</v>
      </c>
      <c r="ET60" s="8">
        <v>0</v>
      </c>
      <c r="EU60" s="8">
        <v>2.2000000000000002</v>
      </c>
      <c r="EV60" s="8">
        <v>0</v>
      </c>
      <c r="EW60" s="8">
        <v>2.2000000000000002</v>
      </c>
      <c r="EX60" s="8">
        <v>0</v>
      </c>
      <c r="EZ60" s="8">
        <v>227.4</v>
      </c>
      <c r="FA60" s="8">
        <v>1.1000000000000001</v>
      </c>
      <c r="FB60" s="8">
        <v>227.4</v>
      </c>
      <c r="FC60" s="8">
        <v>1.1000000000000001</v>
      </c>
      <c r="FD60" s="8">
        <v>227.4</v>
      </c>
      <c r="FE60" s="8">
        <v>1.1000000000000001</v>
      </c>
      <c r="FF60" s="8">
        <v>18.600000000000001</v>
      </c>
      <c r="FG60" s="8">
        <v>0.1</v>
      </c>
      <c r="FH60" s="8">
        <v>18.600000000000001</v>
      </c>
      <c r="FI60" s="8">
        <v>0.1</v>
      </c>
      <c r="FJ60" s="8">
        <v>18.600000000000001</v>
      </c>
      <c r="FK60" s="8">
        <v>0.1</v>
      </c>
      <c r="FL60" s="8">
        <v>4095.3</v>
      </c>
      <c r="FM60" s="8">
        <v>3.7</v>
      </c>
      <c r="FW60" s="8">
        <v>228.3</v>
      </c>
      <c r="FX60" s="8">
        <v>1.1000000000000001</v>
      </c>
      <c r="FY60" s="8">
        <v>0.8</v>
      </c>
      <c r="FZ60" s="8">
        <v>0</v>
      </c>
      <c r="GA60" s="8">
        <v>175.8</v>
      </c>
      <c r="GB60" s="8">
        <v>1</v>
      </c>
      <c r="GC60" s="8">
        <v>0.1</v>
      </c>
      <c r="GD60" s="8">
        <v>0.2</v>
      </c>
      <c r="GE60" s="8">
        <v>4743.8</v>
      </c>
      <c r="GP60" s="8">
        <v>230.2</v>
      </c>
      <c r="GQ60" s="8">
        <v>1.1000000000000001</v>
      </c>
      <c r="GR60" s="8">
        <v>0</v>
      </c>
      <c r="GS60" s="8">
        <v>0</v>
      </c>
      <c r="GT60" s="8">
        <v>379.85</v>
      </c>
      <c r="GU60" s="8">
        <v>0.19</v>
      </c>
      <c r="GV60" s="8">
        <v>134.88</v>
      </c>
      <c r="GW60" s="8">
        <v>0.04</v>
      </c>
      <c r="GX60" s="8">
        <v>149.53</v>
      </c>
      <c r="GY60" s="8">
        <v>0.04</v>
      </c>
      <c r="GZ60" s="8">
        <v>14.66</v>
      </c>
      <c r="HA60" s="8">
        <v>0.03</v>
      </c>
      <c r="HB60" s="8">
        <v>395.78</v>
      </c>
      <c r="HC60" s="8">
        <v>0.19</v>
      </c>
      <c r="HD60" s="8">
        <v>194.02</v>
      </c>
      <c r="HE60" s="8">
        <v>0.04</v>
      </c>
      <c r="HF60" s="8">
        <v>152.94</v>
      </c>
      <c r="HG60" s="8">
        <v>0.04</v>
      </c>
      <c r="HH60" s="8">
        <v>41.09</v>
      </c>
      <c r="HI60" s="8">
        <v>0.06</v>
      </c>
      <c r="HJ60" s="8">
        <v>379.09</v>
      </c>
      <c r="HK60" s="8">
        <v>0.2</v>
      </c>
      <c r="HL60" s="8">
        <v>134.38</v>
      </c>
      <c r="HM60" s="8">
        <v>0.03</v>
      </c>
      <c r="HN60" s="8">
        <v>149.37</v>
      </c>
      <c r="HO60" s="8">
        <v>0.04</v>
      </c>
      <c r="HP60" s="8">
        <v>14.99</v>
      </c>
      <c r="HQ60" s="8">
        <v>0.04</v>
      </c>
      <c r="HR60" s="8">
        <v>88.2</v>
      </c>
      <c r="HS60" s="8">
        <v>0.03</v>
      </c>
      <c r="HT60" s="8">
        <v>55.84</v>
      </c>
      <c r="HU60" s="8">
        <v>0.03</v>
      </c>
      <c r="HV60" s="8">
        <v>52.27</v>
      </c>
      <c r="HW60" s="8">
        <v>0.02</v>
      </c>
      <c r="HZ60" s="8">
        <v>87.85</v>
      </c>
      <c r="IA60" s="8">
        <v>0.04</v>
      </c>
      <c r="IB60" s="8">
        <v>59.01</v>
      </c>
      <c r="IC60" s="8">
        <v>0.04</v>
      </c>
      <c r="ID60" s="8">
        <v>52.06</v>
      </c>
      <c r="IE60" s="8">
        <v>0.03</v>
      </c>
      <c r="IF60" s="8">
        <v>6.95</v>
      </c>
      <c r="IG60" s="8">
        <v>0.05</v>
      </c>
      <c r="JZ60" s="8">
        <v>3.58</v>
      </c>
      <c r="KA60" s="8">
        <v>0.03</v>
      </c>
      <c r="MX60" s="8">
        <v>63.37</v>
      </c>
      <c r="MY60" s="8">
        <v>0.03</v>
      </c>
      <c r="MZ60" s="8">
        <v>63.73</v>
      </c>
      <c r="NA60" s="8">
        <v>0.03</v>
      </c>
      <c r="NB60" s="8">
        <v>63.74</v>
      </c>
      <c r="NC60" s="8">
        <v>0.03</v>
      </c>
      <c r="ND60" s="8">
        <v>63.66</v>
      </c>
      <c r="NE60" s="8">
        <v>0.03</v>
      </c>
      <c r="NF60" s="8">
        <v>63.6</v>
      </c>
      <c r="NG60" s="8">
        <v>0.03</v>
      </c>
      <c r="NH60" s="8">
        <v>63.66</v>
      </c>
      <c r="NI60" s="8">
        <v>0.03</v>
      </c>
      <c r="QR60" s="8">
        <v>162.76</v>
      </c>
      <c r="QS60" s="8">
        <v>0.15</v>
      </c>
      <c r="QT60" s="8">
        <v>77.05</v>
      </c>
      <c r="QU60" s="8">
        <v>0.53</v>
      </c>
      <c r="QV60" s="8">
        <v>197.13</v>
      </c>
      <c r="QW60" s="8">
        <v>0.1</v>
      </c>
      <c r="QX60" s="8">
        <v>115.28</v>
      </c>
      <c r="QY60" s="8">
        <v>0.08</v>
      </c>
      <c r="QZ60" s="8">
        <v>113.74</v>
      </c>
      <c r="RA60" s="8">
        <v>0.09</v>
      </c>
      <c r="RB60" s="8">
        <v>75.84</v>
      </c>
      <c r="RC60" s="8">
        <v>0.06</v>
      </c>
      <c r="RD60" s="8">
        <v>75.69</v>
      </c>
      <c r="RE60" s="8">
        <v>0.04</v>
      </c>
      <c r="RF60" s="8">
        <v>75.27</v>
      </c>
      <c r="RG60" s="8">
        <v>0.04</v>
      </c>
      <c r="RH60" s="8">
        <v>75.3</v>
      </c>
      <c r="RI60" s="8">
        <v>0.04</v>
      </c>
      <c r="RJ60" s="8">
        <v>75.14</v>
      </c>
      <c r="RK60" s="8">
        <v>0.03</v>
      </c>
      <c r="RL60" s="8">
        <v>75.2</v>
      </c>
      <c r="RM60" s="8">
        <v>0.03</v>
      </c>
      <c r="RN60" s="8">
        <v>75.22</v>
      </c>
      <c r="RO60" s="8">
        <v>0.03</v>
      </c>
      <c r="TD60" s="8">
        <v>74.88</v>
      </c>
      <c r="TE60" s="8">
        <v>0.02</v>
      </c>
      <c r="UN60" s="8">
        <v>115.33</v>
      </c>
      <c r="UO60" s="8">
        <v>0.06</v>
      </c>
      <c r="UP60" s="8">
        <v>96.09</v>
      </c>
      <c r="UQ60" s="8">
        <v>0.43</v>
      </c>
      <c r="UR60" s="8">
        <v>95.15</v>
      </c>
      <c r="US60" s="8">
        <v>0.46</v>
      </c>
      <c r="UT60" s="8">
        <v>75.069999999999993</v>
      </c>
      <c r="UU60" s="8">
        <v>0.03</v>
      </c>
      <c r="UV60" s="8">
        <v>106.38</v>
      </c>
      <c r="UW60" s="8">
        <v>0.5</v>
      </c>
      <c r="UX60" s="8">
        <v>76.260000000000005</v>
      </c>
      <c r="UY60" s="8">
        <v>0.05</v>
      </c>
      <c r="UZ60" s="8">
        <v>79.11</v>
      </c>
      <c r="VA60" s="8">
        <v>0.2</v>
      </c>
      <c r="VB60" s="8">
        <v>77.099999999999994</v>
      </c>
      <c r="VC60" s="8">
        <v>0.09</v>
      </c>
      <c r="VD60" s="8">
        <v>75.64</v>
      </c>
      <c r="VE60" s="8">
        <v>0.04</v>
      </c>
      <c r="VF60" s="8">
        <v>84.2</v>
      </c>
      <c r="VG60" s="8">
        <v>0.62</v>
      </c>
      <c r="VH60" s="8">
        <v>99.76</v>
      </c>
      <c r="VI60" s="8">
        <v>0.65</v>
      </c>
      <c r="VJ60" s="8">
        <v>78.599999999999994</v>
      </c>
      <c r="VK60" s="8">
        <v>0.16</v>
      </c>
      <c r="VL60" s="8">
        <v>75.88</v>
      </c>
      <c r="VM60" s="8">
        <v>0.1</v>
      </c>
      <c r="VN60" s="8">
        <v>90.63</v>
      </c>
      <c r="VO60" s="8">
        <v>0.61</v>
      </c>
      <c r="VP60" s="8">
        <v>103.77</v>
      </c>
      <c r="VQ60" s="8">
        <v>0.51</v>
      </c>
      <c r="VR60" s="8">
        <v>85.02</v>
      </c>
      <c r="VS60" s="8">
        <v>0.27</v>
      </c>
      <c r="VT60" s="8">
        <v>92.36</v>
      </c>
      <c r="VU60" s="8">
        <v>0.6</v>
      </c>
      <c r="VV60" s="8">
        <v>114.64</v>
      </c>
      <c r="VW60" s="8">
        <v>0.24</v>
      </c>
      <c r="WJ60" s="8" t="s">
        <v>2290</v>
      </c>
      <c r="WK60" s="8">
        <v>75.004000000000005</v>
      </c>
      <c r="WL60" s="8">
        <v>1.0999999999999999E-2</v>
      </c>
      <c r="WM60" s="8">
        <v>61.987000000000002</v>
      </c>
      <c r="WN60" s="8">
        <v>1.6E-2</v>
      </c>
      <c r="WO60" s="8">
        <v>64.213999999999999</v>
      </c>
      <c r="WP60" s="8">
        <v>6.0000000000000001E-3</v>
      </c>
      <c r="WQ60" s="8">
        <v>59.628999999999998</v>
      </c>
      <c r="WR60" s="8">
        <v>0.01</v>
      </c>
      <c r="WS60" s="8">
        <v>115.011</v>
      </c>
      <c r="WT60" s="8">
        <v>1.0999999999999999E-2</v>
      </c>
      <c r="WU60" s="8">
        <v>80.010000000000005</v>
      </c>
      <c r="WV60" s="8">
        <v>2.1999999999999999E-2</v>
      </c>
      <c r="WW60" s="8">
        <v>1126.4000000000001</v>
      </c>
      <c r="WX60" s="8">
        <v>1.6</v>
      </c>
      <c r="WY60" s="8">
        <v>1085.2</v>
      </c>
      <c r="WZ60" s="8">
        <v>1.6</v>
      </c>
      <c r="XA60" s="8">
        <v>0.57199999999999995</v>
      </c>
      <c r="XB60" s="8">
        <v>1E-3</v>
      </c>
      <c r="XC60" s="8">
        <v>-0.20399999999999999</v>
      </c>
      <c r="XD60" s="8">
        <v>1E-3</v>
      </c>
      <c r="XE60" s="8">
        <v>-7.0000000000000001E-3</v>
      </c>
      <c r="XF60" s="8">
        <v>3.0000000000000001E-3</v>
      </c>
      <c r="XG60" s="8">
        <v>1.0693999999999999</v>
      </c>
      <c r="XH60" s="8">
        <v>3.0999999999999999E-3</v>
      </c>
      <c r="XI60" s="8">
        <v>29.21</v>
      </c>
      <c r="XJ60" s="8">
        <v>0</v>
      </c>
      <c r="XK60" s="8">
        <v>4818</v>
      </c>
      <c r="XL60" s="8">
        <v>6</v>
      </c>
      <c r="XM60" s="8">
        <v>472.7</v>
      </c>
      <c r="XN60" s="8">
        <v>5.0999999999999996</v>
      </c>
      <c r="XO60" s="42">
        <v>0.16622533100174824</v>
      </c>
      <c r="XP60" s="9">
        <v>191.8074094429173</v>
      </c>
      <c r="XQ60" s="14">
        <v>13.029</v>
      </c>
      <c r="XR60" s="42">
        <v>0.182</v>
      </c>
      <c r="XS60" s="45">
        <f t="shared" si="29"/>
        <v>1.1172072499278527</v>
      </c>
      <c r="XT60" s="9">
        <f t="shared" si="1"/>
        <v>5087.2218189224677</v>
      </c>
      <c r="XU60" s="46">
        <f t="shared" si="2"/>
        <v>72.924072818897628</v>
      </c>
      <c r="XV60" s="9">
        <f t="shared" si="30"/>
        <v>215.01802174804391</v>
      </c>
      <c r="XW60" s="9">
        <f t="shared" si="4"/>
        <v>883.19142428624082</v>
      </c>
      <c r="XX60" s="9">
        <f t="shared" si="5"/>
        <v>4204.0303946362274</v>
      </c>
      <c r="XY60" s="15">
        <f t="shared" si="6"/>
        <v>9.6396954952314672E-3</v>
      </c>
      <c r="XZ60" s="9">
        <f t="shared" si="7"/>
        <v>30.259118949272615</v>
      </c>
      <c r="YA60" s="9">
        <f t="shared" si="8"/>
        <v>63.096792750072147</v>
      </c>
      <c r="YB60" s="10">
        <v>14.607344399102109</v>
      </c>
      <c r="YC60" s="10">
        <v>13.285050741961763</v>
      </c>
      <c r="YD60" s="3">
        <v>1.3774203349888627E-2</v>
      </c>
      <c r="YE60" s="9">
        <v>42.920447850486305</v>
      </c>
      <c r="YF60" s="15">
        <v>8.7711095103308323E-3</v>
      </c>
      <c r="YG60" s="9">
        <v>27.599200714645519</v>
      </c>
      <c r="YH60" s="15">
        <v>9.804468552272393E-3</v>
      </c>
      <c r="YI60" s="9">
        <v>26.093436493726344</v>
      </c>
      <c r="YJ60" s="9">
        <f t="shared" si="9"/>
        <v>82.001801192062274</v>
      </c>
      <c r="YK60" s="9">
        <f t="shared" si="10"/>
        <v>65.670514247103696</v>
      </c>
      <c r="YL60" s="9">
        <f t="shared" si="11"/>
        <v>25.820443344977019</v>
      </c>
      <c r="YM60" s="9">
        <f t="shared" si="31"/>
        <v>22580.527381291427</v>
      </c>
      <c r="YN60" s="9">
        <f t="shared" si="32"/>
        <v>23081.753143921349</v>
      </c>
      <c r="YO60" s="9">
        <f t="shared" si="33"/>
        <v>4345.3</v>
      </c>
      <c r="YP60" s="14">
        <f t="shared" si="34"/>
        <v>0.65678310561902431</v>
      </c>
      <c r="YQ60" s="9">
        <f t="shared" si="35"/>
        <v>21216.092141822326</v>
      </c>
      <c r="YR60" s="9">
        <f t="shared" si="36"/>
        <v>21717.317904452248</v>
      </c>
      <c r="YS60" s="10">
        <f t="shared" si="37"/>
        <v>4.4035060485309936</v>
      </c>
      <c r="YT60" s="15">
        <f t="shared" si="38"/>
        <v>0.25191176887808353</v>
      </c>
      <c r="YU60" s="16">
        <f t="shared" si="39"/>
        <v>-4.4386756042955966</v>
      </c>
      <c r="YV60" s="16">
        <f t="shared" si="40"/>
        <v>-18.905008441990127</v>
      </c>
      <c r="YW60" s="47">
        <f t="shared" si="41"/>
        <v>56.730706613234226</v>
      </c>
      <c r="YX60" s="5">
        <f t="shared" si="42"/>
        <v>22580.527381291427</v>
      </c>
      <c r="YY60" s="5">
        <f t="shared" si="43"/>
        <v>7660.1565988128204</v>
      </c>
      <c r="YZ60" s="5">
        <f t="shared" si="44"/>
        <v>1388.7767027339146</v>
      </c>
      <c r="ZA60" s="5">
        <f t="shared" si="45"/>
        <v>13531.594079744711</v>
      </c>
      <c r="ZB60" s="5">
        <f t="shared" si="46"/>
        <v>22580.527381291446</v>
      </c>
      <c r="ZC60" s="6">
        <f t="shared" si="47"/>
        <v>1.0000000000000009</v>
      </c>
    </row>
    <row r="61" spans="1:679" s="8" customFormat="1" x14ac:dyDescent="0.25">
      <c r="A61" s="8">
        <v>5</v>
      </c>
      <c r="B61" s="8" t="s">
        <v>2619</v>
      </c>
      <c r="C61" s="8" t="s">
        <v>2620</v>
      </c>
      <c r="D61" s="8" t="s">
        <v>2619</v>
      </c>
      <c r="E61" s="8" t="s">
        <v>3314</v>
      </c>
      <c r="F61" s="8" t="s">
        <v>3316</v>
      </c>
      <c r="G61" s="8" t="s">
        <v>3308</v>
      </c>
      <c r="H61" s="8" t="s">
        <v>3309</v>
      </c>
      <c r="I61" s="8" t="s">
        <v>3310</v>
      </c>
      <c r="J61" s="8" t="s">
        <v>3310</v>
      </c>
      <c r="L61" s="8">
        <v>4.75</v>
      </c>
      <c r="M61" s="8" t="s">
        <v>3311</v>
      </c>
      <c r="N61" s="7">
        <v>5</v>
      </c>
      <c r="O61" s="7">
        <v>0</v>
      </c>
      <c r="P61" s="8" t="s">
        <v>3366</v>
      </c>
      <c r="Q61" s="8" t="s">
        <v>2595</v>
      </c>
      <c r="R61" s="8" t="s">
        <v>2621</v>
      </c>
      <c r="S61" s="8" t="s">
        <v>119</v>
      </c>
      <c r="T61" s="8" t="s">
        <v>2090</v>
      </c>
      <c r="U61" s="8" t="s">
        <v>949</v>
      </c>
      <c r="V61" s="8" t="s">
        <v>3378</v>
      </c>
      <c r="W61" s="8" t="s">
        <v>3381</v>
      </c>
      <c r="X61" s="8" t="s">
        <v>3385</v>
      </c>
      <c r="Y61" s="8" t="s">
        <v>3385</v>
      </c>
      <c r="Z61" s="8" t="s">
        <v>2063</v>
      </c>
      <c r="AA61" s="8" t="s">
        <v>123</v>
      </c>
      <c r="AB61" s="8" t="s">
        <v>124</v>
      </c>
      <c r="AC61" s="8" t="s">
        <v>1319</v>
      </c>
      <c r="AD61" s="8" t="s">
        <v>2278</v>
      </c>
      <c r="AE61" s="8" t="s">
        <v>3392</v>
      </c>
      <c r="AF61" s="8" t="s">
        <v>157</v>
      </c>
      <c r="AG61" s="8">
        <v>75</v>
      </c>
      <c r="AH61" s="8">
        <v>62</v>
      </c>
      <c r="AI61" s="8">
        <v>115</v>
      </c>
      <c r="AJ61" s="8">
        <v>80</v>
      </c>
      <c r="AK61" s="8">
        <v>5.5</v>
      </c>
      <c r="AM61" s="8">
        <v>5.5</v>
      </c>
      <c r="AO61" s="8">
        <v>229.9</v>
      </c>
      <c r="AP61" s="8">
        <v>1.2</v>
      </c>
      <c r="AQ61" s="8">
        <v>19.5</v>
      </c>
      <c r="AR61" s="8">
        <v>0</v>
      </c>
      <c r="AS61" s="8">
        <v>13791</v>
      </c>
      <c r="AT61" s="8">
        <v>56</v>
      </c>
      <c r="AU61" s="8">
        <v>13545</v>
      </c>
      <c r="AV61" s="8">
        <v>74</v>
      </c>
      <c r="AW61" s="8">
        <v>-3664</v>
      </c>
      <c r="AX61" s="8">
        <v>114</v>
      </c>
      <c r="AY61" s="8">
        <v>10124</v>
      </c>
      <c r="AZ61" s="8">
        <v>93</v>
      </c>
      <c r="BB61" s="8">
        <v>944</v>
      </c>
      <c r="CN61" s="8">
        <v>2.3257523550000001</v>
      </c>
      <c r="CO61" s="8" t="s">
        <v>2622</v>
      </c>
      <c r="CP61" s="8" t="s">
        <v>2623</v>
      </c>
      <c r="CQ61" s="8">
        <v>74.924999999999997</v>
      </c>
      <c r="CR61" s="8">
        <v>3.9E-2</v>
      </c>
      <c r="CS61" s="8">
        <v>61.972000000000001</v>
      </c>
      <c r="CT61" s="8">
        <v>1.9E-2</v>
      </c>
      <c r="CU61" s="8">
        <v>115.011</v>
      </c>
      <c r="CV61" s="8">
        <v>5.2999999999999999E-2</v>
      </c>
      <c r="CW61" s="8">
        <v>80.013999999999996</v>
      </c>
      <c r="CX61" s="8">
        <v>4.3999999999999997E-2</v>
      </c>
      <c r="CY61" s="8">
        <v>74.45</v>
      </c>
      <c r="CZ61" s="8">
        <v>0.05</v>
      </c>
      <c r="DA61" s="8">
        <v>63.07</v>
      </c>
      <c r="DB61" s="8">
        <v>0.02</v>
      </c>
      <c r="DC61" s="8">
        <v>67.22</v>
      </c>
      <c r="DD61" s="8">
        <v>0.02</v>
      </c>
      <c r="DE61" s="8">
        <v>-2E-3</v>
      </c>
      <c r="DF61" s="8">
        <v>3.0000000000000001E-3</v>
      </c>
      <c r="DG61" s="8">
        <v>1.0663</v>
      </c>
      <c r="DH61" s="8">
        <v>3.5000000000000001E-3</v>
      </c>
      <c r="DI61" s="8">
        <v>13791</v>
      </c>
      <c r="DJ61" s="8">
        <v>56</v>
      </c>
      <c r="DK61" s="8">
        <v>-3664</v>
      </c>
      <c r="DL61" s="8">
        <v>114</v>
      </c>
      <c r="DM61" s="8">
        <v>2.3250000000000002</v>
      </c>
      <c r="DN61" s="8">
        <v>2.5000000000000001E-2</v>
      </c>
      <c r="DU61" s="8">
        <v>229.9</v>
      </c>
      <c r="DV61" s="8">
        <v>1.2</v>
      </c>
      <c r="DW61" s="8">
        <v>229.9</v>
      </c>
      <c r="DX61" s="8">
        <v>1.2</v>
      </c>
      <c r="DY61" s="8">
        <v>229.9</v>
      </c>
      <c r="DZ61" s="8">
        <v>1.2</v>
      </c>
      <c r="EA61" s="8">
        <v>17.3</v>
      </c>
      <c r="EB61" s="8">
        <v>0.1</v>
      </c>
      <c r="EC61" s="8">
        <v>17.3</v>
      </c>
      <c r="ED61" s="8">
        <v>0.1</v>
      </c>
      <c r="EE61" s="8">
        <v>17.3</v>
      </c>
      <c r="EF61" s="8">
        <v>0.1</v>
      </c>
      <c r="EG61" s="8">
        <v>3880.3</v>
      </c>
      <c r="EH61" s="8">
        <v>7.7</v>
      </c>
      <c r="EI61" s="8">
        <v>3880.3</v>
      </c>
      <c r="EJ61" s="8">
        <v>7.7</v>
      </c>
      <c r="EK61" s="8">
        <v>3880.3</v>
      </c>
      <c r="EL61" s="8">
        <v>7.7</v>
      </c>
      <c r="EM61" s="8">
        <v>229.9</v>
      </c>
      <c r="EN61" s="8">
        <v>1.2</v>
      </c>
      <c r="EO61" s="8">
        <v>229.9</v>
      </c>
      <c r="EP61" s="8">
        <v>1.2</v>
      </c>
      <c r="EQ61" s="8">
        <v>229.9</v>
      </c>
      <c r="ER61" s="8">
        <v>1.2</v>
      </c>
      <c r="ES61" s="8">
        <v>2.2000000000000002</v>
      </c>
      <c r="ET61" s="8">
        <v>0</v>
      </c>
      <c r="EU61" s="8">
        <v>2.2000000000000002</v>
      </c>
      <c r="EV61" s="8">
        <v>0</v>
      </c>
      <c r="EW61" s="8">
        <v>2.2000000000000002</v>
      </c>
      <c r="EX61" s="8">
        <v>0</v>
      </c>
      <c r="EZ61" s="8">
        <v>227.8</v>
      </c>
      <c r="FA61" s="8">
        <v>1.2</v>
      </c>
      <c r="FB61" s="8">
        <v>227.8</v>
      </c>
      <c r="FC61" s="8">
        <v>1.2</v>
      </c>
      <c r="FD61" s="8">
        <v>227.8</v>
      </c>
      <c r="FE61" s="8">
        <v>1.2</v>
      </c>
      <c r="FF61" s="8">
        <v>16.600000000000001</v>
      </c>
      <c r="FG61" s="8">
        <v>0.1</v>
      </c>
      <c r="FH61" s="8">
        <v>16.600000000000001</v>
      </c>
      <c r="FI61" s="8">
        <v>0.1</v>
      </c>
      <c r="FJ61" s="8">
        <v>16.600000000000001</v>
      </c>
      <c r="FK61" s="8">
        <v>0.1</v>
      </c>
      <c r="FL61" s="8">
        <v>3650.9</v>
      </c>
      <c r="FM61" s="8">
        <v>7.3</v>
      </c>
      <c r="FW61" s="8">
        <v>228.6</v>
      </c>
      <c r="FX61" s="8">
        <v>1.2</v>
      </c>
      <c r="FY61" s="8">
        <v>0.7</v>
      </c>
      <c r="FZ61" s="8">
        <v>0</v>
      </c>
      <c r="GA61" s="8">
        <v>168.2</v>
      </c>
      <c r="GB61" s="8">
        <v>1</v>
      </c>
      <c r="GC61" s="8">
        <v>0.1</v>
      </c>
      <c r="GD61" s="8">
        <v>0.2</v>
      </c>
      <c r="GE61" s="8">
        <v>4291.8999999999996</v>
      </c>
      <c r="GP61" s="8">
        <v>230.2</v>
      </c>
      <c r="GQ61" s="8">
        <v>1.2</v>
      </c>
      <c r="GR61" s="8">
        <v>0</v>
      </c>
      <c r="GS61" s="8">
        <v>0</v>
      </c>
      <c r="GT61" s="8">
        <v>338.51</v>
      </c>
      <c r="GU61" s="8">
        <v>0.62</v>
      </c>
      <c r="GV61" s="8">
        <v>125.72</v>
      </c>
      <c r="GW61" s="8">
        <v>0.11</v>
      </c>
      <c r="GX61" s="8">
        <v>140.19</v>
      </c>
      <c r="GY61" s="8">
        <v>0.15</v>
      </c>
      <c r="GZ61" s="8">
        <v>14.48</v>
      </c>
      <c r="HA61" s="8">
        <v>7.0000000000000007E-2</v>
      </c>
      <c r="HB61" s="8">
        <v>354.44</v>
      </c>
      <c r="HC61" s="8">
        <v>0.62</v>
      </c>
      <c r="HD61" s="8">
        <v>190.02</v>
      </c>
      <c r="HE61" s="8">
        <v>7.0000000000000007E-2</v>
      </c>
      <c r="HF61" s="8">
        <v>143.88999999999999</v>
      </c>
      <c r="HG61" s="8">
        <v>0.14000000000000001</v>
      </c>
      <c r="HH61" s="8">
        <v>46.14</v>
      </c>
      <c r="HI61" s="8">
        <v>0.1</v>
      </c>
      <c r="HJ61" s="8">
        <v>337.8</v>
      </c>
      <c r="HK61" s="8">
        <v>0.63</v>
      </c>
      <c r="HL61" s="8">
        <v>125.08</v>
      </c>
      <c r="HM61" s="8">
        <v>0.1</v>
      </c>
      <c r="HN61" s="8">
        <v>140.03</v>
      </c>
      <c r="HO61" s="8">
        <v>0.15</v>
      </c>
      <c r="HP61" s="8">
        <v>14.94</v>
      </c>
      <c r="HQ61" s="8">
        <v>0.1</v>
      </c>
      <c r="HR61" s="8">
        <v>85.13</v>
      </c>
      <c r="HS61" s="8">
        <v>0.05</v>
      </c>
      <c r="HT61" s="8">
        <v>54.01</v>
      </c>
      <c r="HU61" s="8">
        <v>0.03</v>
      </c>
      <c r="HV61" s="8">
        <v>50.44</v>
      </c>
      <c r="HW61" s="8">
        <v>0.03</v>
      </c>
      <c r="HZ61" s="8">
        <v>84.42</v>
      </c>
      <c r="IA61" s="8">
        <v>0.05</v>
      </c>
      <c r="IB61" s="8">
        <v>55.93</v>
      </c>
      <c r="IC61" s="8">
        <v>0.04</v>
      </c>
      <c r="ID61" s="8">
        <v>50.01</v>
      </c>
      <c r="IE61" s="8">
        <v>0.03</v>
      </c>
      <c r="IF61" s="8">
        <v>5.92</v>
      </c>
      <c r="IG61" s="8">
        <v>0.04</v>
      </c>
      <c r="JZ61" s="8">
        <v>3.56</v>
      </c>
      <c r="KA61" s="8">
        <v>0.02</v>
      </c>
      <c r="MX61" s="8">
        <v>62.48</v>
      </c>
      <c r="MY61" s="8">
        <v>0.04</v>
      </c>
      <c r="MZ61" s="8">
        <v>62.8</v>
      </c>
      <c r="NA61" s="8">
        <v>0.03</v>
      </c>
      <c r="NB61" s="8">
        <v>62.81</v>
      </c>
      <c r="NC61" s="8">
        <v>0.03</v>
      </c>
      <c r="ND61" s="8">
        <v>62.77</v>
      </c>
      <c r="NE61" s="8">
        <v>0.03</v>
      </c>
      <c r="NF61" s="8">
        <v>62.64</v>
      </c>
      <c r="NG61" s="8">
        <v>0.04</v>
      </c>
      <c r="NH61" s="8">
        <v>62.71</v>
      </c>
      <c r="NI61" s="8">
        <v>0.04</v>
      </c>
      <c r="QR61" s="8">
        <v>158.57</v>
      </c>
      <c r="QS61" s="8">
        <v>0.05</v>
      </c>
      <c r="QT61" s="8">
        <v>68.83</v>
      </c>
      <c r="QU61" s="8">
        <v>0.06</v>
      </c>
      <c r="QV61" s="8">
        <v>193.21</v>
      </c>
      <c r="QW61" s="8">
        <v>0.11</v>
      </c>
      <c r="QX61" s="8">
        <v>115.15</v>
      </c>
      <c r="QY61" s="8">
        <v>0.22</v>
      </c>
      <c r="QZ61" s="8">
        <v>113.85</v>
      </c>
      <c r="RA61" s="8">
        <v>0.14000000000000001</v>
      </c>
      <c r="RB61" s="8">
        <v>75.8</v>
      </c>
      <c r="RC61" s="8">
        <v>7.0000000000000007E-2</v>
      </c>
      <c r="RD61" s="8">
        <v>75.67</v>
      </c>
      <c r="RE61" s="8">
        <v>0.05</v>
      </c>
      <c r="RF61" s="8">
        <v>75.22</v>
      </c>
      <c r="RG61" s="8">
        <v>0.05</v>
      </c>
      <c r="RH61" s="8">
        <v>75.25</v>
      </c>
      <c r="RI61" s="8">
        <v>0.06</v>
      </c>
      <c r="RJ61" s="8">
        <v>75.09</v>
      </c>
      <c r="RK61" s="8">
        <v>0.06</v>
      </c>
      <c r="RL61" s="8">
        <v>75.150000000000006</v>
      </c>
      <c r="RM61" s="8">
        <v>0.06</v>
      </c>
      <c r="RN61" s="8">
        <v>75.19</v>
      </c>
      <c r="RO61" s="8">
        <v>0.04</v>
      </c>
      <c r="TD61" s="8">
        <v>74.84</v>
      </c>
      <c r="TE61" s="8">
        <v>0.06</v>
      </c>
      <c r="UN61" s="8">
        <v>115.11</v>
      </c>
      <c r="UO61" s="8">
        <v>0.13</v>
      </c>
      <c r="UP61" s="8">
        <v>95.26</v>
      </c>
      <c r="UQ61" s="8">
        <v>0.52</v>
      </c>
      <c r="UR61" s="8">
        <v>94.84</v>
      </c>
      <c r="US61" s="8">
        <v>0.41</v>
      </c>
      <c r="UT61" s="8">
        <v>75.010000000000005</v>
      </c>
      <c r="UU61" s="8">
        <v>0.05</v>
      </c>
      <c r="UV61" s="8">
        <v>106.2</v>
      </c>
      <c r="UW61" s="8">
        <v>0.53</v>
      </c>
      <c r="UX61" s="8">
        <v>76.180000000000007</v>
      </c>
      <c r="UY61" s="8">
        <v>0.05</v>
      </c>
      <c r="UZ61" s="8">
        <v>78.989999999999995</v>
      </c>
      <c r="VA61" s="8">
        <v>0.16</v>
      </c>
      <c r="VB61" s="8">
        <v>77.16</v>
      </c>
      <c r="VC61" s="8">
        <v>0.12</v>
      </c>
      <c r="VD61" s="8">
        <v>75.59</v>
      </c>
      <c r="VE61" s="8">
        <v>0.05</v>
      </c>
      <c r="VF61" s="8">
        <v>83.94</v>
      </c>
      <c r="VG61" s="8">
        <v>0.55000000000000004</v>
      </c>
      <c r="VH61" s="8">
        <v>99.63</v>
      </c>
      <c r="VI61" s="8">
        <v>0.6</v>
      </c>
      <c r="VJ61" s="8">
        <v>78.89</v>
      </c>
      <c r="VK61" s="8">
        <v>0.2</v>
      </c>
      <c r="VL61" s="8">
        <v>75.8</v>
      </c>
      <c r="VM61" s="8">
        <v>0.11</v>
      </c>
      <c r="VN61" s="8">
        <v>89.99</v>
      </c>
      <c r="VO61" s="8">
        <v>0.74</v>
      </c>
      <c r="VP61" s="8">
        <v>103.32</v>
      </c>
      <c r="VQ61" s="8">
        <v>0.54</v>
      </c>
      <c r="VR61" s="8">
        <v>85.29</v>
      </c>
      <c r="VS61" s="8">
        <v>0.27</v>
      </c>
      <c r="VT61" s="8">
        <v>92</v>
      </c>
      <c r="VU61" s="8">
        <v>0.49</v>
      </c>
      <c r="VV61" s="8">
        <v>114.64</v>
      </c>
      <c r="VW61" s="8">
        <v>0.28000000000000003</v>
      </c>
      <c r="WJ61" s="8" t="s">
        <v>2290</v>
      </c>
      <c r="WK61" s="8">
        <v>74.924999999999997</v>
      </c>
      <c r="WL61" s="8">
        <v>3.9E-2</v>
      </c>
      <c r="WM61" s="8">
        <v>61.972000000000001</v>
      </c>
      <c r="WN61" s="8">
        <v>1.9E-2</v>
      </c>
      <c r="WO61" s="8">
        <v>63.341000000000001</v>
      </c>
      <c r="WP61" s="8">
        <v>0.01</v>
      </c>
      <c r="WQ61" s="8">
        <v>58.960999999999999</v>
      </c>
      <c r="WR61" s="8">
        <v>1.4E-2</v>
      </c>
      <c r="WS61" s="8">
        <v>115.011</v>
      </c>
      <c r="WT61" s="8">
        <v>5.2999999999999999E-2</v>
      </c>
      <c r="WU61" s="8">
        <v>80.013999999999996</v>
      </c>
      <c r="WV61" s="8">
        <v>4.3999999999999997E-2</v>
      </c>
      <c r="WW61" s="8">
        <v>1123.8</v>
      </c>
      <c r="WX61" s="8">
        <v>1.8</v>
      </c>
      <c r="WY61" s="8">
        <v>1084.9000000000001</v>
      </c>
      <c r="WZ61" s="8">
        <v>1.8</v>
      </c>
      <c r="XA61" s="8">
        <v>0.57099999999999995</v>
      </c>
      <c r="XB61" s="8">
        <v>2E-3</v>
      </c>
      <c r="XC61" s="8">
        <v>-0.20399999999999999</v>
      </c>
      <c r="XD61" s="8">
        <v>1E-3</v>
      </c>
      <c r="XE61" s="8">
        <v>-2E-3</v>
      </c>
      <c r="XF61" s="8">
        <v>3.0000000000000001E-3</v>
      </c>
      <c r="XG61" s="8">
        <v>1.0663</v>
      </c>
      <c r="XH61" s="8">
        <v>3.5000000000000001E-3</v>
      </c>
      <c r="XI61" s="8">
        <v>29.234999999999999</v>
      </c>
      <c r="XJ61" s="8">
        <v>0</v>
      </c>
      <c r="XK61" s="8">
        <v>4353</v>
      </c>
      <c r="XL61" s="8">
        <v>10</v>
      </c>
      <c r="XM61" s="8">
        <v>472.8</v>
      </c>
      <c r="XN61" s="8">
        <v>5.3</v>
      </c>
      <c r="XO61" s="42">
        <v>0.16622533100174824</v>
      </c>
      <c r="XP61" s="9">
        <v>191.8074094429173</v>
      </c>
      <c r="XQ61" s="14">
        <v>13.029</v>
      </c>
      <c r="XR61" s="42">
        <v>0.182</v>
      </c>
      <c r="XS61" s="45">
        <f t="shared" si="29"/>
        <v>1.118477952478258</v>
      </c>
      <c r="XT61" s="9">
        <f t="shared" si="1"/>
        <v>5084.5895812378758</v>
      </c>
      <c r="XU61" s="46">
        <f t="shared" si="2"/>
        <v>72.776458803149609</v>
      </c>
      <c r="XV61" s="9">
        <f t="shared" si="30"/>
        <v>215.0182679670107</v>
      </c>
      <c r="XW61" s="9">
        <f t="shared" si="4"/>
        <v>883.19041293738212</v>
      </c>
      <c r="XX61" s="9">
        <f t="shared" si="5"/>
        <v>4201.3991683004933</v>
      </c>
      <c r="XY61" s="15">
        <f t="shared" si="6"/>
        <v>9.6480758457967546E-3</v>
      </c>
      <c r="XZ61" s="9">
        <f t="shared" si="7"/>
        <v>30.253263492535559</v>
      </c>
      <c r="YA61" s="9">
        <f t="shared" si="8"/>
        <v>62.222522047521743</v>
      </c>
      <c r="YB61" s="10">
        <v>14.607377853110059</v>
      </c>
      <c r="YC61" s="10">
        <v>13.261247328360419</v>
      </c>
      <c r="YD61" s="3">
        <v>1.377810810910046E-2</v>
      </c>
      <c r="YE61" s="9">
        <v>42.924790196086263</v>
      </c>
      <c r="YF61" s="15">
        <v>8.7798877127593031E-3</v>
      </c>
      <c r="YG61" s="9">
        <v>27.58953875381167</v>
      </c>
      <c r="YH61" s="15">
        <v>9.5926172617205388E-3</v>
      </c>
      <c r="YI61" s="9">
        <v>25.649383965354232</v>
      </c>
      <c r="YJ61" s="9">
        <f t="shared" si="9"/>
        <v>81.940183800571106</v>
      </c>
      <c r="YK61" s="9">
        <f t="shared" si="10"/>
        <v>65.661857948727544</v>
      </c>
      <c r="YL61" s="9">
        <f t="shared" si="11"/>
        <v>25.376185522633723</v>
      </c>
      <c r="YM61" s="9">
        <f t="shared" si="31"/>
        <v>24797.939832647651</v>
      </c>
      <c r="YN61" s="9">
        <f t="shared" si="32"/>
        <v>24061.49220382256</v>
      </c>
      <c r="YO61" s="9">
        <f t="shared" si="33"/>
        <v>3880.2</v>
      </c>
      <c r="YP61" s="14">
        <f t="shared" si="34"/>
        <v>0.53404124251341256</v>
      </c>
      <c r="YQ61" s="9">
        <f t="shared" si="35"/>
        <v>23432.659486542801</v>
      </c>
      <c r="YR61" s="9">
        <f t="shared" si="36"/>
        <v>22696.21185771771</v>
      </c>
      <c r="YS61" s="10">
        <f t="shared" si="37"/>
        <v>5.3831057860194811</v>
      </c>
      <c r="YT61" s="15">
        <f t="shared" si="38"/>
        <v>0.24188000842379262</v>
      </c>
      <c r="YU61" s="16">
        <f t="shared" si="39"/>
        <v>-4.877077969901837</v>
      </c>
      <c r="YV61" s="16">
        <f t="shared" si="40"/>
        <v>-19.717661753049363</v>
      </c>
      <c r="YW61" s="47">
        <f t="shared" si="41"/>
        <v>55.93155459656559</v>
      </c>
      <c r="YX61" s="5">
        <f t="shared" si="42"/>
        <v>24797.939832647651</v>
      </c>
      <c r="YY61" s="5">
        <f t="shared" si="43"/>
        <v>9864.8908233794627</v>
      </c>
      <c r="YZ61" s="5">
        <f t="shared" si="44"/>
        <v>1389.101955467117</v>
      </c>
      <c r="ZA61" s="5">
        <f t="shared" si="45"/>
        <v>13543.947053801083</v>
      </c>
      <c r="ZB61" s="5">
        <f t="shared" si="46"/>
        <v>24797.939832647662</v>
      </c>
      <c r="ZC61" s="6">
        <f t="shared" si="47"/>
        <v>1.0000000000000004</v>
      </c>
    </row>
    <row r="62" spans="1:679" s="8" customFormat="1" x14ac:dyDescent="0.25">
      <c r="A62" s="8">
        <v>5</v>
      </c>
      <c r="B62" s="8" t="s">
        <v>2624</v>
      </c>
      <c r="C62" s="8" t="s">
        <v>2625</v>
      </c>
      <c r="D62" s="8" t="s">
        <v>2624</v>
      </c>
      <c r="E62" s="8" t="s">
        <v>3314</v>
      </c>
      <c r="F62" s="8" t="s">
        <v>3316</v>
      </c>
      <c r="G62" s="8" t="s">
        <v>3308</v>
      </c>
      <c r="H62" s="8" t="s">
        <v>3309</v>
      </c>
      <c r="I62" s="8" t="s">
        <v>3310</v>
      </c>
      <c r="J62" s="8" t="s">
        <v>3310</v>
      </c>
      <c r="L62" s="8">
        <v>4.75</v>
      </c>
      <c r="M62" s="8" t="s">
        <v>3311</v>
      </c>
      <c r="N62" s="7">
        <v>50</v>
      </c>
      <c r="O62" s="7">
        <v>0</v>
      </c>
      <c r="P62" s="8" t="s">
        <v>3366</v>
      </c>
      <c r="Q62" s="8" t="s">
        <v>2605</v>
      </c>
      <c r="R62" s="8" t="s">
        <v>2626</v>
      </c>
      <c r="S62" s="8" t="s">
        <v>119</v>
      </c>
      <c r="T62" s="8" t="s">
        <v>2090</v>
      </c>
      <c r="U62" s="8" t="s">
        <v>949</v>
      </c>
      <c r="V62" s="8" t="s">
        <v>3378</v>
      </c>
      <c r="W62" s="8" t="s">
        <v>3381</v>
      </c>
      <c r="X62" s="8" t="s">
        <v>3385</v>
      </c>
      <c r="Y62" s="8" t="s">
        <v>3385</v>
      </c>
      <c r="Z62" s="8" t="s">
        <v>2063</v>
      </c>
      <c r="AA62" s="8" t="s">
        <v>123</v>
      </c>
      <c r="AB62" s="8" t="s">
        <v>124</v>
      </c>
      <c r="AC62" s="8" t="s">
        <v>1319</v>
      </c>
      <c r="AD62" s="8" t="s">
        <v>2278</v>
      </c>
      <c r="AE62" s="8" t="s">
        <v>3392</v>
      </c>
      <c r="AF62" s="8" t="s">
        <v>157</v>
      </c>
      <c r="AG62" s="8">
        <v>75</v>
      </c>
      <c r="AH62" s="8">
        <v>62</v>
      </c>
      <c r="AI62" s="8">
        <v>115</v>
      </c>
      <c r="AJ62" s="8">
        <v>80</v>
      </c>
      <c r="AK62" s="8">
        <v>5.5</v>
      </c>
      <c r="AM62" s="8">
        <v>5.5</v>
      </c>
      <c r="AO62" s="8">
        <v>229.9</v>
      </c>
      <c r="AP62" s="8">
        <v>0.9</v>
      </c>
      <c r="AQ62" s="8">
        <v>22.4</v>
      </c>
      <c r="AR62" s="8">
        <v>0</v>
      </c>
      <c r="AS62" s="8">
        <v>12397</v>
      </c>
      <c r="AT62" s="8">
        <v>37</v>
      </c>
      <c r="AU62" s="8">
        <v>12097</v>
      </c>
      <c r="AV62" s="8">
        <v>24</v>
      </c>
      <c r="AW62" s="8">
        <v>-5106</v>
      </c>
      <c r="AX62" s="8">
        <v>70</v>
      </c>
      <c r="AY62" s="8">
        <v>7286</v>
      </c>
      <c r="AZ62" s="8">
        <v>62</v>
      </c>
      <c r="BB62" s="8">
        <v>943</v>
      </c>
      <c r="CN62" s="8">
        <v>1.4577831130000001</v>
      </c>
      <c r="CO62" s="8" t="s">
        <v>2627</v>
      </c>
      <c r="CP62" s="8" t="s">
        <v>2628</v>
      </c>
      <c r="CQ62" s="8">
        <v>75.016000000000005</v>
      </c>
      <c r="CR62" s="8">
        <v>1.6E-2</v>
      </c>
      <c r="CS62" s="8">
        <v>62.015999999999998</v>
      </c>
      <c r="CT62" s="8">
        <v>1.9E-2</v>
      </c>
      <c r="CU62" s="8">
        <v>115.011</v>
      </c>
      <c r="CV62" s="8">
        <v>1.7000000000000001E-2</v>
      </c>
      <c r="CW62" s="8">
        <v>79.994</v>
      </c>
      <c r="CX62" s="8">
        <v>2.8000000000000001E-2</v>
      </c>
      <c r="CY62" s="8">
        <v>74.459999999999994</v>
      </c>
      <c r="CZ62" s="8">
        <v>0.04</v>
      </c>
      <c r="DA62" s="8">
        <v>64.27</v>
      </c>
      <c r="DB62" s="8">
        <v>0.03</v>
      </c>
      <c r="DC62" s="8">
        <v>67.95</v>
      </c>
      <c r="DD62" s="8">
        <v>0.02</v>
      </c>
      <c r="DE62" s="8">
        <v>-8.0000000000000002E-3</v>
      </c>
      <c r="DF62" s="8">
        <v>3.0000000000000001E-3</v>
      </c>
      <c r="DG62" s="8">
        <v>1.0728</v>
      </c>
      <c r="DH62" s="8">
        <v>4.3E-3</v>
      </c>
      <c r="DI62" s="8">
        <v>12397</v>
      </c>
      <c r="DJ62" s="8">
        <v>37</v>
      </c>
      <c r="DK62" s="8">
        <v>-5106</v>
      </c>
      <c r="DL62" s="8">
        <v>70</v>
      </c>
      <c r="DM62" s="8">
        <v>1.458</v>
      </c>
      <c r="DN62" s="8">
        <v>1.2999999999999999E-2</v>
      </c>
      <c r="DU62" s="8">
        <v>229.9</v>
      </c>
      <c r="DV62" s="8">
        <v>0.9</v>
      </c>
      <c r="DW62" s="8">
        <v>229.9</v>
      </c>
      <c r="DX62" s="8">
        <v>0.9</v>
      </c>
      <c r="DY62" s="8">
        <v>229.9</v>
      </c>
      <c r="DZ62" s="8">
        <v>0.9</v>
      </c>
      <c r="EA62" s="8">
        <v>20.2</v>
      </c>
      <c r="EB62" s="8">
        <v>0.1</v>
      </c>
      <c r="EC62" s="8">
        <v>20.2</v>
      </c>
      <c r="ED62" s="8">
        <v>0.1</v>
      </c>
      <c r="EE62" s="8">
        <v>20.2</v>
      </c>
      <c r="EF62" s="8">
        <v>0.1</v>
      </c>
      <c r="EG62" s="8">
        <v>4524.8</v>
      </c>
      <c r="EH62" s="8">
        <v>6</v>
      </c>
      <c r="EI62" s="8">
        <v>4524.8</v>
      </c>
      <c r="EJ62" s="8">
        <v>6</v>
      </c>
      <c r="EK62" s="8">
        <v>4524.8</v>
      </c>
      <c r="EL62" s="8">
        <v>6</v>
      </c>
      <c r="EM62" s="8">
        <v>229.9</v>
      </c>
      <c r="EN62" s="8">
        <v>0.9</v>
      </c>
      <c r="EO62" s="8">
        <v>229.9</v>
      </c>
      <c r="EP62" s="8">
        <v>0.9</v>
      </c>
      <c r="EQ62" s="8">
        <v>229.9</v>
      </c>
      <c r="ER62" s="8">
        <v>0.9</v>
      </c>
      <c r="ES62" s="8">
        <v>2.2000000000000002</v>
      </c>
      <c r="ET62" s="8">
        <v>0</v>
      </c>
      <c r="EU62" s="8">
        <v>2.2000000000000002</v>
      </c>
      <c r="EV62" s="8">
        <v>0</v>
      </c>
      <c r="EW62" s="8">
        <v>2.2000000000000002</v>
      </c>
      <c r="EX62" s="8">
        <v>0</v>
      </c>
      <c r="EZ62" s="8">
        <v>227.3</v>
      </c>
      <c r="FA62" s="8">
        <v>0.9</v>
      </c>
      <c r="FB62" s="8">
        <v>227.3</v>
      </c>
      <c r="FC62" s="8">
        <v>0.9</v>
      </c>
      <c r="FD62" s="8">
        <v>227.3</v>
      </c>
      <c r="FE62" s="8">
        <v>0.9</v>
      </c>
      <c r="FF62" s="8">
        <v>19.399999999999999</v>
      </c>
      <c r="FG62" s="8">
        <v>0.1</v>
      </c>
      <c r="FH62" s="8">
        <v>19.399999999999999</v>
      </c>
      <c r="FI62" s="8">
        <v>0.1</v>
      </c>
      <c r="FJ62" s="8">
        <v>19.399999999999999</v>
      </c>
      <c r="FK62" s="8">
        <v>0.1</v>
      </c>
      <c r="FL62" s="8">
        <v>4273.7</v>
      </c>
      <c r="FM62" s="8">
        <v>5.7</v>
      </c>
      <c r="FW62" s="8">
        <v>228.3</v>
      </c>
      <c r="FX62" s="8">
        <v>0.9</v>
      </c>
      <c r="FY62" s="8">
        <v>0.8</v>
      </c>
      <c r="FZ62" s="8">
        <v>0</v>
      </c>
      <c r="GA62" s="8">
        <v>171.5</v>
      </c>
      <c r="GB62" s="8">
        <v>1</v>
      </c>
      <c r="GC62" s="8">
        <v>0.1</v>
      </c>
      <c r="GD62" s="8">
        <v>0.2</v>
      </c>
      <c r="GE62" s="8">
        <v>4918.8</v>
      </c>
      <c r="GP62" s="8">
        <v>230.2</v>
      </c>
      <c r="GQ62" s="8">
        <v>0.9</v>
      </c>
      <c r="GR62" s="8">
        <v>0</v>
      </c>
      <c r="GS62" s="8">
        <v>0</v>
      </c>
      <c r="GT62" s="8">
        <v>393.45</v>
      </c>
      <c r="GU62" s="8">
        <v>0.25</v>
      </c>
      <c r="GV62" s="8">
        <v>138.1</v>
      </c>
      <c r="GW62" s="8">
        <v>0.05</v>
      </c>
      <c r="GX62" s="8">
        <v>152.44</v>
      </c>
      <c r="GY62" s="8">
        <v>0.05</v>
      </c>
      <c r="GZ62" s="8">
        <v>14.34</v>
      </c>
      <c r="HA62" s="8">
        <v>0.04</v>
      </c>
      <c r="HB62" s="8">
        <v>409.24</v>
      </c>
      <c r="HC62" s="8">
        <v>0.25</v>
      </c>
      <c r="HD62" s="8">
        <v>196.98</v>
      </c>
      <c r="HE62" s="8">
        <v>0.05</v>
      </c>
      <c r="HF62" s="8">
        <v>155.72999999999999</v>
      </c>
      <c r="HG62" s="8">
        <v>0.05</v>
      </c>
      <c r="HH62" s="8">
        <v>41.24</v>
      </c>
      <c r="HI62" s="8">
        <v>0.06</v>
      </c>
      <c r="HJ62" s="8">
        <v>392.67</v>
      </c>
      <c r="HK62" s="8">
        <v>0.25</v>
      </c>
      <c r="HL62" s="8">
        <v>137.53</v>
      </c>
      <c r="HM62" s="8">
        <v>0.04</v>
      </c>
      <c r="HN62" s="8">
        <v>152.28</v>
      </c>
      <c r="HO62" s="8">
        <v>0.05</v>
      </c>
      <c r="HP62" s="8">
        <v>14.75</v>
      </c>
      <c r="HQ62" s="8">
        <v>0.06</v>
      </c>
      <c r="HR62" s="8">
        <v>89.39</v>
      </c>
      <c r="HS62" s="8">
        <v>0.03</v>
      </c>
      <c r="HT62" s="8">
        <v>56.49</v>
      </c>
      <c r="HU62" s="8">
        <v>0.03</v>
      </c>
      <c r="HV62" s="8">
        <v>52.96</v>
      </c>
      <c r="HW62" s="8">
        <v>0.02</v>
      </c>
      <c r="HZ62" s="8">
        <v>89.24</v>
      </c>
      <c r="IA62" s="8">
        <v>0.03</v>
      </c>
      <c r="IB62" s="8">
        <v>58.83</v>
      </c>
      <c r="IC62" s="8">
        <v>0.02</v>
      </c>
      <c r="ID62" s="8">
        <v>52.87</v>
      </c>
      <c r="IE62" s="8">
        <v>0.01</v>
      </c>
      <c r="IF62" s="8">
        <v>5.96</v>
      </c>
      <c r="IG62" s="8">
        <v>0.02</v>
      </c>
      <c r="JZ62" s="8">
        <v>3.53</v>
      </c>
      <c r="KA62" s="8">
        <v>0.03</v>
      </c>
      <c r="MX62" s="8">
        <v>63.58</v>
      </c>
      <c r="MY62" s="8">
        <v>0.05</v>
      </c>
      <c r="MZ62" s="8">
        <v>63.98</v>
      </c>
      <c r="NA62" s="8">
        <v>0.04</v>
      </c>
      <c r="NB62" s="8">
        <v>63.99</v>
      </c>
      <c r="NC62" s="8">
        <v>0.03</v>
      </c>
      <c r="ND62" s="8">
        <v>63.91</v>
      </c>
      <c r="NE62" s="8">
        <v>0.03</v>
      </c>
      <c r="NF62" s="8">
        <v>63.84</v>
      </c>
      <c r="NG62" s="8">
        <v>0.04</v>
      </c>
      <c r="NH62" s="8">
        <v>63.93</v>
      </c>
      <c r="NI62" s="8">
        <v>0.04</v>
      </c>
      <c r="QR62" s="8">
        <v>165.77</v>
      </c>
      <c r="QS62" s="8">
        <v>0.04</v>
      </c>
      <c r="QT62" s="8">
        <v>74.47</v>
      </c>
      <c r="QU62" s="8">
        <v>0.15</v>
      </c>
      <c r="QV62" s="8">
        <v>199.39</v>
      </c>
      <c r="QW62" s="8">
        <v>0.1</v>
      </c>
      <c r="QX62" s="8">
        <v>115.18</v>
      </c>
      <c r="QY62" s="8">
        <v>0.1</v>
      </c>
      <c r="QZ62" s="8">
        <v>113.61</v>
      </c>
      <c r="RA62" s="8">
        <v>0.1</v>
      </c>
      <c r="RB62" s="8">
        <v>75.84</v>
      </c>
      <c r="RC62" s="8">
        <v>7.0000000000000007E-2</v>
      </c>
      <c r="RD62" s="8">
        <v>75.72</v>
      </c>
      <c r="RE62" s="8">
        <v>0.05</v>
      </c>
      <c r="RF62" s="8">
        <v>75.260000000000005</v>
      </c>
      <c r="RG62" s="8">
        <v>0.06</v>
      </c>
      <c r="RH62" s="8">
        <v>75.290000000000006</v>
      </c>
      <c r="RI62" s="8">
        <v>0.05</v>
      </c>
      <c r="RJ62" s="8">
        <v>75.099999999999994</v>
      </c>
      <c r="RK62" s="8">
        <v>0.05</v>
      </c>
      <c r="RL62" s="8">
        <v>75.17</v>
      </c>
      <c r="RM62" s="8">
        <v>0.04</v>
      </c>
      <c r="RN62" s="8">
        <v>75.239999999999995</v>
      </c>
      <c r="RO62" s="8">
        <v>0.02</v>
      </c>
      <c r="TD62" s="8">
        <v>74.81</v>
      </c>
      <c r="TE62" s="8">
        <v>0.04</v>
      </c>
      <c r="UN62" s="8">
        <v>115.64</v>
      </c>
      <c r="UO62" s="8">
        <v>0.06</v>
      </c>
      <c r="UP62" s="8">
        <v>95.9</v>
      </c>
      <c r="UQ62" s="8">
        <v>0.39</v>
      </c>
      <c r="UR62" s="8">
        <v>94.93</v>
      </c>
      <c r="US62" s="8">
        <v>0.45</v>
      </c>
      <c r="UT62" s="8">
        <v>75.069999999999993</v>
      </c>
      <c r="UU62" s="8">
        <v>0.03</v>
      </c>
      <c r="UV62" s="8">
        <v>106.21</v>
      </c>
      <c r="UW62" s="8">
        <v>0.56999999999999995</v>
      </c>
      <c r="UX62" s="8">
        <v>76.28</v>
      </c>
      <c r="UY62" s="8">
        <v>0.05</v>
      </c>
      <c r="UZ62" s="8">
        <v>79.150000000000006</v>
      </c>
      <c r="VA62" s="8">
        <v>0.18</v>
      </c>
      <c r="VB62" s="8">
        <v>77.040000000000006</v>
      </c>
      <c r="VC62" s="8">
        <v>0.1</v>
      </c>
      <c r="VD62" s="8">
        <v>75.680000000000007</v>
      </c>
      <c r="VE62" s="8">
        <v>0.05</v>
      </c>
      <c r="VF62" s="8">
        <v>84.35</v>
      </c>
      <c r="VG62" s="8">
        <v>0.6</v>
      </c>
      <c r="VH62" s="8">
        <v>99.92</v>
      </c>
      <c r="VI62" s="8">
        <v>0.54</v>
      </c>
      <c r="VJ62" s="8">
        <v>78.53</v>
      </c>
      <c r="VK62" s="8">
        <v>0.19</v>
      </c>
      <c r="VL62" s="8">
        <v>75.91</v>
      </c>
      <c r="VM62" s="8">
        <v>0.11</v>
      </c>
      <c r="VN62" s="8">
        <v>90.86</v>
      </c>
      <c r="VO62" s="8">
        <v>0.52</v>
      </c>
      <c r="VP62" s="8">
        <v>103.51</v>
      </c>
      <c r="VQ62" s="8">
        <v>0.51</v>
      </c>
      <c r="VR62" s="8">
        <v>84.85</v>
      </c>
      <c r="VS62" s="8">
        <v>0.28999999999999998</v>
      </c>
      <c r="VT62" s="8">
        <v>92.19</v>
      </c>
      <c r="VU62" s="8">
        <v>0.57999999999999996</v>
      </c>
      <c r="VV62" s="8">
        <v>114.47</v>
      </c>
      <c r="VW62" s="8">
        <v>0.2</v>
      </c>
      <c r="WJ62" s="8" t="s">
        <v>2290</v>
      </c>
      <c r="WK62" s="8">
        <v>75.016000000000005</v>
      </c>
      <c r="WL62" s="8">
        <v>1.6E-2</v>
      </c>
      <c r="WM62" s="8">
        <v>62.015999999999998</v>
      </c>
      <c r="WN62" s="8">
        <v>1.9E-2</v>
      </c>
      <c r="WO62" s="8">
        <v>64.575000000000003</v>
      </c>
      <c r="WP62" s="8">
        <v>7.0000000000000001E-3</v>
      </c>
      <c r="WQ62" s="8">
        <v>59.863</v>
      </c>
      <c r="WR62" s="8">
        <v>7.0000000000000001E-3</v>
      </c>
      <c r="WS62" s="8">
        <v>115.011</v>
      </c>
      <c r="WT62" s="8">
        <v>1.7000000000000001E-2</v>
      </c>
      <c r="WU62" s="8">
        <v>79.994</v>
      </c>
      <c r="WV62" s="8">
        <v>2.8000000000000001E-2</v>
      </c>
      <c r="WW62" s="8">
        <v>1128.9000000000001</v>
      </c>
      <c r="WX62" s="8">
        <v>2.2999999999999998</v>
      </c>
      <c r="WY62" s="8">
        <v>1086.3</v>
      </c>
      <c r="WZ62" s="8">
        <v>2.2000000000000002</v>
      </c>
      <c r="XA62" s="8">
        <v>0.57499999999999996</v>
      </c>
      <c r="XB62" s="8">
        <v>1E-3</v>
      </c>
      <c r="XC62" s="8">
        <v>-0.20300000000000001</v>
      </c>
      <c r="XD62" s="8">
        <v>1E-3</v>
      </c>
      <c r="XE62" s="8">
        <v>-8.0000000000000002E-3</v>
      </c>
      <c r="XF62" s="8">
        <v>3.0000000000000001E-3</v>
      </c>
      <c r="XG62" s="8">
        <v>1.0728</v>
      </c>
      <c r="XH62" s="8">
        <v>4.3E-3</v>
      </c>
      <c r="XI62" s="8">
        <v>29.196999999999999</v>
      </c>
      <c r="XJ62" s="8">
        <v>0</v>
      </c>
      <c r="XK62" s="8">
        <v>4998</v>
      </c>
      <c r="XL62" s="8">
        <v>8</v>
      </c>
      <c r="XM62" s="8">
        <v>473.6</v>
      </c>
      <c r="XN62" s="8">
        <v>5</v>
      </c>
      <c r="XO62" s="42">
        <v>0.16622533100174824</v>
      </c>
      <c r="XP62" s="9">
        <v>191.8074094429173</v>
      </c>
      <c r="XQ62" s="14">
        <v>13.029</v>
      </c>
      <c r="XR62" s="42">
        <v>0.182</v>
      </c>
      <c r="XS62" s="45">
        <f t="shared" si="29"/>
        <v>1.1167793455450228</v>
      </c>
      <c r="XT62" s="9">
        <f t="shared" si="1"/>
        <v>5094.8133128083973</v>
      </c>
      <c r="XU62" s="46">
        <f t="shared" si="2"/>
        <v>73.380848031496058</v>
      </c>
      <c r="XV62" s="9">
        <f t="shared" si="30"/>
        <v>214.48938712602379</v>
      </c>
      <c r="XW62" s="9">
        <f t="shared" si="4"/>
        <v>881.02811469055052</v>
      </c>
      <c r="XX62" s="9">
        <f t="shared" si="5"/>
        <v>4213.7851981178464</v>
      </c>
      <c r="XY62" s="15">
        <f t="shared" si="6"/>
        <v>9.6470476538200508E-3</v>
      </c>
      <c r="XZ62" s="9">
        <f t="shared" si="7"/>
        <v>30.262809182366887</v>
      </c>
      <c r="YA62" s="9">
        <f t="shared" si="8"/>
        <v>63.458220654454983</v>
      </c>
      <c r="YB62" s="10">
        <v>14.607210613343049</v>
      </c>
      <c r="YC62" s="10">
        <v>13.294697144194908</v>
      </c>
      <c r="YD62" s="3">
        <v>1.3758588147154506E-2</v>
      </c>
      <c r="YE62" s="9">
        <v>42.903082731869148</v>
      </c>
      <c r="YF62" s="15">
        <v>8.7873971023552291E-3</v>
      </c>
      <c r="YG62" s="9">
        <v>27.619951074776342</v>
      </c>
      <c r="YH62" s="15">
        <v>9.8669171262547092E-3</v>
      </c>
      <c r="YI62" s="9">
        <v>26.249696411958233</v>
      </c>
      <c r="YJ62" s="9">
        <f t="shared" si="9"/>
        <v>81.983879006500871</v>
      </c>
      <c r="YK62" s="9">
        <f t="shared" si="10"/>
        <v>65.674880489526942</v>
      </c>
      <c r="YL62" s="9">
        <f t="shared" si="11"/>
        <v>25.976776857880072</v>
      </c>
      <c r="YM62" s="9">
        <f t="shared" si="31"/>
        <v>21836.534545922546</v>
      </c>
      <c r="YN62" s="9">
        <f t="shared" si="32"/>
        <v>22652.344992130427</v>
      </c>
      <c r="YO62" s="9">
        <f t="shared" si="33"/>
        <v>4524.3999999999996</v>
      </c>
      <c r="YP62" s="14">
        <f t="shared" si="34"/>
        <v>0.70715328787751186</v>
      </c>
      <c r="YQ62" s="9">
        <f t="shared" si="35"/>
        <v>20470.586580254043</v>
      </c>
      <c r="YR62" s="9">
        <f t="shared" si="36"/>
        <v>21286.397026461924</v>
      </c>
      <c r="YS62" s="10">
        <f t="shared" si="37"/>
        <v>4.0957556182981278</v>
      </c>
      <c r="YT62" s="15">
        <f t="shared" si="38"/>
        <v>0.25959568346674522</v>
      </c>
      <c r="YU62" s="16">
        <f t="shared" si="39"/>
        <v>-4.2860323244868148</v>
      </c>
      <c r="YV62" s="16">
        <f t="shared" si="40"/>
        <v>-18.525658352045888</v>
      </c>
      <c r="YW62" s="47">
        <f t="shared" si="41"/>
        <v>56.962876375415021</v>
      </c>
      <c r="YX62" s="5">
        <f t="shared" si="42"/>
        <v>21836.534545922546</v>
      </c>
      <c r="YY62" s="5">
        <f t="shared" si="43"/>
        <v>6981.1916980634833</v>
      </c>
      <c r="YZ62" s="5">
        <f t="shared" si="44"/>
        <v>1390.4741774431461</v>
      </c>
      <c r="ZA62" s="5">
        <f t="shared" si="45"/>
        <v>13464.868670415945</v>
      </c>
      <c r="ZB62" s="5">
        <f t="shared" si="46"/>
        <v>21836.534545922572</v>
      </c>
      <c r="ZC62" s="6">
        <f t="shared" si="47"/>
        <v>1.0000000000000011</v>
      </c>
    </row>
    <row r="63" spans="1:679" s="8" customFormat="1" x14ac:dyDescent="0.25">
      <c r="A63" s="8">
        <v>5</v>
      </c>
      <c r="B63" s="8" t="s">
        <v>2629</v>
      </c>
      <c r="C63" s="8" t="s">
        <v>2630</v>
      </c>
      <c r="D63" s="8" t="s">
        <v>2629</v>
      </c>
      <c r="E63" s="8" t="s">
        <v>3314</v>
      </c>
      <c r="F63" s="8" t="s">
        <v>3316</v>
      </c>
      <c r="G63" s="8" t="s">
        <v>3308</v>
      </c>
      <c r="H63" s="8" t="s">
        <v>3309</v>
      </c>
      <c r="I63" s="8" t="s">
        <v>3310</v>
      </c>
      <c r="J63" s="8" t="s">
        <v>3310</v>
      </c>
      <c r="L63" s="8">
        <v>4.75</v>
      </c>
      <c r="M63" s="8" t="s">
        <v>3311</v>
      </c>
      <c r="N63" s="7">
        <v>60</v>
      </c>
      <c r="O63" s="7">
        <v>0</v>
      </c>
      <c r="P63" s="8" t="s">
        <v>3366</v>
      </c>
      <c r="Q63" s="8" t="s">
        <v>2605</v>
      </c>
      <c r="R63" s="8" t="s">
        <v>2631</v>
      </c>
      <c r="S63" s="8" t="s">
        <v>119</v>
      </c>
      <c r="T63" s="8" t="s">
        <v>2090</v>
      </c>
      <c r="U63" s="8" t="s">
        <v>949</v>
      </c>
      <c r="V63" s="8" t="s">
        <v>3378</v>
      </c>
      <c r="W63" s="8" t="s">
        <v>3381</v>
      </c>
      <c r="X63" s="8" t="s">
        <v>3385</v>
      </c>
      <c r="Y63" s="8" t="s">
        <v>3385</v>
      </c>
      <c r="Z63" s="8" t="s">
        <v>2063</v>
      </c>
      <c r="AA63" s="8" t="s">
        <v>123</v>
      </c>
      <c r="AB63" s="8" t="s">
        <v>124</v>
      </c>
      <c r="AC63" s="8" t="s">
        <v>1319</v>
      </c>
      <c r="AD63" s="8" t="s">
        <v>2278</v>
      </c>
      <c r="AE63" s="8" t="s">
        <v>3392</v>
      </c>
      <c r="AF63" s="8" t="s">
        <v>157</v>
      </c>
      <c r="AG63" s="8">
        <v>75</v>
      </c>
      <c r="AH63" s="8">
        <v>62</v>
      </c>
      <c r="AI63" s="8">
        <v>115</v>
      </c>
      <c r="AJ63" s="8">
        <v>80</v>
      </c>
      <c r="AK63" s="8">
        <v>5.5</v>
      </c>
      <c r="AM63" s="8">
        <v>5.5</v>
      </c>
      <c r="AO63" s="8">
        <v>229.8</v>
      </c>
      <c r="AP63" s="8">
        <v>1.2</v>
      </c>
      <c r="AQ63" s="8">
        <v>22.7</v>
      </c>
      <c r="AR63" s="8">
        <v>0</v>
      </c>
      <c r="AS63" s="8">
        <v>12167</v>
      </c>
      <c r="AT63" s="8">
        <v>24</v>
      </c>
      <c r="AU63" s="8">
        <v>11853</v>
      </c>
      <c r="AV63" s="8">
        <v>37</v>
      </c>
      <c r="AW63" s="8">
        <v>-5428</v>
      </c>
      <c r="AX63" s="8">
        <v>52</v>
      </c>
      <c r="AY63" s="8">
        <v>6734</v>
      </c>
      <c r="AZ63" s="8">
        <v>58</v>
      </c>
      <c r="BB63" s="8">
        <v>943</v>
      </c>
      <c r="CN63" s="8">
        <v>1.3303042279999999</v>
      </c>
      <c r="CO63" s="8" t="s">
        <v>2632</v>
      </c>
      <c r="CP63" s="8" t="s">
        <v>2633</v>
      </c>
      <c r="CQ63" s="8">
        <v>74.986999999999995</v>
      </c>
      <c r="CR63" s="8">
        <v>0.01</v>
      </c>
      <c r="CS63" s="8">
        <v>61.776000000000003</v>
      </c>
      <c r="CT63" s="8">
        <v>2.5999999999999999E-2</v>
      </c>
      <c r="CU63" s="8">
        <v>114.989</v>
      </c>
      <c r="CV63" s="8">
        <v>0.01</v>
      </c>
      <c r="CW63" s="8">
        <v>80.007000000000005</v>
      </c>
      <c r="CX63" s="8">
        <v>2.3E-2</v>
      </c>
      <c r="CY63" s="8">
        <v>74.45</v>
      </c>
      <c r="CZ63" s="8">
        <v>0.02</v>
      </c>
      <c r="DA63" s="8">
        <v>64.38</v>
      </c>
      <c r="DB63" s="8">
        <v>0.04</v>
      </c>
      <c r="DC63" s="8">
        <v>68.12</v>
      </c>
      <c r="DD63" s="8">
        <v>0.02</v>
      </c>
      <c r="DE63" s="8">
        <v>-2.4E-2</v>
      </c>
      <c r="DF63" s="8">
        <v>2E-3</v>
      </c>
      <c r="DG63" s="8">
        <v>1.0587</v>
      </c>
      <c r="DH63" s="8">
        <v>3.0000000000000001E-3</v>
      </c>
      <c r="DI63" s="8">
        <v>12167</v>
      </c>
      <c r="DJ63" s="8">
        <v>24</v>
      </c>
      <c r="DK63" s="8">
        <v>-5428</v>
      </c>
      <c r="DL63" s="8">
        <v>52</v>
      </c>
      <c r="DM63" s="8">
        <v>1.33</v>
      </c>
      <c r="DN63" s="8">
        <v>1.2E-2</v>
      </c>
      <c r="DU63" s="8">
        <v>229.8</v>
      </c>
      <c r="DV63" s="8">
        <v>1.2</v>
      </c>
      <c r="DW63" s="8">
        <v>229.8</v>
      </c>
      <c r="DX63" s="8">
        <v>1.2</v>
      </c>
      <c r="DY63" s="8">
        <v>229.8</v>
      </c>
      <c r="DZ63" s="8">
        <v>1.2</v>
      </c>
      <c r="EA63" s="8">
        <v>20.5</v>
      </c>
      <c r="EB63" s="8">
        <v>0.1</v>
      </c>
      <c r="EC63" s="8">
        <v>20.5</v>
      </c>
      <c r="ED63" s="8">
        <v>0.1</v>
      </c>
      <c r="EE63" s="8">
        <v>20.5</v>
      </c>
      <c r="EF63" s="8">
        <v>0.1</v>
      </c>
      <c r="EG63" s="8">
        <v>4589.3999999999996</v>
      </c>
      <c r="EH63" s="8">
        <v>4.5999999999999996</v>
      </c>
      <c r="EI63" s="8">
        <v>4589.3999999999996</v>
      </c>
      <c r="EJ63" s="8">
        <v>4.5999999999999996</v>
      </c>
      <c r="EK63" s="8">
        <v>4589.3999999999996</v>
      </c>
      <c r="EL63" s="8">
        <v>4.5999999999999996</v>
      </c>
      <c r="EM63" s="8">
        <v>229.9</v>
      </c>
      <c r="EN63" s="8">
        <v>1.2</v>
      </c>
      <c r="EO63" s="8">
        <v>229.9</v>
      </c>
      <c r="EP63" s="8">
        <v>1.2</v>
      </c>
      <c r="EQ63" s="8">
        <v>229.9</v>
      </c>
      <c r="ER63" s="8">
        <v>1.2</v>
      </c>
      <c r="ES63" s="8">
        <v>2.2000000000000002</v>
      </c>
      <c r="ET63" s="8">
        <v>0</v>
      </c>
      <c r="EU63" s="8">
        <v>2.2000000000000002</v>
      </c>
      <c r="EV63" s="8">
        <v>0</v>
      </c>
      <c r="EW63" s="8">
        <v>2.2000000000000002</v>
      </c>
      <c r="EX63" s="8">
        <v>0</v>
      </c>
      <c r="EZ63" s="8">
        <v>227.2</v>
      </c>
      <c r="FA63" s="8">
        <v>1.2</v>
      </c>
      <c r="FB63" s="8">
        <v>227.2</v>
      </c>
      <c r="FC63" s="8">
        <v>1.2</v>
      </c>
      <c r="FD63" s="8">
        <v>227.2</v>
      </c>
      <c r="FE63" s="8">
        <v>1.2</v>
      </c>
      <c r="FF63" s="8">
        <v>19.7</v>
      </c>
      <c r="FG63" s="8">
        <v>0.1</v>
      </c>
      <c r="FH63" s="8">
        <v>19.7</v>
      </c>
      <c r="FI63" s="8">
        <v>0.1</v>
      </c>
      <c r="FJ63" s="8">
        <v>19.7</v>
      </c>
      <c r="FK63" s="8">
        <v>0.1</v>
      </c>
      <c r="FL63" s="8">
        <v>4337.7</v>
      </c>
      <c r="FM63" s="8">
        <v>4.5999999999999996</v>
      </c>
      <c r="FW63" s="8">
        <v>228.2</v>
      </c>
      <c r="FX63" s="8">
        <v>1.2</v>
      </c>
      <c r="FY63" s="8">
        <v>0.7</v>
      </c>
      <c r="FZ63" s="8">
        <v>0</v>
      </c>
      <c r="GA63" s="8">
        <v>170.1</v>
      </c>
      <c r="GB63" s="8">
        <v>1.1000000000000001</v>
      </c>
      <c r="GC63" s="8">
        <v>0.1</v>
      </c>
      <c r="GD63" s="8">
        <v>0.2</v>
      </c>
      <c r="GE63" s="8">
        <v>4980.6000000000004</v>
      </c>
      <c r="GP63" s="8">
        <v>230.2</v>
      </c>
      <c r="GQ63" s="8">
        <v>1.2</v>
      </c>
      <c r="GR63" s="8">
        <v>0</v>
      </c>
      <c r="GS63" s="8">
        <v>0</v>
      </c>
      <c r="GT63" s="8">
        <v>396.17</v>
      </c>
      <c r="GU63" s="8">
        <v>0.17</v>
      </c>
      <c r="GV63" s="8">
        <v>138.74</v>
      </c>
      <c r="GW63" s="8">
        <v>0.03</v>
      </c>
      <c r="GX63" s="8">
        <v>153.02000000000001</v>
      </c>
      <c r="GY63" s="8">
        <v>0.04</v>
      </c>
      <c r="GZ63" s="8">
        <v>14.28</v>
      </c>
      <c r="HA63" s="8">
        <v>0.03</v>
      </c>
      <c r="HB63" s="8">
        <v>411.91</v>
      </c>
      <c r="HC63" s="8">
        <v>0.16</v>
      </c>
      <c r="HD63" s="8">
        <v>197.61</v>
      </c>
      <c r="HE63" s="8">
        <v>0.04</v>
      </c>
      <c r="HF63" s="8">
        <v>156.28</v>
      </c>
      <c r="HG63" s="8">
        <v>0.03</v>
      </c>
      <c r="HH63" s="8">
        <v>41.34</v>
      </c>
      <c r="HI63" s="8">
        <v>0.04</v>
      </c>
      <c r="HJ63" s="8">
        <v>395.4</v>
      </c>
      <c r="HK63" s="8">
        <v>0.16</v>
      </c>
      <c r="HL63" s="8">
        <v>138.18</v>
      </c>
      <c r="HM63" s="8">
        <v>0.04</v>
      </c>
      <c r="HN63" s="8">
        <v>152.85</v>
      </c>
      <c r="HO63" s="8">
        <v>0.03</v>
      </c>
      <c r="HP63" s="8">
        <v>14.67</v>
      </c>
      <c r="HQ63" s="8">
        <v>0.05</v>
      </c>
      <c r="HR63" s="8">
        <v>89.62</v>
      </c>
      <c r="HS63" s="8">
        <v>0.03</v>
      </c>
      <c r="HT63" s="8">
        <v>56.86</v>
      </c>
      <c r="HU63" s="8">
        <v>0.06</v>
      </c>
      <c r="HV63" s="8">
        <v>53.09</v>
      </c>
      <c r="HW63" s="8">
        <v>0.02</v>
      </c>
      <c r="HZ63" s="8">
        <v>89.12</v>
      </c>
      <c r="IA63" s="8">
        <v>0.02</v>
      </c>
      <c r="IB63" s="8">
        <v>59.11</v>
      </c>
      <c r="IC63" s="8">
        <v>0.04</v>
      </c>
      <c r="ID63" s="8">
        <v>52.8</v>
      </c>
      <c r="IE63" s="8">
        <v>0.01</v>
      </c>
      <c r="IF63" s="8">
        <v>6.31</v>
      </c>
      <c r="IG63" s="8">
        <v>0.03</v>
      </c>
      <c r="JZ63" s="8">
        <v>3.77</v>
      </c>
      <c r="KA63" s="8">
        <v>0.05</v>
      </c>
      <c r="MX63" s="8">
        <v>63.49</v>
      </c>
      <c r="MY63" s="8">
        <v>0.04</v>
      </c>
      <c r="MZ63" s="8">
        <v>63.93</v>
      </c>
      <c r="NA63" s="8">
        <v>0.04</v>
      </c>
      <c r="NB63" s="8">
        <v>63.99</v>
      </c>
      <c r="NC63" s="8">
        <v>0.04</v>
      </c>
      <c r="ND63" s="8">
        <v>63.91</v>
      </c>
      <c r="NE63" s="8">
        <v>0.03</v>
      </c>
      <c r="NF63" s="8">
        <v>63.78</v>
      </c>
      <c r="NG63" s="8">
        <v>0.04</v>
      </c>
      <c r="NH63" s="8">
        <v>63.89</v>
      </c>
      <c r="NI63" s="8">
        <v>0.04</v>
      </c>
      <c r="QR63" s="8">
        <v>165.86</v>
      </c>
      <c r="QS63" s="8">
        <v>0.05</v>
      </c>
      <c r="QT63" s="8">
        <v>72.19</v>
      </c>
      <c r="QU63" s="8">
        <v>7.0000000000000007E-2</v>
      </c>
      <c r="QV63" s="8">
        <v>200.2</v>
      </c>
      <c r="QW63" s="8">
        <v>0.09</v>
      </c>
      <c r="QX63" s="8">
        <v>115.43</v>
      </c>
      <c r="QY63" s="8">
        <v>0.04</v>
      </c>
      <c r="QZ63" s="8">
        <v>114.07</v>
      </c>
      <c r="RA63" s="8">
        <v>0.16</v>
      </c>
      <c r="RB63" s="8">
        <v>75.98</v>
      </c>
      <c r="RC63" s="8">
        <v>0.05</v>
      </c>
      <c r="RD63" s="8">
        <v>75.73</v>
      </c>
      <c r="RE63" s="8">
        <v>0.05</v>
      </c>
      <c r="RF63" s="8">
        <v>75.52</v>
      </c>
      <c r="RG63" s="8">
        <v>0.03</v>
      </c>
      <c r="RH63" s="8">
        <v>75.489999999999995</v>
      </c>
      <c r="RI63" s="8">
        <v>0.03</v>
      </c>
      <c r="RJ63" s="8">
        <v>75.27</v>
      </c>
      <c r="RK63" s="8">
        <v>0.03</v>
      </c>
      <c r="RL63" s="8">
        <v>75.290000000000006</v>
      </c>
      <c r="RM63" s="8">
        <v>0.03</v>
      </c>
      <c r="RN63" s="8">
        <v>75.209999999999994</v>
      </c>
      <c r="RO63" s="8">
        <v>0.02</v>
      </c>
      <c r="TD63" s="8">
        <v>74.66</v>
      </c>
      <c r="TE63" s="8">
        <v>0.04</v>
      </c>
      <c r="UN63" s="8">
        <v>115.63</v>
      </c>
      <c r="UO63" s="8">
        <v>0.06</v>
      </c>
      <c r="UP63" s="8">
        <v>95.87</v>
      </c>
      <c r="UQ63" s="8">
        <v>0.47</v>
      </c>
      <c r="UR63" s="8">
        <v>95.07</v>
      </c>
      <c r="US63" s="8">
        <v>0.5</v>
      </c>
      <c r="UT63" s="8">
        <v>75.069999999999993</v>
      </c>
      <c r="UU63" s="8">
        <v>0.02</v>
      </c>
      <c r="UV63" s="8">
        <v>105.9</v>
      </c>
      <c r="UW63" s="8">
        <v>0.51</v>
      </c>
      <c r="UX63" s="8">
        <v>76.11</v>
      </c>
      <c r="UY63" s="8">
        <v>0.04</v>
      </c>
      <c r="UZ63" s="8">
        <v>78.92</v>
      </c>
      <c r="VA63" s="8">
        <v>0.19</v>
      </c>
      <c r="VB63" s="8">
        <v>76.92</v>
      </c>
      <c r="VC63" s="8">
        <v>0.12</v>
      </c>
      <c r="VD63" s="8">
        <v>75.459999999999994</v>
      </c>
      <c r="VE63" s="8">
        <v>0.05</v>
      </c>
      <c r="VF63" s="8">
        <v>83.79</v>
      </c>
      <c r="VG63" s="8">
        <v>0.59</v>
      </c>
      <c r="VH63" s="8">
        <v>99.42</v>
      </c>
      <c r="VI63" s="8">
        <v>0.57999999999999996</v>
      </c>
      <c r="VJ63" s="8">
        <v>78.459999999999994</v>
      </c>
      <c r="VK63" s="8">
        <v>0.19</v>
      </c>
      <c r="VL63" s="8">
        <v>75.7</v>
      </c>
      <c r="VM63" s="8">
        <v>0.08</v>
      </c>
      <c r="VN63" s="8">
        <v>90.15</v>
      </c>
      <c r="VO63" s="8">
        <v>0.82</v>
      </c>
      <c r="VP63" s="8">
        <v>103.8</v>
      </c>
      <c r="VQ63" s="8">
        <v>0.49</v>
      </c>
      <c r="VR63" s="8">
        <v>84.78</v>
      </c>
      <c r="VS63" s="8">
        <v>0.24</v>
      </c>
      <c r="VT63" s="8">
        <v>92.35</v>
      </c>
      <c r="VU63" s="8">
        <v>0.66</v>
      </c>
      <c r="VV63" s="8">
        <v>114.42</v>
      </c>
      <c r="VW63" s="8">
        <v>0.1</v>
      </c>
      <c r="WJ63" s="8" t="s">
        <v>2290</v>
      </c>
      <c r="WK63" s="8">
        <v>74.986999999999995</v>
      </c>
      <c r="WL63" s="8">
        <v>0.01</v>
      </c>
      <c r="WM63" s="8">
        <v>61.776000000000003</v>
      </c>
      <c r="WN63" s="8">
        <v>2.5999999999999999E-2</v>
      </c>
      <c r="WO63" s="8">
        <v>64.656000000000006</v>
      </c>
      <c r="WP63" s="8">
        <v>1.4E-2</v>
      </c>
      <c r="WQ63" s="8">
        <v>59.764000000000003</v>
      </c>
      <c r="WR63" s="8">
        <v>1.6E-2</v>
      </c>
      <c r="WS63" s="8">
        <v>114.989</v>
      </c>
      <c r="WT63" s="8">
        <v>0.01</v>
      </c>
      <c r="WU63" s="8">
        <v>80.007000000000005</v>
      </c>
      <c r="WV63" s="8">
        <v>2.3E-2</v>
      </c>
      <c r="WW63" s="8">
        <v>1121.5999999999999</v>
      </c>
      <c r="WX63" s="8">
        <v>1.6</v>
      </c>
      <c r="WY63" s="8">
        <v>1078.8</v>
      </c>
      <c r="WZ63" s="8">
        <v>1.5</v>
      </c>
      <c r="XA63" s="8">
        <v>0.58199999999999996</v>
      </c>
      <c r="XB63" s="8">
        <v>1E-3</v>
      </c>
      <c r="XC63" s="8">
        <v>-0.20100000000000001</v>
      </c>
      <c r="XD63" s="8">
        <v>1E-3</v>
      </c>
      <c r="XE63" s="8">
        <v>-2.4E-2</v>
      </c>
      <c r="XF63" s="8">
        <v>2E-3</v>
      </c>
      <c r="XG63" s="8">
        <v>1.0587</v>
      </c>
      <c r="XH63" s="8">
        <v>3.0000000000000001E-3</v>
      </c>
      <c r="XI63" s="8">
        <v>29.189</v>
      </c>
      <c r="XJ63" s="8">
        <v>0</v>
      </c>
      <c r="XK63" s="8">
        <v>5062</v>
      </c>
      <c r="XL63" s="8">
        <v>6</v>
      </c>
      <c r="XM63" s="8">
        <v>472.8</v>
      </c>
      <c r="XN63" s="8">
        <v>5.2</v>
      </c>
      <c r="XO63" s="42">
        <v>0.16622533100174824</v>
      </c>
      <c r="XP63" s="9">
        <v>191.8074094429173</v>
      </c>
      <c r="XQ63" s="14">
        <v>13.029</v>
      </c>
      <c r="XR63" s="42">
        <v>0.182</v>
      </c>
      <c r="XS63" s="45">
        <f t="shared" si="29"/>
        <v>1.1208510848112154</v>
      </c>
      <c r="XT63" s="9">
        <f t="shared" si="1"/>
        <v>5061.3316484118959</v>
      </c>
      <c r="XU63" s="46">
        <f t="shared" si="2"/>
        <v>73.761378519685024</v>
      </c>
      <c r="XV63" s="9">
        <f t="shared" si="30"/>
        <v>213.42721094186342</v>
      </c>
      <c r="XW63" s="9">
        <f t="shared" si="4"/>
        <v>876.68950227511152</v>
      </c>
      <c r="XX63" s="9">
        <f t="shared" si="5"/>
        <v>4184.6421461367845</v>
      </c>
      <c r="XY63" s="15">
        <f t="shared" si="6"/>
        <v>9.5267008492020844E-3</v>
      </c>
      <c r="XZ63" s="9">
        <f t="shared" si="7"/>
        <v>30.127206082464614</v>
      </c>
      <c r="YA63" s="9">
        <f t="shared" si="8"/>
        <v>63.535148915188792</v>
      </c>
      <c r="YB63" s="10">
        <v>14.606805058438244</v>
      </c>
      <c r="YC63" s="10">
        <v>13.296105585397788</v>
      </c>
      <c r="YD63" s="3">
        <v>1.3776521413306804E-2</v>
      </c>
      <c r="YE63" s="9">
        <v>42.917611118351381</v>
      </c>
      <c r="YF63" s="15">
        <v>8.6363563597591595E-3</v>
      </c>
      <c r="YG63" s="9">
        <v>27.447594915435538</v>
      </c>
      <c r="YH63" s="15">
        <v>9.784956049399508E-3</v>
      </c>
      <c r="YI63" s="9">
        <v>26.180177684951389</v>
      </c>
      <c r="YJ63" s="9">
        <f t="shared" si="9"/>
        <v>81.969407331257145</v>
      </c>
      <c r="YK63" s="9">
        <f t="shared" si="10"/>
        <v>65.500709581328422</v>
      </c>
      <c r="YL63" s="9">
        <f t="shared" si="11"/>
        <v>25.906303864097055</v>
      </c>
      <c r="YM63" s="9">
        <f t="shared" si="31"/>
        <v>21363.385982675707</v>
      </c>
      <c r="YN63" s="9">
        <f t="shared" si="32"/>
        <v>22392.454928700026</v>
      </c>
      <c r="YO63" s="9">
        <f t="shared" si="33"/>
        <v>4589.2</v>
      </c>
      <c r="YP63" s="14">
        <f t="shared" si="34"/>
        <v>0.73316746758690809</v>
      </c>
      <c r="YQ63" s="9">
        <f t="shared" si="35"/>
        <v>20001.467167563391</v>
      </c>
      <c r="YR63" s="9">
        <f t="shared" si="36"/>
        <v>21030.53611358771</v>
      </c>
      <c r="YS63" s="10">
        <f t="shared" si="37"/>
        <v>3.9512973464171059</v>
      </c>
      <c r="YT63" s="15">
        <f t="shared" si="38"/>
        <v>0.26800478876103834</v>
      </c>
      <c r="YU63" s="16">
        <f t="shared" si="39"/>
        <v>-4.2209022183675593</v>
      </c>
      <c r="YV63" s="16">
        <f t="shared" si="40"/>
        <v>-18.434258416068353</v>
      </c>
      <c r="YW63" s="47">
        <f t="shared" si="41"/>
        <v>56.785829442999017</v>
      </c>
      <c r="YX63" s="5">
        <f t="shared" si="42"/>
        <v>21363.385982675707</v>
      </c>
      <c r="YY63" s="5">
        <f t="shared" si="43"/>
        <v>6414.8189403919787</v>
      </c>
      <c r="YZ63" s="5">
        <f t="shared" si="44"/>
        <v>1386.16623716153</v>
      </c>
      <c r="ZA63" s="5">
        <f t="shared" si="45"/>
        <v>13562.400805122201</v>
      </c>
      <c r="ZB63" s="5">
        <f t="shared" si="46"/>
        <v>21363.385982675711</v>
      </c>
      <c r="ZC63" s="6">
        <f t="shared" si="47"/>
        <v>1.0000000000000002</v>
      </c>
    </row>
    <row r="64" spans="1:679" s="8" customFormat="1" x14ac:dyDescent="0.25">
      <c r="A64" s="8">
        <v>5</v>
      </c>
      <c r="B64" s="8" t="s">
        <v>2634</v>
      </c>
      <c r="C64" s="8" t="s">
        <v>2635</v>
      </c>
      <c r="D64" s="8" t="s">
        <v>2634</v>
      </c>
      <c r="E64" s="8" t="s">
        <v>3314</v>
      </c>
      <c r="F64" s="8" t="s">
        <v>3316</v>
      </c>
      <c r="G64" s="8" t="s">
        <v>3308</v>
      </c>
      <c r="H64" s="8" t="s">
        <v>3309</v>
      </c>
      <c r="I64" s="8" t="s">
        <v>3310</v>
      </c>
      <c r="J64" s="8" t="s">
        <v>3310</v>
      </c>
      <c r="L64" s="8">
        <v>4.75</v>
      </c>
      <c r="M64" s="8" t="s">
        <v>3311</v>
      </c>
      <c r="N64" s="7">
        <v>0</v>
      </c>
      <c r="O64" s="7">
        <v>0</v>
      </c>
      <c r="P64" s="8" t="s">
        <v>3366</v>
      </c>
      <c r="Q64" s="8" t="s">
        <v>2595</v>
      </c>
      <c r="R64" s="8" t="s">
        <v>2636</v>
      </c>
      <c r="S64" s="8" t="s">
        <v>119</v>
      </c>
      <c r="T64" s="8" t="s">
        <v>2090</v>
      </c>
      <c r="U64" s="8" t="s">
        <v>1158</v>
      </c>
      <c r="V64" s="8" t="s">
        <v>3378</v>
      </c>
      <c r="W64" s="8" t="s">
        <v>3381</v>
      </c>
      <c r="X64" s="8" t="s">
        <v>3385</v>
      </c>
      <c r="Y64" s="8" t="s">
        <v>3385</v>
      </c>
      <c r="Z64" s="8" t="s">
        <v>2063</v>
      </c>
      <c r="AA64" s="8" t="s">
        <v>123</v>
      </c>
      <c r="AB64" s="8" t="s">
        <v>124</v>
      </c>
      <c r="AC64" s="8" t="s">
        <v>1319</v>
      </c>
      <c r="AD64" s="8" t="s">
        <v>2278</v>
      </c>
      <c r="AE64" s="8" t="s">
        <v>3392</v>
      </c>
      <c r="AF64" s="8" t="s">
        <v>157</v>
      </c>
      <c r="AG64" s="8">
        <v>75</v>
      </c>
      <c r="AH64" s="8">
        <v>62</v>
      </c>
      <c r="AI64" s="8">
        <v>82</v>
      </c>
      <c r="AJ64" s="8">
        <v>68</v>
      </c>
      <c r="AK64" s="8">
        <v>5.5</v>
      </c>
      <c r="AM64" s="8">
        <v>5.5</v>
      </c>
      <c r="AO64" s="8">
        <v>230</v>
      </c>
      <c r="AP64" s="8">
        <v>1</v>
      </c>
      <c r="AQ64" s="8">
        <v>14.2</v>
      </c>
      <c r="AR64" s="8">
        <v>0</v>
      </c>
      <c r="AS64" s="8">
        <v>22594</v>
      </c>
      <c r="AT64" s="8">
        <v>33</v>
      </c>
      <c r="AU64" s="8">
        <v>22110</v>
      </c>
      <c r="AV64" s="8">
        <v>91</v>
      </c>
      <c r="AW64" s="8">
        <v>5225</v>
      </c>
      <c r="AX64" s="8">
        <v>67</v>
      </c>
      <c r="AY64" s="8">
        <v>27824</v>
      </c>
      <c r="AZ64" s="8">
        <v>85</v>
      </c>
      <c r="BB64" s="8">
        <v>944</v>
      </c>
      <c r="CN64" s="8">
        <v>8.9208079510000005</v>
      </c>
      <c r="CO64" s="8" t="s">
        <v>2637</v>
      </c>
      <c r="CP64" s="8" t="s">
        <v>2638</v>
      </c>
      <c r="CQ64" s="8">
        <v>75.025000000000006</v>
      </c>
      <c r="CR64" s="8">
        <v>8.9999999999999993E-3</v>
      </c>
      <c r="CS64" s="8">
        <v>61.988</v>
      </c>
      <c r="CT64" s="8">
        <v>2.7E-2</v>
      </c>
      <c r="CU64" s="8">
        <v>81.956999999999994</v>
      </c>
      <c r="CV64" s="8">
        <v>2.1000000000000001E-2</v>
      </c>
      <c r="CW64" s="8">
        <v>68</v>
      </c>
      <c r="CX64" s="8">
        <v>3.2000000000000001E-2</v>
      </c>
      <c r="CY64" s="8">
        <v>74.569999999999993</v>
      </c>
      <c r="CZ64" s="8">
        <v>7.0000000000000007E-2</v>
      </c>
      <c r="DA64" s="8">
        <v>56.2</v>
      </c>
      <c r="DB64" s="8">
        <v>0.02</v>
      </c>
      <c r="DC64" s="8">
        <v>62.72</v>
      </c>
      <c r="DD64" s="8">
        <v>0.03</v>
      </c>
      <c r="DE64" s="8">
        <v>-1.6E-2</v>
      </c>
      <c r="DF64" s="8">
        <v>2E-3</v>
      </c>
      <c r="DG64" s="8">
        <v>1.0481</v>
      </c>
      <c r="DH64" s="8">
        <v>2.8999999999999998E-3</v>
      </c>
      <c r="DI64" s="8">
        <v>22594</v>
      </c>
      <c r="DJ64" s="8">
        <v>33</v>
      </c>
      <c r="DK64" s="8">
        <v>5225</v>
      </c>
      <c r="DL64" s="8">
        <v>67</v>
      </c>
      <c r="DM64" s="8">
        <v>8.9220000000000006</v>
      </c>
      <c r="DN64" s="8">
        <v>3.4000000000000002E-2</v>
      </c>
      <c r="DU64" s="8">
        <v>230</v>
      </c>
      <c r="DV64" s="8">
        <v>1</v>
      </c>
      <c r="DW64" s="8">
        <v>230</v>
      </c>
      <c r="DX64" s="8">
        <v>1</v>
      </c>
      <c r="DY64" s="8">
        <v>230</v>
      </c>
      <c r="DZ64" s="8">
        <v>1</v>
      </c>
      <c r="EA64" s="8">
        <v>12</v>
      </c>
      <c r="EB64" s="8">
        <v>0</v>
      </c>
      <c r="EC64" s="8">
        <v>12</v>
      </c>
      <c r="ED64" s="8">
        <v>0</v>
      </c>
      <c r="EE64" s="8">
        <v>12</v>
      </c>
      <c r="EF64" s="8">
        <v>0</v>
      </c>
      <c r="EG64" s="8">
        <v>2644.7</v>
      </c>
      <c r="EH64" s="8">
        <v>5.2</v>
      </c>
      <c r="EI64" s="8">
        <v>2644.7</v>
      </c>
      <c r="EJ64" s="8">
        <v>5.2</v>
      </c>
      <c r="EK64" s="8">
        <v>2644.7</v>
      </c>
      <c r="EL64" s="8">
        <v>5.2</v>
      </c>
      <c r="EM64" s="8">
        <v>229.8</v>
      </c>
      <c r="EN64" s="8">
        <v>1</v>
      </c>
      <c r="EO64" s="8">
        <v>229.8</v>
      </c>
      <c r="EP64" s="8">
        <v>1</v>
      </c>
      <c r="EQ64" s="8">
        <v>229.8</v>
      </c>
      <c r="ER64" s="8">
        <v>1</v>
      </c>
      <c r="ES64" s="8">
        <v>2.2000000000000002</v>
      </c>
      <c r="ET64" s="8">
        <v>0</v>
      </c>
      <c r="EU64" s="8">
        <v>2.2000000000000002</v>
      </c>
      <c r="EV64" s="8">
        <v>0</v>
      </c>
      <c r="EW64" s="8">
        <v>2.2000000000000002</v>
      </c>
      <c r="EX64" s="8">
        <v>0</v>
      </c>
      <c r="EZ64" s="8">
        <v>228.5</v>
      </c>
      <c r="FA64" s="8">
        <v>1</v>
      </c>
      <c r="FB64" s="8">
        <v>228.5</v>
      </c>
      <c r="FC64" s="8">
        <v>1</v>
      </c>
      <c r="FD64" s="8">
        <v>228.5</v>
      </c>
      <c r="FE64" s="8">
        <v>1</v>
      </c>
      <c r="FF64" s="8">
        <v>11.2</v>
      </c>
      <c r="FG64" s="8">
        <v>0</v>
      </c>
      <c r="FH64" s="8">
        <v>11.2</v>
      </c>
      <c r="FI64" s="8">
        <v>0</v>
      </c>
      <c r="FJ64" s="8">
        <v>11.2</v>
      </c>
      <c r="FK64" s="8">
        <v>0</v>
      </c>
      <c r="FL64" s="8">
        <v>2433.6</v>
      </c>
      <c r="FM64" s="8">
        <v>4.0999999999999996</v>
      </c>
      <c r="FW64" s="8">
        <v>228.8</v>
      </c>
      <c r="FX64" s="8">
        <v>1</v>
      </c>
      <c r="FY64" s="8">
        <v>0.7</v>
      </c>
      <c r="FZ64" s="8">
        <v>0</v>
      </c>
      <c r="GA64" s="8">
        <v>170.7</v>
      </c>
      <c r="GB64" s="8">
        <v>0.9</v>
      </c>
      <c r="GC64" s="8">
        <v>0.1</v>
      </c>
      <c r="GD64" s="8">
        <v>0.2</v>
      </c>
      <c r="GE64" s="8">
        <v>3078.2</v>
      </c>
      <c r="GP64" s="8">
        <v>230.2</v>
      </c>
      <c r="GQ64" s="8">
        <v>1</v>
      </c>
      <c r="GR64" s="8">
        <v>0</v>
      </c>
      <c r="GS64" s="8">
        <v>0</v>
      </c>
      <c r="GT64" s="8">
        <v>213.98</v>
      </c>
      <c r="GU64" s="8">
        <v>0.19</v>
      </c>
      <c r="GV64" s="8">
        <v>88.03</v>
      </c>
      <c r="GW64" s="8">
        <v>0.05</v>
      </c>
      <c r="GX64" s="8">
        <v>105.95</v>
      </c>
      <c r="GY64" s="8">
        <v>0.06</v>
      </c>
      <c r="GZ64" s="8">
        <v>17.920000000000002</v>
      </c>
      <c r="HA64" s="8">
        <v>0.03</v>
      </c>
      <c r="HB64" s="8">
        <v>230.59</v>
      </c>
      <c r="HC64" s="8">
        <v>0.2</v>
      </c>
      <c r="HD64" s="8">
        <v>167.62</v>
      </c>
      <c r="HE64" s="8">
        <v>0.03</v>
      </c>
      <c r="HF64" s="8">
        <v>111.22</v>
      </c>
      <c r="HG64" s="8">
        <v>0.06</v>
      </c>
      <c r="HH64" s="8">
        <v>56.41</v>
      </c>
      <c r="HI64" s="8">
        <v>0.05</v>
      </c>
      <c r="HJ64" s="8">
        <v>213.26</v>
      </c>
      <c r="HK64" s="8">
        <v>0.19</v>
      </c>
      <c r="HL64" s="8">
        <v>87.9</v>
      </c>
      <c r="HM64" s="8">
        <v>0.04</v>
      </c>
      <c r="HN64" s="8">
        <v>105.72</v>
      </c>
      <c r="HO64" s="8">
        <v>0.06</v>
      </c>
      <c r="HP64" s="8">
        <v>17.809999999999999</v>
      </c>
      <c r="HQ64" s="8">
        <v>0.04</v>
      </c>
      <c r="HR64" s="8">
        <v>72.56</v>
      </c>
      <c r="HS64" s="8">
        <v>0.03</v>
      </c>
      <c r="HT64" s="8">
        <v>60.67</v>
      </c>
      <c r="HU64" s="8">
        <v>0.04</v>
      </c>
      <c r="HV64" s="8">
        <v>42.5</v>
      </c>
      <c r="HW64" s="8">
        <v>0.02</v>
      </c>
      <c r="HZ64" s="8">
        <v>73.209999999999994</v>
      </c>
      <c r="IA64" s="8">
        <v>0.04</v>
      </c>
      <c r="IB64" s="8">
        <v>62.58</v>
      </c>
      <c r="IC64" s="8">
        <v>0.04</v>
      </c>
      <c r="ID64" s="8">
        <v>42.93</v>
      </c>
      <c r="IE64" s="8">
        <v>0.02</v>
      </c>
      <c r="IF64" s="8">
        <v>19.649999999999999</v>
      </c>
      <c r="IG64" s="8">
        <v>0.03</v>
      </c>
      <c r="JZ64" s="8">
        <v>18.18</v>
      </c>
      <c r="KA64" s="8">
        <v>0.04</v>
      </c>
      <c r="MX64" s="8">
        <v>55.23</v>
      </c>
      <c r="MY64" s="8">
        <v>0.03</v>
      </c>
      <c r="MZ64" s="8">
        <v>55.56</v>
      </c>
      <c r="NA64" s="8">
        <v>0.03</v>
      </c>
      <c r="NB64" s="8">
        <v>55.65</v>
      </c>
      <c r="NC64" s="8">
        <v>0.03</v>
      </c>
      <c r="ND64" s="8">
        <v>55.66</v>
      </c>
      <c r="NE64" s="8">
        <v>0.04</v>
      </c>
      <c r="NF64" s="8">
        <v>55.39</v>
      </c>
      <c r="NG64" s="8">
        <v>0.04</v>
      </c>
      <c r="NH64" s="8">
        <v>55.5</v>
      </c>
      <c r="NI64" s="8">
        <v>0.03</v>
      </c>
      <c r="QR64" s="8">
        <v>137.18</v>
      </c>
      <c r="QS64" s="8">
        <v>0.06</v>
      </c>
      <c r="QT64" s="8">
        <v>85.1</v>
      </c>
      <c r="QU64" s="8">
        <v>0.03</v>
      </c>
      <c r="QV64" s="8">
        <v>169.82</v>
      </c>
      <c r="QW64" s="8">
        <v>0.05</v>
      </c>
      <c r="QX64" s="8">
        <v>82.11</v>
      </c>
      <c r="QY64" s="8">
        <v>0.06</v>
      </c>
      <c r="QZ64" s="8">
        <v>82.19</v>
      </c>
      <c r="RA64" s="8">
        <v>0.05</v>
      </c>
      <c r="RB64" s="8">
        <v>75.22</v>
      </c>
      <c r="RC64" s="8">
        <v>0.05</v>
      </c>
      <c r="RD64" s="8">
        <v>75.13</v>
      </c>
      <c r="RE64" s="8">
        <v>0.04</v>
      </c>
      <c r="RF64" s="8">
        <v>75.37</v>
      </c>
      <c r="RG64" s="8">
        <v>0.04</v>
      </c>
      <c r="RH64" s="8">
        <v>75.33</v>
      </c>
      <c r="RI64" s="8">
        <v>0.05</v>
      </c>
      <c r="RJ64" s="8">
        <v>75.209999999999994</v>
      </c>
      <c r="RK64" s="8">
        <v>0.06</v>
      </c>
      <c r="RL64" s="8">
        <v>75.22</v>
      </c>
      <c r="RM64" s="8">
        <v>0.06</v>
      </c>
      <c r="RN64" s="8">
        <v>75.17</v>
      </c>
      <c r="RO64" s="8">
        <v>0.06</v>
      </c>
      <c r="TD64" s="8">
        <v>74.55</v>
      </c>
      <c r="TE64" s="8">
        <v>0.06</v>
      </c>
      <c r="UN64" s="8">
        <v>81.91</v>
      </c>
      <c r="UO64" s="8">
        <v>0.08</v>
      </c>
      <c r="UP64" s="8">
        <v>78.5</v>
      </c>
      <c r="UQ64" s="8">
        <v>7.0000000000000007E-2</v>
      </c>
      <c r="UR64" s="8">
        <v>78.459999999999994</v>
      </c>
      <c r="US64" s="8">
        <v>0.09</v>
      </c>
      <c r="UT64" s="8">
        <v>74.94</v>
      </c>
      <c r="UU64" s="8">
        <v>0.05</v>
      </c>
      <c r="UV64" s="8">
        <v>80.709999999999994</v>
      </c>
      <c r="UW64" s="8">
        <v>0.12</v>
      </c>
      <c r="UX64" s="8">
        <v>75.38</v>
      </c>
      <c r="UY64" s="8">
        <v>0.05</v>
      </c>
      <c r="UZ64" s="8">
        <v>75.78</v>
      </c>
      <c r="VA64" s="8">
        <v>0.06</v>
      </c>
      <c r="VB64" s="8">
        <v>75.34</v>
      </c>
      <c r="VC64" s="8">
        <v>0.06</v>
      </c>
      <c r="VD64" s="8">
        <v>74.849999999999994</v>
      </c>
      <c r="VE64" s="8">
        <v>0.05</v>
      </c>
      <c r="VF64" s="8">
        <v>76.69</v>
      </c>
      <c r="VG64" s="8">
        <v>0.1</v>
      </c>
      <c r="VH64" s="8">
        <v>79.41</v>
      </c>
      <c r="VI64" s="8">
        <v>0.1</v>
      </c>
      <c r="VJ64" s="8">
        <v>75.709999999999994</v>
      </c>
      <c r="VK64" s="8">
        <v>7.0000000000000007E-2</v>
      </c>
      <c r="VL64" s="8">
        <v>75.040000000000006</v>
      </c>
      <c r="VM64" s="8">
        <v>0.06</v>
      </c>
      <c r="VN64" s="8">
        <v>77.28</v>
      </c>
      <c r="VO64" s="8">
        <v>0.12</v>
      </c>
      <c r="VP64" s="8">
        <v>80.23</v>
      </c>
      <c r="VQ64" s="8">
        <v>0.1</v>
      </c>
      <c r="VR64" s="8">
        <v>76.73</v>
      </c>
      <c r="VS64" s="8">
        <v>0.06</v>
      </c>
      <c r="VT64" s="8">
        <v>77.959999999999994</v>
      </c>
      <c r="VU64" s="8">
        <v>0.1</v>
      </c>
      <c r="VV64" s="8">
        <v>81.7</v>
      </c>
      <c r="VW64" s="8">
        <v>7.0000000000000007E-2</v>
      </c>
      <c r="WJ64" s="8" t="s">
        <v>2290</v>
      </c>
      <c r="WK64" s="8">
        <v>75.025000000000006</v>
      </c>
      <c r="WL64" s="8">
        <v>8.9999999999999993E-3</v>
      </c>
      <c r="WM64" s="8">
        <v>61.988</v>
      </c>
      <c r="WN64" s="8">
        <v>2.7E-2</v>
      </c>
      <c r="WO64" s="8">
        <v>56.252000000000002</v>
      </c>
      <c r="WP64" s="8">
        <v>7.0000000000000001E-3</v>
      </c>
      <c r="WQ64" s="8">
        <v>53.276000000000003</v>
      </c>
      <c r="WR64" s="8">
        <v>1.7999999999999999E-2</v>
      </c>
      <c r="WS64" s="8">
        <v>81.956999999999994</v>
      </c>
      <c r="WT64" s="8">
        <v>2.1000000000000001E-2</v>
      </c>
      <c r="WU64" s="8">
        <v>68</v>
      </c>
      <c r="WV64" s="8">
        <v>3.2000000000000001E-2</v>
      </c>
      <c r="WW64" s="8">
        <v>1108.3</v>
      </c>
      <c r="WX64" s="8">
        <v>1.5</v>
      </c>
      <c r="WY64" s="8">
        <v>1083.2</v>
      </c>
      <c r="WZ64" s="8">
        <v>1.5</v>
      </c>
      <c r="XA64" s="8">
        <v>0.57699999999999996</v>
      </c>
      <c r="XB64" s="8">
        <v>2E-3</v>
      </c>
      <c r="XC64" s="8">
        <v>-0.19700000000000001</v>
      </c>
      <c r="XD64" s="8">
        <v>1E-3</v>
      </c>
      <c r="XE64" s="8">
        <v>-1.6E-2</v>
      </c>
      <c r="XF64" s="8">
        <v>2E-3</v>
      </c>
      <c r="XG64" s="8">
        <v>1.0481</v>
      </c>
      <c r="XH64" s="8">
        <v>2.8999999999999998E-3</v>
      </c>
      <c r="XI64" s="8">
        <v>29.265999999999998</v>
      </c>
      <c r="XJ64" s="8">
        <v>1E-3</v>
      </c>
      <c r="XK64" s="8">
        <v>3119</v>
      </c>
      <c r="XL64" s="8">
        <v>8</v>
      </c>
      <c r="XM64" s="8">
        <v>473.9</v>
      </c>
      <c r="XN64" s="8">
        <v>5.0999999999999996</v>
      </c>
      <c r="XO64" s="42">
        <v>0.16622533100174824</v>
      </c>
      <c r="XP64" s="9">
        <v>191.8074094429173</v>
      </c>
      <c r="XQ64" s="14">
        <v>13.029</v>
      </c>
      <c r="XR64" s="42">
        <v>0.182</v>
      </c>
      <c r="XS64" s="45">
        <f t="shared" si="29"/>
        <v>1.1188980515896485</v>
      </c>
      <c r="XT64" s="9">
        <f t="shared" si="1"/>
        <v>5088.404692050246</v>
      </c>
      <c r="XU64" s="46">
        <f t="shared" si="2"/>
        <v>73.425948724409452</v>
      </c>
      <c r="XV64" s="9">
        <f t="shared" si="30"/>
        <v>204.98419280406441</v>
      </c>
      <c r="XW64" s="9">
        <f t="shared" si="4"/>
        <v>894.63398502882683</v>
      </c>
      <c r="XX64" s="9">
        <f t="shared" si="5"/>
        <v>4193.7707070214192</v>
      </c>
      <c r="XY64" s="15">
        <f t="shared" si="6"/>
        <v>9.221608827643649E-3</v>
      </c>
      <c r="XZ64" s="9">
        <f t="shared" si="7"/>
        <v>28.395957881938191</v>
      </c>
      <c r="YA64" s="9">
        <f t="shared" si="8"/>
        <v>55.133101948410356</v>
      </c>
      <c r="YB64" s="10">
        <v>13.747579204525261</v>
      </c>
      <c r="YC64" s="10">
        <v>13.068536019529194</v>
      </c>
      <c r="YD64" s="3">
        <v>1.1353579410759502E-2</v>
      </c>
      <c r="YE64" s="9">
        <v>32.128972111464648</v>
      </c>
      <c r="YF64" s="15">
        <v>8.7668072965194459E-3</v>
      </c>
      <c r="YG64" s="9">
        <v>27.599614536142223</v>
      </c>
      <c r="YH64" s="15">
        <v>7.923560254697341E-3</v>
      </c>
      <c r="YI64" s="9">
        <v>22.10527538371645</v>
      </c>
      <c r="YJ64" s="9">
        <f t="shared" si="9"/>
        <v>76.248497912856138</v>
      </c>
      <c r="YK64" s="9">
        <f t="shared" si="10"/>
        <v>63.103399692531681</v>
      </c>
      <c r="YL64" s="9">
        <f t="shared" si="11"/>
        <v>21.832803500012936</v>
      </c>
      <c r="YM64" s="9">
        <f t="shared" si="31"/>
        <v>33395.985551638601</v>
      </c>
      <c r="YN64" s="9">
        <f t="shared" si="32"/>
        <v>25786.483175996338</v>
      </c>
      <c r="YO64" s="9">
        <f t="shared" si="33"/>
        <v>2645.1</v>
      </c>
      <c r="YP64" s="14">
        <f t="shared" si="34"/>
        <v>0.27032369762050773</v>
      </c>
      <c r="YQ64" s="9">
        <f t="shared" si="35"/>
        <v>32029.167614635011</v>
      </c>
      <c r="YR64" s="9">
        <f t="shared" si="36"/>
        <v>24419.665238992748</v>
      </c>
      <c r="YS64" s="10">
        <f t="shared" si="37"/>
        <v>10.26905021309234</v>
      </c>
      <c r="YT64" s="15">
        <f t="shared" si="38"/>
        <v>0.20300575716574637</v>
      </c>
      <c r="YU64" s="16">
        <f t="shared" si="39"/>
        <v>-6.5631543819252549</v>
      </c>
      <c r="YV64" s="16">
        <f t="shared" si="40"/>
        <v>-21.115395964445781</v>
      </c>
      <c r="YW64" s="47">
        <f t="shared" si="41"/>
        <v>49.754710593445061</v>
      </c>
      <c r="YX64" s="5">
        <f t="shared" si="42"/>
        <v>33395.985551638601</v>
      </c>
      <c r="YY64" s="5">
        <f t="shared" si="43"/>
        <v>27957.421122918677</v>
      </c>
      <c r="YZ64" s="5">
        <f t="shared" si="44"/>
        <v>1386.4472114887265</v>
      </c>
      <c r="ZA64" s="5">
        <f t="shared" si="45"/>
        <v>4052.1172172312063</v>
      </c>
      <c r="ZB64" s="5">
        <f t="shared" si="46"/>
        <v>33395.985551638609</v>
      </c>
      <c r="ZC64" s="6">
        <f t="shared" si="47"/>
        <v>1.0000000000000002</v>
      </c>
    </row>
    <row r="65" spans="1:679" s="8" customFormat="1" x14ac:dyDescent="0.25">
      <c r="A65" s="8">
        <v>5</v>
      </c>
      <c r="B65" s="8" t="s">
        <v>2639</v>
      </c>
      <c r="C65" s="8" t="s">
        <v>2640</v>
      </c>
      <c r="D65" s="8" t="s">
        <v>2639</v>
      </c>
      <c r="E65" s="8" t="s">
        <v>3314</v>
      </c>
      <c r="F65" s="8" t="s">
        <v>3316</v>
      </c>
      <c r="G65" s="8" t="s">
        <v>3308</v>
      </c>
      <c r="H65" s="8" t="s">
        <v>3309</v>
      </c>
      <c r="I65" s="8" t="s">
        <v>3310</v>
      </c>
      <c r="J65" s="8" t="s">
        <v>3310</v>
      </c>
      <c r="L65" s="8">
        <v>4.75</v>
      </c>
      <c r="M65" s="8" t="s">
        <v>3311</v>
      </c>
      <c r="N65" s="7">
        <v>10</v>
      </c>
      <c r="O65" s="7">
        <v>0</v>
      </c>
      <c r="P65" s="8" t="s">
        <v>3366</v>
      </c>
      <c r="Q65" s="8" t="s">
        <v>2595</v>
      </c>
      <c r="R65" s="8" t="s">
        <v>2641</v>
      </c>
      <c r="S65" s="8" t="s">
        <v>119</v>
      </c>
      <c r="T65" s="8" t="s">
        <v>2090</v>
      </c>
      <c r="U65" s="8" t="s">
        <v>2642</v>
      </c>
      <c r="V65" s="8" t="s">
        <v>3378</v>
      </c>
      <c r="W65" s="8" t="s">
        <v>3381</v>
      </c>
      <c r="X65" s="8" t="s">
        <v>3385</v>
      </c>
      <c r="Y65" s="8" t="s">
        <v>3385</v>
      </c>
      <c r="Z65" s="8" t="s">
        <v>2063</v>
      </c>
      <c r="AA65" s="8" t="s">
        <v>123</v>
      </c>
      <c r="AB65" s="8" t="s">
        <v>124</v>
      </c>
      <c r="AC65" s="8" t="s">
        <v>1319</v>
      </c>
      <c r="AD65" s="8" t="s">
        <v>2278</v>
      </c>
      <c r="AE65" s="8" t="s">
        <v>3392</v>
      </c>
      <c r="AF65" s="8" t="s">
        <v>157</v>
      </c>
      <c r="AG65" s="8">
        <v>75</v>
      </c>
      <c r="AH65" s="8">
        <v>68</v>
      </c>
      <c r="AI65" s="8">
        <v>82</v>
      </c>
      <c r="AJ65" s="8">
        <v>68</v>
      </c>
      <c r="AK65" s="8">
        <v>5.5</v>
      </c>
      <c r="AM65" s="8">
        <v>5.5</v>
      </c>
      <c r="AO65" s="8">
        <v>230</v>
      </c>
      <c r="AP65" s="8">
        <v>0.6</v>
      </c>
      <c r="AQ65" s="8">
        <v>14.5</v>
      </c>
      <c r="AR65" s="8">
        <v>0</v>
      </c>
      <c r="AS65" s="8">
        <v>22899</v>
      </c>
      <c r="AT65" s="8">
        <v>53</v>
      </c>
      <c r="AU65" s="8">
        <v>22377</v>
      </c>
      <c r="AV65" s="8">
        <v>82</v>
      </c>
      <c r="AW65" s="8">
        <v>5113</v>
      </c>
      <c r="AX65" s="8">
        <v>134</v>
      </c>
      <c r="AY65" s="8">
        <v>28017</v>
      </c>
      <c r="AZ65" s="8">
        <v>121</v>
      </c>
      <c r="BB65" s="8">
        <v>944</v>
      </c>
      <c r="CN65" s="8">
        <v>8.7334788030000006</v>
      </c>
      <c r="CO65" s="8" t="s">
        <v>2643</v>
      </c>
      <c r="CP65" s="8" t="s">
        <v>2644</v>
      </c>
      <c r="CQ65" s="8">
        <v>75.013999999999996</v>
      </c>
      <c r="CR65" s="8">
        <v>3.7999999999999999E-2</v>
      </c>
      <c r="CS65" s="8">
        <v>61.981999999999999</v>
      </c>
      <c r="CT65" s="8">
        <v>4.2999999999999997E-2</v>
      </c>
      <c r="CU65" s="8">
        <v>82.013000000000005</v>
      </c>
      <c r="CV65" s="8">
        <v>8.0000000000000002E-3</v>
      </c>
      <c r="CW65" s="8">
        <v>68.004000000000005</v>
      </c>
      <c r="CX65" s="8">
        <v>1.7000000000000001E-2</v>
      </c>
      <c r="CY65" s="8">
        <v>74.53</v>
      </c>
      <c r="CZ65" s="8">
        <v>7.0000000000000007E-2</v>
      </c>
      <c r="DA65" s="8">
        <v>56.21</v>
      </c>
      <c r="DB65" s="8">
        <v>0.03</v>
      </c>
      <c r="DC65" s="8">
        <v>62.85</v>
      </c>
      <c r="DD65" s="8">
        <v>0.06</v>
      </c>
      <c r="DE65" s="8">
        <v>1.6E-2</v>
      </c>
      <c r="DF65" s="8">
        <v>2E-3</v>
      </c>
      <c r="DG65" s="8">
        <v>1.0804</v>
      </c>
      <c r="DH65" s="8">
        <v>2.8999999999999998E-3</v>
      </c>
      <c r="DU65" s="8">
        <v>230</v>
      </c>
      <c r="DV65" s="8">
        <v>0.6</v>
      </c>
      <c r="DW65" s="8">
        <v>230</v>
      </c>
      <c r="DX65" s="8">
        <v>0.6</v>
      </c>
      <c r="DY65" s="8">
        <v>230</v>
      </c>
      <c r="DZ65" s="8">
        <v>0.6</v>
      </c>
      <c r="EA65" s="8">
        <v>12.3</v>
      </c>
      <c r="EB65" s="8">
        <v>0</v>
      </c>
      <c r="EC65" s="8">
        <v>12.3</v>
      </c>
      <c r="ED65" s="8">
        <v>0</v>
      </c>
      <c r="EE65" s="8">
        <v>12.3</v>
      </c>
      <c r="EF65" s="8">
        <v>0</v>
      </c>
      <c r="EG65" s="8">
        <v>2731.3</v>
      </c>
      <c r="EH65" s="8">
        <v>3.3</v>
      </c>
      <c r="EI65" s="8">
        <v>2731.3</v>
      </c>
      <c r="EJ65" s="8">
        <v>3.3</v>
      </c>
      <c r="EK65" s="8">
        <v>2731.3</v>
      </c>
      <c r="EL65" s="8">
        <v>3.3</v>
      </c>
      <c r="EM65" s="8">
        <v>229.9</v>
      </c>
      <c r="EN65" s="8">
        <v>0.6</v>
      </c>
      <c r="EO65" s="8">
        <v>229.9</v>
      </c>
      <c r="EP65" s="8">
        <v>0.6</v>
      </c>
      <c r="EQ65" s="8">
        <v>229.9</v>
      </c>
      <c r="ER65" s="8">
        <v>0.6</v>
      </c>
      <c r="ES65" s="8">
        <v>2.2000000000000002</v>
      </c>
      <c r="ET65" s="8">
        <v>0</v>
      </c>
      <c r="EU65" s="8">
        <v>2.2000000000000002</v>
      </c>
      <c r="EV65" s="8">
        <v>0</v>
      </c>
      <c r="EW65" s="8">
        <v>2.2000000000000002</v>
      </c>
      <c r="EX65" s="8">
        <v>0</v>
      </c>
      <c r="EZ65" s="8">
        <v>228.5</v>
      </c>
      <c r="FA65" s="8">
        <v>0.6</v>
      </c>
      <c r="FB65" s="8">
        <v>228.5</v>
      </c>
      <c r="FC65" s="8">
        <v>0.6</v>
      </c>
      <c r="FD65" s="8">
        <v>228.5</v>
      </c>
      <c r="FE65" s="8">
        <v>0.6</v>
      </c>
      <c r="FF65" s="8">
        <v>11.6</v>
      </c>
      <c r="FG65" s="8">
        <v>0</v>
      </c>
      <c r="FH65" s="8">
        <v>11.6</v>
      </c>
      <c r="FI65" s="8">
        <v>0</v>
      </c>
      <c r="FJ65" s="8">
        <v>11.6</v>
      </c>
      <c r="FK65" s="8">
        <v>0</v>
      </c>
      <c r="FL65" s="8">
        <v>2518.6999999999998</v>
      </c>
      <c r="FM65" s="8">
        <v>2.7</v>
      </c>
      <c r="FW65" s="8">
        <v>228.8</v>
      </c>
      <c r="FX65" s="8">
        <v>0.6</v>
      </c>
      <c r="FY65" s="8">
        <v>0.7</v>
      </c>
      <c r="FZ65" s="8">
        <v>0</v>
      </c>
      <c r="GA65" s="8">
        <v>170.8</v>
      </c>
      <c r="GB65" s="8">
        <v>0.7</v>
      </c>
      <c r="GC65" s="8">
        <v>0.1</v>
      </c>
      <c r="GD65" s="8">
        <v>0.2</v>
      </c>
      <c r="GE65" s="8">
        <v>3166</v>
      </c>
      <c r="GP65" s="8">
        <v>230.2</v>
      </c>
      <c r="GQ65" s="8">
        <v>0.6</v>
      </c>
      <c r="GR65" s="8">
        <v>0</v>
      </c>
      <c r="GS65" s="8">
        <v>0</v>
      </c>
      <c r="GT65" s="8">
        <v>222.85</v>
      </c>
      <c r="GU65" s="8">
        <v>0.09</v>
      </c>
      <c r="GV65" s="8">
        <v>90.06</v>
      </c>
      <c r="GW65" s="8">
        <v>0.03</v>
      </c>
      <c r="GX65" s="8">
        <v>108.79</v>
      </c>
      <c r="GY65" s="8">
        <v>0.03</v>
      </c>
      <c r="GZ65" s="8">
        <v>18.73</v>
      </c>
      <c r="HA65" s="8">
        <v>0.03</v>
      </c>
      <c r="HB65" s="8">
        <v>239.9</v>
      </c>
      <c r="HC65" s="8">
        <v>0.09</v>
      </c>
      <c r="HD65" s="8">
        <v>166.98</v>
      </c>
      <c r="HE65" s="8">
        <v>0.03</v>
      </c>
      <c r="HF65" s="8">
        <v>114.05</v>
      </c>
      <c r="HG65" s="8">
        <v>0.03</v>
      </c>
      <c r="HH65" s="8">
        <v>52.93</v>
      </c>
      <c r="HI65" s="8">
        <v>0.04</v>
      </c>
      <c r="HJ65" s="8">
        <v>222.18</v>
      </c>
      <c r="HK65" s="8">
        <v>0.11</v>
      </c>
      <c r="HL65" s="8">
        <v>89.9</v>
      </c>
      <c r="HM65" s="8">
        <v>0.03</v>
      </c>
      <c r="HN65" s="8">
        <v>108.58</v>
      </c>
      <c r="HO65" s="8">
        <v>0.04</v>
      </c>
      <c r="HP65" s="8">
        <v>18.68</v>
      </c>
      <c r="HQ65" s="8">
        <v>0.04</v>
      </c>
      <c r="HR65" s="8">
        <v>74</v>
      </c>
      <c r="HS65" s="8">
        <v>0.03</v>
      </c>
      <c r="HT65" s="8">
        <v>59.08</v>
      </c>
      <c r="HU65" s="8">
        <v>7.0000000000000007E-2</v>
      </c>
      <c r="HV65" s="8">
        <v>43.44</v>
      </c>
      <c r="HW65" s="8">
        <v>0.02</v>
      </c>
      <c r="HZ65" s="8">
        <v>74.930000000000007</v>
      </c>
      <c r="IA65" s="8">
        <v>0.03</v>
      </c>
      <c r="IB65" s="8">
        <v>61.24</v>
      </c>
      <c r="IC65" s="8">
        <v>0.05</v>
      </c>
      <c r="ID65" s="8">
        <v>44.05</v>
      </c>
      <c r="IE65" s="8">
        <v>0.02</v>
      </c>
      <c r="IF65" s="8">
        <v>17.190000000000001</v>
      </c>
      <c r="IG65" s="8">
        <v>0.04</v>
      </c>
      <c r="JZ65" s="8">
        <v>15.63</v>
      </c>
      <c r="KA65" s="8">
        <v>7.0000000000000007E-2</v>
      </c>
      <c r="MX65" s="8">
        <v>55.26</v>
      </c>
      <c r="MY65" s="8">
        <v>0.04</v>
      </c>
      <c r="MZ65" s="8">
        <v>55.58</v>
      </c>
      <c r="NA65" s="8">
        <v>0.03</v>
      </c>
      <c r="NB65" s="8">
        <v>55.64</v>
      </c>
      <c r="NC65" s="8">
        <v>0.03</v>
      </c>
      <c r="ND65" s="8">
        <v>55.68</v>
      </c>
      <c r="NE65" s="8">
        <v>0.03</v>
      </c>
      <c r="NF65" s="8">
        <v>55.41</v>
      </c>
      <c r="NG65" s="8">
        <v>0.03</v>
      </c>
      <c r="NH65" s="8">
        <v>55.53</v>
      </c>
      <c r="NI65" s="8">
        <v>0.03</v>
      </c>
      <c r="QR65" s="8">
        <v>134.13</v>
      </c>
      <c r="QS65" s="8">
        <v>0.04</v>
      </c>
      <c r="QT65" s="8">
        <v>84.47</v>
      </c>
      <c r="QU65" s="8">
        <v>0.03</v>
      </c>
      <c r="QV65" s="8">
        <v>169.89</v>
      </c>
      <c r="QW65" s="8">
        <v>0.04</v>
      </c>
      <c r="QX65" s="8">
        <v>82.1</v>
      </c>
      <c r="QY65" s="8">
        <v>7.0000000000000007E-2</v>
      </c>
      <c r="QZ65" s="8">
        <v>82.06</v>
      </c>
      <c r="RA65" s="8">
        <v>0.04</v>
      </c>
      <c r="RB65" s="8">
        <v>75.22</v>
      </c>
      <c r="RC65" s="8">
        <v>0.05</v>
      </c>
      <c r="RD65" s="8">
        <v>75.12</v>
      </c>
      <c r="RE65" s="8">
        <v>0.05</v>
      </c>
      <c r="RF65" s="8">
        <v>75.290000000000006</v>
      </c>
      <c r="RG65" s="8">
        <v>0.06</v>
      </c>
      <c r="RH65" s="8">
        <v>75.260000000000005</v>
      </c>
      <c r="RI65" s="8">
        <v>0.05</v>
      </c>
      <c r="RJ65" s="8">
        <v>75.17</v>
      </c>
      <c r="RK65" s="8">
        <v>0.06</v>
      </c>
      <c r="RL65" s="8">
        <v>75.19</v>
      </c>
      <c r="RM65" s="8">
        <v>0.06</v>
      </c>
      <c r="RN65" s="8">
        <v>75.11</v>
      </c>
      <c r="RO65" s="8">
        <v>0.06</v>
      </c>
      <c r="TD65" s="8">
        <v>74.569999999999993</v>
      </c>
      <c r="TE65" s="8">
        <v>0.06</v>
      </c>
      <c r="UN65" s="8">
        <v>82.01</v>
      </c>
      <c r="UO65" s="8">
        <v>0.06</v>
      </c>
      <c r="UP65" s="8">
        <v>78.540000000000006</v>
      </c>
      <c r="UQ65" s="8">
        <v>0.09</v>
      </c>
      <c r="UR65" s="8">
        <v>78.45</v>
      </c>
      <c r="US65" s="8">
        <v>0.11</v>
      </c>
      <c r="UT65" s="8">
        <v>74.95</v>
      </c>
      <c r="UU65" s="8">
        <v>0.06</v>
      </c>
      <c r="UV65" s="8">
        <v>80.62</v>
      </c>
      <c r="UW65" s="8">
        <v>0.13</v>
      </c>
      <c r="UX65" s="8">
        <v>75.400000000000006</v>
      </c>
      <c r="UY65" s="8">
        <v>0.06</v>
      </c>
      <c r="UZ65" s="8">
        <v>75.78</v>
      </c>
      <c r="VA65" s="8">
        <v>7.0000000000000007E-2</v>
      </c>
      <c r="VB65" s="8">
        <v>75.39</v>
      </c>
      <c r="VC65" s="8">
        <v>0.08</v>
      </c>
      <c r="VD65" s="8">
        <v>74.88</v>
      </c>
      <c r="VE65" s="8">
        <v>0.06</v>
      </c>
      <c r="VF65" s="8">
        <v>76.709999999999994</v>
      </c>
      <c r="VG65" s="8">
        <v>0.11</v>
      </c>
      <c r="VH65" s="8">
        <v>79.39</v>
      </c>
      <c r="VI65" s="8">
        <v>0.11</v>
      </c>
      <c r="VJ65" s="8">
        <v>75.760000000000005</v>
      </c>
      <c r="VK65" s="8">
        <v>0.09</v>
      </c>
      <c r="VL65" s="8">
        <v>75.08</v>
      </c>
      <c r="VM65" s="8">
        <v>7.0000000000000007E-2</v>
      </c>
      <c r="VN65" s="8">
        <v>77.33</v>
      </c>
      <c r="VO65" s="8">
        <v>0.11</v>
      </c>
      <c r="VP65" s="8">
        <v>80.36</v>
      </c>
      <c r="VQ65" s="8">
        <v>0.09</v>
      </c>
      <c r="VR65" s="8">
        <v>76.75</v>
      </c>
      <c r="VS65" s="8">
        <v>0.08</v>
      </c>
      <c r="VT65" s="8">
        <v>78</v>
      </c>
      <c r="VU65" s="8">
        <v>0.1</v>
      </c>
      <c r="VV65" s="8">
        <v>81.760000000000005</v>
      </c>
      <c r="VW65" s="8">
        <v>0.06</v>
      </c>
      <c r="WJ65" s="8" t="s">
        <v>2290</v>
      </c>
      <c r="WK65" s="8">
        <v>75.013999999999996</v>
      </c>
      <c r="WL65" s="8">
        <v>3.7999999999999999E-2</v>
      </c>
      <c r="WM65" s="8">
        <v>61.981999999999999</v>
      </c>
      <c r="WN65" s="8">
        <v>4.2999999999999997E-2</v>
      </c>
      <c r="WO65" s="8">
        <v>56.261000000000003</v>
      </c>
      <c r="WP65" s="8">
        <v>8.9999999999999993E-3</v>
      </c>
      <c r="WQ65" s="8">
        <v>53.345999999999997</v>
      </c>
      <c r="WR65" s="8">
        <v>0.02</v>
      </c>
      <c r="WS65" s="8">
        <v>82.013000000000005</v>
      </c>
      <c r="WT65" s="8">
        <v>8.0000000000000002E-3</v>
      </c>
      <c r="WU65" s="8">
        <v>68.004000000000005</v>
      </c>
      <c r="WV65" s="8">
        <v>1.7000000000000001E-2</v>
      </c>
      <c r="WW65" s="8">
        <v>1125.8</v>
      </c>
      <c r="WX65" s="8">
        <v>1.5</v>
      </c>
      <c r="WY65" s="8">
        <v>1099.3</v>
      </c>
      <c r="WZ65" s="8">
        <v>1.5</v>
      </c>
      <c r="XA65" s="8">
        <v>0.56699999999999995</v>
      </c>
      <c r="XB65" s="8">
        <v>1E-3</v>
      </c>
      <c r="XC65" s="8">
        <v>-0.20399999999999999</v>
      </c>
      <c r="XD65" s="8">
        <v>1E-3</v>
      </c>
      <c r="XE65" s="8">
        <v>1.6E-2</v>
      </c>
      <c r="XF65" s="8">
        <v>2E-3</v>
      </c>
      <c r="XG65" s="8">
        <v>1.0804</v>
      </c>
      <c r="XH65" s="8">
        <v>2.8999999999999998E-3</v>
      </c>
      <c r="XI65" s="8">
        <v>29.247</v>
      </c>
      <c r="XJ65" s="8">
        <v>0</v>
      </c>
      <c r="XK65" s="8">
        <v>3208</v>
      </c>
      <c r="XL65" s="8">
        <v>7</v>
      </c>
      <c r="XM65" s="8">
        <v>476.5</v>
      </c>
      <c r="XN65" s="8">
        <v>5.2</v>
      </c>
      <c r="XO65" s="42">
        <v>0.16622533100174824</v>
      </c>
      <c r="XP65" s="9">
        <v>191.8074094429173</v>
      </c>
      <c r="XQ65" s="14">
        <v>13.029</v>
      </c>
      <c r="XR65" s="42">
        <v>0.182</v>
      </c>
      <c r="XS65" s="45">
        <f t="shared" si="29"/>
        <v>1.1092506999506329</v>
      </c>
      <c r="XT65" s="9">
        <f t="shared" si="1"/>
        <v>5168.5468796406294</v>
      </c>
      <c r="XU65" s="46">
        <f t="shared" si="2"/>
        <v>73.225844503937012</v>
      </c>
      <c r="XV65" s="9">
        <f t="shared" si="30"/>
        <v>208.60440232493056</v>
      </c>
      <c r="XW65" s="9">
        <f t="shared" si="4"/>
        <v>910.34547094104869</v>
      </c>
      <c r="XX65" s="9">
        <f t="shared" si="5"/>
        <v>4258.2014086995805</v>
      </c>
      <c r="XY65" s="15">
        <f t="shared" si="6"/>
        <v>9.2194839325997185E-3</v>
      </c>
      <c r="XZ65" s="9">
        <f t="shared" si="7"/>
        <v>28.394366339367522</v>
      </c>
      <c r="YA65" s="9">
        <f t="shared" si="8"/>
        <v>55.151749300049367</v>
      </c>
      <c r="YB65" s="10">
        <v>13.748916800297181</v>
      </c>
      <c r="YC65" s="10">
        <v>13.069050464856504</v>
      </c>
      <c r="YD65" s="3">
        <v>1.1343252483937159E-2</v>
      </c>
      <c r="YE65" s="9">
        <v>32.131361495145846</v>
      </c>
      <c r="YF65" s="15">
        <v>8.7654511388274049E-3</v>
      </c>
      <c r="YG65" s="9">
        <v>27.595447667263105</v>
      </c>
      <c r="YH65" s="15">
        <v>7.9603773333830914E-3</v>
      </c>
      <c r="YI65" s="9">
        <v>22.1474496531036</v>
      </c>
      <c r="YJ65" s="9">
        <f t="shared" si="9"/>
        <v>76.251508677679595</v>
      </c>
      <c r="YK65" s="9">
        <f t="shared" si="10"/>
        <v>63.101307092221809</v>
      </c>
      <c r="YL65" s="9">
        <f t="shared" si="11"/>
        <v>21.877308941082202</v>
      </c>
      <c r="YM65" s="9">
        <f t="shared" si="31"/>
        <v>33683.716680346472</v>
      </c>
      <c r="YN65" s="9">
        <f t="shared" si="32"/>
        <v>26173.222918180516</v>
      </c>
      <c r="YO65" s="9">
        <f t="shared" si="33"/>
        <v>2731.5</v>
      </c>
      <c r="YP65" s="14">
        <f t="shared" si="34"/>
        <v>0.27676902725640984</v>
      </c>
      <c r="YQ65" s="9">
        <f t="shared" si="35"/>
        <v>32307.341987638407</v>
      </c>
      <c r="YR65" s="9">
        <f t="shared" si="36"/>
        <v>24796.848225472451</v>
      </c>
      <c r="YS65" s="10">
        <f t="shared" si="37"/>
        <v>10.070867203129179</v>
      </c>
      <c r="YT65" s="15">
        <f t="shared" si="38"/>
        <v>0.19769581347549381</v>
      </c>
      <c r="YU65" s="16">
        <f t="shared" si="39"/>
        <v>-6.5170573982853206</v>
      </c>
      <c r="YV65" s="16">
        <f t="shared" si="40"/>
        <v>-21.099759377630228</v>
      </c>
      <c r="YW65" s="47">
        <f t="shared" si="41"/>
        <v>49.952556569462295</v>
      </c>
      <c r="YX65" s="5">
        <f t="shared" si="42"/>
        <v>33683.716680346472</v>
      </c>
      <c r="YY65" s="5">
        <f t="shared" si="43"/>
        <v>28158.233136372459</v>
      </c>
      <c r="YZ65" s="5">
        <f t="shared" si="44"/>
        <v>1396.2349341820939</v>
      </c>
      <c r="ZA65" s="5">
        <f t="shared" si="45"/>
        <v>4129.2486097919282</v>
      </c>
      <c r="ZB65" s="5">
        <f t="shared" si="46"/>
        <v>33683.716680346479</v>
      </c>
      <c r="ZC65" s="6">
        <f t="shared" si="47"/>
        <v>1.0000000000000002</v>
      </c>
    </row>
    <row r="66" spans="1:679" s="8" customFormat="1" x14ac:dyDescent="0.25">
      <c r="A66" s="8">
        <v>5</v>
      </c>
      <c r="B66" s="8" t="s">
        <v>2645</v>
      </c>
      <c r="C66" s="8" t="s">
        <v>2646</v>
      </c>
      <c r="D66" s="8" t="s">
        <v>2645</v>
      </c>
      <c r="E66" s="8" t="s">
        <v>3314</v>
      </c>
      <c r="F66" s="8" t="s">
        <v>3316</v>
      </c>
      <c r="G66" s="8" t="s">
        <v>3308</v>
      </c>
      <c r="H66" s="8" t="s">
        <v>3309</v>
      </c>
      <c r="I66" s="8" t="s">
        <v>3310</v>
      </c>
      <c r="J66" s="8" t="s">
        <v>3310</v>
      </c>
      <c r="L66" s="8">
        <v>4.75</v>
      </c>
      <c r="M66" s="8" t="s">
        <v>3311</v>
      </c>
      <c r="N66" s="7">
        <v>20</v>
      </c>
      <c r="O66" s="7">
        <v>0</v>
      </c>
      <c r="P66" s="8" t="s">
        <v>3366</v>
      </c>
      <c r="Q66" s="8" t="s">
        <v>2595</v>
      </c>
      <c r="R66" s="8" t="s">
        <v>2647</v>
      </c>
      <c r="S66" s="8" t="s">
        <v>119</v>
      </c>
      <c r="T66" s="8" t="s">
        <v>2648</v>
      </c>
      <c r="U66" s="8" t="s">
        <v>1158</v>
      </c>
      <c r="V66" s="8" t="s">
        <v>3378</v>
      </c>
      <c r="W66" s="8" t="s">
        <v>3381</v>
      </c>
      <c r="X66" s="8" t="s">
        <v>3385</v>
      </c>
      <c r="Y66" s="8" t="s">
        <v>3385</v>
      </c>
      <c r="Z66" s="8" t="s">
        <v>2063</v>
      </c>
      <c r="AA66" s="8" t="s">
        <v>123</v>
      </c>
      <c r="AB66" s="8" t="s">
        <v>124</v>
      </c>
      <c r="AC66" s="8" t="s">
        <v>1319</v>
      </c>
      <c r="AD66" s="8" t="s">
        <v>2278</v>
      </c>
      <c r="AE66" s="8" t="s">
        <v>3392</v>
      </c>
      <c r="AF66" s="8" t="s">
        <v>157</v>
      </c>
      <c r="AG66" s="8">
        <v>75</v>
      </c>
      <c r="AH66" s="8">
        <v>62</v>
      </c>
      <c r="AI66" s="8">
        <v>82</v>
      </c>
      <c r="AJ66" s="8">
        <v>68</v>
      </c>
      <c r="AK66" s="8">
        <v>5.5</v>
      </c>
      <c r="AM66" s="8">
        <v>5.5</v>
      </c>
      <c r="AO66" s="8">
        <v>229.9</v>
      </c>
      <c r="AP66" s="8">
        <v>1.2</v>
      </c>
      <c r="AQ66" s="8">
        <v>14.9</v>
      </c>
      <c r="AR66" s="8">
        <v>0</v>
      </c>
      <c r="AS66" s="8">
        <v>22559</v>
      </c>
      <c r="AT66" s="8">
        <v>169</v>
      </c>
      <c r="AU66" s="8">
        <v>22166</v>
      </c>
      <c r="AV66" s="8">
        <v>249</v>
      </c>
      <c r="AW66" s="8">
        <v>5166</v>
      </c>
      <c r="AX66" s="8">
        <v>258</v>
      </c>
      <c r="AY66" s="8">
        <v>27730</v>
      </c>
      <c r="AZ66" s="8">
        <v>136</v>
      </c>
      <c r="BB66" s="8">
        <v>944</v>
      </c>
      <c r="CN66" s="8">
        <v>8.4183363690000004</v>
      </c>
      <c r="CO66" s="8" t="s">
        <v>2649</v>
      </c>
      <c r="CP66" s="8" t="s">
        <v>2650</v>
      </c>
      <c r="CQ66" s="8">
        <v>74.863</v>
      </c>
      <c r="CR66" s="8">
        <v>0.159</v>
      </c>
      <c r="CS66" s="8">
        <v>61.991</v>
      </c>
      <c r="CT66" s="8">
        <v>6.2E-2</v>
      </c>
      <c r="CU66" s="8">
        <v>81.986000000000004</v>
      </c>
      <c r="CV66" s="8">
        <v>1.0999999999999999E-2</v>
      </c>
      <c r="CW66" s="8">
        <v>67.989999999999995</v>
      </c>
      <c r="CX66" s="8">
        <v>2.5999999999999999E-2</v>
      </c>
      <c r="CY66" s="8">
        <v>74.459999999999994</v>
      </c>
      <c r="CZ66" s="8">
        <v>0.22</v>
      </c>
      <c r="DA66" s="8">
        <v>56.22</v>
      </c>
      <c r="DB66" s="8">
        <v>0.04</v>
      </c>
      <c r="DC66" s="8">
        <v>62.88</v>
      </c>
      <c r="DD66" s="8">
        <v>0.06</v>
      </c>
      <c r="DE66" s="8">
        <v>7.0000000000000001E-3</v>
      </c>
      <c r="DF66" s="8">
        <v>2E-3</v>
      </c>
      <c r="DG66" s="8">
        <v>1.0688</v>
      </c>
      <c r="DH66" s="8">
        <v>2.3999999999999998E-3</v>
      </c>
      <c r="DI66" s="8">
        <v>22559</v>
      </c>
      <c r="DJ66" s="8">
        <v>169</v>
      </c>
      <c r="DK66" s="8">
        <v>5166</v>
      </c>
      <c r="DL66" s="8">
        <v>258</v>
      </c>
      <c r="DM66" s="8">
        <v>8.4190000000000005</v>
      </c>
      <c r="DN66" s="8">
        <v>4.5999999999999999E-2</v>
      </c>
      <c r="DU66" s="8">
        <v>229.9</v>
      </c>
      <c r="DV66" s="8">
        <v>1.2</v>
      </c>
      <c r="DW66" s="8">
        <v>229.9</v>
      </c>
      <c r="DX66" s="8">
        <v>1.2</v>
      </c>
      <c r="DY66" s="8">
        <v>229.9</v>
      </c>
      <c r="DZ66" s="8">
        <v>1.2</v>
      </c>
      <c r="EA66" s="8">
        <v>12.7</v>
      </c>
      <c r="EB66" s="8">
        <v>0</v>
      </c>
      <c r="EC66" s="8">
        <v>12.7</v>
      </c>
      <c r="ED66" s="8">
        <v>0</v>
      </c>
      <c r="EE66" s="8">
        <v>12.7</v>
      </c>
      <c r="EF66" s="8">
        <v>0</v>
      </c>
      <c r="EG66" s="8">
        <v>2818.5</v>
      </c>
      <c r="EH66" s="8">
        <v>5.6</v>
      </c>
      <c r="EI66" s="8">
        <v>2818.5</v>
      </c>
      <c r="EJ66" s="8">
        <v>5.6</v>
      </c>
      <c r="EK66" s="8">
        <v>2818.5</v>
      </c>
      <c r="EL66" s="8">
        <v>5.6</v>
      </c>
      <c r="EM66" s="8">
        <v>229.8</v>
      </c>
      <c r="EN66" s="8">
        <v>1.2</v>
      </c>
      <c r="EO66" s="8">
        <v>229.8</v>
      </c>
      <c r="EP66" s="8">
        <v>1.2</v>
      </c>
      <c r="EQ66" s="8">
        <v>229.8</v>
      </c>
      <c r="ER66" s="8">
        <v>1.2</v>
      </c>
      <c r="ES66" s="8">
        <v>2.2000000000000002</v>
      </c>
      <c r="ET66" s="8">
        <v>0</v>
      </c>
      <c r="EU66" s="8">
        <v>2.2000000000000002</v>
      </c>
      <c r="EV66" s="8">
        <v>0</v>
      </c>
      <c r="EW66" s="8">
        <v>2.2000000000000002</v>
      </c>
      <c r="EX66" s="8">
        <v>0</v>
      </c>
      <c r="EZ66" s="8">
        <v>228.3</v>
      </c>
      <c r="FA66" s="8">
        <v>1.2</v>
      </c>
      <c r="FB66" s="8">
        <v>228.3</v>
      </c>
      <c r="FC66" s="8">
        <v>1.2</v>
      </c>
      <c r="FD66" s="8">
        <v>228.3</v>
      </c>
      <c r="FE66" s="8">
        <v>1.2</v>
      </c>
      <c r="FF66" s="8">
        <v>11.9</v>
      </c>
      <c r="FG66" s="8">
        <v>0</v>
      </c>
      <c r="FH66" s="8">
        <v>11.9</v>
      </c>
      <c r="FI66" s="8">
        <v>0</v>
      </c>
      <c r="FJ66" s="8">
        <v>11.9</v>
      </c>
      <c r="FK66" s="8">
        <v>0</v>
      </c>
      <c r="FL66" s="8">
        <v>2604.8000000000002</v>
      </c>
      <c r="FM66" s="8">
        <v>4.3</v>
      </c>
      <c r="FW66" s="8">
        <v>228.7</v>
      </c>
      <c r="FX66" s="8">
        <v>1.2</v>
      </c>
      <c r="FY66" s="8">
        <v>0.7</v>
      </c>
      <c r="FZ66" s="8">
        <v>0</v>
      </c>
      <c r="GA66" s="8">
        <v>170.7</v>
      </c>
      <c r="GB66" s="8">
        <v>1</v>
      </c>
      <c r="GC66" s="8">
        <v>0.1</v>
      </c>
      <c r="GD66" s="8">
        <v>0.2</v>
      </c>
      <c r="GE66" s="8">
        <v>3250.5</v>
      </c>
      <c r="GP66" s="8">
        <v>230.1</v>
      </c>
      <c r="GQ66" s="8">
        <v>1.2</v>
      </c>
      <c r="GR66" s="8">
        <v>0</v>
      </c>
      <c r="GS66" s="8">
        <v>0</v>
      </c>
      <c r="GT66" s="8">
        <v>231.9</v>
      </c>
      <c r="GU66" s="8">
        <v>0.19</v>
      </c>
      <c r="GV66" s="8">
        <v>92.94</v>
      </c>
      <c r="GW66" s="8">
        <v>0.05</v>
      </c>
      <c r="GX66" s="8">
        <v>111.62</v>
      </c>
      <c r="GY66" s="8">
        <v>0.06</v>
      </c>
      <c r="GZ66" s="8">
        <v>18.68</v>
      </c>
      <c r="HA66" s="8">
        <v>7.0000000000000007E-2</v>
      </c>
      <c r="HB66" s="8">
        <v>249.19</v>
      </c>
      <c r="HC66" s="8">
        <v>0.19</v>
      </c>
      <c r="HD66" s="8">
        <v>167.61</v>
      </c>
      <c r="HE66" s="8">
        <v>0.06</v>
      </c>
      <c r="HF66" s="8">
        <v>116.81</v>
      </c>
      <c r="HG66" s="8">
        <v>0.06</v>
      </c>
      <c r="HH66" s="8">
        <v>50.8</v>
      </c>
      <c r="HI66" s="8">
        <v>0.08</v>
      </c>
      <c r="HJ66" s="8">
        <v>231.24</v>
      </c>
      <c r="HK66" s="8">
        <v>0.21</v>
      </c>
      <c r="HL66" s="8">
        <v>92.17</v>
      </c>
      <c r="HM66" s="8">
        <v>0.05</v>
      </c>
      <c r="HN66" s="8">
        <v>111.41</v>
      </c>
      <c r="HO66" s="8">
        <v>0.06</v>
      </c>
      <c r="HP66" s="8">
        <v>19.25</v>
      </c>
      <c r="HQ66" s="8">
        <v>0.09</v>
      </c>
      <c r="HR66" s="8">
        <v>75.02</v>
      </c>
      <c r="HS66" s="8">
        <v>0.05</v>
      </c>
      <c r="HT66" s="8">
        <v>57.15</v>
      </c>
      <c r="HU66" s="8">
        <v>0.15</v>
      </c>
      <c r="HV66" s="8">
        <v>44.11</v>
      </c>
      <c r="HW66" s="8">
        <v>0.03</v>
      </c>
      <c r="HZ66" s="8">
        <v>76</v>
      </c>
      <c r="IA66" s="8">
        <v>0.05</v>
      </c>
      <c r="IB66" s="8">
        <v>59.8</v>
      </c>
      <c r="IC66" s="8">
        <v>0.13</v>
      </c>
      <c r="ID66" s="8">
        <v>44.75</v>
      </c>
      <c r="IE66" s="8">
        <v>0.04</v>
      </c>
      <c r="IF66" s="8">
        <v>15.06</v>
      </c>
      <c r="IG66" s="8">
        <v>0.11</v>
      </c>
      <c r="JZ66" s="8">
        <v>13.04</v>
      </c>
      <c r="KA66" s="8">
        <v>0.14000000000000001</v>
      </c>
      <c r="MX66" s="8">
        <v>55.27</v>
      </c>
      <c r="MY66" s="8">
        <v>0.06</v>
      </c>
      <c r="MZ66" s="8">
        <v>55.59</v>
      </c>
      <c r="NA66" s="8">
        <v>0.06</v>
      </c>
      <c r="NB66" s="8">
        <v>55.65</v>
      </c>
      <c r="NC66" s="8">
        <v>0.05</v>
      </c>
      <c r="ND66" s="8">
        <v>55.67</v>
      </c>
      <c r="NE66" s="8">
        <v>0.05</v>
      </c>
      <c r="NF66" s="8">
        <v>55.46</v>
      </c>
      <c r="NG66" s="8">
        <v>0.06</v>
      </c>
      <c r="NH66" s="8">
        <v>55.55</v>
      </c>
      <c r="NI66" s="8">
        <v>0.05</v>
      </c>
      <c r="QR66" s="8">
        <v>134.97</v>
      </c>
      <c r="QS66" s="8">
        <v>0.05</v>
      </c>
      <c r="QT66" s="8">
        <v>82.17</v>
      </c>
      <c r="QU66" s="8">
        <v>0.06</v>
      </c>
      <c r="QV66" s="8">
        <v>170.23</v>
      </c>
      <c r="QW66" s="8">
        <v>0.08</v>
      </c>
      <c r="QX66" s="8">
        <v>82.02</v>
      </c>
      <c r="QY66" s="8">
        <v>0.08</v>
      </c>
      <c r="QZ66" s="8">
        <v>82.01</v>
      </c>
      <c r="RA66" s="8">
        <v>0.04</v>
      </c>
      <c r="RB66" s="8">
        <v>75.17</v>
      </c>
      <c r="RC66" s="8">
        <v>0.17</v>
      </c>
      <c r="RD66" s="8">
        <v>75.06</v>
      </c>
      <c r="RE66" s="8">
        <v>0.17</v>
      </c>
      <c r="RF66" s="8">
        <v>75.2</v>
      </c>
      <c r="RG66" s="8">
        <v>0.17</v>
      </c>
      <c r="RH66" s="8">
        <v>75.19</v>
      </c>
      <c r="RI66" s="8">
        <v>0.17</v>
      </c>
      <c r="RJ66" s="8">
        <v>75.13</v>
      </c>
      <c r="RK66" s="8">
        <v>0.18</v>
      </c>
      <c r="RL66" s="8">
        <v>75.14</v>
      </c>
      <c r="RM66" s="8">
        <v>0.18</v>
      </c>
      <c r="RN66" s="8">
        <v>75.069999999999993</v>
      </c>
      <c r="RO66" s="8">
        <v>0.19</v>
      </c>
      <c r="TD66" s="8">
        <v>74.59</v>
      </c>
      <c r="TE66" s="8">
        <v>0.19</v>
      </c>
      <c r="UN66" s="8">
        <v>81.94</v>
      </c>
      <c r="UO66" s="8">
        <v>7.0000000000000007E-2</v>
      </c>
      <c r="UP66" s="8">
        <v>78.61</v>
      </c>
      <c r="UQ66" s="8">
        <v>0.1</v>
      </c>
      <c r="UR66" s="8">
        <v>78.52</v>
      </c>
      <c r="US66" s="8">
        <v>0.14000000000000001</v>
      </c>
      <c r="UT66" s="8">
        <v>74.92</v>
      </c>
      <c r="UU66" s="8">
        <v>0.19</v>
      </c>
      <c r="UV66" s="8">
        <v>80.87</v>
      </c>
      <c r="UW66" s="8">
        <v>0.14000000000000001</v>
      </c>
      <c r="UX66" s="8">
        <v>75.489999999999995</v>
      </c>
      <c r="UY66" s="8">
        <v>0.18</v>
      </c>
      <c r="UZ66" s="8">
        <v>75.87</v>
      </c>
      <c r="VA66" s="8">
        <v>0.17</v>
      </c>
      <c r="VB66" s="8">
        <v>75.44</v>
      </c>
      <c r="VC66" s="8">
        <v>0.18</v>
      </c>
      <c r="VD66" s="8">
        <v>74.92</v>
      </c>
      <c r="VE66" s="8">
        <v>0.19</v>
      </c>
      <c r="VF66" s="8">
        <v>76.86</v>
      </c>
      <c r="VG66" s="8">
        <v>0.2</v>
      </c>
      <c r="VH66" s="8">
        <v>79.569999999999993</v>
      </c>
      <c r="VI66" s="8">
        <v>0.15</v>
      </c>
      <c r="VJ66" s="8">
        <v>75.8</v>
      </c>
      <c r="VK66" s="8">
        <v>0.17</v>
      </c>
      <c r="VL66" s="8">
        <v>75.13</v>
      </c>
      <c r="VM66" s="8">
        <v>0.19</v>
      </c>
      <c r="VN66" s="8">
        <v>77.44</v>
      </c>
      <c r="VO66" s="8">
        <v>0.16</v>
      </c>
      <c r="VP66" s="8">
        <v>80.540000000000006</v>
      </c>
      <c r="VQ66" s="8">
        <v>0.1</v>
      </c>
      <c r="VR66" s="8">
        <v>76.78</v>
      </c>
      <c r="VS66" s="8">
        <v>0.14000000000000001</v>
      </c>
      <c r="VT66" s="8">
        <v>78.11</v>
      </c>
      <c r="VU66" s="8">
        <v>0.15</v>
      </c>
      <c r="VV66" s="8">
        <v>81.96</v>
      </c>
      <c r="VW66" s="8">
        <v>0.08</v>
      </c>
      <c r="WJ66" s="8" t="s">
        <v>2290</v>
      </c>
      <c r="WK66" s="8">
        <v>74.863</v>
      </c>
      <c r="WL66" s="8">
        <v>0.159</v>
      </c>
      <c r="WM66" s="8">
        <v>61.991</v>
      </c>
      <c r="WN66" s="8">
        <v>6.2E-2</v>
      </c>
      <c r="WO66" s="8">
        <v>56.29</v>
      </c>
      <c r="WP66" s="8">
        <v>2.5999999999999999E-2</v>
      </c>
      <c r="WQ66" s="8">
        <v>53.402999999999999</v>
      </c>
      <c r="WR66" s="8">
        <v>3.3000000000000002E-2</v>
      </c>
      <c r="WS66" s="8">
        <v>81.986000000000004</v>
      </c>
      <c r="WT66" s="8">
        <v>1.0999999999999999E-2</v>
      </c>
      <c r="WU66" s="8">
        <v>67.989999999999995</v>
      </c>
      <c r="WV66" s="8">
        <v>2.5999999999999999E-2</v>
      </c>
      <c r="WW66" s="8">
        <v>1120</v>
      </c>
      <c r="WX66" s="8">
        <v>1.3</v>
      </c>
      <c r="WY66" s="8">
        <v>1093.2</v>
      </c>
      <c r="WZ66" s="8">
        <v>1.2</v>
      </c>
      <c r="XA66" s="8">
        <v>0.56799999999999995</v>
      </c>
      <c r="XB66" s="8">
        <v>1E-3</v>
      </c>
      <c r="XC66" s="8">
        <v>-0.20300000000000001</v>
      </c>
      <c r="XD66" s="8">
        <v>2E-3</v>
      </c>
      <c r="XE66" s="8">
        <v>7.0000000000000001E-3</v>
      </c>
      <c r="XF66" s="8">
        <v>2E-3</v>
      </c>
      <c r="XG66" s="8">
        <v>1.0688</v>
      </c>
      <c r="XH66" s="8">
        <v>2.3999999999999998E-3</v>
      </c>
      <c r="XI66" s="8">
        <v>29.238</v>
      </c>
      <c r="XJ66" s="8">
        <v>0</v>
      </c>
      <c r="XK66" s="8">
        <v>3294</v>
      </c>
      <c r="XL66" s="8">
        <v>9</v>
      </c>
      <c r="XM66" s="8">
        <v>475</v>
      </c>
      <c r="XN66" s="8">
        <v>5.4</v>
      </c>
      <c r="XO66" s="42">
        <v>0.16622533100174824</v>
      </c>
      <c r="XP66" s="9">
        <v>191.8074094429173</v>
      </c>
      <c r="XQ66" s="14">
        <v>13.029</v>
      </c>
      <c r="XR66" s="42">
        <v>0.182</v>
      </c>
      <c r="XS66" s="45">
        <f t="shared" ref="XS66:XS97" si="48">(XM66-XU66)*3.412/XT66/0.24</f>
        <v>1.1116950706123865</v>
      </c>
      <c r="XT66" s="9">
        <f t="shared" ref="XT66:XT129" si="49">WW66*60/YC66</f>
        <v>5141.553832751446</v>
      </c>
      <c r="XU66" s="46">
        <f t="shared" ref="XU66:XU129" si="50">XA66*WY66*746/6350</f>
        <v>72.947944818897639</v>
      </c>
      <c r="XV66" s="9">
        <f t="shared" ref="XV66:XV101" si="51">XP66*SQRT(-XC66*YB66/(XR66*XQ66))</f>
        <v>208.08705195045712</v>
      </c>
      <c r="XW66" s="9">
        <f t="shared" ref="XW66:XW129" si="52">XV66*60/YB66</f>
        <v>908.13521835930487</v>
      </c>
      <c r="XX66" s="9">
        <f t="shared" ref="XX66:XX129" si="53">XT66-XW66</f>
        <v>4233.4186143921415</v>
      </c>
      <c r="XY66" s="15">
        <f t="shared" ref="XY66:XY129" si="54">(XW66*YD66+XX66*YF66)/XT66</f>
        <v>9.2542989443464632E-3</v>
      </c>
      <c r="XZ66" s="9">
        <f t="shared" ref="XZ66:XZ129" si="55">(XW66*YE66+XX66*YG66)/XT66</f>
        <v>28.401817210966055</v>
      </c>
      <c r="YA66" s="9">
        <f t="shared" ref="YA66:YA129" si="56">WO66-XS66</f>
        <v>55.178304929387615</v>
      </c>
      <c r="YB66" s="10">
        <v>13.748198357050869</v>
      </c>
      <c r="YC66" s="10">
        <v>13.069978879135583</v>
      </c>
      <c r="YD66" s="3">
        <v>1.1339169053178095E-2</v>
      </c>
      <c r="YE66" s="9">
        <v>32.120264348035235</v>
      </c>
      <c r="YF66" s="15">
        <v>8.8070613465577874E-3</v>
      </c>
      <c r="YG66" s="9">
        <v>27.604151515610596</v>
      </c>
      <c r="YH66" s="15">
        <v>7.9852864391321311E-3</v>
      </c>
      <c r="YI66" s="9">
        <v>22.181563259423676</v>
      </c>
      <c r="YJ66" s="9">
        <f t="shared" ref="YJ66:YJ129" si="57">psych("tdb","h","w",XZ66,XY66)</f>
        <v>76.125882203956166</v>
      </c>
      <c r="YK66" s="9">
        <f t="shared" ref="YK66:YK129" si="58">psych("Twb","TDB","W",YJ66,XY66)</f>
        <v>63.10884922539838</v>
      </c>
      <c r="YL66" s="9">
        <f t="shared" ref="YL66:YL129" si="59">psych("H","TDB","w",YA66,YH66)</f>
        <v>21.910814964090818</v>
      </c>
      <c r="YM66" s="9">
        <f t="shared" si="31"/>
        <v>33373.837480819617</v>
      </c>
      <c r="YN66" s="9">
        <f t="shared" si="32"/>
        <v>25848.743093499605</v>
      </c>
      <c r="YO66" s="9">
        <f t="shared" si="33"/>
        <v>2819</v>
      </c>
      <c r="YP66" s="14">
        <f t="shared" si="34"/>
        <v>0.28828710529705959</v>
      </c>
      <c r="YQ66" s="9">
        <f t="shared" si="35"/>
        <v>32001.633816486516</v>
      </c>
      <c r="YR66" s="9">
        <f t="shared" si="36"/>
        <v>24476.539429166503</v>
      </c>
      <c r="YS66" s="10">
        <f t="shared" si="37"/>
        <v>9.7151286631713774</v>
      </c>
      <c r="YT66" s="15">
        <f t="shared" si="38"/>
        <v>0.19719177782160782</v>
      </c>
      <c r="YU66" s="16">
        <f t="shared" si="39"/>
        <v>-6.4910022468752366</v>
      </c>
      <c r="YV66" s="16">
        <f t="shared" si="40"/>
        <v>-20.947577274568552</v>
      </c>
      <c r="YW66" s="47">
        <f t="shared" si="41"/>
        <v>50.033003860323824</v>
      </c>
      <c r="YX66" s="5">
        <f t="shared" si="42"/>
        <v>33373.837480819617</v>
      </c>
      <c r="YY66" s="5">
        <f t="shared" si="43"/>
        <v>27880.529432030839</v>
      </c>
      <c r="YZ66" s="5">
        <f t="shared" si="44"/>
        <v>1392.0669355795762</v>
      </c>
      <c r="ZA66" s="5">
        <f t="shared" si="45"/>
        <v>4101.2411132092084</v>
      </c>
      <c r="ZB66" s="5">
        <f t="shared" si="46"/>
        <v>33373.837480819624</v>
      </c>
      <c r="ZC66" s="6">
        <f t="shared" si="47"/>
        <v>1.0000000000000002</v>
      </c>
    </row>
    <row r="67" spans="1:679" s="8" customFormat="1" x14ac:dyDescent="0.25">
      <c r="A67" s="8">
        <v>5</v>
      </c>
      <c r="B67" s="8" t="s">
        <v>2651</v>
      </c>
      <c r="C67" s="8" t="s">
        <v>2652</v>
      </c>
      <c r="D67" s="8" t="s">
        <v>2651</v>
      </c>
      <c r="E67" s="8" t="s">
        <v>3314</v>
      </c>
      <c r="F67" s="8" t="s">
        <v>3316</v>
      </c>
      <c r="G67" s="8" t="s">
        <v>3308</v>
      </c>
      <c r="H67" s="8" t="s">
        <v>3309</v>
      </c>
      <c r="I67" s="8" t="s">
        <v>3310</v>
      </c>
      <c r="J67" s="8" t="s">
        <v>3310</v>
      </c>
      <c r="L67" s="8">
        <v>4.75</v>
      </c>
      <c r="M67" s="8" t="s">
        <v>3311</v>
      </c>
      <c r="N67" s="7">
        <v>30</v>
      </c>
      <c r="O67" s="7">
        <v>0</v>
      </c>
      <c r="P67" s="8" t="s">
        <v>3366</v>
      </c>
      <c r="Q67" s="8" t="s">
        <v>2595</v>
      </c>
      <c r="R67" s="8" t="s">
        <v>2653</v>
      </c>
      <c r="S67" s="8" t="s">
        <v>119</v>
      </c>
      <c r="T67" s="8" t="s">
        <v>2090</v>
      </c>
      <c r="U67" s="8" t="s">
        <v>1158</v>
      </c>
      <c r="V67" s="8" t="s">
        <v>3378</v>
      </c>
      <c r="W67" s="8" t="s">
        <v>3381</v>
      </c>
      <c r="X67" s="8" t="s">
        <v>3385</v>
      </c>
      <c r="Y67" s="8" t="s">
        <v>3385</v>
      </c>
      <c r="Z67" s="8" t="s">
        <v>2063</v>
      </c>
      <c r="AA67" s="8" t="s">
        <v>123</v>
      </c>
      <c r="AB67" s="8" t="s">
        <v>124</v>
      </c>
      <c r="AC67" s="8" t="s">
        <v>1319</v>
      </c>
      <c r="AD67" s="8" t="s">
        <v>2278</v>
      </c>
      <c r="AE67" s="8" t="s">
        <v>3392</v>
      </c>
      <c r="AF67" s="8" t="s">
        <v>157</v>
      </c>
      <c r="AG67" s="8">
        <v>75</v>
      </c>
      <c r="AH67" s="8">
        <v>62</v>
      </c>
      <c r="AI67" s="8">
        <v>82</v>
      </c>
      <c r="AJ67" s="8">
        <v>68</v>
      </c>
      <c r="AK67" s="8">
        <v>5.5</v>
      </c>
      <c r="AM67" s="8">
        <v>5.5</v>
      </c>
      <c r="AO67" s="8">
        <v>230</v>
      </c>
      <c r="AP67" s="8">
        <v>1.3</v>
      </c>
      <c r="AQ67" s="8">
        <v>15.4</v>
      </c>
      <c r="AR67" s="8">
        <v>0</v>
      </c>
      <c r="AS67" s="8">
        <v>22488</v>
      </c>
      <c r="AT67" s="8">
        <v>56</v>
      </c>
      <c r="AU67" s="8">
        <v>21970</v>
      </c>
      <c r="AV67" s="8">
        <v>74</v>
      </c>
      <c r="AW67" s="8">
        <v>4803</v>
      </c>
      <c r="AX67" s="8">
        <v>102</v>
      </c>
      <c r="AY67" s="8">
        <v>27296</v>
      </c>
      <c r="AZ67" s="8">
        <v>93</v>
      </c>
      <c r="BB67" s="8">
        <v>944</v>
      </c>
      <c r="CN67" s="8">
        <v>8.0235155789999997</v>
      </c>
      <c r="CO67" s="8" t="s">
        <v>2654</v>
      </c>
      <c r="CP67" s="8" t="s">
        <v>2655</v>
      </c>
      <c r="CQ67" s="8">
        <v>74.932000000000002</v>
      </c>
      <c r="CR67" s="8">
        <v>3.4000000000000002E-2</v>
      </c>
      <c r="CS67" s="8">
        <v>61.972000000000001</v>
      </c>
      <c r="CT67" s="8">
        <v>2.5000000000000001E-2</v>
      </c>
      <c r="CU67" s="8">
        <v>81.947000000000003</v>
      </c>
      <c r="CV67" s="8">
        <v>1.7000000000000001E-2</v>
      </c>
      <c r="CW67" s="8">
        <v>68.016999999999996</v>
      </c>
      <c r="CX67" s="8">
        <v>2.1000000000000001E-2</v>
      </c>
      <c r="CY67" s="8">
        <v>74.47</v>
      </c>
      <c r="CZ67" s="8">
        <v>0.05</v>
      </c>
      <c r="DA67" s="8">
        <v>56.42</v>
      </c>
      <c r="DB67" s="8">
        <v>0.04</v>
      </c>
      <c r="DC67" s="8">
        <v>62.77</v>
      </c>
      <c r="DD67" s="8">
        <v>0.06</v>
      </c>
      <c r="DE67" s="8">
        <v>0.01</v>
      </c>
      <c r="DF67" s="8">
        <v>3.0000000000000001E-3</v>
      </c>
      <c r="DG67" s="8">
        <v>1.0748</v>
      </c>
      <c r="DH67" s="8">
        <v>3.3E-3</v>
      </c>
      <c r="DI67" s="8">
        <v>22488</v>
      </c>
      <c r="DJ67" s="8">
        <v>56</v>
      </c>
      <c r="DK67" s="8">
        <v>4803</v>
      </c>
      <c r="DL67" s="8">
        <v>102</v>
      </c>
      <c r="DM67" s="8">
        <v>8.0220000000000002</v>
      </c>
      <c r="DN67" s="8">
        <v>3.4000000000000002E-2</v>
      </c>
      <c r="DU67" s="8">
        <v>230</v>
      </c>
      <c r="DV67" s="8">
        <v>1.3</v>
      </c>
      <c r="DW67" s="8">
        <v>230</v>
      </c>
      <c r="DX67" s="8">
        <v>1.3</v>
      </c>
      <c r="DY67" s="8">
        <v>230</v>
      </c>
      <c r="DZ67" s="8">
        <v>1.3</v>
      </c>
      <c r="EA67" s="8">
        <v>13.2</v>
      </c>
      <c r="EB67" s="8">
        <v>0</v>
      </c>
      <c r="EC67" s="8">
        <v>13.2</v>
      </c>
      <c r="ED67" s="8">
        <v>0</v>
      </c>
      <c r="EE67" s="8">
        <v>13.2</v>
      </c>
      <c r="EF67" s="8">
        <v>0</v>
      </c>
      <c r="EG67" s="8">
        <v>2926.6</v>
      </c>
      <c r="EH67" s="8">
        <v>5.6</v>
      </c>
      <c r="EI67" s="8">
        <v>2926.6</v>
      </c>
      <c r="EJ67" s="8">
        <v>5.6</v>
      </c>
      <c r="EK67" s="8">
        <v>2926.6</v>
      </c>
      <c r="EL67" s="8">
        <v>5.6</v>
      </c>
      <c r="EM67" s="8">
        <v>229.8</v>
      </c>
      <c r="EN67" s="8">
        <v>1.3</v>
      </c>
      <c r="EO67" s="8">
        <v>229.8</v>
      </c>
      <c r="EP67" s="8">
        <v>1.3</v>
      </c>
      <c r="EQ67" s="8">
        <v>229.8</v>
      </c>
      <c r="ER67" s="8">
        <v>1.3</v>
      </c>
      <c r="ES67" s="8">
        <v>2.2000000000000002</v>
      </c>
      <c r="ET67" s="8">
        <v>0</v>
      </c>
      <c r="EU67" s="8">
        <v>2.2000000000000002</v>
      </c>
      <c r="EV67" s="8">
        <v>0</v>
      </c>
      <c r="EW67" s="8">
        <v>2.2000000000000002</v>
      </c>
      <c r="EX67" s="8">
        <v>0</v>
      </c>
      <c r="EZ67" s="8">
        <v>228.3</v>
      </c>
      <c r="FA67" s="8">
        <v>1.3</v>
      </c>
      <c r="FB67" s="8">
        <v>228.3</v>
      </c>
      <c r="FC67" s="8">
        <v>1.3</v>
      </c>
      <c r="FD67" s="8">
        <v>228.3</v>
      </c>
      <c r="FE67" s="8">
        <v>1.3</v>
      </c>
      <c r="FF67" s="8">
        <v>12.4</v>
      </c>
      <c r="FG67" s="8">
        <v>0</v>
      </c>
      <c r="FH67" s="8">
        <v>12.4</v>
      </c>
      <c r="FI67" s="8">
        <v>0</v>
      </c>
      <c r="FJ67" s="8">
        <v>12.4</v>
      </c>
      <c r="FK67" s="8">
        <v>0</v>
      </c>
      <c r="FL67" s="8">
        <v>2705.4</v>
      </c>
      <c r="FM67" s="8">
        <v>4.0999999999999996</v>
      </c>
      <c r="FW67" s="8">
        <v>228.7</v>
      </c>
      <c r="FX67" s="8">
        <v>1.3</v>
      </c>
      <c r="FY67" s="8">
        <v>0.8</v>
      </c>
      <c r="FZ67" s="8">
        <v>0</v>
      </c>
      <c r="GA67" s="8">
        <v>176.2</v>
      </c>
      <c r="GB67" s="8">
        <v>1.1000000000000001</v>
      </c>
      <c r="GC67" s="8">
        <v>0.1</v>
      </c>
      <c r="GD67" s="8">
        <v>0.2</v>
      </c>
      <c r="GE67" s="8">
        <v>3357.2</v>
      </c>
      <c r="GP67" s="8">
        <v>230.2</v>
      </c>
      <c r="GQ67" s="8">
        <v>1.3</v>
      </c>
      <c r="GR67" s="8">
        <v>0</v>
      </c>
      <c r="GS67" s="8">
        <v>0</v>
      </c>
      <c r="GT67" s="8">
        <v>242.41</v>
      </c>
      <c r="GU67" s="8">
        <v>0.18</v>
      </c>
      <c r="GV67" s="8">
        <v>95.74</v>
      </c>
      <c r="GW67" s="8">
        <v>0.05</v>
      </c>
      <c r="GX67" s="8">
        <v>114.8</v>
      </c>
      <c r="GY67" s="8">
        <v>0.05</v>
      </c>
      <c r="GZ67" s="8">
        <v>19.059999999999999</v>
      </c>
      <c r="HA67" s="8">
        <v>0.03</v>
      </c>
      <c r="HB67" s="8">
        <v>259.8</v>
      </c>
      <c r="HC67" s="8">
        <v>0.17</v>
      </c>
      <c r="HD67" s="8">
        <v>167.48</v>
      </c>
      <c r="HE67" s="8">
        <v>0.04</v>
      </c>
      <c r="HF67" s="8">
        <v>119.87</v>
      </c>
      <c r="HG67" s="8">
        <v>0.05</v>
      </c>
      <c r="HH67" s="8">
        <v>47.61</v>
      </c>
      <c r="HI67" s="8">
        <v>0.05</v>
      </c>
      <c r="HJ67" s="8">
        <v>241.79</v>
      </c>
      <c r="HK67" s="8">
        <v>0.18</v>
      </c>
      <c r="HL67" s="8">
        <v>95.14</v>
      </c>
      <c r="HM67" s="8">
        <v>0.03</v>
      </c>
      <c r="HN67" s="8">
        <v>114.62</v>
      </c>
      <c r="HO67" s="8">
        <v>0.05</v>
      </c>
      <c r="HP67" s="8">
        <v>19.48</v>
      </c>
      <c r="HQ67" s="8">
        <v>0.05</v>
      </c>
      <c r="HR67" s="8">
        <v>75.95</v>
      </c>
      <c r="HS67" s="8">
        <v>0.02</v>
      </c>
      <c r="HT67" s="8">
        <v>53.37</v>
      </c>
      <c r="HU67" s="8">
        <v>0.51</v>
      </c>
      <c r="HV67" s="8">
        <v>44.71</v>
      </c>
      <c r="HW67" s="8">
        <v>0.02</v>
      </c>
      <c r="HZ67" s="8">
        <v>76.86</v>
      </c>
      <c r="IA67" s="8">
        <v>0.02</v>
      </c>
      <c r="IB67" s="8">
        <v>54.3</v>
      </c>
      <c r="IC67" s="8">
        <v>0.32</v>
      </c>
      <c r="ID67" s="8">
        <v>45.3</v>
      </c>
      <c r="IE67" s="8">
        <v>0.02</v>
      </c>
      <c r="IF67" s="8">
        <v>9</v>
      </c>
      <c r="IG67" s="8">
        <v>0.32</v>
      </c>
      <c r="JZ67" s="8">
        <v>8.66</v>
      </c>
      <c r="KA67" s="8">
        <v>0.51</v>
      </c>
      <c r="MX67" s="8">
        <v>55.33</v>
      </c>
      <c r="MY67" s="8">
        <v>0.03</v>
      </c>
      <c r="MZ67" s="8">
        <v>55.67</v>
      </c>
      <c r="NA67" s="8">
        <v>0.04</v>
      </c>
      <c r="NB67" s="8">
        <v>55.76</v>
      </c>
      <c r="NC67" s="8">
        <v>0.03</v>
      </c>
      <c r="ND67" s="8">
        <v>55.77</v>
      </c>
      <c r="NE67" s="8">
        <v>0.02</v>
      </c>
      <c r="NF67" s="8">
        <v>55.55</v>
      </c>
      <c r="NG67" s="8">
        <v>0.03</v>
      </c>
      <c r="NH67" s="8">
        <v>55.62</v>
      </c>
      <c r="NI67" s="8">
        <v>0.04</v>
      </c>
      <c r="QR67" s="8">
        <v>135.72999999999999</v>
      </c>
      <c r="QS67" s="8">
        <v>0.03</v>
      </c>
      <c r="QT67" s="8">
        <v>80.27</v>
      </c>
      <c r="QU67" s="8">
        <v>0.1</v>
      </c>
      <c r="QV67" s="8">
        <v>169.88</v>
      </c>
      <c r="QW67" s="8">
        <v>0.04</v>
      </c>
      <c r="QX67" s="8">
        <v>82.01</v>
      </c>
      <c r="QY67" s="8">
        <v>0.1</v>
      </c>
      <c r="QZ67" s="8">
        <v>82.13</v>
      </c>
      <c r="RA67" s="8">
        <v>0.04</v>
      </c>
      <c r="RB67" s="8">
        <v>75.16</v>
      </c>
      <c r="RC67" s="8">
        <v>0.04</v>
      </c>
      <c r="RD67" s="8">
        <v>75.09</v>
      </c>
      <c r="RE67" s="8">
        <v>0.04</v>
      </c>
      <c r="RF67" s="8">
        <v>75.23</v>
      </c>
      <c r="RG67" s="8">
        <v>0.04</v>
      </c>
      <c r="RH67" s="8">
        <v>75.22</v>
      </c>
      <c r="RI67" s="8">
        <v>0.04</v>
      </c>
      <c r="RJ67" s="8">
        <v>75.13</v>
      </c>
      <c r="RK67" s="8">
        <v>0.05</v>
      </c>
      <c r="RL67" s="8">
        <v>75.14</v>
      </c>
      <c r="RM67" s="8">
        <v>0.05</v>
      </c>
      <c r="RN67" s="8">
        <v>75.09</v>
      </c>
      <c r="RO67" s="8">
        <v>0.04</v>
      </c>
      <c r="TD67" s="8">
        <v>74.5</v>
      </c>
      <c r="TE67" s="8">
        <v>0.05</v>
      </c>
      <c r="UN67" s="8">
        <v>81.88</v>
      </c>
      <c r="UO67" s="8">
        <v>0.09</v>
      </c>
      <c r="UP67" s="8">
        <v>78.45</v>
      </c>
      <c r="UQ67" s="8">
        <v>0.12</v>
      </c>
      <c r="UR67" s="8">
        <v>78.37</v>
      </c>
      <c r="US67" s="8">
        <v>0.12</v>
      </c>
      <c r="UT67" s="8">
        <v>74.87</v>
      </c>
      <c r="UU67" s="8">
        <v>0.04</v>
      </c>
      <c r="UV67" s="8">
        <v>80.709999999999994</v>
      </c>
      <c r="UW67" s="8">
        <v>0.14000000000000001</v>
      </c>
      <c r="UX67" s="8">
        <v>75.459999999999994</v>
      </c>
      <c r="UY67" s="8">
        <v>0.05</v>
      </c>
      <c r="UZ67" s="8">
        <v>75.86</v>
      </c>
      <c r="VA67" s="8">
        <v>0.05</v>
      </c>
      <c r="VB67" s="8">
        <v>75.41</v>
      </c>
      <c r="VC67" s="8">
        <v>0.05</v>
      </c>
      <c r="VD67" s="8">
        <v>74.89</v>
      </c>
      <c r="VE67" s="8">
        <v>0.05</v>
      </c>
      <c r="VF67" s="8">
        <v>76.790000000000006</v>
      </c>
      <c r="VG67" s="8">
        <v>0.12</v>
      </c>
      <c r="VH67" s="8">
        <v>79.47</v>
      </c>
      <c r="VI67" s="8">
        <v>0.11</v>
      </c>
      <c r="VJ67" s="8">
        <v>75.77</v>
      </c>
      <c r="VK67" s="8">
        <v>0.05</v>
      </c>
      <c r="VL67" s="8">
        <v>75.11</v>
      </c>
      <c r="VM67" s="8">
        <v>0.05</v>
      </c>
      <c r="VN67" s="8">
        <v>77.34</v>
      </c>
      <c r="VO67" s="8">
        <v>0.16</v>
      </c>
      <c r="VP67" s="8">
        <v>80.39</v>
      </c>
      <c r="VQ67" s="8">
        <v>0.12</v>
      </c>
      <c r="VR67" s="8">
        <v>76.760000000000005</v>
      </c>
      <c r="VS67" s="8">
        <v>0.06</v>
      </c>
      <c r="VT67" s="8">
        <v>78</v>
      </c>
      <c r="VU67" s="8">
        <v>0.12</v>
      </c>
      <c r="VV67" s="8">
        <v>81.7</v>
      </c>
      <c r="VW67" s="8">
        <v>0.1</v>
      </c>
      <c r="WJ67" s="8" t="s">
        <v>2290</v>
      </c>
      <c r="WK67" s="8">
        <v>74.932000000000002</v>
      </c>
      <c r="WL67" s="8">
        <v>3.4000000000000002E-2</v>
      </c>
      <c r="WM67" s="8">
        <v>61.972000000000001</v>
      </c>
      <c r="WN67" s="8">
        <v>2.5000000000000001E-2</v>
      </c>
      <c r="WO67" s="8">
        <v>56.460999999999999</v>
      </c>
      <c r="WP67" s="8">
        <v>0.01</v>
      </c>
      <c r="WQ67" s="8">
        <v>53.552</v>
      </c>
      <c r="WR67" s="8">
        <v>1.0999999999999999E-2</v>
      </c>
      <c r="WS67" s="8">
        <v>81.947000000000003</v>
      </c>
      <c r="WT67" s="8">
        <v>1.7000000000000001E-2</v>
      </c>
      <c r="WU67" s="8">
        <v>68.016999999999996</v>
      </c>
      <c r="WV67" s="8">
        <v>2.1000000000000001E-2</v>
      </c>
      <c r="WW67" s="8">
        <v>1123.0999999999999</v>
      </c>
      <c r="WX67" s="8">
        <v>1.7</v>
      </c>
      <c r="WY67" s="8">
        <v>1096.2</v>
      </c>
      <c r="WZ67" s="8">
        <v>1.7</v>
      </c>
      <c r="XA67" s="8">
        <v>0.56699999999999995</v>
      </c>
      <c r="XB67" s="8">
        <v>1E-3</v>
      </c>
      <c r="XC67" s="8">
        <v>-0.20300000000000001</v>
      </c>
      <c r="XD67" s="8">
        <v>2E-3</v>
      </c>
      <c r="XE67" s="8">
        <v>0.01</v>
      </c>
      <c r="XF67" s="8">
        <v>3.0000000000000001E-3</v>
      </c>
      <c r="XG67" s="8">
        <v>1.0748</v>
      </c>
      <c r="XH67" s="8">
        <v>3.3E-3</v>
      </c>
      <c r="XI67" s="8">
        <v>29.234999999999999</v>
      </c>
      <c r="XJ67" s="8">
        <v>0</v>
      </c>
      <c r="XK67" s="8">
        <v>3402</v>
      </c>
      <c r="XL67" s="8">
        <v>9</v>
      </c>
      <c r="XM67" s="8">
        <v>475.6</v>
      </c>
      <c r="XN67" s="8">
        <v>5.2</v>
      </c>
      <c r="XO67" s="42">
        <v>0.16622533100174824</v>
      </c>
      <c r="XP67" s="9">
        <v>191.8074094429173</v>
      </c>
      <c r="XQ67" s="14">
        <v>13.029</v>
      </c>
      <c r="XR67" s="42">
        <v>0.182</v>
      </c>
      <c r="XS67" s="45">
        <f t="shared" si="48"/>
        <v>1.1104803255397022</v>
      </c>
      <c r="XT67" s="9">
        <f t="shared" si="49"/>
        <v>5153.9453559410604</v>
      </c>
      <c r="XU67" s="46">
        <f t="shared" si="50"/>
        <v>73.0193493543307</v>
      </c>
      <c r="XV67" s="9">
        <f t="shared" si="51"/>
        <v>208.08137540008556</v>
      </c>
      <c r="XW67" s="9">
        <f t="shared" si="52"/>
        <v>908.15999268281803</v>
      </c>
      <c r="XX67" s="9">
        <f t="shared" si="53"/>
        <v>4245.7853632582428</v>
      </c>
      <c r="XY67" s="15">
        <f t="shared" si="54"/>
        <v>9.2346961191203409E-3</v>
      </c>
      <c r="XZ67" s="9">
        <f t="shared" si="55"/>
        <v>28.391830275302144</v>
      </c>
      <c r="YA67" s="9">
        <f t="shared" si="56"/>
        <v>55.350519674460294</v>
      </c>
      <c r="YB67" s="10">
        <v>13.747448274090154</v>
      </c>
      <c r="YC67" s="10">
        <v>13.074643859450848</v>
      </c>
      <c r="YD67" s="3">
        <v>1.1368726327124046E-2</v>
      </c>
      <c r="YE67" s="9">
        <v>32.143143692328614</v>
      </c>
      <c r="YF67" s="15">
        <v>8.7782338412914166E-3</v>
      </c>
      <c r="YG67" s="9">
        <v>27.589436260089062</v>
      </c>
      <c r="YH67" s="15">
        <v>8.0281126506667796E-3</v>
      </c>
      <c r="YI67" s="9">
        <v>22.269721741513422</v>
      </c>
      <c r="YJ67" s="9">
        <f t="shared" si="57"/>
        <v>76.172888453979681</v>
      </c>
      <c r="YK67" s="9">
        <f t="shared" si="58"/>
        <v>63.096286802496778</v>
      </c>
      <c r="YL67" s="9">
        <f t="shared" si="59"/>
        <v>21.999248176233387</v>
      </c>
      <c r="YM67" s="9">
        <f t="shared" si="31"/>
        <v>32947.01882196738</v>
      </c>
      <c r="YN67" s="9">
        <f t="shared" si="32"/>
        <v>25756.164209015053</v>
      </c>
      <c r="YO67" s="9">
        <f t="shared" si="33"/>
        <v>2926.4</v>
      </c>
      <c r="YP67" s="14">
        <f t="shared" si="34"/>
        <v>0.30314740322850231</v>
      </c>
      <c r="YQ67" s="9">
        <f t="shared" si="35"/>
        <v>31573.011061313711</v>
      </c>
      <c r="YR67" s="9">
        <f t="shared" si="36"/>
        <v>24382.156448361384</v>
      </c>
      <c r="YS67" s="10">
        <f t="shared" si="37"/>
        <v>9.2807204765766347</v>
      </c>
      <c r="YT67" s="15">
        <f t="shared" si="38"/>
        <v>0.19734632539435626</v>
      </c>
      <c r="YU67" s="16">
        <f t="shared" si="39"/>
        <v>-6.3925820990687576</v>
      </c>
      <c r="YV67" s="16">
        <f t="shared" si="40"/>
        <v>-20.822368779519387</v>
      </c>
      <c r="YW67" s="47">
        <f t="shared" si="41"/>
        <v>50.230979211802797</v>
      </c>
      <c r="YX67" s="5">
        <f t="shared" si="42"/>
        <v>32947.01882196738</v>
      </c>
      <c r="YY67" s="5">
        <f t="shared" si="43"/>
        <v>27417.517937945155</v>
      </c>
      <c r="YZ67" s="5">
        <f t="shared" si="44"/>
        <v>1394.0059756798587</v>
      </c>
      <c r="ZA67" s="5">
        <f t="shared" si="45"/>
        <v>4135.4949083423653</v>
      </c>
      <c r="ZB67" s="5">
        <f t="shared" si="46"/>
        <v>32947.01882196738</v>
      </c>
      <c r="ZC67" s="6">
        <f t="shared" si="47"/>
        <v>1</v>
      </c>
    </row>
    <row r="68" spans="1:679" s="8" customFormat="1" x14ac:dyDescent="0.25">
      <c r="A68" s="8">
        <v>5</v>
      </c>
      <c r="B68" s="8" t="s">
        <v>2656</v>
      </c>
      <c r="C68" s="8" t="s">
        <v>2657</v>
      </c>
      <c r="D68" s="8" t="s">
        <v>2656</v>
      </c>
      <c r="E68" s="8" t="s">
        <v>3314</v>
      </c>
      <c r="F68" s="8" t="s">
        <v>3316</v>
      </c>
      <c r="G68" s="8" t="s">
        <v>3308</v>
      </c>
      <c r="H68" s="8" t="s">
        <v>3309</v>
      </c>
      <c r="I68" s="8" t="s">
        <v>3310</v>
      </c>
      <c r="J68" s="8" t="s">
        <v>3310</v>
      </c>
      <c r="L68" s="8">
        <v>4.75</v>
      </c>
      <c r="M68" s="8" t="s">
        <v>3311</v>
      </c>
      <c r="N68" s="7">
        <v>40</v>
      </c>
      <c r="O68" s="7">
        <v>0</v>
      </c>
      <c r="P68" s="8" t="s">
        <v>3366</v>
      </c>
      <c r="Q68" s="8" t="s">
        <v>2595</v>
      </c>
      <c r="R68" s="8" t="s">
        <v>2658</v>
      </c>
      <c r="S68" s="8" t="s">
        <v>119</v>
      </c>
      <c r="T68" s="8" t="s">
        <v>2090</v>
      </c>
      <c r="U68" s="8" t="s">
        <v>1158</v>
      </c>
      <c r="V68" s="8" t="s">
        <v>3378</v>
      </c>
      <c r="W68" s="8" t="s">
        <v>3381</v>
      </c>
      <c r="X68" s="8" t="s">
        <v>3385</v>
      </c>
      <c r="Y68" s="8" t="s">
        <v>3385</v>
      </c>
      <c r="Z68" s="8" t="s">
        <v>2063</v>
      </c>
      <c r="AA68" s="8" t="s">
        <v>123</v>
      </c>
      <c r="AB68" s="8" t="s">
        <v>124</v>
      </c>
      <c r="AC68" s="8" t="s">
        <v>1319</v>
      </c>
      <c r="AD68" s="8" t="s">
        <v>2278</v>
      </c>
      <c r="AE68" s="8" t="s">
        <v>3392</v>
      </c>
      <c r="AF68" s="8" t="s">
        <v>157</v>
      </c>
      <c r="AG68" s="8">
        <v>75</v>
      </c>
      <c r="AH68" s="8">
        <v>62</v>
      </c>
      <c r="AI68" s="8">
        <v>82</v>
      </c>
      <c r="AJ68" s="8">
        <v>68</v>
      </c>
      <c r="AK68" s="8">
        <v>5.5</v>
      </c>
      <c r="AM68" s="8">
        <v>5.5</v>
      </c>
      <c r="AO68" s="8">
        <v>229.9</v>
      </c>
      <c r="AP68" s="8">
        <v>1.1000000000000001</v>
      </c>
      <c r="AQ68" s="8">
        <v>15.8</v>
      </c>
      <c r="AR68" s="8">
        <v>0</v>
      </c>
      <c r="AS68" s="8">
        <v>22353</v>
      </c>
      <c r="AT68" s="8">
        <v>51</v>
      </c>
      <c r="AU68" s="8">
        <v>21936</v>
      </c>
      <c r="AV68" s="8">
        <v>76</v>
      </c>
      <c r="AW68" s="8">
        <v>4633</v>
      </c>
      <c r="AX68" s="8">
        <v>75</v>
      </c>
      <c r="AY68" s="8">
        <v>26989</v>
      </c>
      <c r="AZ68" s="8">
        <v>80</v>
      </c>
      <c r="BB68" s="8">
        <v>945</v>
      </c>
      <c r="CN68" s="8">
        <v>7.6979463780000001</v>
      </c>
      <c r="CO68" s="8" t="s">
        <v>2659</v>
      </c>
      <c r="CP68" s="8" t="s">
        <v>2660</v>
      </c>
      <c r="CQ68" s="8">
        <v>74.954999999999998</v>
      </c>
      <c r="CR68" s="8">
        <v>2.4E-2</v>
      </c>
      <c r="CS68" s="8">
        <v>61.981000000000002</v>
      </c>
      <c r="CT68" s="8">
        <v>2.1999999999999999E-2</v>
      </c>
      <c r="CU68" s="8">
        <v>82.001999999999995</v>
      </c>
      <c r="CV68" s="8">
        <v>1.2E-2</v>
      </c>
      <c r="CW68" s="8">
        <v>67.992999999999995</v>
      </c>
      <c r="CX68" s="8">
        <v>2.8000000000000001E-2</v>
      </c>
      <c r="CY68" s="8">
        <v>74.61</v>
      </c>
      <c r="CZ68" s="8">
        <v>0.06</v>
      </c>
      <c r="DA68" s="8">
        <v>56.55</v>
      </c>
      <c r="DB68" s="8">
        <v>0.04</v>
      </c>
      <c r="DC68" s="8">
        <v>62.55</v>
      </c>
      <c r="DD68" s="8">
        <v>0.03</v>
      </c>
      <c r="DE68" s="8">
        <v>3.0000000000000001E-3</v>
      </c>
      <c r="DF68" s="8">
        <v>2E-3</v>
      </c>
      <c r="DG68" s="8">
        <v>1.0698000000000001</v>
      </c>
      <c r="DH68" s="8">
        <v>2.7000000000000001E-3</v>
      </c>
      <c r="DI68" s="8">
        <v>22353</v>
      </c>
      <c r="DJ68" s="8">
        <v>51</v>
      </c>
      <c r="DK68" s="8">
        <v>4633</v>
      </c>
      <c r="DL68" s="8">
        <v>75</v>
      </c>
      <c r="DM68" s="8">
        <v>7.6980000000000004</v>
      </c>
      <c r="DN68" s="8">
        <v>2.8000000000000001E-2</v>
      </c>
      <c r="DU68" s="8">
        <v>229.9</v>
      </c>
      <c r="DV68" s="8">
        <v>1.1000000000000001</v>
      </c>
      <c r="DW68" s="8">
        <v>229.9</v>
      </c>
      <c r="DX68" s="8">
        <v>1.1000000000000001</v>
      </c>
      <c r="DY68" s="8">
        <v>229.9</v>
      </c>
      <c r="DZ68" s="8">
        <v>1.1000000000000001</v>
      </c>
      <c r="EA68" s="8">
        <v>13.6</v>
      </c>
      <c r="EB68" s="8">
        <v>0</v>
      </c>
      <c r="EC68" s="8">
        <v>13.6</v>
      </c>
      <c r="ED68" s="8">
        <v>0</v>
      </c>
      <c r="EE68" s="8">
        <v>13.6</v>
      </c>
      <c r="EF68" s="8">
        <v>0</v>
      </c>
      <c r="EG68" s="8">
        <v>3030.4</v>
      </c>
      <c r="EH68" s="8">
        <v>4.7</v>
      </c>
      <c r="EI68" s="8">
        <v>3030.4</v>
      </c>
      <c r="EJ68" s="8">
        <v>4.7</v>
      </c>
      <c r="EK68" s="8">
        <v>3030.4</v>
      </c>
      <c r="EL68" s="8">
        <v>4.7</v>
      </c>
      <c r="EM68" s="8">
        <v>229.8</v>
      </c>
      <c r="EN68" s="8">
        <v>1.1000000000000001</v>
      </c>
      <c r="EO68" s="8">
        <v>229.8</v>
      </c>
      <c r="EP68" s="8">
        <v>1.1000000000000001</v>
      </c>
      <c r="EQ68" s="8">
        <v>229.8</v>
      </c>
      <c r="ER68" s="8">
        <v>1.1000000000000001</v>
      </c>
      <c r="ES68" s="8">
        <v>2.2000000000000002</v>
      </c>
      <c r="ET68" s="8">
        <v>0</v>
      </c>
      <c r="EU68" s="8">
        <v>2.2000000000000002</v>
      </c>
      <c r="EV68" s="8">
        <v>0</v>
      </c>
      <c r="EW68" s="8">
        <v>2.2000000000000002</v>
      </c>
      <c r="EX68" s="8">
        <v>0</v>
      </c>
      <c r="EZ68" s="8">
        <v>228.2</v>
      </c>
      <c r="FA68" s="8">
        <v>1.1000000000000001</v>
      </c>
      <c r="FB68" s="8">
        <v>228.2</v>
      </c>
      <c r="FC68" s="8">
        <v>1.1000000000000001</v>
      </c>
      <c r="FD68" s="8">
        <v>228.2</v>
      </c>
      <c r="FE68" s="8">
        <v>1.1000000000000001</v>
      </c>
      <c r="FF68" s="8">
        <v>12.8</v>
      </c>
      <c r="FG68" s="8">
        <v>0</v>
      </c>
      <c r="FH68" s="8">
        <v>12.8</v>
      </c>
      <c r="FI68" s="8">
        <v>0</v>
      </c>
      <c r="FJ68" s="8">
        <v>12.8</v>
      </c>
      <c r="FK68" s="8">
        <v>0</v>
      </c>
      <c r="FL68" s="8">
        <v>2803.8</v>
      </c>
      <c r="FM68" s="8">
        <v>3.6</v>
      </c>
      <c r="FW68" s="8">
        <v>228.7</v>
      </c>
      <c r="FX68" s="8">
        <v>1.1000000000000001</v>
      </c>
      <c r="FY68" s="8">
        <v>0.8</v>
      </c>
      <c r="FZ68" s="8">
        <v>0</v>
      </c>
      <c r="GA68" s="8">
        <v>179.8</v>
      </c>
      <c r="GB68" s="8">
        <v>1</v>
      </c>
      <c r="GC68" s="8">
        <v>0.1</v>
      </c>
      <c r="GD68" s="8">
        <v>0.2</v>
      </c>
      <c r="GE68" s="8">
        <v>3459.1</v>
      </c>
      <c r="GP68" s="8">
        <v>230.2</v>
      </c>
      <c r="GQ68" s="8">
        <v>1.1000000000000001</v>
      </c>
      <c r="GR68" s="8">
        <v>0</v>
      </c>
      <c r="GS68" s="8">
        <v>0</v>
      </c>
      <c r="GT68" s="8">
        <v>252.42</v>
      </c>
      <c r="GU68" s="8">
        <v>0.13</v>
      </c>
      <c r="GV68" s="8">
        <v>98.3</v>
      </c>
      <c r="GW68" s="8">
        <v>0.03</v>
      </c>
      <c r="GX68" s="8">
        <v>117.74</v>
      </c>
      <c r="GY68" s="8">
        <v>0.04</v>
      </c>
      <c r="GZ68" s="8">
        <v>19.440000000000001</v>
      </c>
      <c r="HA68" s="8">
        <v>0.03</v>
      </c>
      <c r="HB68" s="8">
        <v>270.05</v>
      </c>
      <c r="HC68" s="8">
        <v>0.11</v>
      </c>
      <c r="HD68" s="8">
        <v>165.77</v>
      </c>
      <c r="HE68" s="8">
        <v>0.05</v>
      </c>
      <c r="HF68" s="8">
        <v>122.74</v>
      </c>
      <c r="HG68" s="8">
        <v>0.03</v>
      </c>
      <c r="HH68" s="8">
        <v>43.03</v>
      </c>
      <c r="HI68" s="8">
        <v>0.05</v>
      </c>
      <c r="HJ68" s="8">
        <v>251.79</v>
      </c>
      <c r="HK68" s="8">
        <v>0.11</v>
      </c>
      <c r="HL68" s="8">
        <v>97.8</v>
      </c>
      <c r="HM68" s="8">
        <v>0.04</v>
      </c>
      <c r="HN68" s="8">
        <v>117.56</v>
      </c>
      <c r="HO68" s="8">
        <v>0.03</v>
      </c>
      <c r="HP68" s="8">
        <v>19.77</v>
      </c>
      <c r="HQ68" s="8">
        <v>0.04</v>
      </c>
      <c r="HR68" s="8">
        <v>76.540000000000006</v>
      </c>
      <c r="HS68" s="8">
        <v>0.02</v>
      </c>
      <c r="HT68" s="8">
        <v>48.19</v>
      </c>
      <c r="HU68" s="8">
        <v>0.03</v>
      </c>
      <c r="HV68" s="8">
        <v>45.1</v>
      </c>
      <c r="HW68" s="8">
        <v>0.01</v>
      </c>
      <c r="HZ68" s="8">
        <v>77.48</v>
      </c>
      <c r="IA68" s="8">
        <v>0.02</v>
      </c>
      <c r="IB68" s="8">
        <v>50.15</v>
      </c>
      <c r="IC68" s="8">
        <v>0.06</v>
      </c>
      <c r="ID68" s="8">
        <v>45.69</v>
      </c>
      <c r="IE68" s="8">
        <v>0.01</v>
      </c>
      <c r="IF68" s="8">
        <v>4.45</v>
      </c>
      <c r="IG68" s="8">
        <v>0.06</v>
      </c>
      <c r="JZ68" s="8">
        <v>3.1</v>
      </c>
      <c r="KA68" s="8">
        <v>0.03</v>
      </c>
      <c r="MX68" s="8">
        <v>55.43</v>
      </c>
      <c r="MY68" s="8">
        <v>0.02</v>
      </c>
      <c r="MZ68" s="8">
        <v>55.76</v>
      </c>
      <c r="NA68" s="8">
        <v>0.02</v>
      </c>
      <c r="NB68" s="8">
        <v>55.85</v>
      </c>
      <c r="NC68" s="8">
        <v>0.02</v>
      </c>
      <c r="ND68" s="8">
        <v>55.85</v>
      </c>
      <c r="NE68" s="8">
        <v>0.02</v>
      </c>
      <c r="NF68" s="8">
        <v>55.65</v>
      </c>
      <c r="NG68" s="8">
        <v>0.02</v>
      </c>
      <c r="NH68" s="8">
        <v>55.71</v>
      </c>
      <c r="NI68" s="8">
        <v>0.02</v>
      </c>
      <c r="QR68" s="8">
        <v>133.9</v>
      </c>
      <c r="QS68" s="8">
        <v>0.04</v>
      </c>
      <c r="QT68" s="8">
        <v>76.760000000000005</v>
      </c>
      <c r="QU68" s="8">
        <v>0.06</v>
      </c>
      <c r="QV68" s="8">
        <v>168.12</v>
      </c>
      <c r="QW68" s="8">
        <v>0.08</v>
      </c>
      <c r="QX68" s="8">
        <v>82.25</v>
      </c>
      <c r="QY68" s="8">
        <v>0.08</v>
      </c>
      <c r="QZ68" s="8">
        <v>82.06</v>
      </c>
      <c r="RA68" s="8">
        <v>0.06</v>
      </c>
      <c r="RB68" s="8">
        <v>75.239999999999995</v>
      </c>
      <c r="RC68" s="8">
        <v>0.03</v>
      </c>
      <c r="RD68" s="8">
        <v>75.150000000000006</v>
      </c>
      <c r="RE68" s="8">
        <v>0.04</v>
      </c>
      <c r="RF68" s="8">
        <v>75.31</v>
      </c>
      <c r="RG68" s="8">
        <v>0.04</v>
      </c>
      <c r="RH68" s="8">
        <v>75.3</v>
      </c>
      <c r="RI68" s="8">
        <v>0.04</v>
      </c>
      <c r="RJ68" s="8">
        <v>75.239999999999995</v>
      </c>
      <c r="RK68" s="8">
        <v>0.04</v>
      </c>
      <c r="RL68" s="8">
        <v>75.25</v>
      </c>
      <c r="RM68" s="8">
        <v>0.04</v>
      </c>
      <c r="RN68" s="8">
        <v>75.180000000000007</v>
      </c>
      <c r="RO68" s="8">
        <v>0.05</v>
      </c>
      <c r="TD68" s="8">
        <v>74.58</v>
      </c>
      <c r="TE68" s="8">
        <v>0.05</v>
      </c>
      <c r="UN68" s="8">
        <v>82.05</v>
      </c>
      <c r="UO68" s="8">
        <v>0.06</v>
      </c>
      <c r="UP68" s="8">
        <v>78.510000000000005</v>
      </c>
      <c r="UQ68" s="8">
        <v>7.0000000000000007E-2</v>
      </c>
      <c r="UR68" s="8">
        <v>78.44</v>
      </c>
      <c r="US68" s="8">
        <v>0.08</v>
      </c>
      <c r="UT68" s="8">
        <v>74.91</v>
      </c>
      <c r="UU68" s="8">
        <v>0.04</v>
      </c>
      <c r="UV68" s="8">
        <v>80.66</v>
      </c>
      <c r="UW68" s="8">
        <v>0.1</v>
      </c>
      <c r="UX68" s="8">
        <v>75.510000000000005</v>
      </c>
      <c r="UY68" s="8">
        <v>0.04</v>
      </c>
      <c r="UZ68" s="8">
        <v>75.89</v>
      </c>
      <c r="VA68" s="8">
        <v>0.05</v>
      </c>
      <c r="VB68" s="8">
        <v>75.47</v>
      </c>
      <c r="VC68" s="8">
        <v>0.05</v>
      </c>
      <c r="VD68" s="8">
        <v>74.959999999999994</v>
      </c>
      <c r="VE68" s="8">
        <v>0.04</v>
      </c>
      <c r="VF68" s="8">
        <v>76.790000000000006</v>
      </c>
      <c r="VG68" s="8">
        <v>0.11</v>
      </c>
      <c r="VH68" s="8">
        <v>79.45</v>
      </c>
      <c r="VI68" s="8">
        <v>0.1</v>
      </c>
      <c r="VJ68" s="8">
        <v>75.81</v>
      </c>
      <c r="VK68" s="8">
        <v>0.05</v>
      </c>
      <c r="VL68" s="8">
        <v>75.19</v>
      </c>
      <c r="VM68" s="8">
        <v>0.04</v>
      </c>
      <c r="VN68" s="8">
        <v>77.39</v>
      </c>
      <c r="VO68" s="8">
        <v>0.11</v>
      </c>
      <c r="VP68" s="8">
        <v>80.47</v>
      </c>
      <c r="VQ68" s="8">
        <v>0.11</v>
      </c>
      <c r="VR68" s="8">
        <v>76.790000000000006</v>
      </c>
      <c r="VS68" s="8">
        <v>7.0000000000000007E-2</v>
      </c>
      <c r="VT68" s="8">
        <v>78.099999999999994</v>
      </c>
      <c r="VU68" s="8">
        <v>0.08</v>
      </c>
      <c r="VV68" s="8">
        <v>81.75</v>
      </c>
      <c r="VW68" s="8">
        <v>0.08</v>
      </c>
      <c r="WJ68" s="8" t="s">
        <v>2290</v>
      </c>
      <c r="WK68" s="8">
        <v>74.954999999999998</v>
      </c>
      <c r="WL68" s="8">
        <v>2.4E-2</v>
      </c>
      <c r="WM68" s="8">
        <v>61.981000000000002</v>
      </c>
      <c r="WN68" s="8">
        <v>2.1999999999999999E-2</v>
      </c>
      <c r="WO68" s="8">
        <v>56.552999999999997</v>
      </c>
      <c r="WP68" s="8">
        <v>7.0000000000000001E-3</v>
      </c>
      <c r="WQ68" s="8">
        <v>53.646000000000001</v>
      </c>
      <c r="WR68" s="8">
        <v>1.0999999999999999E-2</v>
      </c>
      <c r="WS68" s="8">
        <v>82.001999999999995</v>
      </c>
      <c r="WT68" s="8">
        <v>1.2E-2</v>
      </c>
      <c r="WU68" s="8">
        <v>67.992999999999995</v>
      </c>
      <c r="WV68" s="8">
        <v>2.8000000000000001E-2</v>
      </c>
      <c r="WW68" s="8">
        <v>1120.3</v>
      </c>
      <c r="WX68" s="8">
        <v>1.4</v>
      </c>
      <c r="WY68" s="8">
        <v>1093.8</v>
      </c>
      <c r="WZ68" s="8">
        <v>1.4</v>
      </c>
      <c r="XA68" s="8">
        <v>0.56699999999999995</v>
      </c>
      <c r="XB68" s="8">
        <v>1E-3</v>
      </c>
      <c r="XC68" s="8">
        <v>-0.20200000000000001</v>
      </c>
      <c r="XD68" s="8">
        <v>1E-3</v>
      </c>
      <c r="XE68" s="8">
        <v>3.0000000000000001E-3</v>
      </c>
      <c r="XF68" s="8">
        <v>2E-3</v>
      </c>
      <c r="XG68" s="8">
        <v>1.0698000000000001</v>
      </c>
      <c r="XH68" s="8">
        <v>2.7000000000000001E-3</v>
      </c>
      <c r="XI68" s="8">
        <v>29.231999999999999</v>
      </c>
      <c r="XJ68" s="8">
        <v>0</v>
      </c>
      <c r="XK68" s="8">
        <v>3506</v>
      </c>
      <c r="XL68" s="8">
        <v>8</v>
      </c>
      <c r="XM68" s="8">
        <v>475.5</v>
      </c>
      <c r="XN68" s="8">
        <v>5.2</v>
      </c>
      <c r="XO68" s="42">
        <v>0.16622533100174824</v>
      </c>
      <c r="XP68" s="9">
        <v>191.8074094429173</v>
      </c>
      <c r="XQ68" s="14">
        <v>13.029</v>
      </c>
      <c r="XR68" s="42">
        <v>0.182</v>
      </c>
      <c r="XS68" s="45">
        <f t="shared" si="48"/>
        <v>1.1136402732698116</v>
      </c>
      <c r="XT68" s="9">
        <f t="shared" si="49"/>
        <v>5140.0853276237294</v>
      </c>
      <c r="XU68" s="46">
        <f t="shared" si="50"/>
        <v>72.859482141732272</v>
      </c>
      <c r="XV68" s="9">
        <f t="shared" si="51"/>
        <v>207.57685990759688</v>
      </c>
      <c r="XW68" s="9">
        <f t="shared" si="52"/>
        <v>905.88270739997847</v>
      </c>
      <c r="XX68" s="9">
        <f t="shared" si="53"/>
        <v>4234.2026202237512</v>
      </c>
      <c r="XY68" s="15">
        <f t="shared" si="54"/>
        <v>9.2297056480733202E-3</v>
      </c>
      <c r="XZ68" s="9">
        <f t="shared" si="55"/>
        <v>28.393403594881551</v>
      </c>
      <c r="YA68" s="9">
        <f t="shared" si="56"/>
        <v>55.439359726730189</v>
      </c>
      <c r="YB68" s="10">
        <v>13.748591835031764</v>
      </c>
      <c r="YC68" s="10">
        <v>13.077214815629336</v>
      </c>
      <c r="YD68" s="3">
        <v>1.1337612475077823E-2</v>
      </c>
      <c r="YE68" s="9">
        <v>32.122476698850079</v>
      </c>
      <c r="YF68" s="15">
        <v>8.7787313998705201E-3</v>
      </c>
      <c r="YG68" s="9">
        <v>27.59559037182494</v>
      </c>
      <c r="YH68" s="15">
        <v>8.0589986886148816E-3</v>
      </c>
      <c r="YI68" s="9">
        <v>22.325675294080121</v>
      </c>
      <c r="YJ68" s="9">
        <f t="shared" si="57"/>
        <v>76.20171700318717</v>
      </c>
      <c r="YK68" s="9">
        <f t="shared" si="58"/>
        <v>63.098998290264461</v>
      </c>
      <c r="YL68" s="9">
        <f t="shared" si="59"/>
        <v>22.054416805972537</v>
      </c>
      <c r="YM68" s="9">
        <f t="shared" si="31"/>
        <v>32582.932985671887</v>
      </c>
      <c r="YN68" s="9">
        <f t="shared" si="32"/>
        <v>25612.869120863594</v>
      </c>
      <c r="YO68" s="9">
        <f t="shared" si="33"/>
        <v>3030.5</v>
      </c>
      <c r="YP68" s="14">
        <f t="shared" si="34"/>
        <v>0.31743908703824492</v>
      </c>
      <c r="YQ68" s="9">
        <f t="shared" si="35"/>
        <v>31208.720898221618</v>
      </c>
      <c r="YR68" s="9">
        <f t="shared" si="36"/>
        <v>24238.657033413325</v>
      </c>
      <c r="YS68" s="10">
        <f t="shared" si="37"/>
        <v>8.9015176549405641</v>
      </c>
      <c r="YT68" s="15">
        <f t="shared" si="38"/>
        <v>0.19613804610868707</v>
      </c>
      <c r="YU68" s="16">
        <f t="shared" si="39"/>
        <v>-6.3389867889090148</v>
      </c>
      <c r="YV68" s="16">
        <f t="shared" si="40"/>
        <v>-20.762357276456981</v>
      </c>
      <c r="YW68" s="47">
        <f t="shared" si="41"/>
        <v>50.373454854504637</v>
      </c>
      <c r="YX68" s="5">
        <f t="shared" si="42"/>
        <v>32582.932985671887</v>
      </c>
      <c r="YY68" s="5">
        <f t="shared" si="43"/>
        <v>27087.813168939214</v>
      </c>
      <c r="YZ68" s="5">
        <f t="shared" si="44"/>
        <v>1394.2917747151891</v>
      </c>
      <c r="ZA68" s="5">
        <f t="shared" si="45"/>
        <v>4100.8280420174769</v>
      </c>
      <c r="ZB68" s="5">
        <f t="shared" si="46"/>
        <v>32582.93298567188</v>
      </c>
      <c r="ZC68" s="6">
        <f t="shared" si="47"/>
        <v>0.99999999999999978</v>
      </c>
    </row>
    <row r="69" spans="1:679" s="8" customFormat="1" x14ac:dyDescent="0.25">
      <c r="A69" s="8">
        <v>5</v>
      </c>
      <c r="B69" s="8" t="s">
        <v>2661</v>
      </c>
      <c r="C69" s="8" t="s">
        <v>2662</v>
      </c>
      <c r="D69" s="8" t="s">
        <v>2661</v>
      </c>
      <c r="E69" s="8" t="s">
        <v>3314</v>
      </c>
      <c r="F69" s="8" t="s">
        <v>3316</v>
      </c>
      <c r="G69" s="8" t="s">
        <v>3308</v>
      </c>
      <c r="H69" s="8" t="s">
        <v>3309</v>
      </c>
      <c r="I69" s="8" t="s">
        <v>3310</v>
      </c>
      <c r="J69" s="8" t="s">
        <v>3310</v>
      </c>
      <c r="L69" s="8">
        <v>4.75</v>
      </c>
      <c r="M69" s="8" t="s">
        <v>3311</v>
      </c>
      <c r="N69" s="7">
        <v>5</v>
      </c>
      <c r="O69" s="7">
        <v>0</v>
      </c>
      <c r="P69" s="8" t="s">
        <v>3366</v>
      </c>
      <c r="Q69" s="8" t="s">
        <v>2595</v>
      </c>
      <c r="R69" s="8" t="s">
        <v>2663</v>
      </c>
      <c r="S69" s="8" t="s">
        <v>119</v>
      </c>
      <c r="T69" s="8" t="s">
        <v>2090</v>
      </c>
      <c r="U69" s="8" t="s">
        <v>1158</v>
      </c>
      <c r="V69" s="8" t="s">
        <v>3378</v>
      </c>
      <c r="W69" s="8" t="s">
        <v>3381</v>
      </c>
      <c r="X69" s="8" t="s">
        <v>3385</v>
      </c>
      <c r="Y69" s="8" t="s">
        <v>3385</v>
      </c>
      <c r="Z69" s="8" t="s">
        <v>2063</v>
      </c>
      <c r="AA69" s="8" t="s">
        <v>123</v>
      </c>
      <c r="AB69" s="8" t="s">
        <v>124</v>
      </c>
      <c r="AC69" s="8" t="s">
        <v>1319</v>
      </c>
      <c r="AD69" s="8" t="s">
        <v>2278</v>
      </c>
      <c r="AE69" s="8" t="s">
        <v>3392</v>
      </c>
      <c r="AF69" s="8" t="s">
        <v>157</v>
      </c>
      <c r="AG69" s="8">
        <v>75</v>
      </c>
      <c r="AH69" s="8">
        <v>62</v>
      </c>
      <c r="AI69" s="8">
        <v>82</v>
      </c>
      <c r="AJ69" s="8">
        <v>68</v>
      </c>
      <c r="AK69" s="8">
        <v>5.5</v>
      </c>
      <c r="AM69" s="8">
        <v>5.5</v>
      </c>
      <c r="AO69" s="8">
        <v>230</v>
      </c>
      <c r="AP69" s="8">
        <v>1.2</v>
      </c>
      <c r="AQ69" s="8">
        <v>14.4</v>
      </c>
      <c r="AR69" s="8">
        <v>0</v>
      </c>
      <c r="AS69" s="8">
        <v>22762</v>
      </c>
      <c r="AT69" s="8">
        <v>36</v>
      </c>
      <c r="AU69" s="8">
        <v>22342</v>
      </c>
      <c r="AV69" s="8">
        <v>88</v>
      </c>
      <c r="AW69" s="8">
        <v>5160</v>
      </c>
      <c r="AX69" s="8">
        <v>98</v>
      </c>
      <c r="AY69" s="8">
        <v>27927</v>
      </c>
      <c r="AZ69" s="8">
        <v>114</v>
      </c>
      <c r="BB69" s="8">
        <v>944</v>
      </c>
      <c r="CN69" s="8">
        <v>8.8125591669999999</v>
      </c>
      <c r="CO69" s="8" t="s">
        <v>2664</v>
      </c>
      <c r="CP69" s="8" t="s">
        <v>2665</v>
      </c>
      <c r="CQ69" s="8">
        <v>74.953999999999994</v>
      </c>
      <c r="CR69" s="8">
        <v>2.3E-2</v>
      </c>
      <c r="CS69" s="8">
        <v>61.981000000000002</v>
      </c>
      <c r="CT69" s="8">
        <v>2.7E-2</v>
      </c>
      <c r="CU69" s="8">
        <v>81.998000000000005</v>
      </c>
      <c r="CV69" s="8">
        <v>1.6E-2</v>
      </c>
      <c r="CW69" s="8">
        <v>67.992000000000004</v>
      </c>
      <c r="CX69" s="8">
        <v>1.9E-2</v>
      </c>
      <c r="CY69" s="8">
        <v>74.55</v>
      </c>
      <c r="CZ69" s="8">
        <v>0.08</v>
      </c>
      <c r="DA69" s="8">
        <v>56.27</v>
      </c>
      <c r="DB69" s="8">
        <v>0.03</v>
      </c>
      <c r="DC69" s="8">
        <v>62.93</v>
      </c>
      <c r="DD69" s="8">
        <v>7.0000000000000007E-2</v>
      </c>
      <c r="DE69" s="8">
        <v>1.2E-2</v>
      </c>
      <c r="DF69" s="8">
        <v>2E-3</v>
      </c>
      <c r="DG69" s="8">
        <v>1.0827</v>
      </c>
      <c r="DH69" s="8">
        <v>3.2000000000000002E-3</v>
      </c>
      <c r="DI69" s="8">
        <v>22762</v>
      </c>
      <c r="DJ69" s="8">
        <v>36</v>
      </c>
      <c r="DK69" s="8">
        <v>5160</v>
      </c>
      <c r="DL69" s="8">
        <v>98</v>
      </c>
      <c r="DM69" s="8">
        <v>8.8119999999999994</v>
      </c>
      <c r="DN69" s="8">
        <v>4.4999999999999998E-2</v>
      </c>
      <c r="DU69" s="8">
        <v>230</v>
      </c>
      <c r="DV69" s="8">
        <v>1.2</v>
      </c>
      <c r="DW69" s="8">
        <v>230</v>
      </c>
      <c r="DX69" s="8">
        <v>1.2</v>
      </c>
      <c r="DY69" s="8">
        <v>230</v>
      </c>
      <c r="DZ69" s="8">
        <v>1.2</v>
      </c>
      <c r="EA69" s="8">
        <v>12.2</v>
      </c>
      <c r="EB69" s="8">
        <v>0</v>
      </c>
      <c r="EC69" s="8">
        <v>12.2</v>
      </c>
      <c r="ED69" s="8">
        <v>0</v>
      </c>
      <c r="EE69" s="8">
        <v>12.2</v>
      </c>
      <c r="EF69" s="8">
        <v>0</v>
      </c>
      <c r="EG69" s="8">
        <v>2691.9</v>
      </c>
      <c r="EH69" s="8">
        <v>6</v>
      </c>
      <c r="EI69" s="8">
        <v>2691.9</v>
      </c>
      <c r="EJ69" s="8">
        <v>6</v>
      </c>
      <c r="EK69" s="8">
        <v>2691.9</v>
      </c>
      <c r="EL69" s="8">
        <v>6</v>
      </c>
      <c r="EM69" s="8">
        <v>229.9</v>
      </c>
      <c r="EN69" s="8">
        <v>1.2</v>
      </c>
      <c r="EO69" s="8">
        <v>229.9</v>
      </c>
      <c r="EP69" s="8">
        <v>1.2</v>
      </c>
      <c r="EQ69" s="8">
        <v>229.9</v>
      </c>
      <c r="ER69" s="8">
        <v>1.2</v>
      </c>
      <c r="ES69" s="8">
        <v>2.2000000000000002</v>
      </c>
      <c r="ET69" s="8">
        <v>0</v>
      </c>
      <c r="EU69" s="8">
        <v>2.2000000000000002</v>
      </c>
      <c r="EV69" s="8">
        <v>0</v>
      </c>
      <c r="EW69" s="8">
        <v>2.2000000000000002</v>
      </c>
      <c r="EX69" s="8">
        <v>0</v>
      </c>
      <c r="EZ69" s="8">
        <v>228.5</v>
      </c>
      <c r="FA69" s="8">
        <v>1.2</v>
      </c>
      <c r="FB69" s="8">
        <v>228.5</v>
      </c>
      <c r="FC69" s="8">
        <v>1.2</v>
      </c>
      <c r="FD69" s="8">
        <v>228.5</v>
      </c>
      <c r="FE69" s="8">
        <v>1.2</v>
      </c>
      <c r="FF69" s="8">
        <v>11.4</v>
      </c>
      <c r="FG69" s="8">
        <v>0</v>
      </c>
      <c r="FH69" s="8">
        <v>11.4</v>
      </c>
      <c r="FI69" s="8">
        <v>0</v>
      </c>
      <c r="FJ69" s="8">
        <v>11.4</v>
      </c>
      <c r="FK69" s="8">
        <v>0</v>
      </c>
      <c r="FL69" s="8">
        <v>2479.4</v>
      </c>
      <c r="FM69" s="8">
        <v>4.5999999999999996</v>
      </c>
      <c r="FW69" s="8">
        <v>228.9</v>
      </c>
      <c r="FX69" s="8">
        <v>1.2</v>
      </c>
      <c r="FY69" s="8">
        <v>0.8</v>
      </c>
      <c r="FZ69" s="8">
        <v>0</v>
      </c>
      <c r="GA69" s="8">
        <v>171.4</v>
      </c>
      <c r="GB69" s="8">
        <v>1.1000000000000001</v>
      </c>
      <c r="GC69" s="8">
        <v>0.1</v>
      </c>
      <c r="GD69" s="8">
        <v>0.2</v>
      </c>
      <c r="GE69" s="8">
        <v>3127.8</v>
      </c>
      <c r="GP69" s="8">
        <v>230.3</v>
      </c>
      <c r="GQ69" s="8">
        <v>1.2</v>
      </c>
      <c r="GR69" s="8">
        <v>0</v>
      </c>
      <c r="GS69" s="8">
        <v>0</v>
      </c>
      <c r="GT69" s="8">
        <v>218.56</v>
      </c>
      <c r="GU69" s="8">
        <v>0.22</v>
      </c>
      <c r="GV69" s="8">
        <v>89.2</v>
      </c>
      <c r="GW69" s="8">
        <v>0.06</v>
      </c>
      <c r="GX69" s="8">
        <v>107.43</v>
      </c>
      <c r="GY69" s="8">
        <v>7.0000000000000007E-2</v>
      </c>
      <c r="GZ69" s="8">
        <v>18.23</v>
      </c>
      <c r="HA69" s="8">
        <v>0.04</v>
      </c>
      <c r="HB69" s="8">
        <v>235.48</v>
      </c>
      <c r="HC69" s="8">
        <v>0.21</v>
      </c>
      <c r="HD69" s="8">
        <v>166.98</v>
      </c>
      <c r="HE69" s="8">
        <v>0.05</v>
      </c>
      <c r="HF69" s="8">
        <v>112.71</v>
      </c>
      <c r="HG69" s="8">
        <v>0.06</v>
      </c>
      <c r="HH69" s="8">
        <v>54.26</v>
      </c>
      <c r="HI69" s="8">
        <v>0.04</v>
      </c>
      <c r="HJ69" s="8">
        <v>217.89</v>
      </c>
      <c r="HK69" s="8">
        <v>0.23</v>
      </c>
      <c r="HL69" s="8">
        <v>88.52</v>
      </c>
      <c r="HM69" s="8">
        <v>0.05</v>
      </c>
      <c r="HN69" s="8">
        <v>107.21</v>
      </c>
      <c r="HO69" s="8">
        <v>7.0000000000000007E-2</v>
      </c>
      <c r="HP69" s="8">
        <v>18.7</v>
      </c>
      <c r="HQ69" s="8">
        <v>0.05</v>
      </c>
      <c r="HR69" s="8">
        <v>73.42</v>
      </c>
      <c r="HS69" s="8">
        <v>0.03</v>
      </c>
      <c r="HT69" s="8">
        <v>60.29</v>
      </c>
      <c r="HU69" s="8">
        <v>0.05</v>
      </c>
      <c r="HV69" s="8">
        <v>43.07</v>
      </c>
      <c r="HW69" s="8">
        <v>0.02</v>
      </c>
      <c r="HZ69" s="8">
        <v>74.3</v>
      </c>
      <c r="IA69" s="8">
        <v>0.02</v>
      </c>
      <c r="IB69" s="8">
        <v>61.91</v>
      </c>
      <c r="IC69" s="8">
        <v>0.04</v>
      </c>
      <c r="ID69" s="8">
        <v>43.64</v>
      </c>
      <c r="IE69" s="8">
        <v>0.02</v>
      </c>
      <c r="IF69" s="8">
        <v>18.260000000000002</v>
      </c>
      <c r="IG69" s="8">
        <v>0.04</v>
      </c>
      <c r="JZ69" s="8">
        <v>17.23</v>
      </c>
      <c r="KA69" s="8">
        <v>0.04</v>
      </c>
      <c r="MX69" s="8">
        <v>55.32</v>
      </c>
      <c r="MY69" s="8">
        <v>0.03</v>
      </c>
      <c r="MZ69" s="8">
        <v>55.64</v>
      </c>
      <c r="NA69" s="8">
        <v>0.03</v>
      </c>
      <c r="NB69" s="8">
        <v>55.75</v>
      </c>
      <c r="NC69" s="8">
        <v>0.02</v>
      </c>
      <c r="ND69" s="8">
        <v>55.74</v>
      </c>
      <c r="NE69" s="8">
        <v>0.03</v>
      </c>
      <c r="NF69" s="8">
        <v>55.46</v>
      </c>
      <c r="NG69" s="8">
        <v>0.03</v>
      </c>
      <c r="NH69" s="8">
        <v>55.58</v>
      </c>
      <c r="NI69" s="8">
        <v>0.03</v>
      </c>
      <c r="QR69" s="8">
        <v>135.49</v>
      </c>
      <c r="QS69" s="8">
        <v>0.03</v>
      </c>
      <c r="QT69" s="8">
        <v>85</v>
      </c>
      <c r="QU69" s="8">
        <v>0.03</v>
      </c>
      <c r="QV69" s="8">
        <v>169.82</v>
      </c>
      <c r="QW69" s="8">
        <v>0.05</v>
      </c>
      <c r="QX69" s="8">
        <v>82.16</v>
      </c>
      <c r="QY69" s="8">
        <v>0.09</v>
      </c>
      <c r="QZ69" s="8">
        <v>82.09</v>
      </c>
      <c r="RA69" s="8">
        <v>0.06</v>
      </c>
      <c r="RB69" s="8">
        <v>75.260000000000005</v>
      </c>
      <c r="RC69" s="8">
        <v>0.06</v>
      </c>
      <c r="RD69" s="8">
        <v>75.14</v>
      </c>
      <c r="RE69" s="8">
        <v>0.06</v>
      </c>
      <c r="RF69" s="8">
        <v>75.36</v>
      </c>
      <c r="RG69" s="8">
        <v>0.06</v>
      </c>
      <c r="RH69" s="8">
        <v>75.319999999999993</v>
      </c>
      <c r="RI69" s="8">
        <v>0.05</v>
      </c>
      <c r="RJ69" s="8">
        <v>75.23</v>
      </c>
      <c r="RK69" s="8">
        <v>0.06</v>
      </c>
      <c r="RL69" s="8">
        <v>75.239999999999995</v>
      </c>
      <c r="RM69" s="8">
        <v>0.06</v>
      </c>
      <c r="RN69" s="8">
        <v>75.14</v>
      </c>
      <c r="RO69" s="8">
        <v>7.0000000000000007E-2</v>
      </c>
      <c r="TD69" s="8">
        <v>74.56</v>
      </c>
      <c r="TE69" s="8">
        <v>0.06</v>
      </c>
      <c r="UN69" s="8">
        <v>81.99</v>
      </c>
      <c r="UO69" s="8">
        <v>0.08</v>
      </c>
      <c r="UP69" s="8">
        <v>78.55</v>
      </c>
      <c r="UQ69" s="8">
        <v>0.1</v>
      </c>
      <c r="UR69" s="8">
        <v>78.52</v>
      </c>
      <c r="US69" s="8">
        <v>0.09</v>
      </c>
      <c r="UT69" s="8">
        <v>74.959999999999994</v>
      </c>
      <c r="UU69" s="8">
        <v>0.06</v>
      </c>
      <c r="UV69" s="8">
        <v>80.75</v>
      </c>
      <c r="UW69" s="8">
        <v>0.13</v>
      </c>
      <c r="UX69" s="8">
        <v>75.400000000000006</v>
      </c>
      <c r="UY69" s="8">
        <v>0.06</v>
      </c>
      <c r="UZ69" s="8">
        <v>75.8</v>
      </c>
      <c r="VA69" s="8">
        <v>0.06</v>
      </c>
      <c r="VB69" s="8">
        <v>75.37</v>
      </c>
      <c r="VC69" s="8">
        <v>7.0000000000000007E-2</v>
      </c>
      <c r="VD69" s="8">
        <v>74.87</v>
      </c>
      <c r="VE69" s="8">
        <v>0.06</v>
      </c>
      <c r="VF69" s="8">
        <v>76.760000000000005</v>
      </c>
      <c r="VG69" s="8">
        <v>0.09</v>
      </c>
      <c r="VH69" s="8">
        <v>79.47</v>
      </c>
      <c r="VI69" s="8">
        <v>0.11</v>
      </c>
      <c r="VJ69" s="8">
        <v>75.739999999999995</v>
      </c>
      <c r="VK69" s="8">
        <v>7.0000000000000007E-2</v>
      </c>
      <c r="VL69" s="8">
        <v>75.06</v>
      </c>
      <c r="VM69" s="8">
        <v>7.0000000000000007E-2</v>
      </c>
      <c r="VN69" s="8">
        <v>77.33</v>
      </c>
      <c r="VO69" s="8">
        <v>0.12</v>
      </c>
      <c r="VP69" s="8">
        <v>80.36</v>
      </c>
      <c r="VQ69" s="8">
        <v>0.1</v>
      </c>
      <c r="VR69" s="8">
        <v>76.75</v>
      </c>
      <c r="VS69" s="8">
        <v>7.0000000000000007E-2</v>
      </c>
      <c r="VT69" s="8">
        <v>78.010000000000005</v>
      </c>
      <c r="VU69" s="8">
        <v>0.1</v>
      </c>
      <c r="VV69" s="8">
        <v>81.83</v>
      </c>
      <c r="VW69" s="8">
        <v>7.0000000000000007E-2</v>
      </c>
      <c r="WJ69" s="8" t="s">
        <v>2290</v>
      </c>
      <c r="WK69" s="8">
        <v>74.953999999999994</v>
      </c>
      <c r="WL69" s="8">
        <v>2.3E-2</v>
      </c>
      <c r="WM69" s="8">
        <v>61.981000000000002</v>
      </c>
      <c r="WN69" s="8">
        <v>2.7E-2</v>
      </c>
      <c r="WO69" s="8">
        <v>56.338000000000001</v>
      </c>
      <c r="WP69" s="8">
        <v>0.01</v>
      </c>
      <c r="WQ69" s="8">
        <v>53.384999999999998</v>
      </c>
      <c r="WR69" s="8">
        <v>1.0999999999999999E-2</v>
      </c>
      <c r="WS69" s="8">
        <v>81.998000000000005</v>
      </c>
      <c r="WT69" s="8">
        <v>1.6E-2</v>
      </c>
      <c r="WU69" s="8">
        <v>67.992000000000004</v>
      </c>
      <c r="WV69" s="8">
        <v>1.9E-2</v>
      </c>
      <c r="WW69" s="8">
        <v>1126.9000000000001</v>
      </c>
      <c r="WX69" s="8">
        <v>1.6</v>
      </c>
      <c r="WY69" s="8">
        <v>1100.5999999999999</v>
      </c>
      <c r="WZ69" s="8">
        <v>1.7</v>
      </c>
      <c r="XA69" s="8">
        <v>0.56799999999999995</v>
      </c>
      <c r="XB69" s="8">
        <v>1E-3</v>
      </c>
      <c r="XC69" s="8">
        <v>-0.20300000000000001</v>
      </c>
      <c r="XD69" s="8">
        <v>1E-3</v>
      </c>
      <c r="XE69" s="8">
        <v>1.2E-2</v>
      </c>
      <c r="XF69" s="8">
        <v>2E-3</v>
      </c>
      <c r="XG69" s="8">
        <v>1.0827</v>
      </c>
      <c r="XH69" s="8">
        <v>3.2000000000000002E-3</v>
      </c>
      <c r="XI69" s="8">
        <v>29.254000000000001</v>
      </c>
      <c r="XJ69" s="8">
        <v>0</v>
      </c>
      <c r="XK69" s="8">
        <v>3169</v>
      </c>
      <c r="XL69" s="8">
        <v>9</v>
      </c>
      <c r="XM69" s="8">
        <v>477</v>
      </c>
      <c r="XN69" s="8">
        <v>5.3</v>
      </c>
      <c r="XO69" s="42">
        <v>0.16622533100174824</v>
      </c>
      <c r="XP69" s="9">
        <v>191.8074094429173</v>
      </c>
      <c r="XQ69" s="14">
        <v>13.029</v>
      </c>
      <c r="XR69" s="42">
        <v>0.182</v>
      </c>
      <c r="XS69" s="45">
        <f t="shared" si="48"/>
        <v>1.1091164862806362</v>
      </c>
      <c r="XT69" s="9">
        <f t="shared" si="49"/>
        <v>5172.8140022095313</v>
      </c>
      <c r="XU69" s="46">
        <f t="shared" si="50"/>
        <v>73.441738078740144</v>
      </c>
      <c r="XV69" s="9">
        <f t="shared" si="51"/>
        <v>208.08927373435031</v>
      </c>
      <c r="XW69" s="9">
        <f t="shared" si="52"/>
        <v>908.125522135349</v>
      </c>
      <c r="XX69" s="9">
        <f t="shared" si="53"/>
        <v>4264.6884800741827</v>
      </c>
      <c r="XY69" s="15">
        <f t="shared" si="54"/>
        <v>9.2281919394235461E-3</v>
      </c>
      <c r="XZ69" s="9">
        <f t="shared" si="55"/>
        <v>28.390197359653637</v>
      </c>
      <c r="YA69" s="9">
        <f t="shared" si="56"/>
        <v>55.228883513719367</v>
      </c>
      <c r="YB69" s="10">
        <v>13.748491942725265</v>
      </c>
      <c r="YC69" s="10">
        <v>13.071028645359982</v>
      </c>
      <c r="YD69" s="3">
        <v>1.1337813940783988E-2</v>
      </c>
      <c r="YE69" s="9">
        <v>32.121717653149098</v>
      </c>
      <c r="YF69" s="15">
        <v>8.7789676665499614E-3</v>
      </c>
      <c r="YG69" s="9">
        <v>27.595605015869999</v>
      </c>
      <c r="YH69" s="15">
        <v>7.9639360493364529E-3</v>
      </c>
      <c r="YI69" s="9">
        <v>22.170066618087475</v>
      </c>
      <c r="YJ69" s="9">
        <f t="shared" si="57"/>
        <v>76.195371271033466</v>
      </c>
      <c r="YK69" s="9">
        <f t="shared" si="58"/>
        <v>63.09453140978691</v>
      </c>
      <c r="YL69" s="9">
        <f t="shared" si="59"/>
        <v>21.899956839231127</v>
      </c>
      <c r="YM69" s="9">
        <f t="shared" si="31"/>
        <v>33572.807041749234</v>
      </c>
      <c r="YN69" s="9">
        <f t="shared" si="32"/>
        <v>26029.377947565379</v>
      </c>
      <c r="YO69" s="9">
        <f t="shared" si="33"/>
        <v>2692</v>
      </c>
      <c r="YP69" s="14">
        <f t="shared" si="34"/>
        <v>0.27366779276378589</v>
      </c>
      <c r="YQ69" s="9">
        <f t="shared" si="35"/>
        <v>32195.462693811976</v>
      </c>
      <c r="YR69" s="9">
        <f t="shared" si="36"/>
        <v>24652.033599628121</v>
      </c>
      <c r="YS69" s="10">
        <f t="shared" si="37"/>
        <v>10.159502270057423</v>
      </c>
      <c r="YT69" s="15">
        <f t="shared" si="38"/>
        <v>0.20164206571248247</v>
      </c>
      <c r="YU69" s="16">
        <f t="shared" si="39"/>
        <v>-6.4902405204225104</v>
      </c>
      <c r="YV69" s="16">
        <f t="shared" si="40"/>
        <v>-20.966487757314098</v>
      </c>
      <c r="YW69" s="47">
        <f t="shared" si="41"/>
        <v>49.933356632166848</v>
      </c>
      <c r="YX69" s="5">
        <f t="shared" si="42"/>
        <v>33572.807041749234</v>
      </c>
      <c r="YY69" s="5">
        <f t="shared" si="43"/>
        <v>28065.300993574911</v>
      </c>
      <c r="YZ69" s="5">
        <f t="shared" si="44"/>
        <v>1397.2276462018369</v>
      </c>
      <c r="ZA69" s="5">
        <f t="shared" si="45"/>
        <v>4110.2784019724822</v>
      </c>
      <c r="ZB69" s="5">
        <f t="shared" si="46"/>
        <v>33572.807041749227</v>
      </c>
      <c r="ZC69" s="6">
        <f t="shared" si="47"/>
        <v>0.99999999999999978</v>
      </c>
    </row>
    <row r="70" spans="1:679" s="8" customFormat="1" x14ac:dyDescent="0.25">
      <c r="A70" s="8">
        <v>5</v>
      </c>
      <c r="B70" s="8" t="s">
        <v>2666</v>
      </c>
      <c r="C70" s="8" t="s">
        <v>2667</v>
      </c>
      <c r="D70" s="8" t="s">
        <v>2666</v>
      </c>
      <c r="E70" s="8" t="s">
        <v>3314</v>
      </c>
      <c r="F70" s="8" t="s">
        <v>3316</v>
      </c>
      <c r="G70" s="8" t="s">
        <v>3308</v>
      </c>
      <c r="H70" s="8" t="s">
        <v>3309</v>
      </c>
      <c r="I70" s="8" t="s">
        <v>3310</v>
      </c>
      <c r="J70" s="8" t="s">
        <v>3310</v>
      </c>
      <c r="L70" s="8">
        <v>4.75</v>
      </c>
      <c r="M70" s="8" t="s">
        <v>3311</v>
      </c>
      <c r="N70" s="7">
        <v>50</v>
      </c>
      <c r="O70" s="7">
        <v>0</v>
      </c>
      <c r="P70" s="8" t="s">
        <v>3366</v>
      </c>
      <c r="Q70" s="8" t="s">
        <v>2595</v>
      </c>
      <c r="R70" s="8" t="s">
        <v>2668</v>
      </c>
      <c r="S70" s="8" t="s">
        <v>119</v>
      </c>
      <c r="T70" s="8" t="s">
        <v>2090</v>
      </c>
      <c r="U70" s="8" t="s">
        <v>1158</v>
      </c>
      <c r="V70" s="8" t="s">
        <v>3378</v>
      </c>
      <c r="W70" s="8" t="s">
        <v>3381</v>
      </c>
      <c r="X70" s="8" t="s">
        <v>3385</v>
      </c>
      <c r="Y70" s="8" t="s">
        <v>3385</v>
      </c>
      <c r="Z70" s="8" t="s">
        <v>2063</v>
      </c>
      <c r="AA70" s="8" t="s">
        <v>123</v>
      </c>
      <c r="AB70" s="8" t="s">
        <v>124</v>
      </c>
      <c r="AC70" s="8" t="s">
        <v>1319</v>
      </c>
      <c r="AD70" s="8" t="s">
        <v>2278</v>
      </c>
      <c r="AE70" s="8" t="s">
        <v>3392</v>
      </c>
      <c r="AF70" s="8" t="s">
        <v>157</v>
      </c>
      <c r="AG70" s="8">
        <v>75</v>
      </c>
      <c r="AH70" s="8">
        <v>62</v>
      </c>
      <c r="AI70" s="8">
        <v>82</v>
      </c>
      <c r="AJ70" s="8">
        <v>68</v>
      </c>
      <c r="AK70" s="8">
        <v>5.5</v>
      </c>
      <c r="AM70" s="8">
        <v>5.5</v>
      </c>
      <c r="AO70" s="8">
        <v>229.9</v>
      </c>
      <c r="AP70" s="8">
        <v>1</v>
      </c>
      <c r="AQ70" s="8">
        <v>16.3</v>
      </c>
      <c r="AR70" s="8">
        <v>0</v>
      </c>
      <c r="AS70" s="8">
        <v>22208</v>
      </c>
      <c r="AT70" s="8">
        <v>44</v>
      </c>
      <c r="AU70" s="8">
        <v>21671</v>
      </c>
      <c r="AV70" s="8">
        <v>63</v>
      </c>
      <c r="AW70" s="8">
        <v>4304</v>
      </c>
      <c r="AX70" s="8">
        <v>117</v>
      </c>
      <c r="AY70" s="8">
        <v>26517</v>
      </c>
      <c r="AZ70" s="8">
        <v>98</v>
      </c>
      <c r="BB70" s="8">
        <v>944</v>
      </c>
      <c r="CN70" s="8">
        <v>7.3597002500000004</v>
      </c>
      <c r="CO70" s="8" t="s">
        <v>2669</v>
      </c>
      <c r="CP70" s="8" t="s">
        <v>2670</v>
      </c>
      <c r="CQ70" s="8">
        <v>75.037999999999997</v>
      </c>
      <c r="CR70" s="8">
        <v>1.7000000000000001E-2</v>
      </c>
      <c r="CS70" s="8">
        <v>61.997999999999998</v>
      </c>
      <c r="CT70" s="8">
        <v>4.4999999999999998E-2</v>
      </c>
      <c r="CU70" s="8">
        <v>81.994</v>
      </c>
      <c r="CV70" s="8">
        <v>8.0000000000000002E-3</v>
      </c>
      <c r="CW70" s="8">
        <v>68</v>
      </c>
      <c r="CX70" s="8">
        <v>1.7000000000000001E-2</v>
      </c>
      <c r="CY70" s="8">
        <v>74.67</v>
      </c>
      <c r="CZ70" s="8">
        <v>0.04</v>
      </c>
      <c r="DA70" s="8">
        <v>56.78</v>
      </c>
      <c r="DB70" s="8">
        <v>0.03</v>
      </c>
      <c r="DC70" s="8">
        <v>62.48</v>
      </c>
      <c r="DD70" s="8">
        <v>0.02</v>
      </c>
      <c r="DE70" s="8">
        <v>0</v>
      </c>
      <c r="DF70" s="8">
        <v>3.0000000000000001E-3</v>
      </c>
      <c r="DG70" s="8">
        <v>1.0644</v>
      </c>
      <c r="DH70" s="8">
        <v>4.1000000000000003E-3</v>
      </c>
      <c r="DI70" s="8">
        <v>22208</v>
      </c>
      <c r="DJ70" s="8">
        <v>44</v>
      </c>
      <c r="DK70" s="8">
        <v>4304</v>
      </c>
      <c r="DL70" s="8">
        <v>117</v>
      </c>
      <c r="DM70" s="8">
        <v>7.359</v>
      </c>
      <c r="DN70" s="8">
        <v>3.1E-2</v>
      </c>
      <c r="DU70" s="8">
        <v>229.9</v>
      </c>
      <c r="DV70" s="8">
        <v>1</v>
      </c>
      <c r="DW70" s="8">
        <v>229.9</v>
      </c>
      <c r="DX70" s="8">
        <v>1</v>
      </c>
      <c r="DY70" s="8">
        <v>229.9</v>
      </c>
      <c r="DZ70" s="8">
        <v>1</v>
      </c>
      <c r="EA70" s="8">
        <v>14.1</v>
      </c>
      <c r="EB70" s="8">
        <v>0</v>
      </c>
      <c r="EC70" s="8">
        <v>14.1</v>
      </c>
      <c r="ED70" s="8">
        <v>0</v>
      </c>
      <c r="EE70" s="8">
        <v>14.1</v>
      </c>
      <c r="EF70" s="8">
        <v>0</v>
      </c>
      <c r="EG70" s="8">
        <v>3128.3</v>
      </c>
      <c r="EH70" s="8">
        <v>4.4000000000000004</v>
      </c>
      <c r="EI70" s="8">
        <v>3128.3</v>
      </c>
      <c r="EJ70" s="8">
        <v>4.4000000000000004</v>
      </c>
      <c r="EK70" s="8">
        <v>3128.3</v>
      </c>
      <c r="EL70" s="8">
        <v>4.4000000000000004</v>
      </c>
      <c r="EM70" s="8">
        <v>229.9</v>
      </c>
      <c r="EN70" s="8">
        <v>1</v>
      </c>
      <c r="EO70" s="8">
        <v>229.9</v>
      </c>
      <c r="EP70" s="8">
        <v>1</v>
      </c>
      <c r="EQ70" s="8">
        <v>229.9</v>
      </c>
      <c r="ER70" s="8">
        <v>1</v>
      </c>
      <c r="ES70" s="8">
        <v>2.2000000000000002</v>
      </c>
      <c r="ET70" s="8">
        <v>0</v>
      </c>
      <c r="EU70" s="8">
        <v>2.2000000000000002</v>
      </c>
      <c r="EV70" s="8">
        <v>0</v>
      </c>
      <c r="EW70" s="8">
        <v>2.2000000000000002</v>
      </c>
      <c r="EX70" s="8">
        <v>0</v>
      </c>
      <c r="EZ70" s="8">
        <v>228.2</v>
      </c>
      <c r="FA70" s="8">
        <v>1</v>
      </c>
      <c r="FB70" s="8">
        <v>228.2</v>
      </c>
      <c r="FC70" s="8">
        <v>1</v>
      </c>
      <c r="FD70" s="8">
        <v>228.2</v>
      </c>
      <c r="FE70" s="8">
        <v>1</v>
      </c>
      <c r="FF70" s="8">
        <v>13.3</v>
      </c>
      <c r="FG70" s="8">
        <v>0</v>
      </c>
      <c r="FH70" s="8">
        <v>13.3</v>
      </c>
      <c r="FI70" s="8">
        <v>0</v>
      </c>
      <c r="FJ70" s="8">
        <v>13.3</v>
      </c>
      <c r="FK70" s="8">
        <v>0</v>
      </c>
      <c r="FL70" s="8">
        <v>2904.8</v>
      </c>
      <c r="FM70" s="8">
        <v>3.4</v>
      </c>
      <c r="FW70" s="8">
        <v>228.7</v>
      </c>
      <c r="FX70" s="8">
        <v>1</v>
      </c>
      <c r="FY70" s="8">
        <v>0.8</v>
      </c>
      <c r="FZ70" s="8">
        <v>0</v>
      </c>
      <c r="GA70" s="8">
        <v>174.6</v>
      </c>
      <c r="GB70" s="8">
        <v>1.1000000000000001</v>
      </c>
      <c r="GC70" s="8">
        <v>0.1</v>
      </c>
      <c r="GD70" s="8">
        <v>0.2</v>
      </c>
      <c r="GE70" s="8">
        <v>3554.2</v>
      </c>
      <c r="GP70" s="8">
        <v>230.2</v>
      </c>
      <c r="GQ70" s="8">
        <v>1</v>
      </c>
      <c r="GR70" s="8">
        <v>0</v>
      </c>
      <c r="GS70" s="8">
        <v>0</v>
      </c>
      <c r="GT70" s="8">
        <v>262.82</v>
      </c>
      <c r="GU70" s="8">
        <v>0.13</v>
      </c>
      <c r="GV70" s="8">
        <v>101.06</v>
      </c>
      <c r="GW70" s="8">
        <v>0.03</v>
      </c>
      <c r="GX70" s="8">
        <v>120.72</v>
      </c>
      <c r="GY70" s="8">
        <v>0.04</v>
      </c>
      <c r="GZ70" s="8">
        <v>19.66</v>
      </c>
      <c r="HA70" s="8">
        <v>0.03</v>
      </c>
      <c r="HB70" s="8">
        <v>280.45</v>
      </c>
      <c r="HC70" s="8">
        <v>0.13</v>
      </c>
      <c r="HD70" s="8">
        <v>165.06</v>
      </c>
      <c r="HE70" s="8">
        <v>7.0000000000000007E-2</v>
      </c>
      <c r="HF70" s="8">
        <v>125.58</v>
      </c>
      <c r="HG70" s="8">
        <v>0.04</v>
      </c>
      <c r="HH70" s="8">
        <v>39.479999999999997</v>
      </c>
      <c r="HI70" s="8">
        <v>0.06</v>
      </c>
      <c r="HJ70" s="8">
        <v>262.18</v>
      </c>
      <c r="HK70" s="8">
        <v>0.14000000000000001</v>
      </c>
      <c r="HL70" s="8">
        <v>100.91</v>
      </c>
      <c r="HM70" s="8">
        <v>0.02</v>
      </c>
      <c r="HN70" s="8">
        <v>120.54</v>
      </c>
      <c r="HO70" s="8">
        <v>0.04</v>
      </c>
      <c r="HP70" s="8">
        <v>19.63</v>
      </c>
      <c r="HQ70" s="8">
        <v>0.05</v>
      </c>
      <c r="HR70" s="8">
        <v>77.08</v>
      </c>
      <c r="HS70" s="8">
        <v>0.03</v>
      </c>
      <c r="HT70" s="8">
        <v>48.22</v>
      </c>
      <c r="HU70" s="8">
        <v>0.04</v>
      </c>
      <c r="HV70" s="8">
        <v>45.44</v>
      </c>
      <c r="HW70" s="8">
        <v>0.02</v>
      </c>
      <c r="HZ70" s="8">
        <v>77.849999999999994</v>
      </c>
      <c r="IA70" s="8">
        <v>0.03</v>
      </c>
      <c r="IB70" s="8">
        <v>49.84</v>
      </c>
      <c r="IC70" s="8">
        <v>0.04</v>
      </c>
      <c r="ID70" s="8">
        <v>45.93</v>
      </c>
      <c r="IE70" s="8">
        <v>0.02</v>
      </c>
      <c r="IF70" s="8">
        <v>3.91</v>
      </c>
      <c r="IG70" s="8">
        <v>0.03</v>
      </c>
      <c r="JZ70" s="8">
        <v>2.78</v>
      </c>
      <c r="KA70" s="8">
        <v>0.03</v>
      </c>
      <c r="MX70" s="8">
        <v>55.58</v>
      </c>
      <c r="MY70" s="8">
        <v>0.04</v>
      </c>
      <c r="MZ70" s="8">
        <v>55.91</v>
      </c>
      <c r="NA70" s="8">
        <v>0.04</v>
      </c>
      <c r="NB70" s="8">
        <v>56</v>
      </c>
      <c r="NC70" s="8">
        <v>0.04</v>
      </c>
      <c r="ND70" s="8">
        <v>56.02</v>
      </c>
      <c r="NE70" s="8">
        <v>0.03</v>
      </c>
      <c r="NF70" s="8">
        <v>55.77</v>
      </c>
      <c r="NG70" s="8">
        <v>0.04</v>
      </c>
      <c r="NH70" s="8">
        <v>55.86</v>
      </c>
      <c r="NI70" s="8">
        <v>0.04</v>
      </c>
      <c r="QR70" s="8">
        <v>133.52000000000001</v>
      </c>
      <c r="QS70" s="8">
        <v>0.05</v>
      </c>
      <c r="QT70" s="8">
        <v>66.98</v>
      </c>
      <c r="QU70" s="8">
        <v>0.38</v>
      </c>
      <c r="QV70" s="8">
        <v>167.41</v>
      </c>
      <c r="QW70" s="8">
        <v>0.08</v>
      </c>
      <c r="QX70" s="8">
        <v>81.87</v>
      </c>
      <c r="QY70" s="8">
        <v>7.0000000000000007E-2</v>
      </c>
      <c r="QZ70" s="8">
        <v>82.1</v>
      </c>
      <c r="RA70" s="8">
        <v>7.0000000000000007E-2</v>
      </c>
      <c r="RB70" s="8">
        <v>75.22</v>
      </c>
      <c r="RC70" s="8">
        <v>0.02</v>
      </c>
      <c r="RD70" s="8">
        <v>75.14</v>
      </c>
      <c r="RE70" s="8">
        <v>0.04</v>
      </c>
      <c r="RF70" s="8">
        <v>75.25</v>
      </c>
      <c r="RG70" s="8">
        <v>0.03</v>
      </c>
      <c r="RH70" s="8">
        <v>75.260000000000005</v>
      </c>
      <c r="RI70" s="8">
        <v>0.03</v>
      </c>
      <c r="RJ70" s="8">
        <v>75.2</v>
      </c>
      <c r="RK70" s="8">
        <v>0.03</v>
      </c>
      <c r="RL70" s="8">
        <v>75.22</v>
      </c>
      <c r="RM70" s="8">
        <v>0.03</v>
      </c>
      <c r="RN70" s="8">
        <v>75.17</v>
      </c>
      <c r="RO70" s="8">
        <v>0.05</v>
      </c>
      <c r="TD70" s="8">
        <v>74.55</v>
      </c>
      <c r="TE70" s="8">
        <v>0.05</v>
      </c>
      <c r="UN70" s="8">
        <v>81.599999999999994</v>
      </c>
      <c r="UO70" s="8">
        <v>0.05</v>
      </c>
      <c r="UP70" s="8">
        <v>78.58</v>
      </c>
      <c r="UQ70" s="8">
        <v>0.13</v>
      </c>
      <c r="UR70" s="8">
        <v>78.430000000000007</v>
      </c>
      <c r="US70" s="8">
        <v>0.1</v>
      </c>
      <c r="UT70" s="8">
        <v>74.88</v>
      </c>
      <c r="UU70" s="8">
        <v>0.05</v>
      </c>
      <c r="UV70" s="8">
        <v>80.88</v>
      </c>
      <c r="UW70" s="8">
        <v>0.12</v>
      </c>
      <c r="UX70" s="8">
        <v>75.55</v>
      </c>
      <c r="UY70" s="8">
        <v>0.05</v>
      </c>
      <c r="UZ70" s="8">
        <v>75.930000000000007</v>
      </c>
      <c r="VA70" s="8">
        <v>0.05</v>
      </c>
      <c r="VB70" s="8">
        <v>75.52</v>
      </c>
      <c r="VC70" s="8">
        <v>0.03</v>
      </c>
      <c r="VD70" s="8">
        <v>74.98</v>
      </c>
      <c r="VE70" s="8">
        <v>0.05</v>
      </c>
      <c r="VF70" s="8">
        <v>76.88</v>
      </c>
      <c r="VG70" s="8">
        <v>0.11</v>
      </c>
      <c r="VH70" s="8">
        <v>79.62</v>
      </c>
      <c r="VI70" s="8">
        <v>0.09</v>
      </c>
      <c r="VJ70" s="8">
        <v>75.87</v>
      </c>
      <c r="VK70" s="8">
        <v>0.05</v>
      </c>
      <c r="VL70" s="8">
        <v>75.239999999999995</v>
      </c>
      <c r="VM70" s="8">
        <v>0.05</v>
      </c>
      <c r="VN70" s="8">
        <v>77.55</v>
      </c>
      <c r="VO70" s="8">
        <v>0.13</v>
      </c>
      <c r="VP70" s="8">
        <v>80.56</v>
      </c>
      <c r="VQ70" s="8">
        <v>0.11</v>
      </c>
      <c r="VR70" s="8">
        <v>76.819999999999993</v>
      </c>
      <c r="VS70" s="8">
        <v>0.06</v>
      </c>
      <c r="VT70" s="8">
        <v>78.08</v>
      </c>
      <c r="VU70" s="8">
        <v>0.12</v>
      </c>
      <c r="VV70" s="8">
        <v>82.09</v>
      </c>
      <c r="VW70" s="8">
        <v>0.14000000000000001</v>
      </c>
      <c r="WJ70" s="8" t="s">
        <v>2290</v>
      </c>
      <c r="WK70" s="8">
        <v>75.037999999999997</v>
      </c>
      <c r="WL70" s="8">
        <v>1.7000000000000001E-2</v>
      </c>
      <c r="WM70" s="8">
        <v>61.997999999999998</v>
      </c>
      <c r="WN70" s="8">
        <v>4.4999999999999998E-2</v>
      </c>
      <c r="WO70" s="8">
        <v>56.701000000000001</v>
      </c>
      <c r="WP70" s="8">
        <v>0.01</v>
      </c>
      <c r="WQ70" s="8">
        <v>53.8</v>
      </c>
      <c r="WR70" s="8">
        <v>1.7000000000000001E-2</v>
      </c>
      <c r="WS70" s="8">
        <v>81.994</v>
      </c>
      <c r="WT70" s="8">
        <v>8.0000000000000002E-3</v>
      </c>
      <c r="WU70" s="8">
        <v>68</v>
      </c>
      <c r="WV70" s="8">
        <v>1.7000000000000001E-2</v>
      </c>
      <c r="WW70" s="8">
        <v>1117.5</v>
      </c>
      <c r="WX70" s="8">
        <v>2.2000000000000002</v>
      </c>
      <c r="WY70" s="8">
        <v>1090.9000000000001</v>
      </c>
      <c r="WZ70" s="8">
        <v>2.2000000000000002</v>
      </c>
      <c r="XA70" s="8">
        <v>0.56799999999999995</v>
      </c>
      <c r="XB70" s="8">
        <v>2E-3</v>
      </c>
      <c r="XC70" s="8">
        <v>-0.20300000000000001</v>
      </c>
      <c r="XD70" s="8">
        <v>1E-3</v>
      </c>
      <c r="XE70" s="8">
        <v>0</v>
      </c>
      <c r="XF70" s="8">
        <v>3.0000000000000001E-3</v>
      </c>
      <c r="XG70" s="8">
        <v>1.0644</v>
      </c>
      <c r="XH70" s="8">
        <v>4.1000000000000003E-3</v>
      </c>
      <c r="XI70" s="8">
        <v>29.227</v>
      </c>
      <c r="XJ70" s="8">
        <v>0</v>
      </c>
      <c r="XK70" s="8">
        <v>3603</v>
      </c>
      <c r="XL70" s="8">
        <v>8</v>
      </c>
      <c r="XM70" s="8">
        <v>474.8</v>
      </c>
      <c r="XN70" s="8">
        <v>5.0999999999999996</v>
      </c>
      <c r="XO70" s="42">
        <v>0.16622533100174824</v>
      </c>
      <c r="XP70" s="9">
        <v>191.8074094429173</v>
      </c>
      <c r="XQ70" s="14">
        <v>13.029</v>
      </c>
      <c r="XR70" s="42">
        <v>0.182</v>
      </c>
      <c r="XS70" s="45">
        <f t="shared" si="48"/>
        <v>1.1150236450964441</v>
      </c>
      <c r="XT70" s="9">
        <f t="shared" si="49"/>
        <v>5125.6120568578544</v>
      </c>
      <c r="XU70" s="46">
        <f t="shared" si="50"/>
        <v>72.794468535433069</v>
      </c>
      <c r="XV70" s="9">
        <f t="shared" si="51"/>
        <v>208.08893266523523</v>
      </c>
      <c r="XW70" s="9">
        <f t="shared" si="52"/>
        <v>908.1270106026318</v>
      </c>
      <c r="XX70" s="9">
        <f t="shared" si="53"/>
        <v>4217.4850462552222</v>
      </c>
      <c r="XY70" s="15">
        <f t="shared" si="54"/>
        <v>9.2264539853207008E-3</v>
      </c>
      <c r="XZ70" s="9">
        <f t="shared" si="55"/>
        <v>28.407774041024791</v>
      </c>
      <c r="YA70" s="9">
        <f t="shared" si="56"/>
        <v>55.585976354903558</v>
      </c>
      <c r="YB70" s="10">
        <v>13.748446873779102</v>
      </c>
      <c r="YC70" s="10">
        <v>13.081364577775625</v>
      </c>
      <c r="YD70" s="3">
        <v>1.1344771882485177E-2</v>
      </c>
      <c r="YE70" s="9">
        <v>32.128373199541997</v>
      </c>
      <c r="YF70" s="15">
        <v>8.7703286693184279E-3</v>
      </c>
      <c r="YG70" s="9">
        <v>27.606638635820463</v>
      </c>
      <c r="YH70" s="15">
        <v>8.1104482206771859E-3</v>
      </c>
      <c r="YI70" s="9">
        <v>22.417608075043407</v>
      </c>
      <c r="YJ70" s="9">
        <f t="shared" si="57"/>
        <v>76.275173494004832</v>
      </c>
      <c r="YK70" s="9">
        <f t="shared" si="58"/>
        <v>63.119923283201814</v>
      </c>
      <c r="YL70" s="9">
        <f t="shared" si="59"/>
        <v>22.145987156577217</v>
      </c>
      <c r="YM70" s="9">
        <f t="shared" si="31"/>
        <v>32095.490352398865</v>
      </c>
      <c r="YN70" s="9">
        <f t="shared" si="32"/>
        <v>25450.751592692766</v>
      </c>
      <c r="YO70" s="9">
        <f t="shared" si="33"/>
        <v>3128.2</v>
      </c>
      <c r="YP70" s="14">
        <f t="shared" si="34"/>
        <v>0.3326494308943318</v>
      </c>
      <c r="YQ70" s="9">
        <f t="shared" si="35"/>
        <v>30723.445473510299</v>
      </c>
      <c r="YR70" s="9">
        <f t="shared" si="36"/>
        <v>24078.7067138042</v>
      </c>
      <c r="YS70" s="10">
        <f t="shared" si="37"/>
        <v>8.5271844222898423</v>
      </c>
      <c r="YT70" s="15">
        <f t="shared" si="38"/>
        <v>0.19405613458950027</v>
      </c>
      <c r="YU70" s="16">
        <f t="shared" si="39"/>
        <v>-6.2617868844475737</v>
      </c>
      <c r="YV70" s="16">
        <f t="shared" si="40"/>
        <v>-20.689197139101275</v>
      </c>
      <c r="YW70" s="47">
        <f t="shared" si="41"/>
        <v>50.604406549754401</v>
      </c>
      <c r="YX70" s="5">
        <f t="shared" si="42"/>
        <v>32095.490352398865</v>
      </c>
      <c r="YY70" s="5">
        <f t="shared" si="43"/>
        <v>26596.95760572275</v>
      </c>
      <c r="YZ70" s="5">
        <f t="shared" si="44"/>
        <v>1392.2234545851109</v>
      </c>
      <c r="ZA70" s="5">
        <f t="shared" si="45"/>
        <v>4106.3092920910321</v>
      </c>
      <c r="ZB70" s="5">
        <f t="shared" si="46"/>
        <v>32095.490352398891</v>
      </c>
      <c r="ZC70" s="6">
        <f t="shared" si="47"/>
        <v>1.0000000000000009</v>
      </c>
    </row>
    <row r="71" spans="1:679" s="8" customFormat="1" x14ac:dyDescent="0.25">
      <c r="A71" s="8">
        <v>5</v>
      </c>
      <c r="B71" s="8" t="s">
        <v>2671</v>
      </c>
      <c r="C71" s="8" t="s">
        <v>2672</v>
      </c>
      <c r="D71" s="8" t="s">
        <v>2671</v>
      </c>
      <c r="E71" s="8" t="s">
        <v>3314</v>
      </c>
      <c r="F71" s="8" t="s">
        <v>3316</v>
      </c>
      <c r="G71" s="8" t="s">
        <v>3308</v>
      </c>
      <c r="H71" s="8" t="s">
        <v>3309</v>
      </c>
      <c r="I71" s="8" t="s">
        <v>3310</v>
      </c>
      <c r="J71" s="8" t="s">
        <v>3310</v>
      </c>
      <c r="L71" s="8">
        <v>4.75</v>
      </c>
      <c r="M71" s="8" t="s">
        <v>3311</v>
      </c>
      <c r="N71" s="7">
        <v>60</v>
      </c>
      <c r="O71" s="7">
        <v>0</v>
      </c>
      <c r="P71" s="8" t="s">
        <v>3366</v>
      </c>
      <c r="Q71" s="8" t="s">
        <v>2595</v>
      </c>
      <c r="R71" s="8" t="s">
        <v>2673</v>
      </c>
      <c r="S71" s="8" t="s">
        <v>119</v>
      </c>
      <c r="T71" s="8" t="s">
        <v>2090</v>
      </c>
      <c r="U71" s="8" t="s">
        <v>1158</v>
      </c>
      <c r="V71" s="8" t="s">
        <v>3378</v>
      </c>
      <c r="W71" s="8" t="s">
        <v>3381</v>
      </c>
      <c r="X71" s="8" t="s">
        <v>3385</v>
      </c>
      <c r="Y71" s="8" t="s">
        <v>3385</v>
      </c>
      <c r="Z71" s="8" t="s">
        <v>2063</v>
      </c>
      <c r="AA71" s="8" t="s">
        <v>123</v>
      </c>
      <c r="AB71" s="8" t="s">
        <v>124</v>
      </c>
      <c r="AC71" s="8" t="s">
        <v>1319</v>
      </c>
      <c r="AD71" s="8" t="s">
        <v>2278</v>
      </c>
      <c r="AE71" s="8" t="s">
        <v>3392</v>
      </c>
      <c r="AF71" s="8" t="s">
        <v>157</v>
      </c>
      <c r="AG71" s="8">
        <v>75</v>
      </c>
      <c r="AH71" s="8">
        <v>62</v>
      </c>
      <c r="AI71" s="8">
        <v>82</v>
      </c>
      <c r="AJ71" s="8">
        <v>68</v>
      </c>
      <c r="AK71" s="8">
        <v>5.5</v>
      </c>
      <c r="AM71" s="8">
        <v>5.5</v>
      </c>
      <c r="AO71" s="8">
        <v>230</v>
      </c>
      <c r="AP71" s="8">
        <v>0.9</v>
      </c>
      <c r="AQ71" s="8">
        <v>16.3</v>
      </c>
      <c r="AR71" s="8">
        <v>0</v>
      </c>
      <c r="AS71" s="8">
        <v>21746</v>
      </c>
      <c r="AT71" s="8">
        <v>53</v>
      </c>
      <c r="AU71" s="8">
        <v>21463</v>
      </c>
      <c r="AV71" s="8">
        <v>93</v>
      </c>
      <c r="AW71" s="8">
        <v>4495</v>
      </c>
      <c r="AX71" s="8">
        <v>146</v>
      </c>
      <c r="AY71" s="8">
        <v>26245</v>
      </c>
      <c r="AZ71" s="8">
        <v>128</v>
      </c>
      <c r="BB71" s="8">
        <v>944</v>
      </c>
      <c r="CN71" s="8">
        <v>7.2540077390000004</v>
      </c>
      <c r="CO71" s="8" t="s">
        <v>2674</v>
      </c>
      <c r="CP71" s="8" t="s">
        <v>2675</v>
      </c>
      <c r="CQ71" s="8">
        <v>74.884</v>
      </c>
      <c r="CR71" s="8">
        <v>5.8999999999999997E-2</v>
      </c>
      <c r="CS71" s="8">
        <v>61.973999999999997</v>
      </c>
      <c r="CT71" s="8">
        <v>0.05</v>
      </c>
      <c r="CU71" s="8">
        <v>81.971000000000004</v>
      </c>
      <c r="CV71" s="8">
        <v>7.0000000000000001E-3</v>
      </c>
      <c r="CW71" s="8">
        <v>67.991</v>
      </c>
      <c r="CX71" s="8">
        <v>0.02</v>
      </c>
      <c r="CY71" s="8">
        <v>74.48</v>
      </c>
      <c r="CZ71" s="8">
        <v>0.09</v>
      </c>
      <c r="DA71" s="8">
        <v>56.46</v>
      </c>
      <c r="DB71" s="8">
        <v>0.02</v>
      </c>
      <c r="DC71" s="8">
        <v>62.44</v>
      </c>
      <c r="DD71" s="8">
        <v>0.03</v>
      </c>
      <c r="DE71" s="8">
        <v>-3.3000000000000002E-2</v>
      </c>
      <c r="DF71" s="8">
        <v>3.0000000000000001E-3</v>
      </c>
      <c r="DG71" s="8">
        <v>1.0295000000000001</v>
      </c>
      <c r="DH71" s="8">
        <v>3.5000000000000001E-3</v>
      </c>
      <c r="DI71" s="8">
        <v>21746</v>
      </c>
      <c r="DJ71" s="8">
        <v>53</v>
      </c>
      <c r="DK71" s="8">
        <v>4495</v>
      </c>
      <c r="DL71" s="8">
        <v>146</v>
      </c>
      <c r="DM71" s="8">
        <v>7.2539999999999996</v>
      </c>
      <c r="DN71" s="8">
        <v>3.9E-2</v>
      </c>
      <c r="DU71" s="8">
        <v>230</v>
      </c>
      <c r="DV71" s="8">
        <v>0.9</v>
      </c>
      <c r="DW71" s="8">
        <v>230</v>
      </c>
      <c r="DX71" s="8">
        <v>0.9</v>
      </c>
      <c r="DY71" s="8">
        <v>230</v>
      </c>
      <c r="DZ71" s="8">
        <v>0.9</v>
      </c>
      <c r="EA71" s="8">
        <v>14.1</v>
      </c>
      <c r="EB71" s="8">
        <v>0</v>
      </c>
      <c r="EC71" s="8">
        <v>14.1</v>
      </c>
      <c r="ED71" s="8">
        <v>0</v>
      </c>
      <c r="EE71" s="8">
        <v>14.1</v>
      </c>
      <c r="EF71" s="8">
        <v>0</v>
      </c>
      <c r="EG71" s="8">
        <v>3145.9</v>
      </c>
      <c r="EH71" s="8">
        <v>4</v>
      </c>
      <c r="EI71" s="8">
        <v>3145.9</v>
      </c>
      <c r="EJ71" s="8">
        <v>4</v>
      </c>
      <c r="EK71" s="8">
        <v>3145.9</v>
      </c>
      <c r="EL71" s="8">
        <v>4</v>
      </c>
      <c r="EM71" s="8">
        <v>229.9</v>
      </c>
      <c r="EN71" s="8">
        <v>0.9</v>
      </c>
      <c r="EO71" s="8">
        <v>229.9</v>
      </c>
      <c r="EP71" s="8">
        <v>0.9</v>
      </c>
      <c r="EQ71" s="8">
        <v>229.9</v>
      </c>
      <c r="ER71" s="8">
        <v>0.9</v>
      </c>
      <c r="ES71" s="8">
        <v>2.2000000000000002</v>
      </c>
      <c r="ET71" s="8">
        <v>0</v>
      </c>
      <c r="EU71" s="8">
        <v>2.2000000000000002</v>
      </c>
      <c r="EV71" s="8">
        <v>0</v>
      </c>
      <c r="EW71" s="8">
        <v>2.2000000000000002</v>
      </c>
      <c r="EX71" s="8">
        <v>0</v>
      </c>
      <c r="EZ71" s="8">
        <v>228.2</v>
      </c>
      <c r="FA71" s="8">
        <v>0.9</v>
      </c>
      <c r="FB71" s="8">
        <v>228.2</v>
      </c>
      <c r="FC71" s="8">
        <v>0.9</v>
      </c>
      <c r="FD71" s="8">
        <v>228.2</v>
      </c>
      <c r="FE71" s="8">
        <v>0.9</v>
      </c>
      <c r="FF71" s="8">
        <v>13.3</v>
      </c>
      <c r="FG71" s="8">
        <v>0</v>
      </c>
      <c r="FH71" s="8">
        <v>13.3</v>
      </c>
      <c r="FI71" s="8">
        <v>0</v>
      </c>
      <c r="FJ71" s="8">
        <v>13.3</v>
      </c>
      <c r="FK71" s="8">
        <v>0</v>
      </c>
      <c r="FL71" s="8">
        <v>2923</v>
      </c>
      <c r="FM71" s="8">
        <v>3.3</v>
      </c>
      <c r="FW71" s="8">
        <v>228.7</v>
      </c>
      <c r="FX71" s="8">
        <v>0.9</v>
      </c>
      <c r="FY71" s="8">
        <v>0.8</v>
      </c>
      <c r="FZ71" s="8">
        <v>0</v>
      </c>
      <c r="GA71" s="8">
        <v>173.8</v>
      </c>
      <c r="GB71" s="8">
        <v>0.9</v>
      </c>
      <c r="GC71" s="8">
        <v>0.1</v>
      </c>
      <c r="GD71" s="8">
        <v>0.2</v>
      </c>
      <c r="GE71" s="8">
        <v>3568.9</v>
      </c>
      <c r="GP71" s="8">
        <v>230.2</v>
      </c>
      <c r="GQ71" s="8">
        <v>0.9</v>
      </c>
      <c r="GR71" s="8">
        <v>0</v>
      </c>
      <c r="GS71" s="8">
        <v>0</v>
      </c>
      <c r="GT71" s="8">
        <v>264.64</v>
      </c>
      <c r="GU71" s="8">
        <v>0.17</v>
      </c>
      <c r="GV71" s="8">
        <v>101.72</v>
      </c>
      <c r="GW71" s="8">
        <v>0.03</v>
      </c>
      <c r="GX71" s="8">
        <v>121.23</v>
      </c>
      <c r="GY71" s="8">
        <v>0.05</v>
      </c>
      <c r="GZ71" s="8">
        <v>19.510000000000002</v>
      </c>
      <c r="HA71" s="8">
        <v>0.04</v>
      </c>
      <c r="HB71" s="8">
        <v>282.16000000000003</v>
      </c>
      <c r="HC71" s="8">
        <v>0.16</v>
      </c>
      <c r="HD71" s="8">
        <v>164.82</v>
      </c>
      <c r="HE71" s="8">
        <v>0.06</v>
      </c>
      <c r="HF71" s="8">
        <v>126.04</v>
      </c>
      <c r="HG71" s="8">
        <v>0.04</v>
      </c>
      <c r="HH71" s="8">
        <v>38.78</v>
      </c>
      <c r="HI71" s="8">
        <v>7.0000000000000007E-2</v>
      </c>
      <c r="HJ71" s="8">
        <v>263.95</v>
      </c>
      <c r="HK71" s="8">
        <v>0.16</v>
      </c>
      <c r="HL71" s="8">
        <v>101.36</v>
      </c>
      <c r="HM71" s="8">
        <v>0.04</v>
      </c>
      <c r="HN71" s="8">
        <v>121.03</v>
      </c>
      <c r="HO71" s="8">
        <v>0.04</v>
      </c>
      <c r="HP71" s="8">
        <v>19.68</v>
      </c>
      <c r="HQ71" s="8">
        <v>0.04</v>
      </c>
      <c r="HR71" s="8">
        <v>77.040000000000006</v>
      </c>
      <c r="HS71" s="8">
        <v>0.04</v>
      </c>
      <c r="HT71" s="8">
        <v>48.1</v>
      </c>
      <c r="HU71" s="8">
        <v>0.04</v>
      </c>
      <c r="HV71" s="8">
        <v>45.42</v>
      </c>
      <c r="HW71" s="8">
        <v>0.02</v>
      </c>
      <c r="HZ71" s="8">
        <v>77.599999999999994</v>
      </c>
      <c r="IA71" s="8">
        <v>0.04</v>
      </c>
      <c r="IB71" s="8">
        <v>49.25</v>
      </c>
      <c r="IC71" s="8">
        <v>0.04</v>
      </c>
      <c r="ID71" s="8">
        <v>45.77</v>
      </c>
      <c r="IE71" s="8">
        <v>0.03</v>
      </c>
      <c r="IF71" s="8">
        <v>3.48</v>
      </c>
      <c r="IG71" s="8">
        <v>0.03</v>
      </c>
      <c r="JZ71" s="8">
        <v>2.68</v>
      </c>
      <c r="KA71" s="8">
        <v>0.03</v>
      </c>
      <c r="MX71" s="8">
        <v>55.61</v>
      </c>
      <c r="MY71" s="8">
        <v>0.03</v>
      </c>
      <c r="MZ71" s="8">
        <v>55.92</v>
      </c>
      <c r="NA71" s="8">
        <v>0.03</v>
      </c>
      <c r="NB71" s="8">
        <v>55.96</v>
      </c>
      <c r="NC71" s="8">
        <v>0.03</v>
      </c>
      <c r="ND71" s="8">
        <v>55.92</v>
      </c>
      <c r="NE71" s="8">
        <v>0.03</v>
      </c>
      <c r="NF71" s="8">
        <v>55.79</v>
      </c>
      <c r="NG71" s="8">
        <v>0.03</v>
      </c>
      <c r="NH71" s="8">
        <v>55.83</v>
      </c>
      <c r="NI71" s="8">
        <v>0.02</v>
      </c>
      <c r="QR71" s="8">
        <v>132.63999999999999</v>
      </c>
      <c r="QS71" s="8">
        <v>0.05</v>
      </c>
      <c r="QT71" s="8">
        <v>64.680000000000007</v>
      </c>
      <c r="QU71" s="8">
        <v>0.31</v>
      </c>
      <c r="QV71" s="8">
        <v>166.99</v>
      </c>
      <c r="QW71" s="8">
        <v>0.09</v>
      </c>
      <c r="QX71" s="8">
        <v>81.45</v>
      </c>
      <c r="QY71" s="8">
        <v>0.09</v>
      </c>
      <c r="QZ71" s="8">
        <v>82</v>
      </c>
      <c r="RA71" s="8">
        <v>7.0000000000000007E-2</v>
      </c>
      <c r="RB71" s="8">
        <v>74.989999999999995</v>
      </c>
      <c r="RC71" s="8">
        <v>0.08</v>
      </c>
      <c r="RD71" s="8">
        <v>74.989999999999995</v>
      </c>
      <c r="RE71" s="8">
        <v>0.06</v>
      </c>
      <c r="RF71" s="8">
        <v>74.84</v>
      </c>
      <c r="RG71" s="8">
        <v>0.09</v>
      </c>
      <c r="RH71" s="8">
        <v>74.91</v>
      </c>
      <c r="RI71" s="8">
        <v>0.09</v>
      </c>
      <c r="RJ71" s="8">
        <v>74.92</v>
      </c>
      <c r="RK71" s="8">
        <v>0.08</v>
      </c>
      <c r="RL71" s="8">
        <v>75</v>
      </c>
      <c r="RM71" s="8">
        <v>0.08</v>
      </c>
      <c r="RN71" s="8">
        <v>75.08</v>
      </c>
      <c r="RO71" s="8">
        <v>0.06</v>
      </c>
      <c r="TD71" s="8">
        <v>74.760000000000005</v>
      </c>
      <c r="TE71" s="8">
        <v>7.0000000000000007E-2</v>
      </c>
      <c r="UN71" s="8">
        <v>81.48</v>
      </c>
      <c r="UO71" s="8">
        <v>7.0000000000000007E-2</v>
      </c>
      <c r="UP71" s="8">
        <v>78.59</v>
      </c>
      <c r="UQ71" s="8">
        <v>0.09</v>
      </c>
      <c r="UR71" s="8">
        <v>78.459999999999994</v>
      </c>
      <c r="US71" s="8">
        <v>0.1</v>
      </c>
      <c r="UT71" s="8">
        <v>74.92</v>
      </c>
      <c r="UU71" s="8">
        <v>0.08</v>
      </c>
      <c r="UV71" s="8">
        <v>81.09</v>
      </c>
      <c r="UW71" s="8">
        <v>0.12</v>
      </c>
      <c r="UX71" s="8">
        <v>75.75</v>
      </c>
      <c r="UY71" s="8">
        <v>0.05</v>
      </c>
      <c r="UZ71" s="8">
        <v>76.099999999999994</v>
      </c>
      <c r="VA71" s="8">
        <v>0.06</v>
      </c>
      <c r="VB71" s="8">
        <v>75.73</v>
      </c>
      <c r="VC71" s="8">
        <v>0.05</v>
      </c>
      <c r="VD71" s="8">
        <v>75.2</v>
      </c>
      <c r="VE71" s="8">
        <v>0.05</v>
      </c>
      <c r="VF71" s="8">
        <v>77.12</v>
      </c>
      <c r="VG71" s="8">
        <v>0.12</v>
      </c>
      <c r="VH71" s="8">
        <v>79.73</v>
      </c>
      <c r="VI71" s="8">
        <v>0.11</v>
      </c>
      <c r="VJ71" s="8">
        <v>76.06</v>
      </c>
      <c r="VK71" s="8">
        <v>0.06</v>
      </c>
      <c r="VL71" s="8">
        <v>75.42</v>
      </c>
      <c r="VM71" s="8">
        <v>0.06</v>
      </c>
      <c r="VN71" s="8">
        <v>77.66</v>
      </c>
      <c r="VO71" s="8">
        <v>0.17</v>
      </c>
      <c r="VP71" s="8">
        <v>80.599999999999994</v>
      </c>
      <c r="VQ71" s="8">
        <v>0.09</v>
      </c>
      <c r="VR71" s="8">
        <v>76.900000000000006</v>
      </c>
      <c r="VS71" s="8">
        <v>7.0000000000000007E-2</v>
      </c>
      <c r="VT71" s="8">
        <v>78.16</v>
      </c>
      <c r="VU71" s="8">
        <v>0.1</v>
      </c>
      <c r="VV71" s="8">
        <v>81.99</v>
      </c>
      <c r="VW71" s="8">
        <v>0.09</v>
      </c>
      <c r="WJ71" s="8" t="s">
        <v>2290</v>
      </c>
      <c r="WK71" s="8">
        <v>74.884</v>
      </c>
      <c r="WL71" s="8">
        <v>5.8999999999999997E-2</v>
      </c>
      <c r="WM71" s="8">
        <v>61.973999999999997</v>
      </c>
      <c r="WN71" s="8">
        <v>0.05</v>
      </c>
      <c r="WO71" s="8">
        <v>56.633000000000003</v>
      </c>
      <c r="WP71" s="8">
        <v>1.0999999999999999E-2</v>
      </c>
      <c r="WQ71" s="8">
        <v>53.716999999999999</v>
      </c>
      <c r="WR71" s="8">
        <v>1.7999999999999999E-2</v>
      </c>
      <c r="WS71" s="8">
        <v>81.971000000000004</v>
      </c>
      <c r="WT71" s="8">
        <v>7.0000000000000001E-3</v>
      </c>
      <c r="WU71" s="8">
        <v>67.991</v>
      </c>
      <c r="WV71" s="8">
        <v>0.02</v>
      </c>
      <c r="WW71" s="8">
        <v>1098.9000000000001</v>
      </c>
      <c r="WX71" s="8">
        <v>1.9</v>
      </c>
      <c r="WY71" s="8">
        <v>1072.8</v>
      </c>
      <c r="WZ71" s="8">
        <v>1.8</v>
      </c>
      <c r="XA71" s="8">
        <v>0.57599999999999996</v>
      </c>
      <c r="XB71" s="8">
        <v>1E-3</v>
      </c>
      <c r="XC71" s="8">
        <v>-0.19500000000000001</v>
      </c>
      <c r="XD71" s="8">
        <v>1E-3</v>
      </c>
      <c r="XE71" s="8">
        <v>-3.3000000000000002E-2</v>
      </c>
      <c r="XF71" s="8">
        <v>3.0000000000000001E-3</v>
      </c>
      <c r="XG71" s="8">
        <v>1.0295000000000001</v>
      </c>
      <c r="XH71" s="8">
        <v>3.5000000000000001E-3</v>
      </c>
      <c r="XI71" s="8">
        <v>29.225000000000001</v>
      </c>
      <c r="XJ71" s="8">
        <v>1E-3</v>
      </c>
      <c r="XK71" s="8">
        <v>3618</v>
      </c>
      <c r="XL71" s="8">
        <v>7</v>
      </c>
      <c r="XM71" s="8">
        <v>472.1</v>
      </c>
      <c r="XN71" s="8">
        <v>5.0999999999999996</v>
      </c>
      <c r="XO71" s="42">
        <v>0.16622533100174824</v>
      </c>
      <c r="XP71" s="9">
        <v>191.8074094429173</v>
      </c>
      <c r="XQ71" s="14">
        <v>13.029</v>
      </c>
      <c r="XR71" s="42">
        <v>0.182</v>
      </c>
      <c r="XS71" s="45">
        <f t="shared" si="48"/>
        <v>1.1266748574786307</v>
      </c>
      <c r="XT71" s="9">
        <f t="shared" si="49"/>
        <v>5041.0553074955442</v>
      </c>
      <c r="XU71" s="46">
        <f t="shared" si="50"/>
        <v>72.594939968503923</v>
      </c>
      <c r="XV71" s="9">
        <f t="shared" si="51"/>
        <v>203.94303801588106</v>
      </c>
      <c r="XW71" s="9">
        <f t="shared" si="52"/>
        <v>890.07225749916176</v>
      </c>
      <c r="XX71" s="9">
        <f t="shared" si="53"/>
        <v>4150.9830499963828</v>
      </c>
      <c r="XY71" s="15">
        <f t="shared" si="54"/>
        <v>9.2415914710704903E-3</v>
      </c>
      <c r="XZ71" s="9">
        <f t="shared" si="55"/>
        <v>28.391375134687216</v>
      </c>
      <c r="YA71" s="9">
        <f t="shared" si="56"/>
        <v>55.506325142521369</v>
      </c>
      <c r="YB71" s="10">
        <v>13.747852691571378</v>
      </c>
      <c r="YC71" s="10">
        <v>13.079404207679044</v>
      </c>
      <c r="YD71" s="3">
        <v>1.1343490224622362E-2</v>
      </c>
      <c r="YE71" s="9">
        <v>32.121330861642242</v>
      </c>
      <c r="YF71" s="15">
        <v>8.7908929868619791E-3</v>
      </c>
      <c r="YG71" s="9">
        <v>27.591581429370667</v>
      </c>
      <c r="YH71" s="15">
        <v>8.0799109039061141E-3</v>
      </c>
      <c r="YI71" s="9">
        <v>22.367875248878473</v>
      </c>
      <c r="YJ71" s="9">
        <f t="shared" si="57"/>
        <v>76.140097761722373</v>
      </c>
      <c r="YK71" s="9">
        <f t="shared" si="58"/>
        <v>63.095008295054051</v>
      </c>
      <c r="YL71" s="9">
        <f t="shared" si="59"/>
        <v>22.093431359068653</v>
      </c>
      <c r="YM71" s="9">
        <f t="shared" si="31"/>
        <v>31748.282896390483</v>
      </c>
      <c r="YN71" s="9">
        <f t="shared" si="32"/>
        <v>24963.837354163068</v>
      </c>
      <c r="YO71" s="9">
        <f t="shared" si="33"/>
        <v>3145.9</v>
      </c>
      <c r="YP71" s="14">
        <f t="shared" si="34"/>
        <v>0.33819015456803497</v>
      </c>
      <c r="YQ71" s="9">
        <f t="shared" si="35"/>
        <v>30384.772126502987</v>
      </c>
      <c r="YR71" s="9">
        <f t="shared" si="36"/>
        <v>23600.326584275572</v>
      </c>
      <c r="YS71" s="10">
        <f t="shared" si="37"/>
        <v>8.3982233627703113</v>
      </c>
      <c r="YT71" s="15">
        <f t="shared" si="38"/>
        <v>0.19691838897954486</v>
      </c>
      <c r="YU71" s="16">
        <f t="shared" si="39"/>
        <v>-6.2979437756185632</v>
      </c>
      <c r="YV71" s="16">
        <f t="shared" si="40"/>
        <v>-20.633772619201004</v>
      </c>
      <c r="YW71" s="47">
        <f t="shared" si="41"/>
        <v>50.446852721554912</v>
      </c>
      <c r="YX71" s="5">
        <f t="shared" si="42"/>
        <v>31748.282896390483</v>
      </c>
      <c r="YY71" s="5">
        <f t="shared" si="43"/>
        <v>26332.99176596745</v>
      </c>
      <c r="YZ71" s="5">
        <f t="shared" si="44"/>
        <v>1383.4868273355166</v>
      </c>
      <c r="ZA71" s="5">
        <f t="shared" si="45"/>
        <v>4031.8043030875078</v>
      </c>
      <c r="ZB71" s="5">
        <f t="shared" si="46"/>
        <v>31748.282896390476</v>
      </c>
      <c r="ZC71" s="6">
        <f t="shared" si="47"/>
        <v>0.99999999999999978</v>
      </c>
    </row>
    <row r="72" spans="1:679" s="8" customFormat="1" x14ac:dyDescent="0.25">
      <c r="A72" s="8">
        <v>5</v>
      </c>
      <c r="B72" s="8" t="s">
        <v>2676</v>
      </c>
      <c r="C72" s="8" t="s">
        <v>2677</v>
      </c>
      <c r="D72" s="8" t="s">
        <v>2676</v>
      </c>
      <c r="E72" s="8" t="s">
        <v>3314</v>
      </c>
      <c r="F72" s="8" t="s">
        <v>3316</v>
      </c>
      <c r="G72" s="8" t="s">
        <v>3308</v>
      </c>
      <c r="H72" s="8" t="s">
        <v>3309</v>
      </c>
      <c r="I72" s="8" t="s">
        <v>3310</v>
      </c>
      <c r="J72" s="8" t="s">
        <v>3310</v>
      </c>
      <c r="L72" s="8">
        <v>4.75</v>
      </c>
      <c r="M72" s="8" t="s">
        <v>3311</v>
      </c>
      <c r="N72" s="7">
        <v>70</v>
      </c>
      <c r="O72" s="7">
        <v>0</v>
      </c>
      <c r="P72" s="8" t="s">
        <v>3366</v>
      </c>
      <c r="Q72" s="8" t="s">
        <v>2595</v>
      </c>
      <c r="R72" s="8" t="s">
        <v>2678</v>
      </c>
      <c r="S72" s="8" t="s">
        <v>119</v>
      </c>
      <c r="T72" s="8" t="s">
        <v>2090</v>
      </c>
      <c r="U72" s="8" t="s">
        <v>1158</v>
      </c>
      <c r="V72" s="8" t="s">
        <v>3378</v>
      </c>
      <c r="W72" s="8" t="s">
        <v>3381</v>
      </c>
      <c r="X72" s="8" t="s">
        <v>3385</v>
      </c>
      <c r="Y72" s="8" t="s">
        <v>3385</v>
      </c>
      <c r="Z72" s="8" t="s">
        <v>2063</v>
      </c>
      <c r="AA72" s="8" t="s">
        <v>123</v>
      </c>
      <c r="AB72" s="8" t="s">
        <v>124</v>
      </c>
      <c r="AC72" s="8" t="s">
        <v>1319</v>
      </c>
      <c r="AD72" s="8" t="s">
        <v>2278</v>
      </c>
      <c r="AE72" s="8" t="s">
        <v>3392</v>
      </c>
      <c r="AF72" s="8" t="s">
        <v>157</v>
      </c>
      <c r="AG72" s="8">
        <v>75</v>
      </c>
      <c r="AH72" s="8">
        <v>62</v>
      </c>
      <c r="AI72" s="8">
        <v>82</v>
      </c>
      <c r="AJ72" s="8">
        <v>68</v>
      </c>
      <c r="AK72" s="8">
        <v>5.5</v>
      </c>
      <c r="AM72" s="8">
        <v>5.5</v>
      </c>
      <c r="AO72" s="8">
        <v>230</v>
      </c>
      <c r="AP72" s="8">
        <v>0.6</v>
      </c>
      <c r="AQ72" s="8">
        <v>16.7</v>
      </c>
      <c r="AR72" s="8">
        <v>0</v>
      </c>
      <c r="AS72" s="8">
        <v>21826</v>
      </c>
      <c r="AT72" s="8">
        <v>34</v>
      </c>
      <c r="AU72" s="8">
        <v>21412</v>
      </c>
      <c r="AV72" s="8">
        <v>69</v>
      </c>
      <c r="AW72" s="8">
        <v>3843</v>
      </c>
      <c r="AX72" s="8">
        <v>84</v>
      </c>
      <c r="AY72" s="8">
        <v>25672</v>
      </c>
      <c r="AZ72" s="8">
        <v>103</v>
      </c>
      <c r="BB72" s="8">
        <v>944</v>
      </c>
      <c r="CN72" s="8">
        <v>6.9215421949999998</v>
      </c>
      <c r="CO72" s="8" t="s">
        <v>2679</v>
      </c>
      <c r="CP72" s="8" t="s">
        <v>2680</v>
      </c>
      <c r="CQ72" s="8">
        <v>75.024000000000001</v>
      </c>
      <c r="CR72" s="8">
        <v>0.04</v>
      </c>
      <c r="CS72" s="8">
        <v>61.991999999999997</v>
      </c>
      <c r="CT72" s="8">
        <v>3.3000000000000002E-2</v>
      </c>
      <c r="CU72" s="8">
        <v>81.972999999999999</v>
      </c>
      <c r="CV72" s="8">
        <v>1.2E-2</v>
      </c>
      <c r="CW72" s="8">
        <v>68.013000000000005</v>
      </c>
      <c r="CX72" s="8">
        <v>2.7E-2</v>
      </c>
      <c r="CY72" s="8">
        <v>74.48</v>
      </c>
      <c r="CZ72" s="8">
        <v>0.05</v>
      </c>
      <c r="DA72" s="8">
        <v>56.86</v>
      </c>
      <c r="DB72" s="8">
        <v>0.02</v>
      </c>
      <c r="DC72" s="8">
        <v>62.6</v>
      </c>
      <c r="DD72" s="8">
        <v>0.03</v>
      </c>
      <c r="DE72" s="8">
        <v>1E-3</v>
      </c>
      <c r="DF72" s="8">
        <v>3.0000000000000001E-3</v>
      </c>
      <c r="DG72" s="8">
        <v>1.0724</v>
      </c>
      <c r="DH72" s="8">
        <v>4.3E-3</v>
      </c>
      <c r="DI72" s="8">
        <v>21826</v>
      </c>
      <c r="DJ72" s="8">
        <v>34</v>
      </c>
      <c r="DK72" s="8">
        <v>3843</v>
      </c>
      <c r="DL72" s="8">
        <v>84</v>
      </c>
      <c r="DM72" s="8">
        <v>6.9210000000000003</v>
      </c>
      <c r="DN72" s="8">
        <v>2.9000000000000001E-2</v>
      </c>
      <c r="DU72" s="8">
        <v>230</v>
      </c>
      <c r="DV72" s="8">
        <v>0.6</v>
      </c>
      <c r="DW72" s="8">
        <v>230</v>
      </c>
      <c r="DX72" s="8">
        <v>0.6</v>
      </c>
      <c r="DY72" s="8">
        <v>230</v>
      </c>
      <c r="DZ72" s="8">
        <v>0.6</v>
      </c>
      <c r="EA72" s="8">
        <v>14.5</v>
      </c>
      <c r="EB72" s="8">
        <v>0</v>
      </c>
      <c r="EC72" s="8">
        <v>14.5</v>
      </c>
      <c r="ED72" s="8">
        <v>0</v>
      </c>
      <c r="EE72" s="8">
        <v>14.5</v>
      </c>
      <c r="EF72" s="8">
        <v>0</v>
      </c>
      <c r="EG72" s="8">
        <v>3233.4</v>
      </c>
      <c r="EH72" s="8">
        <v>3.5</v>
      </c>
      <c r="EI72" s="8">
        <v>3233.4</v>
      </c>
      <c r="EJ72" s="8">
        <v>3.5</v>
      </c>
      <c r="EK72" s="8">
        <v>3233.4</v>
      </c>
      <c r="EL72" s="8">
        <v>3.5</v>
      </c>
      <c r="EM72" s="8">
        <v>229.9</v>
      </c>
      <c r="EN72" s="8">
        <v>0.6</v>
      </c>
      <c r="EO72" s="8">
        <v>229.9</v>
      </c>
      <c r="EP72" s="8">
        <v>0.6</v>
      </c>
      <c r="EQ72" s="8">
        <v>229.9</v>
      </c>
      <c r="ER72" s="8">
        <v>0.6</v>
      </c>
      <c r="ES72" s="8">
        <v>2.2000000000000002</v>
      </c>
      <c r="ET72" s="8">
        <v>0</v>
      </c>
      <c r="EU72" s="8">
        <v>2.2000000000000002</v>
      </c>
      <c r="EV72" s="8">
        <v>0</v>
      </c>
      <c r="EW72" s="8">
        <v>2.2000000000000002</v>
      </c>
      <c r="EX72" s="8">
        <v>0</v>
      </c>
      <c r="EZ72" s="8">
        <v>228.2</v>
      </c>
      <c r="FA72" s="8">
        <v>0.6</v>
      </c>
      <c r="FB72" s="8">
        <v>228.2</v>
      </c>
      <c r="FC72" s="8">
        <v>0.6</v>
      </c>
      <c r="FD72" s="8">
        <v>228.2</v>
      </c>
      <c r="FE72" s="8">
        <v>0.6</v>
      </c>
      <c r="FF72" s="8">
        <v>13.7</v>
      </c>
      <c r="FG72" s="8">
        <v>0</v>
      </c>
      <c r="FH72" s="8">
        <v>13.7</v>
      </c>
      <c r="FI72" s="8">
        <v>0</v>
      </c>
      <c r="FJ72" s="8">
        <v>13.7</v>
      </c>
      <c r="FK72" s="8">
        <v>0</v>
      </c>
      <c r="FL72" s="8">
        <v>3011.4</v>
      </c>
      <c r="FM72" s="8">
        <v>3.1</v>
      </c>
      <c r="FW72" s="8">
        <v>228.8</v>
      </c>
      <c r="FX72" s="8">
        <v>0.6</v>
      </c>
      <c r="FY72" s="8">
        <v>0.8</v>
      </c>
      <c r="FZ72" s="8">
        <v>0</v>
      </c>
      <c r="GA72" s="8">
        <v>171.4</v>
      </c>
      <c r="GB72" s="8">
        <v>0.7</v>
      </c>
      <c r="GC72" s="8">
        <v>0</v>
      </c>
      <c r="GD72" s="8">
        <v>0.2</v>
      </c>
      <c r="GE72" s="8">
        <v>3658.6</v>
      </c>
      <c r="GP72" s="8">
        <v>230.3</v>
      </c>
      <c r="GQ72" s="8">
        <v>0.6</v>
      </c>
      <c r="GR72" s="8">
        <v>0</v>
      </c>
      <c r="GS72" s="8">
        <v>0</v>
      </c>
      <c r="GT72" s="8">
        <v>273.70999999999998</v>
      </c>
      <c r="GU72" s="8">
        <v>0.22</v>
      </c>
      <c r="GV72" s="8">
        <v>104.21</v>
      </c>
      <c r="GW72" s="8">
        <v>0.05</v>
      </c>
      <c r="GX72" s="8">
        <v>123.75</v>
      </c>
      <c r="GY72" s="8">
        <v>0.06</v>
      </c>
      <c r="GZ72" s="8">
        <v>19.53</v>
      </c>
      <c r="HA72" s="8">
        <v>0.04</v>
      </c>
      <c r="HB72" s="8">
        <v>291.27</v>
      </c>
      <c r="HC72" s="8">
        <v>0.22</v>
      </c>
      <c r="HD72" s="8">
        <v>165.77</v>
      </c>
      <c r="HE72" s="8">
        <v>0.05</v>
      </c>
      <c r="HF72" s="8">
        <v>128.44999999999999</v>
      </c>
      <c r="HG72" s="8">
        <v>0.06</v>
      </c>
      <c r="HH72" s="8">
        <v>37.31</v>
      </c>
      <c r="HI72" s="8">
        <v>0.05</v>
      </c>
      <c r="HJ72" s="8">
        <v>273.10000000000002</v>
      </c>
      <c r="HK72" s="8">
        <v>0.22</v>
      </c>
      <c r="HL72" s="8">
        <v>103.85</v>
      </c>
      <c r="HM72" s="8">
        <v>0.04</v>
      </c>
      <c r="HN72" s="8">
        <v>123.58</v>
      </c>
      <c r="HO72" s="8">
        <v>0.06</v>
      </c>
      <c r="HP72" s="8">
        <v>19.73</v>
      </c>
      <c r="HQ72" s="8">
        <v>0.06</v>
      </c>
      <c r="HR72" s="8">
        <v>77.72</v>
      </c>
      <c r="HS72" s="8">
        <v>0.04</v>
      </c>
      <c r="HT72" s="8">
        <v>48.18</v>
      </c>
      <c r="HU72" s="8">
        <v>0.03</v>
      </c>
      <c r="HV72" s="8">
        <v>45.84</v>
      </c>
      <c r="HW72" s="8">
        <v>0.03</v>
      </c>
      <c r="HZ72" s="8">
        <v>78.040000000000006</v>
      </c>
      <c r="IA72" s="8">
        <v>0.04</v>
      </c>
      <c r="IB72" s="8">
        <v>49.55</v>
      </c>
      <c r="IC72" s="8">
        <v>0.04</v>
      </c>
      <c r="ID72" s="8">
        <v>46.05</v>
      </c>
      <c r="IE72" s="8">
        <v>0.03</v>
      </c>
      <c r="IF72" s="8">
        <v>3.5</v>
      </c>
      <c r="IG72" s="8">
        <v>0.03</v>
      </c>
      <c r="JZ72" s="8">
        <v>2.34</v>
      </c>
      <c r="KA72" s="8">
        <v>0.02</v>
      </c>
      <c r="MX72" s="8">
        <v>56.15</v>
      </c>
      <c r="MY72" s="8">
        <v>0.03</v>
      </c>
      <c r="MZ72" s="8">
        <v>56.47</v>
      </c>
      <c r="NA72" s="8">
        <v>0.03</v>
      </c>
      <c r="NB72" s="8">
        <v>56.5</v>
      </c>
      <c r="NC72" s="8">
        <v>0.03</v>
      </c>
      <c r="ND72" s="8">
        <v>56.43</v>
      </c>
      <c r="NE72" s="8">
        <v>0.03</v>
      </c>
      <c r="NF72" s="8">
        <v>56.36</v>
      </c>
      <c r="NG72" s="8">
        <v>0.03</v>
      </c>
      <c r="NH72" s="8">
        <v>56.39</v>
      </c>
      <c r="NI72" s="8">
        <v>0.04</v>
      </c>
      <c r="QR72" s="8">
        <v>133.83000000000001</v>
      </c>
      <c r="QS72" s="8">
        <v>0.05</v>
      </c>
      <c r="QT72" s="8">
        <v>61.68</v>
      </c>
      <c r="QU72" s="8">
        <v>0.09</v>
      </c>
      <c r="QV72" s="8">
        <v>168.05</v>
      </c>
      <c r="QW72" s="8">
        <v>7.0000000000000007E-2</v>
      </c>
      <c r="QX72" s="8">
        <v>81.59</v>
      </c>
      <c r="QY72" s="8">
        <v>0.17</v>
      </c>
      <c r="QZ72" s="8">
        <v>81.93</v>
      </c>
      <c r="RA72" s="8">
        <v>0.13</v>
      </c>
      <c r="RB72" s="8">
        <v>75.13</v>
      </c>
      <c r="RC72" s="8">
        <v>0.05</v>
      </c>
      <c r="RD72" s="8">
        <v>75.11</v>
      </c>
      <c r="RE72" s="8">
        <v>0.04</v>
      </c>
      <c r="RF72" s="8">
        <v>75</v>
      </c>
      <c r="RG72" s="8">
        <v>0.05</v>
      </c>
      <c r="RH72" s="8">
        <v>75.069999999999993</v>
      </c>
      <c r="RI72" s="8">
        <v>0.05</v>
      </c>
      <c r="RJ72" s="8">
        <v>75.06</v>
      </c>
      <c r="RK72" s="8">
        <v>0.05</v>
      </c>
      <c r="RL72" s="8">
        <v>75.11</v>
      </c>
      <c r="RM72" s="8">
        <v>0.05</v>
      </c>
      <c r="RN72" s="8">
        <v>75.16</v>
      </c>
      <c r="RO72" s="8">
        <v>0.05</v>
      </c>
      <c r="TD72" s="8">
        <v>74.87</v>
      </c>
      <c r="TE72" s="8">
        <v>0.05</v>
      </c>
      <c r="UN72" s="8">
        <v>81</v>
      </c>
      <c r="UO72" s="8">
        <v>0.11</v>
      </c>
      <c r="UP72" s="8">
        <v>79.2</v>
      </c>
      <c r="UQ72" s="8">
        <v>0.11</v>
      </c>
      <c r="UR72" s="8">
        <v>79</v>
      </c>
      <c r="US72" s="8">
        <v>0.12</v>
      </c>
      <c r="UT72" s="8">
        <v>75.010000000000005</v>
      </c>
      <c r="UU72" s="8">
        <v>0.04</v>
      </c>
      <c r="UV72" s="8">
        <v>81.7</v>
      </c>
      <c r="UW72" s="8">
        <v>0.13</v>
      </c>
      <c r="UX72" s="8">
        <v>75.81</v>
      </c>
      <c r="UY72" s="8">
        <v>0.04</v>
      </c>
      <c r="UZ72" s="8">
        <v>76.23</v>
      </c>
      <c r="VA72" s="8">
        <v>0.05</v>
      </c>
      <c r="VB72" s="8">
        <v>75.78</v>
      </c>
      <c r="VC72" s="8">
        <v>0.04</v>
      </c>
      <c r="VD72" s="8">
        <v>75.239999999999995</v>
      </c>
      <c r="VE72" s="8">
        <v>0.05</v>
      </c>
      <c r="VF72" s="8">
        <v>77.260000000000005</v>
      </c>
      <c r="VG72" s="8">
        <v>0.12</v>
      </c>
      <c r="VH72" s="8">
        <v>80.209999999999994</v>
      </c>
      <c r="VI72" s="8">
        <v>0.11</v>
      </c>
      <c r="VJ72" s="8">
        <v>76.14</v>
      </c>
      <c r="VK72" s="8">
        <v>0.05</v>
      </c>
      <c r="VL72" s="8">
        <v>75.47</v>
      </c>
      <c r="VM72" s="8">
        <v>0.05</v>
      </c>
      <c r="VN72" s="8">
        <v>78.040000000000006</v>
      </c>
      <c r="VO72" s="8">
        <v>0.15</v>
      </c>
      <c r="VP72" s="8">
        <v>81.319999999999993</v>
      </c>
      <c r="VQ72" s="8">
        <v>0.15</v>
      </c>
      <c r="VR72" s="8">
        <v>77.11</v>
      </c>
      <c r="VS72" s="8">
        <v>0.06</v>
      </c>
      <c r="VT72" s="8">
        <v>78.52</v>
      </c>
      <c r="VU72" s="8">
        <v>0.11</v>
      </c>
      <c r="VV72" s="8">
        <v>83.01</v>
      </c>
      <c r="VW72" s="8">
        <v>0.16</v>
      </c>
      <c r="WJ72" s="8" t="s">
        <v>2290</v>
      </c>
      <c r="WK72" s="8">
        <v>75.024000000000001</v>
      </c>
      <c r="WL72" s="8">
        <v>0.04</v>
      </c>
      <c r="WM72" s="8">
        <v>61.991999999999997</v>
      </c>
      <c r="WN72" s="8">
        <v>3.3000000000000002E-2</v>
      </c>
      <c r="WO72" s="8">
        <v>57.057000000000002</v>
      </c>
      <c r="WP72" s="8">
        <v>1.4E-2</v>
      </c>
      <c r="WQ72" s="8">
        <v>54.106000000000002</v>
      </c>
      <c r="WR72" s="8">
        <v>1.9E-2</v>
      </c>
      <c r="WS72" s="8">
        <v>81.972999999999999</v>
      </c>
      <c r="WT72" s="8">
        <v>1.2E-2</v>
      </c>
      <c r="WU72" s="8">
        <v>68.013000000000005</v>
      </c>
      <c r="WV72" s="8">
        <v>2.7E-2</v>
      </c>
      <c r="WW72" s="8">
        <v>1121.9000000000001</v>
      </c>
      <c r="WX72" s="8">
        <v>2.2000000000000002</v>
      </c>
      <c r="WY72" s="8">
        <v>1094.7</v>
      </c>
      <c r="WZ72" s="8">
        <v>2.2000000000000002</v>
      </c>
      <c r="XA72" s="8">
        <v>0.56499999999999995</v>
      </c>
      <c r="XB72" s="8">
        <v>1E-3</v>
      </c>
      <c r="XC72" s="8">
        <v>-0.20200000000000001</v>
      </c>
      <c r="XD72" s="8">
        <v>1E-3</v>
      </c>
      <c r="XE72" s="8">
        <v>1E-3</v>
      </c>
      <c r="XF72" s="8">
        <v>3.0000000000000001E-3</v>
      </c>
      <c r="XG72" s="8">
        <v>1.0724</v>
      </c>
      <c r="XH72" s="8">
        <v>4.3E-3</v>
      </c>
      <c r="XI72" s="8">
        <v>29.224</v>
      </c>
      <c r="XJ72" s="8">
        <v>0</v>
      </c>
      <c r="XK72" s="8">
        <v>3709</v>
      </c>
      <c r="XL72" s="8">
        <v>6</v>
      </c>
      <c r="XM72" s="8">
        <v>475.8</v>
      </c>
      <c r="XN72" s="8">
        <v>4.9000000000000004</v>
      </c>
      <c r="XO72" s="42">
        <v>0.16622533100174824</v>
      </c>
      <c r="XP72" s="9">
        <v>191.8074094429173</v>
      </c>
      <c r="XQ72" s="14">
        <v>13.029</v>
      </c>
      <c r="XR72" s="42">
        <v>0.182</v>
      </c>
      <c r="XS72" s="45">
        <f t="shared" si="48"/>
        <v>1.1146052436768978</v>
      </c>
      <c r="XT72" s="9">
        <f t="shared" si="49"/>
        <v>5141.977806115824</v>
      </c>
      <c r="XU72" s="46">
        <f t="shared" si="50"/>
        <v>72.662220944881895</v>
      </c>
      <c r="XV72" s="9">
        <f t="shared" si="51"/>
        <v>207.57264588053684</v>
      </c>
      <c r="XW72" s="9">
        <f t="shared" si="52"/>
        <v>905.90109813844015</v>
      </c>
      <c r="XX72" s="9">
        <f t="shared" si="53"/>
        <v>4236.0767079773841</v>
      </c>
      <c r="XY72" s="15">
        <f t="shared" si="54"/>
        <v>9.2259543154951367E-3</v>
      </c>
      <c r="XZ72" s="9">
        <f t="shared" si="55"/>
        <v>28.401816711676524</v>
      </c>
      <c r="YA72" s="9">
        <f t="shared" si="56"/>
        <v>55.942394756323104</v>
      </c>
      <c r="YB72" s="10">
        <v>13.748033619150034</v>
      </c>
      <c r="YC72" s="10">
        <v>13.091071672837115</v>
      </c>
      <c r="YD72" s="3">
        <v>1.1359532662756034E-2</v>
      </c>
      <c r="YE72" s="9">
        <v>32.139425842292212</v>
      </c>
      <c r="YF72" s="15">
        <v>8.7696804798235162E-3</v>
      </c>
      <c r="YG72" s="9">
        <v>27.602514798786068</v>
      </c>
      <c r="YH72" s="15">
        <v>8.1988285360078041E-3</v>
      </c>
      <c r="YI72" s="9">
        <v>22.600340525246153</v>
      </c>
      <c r="YJ72" s="9">
        <f t="shared" si="57"/>
        <v>76.253009056318078</v>
      </c>
      <c r="YK72" s="9">
        <f t="shared" si="58"/>
        <v>63.111417240421652</v>
      </c>
      <c r="YL72" s="9">
        <f t="shared" si="59"/>
        <v>22.328777791732161</v>
      </c>
      <c r="YM72" s="9">
        <f t="shared" si="31"/>
        <v>31227.431342031527</v>
      </c>
      <c r="YN72" s="9">
        <f t="shared" si="32"/>
        <v>25064.814710196682</v>
      </c>
      <c r="YO72" s="9">
        <f t="shared" si="33"/>
        <v>3233.2</v>
      </c>
      <c r="YP72" s="14">
        <f t="shared" si="34"/>
        <v>0.35337237568903784</v>
      </c>
      <c r="YQ72" s="9">
        <f t="shared" si="35"/>
        <v>29851.522102116407</v>
      </c>
      <c r="YR72" s="9">
        <f t="shared" si="36"/>
        <v>23688.905470281563</v>
      </c>
      <c r="YS72" s="10">
        <f t="shared" si="37"/>
        <v>8.0484017530645477</v>
      </c>
      <c r="YT72" s="15">
        <f t="shared" si="38"/>
        <v>0.19715582320109862</v>
      </c>
      <c r="YU72" s="16">
        <f t="shared" si="39"/>
        <v>-6.0730389199443628</v>
      </c>
      <c r="YV72" s="16">
        <f t="shared" si="40"/>
        <v>-20.310614299994974</v>
      </c>
      <c r="YW72" s="47">
        <f t="shared" si="41"/>
        <v>50.954682323754092</v>
      </c>
      <c r="YX72" s="5">
        <f t="shared" si="42"/>
        <v>31227.431342031527</v>
      </c>
      <c r="YY72" s="5">
        <f t="shared" si="43"/>
        <v>25721.069096865784</v>
      </c>
      <c r="YZ72" s="5">
        <f t="shared" si="44"/>
        <v>1396.369548697093</v>
      </c>
      <c r="ZA72" s="5">
        <f t="shared" si="45"/>
        <v>4109.9926964686329</v>
      </c>
      <c r="ZB72" s="5">
        <f t="shared" si="46"/>
        <v>31227.431342031508</v>
      </c>
      <c r="ZC72" s="6">
        <f t="shared" si="47"/>
        <v>0.99999999999999944</v>
      </c>
    </row>
    <row r="73" spans="1:679" s="8" customFormat="1" x14ac:dyDescent="0.25">
      <c r="A73" s="8">
        <v>5</v>
      </c>
      <c r="B73" s="8" t="s">
        <v>2681</v>
      </c>
      <c r="C73" s="8" t="s">
        <v>2682</v>
      </c>
      <c r="D73" s="8" t="s">
        <v>2681</v>
      </c>
      <c r="E73" s="8" t="s">
        <v>3314</v>
      </c>
      <c r="F73" s="8" t="s">
        <v>3316</v>
      </c>
      <c r="G73" s="8" t="s">
        <v>3308</v>
      </c>
      <c r="H73" s="8" t="s">
        <v>3309</v>
      </c>
      <c r="I73" s="8" t="s">
        <v>3310</v>
      </c>
      <c r="J73" s="8" t="s">
        <v>3310</v>
      </c>
      <c r="L73" s="8">
        <v>4.75</v>
      </c>
      <c r="M73" s="8" t="s">
        <v>3311</v>
      </c>
      <c r="N73" s="7">
        <v>80</v>
      </c>
      <c r="O73" s="7">
        <v>0</v>
      </c>
      <c r="P73" s="8" t="s">
        <v>3366</v>
      </c>
      <c r="Q73" s="8" t="s">
        <v>2595</v>
      </c>
      <c r="R73" s="8" t="s">
        <v>2683</v>
      </c>
      <c r="S73" s="8" t="s">
        <v>119</v>
      </c>
      <c r="T73" s="8" t="s">
        <v>2090</v>
      </c>
      <c r="U73" s="8" t="s">
        <v>2642</v>
      </c>
      <c r="V73" s="8" t="s">
        <v>3378</v>
      </c>
      <c r="W73" s="8" t="s">
        <v>3381</v>
      </c>
      <c r="X73" s="8" t="s">
        <v>3385</v>
      </c>
      <c r="Y73" s="8" t="s">
        <v>3385</v>
      </c>
      <c r="Z73" s="8" t="s">
        <v>2063</v>
      </c>
      <c r="AA73" s="8" t="s">
        <v>123</v>
      </c>
      <c r="AB73" s="8" t="s">
        <v>124</v>
      </c>
      <c r="AC73" s="8" t="s">
        <v>1319</v>
      </c>
      <c r="AD73" s="8" t="s">
        <v>2278</v>
      </c>
      <c r="AE73" s="8" t="s">
        <v>3392</v>
      </c>
      <c r="AF73" s="8" t="s">
        <v>157</v>
      </c>
      <c r="AG73" s="8">
        <v>75</v>
      </c>
      <c r="AH73" s="8">
        <v>68</v>
      </c>
      <c r="AI73" s="8">
        <v>82</v>
      </c>
      <c r="AJ73" s="8">
        <v>68</v>
      </c>
      <c r="AK73" s="8">
        <v>5.5</v>
      </c>
      <c r="AM73" s="8">
        <v>5.5</v>
      </c>
      <c r="AO73" s="8">
        <v>229.9</v>
      </c>
      <c r="AP73" s="8">
        <v>1.3</v>
      </c>
      <c r="AQ73" s="8">
        <v>17.2</v>
      </c>
      <c r="AR73" s="8">
        <v>0</v>
      </c>
      <c r="AS73" s="8">
        <v>21296</v>
      </c>
      <c r="AT73" s="8">
        <v>25</v>
      </c>
      <c r="AU73" s="8">
        <v>20852</v>
      </c>
      <c r="AV73" s="8">
        <v>51</v>
      </c>
      <c r="AW73" s="8">
        <v>3564</v>
      </c>
      <c r="AX73" s="8">
        <v>94</v>
      </c>
      <c r="AY73" s="8">
        <v>24864</v>
      </c>
      <c r="AZ73" s="8">
        <v>93</v>
      </c>
      <c r="BB73" s="8">
        <v>944</v>
      </c>
      <c r="CN73" s="8">
        <v>6.5174311930000002</v>
      </c>
      <c r="CO73" s="8" t="s">
        <v>2684</v>
      </c>
      <c r="CP73" s="8" t="s">
        <v>2685</v>
      </c>
      <c r="CQ73" s="8">
        <v>75.022000000000006</v>
      </c>
      <c r="CR73" s="8">
        <v>1.7000000000000001E-2</v>
      </c>
      <c r="CS73" s="8">
        <v>62.003999999999998</v>
      </c>
      <c r="CT73" s="8">
        <v>3.1E-2</v>
      </c>
      <c r="CU73" s="8">
        <v>81.954999999999998</v>
      </c>
      <c r="CV73" s="8">
        <v>1.2999999999999999E-2</v>
      </c>
      <c r="CW73" s="8">
        <v>67.994</v>
      </c>
      <c r="CX73" s="8">
        <v>2.3E-2</v>
      </c>
      <c r="CY73" s="8">
        <v>74.5</v>
      </c>
      <c r="CZ73" s="8">
        <v>0.04</v>
      </c>
      <c r="DA73" s="8">
        <v>57.1</v>
      </c>
      <c r="DB73" s="8">
        <v>0.03</v>
      </c>
      <c r="DC73" s="8">
        <v>63.59</v>
      </c>
      <c r="DD73" s="8">
        <v>0.04</v>
      </c>
      <c r="DE73" s="8">
        <v>-7.0000000000000001E-3</v>
      </c>
      <c r="DF73" s="8">
        <v>2E-3</v>
      </c>
      <c r="DG73" s="8">
        <v>1.0471999999999999</v>
      </c>
      <c r="DH73" s="8">
        <v>2.5000000000000001E-3</v>
      </c>
      <c r="DI73" s="8">
        <v>21296</v>
      </c>
      <c r="DJ73" s="8">
        <v>25</v>
      </c>
      <c r="DK73" s="8">
        <v>3564</v>
      </c>
      <c r="DL73" s="8">
        <v>94</v>
      </c>
      <c r="DM73" s="8">
        <v>6.5170000000000003</v>
      </c>
      <c r="DN73" s="8">
        <v>2.7E-2</v>
      </c>
      <c r="DU73" s="8">
        <v>229.9</v>
      </c>
      <c r="DV73" s="8">
        <v>1.3</v>
      </c>
      <c r="DW73" s="8">
        <v>229.9</v>
      </c>
      <c r="DX73" s="8">
        <v>1.3</v>
      </c>
      <c r="DY73" s="8">
        <v>229.9</v>
      </c>
      <c r="DZ73" s="8">
        <v>1.3</v>
      </c>
      <c r="EA73" s="8">
        <v>15</v>
      </c>
      <c r="EB73" s="8">
        <v>0</v>
      </c>
      <c r="EC73" s="8">
        <v>15</v>
      </c>
      <c r="ED73" s="8">
        <v>0</v>
      </c>
      <c r="EE73" s="8">
        <v>15</v>
      </c>
      <c r="EF73" s="8">
        <v>0</v>
      </c>
      <c r="EG73" s="8">
        <v>3342.1</v>
      </c>
      <c r="EH73" s="8">
        <v>4.5999999999999996</v>
      </c>
      <c r="EI73" s="8">
        <v>3342.1</v>
      </c>
      <c r="EJ73" s="8">
        <v>4.5999999999999996</v>
      </c>
      <c r="EK73" s="8">
        <v>3342.1</v>
      </c>
      <c r="EL73" s="8">
        <v>4.5999999999999996</v>
      </c>
      <c r="EM73" s="8">
        <v>229.8</v>
      </c>
      <c r="EN73" s="8">
        <v>1.3</v>
      </c>
      <c r="EO73" s="8">
        <v>229.8</v>
      </c>
      <c r="EP73" s="8">
        <v>1.3</v>
      </c>
      <c r="EQ73" s="8">
        <v>229.8</v>
      </c>
      <c r="ER73" s="8">
        <v>1.3</v>
      </c>
      <c r="ES73" s="8">
        <v>2.2000000000000002</v>
      </c>
      <c r="ET73" s="8">
        <v>0</v>
      </c>
      <c r="EU73" s="8">
        <v>2.2000000000000002</v>
      </c>
      <c r="EV73" s="8">
        <v>0</v>
      </c>
      <c r="EW73" s="8">
        <v>2.2000000000000002</v>
      </c>
      <c r="EX73" s="8">
        <v>0</v>
      </c>
      <c r="EZ73" s="8">
        <v>228</v>
      </c>
      <c r="FA73" s="8">
        <v>1.3</v>
      </c>
      <c r="FB73" s="8">
        <v>228</v>
      </c>
      <c r="FC73" s="8">
        <v>1.3</v>
      </c>
      <c r="FD73" s="8">
        <v>228</v>
      </c>
      <c r="FE73" s="8">
        <v>1.3</v>
      </c>
      <c r="FF73" s="8">
        <v>14.2</v>
      </c>
      <c r="FG73" s="8">
        <v>0</v>
      </c>
      <c r="FH73" s="8">
        <v>14.2</v>
      </c>
      <c r="FI73" s="8">
        <v>0</v>
      </c>
      <c r="FJ73" s="8">
        <v>14.2</v>
      </c>
      <c r="FK73" s="8">
        <v>0</v>
      </c>
      <c r="FL73" s="8">
        <v>3119</v>
      </c>
      <c r="FM73" s="8">
        <v>3.7</v>
      </c>
      <c r="FW73" s="8">
        <v>228.6</v>
      </c>
      <c r="FX73" s="8">
        <v>1.3</v>
      </c>
      <c r="FY73" s="8">
        <v>0.8</v>
      </c>
      <c r="FZ73" s="8">
        <v>0</v>
      </c>
      <c r="GA73" s="8">
        <v>170.9</v>
      </c>
      <c r="GB73" s="8">
        <v>1.1000000000000001</v>
      </c>
      <c r="GC73" s="8">
        <v>0</v>
      </c>
      <c r="GD73" s="8">
        <v>0.2</v>
      </c>
      <c r="GE73" s="8">
        <v>3763</v>
      </c>
      <c r="GP73" s="8">
        <v>230.2</v>
      </c>
      <c r="GQ73" s="8">
        <v>1.3</v>
      </c>
      <c r="GR73" s="8">
        <v>0</v>
      </c>
      <c r="GS73" s="8">
        <v>0</v>
      </c>
      <c r="GT73" s="8">
        <v>285.04000000000002</v>
      </c>
      <c r="GU73" s="8">
        <v>0.18</v>
      </c>
      <c r="GV73" s="8">
        <v>107.67</v>
      </c>
      <c r="GW73" s="8">
        <v>0.05</v>
      </c>
      <c r="GX73" s="8">
        <v>126.8</v>
      </c>
      <c r="GY73" s="8">
        <v>0.05</v>
      </c>
      <c r="GZ73" s="8">
        <v>19.14</v>
      </c>
      <c r="HA73" s="8">
        <v>0.03</v>
      </c>
      <c r="HB73" s="8">
        <v>302.39</v>
      </c>
      <c r="HC73" s="8">
        <v>0.17</v>
      </c>
      <c r="HD73" s="8">
        <v>166.76</v>
      </c>
      <c r="HE73" s="8">
        <v>0.03</v>
      </c>
      <c r="HF73" s="8">
        <v>131.33000000000001</v>
      </c>
      <c r="HG73" s="8">
        <v>0.05</v>
      </c>
      <c r="HH73" s="8">
        <v>35.43</v>
      </c>
      <c r="HI73" s="8">
        <v>0.05</v>
      </c>
      <c r="HJ73" s="8">
        <v>284.45</v>
      </c>
      <c r="HK73" s="8">
        <v>0.18</v>
      </c>
      <c r="HL73" s="8">
        <v>107.63</v>
      </c>
      <c r="HM73" s="8">
        <v>0.04</v>
      </c>
      <c r="HN73" s="8">
        <v>126.65</v>
      </c>
      <c r="HO73" s="8">
        <v>0.05</v>
      </c>
      <c r="HP73" s="8">
        <v>19.02</v>
      </c>
      <c r="HQ73" s="8">
        <v>0.05</v>
      </c>
      <c r="HR73" s="8">
        <v>78.39</v>
      </c>
      <c r="HS73" s="8">
        <v>0.02</v>
      </c>
      <c r="HT73" s="8">
        <v>48.53</v>
      </c>
      <c r="HU73" s="8">
        <v>0.03</v>
      </c>
      <c r="HV73" s="8">
        <v>46.27</v>
      </c>
      <c r="HW73" s="8">
        <v>0.02</v>
      </c>
      <c r="HZ73" s="8">
        <v>78.05</v>
      </c>
      <c r="IA73" s="8">
        <v>0.02</v>
      </c>
      <c r="IB73" s="8">
        <v>50.12</v>
      </c>
      <c r="IC73" s="8">
        <v>0.03</v>
      </c>
      <c r="ID73" s="8">
        <v>46.05</v>
      </c>
      <c r="IE73" s="8">
        <v>0.02</v>
      </c>
      <c r="IF73" s="8">
        <v>4.0599999999999996</v>
      </c>
      <c r="IG73" s="8">
        <v>0.03</v>
      </c>
      <c r="JZ73" s="8">
        <v>2.2599999999999998</v>
      </c>
      <c r="KA73" s="8">
        <v>0.02</v>
      </c>
      <c r="MX73" s="8">
        <v>56.33</v>
      </c>
      <c r="MY73" s="8">
        <v>0.03</v>
      </c>
      <c r="MZ73" s="8">
        <v>56.65</v>
      </c>
      <c r="NA73" s="8">
        <v>0.03</v>
      </c>
      <c r="NB73" s="8">
        <v>56.65</v>
      </c>
      <c r="NC73" s="8">
        <v>0.02</v>
      </c>
      <c r="ND73" s="8">
        <v>56.63</v>
      </c>
      <c r="NE73" s="8">
        <v>0.02</v>
      </c>
      <c r="NF73" s="8">
        <v>56.53</v>
      </c>
      <c r="NG73" s="8">
        <v>0.02</v>
      </c>
      <c r="NH73" s="8">
        <v>56.57</v>
      </c>
      <c r="NI73" s="8">
        <v>0.02</v>
      </c>
      <c r="QR73" s="8">
        <v>134.94999999999999</v>
      </c>
      <c r="QS73" s="8">
        <v>0.03</v>
      </c>
      <c r="QT73" s="8">
        <v>60.94</v>
      </c>
      <c r="QU73" s="8">
        <v>0.06</v>
      </c>
      <c r="QV73" s="8">
        <v>168.88</v>
      </c>
      <c r="QW73" s="8">
        <v>0.06</v>
      </c>
      <c r="QX73" s="8">
        <v>81.650000000000006</v>
      </c>
      <c r="QY73" s="8">
        <v>0.14000000000000001</v>
      </c>
      <c r="QZ73" s="8">
        <v>82.08</v>
      </c>
      <c r="RA73" s="8">
        <v>0.13</v>
      </c>
      <c r="RB73" s="8">
        <v>75.180000000000007</v>
      </c>
      <c r="RC73" s="8">
        <v>0.03</v>
      </c>
      <c r="RD73" s="8">
        <v>75.150000000000006</v>
      </c>
      <c r="RE73" s="8">
        <v>0.03</v>
      </c>
      <c r="RF73" s="8">
        <v>75.040000000000006</v>
      </c>
      <c r="RG73" s="8">
        <v>0.04</v>
      </c>
      <c r="RH73" s="8">
        <v>75.11</v>
      </c>
      <c r="RI73" s="8">
        <v>0.04</v>
      </c>
      <c r="RJ73" s="8">
        <v>75.09</v>
      </c>
      <c r="RK73" s="8">
        <v>0.04</v>
      </c>
      <c r="RL73" s="8">
        <v>75.150000000000006</v>
      </c>
      <c r="RM73" s="8">
        <v>0.04</v>
      </c>
      <c r="RN73" s="8">
        <v>75.180000000000007</v>
      </c>
      <c r="RO73" s="8">
        <v>0.04</v>
      </c>
      <c r="TD73" s="8">
        <v>74.89</v>
      </c>
      <c r="TE73" s="8">
        <v>0.05</v>
      </c>
      <c r="UN73" s="8">
        <v>80.83</v>
      </c>
      <c r="UO73" s="8">
        <v>7.0000000000000007E-2</v>
      </c>
      <c r="UP73" s="8">
        <v>78.930000000000007</v>
      </c>
      <c r="UQ73" s="8">
        <v>0.09</v>
      </c>
      <c r="UR73" s="8">
        <v>78.790000000000006</v>
      </c>
      <c r="US73" s="8">
        <v>0.1</v>
      </c>
      <c r="UT73" s="8">
        <v>75.03</v>
      </c>
      <c r="UU73" s="8">
        <v>0.04</v>
      </c>
      <c r="UV73" s="8">
        <v>81.55</v>
      </c>
      <c r="UW73" s="8">
        <v>0.14000000000000001</v>
      </c>
      <c r="UX73" s="8">
        <v>75.83</v>
      </c>
      <c r="UY73" s="8">
        <v>0.04</v>
      </c>
      <c r="UZ73" s="8">
        <v>76.239999999999995</v>
      </c>
      <c r="VA73" s="8">
        <v>0.05</v>
      </c>
      <c r="VB73" s="8">
        <v>75.81</v>
      </c>
      <c r="VC73" s="8">
        <v>0.04</v>
      </c>
      <c r="VD73" s="8">
        <v>75.25</v>
      </c>
      <c r="VE73" s="8">
        <v>0.05</v>
      </c>
      <c r="VF73" s="8">
        <v>77.27</v>
      </c>
      <c r="VG73" s="8">
        <v>0.11</v>
      </c>
      <c r="VH73" s="8">
        <v>80.11</v>
      </c>
      <c r="VI73" s="8">
        <v>0.13</v>
      </c>
      <c r="VJ73" s="8">
        <v>76.180000000000007</v>
      </c>
      <c r="VK73" s="8">
        <v>0.05</v>
      </c>
      <c r="VL73" s="8">
        <v>75.47</v>
      </c>
      <c r="VM73" s="8">
        <v>0.04</v>
      </c>
      <c r="VN73" s="8">
        <v>77.89</v>
      </c>
      <c r="VO73" s="8">
        <v>0.15</v>
      </c>
      <c r="VP73" s="8">
        <v>81.02</v>
      </c>
      <c r="VQ73" s="8">
        <v>0.11</v>
      </c>
      <c r="VR73" s="8">
        <v>77.11</v>
      </c>
      <c r="VS73" s="8">
        <v>0.06</v>
      </c>
      <c r="VT73" s="8">
        <v>78.36</v>
      </c>
      <c r="VU73" s="8">
        <v>0.12</v>
      </c>
      <c r="VV73" s="8">
        <v>82.52</v>
      </c>
      <c r="VW73" s="8">
        <v>0.12</v>
      </c>
      <c r="WJ73" s="8" t="s">
        <v>2290</v>
      </c>
      <c r="WK73" s="8">
        <v>75.022000000000006</v>
      </c>
      <c r="WL73" s="8">
        <v>1.7000000000000001E-2</v>
      </c>
      <c r="WM73" s="8">
        <v>62.003999999999998</v>
      </c>
      <c r="WN73" s="8">
        <v>3.1E-2</v>
      </c>
      <c r="WO73" s="8">
        <v>57.259</v>
      </c>
      <c r="WP73" s="8">
        <v>0.01</v>
      </c>
      <c r="WQ73" s="8">
        <v>54.280999999999999</v>
      </c>
      <c r="WR73" s="8">
        <v>0.01</v>
      </c>
      <c r="WS73" s="8">
        <v>81.954999999999998</v>
      </c>
      <c r="WT73" s="8">
        <v>1.2999999999999999E-2</v>
      </c>
      <c r="WU73" s="8">
        <v>67.994</v>
      </c>
      <c r="WV73" s="8">
        <v>2.3E-2</v>
      </c>
      <c r="WW73" s="8">
        <v>1109.5999999999999</v>
      </c>
      <c r="WX73" s="8">
        <v>1.3</v>
      </c>
      <c r="WY73" s="8">
        <v>1080.5</v>
      </c>
      <c r="WZ73" s="8">
        <v>1.3</v>
      </c>
      <c r="XA73" s="8">
        <v>0.56999999999999995</v>
      </c>
      <c r="XB73" s="8">
        <v>1E-3</v>
      </c>
      <c r="XC73" s="8">
        <v>-0.19900000000000001</v>
      </c>
      <c r="XD73" s="8">
        <v>1E-3</v>
      </c>
      <c r="XE73" s="8">
        <v>-7.0000000000000001E-3</v>
      </c>
      <c r="XF73" s="8">
        <v>2E-3</v>
      </c>
      <c r="XG73" s="8">
        <v>1.0471999999999999</v>
      </c>
      <c r="XH73" s="8">
        <v>2.5000000000000001E-3</v>
      </c>
      <c r="XI73" s="8">
        <v>29.221</v>
      </c>
      <c r="XJ73" s="8">
        <v>1E-3</v>
      </c>
      <c r="XK73" s="8">
        <v>3815</v>
      </c>
      <c r="XL73" s="8">
        <v>8</v>
      </c>
      <c r="XM73" s="8">
        <v>473.1</v>
      </c>
      <c r="XN73" s="8">
        <v>5.4</v>
      </c>
      <c r="XO73" s="42">
        <v>0.16622533100174824</v>
      </c>
      <c r="XP73" s="9">
        <v>191.8074094429173</v>
      </c>
      <c r="XQ73" s="14">
        <v>13.029</v>
      </c>
      <c r="XR73" s="42">
        <v>0.182</v>
      </c>
      <c r="XS73" s="45">
        <f t="shared" si="48"/>
        <v>1.1207457531739218</v>
      </c>
      <c r="XT73" s="9">
        <f t="shared" si="49"/>
        <v>5083.4608225221555</v>
      </c>
      <c r="XU73" s="46">
        <f t="shared" si="50"/>
        <v>72.35436377952756</v>
      </c>
      <c r="XV73" s="9">
        <f t="shared" si="51"/>
        <v>206.02146879920616</v>
      </c>
      <c r="XW73" s="9">
        <f t="shared" si="52"/>
        <v>899.16653533302213</v>
      </c>
      <c r="XX73" s="9">
        <f t="shared" si="53"/>
        <v>4184.2942871891337</v>
      </c>
      <c r="XY73" s="15">
        <f t="shared" si="54"/>
        <v>9.2329115977090748E-3</v>
      </c>
      <c r="XZ73" s="9">
        <f t="shared" si="55"/>
        <v>28.409440467082568</v>
      </c>
      <c r="YA73" s="9">
        <f t="shared" si="56"/>
        <v>56.138254246826079</v>
      </c>
      <c r="YB73" s="10">
        <v>13.747495755471093</v>
      </c>
      <c r="YC73" s="10">
        <v>13.096589572410311</v>
      </c>
      <c r="YD73" s="3">
        <v>1.1349550909781698E-2</v>
      </c>
      <c r="YE73" s="9">
        <v>32.124061200774534</v>
      </c>
      <c r="YF73" s="15">
        <v>8.7780651872610832E-3</v>
      </c>
      <c r="YG73" s="9">
        <v>27.611202478560553</v>
      </c>
      <c r="YH73" s="15">
        <v>8.2502056054345897E-3</v>
      </c>
      <c r="YI73" s="9">
        <v>22.705373091472239</v>
      </c>
      <c r="YJ73" s="9">
        <f t="shared" si="57"/>
        <v>76.25303581137068</v>
      </c>
      <c r="YK73" s="9">
        <f t="shared" si="58"/>
        <v>63.121729849435283</v>
      </c>
      <c r="YL73" s="9">
        <f t="shared" si="59"/>
        <v>22.432288716705074</v>
      </c>
      <c r="YM73" s="9">
        <f t="shared" si="31"/>
        <v>30384.61675331372</v>
      </c>
      <c r="YN73" s="9">
        <f t="shared" si="32"/>
        <v>24540.648968868813</v>
      </c>
      <c r="YO73" s="9">
        <f t="shared" si="33"/>
        <v>3341.9</v>
      </c>
      <c r="YP73" s="14">
        <f t="shared" si="34"/>
        <v>0.37538418840698662</v>
      </c>
      <c r="YQ73" s="9">
        <f t="shared" si="35"/>
        <v>29016.871896893248</v>
      </c>
      <c r="YR73" s="9">
        <f t="shared" si="36"/>
        <v>23172.904112448341</v>
      </c>
      <c r="YS73" s="10">
        <f t="shared" si="37"/>
        <v>7.6059952547557659</v>
      </c>
      <c r="YT73" s="15">
        <f t="shared" si="38"/>
        <v>0.19860167839731796</v>
      </c>
      <c r="YU73" s="16">
        <f t="shared" si="39"/>
        <v>-5.9771517503774945</v>
      </c>
      <c r="YV73" s="16">
        <f t="shared" si="40"/>
        <v>-20.1147815645446</v>
      </c>
      <c r="YW73" s="47">
        <f t="shared" si="41"/>
        <v>51.153430506086394</v>
      </c>
      <c r="YX73" s="5">
        <f t="shared" si="42"/>
        <v>30384.61675331372</v>
      </c>
      <c r="YY73" s="5">
        <f t="shared" si="43"/>
        <v>24938.591491241325</v>
      </c>
      <c r="YZ73" s="5">
        <f t="shared" si="44"/>
        <v>1388.2137203718444</v>
      </c>
      <c r="ZA73" s="5">
        <f t="shared" si="45"/>
        <v>4057.8115417005542</v>
      </c>
      <c r="ZB73" s="5">
        <f t="shared" si="46"/>
        <v>30384.616753313723</v>
      </c>
      <c r="ZC73" s="6">
        <f t="shared" si="47"/>
        <v>1.0000000000000002</v>
      </c>
    </row>
    <row r="74" spans="1:679" s="8" customFormat="1" x14ac:dyDescent="0.25">
      <c r="A74" s="8">
        <v>5</v>
      </c>
      <c r="B74" s="8" t="s">
        <v>2686</v>
      </c>
      <c r="C74" s="8" t="s">
        <v>2687</v>
      </c>
      <c r="D74" s="8" t="s">
        <v>2686</v>
      </c>
      <c r="E74" s="8" t="s">
        <v>3314</v>
      </c>
      <c r="F74" s="8" t="s">
        <v>3316</v>
      </c>
      <c r="G74" s="8" t="s">
        <v>3308</v>
      </c>
      <c r="H74" s="8" t="s">
        <v>3309</v>
      </c>
      <c r="I74" s="8" t="s">
        <v>3310</v>
      </c>
      <c r="J74" s="8" t="s">
        <v>3310</v>
      </c>
      <c r="L74" s="8">
        <v>4.75</v>
      </c>
      <c r="M74" s="8" t="s">
        <v>3311</v>
      </c>
      <c r="N74" s="7">
        <v>0</v>
      </c>
      <c r="O74" s="7">
        <v>0</v>
      </c>
      <c r="P74" s="8" t="s">
        <v>3366</v>
      </c>
      <c r="Q74" s="8" t="s">
        <v>2510</v>
      </c>
      <c r="R74" s="8" t="s">
        <v>2688</v>
      </c>
      <c r="S74" s="8" t="s">
        <v>119</v>
      </c>
      <c r="T74" s="8" t="s">
        <v>2090</v>
      </c>
      <c r="U74" s="8" t="s">
        <v>135</v>
      </c>
      <c r="V74" s="8" t="s">
        <v>3378</v>
      </c>
      <c r="W74" s="8" t="s">
        <v>3381</v>
      </c>
      <c r="X74" s="8" t="s">
        <v>3385</v>
      </c>
      <c r="Y74" s="8" t="s">
        <v>3385</v>
      </c>
      <c r="Z74" s="8" t="s">
        <v>2063</v>
      </c>
      <c r="AA74" s="8" t="s">
        <v>123</v>
      </c>
      <c r="AB74" s="8" t="s">
        <v>124</v>
      </c>
      <c r="AC74" s="8" t="s">
        <v>1319</v>
      </c>
      <c r="AD74" s="8" t="s">
        <v>2278</v>
      </c>
      <c r="AE74" s="8" t="s">
        <v>3392</v>
      </c>
      <c r="AF74" s="8" t="s">
        <v>157</v>
      </c>
      <c r="AG74" s="8">
        <v>75</v>
      </c>
      <c r="AH74" s="8">
        <v>62</v>
      </c>
      <c r="AI74" s="8">
        <v>95</v>
      </c>
      <c r="AJ74" s="8">
        <v>75</v>
      </c>
      <c r="AK74" s="8">
        <v>5.5</v>
      </c>
      <c r="AM74" s="8">
        <v>5.5</v>
      </c>
      <c r="AO74" s="8">
        <v>230</v>
      </c>
      <c r="AP74" s="8">
        <v>1.1000000000000001</v>
      </c>
      <c r="AQ74" s="8">
        <v>16</v>
      </c>
      <c r="AR74" s="8">
        <v>0</v>
      </c>
      <c r="AS74" s="8">
        <v>18411</v>
      </c>
      <c r="AT74" s="8">
        <v>27</v>
      </c>
      <c r="AU74" s="8">
        <v>18034</v>
      </c>
      <c r="AV74" s="8">
        <v>50</v>
      </c>
      <c r="AW74" s="8">
        <v>587</v>
      </c>
      <c r="AX74" s="8">
        <v>90</v>
      </c>
      <c r="AY74" s="8">
        <v>18999</v>
      </c>
      <c r="AZ74" s="8">
        <v>88</v>
      </c>
      <c r="BB74" s="8">
        <v>944</v>
      </c>
      <c r="CN74" s="8">
        <v>5.3684656679999998</v>
      </c>
      <c r="CO74" s="8" t="s">
        <v>2689</v>
      </c>
      <c r="CP74" s="8" t="s">
        <v>2690</v>
      </c>
      <c r="CQ74" s="8">
        <v>74.989999999999995</v>
      </c>
      <c r="CR74" s="8">
        <v>6.0000000000000001E-3</v>
      </c>
      <c r="CS74" s="8">
        <v>61.948999999999998</v>
      </c>
      <c r="CT74" s="8">
        <v>3.7999999999999999E-2</v>
      </c>
      <c r="CU74" s="8">
        <v>94.989000000000004</v>
      </c>
      <c r="CV74" s="8">
        <v>7.0000000000000001E-3</v>
      </c>
      <c r="CW74" s="8">
        <v>74.988</v>
      </c>
      <c r="CX74" s="8">
        <v>0.03</v>
      </c>
      <c r="CY74" s="8">
        <v>74.650000000000006</v>
      </c>
      <c r="CZ74" s="8">
        <v>0.04</v>
      </c>
      <c r="DA74" s="8">
        <v>59.58</v>
      </c>
      <c r="DB74" s="8">
        <v>0.03</v>
      </c>
      <c r="DC74" s="8">
        <v>64.37</v>
      </c>
      <c r="DD74" s="8">
        <v>0.02</v>
      </c>
      <c r="DE74" s="8">
        <v>-1.4E-2</v>
      </c>
      <c r="DF74" s="8">
        <v>3.0000000000000001E-3</v>
      </c>
      <c r="DG74" s="8">
        <v>1.0548999999999999</v>
      </c>
      <c r="DH74" s="8">
        <v>3.0000000000000001E-3</v>
      </c>
      <c r="DI74" s="8">
        <v>18411</v>
      </c>
      <c r="DJ74" s="8">
        <v>27</v>
      </c>
      <c r="DK74" s="8">
        <v>587</v>
      </c>
      <c r="DL74" s="8">
        <v>90</v>
      </c>
      <c r="DM74" s="8">
        <v>5.3689999999999998</v>
      </c>
      <c r="DN74" s="8">
        <v>2.7E-2</v>
      </c>
      <c r="DU74" s="8">
        <v>230</v>
      </c>
      <c r="DV74" s="8">
        <v>1.1000000000000001</v>
      </c>
      <c r="DW74" s="8">
        <v>230</v>
      </c>
      <c r="DX74" s="8">
        <v>1.1000000000000001</v>
      </c>
      <c r="DY74" s="8">
        <v>230</v>
      </c>
      <c r="DZ74" s="8">
        <v>1.1000000000000001</v>
      </c>
      <c r="EA74" s="8">
        <v>13.8</v>
      </c>
      <c r="EB74" s="8">
        <v>0</v>
      </c>
      <c r="EC74" s="8">
        <v>13.8</v>
      </c>
      <c r="ED74" s="8">
        <v>0</v>
      </c>
      <c r="EE74" s="8">
        <v>13.8</v>
      </c>
      <c r="EF74" s="8">
        <v>0</v>
      </c>
      <c r="EG74" s="8">
        <v>3064</v>
      </c>
      <c r="EH74" s="8">
        <v>5.7</v>
      </c>
      <c r="EI74" s="8">
        <v>3064</v>
      </c>
      <c r="EJ74" s="8">
        <v>5.7</v>
      </c>
      <c r="EK74" s="8">
        <v>3064</v>
      </c>
      <c r="EL74" s="8">
        <v>5.7</v>
      </c>
      <c r="EM74" s="8">
        <v>229.9</v>
      </c>
      <c r="EN74" s="8">
        <v>1.1000000000000001</v>
      </c>
      <c r="EO74" s="8">
        <v>229.9</v>
      </c>
      <c r="EP74" s="8">
        <v>1.1000000000000001</v>
      </c>
      <c r="EQ74" s="8">
        <v>229.9</v>
      </c>
      <c r="ER74" s="8">
        <v>1.1000000000000001</v>
      </c>
      <c r="ES74" s="8">
        <v>2.2000000000000002</v>
      </c>
      <c r="ET74" s="8">
        <v>0</v>
      </c>
      <c r="EU74" s="8">
        <v>2.2000000000000002</v>
      </c>
      <c r="EV74" s="8">
        <v>0</v>
      </c>
      <c r="EW74" s="8">
        <v>2.2000000000000002</v>
      </c>
      <c r="EX74" s="8">
        <v>0</v>
      </c>
      <c r="EZ74" s="8">
        <v>228.3</v>
      </c>
      <c r="FA74" s="8">
        <v>1.1000000000000001</v>
      </c>
      <c r="FB74" s="8">
        <v>228.3</v>
      </c>
      <c r="FC74" s="8">
        <v>1.1000000000000001</v>
      </c>
      <c r="FD74" s="8">
        <v>228.3</v>
      </c>
      <c r="FE74" s="8">
        <v>1.1000000000000001</v>
      </c>
      <c r="FF74" s="8">
        <v>13</v>
      </c>
      <c r="FG74" s="8">
        <v>0</v>
      </c>
      <c r="FH74" s="8">
        <v>13</v>
      </c>
      <c r="FI74" s="8">
        <v>0</v>
      </c>
      <c r="FJ74" s="8">
        <v>13</v>
      </c>
      <c r="FK74" s="8">
        <v>0</v>
      </c>
      <c r="FL74" s="8">
        <v>2842.6</v>
      </c>
      <c r="FM74" s="8">
        <v>4.8</v>
      </c>
      <c r="FW74" s="8">
        <v>228.7</v>
      </c>
      <c r="FX74" s="8">
        <v>1.1000000000000001</v>
      </c>
      <c r="FY74" s="8">
        <v>0.7</v>
      </c>
      <c r="FZ74" s="8">
        <v>0</v>
      </c>
      <c r="GA74" s="8">
        <v>169.5</v>
      </c>
      <c r="GB74" s="8">
        <v>0.9</v>
      </c>
      <c r="GC74" s="8">
        <v>0.1</v>
      </c>
      <c r="GD74" s="8">
        <v>0.2</v>
      </c>
      <c r="GE74" s="8">
        <v>3487.1</v>
      </c>
      <c r="GP74" s="8">
        <v>230.3</v>
      </c>
      <c r="GQ74" s="8">
        <v>1.1000000000000001</v>
      </c>
      <c r="GR74" s="8">
        <v>0</v>
      </c>
      <c r="GS74" s="8">
        <v>0</v>
      </c>
      <c r="GT74" s="8">
        <v>256.79000000000002</v>
      </c>
      <c r="GU74" s="8">
        <v>0.23</v>
      </c>
      <c r="GV74" s="8">
        <v>102.59</v>
      </c>
      <c r="GW74" s="8">
        <v>0.04</v>
      </c>
      <c r="GX74" s="8">
        <v>118.99</v>
      </c>
      <c r="GY74" s="8">
        <v>7.0000000000000007E-2</v>
      </c>
      <c r="GZ74" s="8">
        <v>16.41</v>
      </c>
      <c r="HA74" s="8">
        <v>0.04</v>
      </c>
      <c r="HB74" s="8">
        <v>273.42</v>
      </c>
      <c r="HC74" s="8">
        <v>0.2</v>
      </c>
      <c r="HD74" s="8">
        <v>178.98</v>
      </c>
      <c r="HE74" s="8">
        <v>0.06</v>
      </c>
      <c r="HF74" s="8">
        <v>123.65</v>
      </c>
      <c r="HG74" s="8">
        <v>0.05</v>
      </c>
      <c r="HH74" s="8">
        <v>55.33</v>
      </c>
      <c r="HI74" s="8">
        <v>0.04</v>
      </c>
      <c r="HJ74" s="8">
        <v>256.05</v>
      </c>
      <c r="HK74" s="8">
        <v>0.22</v>
      </c>
      <c r="HL74" s="8">
        <v>102.15</v>
      </c>
      <c r="HM74" s="8">
        <v>0.05</v>
      </c>
      <c r="HN74" s="8">
        <v>118.78</v>
      </c>
      <c r="HO74" s="8">
        <v>0.06</v>
      </c>
      <c r="HP74" s="8">
        <v>16.63</v>
      </c>
      <c r="HQ74" s="8">
        <v>0.05</v>
      </c>
      <c r="HR74" s="8">
        <v>77.94</v>
      </c>
      <c r="HS74" s="8">
        <v>0.04</v>
      </c>
      <c r="HT74" s="8">
        <v>59.95</v>
      </c>
      <c r="HU74" s="8">
        <v>0.16</v>
      </c>
      <c r="HV74" s="8">
        <v>45.97</v>
      </c>
      <c r="HW74" s="8">
        <v>0.03</v>
      </c>
      <c r="HZ74" s="8">
        <v>78.400000000000006</v>
      </c>
      <c r="IA74" s="8">
        <v>0.05</v>
      </c>
      <c r="IB74" s="8">
        <v>60.56</v>
      </c>
      <c r="IC74" s="8">
        <v>0.41</v>
      </c>
      <c r="ID74" s="8">
        <v>46.26</v>
      </c>
      <c r="IE74" s="8">
        <v>0.03</v>
      </c>
      <c r="IF74" s="8">
        <v>14.31</v>
      </c>
      <c r="IG74" s="8">
        <v>0.4</v>
      </c>
      <c r="JZ74" s="8">
        <v>13.98</v>
      </c>
      <c r="KA74" s="8">
        <v>0.14000000000000001</v>
      </c>
      <c r="MX74" s="8">
        <v>58.42</v>
      </c>
      <c r="MY74" s="8">
        <v>0.03</v>
      </c>
      <c r="MZ74" s="8">
        <v>58.78</v>
      </c>
      <c r="NA74" s="8">
        <v>0.03</v>
      </c>
      <c r="NB74" s="8">
        <v>58.89</v>
      </c>
      <c r="NC74" s="8">
        <v>0.04</v>
      </c>
      <c r="ND74" s="8">
        <v>58.93</v>
      </c>
      <c r="NE74" s="8">
        <v>0.04</v>
      </c>
      <c r="NF74" s="8">
        <v>58.62</v>
      </c>
      <c r="NG74" s="8">
        <v>0.03</v>
      </c>
      <c r="NH74" s="8">
        <v>58.73</v>
      </c>
      <c r="NI74" s="8">
        <v>0.03</v>
      </c>
      <c r="QR74" s="8">
        <v>149.79</v>
      </c>
      <c r="QS74" s="8">
        <v>0.05</v>
      </c>
      <c r="QT74" s="8">
        <v>87.61</v>
      </c>
      <c r="QU74" s="8">
        <v>7.0000000000000007E-2</v>
      </c>
      <c r="QV74" s="8">
        <v>180.51</v>
      </c>
      <c r="QW74" s="8">
        <v>0.08</v>
      </c>
      <c r="QX74" s="8">
        <v>95.81</v>
      </c>
      <c r="QY74" s="8">
        <v>0.08</v>
      </c>
      <c r="QZ74" s="8">
        <v>94.56</v>
      </c>
      <c r="RA74" s="8">
        <v>0.12</v>
      </c>
      <c r="RB74" s="8">
        <v>75.540000000000006</v>
      </c>
      <c r="RC74" s="8">
        <v>0.04</v>
      </c>
      <c r="RD74" s="8">
        <v>75.38</v>
      </c>
      <c r="RE74" s="8">
        <v>0.04</v>
      </c>
      <c r="RF74" s="8">
        <v>75.510000000000005</v>
      </c>
      <c r="RG74" s="8">
        <v>0.04</v>
      </c>
      <c r="RH74" s="8">
        <v>75.459999999999994</v>
      </c>
      <c r="RI74" s="8">
        <v>0.03</v>
      </c>
      <c r="RJ74" s="8">
        <v>75.33</v>
      </c>
      <c r="RK74" s="8">
        <v>0.03</v>
      </c>
      <c r="RL74" s="8">
        <v>75.33</v>
      </c>
      <c r="RM74" s="8">
        <v>0.03</v>
      </c>
      <c r="RN74" s="8">
        <v>75.239999999999995</v>
      </c>
      <c r="RO74" s="8">
        <v>0.03</v>
      </c>
      <c r="TD74" s="8">
        <v>74.52</v>
      </c>
      <c r="TE74" s="8">
        <v>0.03</v>
      </c>
      <c r="UN74" s="8">
        <v>95.3</v>
      </c>
      <c r="UO74" s="8">
        <v>0.08</v>
      </c>
      <c r="UP74" s="8">
        <v>84.81</v>
      </c>
      <c r="UQ74" s="8">
        <v>0.3</v>
      </c>
      <c r="UR74" s="8">
        <v>85.08</v>
      </c>
      <c r="US74" s="8">
        <v>0.25</v>
      </c>
      <c r="UT74" s="8">
        <v>74.94</v>
      </c>
      <c r="UU74" s="8">
        <v>0.03</v>
      </c>
      <c r="UV74" s="8">
        <v>90.33</v>
      </c>
      <c r="UW74" s="8">
        <v>0.31</v>
      </c>
      <c r="UX74" s="8">
        <v>75.59</v>
      </c>
      <c r="UY74" s="8">
        <v>0.03</v>
      </c>
      <c r="UZ74" s="8">
        <v>76.86</v>
      </c>
      <c r="VA74" s="8">
        <v>0.1</v>
      </c>
      <c r="VB74" s="8">
        <v>76.03</v>
      </c>
      <c r="VC74" s="8">
        <v>0.06</v>
      </c>
      <c r="VD74" s="8">
        <v>75.05</v>
      </c>
      <c r="VE74" s="8">
        <v>0.03</v>
      </c>
      <c r="VF74" s="8">
        <v>79.069999999999993</v>
      </c>
      <c r="VG74" s="8">
        <v>0.25</v>
      </c>
      <c r="VH74" s="8">
        <v>86.97</v>
      </c>
      <c r="VI74" s="8">
        <v>0.26</v>
      </c>
      <c r="VJ74" s="8">
        <v>77.05</v>
      </c>
      <c r="VK74" s="8">
        <v>0.11</v>
      </c>
      <c r="VL74" s="8">
        <v>75.260000000000005</v>
      </c>
      <c r="VM74" s="8">
        <v>0.05</v>
      </c>
      <c r="VN74" s="8">
        <v>81.819999999999993</v>
      </c>
      <c r="VO74" s="8">
        <v>0.3</v>
      </c>
      <c r="VP74" s="8">
        <v>90.07</v>
      </c>
      <c r="VQ74" s="8">
        <v>0.33</v>
      </c>
      <c r="VR74" s="8">
        <v>80.260000000000005</v>
      </c>
      <c r="VS74" s="8">
        <v>0.14000000000000001</v>
      </c>
      <c r="VT74" s="8">
        <v>83.4</v>
      </c>
      <c r="VU74" s="8">
        <v>0.31</v>
      </c>
      <c r="VV74" s="8">
        <v>95.12</v>
      </c>
      <c r="VW74" s="8">
        <v>0.15</v>
      </c>
      <c r="WJ74" s="8" t="s">
        <v>2290</v>
      </c>
      <c r="WK74" s="8">
        <v>74.989999999999995</v>
      </c>
      <c r="WL74" s="8">
        <v>6.0000000000000001E-3</v>
      </c>
      <c r="WM74" s="8">
        <v>61.948999999999998</v>
      </c>
      <c r="WN74" s="8">
        <v>3.7999999999999999E-2</v>
      </c>
      <c r="WO74" s="8">
        <v>59.600999999999999</v>
      </c>
      <c r="WP74" s="8">
        <v>1.4E-2</v>
      </c>
      <c r="WQ74" s="8">
        <v>56.16</v>
      </c>
      <c r="WR74" s="8">
        <v>0.02</v>
      </c>
      <c r="WS74" s="8">
        <v>94.989000000000004</v>
      </c>
      <c r="WT74" s="8">
        <v>7.0000000000000001E-3</v>
      </c>
      <c r="WU74" s="8">
        <v>74.988</v>
      </c>
      <c r="WV74" s="8">
        <v>0.03</v>
      </c>
      <c r="WW74" s="8">
        <v>1115.9000000000001</v>
      </c>
      <c r="WX74" s="8">
        <v>1.6</v>
      </c>
      <c r="WY74" s="8">
        <v>1081.7</v>
      </c>
      <c r="WZ74" s="8">
        <v>1.5</v>
      </c>
      <c r="XA74" s="8">
        <v>0.56999999999999995</v>
      </c>
      <c r="XB74" s="8">
        <v>2E-3</v>
      </c>
      <c r="XC74" s="8">
        <v>-0.19700000000000001</v>
      </c>
      <c r="XD74" s="8">
        <v>1E-3</v>
      </c>
      <c r="XE74" s="8">
        <v>-1.4E-2</v>
      </c>
      <c r="XF74" s="8">
        <v>3.0000000000000001E-3</v>
      </c>
      <c r="XG74" s="8">
        <v>1.0548999999999999</v>
      </c>
      <c r="XH74" s="8">
        <v>3.0000000000000001E-3</v>
      </c>
      <c r="XI74" s="8">
        <v>29.161999999999999</v>
      </c>
      <c r="XJ74" s="8">
        <v>0</v>
      </c>
      <c r="XK74" s="8">
        <v>3539</v>
      </c>
      <c r="XL74" s="8">
        <v>9</v>
      </c>
      <c r="XM74" s="8">
        <v>474.9</v>
      </c>
      <c r="XN74" s="8">
        <v>5.2</v>
      </c>
      <c r="XO74" s="42">
        <v>0.16622533100174824</v>
      </c>
      <c r="XP74" s="9">
        <v>191.8074094429173</v>
      </c>
      <c r="XQ74" s="14">
        <v>13.029</v>
      </c>
      <c r="XR74" s="42">
        <v>0.182</v>
      </c>
      <c r="XS74" s="45">
        <f t="shared" si="48"/>
        <v>1.1246268570407472</v>
      </c>
      <c r="XT74" s="9">
        <f t="shared" si="49"/>
        <v>5087.6561326702067</v>
      </c>
      <c r="XU74" s="46">
        <f t="shared" si="50"/>
        <v>72.434720314960629</v>
      </c>
      <c r="XV74" s="9">
        <f t="shared" si="51"/>
        <v>207.59178583485226</v>
      </c>
      <c r="XW74" s="9">
        <f t="shared" si="52"/>
        <v>883.39634701205614</v>
      </c>
      <c r="XX74" s="9">
        <f t="shared" si="53"/>
        <v>4204.2597856581506</v>
      </c>
      <c r="XY74" s="15">
        <f t="shared" si="54"/>
        <v>9.645946537124514E-3</v>
      </c>
      <c r="XZ74" s="9">
        <f t="shared" si="55"/>
        <v>29.407974858624147</v>
      </c>
      <c r="YA74" s="9">
        <f t="shared" si="56"/>
        <v>58.476373142959254</v>
      </c>
      <c r="YB74" s="10">
        <v>14.099568321988036</v>
      </c>
      <c r="YC74" s="10">
        <v>13.160087524401899</v>
      </c>
      <c r="YD74" s="3">
        <v>1.3912896120512094E-2</v>
      </c>
      <c r="YE74" s="9">
        <v>38.145720791641878</v>
      </c>
      <c r="YF74" s="15">
        <v>8.7493778503588537E-3</v>
      </c>
      <c r="YG74" s="9">
        <v>27.572005334410036</v>
      </c>
      <c r="YH74" s="15">
        <v>8.7823327131574726E-3</v>
      </c>
      <c r="YI74" s="9">
        <v>23.854700509204459</v>
      </c>
      <c r="YJ74" s="9">
        <f t="shared" si="57"/>
        <v>78.489462058453839</v>
      </c>
      <c r="YK74" s="9">
        <f t="shared" si="58"/>
        <v>64.497165996566579</v>
      </c>
      <c r="YL74" s="9">
        <f t="shared" si="59"/>
        <v>23.580404743341592</v>
      </c>
      <c r="YM74" s="9">
        <f t="shared" si="31"/>
        <v>29648.672835582915</v>
      </c>
      <c r="YN74" s="9">
        <f t="shared" si="32"/>
        <v>24436.731493101637</v>
      </c>
      <c r="YO74" s="9">
        <f t="shared" si="33"/>
        <v>3064.1</v>
      </c>
      <c r="YP74" s="14">
        <f t="shared" si="34"/>
        <v>0.35272315081331673</v>
      </c>
      <c r="YQ74" s="9">
        <f t="shared" si="35"/>
        <v>28275.058836017874</v>
      </c>
      <c r="YR74" s="9">
        <f t="shared" si="36"/>
        <v>23063.117493536596</v>
      </c>
      <c r="YS74" s="10">
        <f t="shared" si="37"/>
        <v>7.9895616942689669</v>
      </c>
      <c r="YT74" s="15">
        <f t="shared" si="38"/>
        <v>0.21918815985248452</v>
      </c>
      <c r="YU74" s="16">
        <f t="shared" si="39"/>
        <v>-5.8275701152825548</v>
      </c>
      <c r="YV74" s="16">
        <f t="shared" si="40"/>
        <v>-20.013088915494585</v>
      </c>
      <c r="YW74" s="47">
        <f t="shared" si="41"/>
        <v>52.85833316610303</v>
      </c>
      <c r="YX74" s="5">
        <f t="shared" si="42"/>
        <v>29648.672835582915</v>
      </c>
      <c r="YY74" s="5">
        <f t="shared" si="43"/>
        <v>18912.368690961706</v>
      </c>
      <c r="YZ74" s="5">
        <f t="shared" si="44"/>
        <v>1395.5225353576857</v>
      </c>
      <c r="ZA74" s="5">
        <f t="shared" si="45"/>
        <v>9340.7816092635221</v>
      </c>
      <c r="ZB74" s="5">
        <f t="shared" si="46"/>
        <v>29648.672835582915</v>
      </c>
      <c r="ZC74" s="6">
        <f t="shared" si="47"/>
        <v>1</v>
      </c>
    </row>
    <row r="75" spans="1:679" s="8" customFormat="1" x14ac:dyDescent="0.25">
      <c r="A75" s="8">
        <v>5</v>
      </c>
      <c r="B75" s="8" t="s">
        <v>2691</v>
      </c>
      <c r="C75" s="8" t="s">
        <v>2692</v>
      </c>
      <c r="D75" s="8" t="s">
        <v>2691</v>
      </c>
      <c r="E75" s="8" t="s">
        <v>3314</v>
      </c>
      <c r="F75" s="8" t="s">
        <v>3316</v>
      </c>
      <c r="G75" s="8" t="s">
        <v>3308</v>
      </c>
      <c r="H75" s="8" t="s">
        <v>3309</v>
      </c>
      <c r="I75" s="8" t="s">
        <v>3310</v>
      </c>
      <c r="J75" s="8" t="s">
        <v>3310</v>
      </c>
      <c r="L75" s="8">
        <v>4.75</v>
      </c>
      <c r="M75" s="8" t="s">
        <v>3311</v>
      </c>
      <c r="N75" s="7">
        <v>10</v>
      </c>
      <c r="O75" s="7">
        <v>0</v>
      </c>
      <c r="P75" s="8" t="s">
        <v>3366</v>
      </c>
      <c r="Q75" s="8" t="s">
        <v>2605</v>
      </c>
      <c r="R75" s="8" t="s">
        <v>2693</v>
      </c>
      <c r="S75" s="8" t="s">
        <v>119</v>
      </c>
      <c r="T75" s="8" t="s">
        <v>2090</v>
      </c>
      <c r="U75" s="8" t="s">
        <v>135</v>
      </c>
      <c r="V75" s="8" t="s">
        <v>3378</v>
      </c>
      <c r="W75" s="8" t="s">
        <v>3381</v>
      </c>
      <c r="X75" s="8" t="s">
        <v>3385</v>
      </c>
      <c r="Y75" s="8" t="s">
        <v>3385</v>
      </c>
      <c r="Z75" s="8" t="s">
        <v>2063</v>
      </c>
      <c r="AA75" s="8" t="s">
        <v>123</v>
      </c>
      <c r="AB75" s="8" t="s">
        <v>124</v>
      </c>
      <c r="AC75" s="8" t="s">
        <v>1319</v>
      </c>
      <c r="AD75" s="8" t="s">
        <v>2278</v>
      </c>
      <c r="AE75" s="8" t="s">
        <v>3392</v>
      </c>
      <c r="AF75" s="8" t="s">
        <v>157</v>
      </c>
      <c r="AG75" s="8">
        <v>75</v>
      </c>
      <c r="AH75" s="8">
        <v>62</v>
      </c>
      <c r="AI75" s="8">
        <v>95</v>
      </c>
      <c r="AJ75" s="8">
        <v>75</v>
      </c>
      <c r="AK75" s="8">
        <v>5.5</v>
      </c>
      <c r="AM75" s="8">
        <v>5.5</v>
      </c>
      <c r="AO75" s="8">
        <v>230</v>
      </c>
      <c r="AP75" s="8">
        <v>0.9</v>
      </c>
      <c r="AQ75" s="8">
        <v>16.399999999999999</v>
      </c>
      <c r="AR75" s="8">
        <v>0</v>
      </c>
      <c r="AS75" s="8">
        <v>18584</v>
      </c>
      <c r="AT75" s="8">
        <v>23</v>
      </c>
      <c r="AU75" s="8">
        <v>18304</v>
      </c>
      <c r="AV75" s="8">
        <v>36</v>
      </c>
      <c r="AW75" s="8">
        <v>395</v>
      </c>
      <c r="AX75" s="8">
        <v>91</v>
      </c>
      <c r="AY75" s="8">
        <v>18979</v>
      </c>
      <c r="AZ75" s="8">
        <v>89</v>
      </c>
      <c r="BB75" s="8">
        <v>943</v>
      </c>
      <c r="CN75" s="8">
        <v>5.2254955949999999</v>
      </c>
      <c r="CO75" s="8" t="s">
        <v>2694</v>
      </c>
      <c r="CP75" s="8" t="s">
        <v>2602</v>
      </c>
      <c r="CQ75" s="8">
        <v>74.989000000000004</v>
      </c>
      <c r="CR75" s="8">
        <v>4.0000000000000001E-3</v>
      </c>
      <c r="CS75" s="8">
        <v>61.999000000000002</v>
      </c>
      <c r="CT75" s="8">
        <v>3.2000000000000001E-2</v>
      </c>
      <c r="CU75" s="8">
        <v>94.991</v>
      </c>
      <c r="CV75" s="8">
        <v>0.01</v>
      </c>
      <c r="CW75" s="8">
        <v>75.001000000000005</v>
      </c>
      <c r="CX75" s="8">
        <v>2.5999999999999999E-2</v>
      </c>
      <c r="CY75" s="8">
        <v>74.59</v>
      </c>
      <c r="CZ75" s="8">
        <v>0.04</v>
      </c>
      <c r="DA75" s="8">
        <v>59.41</v>
      </c>
      <c r="DB75" s="8">
        <v>0.05</v>
      </c>
      <c r="DC75" s="8">
        <v>64.349999999999994</v>
      </c>
      <c r="DD75" s="8">
        <v>0.02</v>
      </c>
      <c r="DE75" s="8">
        <v>-7.0000000000000001E-3</v>
      </c>
      <c r="DF75" s="8">
        <v>2E-3</v>
      </c>
      <c r="DG75" s="8">
        <v>1.0680000000000001</v>
      </c>
      <c r="DH75" s="8">
        <v>2.5999999999999999E-3</v>
      </c>
      <c r="DI75" s="8">
        <v>18584</v>
      </c>
      <c r="DJ75" s="8">
        <v>23</v>
      </c>
      <c r="DK75" s="8">
        <v>395</v>
      </c>
      <c r="DL75" s="8">
        <v>91</v>
      </c>
      <c r="DM75" s="8">
        <v>5.2249999999999996</v>
      </c>
      <c r="DN75" s="8">
        <v>2.5000000000000001E-2</v>
      </c>
      <c r="DU75" s="8">
        <v>230</v>
      </c>
      <c r="DV75" s="8">
        <v>0.9</v>
      </c>
      <c r="DW75" s="8">
        <v>230</v>
      </c>
      <c r="DX75" s="8">
        <v>0.9</v>
      </c>
      <c r="DY75" s="8">
        <v>230</v>
      </c>
      <c r="DZ75" s="8">
        <v>0.9</v>
      </c>
      <c r="EA75" s="8">
        <v>14.2</v>
      </c>
      <c r="EB75" s="8">
        <v>0</v>
      </c>
      <c r="EC75" s="8">
        <v>14.2</v>
      </c>
      <c r="ED75" s="8">
        <v>0</v>
      </c>
      <c r="EE75" s="8">
        <v>14.2</v>
      </c>
      <c r="EF75" s="8">
        <v>0</v>
      </c>
      <c r="EG75" s="8">
        <v>3157.1</v>
      </c>
      <c r="EH75" s="8">
        <v>5.2</v>
      </c>
      <c r="EI75" s="8">
        <v>3157.1</v>
      </c>
      <c r="EJ75" s="8">
        <v>5.2</v>
      </c>
      <c r="EK75" s="8">
        <v>3157.1</v>
      </c>
      <c r="EL75" s="8">
        <v>5.2</v>
      </c>
      <c r="EM75" s="8">
        <v>229.9</v>
      </c>
      <c r="EN75" s="8">
        <v>0.9</v>
      </c>
      <c r="EO75" s="8">
        <v>229.9</v>
      </c>
      <c r="EP75" s="8">
        <v>0.9</v>
      </c>
      <c r="EQ75" s="8">
        <v>229.9</v>
      </c>
      <c r="ER75" s="8">
        <v>0.9</v>
      </c>
      <c r="ES75" s="8">
        <v>2.2000000000000002</v>
      </c>
      <c r="ET75" s="8">
        <v>0</v>
      </c>
      <c r="EU75" s="8">
        <v>2.2000000000000002</v>
      </c>
      <c r="EV75" s="8">
        <v>0</v>
      </c>
      <c r="EW75" s="8">
        <v>2.2000000000000002</v>
      </c>
      <c r="EX75" s="8">
        <v>0</v>
      </c>
      <c r="EZ75" s="8">
        <v>228.2</v>
      </c>
      <c r="FA75" s="8">
        <v>0.9</v>
      </c>
      <c r="FB75" s="8">
        <v>228.2</v>
      </c>
      <c r="FC75" s="8">
        <v>0.9</v>
      </c>
      <c r="FD75" s="8">
        <v>228.2</v>
      </c>
      <c r="FE75" s="8">
        <v>0.9</v>
      </c>
      <c r="FF75" s="8">
        <v>13.4</v>
      </c>
      <c r="FG75" s="8">
        <v>0</v>
      </c>
      <c r="FH75" s="8">
        <v>13.4</v>
      </c>
      <c r="FI75" s="8">
        <v>0</v>
      </c>
      <c r="FJ75" s="8">
        <v>13.4</v>
      </c>
      <c r="FK75" s="8">
        <v>0</v>
      </c>
      <c r="FL75" s="8">
        <v>2933</v>
      </c>
      <c r="FM75" s="8">
        <v>4.5999999999999996</v>
      </c>
      <c r="FW75" s="8">
        <v>228.7</v>
      </c>
      <c r="FX75" s="8">
        <v>0.9</v>
      </c>
      <c r="FY75" s="8">
        <v>0.7</v>
      </c>
      <c r="FZ75" s="8">
        <v>0</v>
      </c>
      <c r="GA75" s="8">
        <v>170.2</v>
      </c>
      <c r="GB75" s="8">
        <v>0.9</v>
      </c>
      <c r="GC75" s="8">
        <v>0.1</v>
      </c>
      <c r="GD75" s="8">
        <v>0.2</v>
      </c>
      <c r="GE75" s="8">
        <v>3578.3</v>
      </c>
      <c r="GP75" s="8">
        <v>230.3</v>
      </c>
      <c r="GQ75" s="8">
        <v>0.9</v>
      </c>
      <c r="GR75" s="8">
        <v>0</v>
      </c>
      <c r="GS75" s="8">
        <v>0</v>
      </c>
      <c r="GT75" s="8">
        <v>266.61</v>
      </c>
      <c r="GU75" s="8">
        <v>0.23</v>
      </c>
      <c r="GV75" s="8">
        <v>104.23</v>
      </c>
      <c r="GW75" s="8">
        <v>0.05</v>
      </c>
      <c r="GX75" s="8">
        <v>121.78</v>
      </c>
      <c r="GY75" s="8">
        <v>7.0000000000000007E-2</v>
      </c>
      <c r="GZ75" s="8">
        <v>17.55</v>
      </c>
      <c r="HA75" s="8">
        <v>0.04</v>
      </c>
      <c r="HB75" s="8">
        <v>283.52999999999997</v>
      </c>
      <c r="HC75" s="8">
        <v>0.23</v>
      </c>
      <c r="HD75" s="8">
        <v>176.01</v>
      </c>
      <c r="HE75" s="8">
        <v>0.04</v>
      </c>
      <c r="HF75" s="8">
        <v>126.4</v>
      </c>
      <c r="HG75" s="8">
        <v>0.06</v>
      </c>
      <c r="HH75" s="8">
        <v>49.6</v>
      </c>
      <c r="HI75" s="8">
        <v>0.06</v>
      </c>
      <c r="HJ75" s="8">
        <v>265.94</v>
      </c>
      <c r="HK75" s="8">
        <v>0.23</v>
      </c>
      <c r="HL75" s="8">
        <v>103.68</v>
      </c>
      <c r="HM75" s="8">
        <v>0.05</v>
      </c>
      <c r="HN75" s="8">
        <v>121.6</v>
      </c>
      <c r="HO75" s="8">
        <v>0.06</v>
      </c>
      <c r="HP75" s="8">
        <v>17.920000000000002</v>
      </c>
      <c r="HQ75" s="8">
        <v>0.08</v>
      </c>
      <c r="HR75" s="8">
        <v>78.959999999999994</v>
      </c>
      <c r="HS75" s="8">
        <v>0.04</v>
      </c>
      <c r="HT75" s="8">
        <v>50.89</v>
      </c>
      <c r="HU75" s="8">
        <v>0.16</v>
      </c>
      <c r="HV75" s="8">
        <v>46.64</v>
      </c>
      <c r="HW75" s="8">
        <v>0.02</v>
      </c>
      <c r="HZ75" s="8">
        <v>79.84</v>
      </c>
      <c r="IA75" s="8">
        <v>0.02</v>
      </c>
      <c r="IB75" s="8">
        <v>52.74</v>
      </c>
      <c r="IC75" s="8">
        <v>0.1</v>
      </c>
      <c r="ID75" s="8">
        <v>47.19</v>
      </c>
      <c r="IE75" s="8">
        <v>0.01</v>
      </c>
      <c r="IF75" s="8">
        <v>5.54</v>
      </c>
      <c r="IG75" s="8">
        <v>0.1</v>
      </c>
      <c r="JZ75" s="8">
        <v>4.25</v>
      </c>
      <c r="KA75" s="8">
        <v>0.17</v>
      </c>
      <c r="MX75" s="8">
        <v>58.6</v>
      </c>
      <c r="MY75" s="8">
        <v>0.02</v>
      </c>
      <c r="MZ75" s="8">
        <v>58.94</v>
      </c>
      <c r="NA75" s="8">
        <v>0.02</v>
      </c>
      <c r="NB75" s="8">
        <v>59</v>
      </c>
      <c r="NC75" s="8">
        <v>0.02</v>
      </c>
      <c r="ND75" s="8">
        <v>59.02</v>
      </c>
      <c r="NE75" s="8">
        <v>0.02</v>
      </c>
      <c r="NF75" s="8">
        <v>58.82</v>
      </c>
      <c r="NG75" s="8">
        <v>0.02</v>
      </c>
      <c r="NH75" s="8">
        <v>58.91</v>
      </c>
      <c r="NI75" s="8">
        <v>0.02</v>
      </c>
      <c r="QR75" s="8">
        <v>144.16</v>
      </c>
      <c r="QS75" s="8">
        <v>7.0000000000000007E-2</v>
      </c>
      <c r="QT75" s="8">
        <v>82.05</v>
      </c>
      <c r="QU75" s="8">
        <v>0.04</v>
      </c>
      <c r="QV75" s="8">
        <v>178.44</v>
      </c>
      <c r="QW75" s="8">
        <v>0.06</v>
      </c>
      <c r="QX75" s="8">
        <v>95.53</v>
      </c>
      <c r="QY75" s="8">
        <v>0.06</v>
      </c>
      <c r="QZ75" s="8">
        <v>94.37</v>
      </c>
      <c r="RA75" s="8">
        <v>0.08</v>
      </c>
      <c r="RB75" s="8">
        <v>75.569999999999993</v>
      </c>
      <c r="RC75" s="8">
        <v>0.03</v>
      </c>
      <c r="RD75" s="8">
        <v>75.45</v>
      </c>
      <c r="RE75" s="8">
        <v>0.02</v>
      </c>
      <c r="RF75" s="8">
        <v>75.48</v>
      </c>
      <c r="RG75" s="8">
        <v>0.03</v>
      </c>
      <c r="RH75" s="8">
        <v>75.45</v>
      </c>
      <c r="RI75" s="8">
        <v>0.02</v>
      </c>
      <c r="RJ75" s="8">
        <v>75.3</v>
      </c>
      <c r="RK75" s="8">
        <v>0.03</v>
      </c>
      <c r="RL75" s="8">
        <v>75.3</v>
      </c>
      <c r="RM75" s="8">
        <v>0.03</v>
      </c>
      <c r="RN75" s="8">
        <v>75.28</v>
      </c>
      <c r="RO75" s="8">
        <v>0.03</v>
      </c>
      <c r="TD75" s="8">
        <v>74.709999999999994</v>
      </c>
      <c r="TE75" s="8">
        <v>0.02</v>
      </c>
      <c r="UN75" s="8">
        <v>95.11</v>
      </c>
      <c r="UO75" s="8">
        <v>0.1</v>
      </c>
      <c r="UP75" s="8">
        <v>85.16</v>
      </c>
      <c r="UQ75" s="8">
        <v>0.22</v>
      </c>
      <c r="UR75" s="8">
        <v>85.16</v>
      </c>
      <c r="US75" s="8">
        <v>0.26</v>
      </c>
      <c r="UT75" s="8">
        <v>75.099999999999994</v>
      </c>
      <c r="UU75" s="8">
        <v>0.02</v>
      </c>
      <c r="UV75" s="8">
        <v>90.63</v>
      </c>
      <c r="UW75" s="8">
        <v>0.31</v>
      </c>
      <c r="UX75" s="8">
        <v>75.78</v>
      </c>
      <c r="UY75" s="8">
        <v>0.04</v>
      </c>
      <c r="UZ75" s="8">
        <v>77.08</v>
      </c>
      <c r="VA75" s="8">
        <v>0.1</v>
      </c>
      <c r="VB75" s="8">
        <v>76.22</v>
      </c>
      <c r="VC75" s="8">
        <v>7.0000000000000007E-2</v>
      </c>
      <c r="VD75" s="8">
        <v>75.209999999999994</v>
      </c>
      <c r="VE75" s="8">
        <v>0.04</v>
      </c>
      <c r="VF75" s="8">
        <v>79.400000000000006</v>
      </c>
      <c r="VG75" s="8">
        <v>0.32</v>
      </c>
      <c r="VH75" s="8">
        <v>87.26</v>
      </c>
      <c r="VI75" s="8">
        <v>0.32</v>
      </c>
      <c r="VJ75" s="8">
        <v>77.19</v>
      </c>
      <c r="VK75" s="8">
        <v>0.13</v>
      </c>
      <c r="VL75" s="8">
        <v>75.430000000000007</v>
      </c>
      <c r="VM75" s="8">
        <v>0.05</v>
      </c>
      <c r="VN75" s="8">
        <v>82.19</v>
      </c>
      <c r="VO75" s="8">
        <v>0.4</v>
      </c>
      <c r="VP75" s="8">
        <v>90.22</v>
      </c>
      <c r="VQ75" s="8">
        <v>0.24</v>
      </c>
      <c r="VR75" s="8">
        <v>80.41</v>
      </c>
      <c r="VS75" s="8">
        <v>0.14000000000000001</v>
      </c>
      <c r="VT75" s="8">
        <v>83.6</v>
      </c>
      <c r="VU75" s="8">
        <v>0.28999999999999998</v>
      </c>
      <c r="VV75" s="8">
        <v>95.16</v>
      </c>
      <c r="VW75" s="8">
        <v>0.06</v>
      </c>
      <c r="WJ75" s="8" t="s">
        <v>2290</v>
      </c>
      <c r="WK75" s="8">
        <v>74.989000000000004</v>
      </c>
      <c r="WL75" s="8">
        <v>4.0000000000000001E-3</v>
      </c>
      <c r="WM75" s="8">
        <v>61.999000000000002</v>
      </c>
      <c r="WN75" s="8">
        <v>3.2000000000000001E-2</v>
      </c>
      <c r="WO75" s="8">
        <v>59.572000000000003</v>
      </c>
      <c r="WP75" s="8">
        <v>7.0000000000000001E-3</v>
      </c>
      <c r="WQ75" s="8">
        <v>56.256999999999998</v>
      </c>
      <c r="WR75" s="8">
        <v>1.4E-2</v>
      </c>
      <c r="WS75" s="8">
        <v>94.991</v>
      </c>
      <c r="WT75" s="8">
        <v>0.01</v>
      </c>
      <c r="WU75" s="8">
        <v>75.001000000000005</v>
      </c>
      <c r="WV75" s="8">
        <v>2.5999999999999999E-2</v>
      </c>
      <c r="WW75" s="8">
        <v>1121.0999999999999</v>
      </c>
      <c r="WX75" s="8">
        <v>1.3</v>
      </c>
      <c r="WY75" s="8">
        <v>1090.2</v>
      </c>
      <c r="WZ75" s="8">
        <v>1.3</v>
      </c>
      <c r="XA75" s="8">
        <v>0.56699999999999995</v>
      </c>
      <c r="XB75" s="8">
        <v>2E-3</v>
      </c>
      <c r="XC75" s="8">
        <v>-0.19900000000000001</v>
      </c>
      <c r="XD75" s="8">
        <v>1E-3</v>
      </c>
      <c r="XE75" s="8">
        <v>-7.0000000000000001E-3</v>
      </c>
      <c r="XF75" s="8">
        <v>2E-3</v>
      </c>
      <c r="XG75" s="8">
        <v>1.0680000000000001</v>
      </c>
      <c r="XH75" s="8">
        <v>2.5999999999999999E-3</v>
      </c>
      <c r="XI75" s="8">
        <v>29.253</v>
      </c>
      <c r="XJ75" s="8">
        <v>0</v>
      </c>
      <c r="XK75" s="8">
        <v>3632</v>
      </c>
      <c r="XL75" s="8">
        <v>8</v>
      </c>
      <c r="XM75" s="8">
        <v>475.1</v>
      </c>
      <c r="XN75" s="8">
        <v>5.0999999999999996</v>
      </c>
      <c r="XO75" s="42">
        <v>0.16622533100174824</v>
      </c>
      <c r="XP75" s="9">
        <v>191.8074094429173</v>
      </c>
      <c r="XQ75" s="14">
        <v>13.029</v>
      </c>
      <c r="XR75" s="42">
        <v>0.182</v>
      </c>
      <c r="XS75" s="45">
        <f t="shared" si="48"/>
        <v>1.1194323736624883</v>
      </c>
      <c r="XT75" s="9">
        <f t="shared" si="49"/>
        <v>5111.4552921195136</v>
      </c>
      <c r="XU75" s="46">
        <f t="shared" si="50"/>
        <v>72.619681322834637</v>
      </c>
      <c r="XV75" s="9">
        <f t="shared" si="51"/>
        <v>208.64393387866107</v>
      </c>
      <c r="XW75" s="9">
        <f t="shared" si="52"/>
        <v>887.86482722346977</v>
      </c>
      <c r="XX75" s="9">
        <f t="shared" si="53"/>
        <v>4223.5904648960441</v>
      </c>
      <c r="XY75" s="15">
        <f t="shared" si="54"/>
        <v>9.675604198144571E-3</v>
      </c>
      <c r="XZ75" s="9">
        <f t="shared" si="55"/>
        <v>29.440653663725708</v>
      </c>
      <c r="YA75" s="9">
        <f t="shared" si="56"/>
        <v>58.452567626337512</v>
      </c>
      <c r="YB75" s="10">
        <v>14.099709380163119</v>
      </c>
      <c r="YC75" s="10">
        <v>13.159852949062479</v>
      </c>
      <c r="YD75" s="3">
        <v>1.3923809488581615E-2</v>
      </c>
      <c r="YE75" s="9">
        <v>38.158252512070746</v>
      </c>
      <c r="YF75" s="15">
        <v>8.7825649492986116E-3</v>
      </c>
      <c r="YG75" s="9">
        <v>27.608077929970257</v>
      </c>
      <c r="YH75" s="15">
        <v>8.8463421487138087E-3</v>
      </c>
      <c r="YI75" s="9">
        <v>23.917234486535882</v>
      </c>
      <c r="YJ75" s="9">
        <f t="shared" si="57"/>
        <v>78.490192637050711</v>
      </c>
      <c r="YK75" s="9">
        <f t="shared" si="58"/>
        <v>64.540053607715734</v>
      </c>
      <c r="YL75" s="9">
        <f t="shared" si="59"/>
        <v>23.64417383734223</v>
      </c>
      <c r="YM75" s="9">
        <f t="shared" si="31"/>
        <v>29628.44748423183</v>
      </c>
      <c r="YN75" s="9">
        <f t="shared" si="32"/>
        <v>24581.141856603914</v>
      </c>
      <c r="YO75" s="9">
        <f t="shared" si="33"/>
        <v>3156.9</v>
      </c>
      <c r="YP75" s="14">
        <f t="shared" si="34"/>
        <v>0.36365387372167091</v>
      </c>
      <c r="YQ75" s="9">
        <f t="shared" si="35"/>
        <v>28254.782156586665</v>
      </c>
      <c r="YR75" s="9">
        <f t="shared" si="36"/>
        <v>23207.476528958749</v>
      </c>
      <c r="YS75" s="10">
        <f t="shared" si="37"/>
        <v>7.7794003735095441</v>
      </c>
      <c r="YT75" s="15">
        <f t="shared" si="38"/>
        <v>0.21002544288449185</v>
      </c>
      <c r="YU75" s="16">
        <f t="shared" si="39"/>
        <v>-5.7964798263834787</v>
      </c>
      <c r="YV75" s="16">
        <f t="shared" si="40"/>
        <v>-20.037625010713199</v>
      </c>
      <c r="YW75" s="47">
        <f t="shared" si="41"/>
        <v>53.125293438425828</v>
      </c>
      <c r="YX75" s="5">
        <f t="shared" si="42"/>
        <v>29628.44748423183</v>
      </c>
      <c r="YY75" s="5">
        <f t="shared" si="43"/>
        <v>18865.581251327243</v>
      </c>
      <c r="YZ75" s="5">
        <f t="shared" si="44"/>
        <v>1395.7373003904861</v>
      </c>
      <c r="ZA75" s="5">
        <f t="shared" si="45"/>
        <v>9367.1289325140933</v>
      </c>
      <c r="ZB75" s="5">
        <f t="shared" si="46"/>
        <v>29628.447484231823</v>
      </c>
      <c r="ZC75" s="6">
        <f t="shared" si="47"/>
        <v>0.99999999999999978</v>
      </c>
    </row>
    <row r="76" spans="1:679" s="8" customFormat="1" x14ac:dyDescent="0.25">
      <c r="A76" s="8">
        <v>5</v>
      </c>
      <c r="B76" s="8" t="s">
        <v>2695</v>
      </c>
      <c r="C76" s="8" t="s">
        <v>2696</v>
      </c>
      <c r="D76" s="8" t="s">
        <v>2695</v>
      </c>
      <c r="E76" s="8" t="s">
        <v>3314</v>
      </c>
      <c r="F76" s="8" t="s">
        <v>3316</v>
      </c>
      <c r="G76" s="8" t="s">
        <v>3308</v>
      </c>
      <c r="H76" s="8" t="s">
        <v>3309</v>
      </c>
      <c r="I76" s="8" t="s">
        <v>3310</v>
      </c>
      <c r="J76" s="8" t="s">
        <v>3310</v>
      </c>
      <c r="L76" s="8">
        <v>4.75</v>
      </c>
      <c r="M76" s="8" t="s">
        <v>3311</v>
      </c>
      <c r="N76" s="7">
        <v>20</v>
      </c>
      <c r="O76" s="7">
        <v>0</v>
      </c>
      <c r="P76" s="8" t="s">
        <v>3366</v>
      </c>
      <c r="Q76" s="8" t="s">
        <v>2605</v>
      </c>
      <c r="R76" s="8" t="s">
        <v>2697</v>
      </c>
      <c r="S76" s="8" t="s">
        <v>119</v>
      </c>
      <c r="T76" s="8" t="s">
        <v>2090</v>
      </c>
      <c r="U76" s="8" t="s">
        <v>1221</v>
      </c>
      <c r="V76" s="8" t="s">
        <v>3378</v>
      </c>
      <c r="W76" s="8" t="s">
        <v>3381</v>
      </c>
      <c r="X76" s="8" t="s">
        <v>3385</v>
      </c>
      <c r="Y76" s="8" t="s">
        <v>3385</v>
      </c>
      <c r="Z76" s="8" t="s">
        <v>2063</v>
      </c>
      <c r="AA76" s="8" t="s">
        <v>123</v>
      </c>
      <c r="AB76" s="8" t="s">
        <v>124</v>
      </c>
      <c r="AC76" s="8" t="s">
        <v>1319</v>
      </c>
      <c r="AD76" s="8" t="s">
        <v>2278</v>
      </c>
      <c r="AE76" s="8" t="s">
        <v>3392</v>
      </c>
      <c r="AF76" s="8" t="s">
        <v>157</v>
      </c>
      <c r="AG76" s="8">
        <v>75</v>
      </c>
      <c r="AH76" s="8">
        <v>62</v>
      </c>
      <c r="AI76" s="8">
        <v>95</v>
      </c>
      <c r="AJ76" s="8">
        <v>75</v>
      </c>
      <c r="AK76" s="8">
        <v>5.5</v>
      </c>
      <c r="AM76" s="8">
        <v>5.5</v>
      </c>
      <c r="AO76" s="8">
        <v>230</v>
      </c>
      <c r="AP76" s="8">
        <v>0.9</v>
      </c>
      <c r="AQ76" s="8">
        <v>16.899999999999999</v>
      </c>
      <c r="AR76" s="8">
        <v>0</v>
      </c>
      <c r="AS76" s="8">
        <v>18421</v>
      </c>
      <c r="AT76" s="8">
        <v>33</v>
      </c>
      <c r="AU76" s="8">
        <v>18009</v>
      </c>
      <c r="AV76" s="8">
        <v>45</v>
      </c>
      <c r="AW76" s="8">
        <v>102</v>
      </c>
      <c r="AX76" s="8">
        <v>97</v>
      </c>
      <c r="AY76" s="8">
        <v>18523</v>
      </c>
      <c r="AZ76" s="8">
        <v>114</v>
      </c>
      <c r="BB76" s="8">
        <v>943</v>
      </c>
      <c r="CN76" s="8">
        <v>4.9632904609999997</v>
      </c>
      <c r="CO76" s="8" t="s">
        <v>2698</v>
      </c>
      <c r="CP76" s="8" t="s">
        <v>2602</v>
      </c>
      <c r="CQ76" s="8">
        <v>75.013999999999996</v>
      </c>
      <c r="CR76" s="8">
        <v>8.0000000000000002E-3</v>
      </c>
      <c r="CS76" s="8">
        <v>62.012999999999998</v>
      </c>
      <c r="CT76" s="8">
        <v>3.5999999999999997E-2</v>
      </c>
      <c r="CU76" s="8">
        <v>95.013999999999996</v>
      </c>
      <c r="CV76" s="8">
        <v>6.0000000000000001E-3</v>
      </c>
      <c r="CW76" s="8">
        <v>74.997</v>
      </c>
      <c r="CX76" s="8">
        <v>2.7E-2</v>
      </c>
      <c r="CY76" s="8">
        <v>74.650000000000006</v>
      </c>
      <c r="CZ76" s="8">
        <v>0.06</v>
      </c>
      <c r="DA76" s="8">
        <v>59.76</v>
      </c>
      <c r="DB76" s="8">
        <v>0.05</v>
      </c>
      <c r="DC76" s="8">
        <v>64.89</v>
      </c>
      <c r="DD76" s="8">
        <v>0.03</v>
      </c>
      <c r="DE76" s="8">
        <v>3.0000000000000001E-3</v>
      </c>
      <c r="DF76" s="8">
        <v>2E-3</v>
      </c>
      <c r="DG76" s="8">
        <v>1.0759000000000001</v>
      </c>
      <c r="DH76" s="8">
        <v>3.0000000000000001E-3</v>
      </c>
      <c r="DI76" s="8">
        <v>18421</v>
      </c>
      <c r="DJ76" s="8">
        <v>33</v>
      </c>
      <c r="DK76" s="8">
        <v>102</v>
      </c>
      <c r="DL76" s="8">
        <v>97</v>
      </c>
      <c r="DM76" s="8">
        <v>4.9640000000000004</v>
      </c>
      <c r="DN76" s="8">
        <v>3.3000000000000002E-2</v>
      </c>
      <c r="DU76" s="8">
        <v>230</v>
      </c>
      <c r="DV76" s="8">
        <v>0.9</v>
      </c>
      <c r="DW76" s="8">
        <v>230</v>
      </c>
      <c r="DX76" s="8">
        <v>0.9</v>
      </c>
      <c r="DY76" s="8">
        <v>230</v>
      </c>
      <c r="DZ76" s="8">
        <v>0.9</v>
      </c>
      <c r="EA76" s="8">
        <v>14.7</v>
      </c>
      <c r="EB76" s="8">
        <v>0</v>
      </c>
      <c r="EC76" s="8">
        <v>14.7</v>
      </c>
      <c r="ED76" s="8">
        <v>0</v>
      </c>
      <c r="EE76" s="8">
        <v>14.7</v>
      </c>
      <c r="EF76" s="8">
        <v>0</v>
      </c>
      <c r="EG76" s="8">
        <v>3256</v>
      </c>
      <c r="EH76" s="8">
        <v>4.3</v>
      </c>
      <c r="EI76" s="8">
        <v>3256</v>
      </c>
      <c r="EJ76" s="8">
        <v>4.3</v>
      </c>
      <c r="EK76" s="8">
        <v>3256</v>
      </c>
      <c r="EL76" s="8">
        <v>4.3</v>
      </c>
      <c r="EM76" s="8">
        <v>229.9</v>
      </c>
      <c r="EN76" s="8">
        <v>0.9</v>
      </c>
      <c r="EO76" s="8">
        <v>229.9</v>
      </c>
      <c r="EP76" s="8">
        <v>0.9</v>
      </c>
      <c r="EQ76" s="8">
        <v>229.9</v>
      </c>
      <c r="ER76" s="8">
        <v>0.9</v>
      </c>
      <c r="ES76" s="8">
        <v>2.2000000000000002</v>
      </c>
      <c r="ET76" s="8">
        <v>0</v>
      </c>
      <c r="EU76" s="8">
        <v>2.2000000000000002</v>
      </c>
      <c r="EV76" s="8">
        <v>0</v>
      </c>
      <c r="EW76" s="8">
        <v>2.2000000000000002</v>
      </c>
      <c r="EX76" s="8">
        <v>0</v>
      </c>
      <c r="EZ76" s="8">
        <v>228.2</v>
      </c>
      <c r="FA76" s="8">
        <v>0.9</v>
      </c>
      <c r="FB76" s="8">
        <v>228.2</v>
      </c>
      <c r="FC76" s="8">
        <v>0.9</v>
      </c>
      <c r="FD76" s="8">
        <v>228.2</v>
      </c>
      <c r="FE76" s="8">
        <v>0.9</v>
      </c>
      <c r="FF76" s="8">
        <v>13.8</v>
      </c>
      <c r="FG76" s="8">
        <v>0</v>
      </c>
      <c r="FH76" s="8">
        <v>13.8</v>
      </c>
      <c r="FI76" s="8">
        <v>0</v>
      </c>
      <c r="FJ76" s="8">
        <v>13.8</v>
      </c>
      <c r="FK76" s="8">
        <v>0</v>
      </c>
      <c r="FL76" s="8">
        <v>3030.1</v>
      </c>
      <c r="FM76" s="8">
        <v>4</v>
      </c>
      <c r="FW76" s="8">
        <v>228.7</v>
      </c>
      <c r="FX76" s="8">
        <v>0.9</v>
      </c>
      <c r="FY76" s="8">
        <v>0.7</v>
      </c>
      <c r="FZ76" s="8">
        <v>0</v>
      </c>
      <c r="GA76" s="8">
        <v>169.6</v>
      </c>
      <c r="GB76" s="8">
        <v>0.8</v>
      </c>
      <c r="GC76" s="8">
        <v>0.1</v>
      </c>
      <c r="GD76" s="8">
        <v>0.2</v>
      </c>
      <c r="GE76" s="8">
        <v>3675.3</v>
      </c>
      <c r="GP76" s="8">
        <v>230.3</v>
      </c>
      <c r="GQ76" s="8">
        <v>0.9</v>
      </c>
      <c r="GR76" s="8">
        <v>0</v>
      </c>
      <c r="GS76" s="8">
        <v>0</v>
      </c>
      <c r="GT76" s="8">
        <v>276.16000000000003</v>
      </c>
      <c r="GU76" s="8">
        <v>0.2</v>
      </c>
      <c r="GV76" s="8">
        <v>107.1</v>
      </c>
      <c r="GW76" s="8">
        <v>0.05</v>
      </c>
      <c r="GX76" s="8">
        <v>124.42</v>
      </c>
      <c r="GY76" s="8">
        <v>0.05</v>
      </c>
      <c r="GZ76" s="8">
        <v>17.32</v>
      </c>
      <c r="HA76" s="8">
        <v>0.03</v>
      </c>
      <c r="HB76" s="8">
        <v>293.24</v>
      </c>
      <c r="HC76" s="8">
        <v>0.18</v>
      </c>
      <c r="HD76" s="8">
        <v>175.64</v>
      </c>
      <c r="HE76" s="8">
        <v>0.05</v>
      </c>
      <c r="HF76" s="8">
        <v>128.97</v>
      </c>
      <c r="HG76" s="8">
        <v>0.05</v>
      </c>
      <c r="HH76" s="8">
        <v>46.66</v>
      </c>
      <c r="HI76" s="8">
        <v>0.09</v>
      </c>
      <c r="HJ76" s="8">
        <v>275.51</v>
      </c>
      <c r="HK76" s="8">
        <v>0.17</v>
      </c>
      <c r="HL76" s="8">
        <v>106.3</v>
      </c>
      <c r="HM76" s="8">
        <v>0.08</v>
      </c>
      <c r="HN76" s="8">
        <v>124.25</v>
      </c>
      <c r="HO76" s="8">
        <v>0.05</v>
      </c>
      <c r="HP76" s="8">
        <v>17.940000000000001</v>
      </c>
      <c r="HQ76" s="8">
        <v>7.0000000000000007E-2</v>
      </c>
      <c r="HR76" s="8">
        <v>79.63</v>
      </c>
      <c r="HS76" s="8">
        <v>0.03</v>
      </c>
      <c r="HT76" s="8">
        <v>50.63</v>
      </c>
      <c r="HU76" s="8">
        <v>0.04</v>
      </c>
      <c r="HV76" s="8">
        <v>47.07</v>
      </c>
      <c r="HW76" s="8">
        <v>0.02</v>
      </c>
      <c r="HZ76" s="8">
        <v>80.92</v>
      </c>
      <c r="IA76" s="8">
        <v>0.02</v>
      </c>
      <c r="IB76" s="8">
        <v>52.61</v>
      </c>
      <c r="IC76" s="8">
        <v>0.04</v>
      </c>
      <c r="ID76" s="8">
        <v>47.88</v>
      </c>
      <c r="IE76" s="8">
        <v>0.02</v>
      </c>
      <c r="IF76" s="8">
        <v>4.7300000000000004</v>
      </c>
      <c r="IG76" s="8">
        <v>0.04</v>
      </c>
      <c r="JZ76" s="8">
        <v>3.56</v>
      </c>
      <c r="KA76" s="8">
        <v>0.04</v>
      </c>
      <c r="MX76" s="8">
        <v>58.74</v>
      </c>
      <c r="MY76" s="8">
        <v>0.04</v>
      </c>
      <c r="MZ76" s="8">
        <v>59.08</v>
      </c>
      <c r="NA76" s="8">
        <v>0.03</v>
      </c>
      <c r="NB76" s="8">
        <v>59.16</v>
      </c>
      <c r="NC76" s="8">
        <v>0.04</v>
      </c>
      <c r="ND76" s="8">
        <v>59.21</v>
      </c>
      <c r="NE76" s="8">
        <v>0.03</v>
      </c>
      <c r="NF76" s="8">
        <v>58.93</v>
      </c>
      <c r="NG76" s="8">
        <v>0.03</v>
      </c>
      <c r="NH76" s="8">
        <v>59.04</v>
      </c>
      <c r="NI76" s="8">
        <v>0.03</v>
      </c>
      <c r="QR76" s="8">
        <v>143.41</v>
      </c>
      <c r="QS76" s="8">
        <v>0.05</v>
      </c>
      <c r="QT76" s="8">
        <v>80.84</v>
      </c>
      <c r="QU76" s="8">
        <v>0.09</v>
      </c>
      <c r="QV76" s="8">
        <v>177.97</v>
      </c>
      <c r="QW76" s="8">
        <v>0.09</v>
      </c>
      <c r="QX76" s="8">
        <v>95.63</v>
      </c>
      <c r="QY76" s="8">
        <v>0.08</v>
      </c>
      <c r="QZ76" s="8">
        <v>94.53</v>
      </c>
      <c r="RA76" s="8">
        <v>7.0000000000000007E-2</v>
      </c>
      <c r="RB76" s="8">
        <v>75.62</v>
      </c>
      <c r="RC76" s="8">
        <v>0.04</v>
      </c>
      <c r="RD76" s="8">
        <v>75.45</v>
      </c>
      <c r="RE76" s="8">
        <v>0.03</v>
      </c>
      <c r="RF76" s="8">
        <v>75.540000000000006</v>
      </c>
      <c r="RG76" s="8">
        <v>0.04</v>
      </c>
      <c r="RH76" s="8">
        <v>75.510000000000005</v>
      </c>
      <c r="RI76" s="8">
        <v>0.04</v>
      </c>
      <c r="RJ76" s="8">
        <v>75.36</v>
      </c>
      <c r="RK76" s="8">
        <v>0.03</v>
      </c>
      <c r="RL76" s="8">
        <v>75.36</v>
      </c>
      <c r="RM76" s="8">
        <v>0.04</v>
      </c>
      <c r="RN76" s="8">
        <v>75.27</v>
      </c>
      <c r="RO76" s="8">
        <v>0.04</v>
      </c>
      <c r="TD76" s="8">
        <v>74.599999999999994</v>
      </c>
      <c r="TE76" s="8">
        <v>0.04</v>
      </c>
      <c r="UN76" s="8">
        <v>95.29</v>
      </c>
      <c r="UO76" s="8">
        <v>0.09</v>
      </c>
      <c r="UP76" s="8">
        <v>85.12</v>
      </c>
      <c r="UQ76" s="8">
        <v>0.28999999999999998</v>
      </c>
      <c r="UR76" s="8">
        <v>85.12</v>
      </c>
      <c r="US76" s="8">
        <v>0.28999999999999998</v>
      </c>
      <c r="UT76" s="8">
        <v>75</v>
      </c>
      <c r="UU76" s="8">
        <v>0.04</v>
      </c>
      <c r="UV76" s="8">
        <v>90.72</v>
      </c>
      <c r="UW76" s="8">
        <v>0.31</v>
      </c>
      <c r="UX76" s="8">
        <v>75.77</v>
      </c>
      <c r="UY76" s="8">
        <v>0.03</v>
      </c>
      <c r="UZ76" s="8">
        <v>77.08</v>
      </c>
      <c r="VA76" s="8">
        <v>0.09</v>
      </c>
      <c r="VB76" s="8">
        <v>76.19</v>
      </c>
      <c r="VC76" s="8">
        <v>0.06</v>
      </c>
      <c r="VD76" s="8">
        <v>75.22</v>
      </c>
      <c r="VE76" s="8">
        <v>0.04</v>
      </c>
      <c r="VF76" s="8">
        <v>79.38</v>
      </c>
      <c r="VG76" s="8">
        <v>0.31</v>
      </c>
      <c r="VH76" s="8">
        <v>87.33</v>
      </c>
      <c r="VI76" s="8">
        <v>0.25</v>
      </c>
      <c r="VJ76" s="8">
        <v>77.17</v>
      </c>
      <c r="VK76" s="8">
        <v>0.11</v>
      </c>
      <c r="VL76" s="8">
        <v>75.42</v>
      </c>
      <c r="VM76" s="8">
        <v>0.06</v>
      </c>
      <c r="VN76" s="8">
        <v>82.29</v>
      </c>
      <c r="VO76" s="8">
        <v>0.31</v>
      </c>
      <c r="VP76" s="8">
        <v>90.26</v>
      </c>
      <c r="VQ76" s="8">
        <v>0.28000000000000003</v>
      </c>
      <c r="VR76" s="8">
        <v>80.44</v>
      </c>
      <c r="VS76" s="8">
        <v>0.12</v>
      </c>
      <c r="VT76" s="8">
        <v>83.71</v>
      </c>
      <c r="VU76" s="8">
        <v>0.3</v>
      </c>
      <c r="VV76" s="8">
        <v>95.17</v>
      </c>
      <c r="VW76" s="8">
        <v>0.1</v>
      </c>
      <c r="WJ76" s="8" t="s">
        <v>2290</v>
      </c>
      <c r="WK76" s="8">
        <v>75.013999999999996</v>
      </c>
      <c r="WL76" s="8">
        <v>8.0000000000000002E-3</v>
      </c>
      <c r="WM76" s="8">
        <v>62.012999999999998</v>
      </c>
      <c r="WN76" s="8">
        <v>3.5999999999999997E-2</v>
      </c>
      <c r="WO76" s="8">
        <v>59.777000000000001</v>
      </c>
      <c r="WP76" s="8">
        <v>6.0000000000000001E-3</v>
      </c>
      <c r="WQ76" s="8">
        <v>56.433999999999997</v>
      </c>
      <c r="WR76" s="8">
        <v>1.7999999999999999E-2</v>
      </c>
      <c r="WS76" s="8">
        <v>95.013999999999996</v>
      </c>
      <c r="WT76" s="8">
        <v>6.0000000000000001E-3</v>
      </c>
      <c r="WU76" s="8">
        <v>74.997</v>
      </c>
      <c r="WV76" s="8">
        <v>2.7E-2</v>
      </c>
      <c r="WW76" s="8">
        <v>1125.4000000000001</v>
      </c>
      <c r="WX76" s="8">
        <v>1.6</v>
      </c>
      <c r="WY76" s="8">
        <v>1093.9000000000001</v>
      </c>
      <c r="WZ76" s="8">
        <v>1.6</v>
      </c>
      <c r="XA76" s="8">
        <v>0.56799999999999995</v>
      </c>
      <c r="XB76" s="8">
        <v>2E-3</v>
      </c>
      <c r="XC76" s="8">
        <v>-0.19700000000000001</v>
      </c>
      <c r="XD76" s="8">
        <v>1E-3</v>
      </c>
      <c r="XE76" s="8">
        <v>3.0000000000000001E-3</v>
      </c>
      <c r="XF76" s="8">
        <v>2E-3</v>
      </c>
      <c r="XG76" s="8">
        <v>1.0759000000000001</v>
      </c>
      <c r="XH76" s="8">
        <v>3.0000000000000001E-3</v>
      </c>
      <c r="XI76" s="8">
        <v>29.271999999999998</v>
      </c>
      <c r="XJ76" s="8">
        <v>0</v>
      </c>
      <c r="XK76" s="8">
        <v>3732</v>
      </c>
      <c r="XL76" s="8">
        <v>7</v>
      </c>
      <c r="XM76" s="8">
        <v>475.6</v>
      </c>
      <c r="XN76" s="8">
        <v>5.0999999999999996</v>
      </c>
      <c r="XO76" s="42">
        <v>0.16622533100174824</v>
      </c>
      <c r="XP76" s="9">
        <v>191.8074094429173</v>
      </c>
      <c r="XQ76" s="14">
        <v>13.029</v>
      </c>
      <c r="XR76" s="42">
        <v>0.182</v>
      </c>
      <c r="XS76" s="45">
        <f t="shared" si="48"/>
        <v>1.1159791654729005</v>
      </c>
      <c r="XT76" s="9">
        <f t="shared" si="49"/>
        <v>5128.8645570455901</v>
      </c>
      <c r="XU76" s="46">
        <f t="shared" si="50"/>
        <v>72.994654992125987</v>
      </c>
      <c r="XV76" s="9">
        <f t="shared" si="51"/>
        <v>207.5965798248925</v>
      </c>
      <c r="XW76" s="9">
        <f t="shared" si="52"/>
        <v>883.37594690097171</v>
      </c>
      <c r="XX76" s="9">
        <f t="shared" si="53"/>
        <v>4245.4886101446182</v>
      </c>
      <c r="XY76" s="15">
        <f t="shared" si="54"/>
        <v>9.6692739561500419E-3</v>
      </c>
      <c r="XZ76" s="9">
        <f t="shared" si="55"/>
        <v>29.43252225735413</v>
      </c>
      <c r="YA76" s="9">
        <f t="shared" si="56"/>
        <v>58.6610208345271</v>
      </c>
      <c r="YB76" s="10">
        <v>14.100219542076653</v>
      </c>
      <c r="YC76" s="10">
        <v>13.165487068135066</v>
      </c>
      <c r="YD76" s="3">
        <v>1.3914796893269301E-2</v>
      </c>
      <c r="YE76" s="9">
        <v>38.153972131094314</v>
      </c>
      <c r="YF76" s="15">
        <v>8.7858908666969375E-3</v>
      </c>
      <c r="YG76" s="9">
        <v>27.617814988524085</v>
      </c>
      <c r="YH76" s="15">
        <v>8.902423391808521E-3</v>
      </c>
      <c r="YI76" s="9">
        <v>24.028230331121751</v>
      </c>
      <c r="YJ76" s="9">
        <f t="shared" si="57"/>
        <v>78.485303376388217</v>
      </c>
      <c r="YK76" s="9">
        <f t="shared" si="58"/>
        <v>64.529291391526058</v>
      </c>
      <c r="YL76" s="9">
        <f t="shared" si="59"/>
        <v>23.755984227360052</v>
      </c>
      <c r="YM76" s="9">
        <f t="shared" si="31"/>
        <v>29114.194708758019</v>
      </c>
      <c r="YN76" s="9">
        <f t="shared" si="32"/>
        <v>24402.254423474194</v>
      </c>
      <c r="YO76" s="9">
        <f t="shared" si="33"/>
        <v>3256.4</v>
      </c>
      <c r="YP76" s="14">
        <f t="shared" si="34"/>
        <v>0.38174139148202857</v>
      </c>
      <c r="YQ76" s="9">
        <f t="shared" si="35"/>
        <v>27740.102666246145</v>
      </c>
      <c r="YR76" s="9">
        <f t="shared" si="36"/>
        <v>23028.16238096232</v>
      </c>
      <c r="YS76" s="10">
        <f t="shared" si="37"/>
        <v>7.4330392996372305</v>
      </c>
      <c r="YT76" s="15">
        <f t="shared" si="38"/>
        <v>0.21150105643147782</v>
      </c>
      <c r="YU76" s="16">
        <f t="shared" si="39"/>
        <v>-5.6765380299940773</v>
      </c>
      <c r="YV76" s="16">
        <f t="shared" si="40"/>
        <v>-19.824282541861116</v>
      </c>
      <c r="YW76" s="47">
        <f t="shared" si="41"/>
        <v>53.343503626927493</v>
      </c>
      <c r="YX76" s="5">
        <f t="shared" si="42"/>
        <v>29114.194708758019</v>
      </c>
      <c r="YY76" s="5">
        <f t="shared" si="43"/>
        <v>18410.493523865465</v>
      </c>
      <c r="YZ76" s="5">
        <f t="shared" si="44"/>
        <v>1396.3133923771329</v>
      </c>
      <c r="ZA76" s="5">
        <f t="shared" si="45"/>
        <v>9307.387792515412</v>
      </c>
      <c r="ZB76" s="5">
        <f t="shared" si="46"/>
        <v>29114.194708758008</v>
      </c>
      <c r="ZC76" s="6">
        <f t="shared" si="47"/>
        <v>0.99999999999999967</v>
      </c>
    </row>
    <row r="77" spans="1:679" s="8" customFormat="1" x14ac:dyDescent="0.25">
      <c r="A77" s="8">
        <v>5</v>
      </c>
      <c r="B77" s="8" t="s">
        <v>2699</v>
      </c>
      <c r="C77" s="8" t="s">
        <v>2700</v>
      </c>
      <c r="D77" s="8" t="s">
        <v>2699</v>
      </c>
      <c r="E77" s="8" t="s">
        <v>3314</v>
      </c>
      <c r="F77" s="8" t="s">
        <v>3316</v>
      </c>
      <c r="G77" s="8" t="s">
        <v>3308</v>
      </c>
      <c r="H77" s="8" t="s">
        <v>3309</v>
      </c>
      <c r="I77" s="8" t="s">
        <v>3310</v>
      </c>
      <c r="J77" s="8" t="s">
        <v>3310</v>
      </c>
      <c r="L77" s="8">
        <v>4.75</v>
      </c>
      <c r="M77" s="8" t="s">
        <v>3311</v>
      </c>
      <c r="N77" s="7">
        <v>30</v>
      </c>
      <c r="O77" s="7">
        <v>0</v>
      </c>
      <c r="P77" s="8" t="s">
        <v>3366</v>
      </c>
      <c r="Q77" s="8" t="s">
        <v>2605</v>
      </c>
      <c r="R77" s="8" t="s">
        <v>2701</v>
      </c>
      <c r="S77" s="8" t="s">
        <v>119</v>
      </c>
      <c r="T77" s="8" t="s">
        <v>120</v>
      </c>
      <c r="U77" s="8" t="s">
        <v>135</v>
      </c>
      <c r="V77" s="8" t="s">
        <v>3378</v>
      </c>
      <c r="W77" s="8" t="s">
        <v>3381</v>
      </c>
      <c r="X77" s="8" t="s">
        <v>3385</v>
      </c>
      <c r="Y77" s="8" t="s">
        <v>3385</v>
      </c>
      <c r="Z77" s="8" t="s">
        <v>2063</v>
      </c>
      <c r="AA77" s="8" t="s">
        <v>123</v>
      </c>
      <c r="AB77" s="8" t="s">
        <v>124</v>
      </c>
      <c r="AC77" s="8" t="s">
        <v>1319</v>
      </c>
      <c r="AD77" s="8" t="s">
        <v>2278</v>
      </c>
      <c r="AE77" s="8" t="s">
        <v>3392</v>
      </c>
      <c r="AF77" s="8" t="s">
        <v>157</v>
      </c>
      <c r="AG77" s="8">
        <v>75</v>
      </c>
      <c r="AH77" s="8">
        <v>62</v>
      </c>
      <c r="AI77" s="8">
        <v>95</v>
      </c>
      <c r="AJ77" s="8">
        <v>75</v>
      </c>
      <c r="AK77" s="8">
        <v>5.5</v>
      </c>
      <c r="AM77" s="8">
        <v>5.5</v>
      </c>
      <c r="AO77" s="8">
        <v>229.9</v>
      </c>
      <c r="AP77" s="8">
        <v>0.9</v>
      </c>
      <c r="AQ77" s="8">
        <v>17.3</v>
      </c>
      <c r="AR77" s="8">
        <v>0</v>
      </c>
      <c r="AS77" s="8">
        <v>18207</v>
      </c>
      <c r="AT77" s="8">
        <v>45</v>
      </c>
      <c r="AU77" s="8">
        <v>17841</v>
      </c>
      <c r="AV77" s="8">
        <v>60</v>
      </c>
      <c r="AW77" s="8">
        <v>-188</v>
      </c>
      <c r="AX77" s="8">
        <v>54</v>
      </c>
      <c r="AY77" s="8">
        <v>18019</v>
      </c>
      <c r="AZ77" s="8">
        <v>66</v>
      </c>
      <c r="BB77" s="8">
        <v>943</v>
      </c>
      <c r="CN77" s="8">
        <v>4.7022442590000004</v>
      </c>
      <c r="CO77" s="8" t="s">
        <v>2702</v>
      </c>
      <c r="CP77" s="8" t="s">
        <v>2703</v>
      </c>
      <c r="CQ77" s="8">
        <v>74.989999999999995</v>
      </c>
      <c r="CR77" s="8">
        <v>2.8000000000000001E-2</v>
      </c>
      <c r="CS77" s="8">
        <v>61.984999999999999</v>
      </c>
      <c r="CT77" s="8">
        <v>2.5000000000000001E-2</v>
      </c>
      <c r="CU77" s="8">
        <v>95</v>
      </c>
      <c r="CV77" s="8">
        <v>5.0000000000000001E-3</v>
      </c>
      <c r="CW77" s="8">
        <v>75.001999999999995</v>
      </c>
      <c r="CX77" s="8">
        <v>2.5000000000000001E-2</v>
      </c>
      <c r="CY77" s="8">
        <v>74.48</v>
      </c>
      <c r="CZ77" s="8">
        <v>0.04</v>
      </c>
      <c r="DA77" s="8">
        <v>59.67</v>
      </c>
      <c r="DB77" s="8">
        <v>0.02</v>
      </c>
      <c r="DC77" s="8">
        <v>65.239999999999995</v>
      </c>
      <c r="DD77" s="8">
        <v>0.04</v>
      </c>
      <c r="DE77" s="8">
        <v>4.0000000000000001E-3</v>
      </c>
      <c r="DF77" s="8">
        <v>3.0000000000000001E-3</v>
      </c>
      <c r="DG77" s="8">
        <v>1.0699000000000001</v>
      </c>
      <c r="DH77" s="8">
        <v>3.2000000000000002E-3</v>
      </c>
      <c r="DI77" s="8">
        <v>18207</v>
      </c>
      <c r="DJ77" s="8">
        <v>45</v>
      </c>
      <c r="DK77" s="8">
        <v>-188</v>
      </c>
      <c r="DL77" s="8">
        <v>54</v>
      </c>
      <c r="DM77" s="8">
        <v>4.7030000000000003</v>
      </c>
      <c r="DN77" s="8">
        <v>0.02</v>
      </c>
      <c r="DU77" s="8">
        <v>229.9</v>
      </c>
      <c r="DV77" s="8">
        <v>0.9</v>
      </c>
      <c r="DW77" s="8">
        <v>229.9</v>
      </c>
      <c r="DX77" s="8">
        <v>0.9</v>
      </c>
      <c r="DY77" s="8">
        <v>229.9</v>
      </c>
      <c r="DZ77" s="8">
        <v>0.9</v>
      </c>
      <c r="EA77" s="8">
        <v>15.1</v>
      </c>
      <c r="EB77" s="8">
        <v>0</v>
      </c>
      <c r="EC77" s="8">
        <v>15.1</v>
      </c>
      <c r="ED77" s="8">
        <v>0</v>
      </c>
      <c r="EE77" s="8">
        <v>15.1</v>
      </c>
      <c r="EF77" s="8">
        <v>0</v>
      </c>
      <c r="EG77" s="8">
        <v>3356.6</v>
      </c>
      <c r="EH77" s="8">
        <v>4.5999999999999996</v>
      </c>
      <c r="EI77" s="8">
        <v>3356.6</v>
      </c>
      <c r="EJ77" s="8">
        <v>4.5999999999999996</v>
      </c>
      <c r="EK77" s="8">
        <v>3356.6</v>
      </c>
      <c r="EL77" s="8">
        <v>4.5999999999999996</v>
      </c>
      <c r="EM77" s="8">
        <v>229.9</v>
      </c>
      <c r="EN77" s="8">
        <v>0.9</v>
      </c>
      <c r="EO77" s="8">
        <v>229.9</v>
      </c>
      <c r="EP77" s="8">
        <v>0.9</v>
      </c>
      <c r="EQ77" s="8">
        <v>229.9</v>
      </c>
      <c r="ER77" s="8">
        <v>0.9</v>
      </c>
      <c r="ES77" s="8">
        <v>2.2000000000000002</v>
      </c>
      <c r="ET77" s="8">
        <v>0</v>
      </c>
      <c r="EU77" s="8">
        <v>2.2000000000000002</v>
      </c>
      <c r="EV77" s="8">
        <v>0</v>
      </c>
      <c r="EW77" s="8">
        <v>2.2000000000000002</v>
      </c>
      <c r="EX77" s="8">
        <v>0</v>
      </c>
      <c r="EZ77" s="8">
        <v>228.1</v>
      </c>
      <c r="FA77" s="8">
        <v>0.9</v>
      </c>
      <c r="FB77" s="8">
        <v>228.1</v>
      </c>
      <c r="FC77" s="8">
        <v>0.9</v>
      </c>
      <c r="FD77" s="8">
        <v>228.1</v>
      </c>
      <c r="FE77" s="8">
        <v>0.9</v>
      </c>
      <c r="FF77" s="8">
        <v>14.2</v>
      </c>
      <c r="FG77" s="8">
        <v>0</v>
      </c>
      <c r="FH77" s="8">
        <v>14.2</v>
      </c>
      <c r="FI77" s="8">
        <v>0</v>
      </c>
      <c r="FJ77" s="8">
        <v>14.2</v>
      </c>
      <c r="FK77" s="8">
        <v>0</v>
      </c>
      <c r="FL77" s="8">
        <v>3123.9</v>
      </c>
      <c r="FM77" s="8">
        <v>4.5</v>
      </c>
      <c r="FW77" s="8">
        <v>228.6</v>
      </c>
      <c r="FX77" s="8">
        <v>0.9</v>
      </c>
      <c r="FY77" s="8">
        <v>0.8</v>
      </c>
      <c r="FZ77" s="8">
        <v>0</v>
      </c>
      <c r="GA77" s="8">
        <v>173.9</v>
      </c>
      <c r="GB77" s="8">
        <v>0.8</v>
      </c>
      <c r="GC77" s="8">
        <v>13</v>
      </c>
      <c r="GD77" s="8">
        <v>0.2</v>
      </c>
      <c r="GE77" s="8">
        <v>3785.8</v>
      </c>
      <c r="GP77" s="8">
        <v>230.2</v>
      </c>
      <c r="GQ77" s="8">
        <v>0.9</v>
      </c>
      <c r="GR77" s="8">
        <v>0</v>
      </c>
      <c r="GS77" s="8">
        <v>0</v>
      </c>
      <c r="GT77" s="8">
        <v>285.63</v>
      </c>
      <c r="GU77" s="8">
        <v>0.15</v>
      </c>
      <c r="GV77" s="8">
        <v>109.19</v>
      </c>
      <c r="GW77" s="8">
        <v>0.04</v>
      </c>
      <c r="GX77" s="8">
        <v>126.97</v>
      </c>
      <c r="GY77" s="8">
        <v>0.04</v>
      </c>
      <c r="GZ77" s="8">
        <v>17.78</v>
      </c>
      <c r="HA77" s="8">
        <v>0.03</v>
      </c>
      <c r="HB77" s="8">
        <v>302.64999999999998</v>
      </c>
      <c r="HC77" s="8">
        <v>0.15</v>
      </c>
      <c r="HD77" s="8">
        <v>175.06</v>
      </c>
      <c r="HE77" s="8">
        <v>0.04</v>
      </c>
      <c r="HF77" s="8">
        <v>131.4</v>
      </c>
      <c r="HG77" s="8">
        <v>0.04</v>
      </c>
      <c r="HH77" s="8">
        <v>43.66</v>
      </c>
      <c r="HI77" s="8">
        <v>0.05</v>
      </c>
      <c r="HJ77" s="8">
        <v>284.95</v>
      </c>
      <c r="HK77" s="8">
        <v>0.16</v>
      </c>
      <c r="HL77" s="8">
        <v>108.57</v>
      </c>
      <c r="HM77" s="8">
        <v>0.05</v>
      </c>
      <c r="HN77" s="8">
        <v>126.79</v>
      </c>
      <c r="HO77" s="8">
        <v>0.04</v>
      </c>
      <c r="HP77" s="8">
        <v>18.21</v>
      </c>
      <c r="HQ77" s="8">
        <v>0.04</v>
      </c>
      <c r="HR77" s="8">
        <v>80.209999999999994</v>
      </c>
      <c r="HS77" s="8">
        <v>0.03</v>
      </c>
      <c r="HT77" s="8">
        <v>50.72</v>
      </c>
      <c r="HU77" s="8">
        <v>0.03</v>
      </c>
      <c r="HV77" s="8">
        <v>47.44</v>
      </c>
      <c r="HW77" s="8">
        <v>0.02</v>
      </c>
      <c r="HZ77" s="8">
        <v>81.459999999999994</v>
      </c>
      <c r="IA77" s="8">
        <v>0.02</v>
      </c>
      <c r="IB77" s="8">
        <v>52.99</v>
      </c>
      <c r="IC77" s="8">
        <v>0.05</v>
      </c>
      <c r="ID77" s="8">
        <v>48.21</v>
      </c>
      <c r="IE77" s="8">
        <v>0.01</v>
      </c>
      <c r="IF77" s="8">
        <v>4.78</v>
      </c>
      <c r="IG77" s="8">
        <v>0.05</v>
      </c>
      <c r="JZ77" s="8">
        <v>3.28</v>
      </c>
      <c r="KA77" s="8">
        <v>0.03</v>
      </c>
      <c r="MX77" s="8">
        <v>58.98</v>
      </c>
      <c r="MY77" s="8">
        <v>0.03</v>
      </c>
      <c r="MZ77" s="8">
        <v>59.27</v>
      </c>
      <c r="NA77" s="8">
        <v>0.03</v>
      </c>
      <c r="NB77" s="8">
        <v>59.31</v>
      </c>
      <c r="NC77" s="8">
        <v>0.03</v>
      </c>
      <c r="ND77" s="8">
        <v>59.27</v>
      </c>
      <c r="NE77" s="8">
        <v>0.02</v>
      </c>
      <c r="NF77" s="8">
        <v>59.14</v>
      </c>
      <c r="NG77" s="8">
        <v>0.03</v>
      </c>
      <c r="NH77" s="8">
        <v>59.2</v>
      </c>
      <c r="NI77" s="8">
        <v>0.03</v>
      </c>
      <c r="NN77" s="8">
        <v>51.8</v>
      </c>
      <c r="NO77" s="8">
        <v>7.0000000000000007E-2</v>
      </c>
      <c r="NP77" s="8">
        <v>50.41</v>
      </c>
      <c r="NQ77" s="8">
        <v>0.02</v>
      </c>
      <c r="OB77" s="8">
        <v>108.57</v>
      </c>
      <c r="OC77" s="8">
        <v>0.05</v>
      </c>
      <c r="QR77" s="8">
        <v>143.35</v>
      </c>
      <c r="QS77" s="8">
        <v>0.04</v>
      </c>
      <c r="QT77" s="8">
        <v>71.69</v>
      </c>
      <c r="QU77" s="8">
        <v>0.25</v>
      </c>
      <c r="QV77" s="8">
        <v>177.26</v>
      </c>
      <c r="QW77" s="8">
        <v>0.06</v>
      </c>
      <c r="QX77" s="8">
        <v>94.88</v>
      </c>
      <c r="QY77" s="8">
        <v>7.0000000000000007E-2</v>
      </c>
      <c r="QZ77" s="8">
        <v>94.26</v>
      </c>
      <c r="RA77" s="8">
        <v>7.0000000000000007E-2</v>
      </c>
      <c r="RB77" s="8">
        <v>75.27</v>
      </c>
      <c r="RC77" s="8">
        <v>0.05</v>
      </c>
      <c r="RD77" s="8">
        <v>75.25</v>
      </c>
      <c r="RE77" s="8">
        <v>0.03</v>
      </c>
      <c r="RF77" s="8">
        <v>74.900000000000006</v>
      </c>
      <c r="RG77" s="8">
        <v>0.04</v>
      </c>
      <c r="RH77" s="8">
        <v>74.97</v>
      </c>
      <c r="RI77" s="8">
        <v>0.04</v>
      </c>
      <c r="RJ77" s="8">
        <v>74.91</v>
      </c>
      <c r="RK77" s="8">
        <v>0.05</v>
      </c>
      <c r="RL77" s="8">
        <v>75.010000000000005</v>
      </c>
      <c r="RM77" s="8">
        <v>0.04</v>
      </c>
      <c r="RN77" s="8">
        <v>75.12</v>
      </c>
      <c r="RO77" s="8">
        <v>0.04</v>
      </c>
      <c r="TD77" s="8">
        <v>74.760000000000005</v>
      </c>
      <c r="TE77" s="8">
        <v>0.04</v>
      </c>
      <c r="UN77" s="8">
        <v>94.97</v>
      </c>
      <c r="UO77" s="8">
        <v>7.0000000000000007E-2</v>
      </c>
      <c r="UP77" s="8">
        <v>84.99</v>
      </c>
      <c r="UQ77" s="8">
        <v>0.26</v>
      </c>
      <c r="UR77" s="8">
        <v>85.12</v>
      </c>
      <c r="US77" s="8">
        <v>0.23</v>
      </c>
      <c r="UT77" s="8">
        <v>74.959999999999994</v>
      </c>
      <c r="UU77" s="8">
        <v>0.04</v>
      </c>
      <c r="UV77" s="8">
        <v>90.87</v>
      </c>
      <c r="UW77" s="8">
        <v>0.3</v>
      </c>
      <c r="UX77" s="8">
        <v>76.010000000000005</v>
      </c>
      <c r="UY77" s="8">
        <v>0.04</v>
      </c>
      <c r="UZ77" s="8">
        <v>77.28</v>
      </c>
      <c r="VA77" s="8">
        <v>0.09</v>
      </c>
      <c r="VB77" s="8">
        <v>76.44</v>
      </c>
      <c r="VC77" s="8">
        <v>0.06</v>
      </c>
      <c r="VD77" s="8">
        <v>75.45</v>
      </c>
      <c r="VE77" s="8">
        <v>0.05</v>
      </c>
      <c r="VF77" s="8">
        <v>79.72</v>
      </c>
      <c r="VG77" s="8">
        <v>0.27</v>
      </c>
      <c r="VH77" s="8">
        <v>87.39</v>
      </c>
      <c r="VI77" s="8">
        <v>0.28999999999999998</v>
      </c>
      <c r="VJ77" s="8">
        <v>77.400000000000006</v>
      </c>
      <c r="VK77" s="8">
        <v>0.1</v>
      </c>
      <c r="VL77" s="8">
        <v>75.63</v>
      </c>
      <c r="VM77" s="8">
        <v>0.05</v>
      </c>
      <c r="VN77" s="8">
        <v>82.5</v>
      </c>
      <c r="VO77" s="8">
        <v>0.3</v>
      </c>
      <c r="VP77" s="8">
        <v>90.08</v>
      </c>
      <c r="VQ77" s="8">
        <v>0.26</v>
      </c>
      <c r="VR77" s="8">
        <v>80.36</v>
      </c>
      <c r="VS77" s="8">
        <v>0.14000000000000001</v>
      </c>
      <c r="VT77" s="8">
        <v>83.53</v>
      </c>
      <c r="VU77" s="8">
        <v>0.28999999999999998</v>
      </c>
      <c r="VV77" s="8">
        <v>94.88</v>
      </c>
      <c r="VW77" s="8">
        <v>0.1</v>
      </c>
      <c r="WJ77" s="8" t="s">
        <v>2290</v>
      </c>
      <c r="WK77" s="8">
        <v>74.989999999999995</v>
      </c>
      <c r="WL77" s="8">
        <v>2.8000000000000001E-2</v>
      </c>
      <c r="WM77" s="8">
        <v>61.984999999999999</v>
      </c>
      <c r="WN77" s="8">
        <v>2.5000000000000001E-2</v>
      </c>
      <c r="WO77" s="8">
        <v>59.878999999999998</v>
      </c>
      <c r="WP77" s="8">
        <v>1.2E-2</v>
      </c>
      <c r="WQ77" s="8">
        <v>56.543999999999997</v>
      </c>
      <c r="WR77" s="8">
        <v>1.7999999999999999E-2</v>
      </c>
      <c r="WS77" s="8">
        <v>95</v>
      </c>
      <c r="WT77" s="8">
        <v>5.0000000000000001E-3</v>
      </c>
      <c r="WU77" s="8">
        <v>75.001999999999995</v>
      </c>
      <c r="WV77" s="8">
        <v>2.5000000000000001E-2</v>
      </c>
      <c r="WW77" s="8">
        <v>1122.5</v>
      </c>
      <c r="WX77" s="8">
        <v>1.7</v>
      </c>
      <c r="WY77" s="8">
        <v>1090.5999999999999</v>
      </c>
      <c r="WZ77" s="8">
        <v>1.6</v>
      </c>
      <c r="XA77" s="8">
        <v>0.56699999999999995</v>
      </c>
      <c r="XB77" s="8">
        <v>1E-3</v>
      </c>
      <c r="XC77" s="8">
        <v>-0.19700000000000001</v>
      </c>
      <c r="XD77" s="8">
        <v>1E-3</v>
      </c>
      <c r="XE77" s="8">
        <v>4.0000000000000001E-3</v>
      </c>
      <c r="XF77" s="8">
        <v>3.0000000000000001E-3</v>
      </c>
      <c r="XG77" s="8">
        <v>1.0699000000000001</v>
      </c>
      <c r="XH77" s="8">
        <v>3.2000000000000002E-3</v>
      </c>
      <c r="XI77" s="8">
        <v>29.280999999999999</v>
      </c>
      <c r="XJ77" s="8">
        <v>0</v>
      </c>
      <c r="XK77" s="8">
        <v>3832</v>
      </c>
      <c r="XL77" s="8">
        <v>7</v>
      </c>
      <c r="XM77" s="8">
        <v>475</v>
      </c>
      <c r="XN77" s="8">
        <v>5.0999999999999996</v>
      </c>
      <c r="XO77" s="42">
        <v>0.16622533100174824</v>
      </c>
      <c r="XP77" s="9">
        <v>191.8074094429173</v>
      </c>
      <c r="XQ77" s="14">
        <v>13.029</v>
      </c>
      <c r="XR77" s="42">
        <v>0.182</v>
      </c>
      <c r="XS77" s="45">
        <f t="shared" si="48"/>
        <v>1.1184097397573958</v>
      </c>
      <c r="XT77" s="9">
        <f t="shared" si="49"/>
        <v>5114.5191820507862</v>
      </c>
      <c r="XU77" s="46">
        <f t="shared" si="50"/>
        <v>72.646325858267701</v>
      </c>
      <c r="XV77" s="9">
        <f t="shared" si="51"/>
        <v>207.59443065663345</v>
      </c>
      <c r="XW77" s="9">
        <f t="shared" si="52"/>
        <v>883.38509225010182</v>
      </c>
      <c r="XX77" s="9">
        <f t="shared" si="53"/>
        <v>4231.1340898006847</v>
      </c>
      <c r="XY77" s="15">
        <f t="shared" si="54"/>
        <v>9.6625140984392E-3</v>
      </c>
      <c r="XZ77" s="9">
        <f t="shared" si="55"/>
        <v>29.422086355753077</v>
      </c>
      <c r="YA77" s="9">
        <f t="shared" si="56"/>
        <v>58.760590260242601</v>
      </c>
      <c r="YB77" s="10">
        <v>14.099927595191508</v>
      </c>
      <c r="YC77" s="10">
        <v>13.16839327465274</v>
      </c>
      <c r="YD77" s="3">
        <v>1.39225310385042E-2</v>
      </c>
      <c r="YE77" s="9">
        <v>38.159057791057066</v>
      </c>
      <c r="YF77" s="15">
        <v>8.7730987838412176E-3</v>
      </c>
      <c r="YG77" s="9">
        <v>27.597963046598842</v>
      </c>
      <c r="YH77" s="15">
        <v>8.9434701003465837E-3</v>
      </c>
      <c r="YI77" s="9">
        <v>24.097755340953285</v>
      </c>
      <c r="YJ77" s="9">
        <f t="shared" si="57"/>
        <v>78.472907753716953</v>
      </c>
      <c r="YK77" s="9">
        <f t="shared" si="58"/>
        <v>64.515352547168433</v>
      </c>
      <c r="YL77" s="9">
        <f t="shared" si="59"/>
        <v>23.824895909365559</v>
      </c>
      <c r="YM77" s="9">
        <f t="shared" si="31"/>
        <v>28626.937903640366</v>
      </c>
      <c r="YN77" s="9">
        <f t="shared" si="32"/>
        <v>24196.566226331965</v>
      </c>
      <c r="YO77" s="9">
        <f t="shared" si="33"/>
        <v>3357</v>
      </c>
      <c r="YP77" s="14">
        <f t="shared" si="34"/>
        <v>0.40023285195805047</v>
      </c>
      <c r="YQ77" s="9">
        <f t="shared" si="35"/>
        <v>27253.704813794633</v>
      </c>
      <c r="YR77" s="9">
        <f t="shared" si="36"/>
        <v>22823.333136486232</v>
      </c>
      <c r="YS77" s="10">
        <f t="shared" si="37"/>
        <v>7.1121359117418148</v>
      </c>
      <c r="YT77" s="15">
        <f t="shared" si="38"/>
        <v>0.21024378832177854</v>
      </c>
      <c r="YU77" s="16">
        <f t="shared" si="39"/>
        <v>-5.5971904463875184</v>
      </c>
      <c r="YV77" s="16">
        <f t="shared" si="40"/>
        <v>-19.712317493474352</v>
      </c>
      <c r="YW77" s="47">
        <f t="shared" si="41"/>
        <v>53.512904651511604</v>
      </c>
      <c r="YX77" s="5">
        <f t="shared" si="42"/>
        <v>28626.937903640366</v>
      </c>
      <c r="YY77" s="5">
        <f t="shared" si="43"/>
        <v>17901.879451686178</v>
      </c>
      <c r="YZ77" s="5">
        <f t="shared" si="44"/>
        <v>1395.5447968588987</v>
      </c>
      <c r="ZA77" s="5">
        <f t="shared" si="45"/>
        <v>9329.5136550952939</v>
      </c>
      <c r="ZB77" s="5">
        <f t="shared" si="46"/>
        <v>28626.93790364037</v>
      </c>
      <c r="ZC77" s="6">
        <f t="shared" si="47"/>
        <v>1.0000000000000002</v>
      </c>
    </row>
    <row r="78" spans="1:679" s="8" customFormat="1" x14ac:dyDescent="0.25">
      <c r="A78" s="8">
        <v>5</v>
      </c>
      <c r="B78" s="8" t="s">
        <v>2704</v>
      </c>
      <c r="C78" s="8" t="s">
        <v>2705</v>
      </c>
      <c r="D78" s="8" t="s">
        <v>2704</v>
      </c>
      <c r="E78" s="8" t="s">
        <v>3314</v>
      </c>
      <c r="F78" s="8" t="s">
        <v>3316</v>
      </c>
      <c r="G78" s="8" t="s">
        <v>3308</v>
      </c>
      <c r="H78" s="8" t="s">
        <v>3309</v>
      </c>
      <c r="I78" s="8" t="s">
        <v>3310</v>
      </c>
      <c r="J78" s="8" t="s">
        <v>3310</v>
      </c>
      <c r="L78" s="8">
        <v>4.75</v>
      </c>
      <c r="M78" s="8" t="s">
        <v>3311</v>
      </c>
      <c r="N78" s="7">
        <v>40</v>
      </c>
      <c r="O78" s="7">
        <v>0</v>
      </c>
      <c r="P78" s="8" t="s">
        <v>3366</v>
      </c>
      <c r="Q78" s="8" t="s">
        <v>2605</v>
      </c>
      <c r="R78" s="8" t="s">
        <v>2706</v>
      </c>
      <c r="S78" s="8" t="s">
        <v>119</v>
      </c>
      <c r="T78" s="8" t="s">
        <v>2090</v>
      </c>
      <c r="U78" s="8" t="s">
        <v>135</v>
      </c>
      <c r="V78" s="8" t="s">
        <v>3378</v>
      </c>
      <c r="W78" s="8" t="s">
        <v>3381</v>
      </c>
      <c r="X78" s="8" t="s">
        <v>3385</v>
      </c>
      <c r="Y78" s="8" t="s">
        <v>3385</v>
      </c>
      <c r="Z78" s="8" t="s">
        <v>2063</v>
      </c>
      <c r="AA78" s="8" t="s">
        <v>123</v>
      </c>
      <c r="AB78" s="8" t="s">
        <v>124</v>
      </c>
      <c r="AC78" s="8" t="s">
        <v>1319</v>
      </c>
      <c r="AD78" s="8" t="s">
        <v>2278</v>
      </c>
      <c r="AE78" s="8" t="s">
        <v>3392</v>
      </c>
      <c r="AF78" s="8" t="s">
        <v>157</v>
      </c>
      <c r="AG78" s="8">
        <v>75</v>
      </c>
      <c r="AH78" s="8">
        <v>62</v>
      </c>
      <c r="AI78" s="8">
        <v>95</v>
      </c>
      <c r="AJ78" s="8">
        <v>75</v>
      </c>
      <c r="AK78" s="8">
        <v>5.5</v>
      </c>
      <c r="AM78" s="8">
        <v>5.5</v>
      </c>
      <c r="AO78" s="8">
        <v>230</v>
      </c>
      <c r="AP78" s="8">
        <v>1</v>
      </c>
      <c r="AQ78" s="8">
        <v>17.7</v>
      </c>
      <c r="AR78" s="8">
        <v>0</v>
      </c>
      <c r="AS78" s="8">
        <v>17828</v>
      </c>
      <c r="AT78" s="8">
        <v>32</v>
      </c>
      <c r="AU78" s="8">
        <v>17569</v>
      </c>
      <c r="AV78" s="8">
        <v>38</v>
      </c>
      <c r="AW78" s="8">
        <v>-155</v>
      </c>
      <c r="AX78" s="8">
        <v>41</v>
      </c>
      <c r="AY78" s="8">
        <v>17673</v>
      </c>
      <c r="AZ78" s="8">
        <v>52</v>
      </c>
      <c r="BB78" s="8">
        <v>943</v>
      </c>
      <c r="CN78" s="8">
        <v>4.4866717439999997</v>
      </c>
      <c r="CO78" s="8" t="s">
        <v>2707</v>
      </c>
      <c r="CP78" s="8" t="s">
        <v>2618</v>
      </c>
      <c r="CQ78" s="8">
        <v>74.988</v>
      </c>
      <c r="CR78" s="8">
        <v>1.0999999999999999E-2</v>
      </c>
      <c r="CS78" s="8">
        <v>62.002000000000002</v>
      </c>
      <c r="CT78" s="8">
        <v>1.6E-2</v>
      </c>
      <c r="CU78" s="8">
        <v>95.001999999999995</v>
      </c>
      <c r="CV78" s="8">
        <v>1.0999999999999999E-2</v>
      </c>
      <c r="CW78" s="8">
        <v>74.994</v>
      </c>
      <c r="CX78" s="8">
        <v>1.7999999999999999E-2</v>
      </c>
      <c r="CY78" s="8">
        <v>74.62</v>
      </c>
      <c r="CZ78" s="8">
        <v>0.04</v>
      </c>
      <c r="DA78" s="8">
        <v>59.71</v>
      </c>
      <c r="DB78" s="8">
        <v>0.05</v>
      </c>
      <c r="DC78" s="8">
        <v>64.510000000000005</v>
      </c>
      <c r="DD78" s="8">
        <v>0.03</v>
      </c>
      <c r="DE78" s="8">
        <v>-3.9E-2</v>
      </c>
      <c r="DF78" s="8">
        <v>2E-3</v>
      </c>
      <c r="DG78" s="8">
        <v>1.0233000000000001</v>
      </c>
      <c r="DH78" s="8">
        <v>2.8999999999999998E-3</v>
      </c>
      <c r="DI78" s="8">
        <v>17828</v>
      </c>
      <c r="DJ78" s="8">
        <v>32</v>
      </c>
      <c r="DK78" s="8">
        <v>-155</v>
      </c>
      <c r="DL78" s="8">
        <v>41</v>
      </c>
      <c r="DM78" s="8">
        <v>4.4870000000000001</v>
      </c>
      <c r="DN78" s="8">
        <v>1.6E-2</v>
      </c>
      <c r="DU78" s="8">
        <v>230</v>
      </c>
      <c r="DV78" s="8">
        <v>1</v>
      </c>
      <c r="DW78" s="8">
        <v>230</v>
      </c>
      <c r="DX78" s="8">
        <v>1</v>
      </c>
      <c r="DY78" s="8">
        <v>230</v>
      </c>
      <c r="DZ78" s="8">
        <v>1</v>
      </c>
      <c r="EA78" s="8">
        <v>15.6</v>
      </c>
      <c r="EB78" s="8">
        <v>0</v>
      </c>
      <c r="EC78" s="8">
        <v>15.6</v>
      </c>
      <c r="ED78" s="8">
        <v>0</v>
      </c>
      <c r="EE78" s="8">
        <v>15.6</v>
      </c>
      <c r="EF78" s="8">
        <v>0</v>
      </c>
      <c r="EG78" s="8">
        <v>3467.3</v>
      </c>
      <c r="EH78" s="8">
        <v>4.5999999999999996</v>
      </c>
      <c r="EI78" s="8">
        <v>3467.3</v>
      </c>
      <c r="EJ78" s="8">
        <v>4.5999999999999996</v>
      </c>
      <c r="EK78" s="8">
        <v>3467.3</v>
      </c>
      <c r="EL78" s="8">
        <v>4.5999999999999996</v>
      </c>
      <c r="EM78" s="8">
        <v>230</v>
      </c>
      <c r="EN78" s="8">
        <v>1</v>
      </c>
      <c r="EO78" s="8">
        <v>230</v>
      </c>
      <c r="EP78" s="8">
        <v>1</v>
      </c>
      <c r="EQ78" s="8">
        <v>230</v>
      </c>
      <c r="ER78" s="8">
        <v>1</v>
      </c>
      <c r="ES78" s="8">
        <v>2.1</v>
      </c>
      <c r="ET78" s="8">
        <v>0</v>
      </c>
      <c r="EU78" s="8">
        <v>2.1</v>
      </c>
      <c r="EV78" s="8">
        <v>0</v>
      </c>
      <c r="EW78" s="8">
        <v>2.1</v>
      </c>
      <c r="EX78" s="8">
        <v>0</v>
      </c>
      <c r="EZ78" s="8">
        <v>228.1</v>
      </c>
      <c r="FA78" s="8">
        <v>1</v>
      </c>
      <c r="FB78" s="8">
        <v>228.1</v>
      </c>
      <c r="FC78" s="8">
        <v>1</v>
      </c>
      <c r="FD78" s="8">
        <v>228.1</v>
      </c>
      <c r="FE78" s="8">
        <v>1</v>
      </c>
      <c r="FF78" s="8">
        <v>14.7</v>
      </c>
      <c r="FG78" s="8">
        <v>0</v>
      </c>
      <c r="FH78" s="8">
        <v>14.7</v>
      </c>
      <c r="FI78" s="8">
        <v>0</v>
      </c>
      <c r="FJ78" s="8">
        <v>14.7</v>
      </c>
      <c r="FK78" s="8">
        <v>0</v>
      </c>
      <c r="FL78" s="8">
        <v>3228.4</v>
      </c>
      <c r="FM78" s="8">
        <v>4</v>
      </c>
      <c r="FW78" s="8">
        <v>228.6</v>
      </c>
      <c r="FX78" s="8">
        <v>0.9</v>
      </c>
      <c r="FY78" s="8">
        <v>0.8</v>
      </c>
      <c r="FZ78" s="8">
        <v>0</v>
      </c>
      <c r="GA78" s="8">
        <v>177.1</v>
      </c>
      <c r="GB78" s="8">
        <v>0.9</v>
      </c>
      <c r="GC78" s="8">
        <v>0.1</v>
      </c>
      <c r="GD78" s="8">
        <v>0.2</v>
      </c>
      <c r="GE78" s="8">
        <v>3876.6</v>
      </c>
      <c r="GP78" s="8">
        <v>230.3</v>
      </c>
      <c r="GQ78" s="8">
        <v>1</v>
      </c>
      <c r="GR78" s="8">
        <v>0</v>
      </c>
      <c r="GS78" s="8">
        <v>0</v>
      </c>
      <c r="GT78" s="8">
        <v>296.41000000000003</v>
      </c>
      <c r="GU78" s="8">
        <v>0.19</v>
      </c>
      <c r="GV78" s="8">
        <v>111.65</v>
      </c>
      <c r="GW78" s="8">
        <v>0.04</v>
      </c>
      <c r="GX78" s="8">
        <v>129.79</v>
      </c>
      <c r="GY78" s="8">
        <v>0.05</v>
      </c>
      <c r="GZ78" s="8">
        <v>18.149999999999999</v>
      </c>
      <c r="HA78" s="8">
        <v>0.04</v>
      </c>
      <c r="HB78" s="8">
        <v>313.52</v>
      </c>
      <c r="HC78" s="8">
        <v>0.18</v>
      </c>
      <c r="HD78" s="8">
        <v>173.78</v>
      </c>
      <c r="HE78" s="8">
        <v>0.06</v>
      </c>
      <c r="HF78" s="8">
        <v>134.13999999999999</v>
      </c>
      <c r="HG78" s="8">
        <v>0.04</v>
      </c>
      <c r="HH78" s="8">
        <v>39.64</v>
      </c>
      <c r="HI78" s="8">
        <v>7.0000000000000007E-2</v>
      </c>
      <c r="HJ78" s="8">
        <v>295.69</v>
      </c>
      <c r="HK78" s="8">
        <v>0.18</v>
      </c>
      <c r="HL78" s="8">
        <v>111.29</v>
      </c>
      <c r="HM78" s="8">
        <v>0.04</v>
      </c>
      <c r="HN78" s="8">
        <v>129.61000000000001</v>
      </c>
      <c r="HO78" s="8">
        <v>0.05</v>
      </c>
      <c r="HP78" s="8">
        <v>18.32</v>
      </c>
      <c r="HQ78" s="8">
        <v>0.05</v>
      </c>
      <c r="HR78" s="8">
        <v>80.599999999999994</v>
      </c>
      <c r="HS78" s="8">
        <v>0.03</v>
      </c>
      <c r="HT78" s="8">
        <v>50.94</v>
      </c>
      <c r="HU78" s="8">
        <v>0.03</v>
      </c>
      <c r="HV78" s="8">
        <v>47.67</v>
      </c>
      <c r="HW78" s="8">
        <v>0.02</v>
      </c>
      <c r="HZ78" s="8">
        <v>81.61</v>
      </c>
      <c r="IA78" s="8">
        <v>0.02</v>
      </c>
      <c r="IB78" s="8">
        <v>53.07</v>
      </c>
      <c r="IC78" s="8">
        <v>7.0000000000000007E-2</v>
      </c>
      <c r="ID78" s="8">
        <v>48.3</v>
      </c>
      <c r="IE78" s="8">
        <v>0.01</v>
      </c>
      <c r="IF78" s="8">
        <v>4.7699999999999996</v>
      </c>
      <c r="IG78" s="8">
        <v>7.0000000000000007E-2</v>
      </c>
      <c r="JZ78" s="8">
        <v>3.27</v>
      </c>
      <c r="KA78" s="8">
        <v>0.02</v>
      </c>
      <c r="MX78" s="8">
        <v>58.84</v>
      </c>
      <c r="MY78" s="8">
        <v>0.03</v>
      </c>
      <c r="MZ78" s="8">
        <v>59.17</v>
      </c>
      <c r="NA78" s="8">
        <v>0.03</v>
      </c>
      <c r="NB78" s="8">
        <v>59.28</v>
      </c>
      <c r="NC78" s="8">
        <v>0.03</v>
      </c>
      <c r="ND78" s="8">
        <v>59.31</v>
      </c>
      <c r="NE78" s="8">
        <v>0.03</v>
      </c>
      <c r="NF78" s="8">
        <v>59.05</v>
      </c>
      <c r="NG78" s="8">
        <v>0.02</v>
      </c>
      <c r="NH78" s="8">
        <v>59.13</v>
      </c>
      <c r="NI78" s="8">
        <v>0.02</v>
      </c>
      <c r="QR78" s="8">
        <v>141.13</v>
      </c>
      <c r="QS78" s="8">
        <v>7.0000000000000007E-2</v>
      </c>
      <c r="QT78" s="8">
        <v>64.709999999999994</v>
      </c>
      <c r="QU78" s="8">
        <v>0.12</v>
      </c>
      <c r="QV78" s="8">
        <v>175.94</v>
      </c>
      <c r="QW78" s="8">
        <v>0.06</v>
      </c>
      <c r="QX78" s="8">
        <v>95.43</v>
      </c>
      <c r="QY78" s="8">
        <v>0.06</v>
      </c>
      <c r="QZ78" s="8">
        <v>94.7</v>
      </c>
      <c r="RA78" s="8">
        <v>0.08</v>
      </c>
      <c r="RB78" s="8">
        <v>75.66</v>
      </c>
      <c r="RC78" s="8">
        <v>0.03</v>
      </c>
      <c r="RD78" s="8">
        <v>75.489999999999995</v>
      </c>
      <c r="RE78" s="8">
        <v>0.02</v>
      </c>
      <c r="RF78" s="8">
        <v>75.58</v>
      </c>
      <c r="RG78" s="8">
        <v>0.02</v>
      </c>
      <c r="RH78" s="8">
        <v>75.540000000000006</v>
      </c>
      <c r="RI78" s="8">
        <v>0.02</v>
      </c>
      <c r="RJ78" s="8">
        <v>75.38</v>
      </c>
      <c r="RK78" s="8">
        <v>0.02</v>
      </c>
      <c r="RL78" s="8">
        <v>75.38</v>
      </c>
      <c r="RM78" s="8">
        <v>0.02</v>
      </c>
      <c r="RN78" s="8">
        <v>75.3</v>
      </c>
      <c r="RO78" s="8">
        <v>0.03</v>
      </c>
      <c r="TD78" s="8">
        <v>74.709999999999994</v>
      </c>
      <c r="TE78" s="8">
        <v>0.03</v>
      </c>
      <c r="UN78" s="8">
        <v>95.39</v>
      </c>
      <c r="UO78" s="8">
        <v>7.0000000000000007E-2</v>
      </c>
      <c r="UP78" s="8">
        <v>85.02</v>
      </c>
      <c r="UQ78" s="8">
        <v>0.28999999999999998</v>
      </c>
      <c r="UR78" s="8">
        <v>85.05</v>
      </c>
      <c r="US78" s="8">
        <v>0.28999999999999998</v>
      </c>
      <c r="UT78" s="8">
        <v>75.14</v>
      </c>
      <c r="UU78" s="8">
        <v>0.02</v>
      </c>
      <c r="UV78" s="8">
        <v>90.54</v>
      </c>
      <c r="UW78" s="8">
        <v>0.24</v>
      </c>
      <c r="UX78" s="8">
        <v>75.819999999999993</v>
      </c>
      <c r="UY78" s="8">
        <v>0.02</v>
      </c>
      <c r="UZ78" s="8">
        <v>77.09</v>
      </c>
      <c r="VA78" s="8">
        <v>0.08</v>
      </c>
      <c r="VB78" s="8">
        <v>76.209999999999994</v>
      </c>
      <c r="VC78" s="8">
        <v>0.06</v>
      </c>
      <c r="VD78" s="8">
        <v>75.260000000000005</v>
      </c>
      <c r="VE78" s="8">
        <v>0.04</v>
      </c>
      <c r="VF78" s="8">
        <v>79.39</v>
      </c>
      <c r="VG78" s="8">
        <v>0.28999999999999998</v>
      </c>
      <c r="VH78" s="8">
        <v>87.18</v>
      </c>
      <c r="VI78" s="8">
        <v>0.26</v>
      </c>
      <c r="VJ78" s="8">
        <v>77.150000000000006</v>
      </c>
      <c r="VK78" s="8">
        <v>0.12</v>
      </c>
      <c r="VL78" s="8">
        <v>75.459999999999994</v>
      </c>
      <c r="VM78" s="8">
        <v>0.05</v>
      </c>
      <c r="VN78" s="8">
        <v>82.22</v>
      </c>
      <c r="VO78" s="8">
        <v>0.33</v>
      </c>
      <c r="VP78" s="8">
        <v>89.96</v>
      </c>
      <c r="VQ78" s="8">
        <v>0.32</v>
      </c>
      <c r="VR78" s="8">
        <v>80.33</v>
      </c>
      <c r="VS78" s="8">
        <v>0.14000000000000001</v>
      </c>
      <c r="VT78" s="8">
        <v>83.48</v>
      </c>
      <c r="VU78" s="8">
        <v>0.31</v>
      </c>
      <c r="VV78" s="8">
        <v>94.91</v>
      </c>
      <c r="VW78" s="8">
        <v>0.08</v>
      </c>
      <c r="WJ78" s="8" t="s">
        <v>2290</v>
      </c>
      <c r="WK78" s="8">
        <v>74.988</v>
      </c>
      <c r="WL78" s="8">
        <v>1.0999999999999999E-2</v>
      </c>
      <c r="WM78" s="8">
        <v>62.002000000000002</v>
      </c>
      <c r="WN78" s="8">
        <v>1.6E-2</v>
      </c>
      <c r="WO78" s="8">
        <v>59.859000000000002</v>
      </c>
      <c r="WP78" s="8">
        <v>8.9999999999999993E-3</v>
      </c>
      <c r="WQ78" s="8">
        <v>56.551000000000002</v>
      </c>
      <c r="WR78" s="8">
        <v>7.0000000000000001E-3</v>
      </c>
      <c r="WS78" s="8">
        <v>95.001999999999995</v>
      </c>
      <c r="WT78" s="8">
        <v>1.0999999999999999E-2</v>
      </c>
      <c r="WU78" s="8">
        <v>74.994</v>
      </c>
      <c r="WV78" s="8">
        <v>1.7999999999999999E-2</v>
      </c>
      <c r="WW78" s="8">
        <v>1097.5999999999999</v>
      </c>
      <c r="WX78" s="8">
        <v>1.6</v>
      </c>
      <c r="WY78" s="8">
        <v>1066.4000000000001</v>
      </c>
      <c r="WZ78" s="8">
        <v>1.5</v>
      </c>
      <c r="XA78" s="8">
        <v>0.57599999999999996</v>
      </c>
      <c r="XB78" s="8">
        <v>2E-3</v>
      </c>
      <c r="XC78" s="8">
        <v>-0.191</v>
      </c>
      <c r="XD78" s="8">
        <v>1E-3</v>
      </c>
      <c r="XE78" s="8">
        <v>-3.9E-2</v>
      </c>
      <c r="XF78" s="8">
        <v>2E-3</v>
      </c>
      <c r="XG78" s="8">
        <v>1.0233000000000001</v>
      </c>
      <c r="XH78" s="8">
        <v>2.8999999999999998E-3</v>
      </c>
      <c r="XI78" s="8">
        <v>29.244</v>
      </c>
      <c r="XJ78" s="8">
        <v>0</v>
      </c>
      <c r="XK78" s="8">
        <v>3939</v>
      </c>
      <c r="XL78" s="8">
        <v>8</v>
      </c>
      <c r="XM78" s="8">
        <v>471.1</v>
      </c>
      <c r="XN78" s="8">
        <v>5.2</v>
      </c>
      <c r="XO78" s="42">
        <v>0.16622533100174824</v>
      </c>
      <c r="XP78" s="9">
        <v>191.8074094429173</v>
      </c>
      <c r="XQ78" s="14">
        <v>13.029</v>
      </c>
      <c r="XR78" s="42">
        <v>0.182</v>
      </c>
      <c r="XS78" s="45">
        <f t="shared" si="48"/>
        <v>1.1340347201577474</v>
      </c>
      <c r="XT78" s="9">
        <f t="shared" si="49"/>
        <v>5001.2318393558508</v>
      </c>
      <c r="XU78" s="46">
        <f t="shared" si="50"/>
        <v>72.161860535433064</v>
      </c>
      <c r="XV78" s="9">
        <f t="shared" si="51"/>
        <v>204.40856906384968</v>
      </c>
      <c r="XW78" s="9">
        <f t="shared" si="52"/>
        <v>869.82884820315155</v>
      </c>
      <c r="XX78" s="9">
        <f t="shared" si="53"/>
        <v>4131.4029911526995</v>
      </c>
      <c r="XY78" s="15">
        <f t="shared" si="54"/>
        <v>9.6770495100208347E-3</v>
      </c>
      <c r="XZ78" s="9">
        <f t="shared" si="55"/>
        <v>29.443584046958371</v>
      </c>
      <c r="YA78" s="9">
        <f t="shared" si="56"/>
        <v>58.724965279842252</v>
      </c>
      <c r="YB78" s="10">
        <v>14.099916517101489</v>
      </c>
      <c r="YC78" s="10">
        <v>13.167955838752343</v>
      </c>
      <c r="YD78" s="3">
        <v>1.3915041036878208E-2</v>
      </c>
      <c r="YE78" s="9">
        <v>38.151287327619741</v>
      </c>
      <c r="YF78" s="15">
        <v>8.7847794273406294E-3</v>
      </c>
      <c r="YG78" s="9">
        <v>27.610257322034062</v>
      </c>
      <c r="YH78" s="15">
        <v>8.9523555397007133E-3</v>
      </c>
      <c r="YI78" s="9">
        <v>24.102539525933878</v>
      </c>
      <c r="YJ78" s="9">
        <f t="shared" si="57"/>
        <v>78.495704538036463</v>
      </c>
      <c r="YK78" s="9">
        <f t="shared" si="58"/>
        <v>64.544006664487995</v>
      </c>
      <c r="YL78" s="9">
        <f t="shared" si="59"/>
        <v>23.825863579883922</v>
      </c>
      <c r="YM78" s="9">
        <f t="shared" ref="YM78:YM109" si="60">(XZ78-YL78)*XT78</f>
        <v>28095.522464533755</v>
      </c>
      <c r="YN78" s="9">
        <f t="shared" ref="YN78:YN109" si="61">0.24*(YJ78-YA78)*XT78</f>
        <v>23730.732159764055</v>
      </c>
      <c r="YO78" s="9">
        <f t="shared" ref="YO78:YO109" si="62">XK78-XM78</f>
        <v>3467.9</v>
      </c>
      <c r="YP78" s="14">
        <f t="shared" ref="YP78:YP109" si="63">YO78*3.413/YM78</f>
        <v>0.4212750524551036</v>
      </c>
      <c r="YQ78" s="9">
        <f t="shared" ref="YQ78:YQ109" si="64">YM78-(XM78-XU78)*3.413</f>
        <v>26733.946594541187</v>
      </c>
      <c r="YR78" s="9">
        <f t="shared" ref="YR78:YR109" si="65">YN78-(XM78-XU78)*3.413</f>
        <v>22369.156289771487</v>
      </c>
      <c r="YS78" s="10">
        <f t="shared" ref="YS78:YS109" si="66">YQ78/XK78</f>
        <v>6.7869882189746606</v>
      </c>
      <c r="YT78" s="15">
        <f t="shared" ref="YT78:YT109" si="67">(YA78-YW78)/(YJ78-YW78)</f>
        <v>0.20761835805207704</v>
      </c>
      <c r="YU78" s="16">
        <f t="shared" ref="YU78:YU109" si="68">-XZ78+YL78</f>
        <v>-5.6177204670744487</v>
      </c>
      <c r="YV78" s="16">
        <f t="shared" ref="YV78:YV109" si="69">-YJ78+YA78</f>
        <v>-19.770739258194212</v>
      </c>
      <c r="YW78" s="47">
        <f t="shared" ref="YW78:YW109" si="70">(-(-0.0182984848494437-(YU78/YV78))+SQRT((-0.0182984848494437-(YU78/YV78))^2-4*0.00577826340327261*(6.76723916086377-XZ78+(YU78/YV78)*YJ78)))/(2*0.00577826340327261)</f>
        <v>53.544673101225882</v>
      </c>
      <c r="YX78" s="5">
        <f t="shared" ref="YX78:YX109" si="71">XT78*(XZ78-YL78)</f>
        <v>28095.522464533755</v>
      </c>
      <c r="YY78" s="5">
        <f t="shared" ref="YY78:YY109" si="72">XT78*(YG78-YI78)</f>
        <v>17542.909925331376</v>
      </c>
      <c r="YZ78" s="5">
        <f t="shared" ref="YZ78:YZ109" si="73">XT78*(YI78-YL78)</f>
        <v>1383.7205505689401</v>
      </c>
      <c r="ZA78" s="5">
        <f t="shared" ref="ZA78:ZA109" si="74">XW78*(YE78-YG78)</f>
        <v>9168.8919886334515</v>
      </c>
      <c r="ZB78" s="5">
        <f t="shared" ref="ZB78:ZB109" si="75">SUM(YY78:ZA78)</f>
        <v>28095.522464533769</v>
      </c>
      <c r="ZC78" s="6">
        <f t="shared" ref="ZC78:ZC109" si="76">ZB78/YX78</f>
        <v>1.0000000000000004</v>
      </c>
    </row>
    <row r="79" spans="1:679" s="8" customFormat="1" x14ac:dyDescent="0.25">
      <c r="A79" s="8">
        <v>5</v>
      </c>
      <c r="B79" s="8" t="s">
        <v>2708</v>
      </c>
      <c r="C79" s="8" t="s">
        <v>2709</v>
      </c>
      <c r="D79" s="8" t="s">
        <v>2708</v>
      </c>
      <c r="E79" s="8" t="s">
        <v>3314</v>
      </c>
      <c r="F79" s="8" t="s">
        <v>3316</v>
      </c>
      <c r="G79" s="8" t="s">
        <v>3308</v>
      </c>
      <c r="H79" s="8" t="s">
        <v>3309</v>
      </c>
      <c r="I79" s="8" t="s">
        <v>3310</v>
      </c>
      <c r="J79" s="8" t="s">
        <v>3310</v>
      </c>
      <c r="L79" s="8">
        <v>4.75</v>
      </c>
      <c r="M79" s="8" t="s">
        <v>3311</v>
      </c>
      <c r="N79" s="7">
        <v>5</v>
      </c>
      <c r="O79" s="7">
        <v>0</v>
      </c>
      <c r="P79" s="8" t="s">
        <v>3366</v>
      </c>
      <c r="Q79" s="8" t="s">
        <v>2510</v>
      </c>
      <c r="R79" s="8" t="s">
        <v>2710</v>
      </c>
      <c r="S79" s="8" t="s">
        <v>119</v>
      </c>
      <c r="T79" s="8" t="s">
        <v>2090</v>
      </c>
      <c r="U79" s="8" t="s">
        <v>135</v>
      </c>
      <c r="V79" s="8" t="s">
        <v>3378</v>
      </c>
      <c r="W79" s="8" t="s">
        <v>3381</v>
      </c>
      <c r="X79" s="8" t="s">
        <v>3385</v>
      </c>
      <c r="Y79" s="8" t="s">
        <v>3385</v>
      </c>
      <c r="Z79" s="8" t="s">
        <v>2063</v>
      </c>
      <c r="AA79" s="8" t="s">
        <v>123</v>
      </c>
      <c r="AB79" s="8" t="s">
        <v>124</v>
      </c>
      <c r="AC79" s="8" t="s">
        <v>1319</v>
      </c>
      <c r="AD79" s="8" t="s">
        <v>2278</v>
      </c>
      <c r="AE79" s="8" t="s">
        <v>3392</v>
      </c>
      <c r="AF79" s="8" t="s">
        <v>157</v>
      </c>
      <c r="AG79" s="8">
        <v>75</v>
      </c>
      <c r="AH79" s="8">
        <v>62</v>
      </c>
      <c r="AI79" s="8">
        <v>95</v>
      </c>
      <c r="AJ79" s="8">
        <v>75</v>
      </c>
      <c r="AK79" s="8">
        <v>5.5</v>
      </c>
      <c r="AM79" s="8">
        <v>5.5</v>
      </c>
      <c r="AO79" s="8">
        <v>230</v>
      </c>
      <c r="AP79" s="8">
        <v>1.2</v>
      </c>
      <c r="AQ79" s="8">
        <v>16.2</v>
      </c>
      <c r="AR79" s="8">
        <v>0</v>
      </c>
      <c r="AS79" s="8">
        <v>18453</v>
      </c>
      <c r="AT79" s="8">
        <v>29</v>
      </c>
      <c r="AU79" s="8">
        <v>18139</v>
      </c>
      <c r="AV79" s="8">
        <v>52</v>
      </c>
      <c r="AW79" s="8">
        <v>478</v>
      </c>
      <c r="AX79" s="8">
        <v>105</v>
      </c>
      <c r="AY79" s="8">
        <v>18931</v>
      </c>
      <c r="AZ79" s="8">
        <v>113</v>
      </c>
      <c r="BB79" s="8">
        <v>943</v>
      </c>
      <c r="CN79" s="8">
        <v>5.2835612620000001</v>
      </c>
      <c r="CO79" s="8" t="s">
        <v>2711</v>
      </c>
      <c r="CP79" s="8" t="s">
        <v>2712</v>
      </c>
      <c r="CQ79" s="8">
        <v>74.986999999999995</v>
      </c>
      <c r="CR79" s="8">
        <v>1.4E-2</v>
      </c>
      <c r="CS79" s="8">
        <v>62.005000000000003</v>
      </c>
      <c r="CT79" s="8">
        <v>3.1E-2</v>
      </c>
      <c r="CU79" s="8">
        <v>95.006</v>
      </c>
      <c r="CV79" s="8">
        <v>1.2E-2</v>
      </c>
      <c r="CW79" s="8">
        <v>74.995999999999995</v>
      </c>
      <c r="CX79" s="8">
        <v>0.03</v>
      </c>
      <c r="CY79" s="8">
        <v>74.58</v>
      </c>
      <c r="CZ79" s="8">
        <v>0.05</v>
      </c>
      <c r="DA79" s="8">
        <v>59.55</v>
      </c>
      <c r="DB79" s="8">
        <v>0.02</v>
      </c>
      <c r="DC79" s="8">
        <v>64.540000000000006</v>
      </c>
      <c r="DD79" s="8">
        <v>0.03</v>
      </c>
      <c r="DE79" s="8">
        <v>-1E-3</v>
      </c>
      <c r="DF79" s="8">
        <v>2E-3</v>
      </c>
      <c r="DG79" s="8">
        <v>1.0723</v>
      </c>
      <c r="DH79" s="8">
        <v>2.8999999999999998E-3</v>
      </c>
      <c r="DI79" s="8">
        <v>18453</v>
      </c>
      <c r="DJ79" s="8">
        <v>29</v>
      </c>
      <c r="DK79" s="8">
        <v>478</v>
      </c>
      <c r="DL79" s="8">
        <v>105</v>
      </c>
      <c r="DM79" s="8">
        <v>5.2839999999999998</v>
      </c>
      <c r="DN79" s="8">
        <v>3.5000000000000003E-2</v>
      </c>
      <c r="DU79" s="8">
        <v>230</v>
      </c>
      <c r="DV79" s="8">
        <v>1.2</v>
      </c>
      <c r="DW79" s="8">
        <v>230</v>
      </c>
      <c r="DX79" s="8">
        <v>1.2</v>
      </c>
      <c r="DY79" s="8">
        <v>230</v>
      </c>
      <c r="DZ79" s="8">
        <v>1.2</v>
      </c>
      <c r="EA79" s="8">
        <v>14</v>
      </c>
      <c r="EB79" s="8">
        <v>0</v>
      </c>
      <c r="EC79" s="8">
        <v>14</v>
      </c>
      <c r="ED79" s="8">
        <v>0</v>
      </c>
      <c r="EE79" s="8">
        <v>14</v>
      </c>
      <c r="EF79" s="8">
        <v>0</v>
      </c>
      <c r="EG79" s="8">
        <v>3107.4</v>
      </c>
      <c r="EH79" s="8">
        <v>5.8</v>
      </c>
      <c r="EI79" s="8">
        <v>3107.4</v>
      </c>
      <c r="EJ79" s="8">
        <v>5.8</v>
      </c>
      <c r="EK79" s="8">
        <v>3107.4</v>
      </c>
      <c r="EL79" s="8">
        <v>5.8</v>
      </c>
      <c r="EM79" s="8">
        <v>229.9</v>
      </c>
      <c r="EN79" s="8">
        <v>1.2</v>
      </c>
      <c r="EO79" s="8">
        <v>229.9</v>
      </c>
      <c r="EP79" s="8">
        <v>1.2</v>
      </c>
      <c r="EQ79" s="8">
        <v>229.9</v>
      </c>
      <c r="ER79" s="8">
        <v>1.2</v>
      </c>
      <c r="ES79" s="8">
        <v>2.2000000000000002</v>
      </c>
      <c r="ET79" s="8">
        <v>0</v>
      </c>
      <c r="EU79" s="8">
        <v>2.2000000000000002</v>
      </c>
      <c r="EV79" s="8">
        <v>0</v>
      </c>
      <c r="EW79" s="8">
        <v>2.2000000000000002</v>
      </c>
      <c r="EX79" s="8">
        <v>0</v>
      </c>
      <c r="EZ79" s="8">
        <v>228.2</v>
      </c>
      <c r="FA79" s="8">
        <v>1.2</v>
      </c>
      <c r="FB79" s="8">
        <v>228.2</v>
      </c>
      <c r="FC79" s="8">
        <v>1.2</v>
      </c>
      <c r="FD79" s="8">
        <v>228.2</v>
      </c>
      <c r="FE79" s="8">
        <v>1.2</v>
      </c>
      <c r="FF79" s="8">
        <v>13.2</v>
      </c>
      <c r="FG79" s="8">
        <v>0</v>
      </c>
      <c r="FH79" s="8">
        <v>13.2</v>
      </c>
      <c r="FI79" s="8">
        <v>0</v>
      </c>
      <c r="FJ79" s="8">
        <v>13.2</v>
      </c>
      <c r="FK79" s="8">
        <v>0</v>
      </c>
      <c r="FL79" s="8">
        <v>2884</v>
      </c>
      <c r="FM79" s="8">
        <v>4.9000000000000004</v>
      </c>
      <c r="FW79" s="8">
        <v>228.7</v>
      </c>
      <c r="FX79" s="8">
        <v>1.2</v>
      </c>
      <c r="FY79" s="8">
        <v>0.7</v>
      </c>
      <c r="FZ79" s="8">
        <v>0</v>
      </c>
      <c r="GA79" s="8">
        <v>170.4</v>
      </c>
      <c r="GB79" s="8">
        <v>1</v>
      </c>
      <c r="GC79" s="8">
        <v>0.1</v>
      </c>
      <c r="GD79" s="8">
        <v>0.2</v>
      </c>
      <c r="GE79" s="8">
        <v>3530</v>
      </c>
      <c r="GP79" s="8">
        <v>230.2</v>
      </c>
      <c r="GQ79" s="8">
        <v>1.2</v>
      </c>
      <c r="GR79" s="8">
        <v>0</v>
      </c>
      <c r="GS79" s="8">
        <v>0</v>
      </c>
      <c r="GT79" s="8">
        <v>261.10000000000002</v>
      </c>
      <c r="GU79" s="8">
        <v>0.23</v>
      </c>
      <c r="GV79" s="8">
        <v>103.54</v>
      </c>
      <c r="GW79" s="8">
        <v>0.06</v>
      </c>
      <c r="GX79" s="8">
        <v>120.23</v>
      </c>
      <c r="GY79" s="8">
        <v>7.0000000000000007E-2</v>
      </c>
      <c r="GZ79" s="8">
        <v>16.690000000000001</v>
      </c>
      <c r="HA79" s="8">
        <v>0.03</v>
      </c>
      <c r="HB79" s="8">
        <v>277.88</v>
      </c>
      <c r="HC79" s="8">
        <v>0.23</v>
      </c>
      <c r="HD79" s="8">
        <v>178.19</v>
      </c>
      <c r="HE79" s="8">
        <v>0.04</v>
      </c>
      <c r="HF79" s="8">
        <v>124.88</v>
      </c>
      <c r="HG79" s="8">
        <v>0.06</v>
      </c>
      <c r="HH79" s="8">
        <v>53.31</v>
      </c>
      <c r="HI79" s="8">
        <v>0.06</v>
      </c>
      <c r="HJ79" s="8">
        <v>260.36</v>
      </c>
      <c r="HK79" s="8">
        <v>0.25</v>
      </c>
      <c r="HL79" s="8">
        <v>102.77</v>
      </c>
      <c r="HM79" s="8">
        <v>0.04</v>
      </c>
      <c r="HN79" s="8">
        <v>120.02</v>
      </c>
      <c r="HO79" s="8">
        <v>7.0000000000000007E-2</v>
      </c>
      <c r="HP79" s="8">
        <v>17.25</v>
      </c>
      <c r="HQ79" s="8">
        <v>0.05</v>
      </c>
      <c r="HR79" s="8">
        <v>78.48</v>
      </c>
      <c r="HS79" s="8">
        <v>0.03</v>
      </c>
      <c r="HT79" s="8">
        <v>58.57</v>
      </c>
      <c r="HU79" s="8">
        <v>0.42</v>
      </c>
      <c r="HV79" s="8">
        <v>46.33</v>
      </c>
      <c r="HW79" s="8">
        <v>0.02</v>
      </c>
      <c r="HZ79" s="8">
        <v>79.39</v>
      </c>
      <c r="IA79" s="8">
        <v>0.03</v>
      </c>
      <c r="IB79" s="8">
        <v>56.89</v>
      </c>
      <c r="IC79" s="8">
        <v>0.45</v>
      </c>
      <c r="ID79" s="8">
        <v>46.9</v>
      </c>
      <c r="IE79" s="8">
        <v>0.02</v>
      </c>
      <c r="IF79" s="8">
        <v>9.99</v>
      </c>
      <c r="IG79" s="8">
        <v>0.46</v>
      </c>
      <c r="JZ79" s="8">
        <v>12.25</v>
      </c>
      <c r="KA79" s="8">
        <v>0.42</v>
      </c>
      <c r="MX79" s="8">
        <v>58.59</v>
      </c>
      <c r="MY79" s="8">
        <v>0.02</v>
      </c>
      <c r="MZ79" s="8">
        <v>58.97</v>
      </c>
      <c r="NA79" s="8">
        <v>0.02</v>
      </c>
      <c r="NB79" s="8">
        <v>59.09</v>
      </c>
      <c r="NC79" s="8">
        <v>0.02</v>
      </c>
      <c r="ND79" s="8">
        <v>59.14</v>
      </c>
      <c r="NE79" s="8">
        <v>0.03</v>
      </c>
      <c r="NF79" s="8">
        <v>58.82</v>
      </c>
      <c r="NG79" s="8">
        <v>0.02</v>
      </c>
      <c r="NH79" s="8">
        <v>58.92</v>
      </c>
      <c r="NI79" s="8">
        <v>0.03</v>
      </c>
      <c r="QR79" s="8">
        <v>146.72999999999999</v>
      </c>
      <c r="QS79" s="8">
        <v>0.05</v>
      </c>
      <c r="QT79" s="8">
        <v>85.47</v>
      </c>
      <c r="QU79" s="8">
        <v>0.11</v>
      </c>
      <c r="QV79" s="8">
        <v>179.7</v>
      </c>
      <c r="QW79" s="8">
        <v>0.09</v>
      </c>
      <c r="QX79" s="8">
        <v>95.7</v>
      </c>
      <c r="QY79" s="8">
        <v>0.1</v>
      </c>
      <c r="QZ79" s="8">
        <v>94.62</v>
      </c>
      <c r="RA79" s="8">
        <v>0.08</v>
      </c>
      <c r="RB79" s="8">
        <v>75.62</v>
      </c>
      <c r="RC79" s="8">
        <v>0.03</v>
      </c>
      <c r="RD79" s="8">
        <v>75.48</v>
      </c>
      <c r="RE79" s="8">
        <v>0.03</v>
      </c>
      <c r="RF79" s="8">
        <v>75.599999999999994</v>
      </c>
      <c r="RG79" s="8">
        <v>0.03</v>
      </c>
      <c r="RH79" s="8">
        <v>75.53</v>
      </c>
      <c r="RI79" s="8">
        <v>0.03</v>
      </c>
      <c r="RJ79" s="8">
        <v>75.38</v>
      </c>
      <c r="RK79" s="8">
        <v>0.03</v>
      </c>
      <c r="RL79" s="8">
        <v>75.38</v>
      </c>
      <c r="RM79" s="8">
        <v>0.03</v>
      </c>
      <c r="RN79" s="8">
        <v>75.290000000000006</v>
      </c>
      <c r="RO79" s="8">
        <v>0.04</v>
      </c>
      <c r="TD79" s="8">
        <v>74.61</v>
      </c>
      <c r="TE79" s="8">
        <v>0.05</v>
      </c>
      <c r="UN79" s="8">
        <v>95.23</v>
      </c>
      <c r="UO79" s="8">
        <v>0.08</v>
      </c>
      <c r="UP79" s="8">
        <v>85.07</v>
      </c>
      <c r="UQ79" s="8">
        <v>0.27</v>
      </c>
      <c r="UR79" s="8">
        <v>85.31</v>
      </c>
      <c r="US79" s="8">
        <v>0.26</v>
      </c>
      <c r="UT79" s="8">
        <v>75.099999999999994</v>
      </c>
      <c r="UU79" s="8">
        <v>0.02</v>
      </c>
      <c r="UV79" s="8">
        <v>90.32</v>
      </c>
      <c r="UW79" s="8">
        <v>0.36</v>
      </c>
      <c r="UX79" s="8">
        <v>75.650000000000006</v>
      </c>
      <c r="UY79" s="8">
        <v>0.05</v>
      </c>
      <c r="UZ79" s="8">
        <v>76.94</v>
      </c>
      <c r="VA79" s="8">
        <v>0.09</v>
      </c>
      <c r="VB79" s="8">
        <v>76.08</v>
      </c>
      <c r="VC79" s="8">
        <v>7.0000000000000007E-2</v>
      </c>
      <c r="VD79" s="8">
        <v>75.099999999999994</v>
      </c>
      <c r="VE79" s="8">
        <v>0.05</v>
      </c>
      <c r="VF79" s="8">
        <v>79.11</v>
      </c>
      <c r="VG79" s="8">
        <v>0.32</v>
      </c>
      <c r="VH79" s="8">
        <v>87.03</v>
      </c>
      <c r="VI79" s="8">
        <v>0.3</v>
      </c>
      <c r="VJ79" s="8">
        <v>77.099999999999994</v>
      </c>
      <c r="VK79" s="8">
        <v>0.12</v>
      </c>
      <c r="VL79" s="8">
        <v>75.290000000000006</v>
      </c>
      <c r="VM79" s="8">
        <v>0.06</v>
      </c>
      <c r="VN79" s="8">
        <v>81.81</v>
      </c>
      <c r="VO79" s="8">
        <v>0.34</v>
      </c>
      <c r="VP79" s="8">
        <v>90.34</v>
      </c>
      <c r="VQ79" s="8">
        <v>0.24</v>
      </c>
      <c r="VR79" s="8">
        <v>80.31</v>
      </c>
      <c r="VS79" s="8">
        <v>0.12</v>
      </c>
      <c r="VT79" s="8">
        <v>83.58</v>
      </c>
      <c r="VU79" s="8">
        <v>0.35</v>
      </c>
      <c r="VV79" s="8">
        <v>95.15</v>
      </c>
      <c r="VW79" s="8">
        <v>0.08</v>
      </c>
      <c r="WJ79" s="8" t="s">
        <v>2290</v>
      </c>
      <c r="WK79" s="8">
        <v>74.986999999999995</v>
      </c>
      <c r="WL79" s="8">
        <v>1.4E-2</v>
      </c>
      <c r="WM79" s="8">
        <v>62.005000000000003</v>
      </c>
      <c r="WN79" s="8">
        <v>3.1E-2</v>
      </c>
      <c r="WO79" s="8">
        <v>59.697000000000003</v>
      </c>
      <c r="WP79" s="8">
        <v>8.9999999999999993E-3</v>
      </c>
      <c r="WQ79" s="8">
        <v>56.292000000000002</v>
      </c>
      <c r="WR79" s="8">
        <v>1.4999999999999999E-2</v>
      </c>
      <c r="WS79" s="8">
        <v>95.006</v>
      </c>
      <c r="WT79" s="8">
        <v>1.2E-2</v>
      </c>
      <c r="WU79" s="8">
        <v>74.995999999999995</v>
      </c>
      <c r="WV79" s="8">
        <v>0.03</v>
      </c>
      <c r="WW79" s="8">
        <v>1124.4000000000001</v>
      </c>
      <c r="WX79" s="8">
        <v>1.6</v>
      </c>
      <c r="WY79" s="8">
        <v>1091.4000000000001</v>
      </c>
      <c r="WZ79" s="8">
        <v>1.5</v>
      </c>
      <c r="XA79" s="8">
        <v>0.56699999999999995</v>
      </c>
      <c r="XB79" s="8">
        <v>1E-3</v>
      </c>
      <c r="XC79" s="8">
        <v>-0.2</v>
      </c>
      <c r="XD79" s="8">
        <v>1E-3</v>
      </c>
      <c r="XE79" s="8">
        <v>-1E-3</v>
      </c>
      <c r="XF79" s="8">
        <v>2E-3</v>
      </c>
      <c r="XG79" s="8">
        <v>1.0723</v>
      </c>
      <c r="XH79" s="8">
        <v>2.8999999999999998E-3</v>
      </c>
      <c r="XI79" s="8">
        <v>29.209</v>
      </c>
      <c r="XJ79" s="8">
        <v>1E-3</v>
      </c>
      <c r="XK79" s="8">
        <v>3583</v>
      </c>
      <c r="XL79" s="8">
        <v>9</v>
      </c>
      <c r="XM79" s="8">
        <v>475.5</v>
      </c>
      <c r="XN79" s="8">
        <v>5.0999999999999996</v>
      </c>
      <c r="XO79" s="42">
        <v>0.16622533100174824</v>
      </c>
      <c r="XP79" s="9">
        <v>191.8074094429173</v>
      </c>
      <c r="XQ79" s="14">
        <v>13.029</v>
      </c>
      <c r="XR79" s="42">
        <v>0.182</v>
      </c>
      <c r="XS79" s="45">
        <f t="shared" si="48"/>
        <v>1.1172975427335681</v>
      </c>
      <c r="XT79" s="9">
        <f t="shared" si="49"/>
        <v>5125.2943721214488</v>
      </c>
      <c r="XU79" s="46">
        <f t="shared" si="50"/>
        <v>72.699614929133858</v>
      </c>
      <c r="XV79" s="9">
        <f t="shared" si="51"/>
        <v>209.16984730799186</v>
      </c>
      <c r="XW79" s="9">
        <f t="shared" si="52"/>
        <v>890.08289299153466</v>
      </c>
      <c r="XX79" s="9">
        <f t="shared" si="53"/>
        <v>4235.2114791299136</v>
      </c>
      <c r="XY79" s="15">
        <f t="shared" si="54"/>
        <v>9.6776930189093491E-3</v>
      </c>
      <c r="XZ79" s="9">
        <f t="shared" si="55"/>
        <v>29.442986848143626</v>
      </c>
      <c r="YA79" s="9">
        <f t="shared" si="56"/>
        <v>58.579702457266436</v>
      </c>
      <c r="YB79" s="10">
        <v>14.100024769938898</v>
      </c>
      <c r="YC79" s="10">
        <v>13.162951257388066</v>
      </c>
      <c r="YD79" s="3">
        <v>1.3915835973060859E-2</v>
      </c>
      <c r="YE79" s="9">
        <v>38.153149000548311</v>
      </c>
      <c r="YF79" s="15">
        <v>8.7869940396182733E-3</v>
      </c>
      <c r="YG79" s="9">
        <v>27.61243685902468</v>
      </c>
      <c r="YH79" s="15">
        <v>8.8374231305322817E-3</v>
      </c>
      <c r="YI79" s="9">
        <v>23.938025977483534</v>
      </c>
      <c r="YJ79" s="9">
        <f t="shared" si="57"/>
        <v>78.490373363552095</v>
      </c>
      <c r="YK79" s="9">
        <f t="shared" si="58"/>
        <v>64.543116675786123</v>
      </c>
      <c r="YL79" s="9">
        <f t="shared" si="59"/>
        <v>23.665490497397837</v>
      </c>
      <c r="YM79" s="9">
        <f t="shared" si="60"/>
        <v>29611.369531429602</v>
      </c>
      <c r="YN79" s="9">
        <f t="shared" si="61"/>
        <v>24491.531889875558</v>
      </c>
      <c r="YO79" s="9">
        <f t="shared" si="62"/>
        <v>3107.5</v>
      </c>
      <c r="YP79" s="14">
        <f t="shared" si="63"/>
        <v>0.35816977288885155</v>
      </c>
      <c r="YQ79" s="9">
        <f t="shared" si="64"/>
        <v>28236.611817182737</v>
      </c>
      <c r="YR79" s="9">
        <f t="shared" si="65"/>
        <v>23116.774175628692</v>
      </c>
      <c r="YS79" s="10">
        <f t="shared" si="66"/>
        <v>7.880717783193619</v>
      </c>
      <c r="YT79" s="15">
        <f t="shared" si="67"/>
        <v>0.21709201181982457</v>
      </c>
      <c r="YU79" s="16">
        <f t="shared" si="68"/>
        <v>-5.777496350745789</v>
      </c>
      <c r="YV79" s="16">
        <f t="shared" si="69"/>
        <v>-19.910670906285659</v>
      </c>
      <c r="YW79" s="47">
        <f t="shared" si="70"/>
        <v>53.058686362162739</v>
      </c>
      <c r="YX79" s="5">
        <f t="shared" si="71"/>
        <v>29611.369531429602</v>
      </c>
      <c r="YY79" s="5">
        <f t="shared" si="72"/>
        <v>18832.437412024647</v>
      </c>
      <c r="YZ79" s="5">
        <f t="shared" si="73"/>
        <v>1396.8245622866398</v>
      </c>
      <c r="ZA79" s="5">
        <f t="shared" si="74"/>
        <v>9382.1075571183483</v>
      </c>
      <c r="ZB79" s="5">
        <f t="shared" si="75"/>
        <v>29611.369531429635</v>
      </c>
      <c r="ZC79" s="6">
        <f t="shared" si="76"/>
        <v>1.0000000000000011</v>
      </c>
    </row>
    <row r="80" spans="1:679" s="8" customFormat="1" x14ac:dyDescent="0.25">
      <c r="A80" s="8">
        <v>5</v>
      </c>
      <c r="B80" s="8" t="s">
        <v>2713</v>
      </c>
      <c r="C80" s="8" t="s">
        <v>2714</v>
      </c>
      <c r="D80" s="8" t="s">
        <v>2713</v>
      </c>
      <c r="E80" s="8" t="s">
        <v>3314</v>
      </c>
      <c r="F80" s="8" t="s">
        <v>3316</v>
      </c>
      <c r="G80" s="8" t="s">
        <v>3308</v>
      </c>
      <c r="H80" s="8" t="s">
        <v>3309</v>
      </c>
      <c r="I80" s="8" t="s">
        <v>3310</v>
      </c>
      <c r="J80" s="8" t="s">
        <v>3310</v>
      </c>
      <c r="L80" s="8">
        <v>4.75</v>
      </c>
      <c r="M80" s="8" t="s">
        <v>3311</v>
      </c>
      <c r="N80" s="7">
        <v>50</v>
      </c>
      <c r="O80" s="7">
        <v>0</v>
      </c>
      <c r="P80" s="8" t="s">
        <v>3366</v>
      </c>
      <c r="Q80" s="8" t="s">
        <v>2605</v>
      </c>
      <c r="R80" s="8" t="s">
        <v>2715</v>
      </c>
      <c r="S80" s="8" t="s">
        <v>119</v>
      </c>
      <c r="T80" s="8" t="s">
        <v>120</v>
      </c>
      <c r="U80" s="8" t="s">
        <v>135</v>
      </c>
      <c r="V80" s="8" t="s">
        <v>3378</v>
      </c>
      <c r="W80" s="8" t="s">
        <v>3381</v>
      </c>
      <c r="X80" s="8" t="s">
        <v>3385</v>
      </c>
      <c r="Y80" s="8" t="s">
        <v>3385</v>
      </c>
      <c r="Z80" s="8" t="s">
        <v>2063</v>
      </c>
      <c r="AA80" s="8" t="s">
        <v>123</v>
      </c>
      <c r="AB80" s="8" t="s">
        <v>124</v>
      </c>
      <c r="AC80" s="8" t="s">
        <v>1319</v>
      </c>
      <c r="AD80" s="8" t="s">
        <v>2278</v>
      </c>
      <c r="AE80" s="8" t="s">
        <v>3392</v>
      </c>
      <c r="AF80" s="8" t="s">
        <v>157</v>
      </c>
      <c r="AG80" s="8">
        <v>75</v>
      </c>
      <c r="AH80" s="8">
        <v>62</v>
      </c>
      <c r="AI80" s="8">
        <v>95</v>
      </c>
      <c r="AJ80" s="8">
        <v>75</v>
      </c>
      <c r="AK80" s="8">
        <v>5.5</v>
      </c>
      <c r="AM80" s="8">
        <v>5.5</v>
      </c>
      <c r="AO80" s="8">
        <v>229.9</v>
      </c>
      <c r="AP80" s="8">
        <v>1.3</v>
      </c>
      <c r="AQ80" s="8">
        <v>18.2</v>
      </c>
      <c r="AR80" s="8">
        <v>0</v>
      </c>
      <c r="AS80" s="8">
        <v>17793</v>
      </c>
      <c r="AT80" s="8">
        <v>51</v>
      </c>
      <c r="AU80" s="8">
        <v>17423</v>
      </c>
      <c r="AV80" s="8">
        <v>50</v>
      </c>
      <c r="AW80" s="8">
        <v>-859</v>
      </c>
      <c r="AX80" s="8">
        <v>74</v>
      </c>
      <c r="AY80" s="8">
        <v>16934</v>
      </c>
      <c r="AZ80" s="8">
        <v>77</v>
      </c>
      <c r="BB80" s="8">
        <v>943</v>
      </c>
      <c r="CN80" s="8">
        <v>4.1957383549999996</v>
      </c>
      <c r="CO80" s="8" t="s">
        <v>2716</v>
      </c>
      <c r="CP80" s="8" t="s">
        <v>2717</v>
      </c>
      <c r="CQ80" s="8">
        <v>75.009</v>
      </c>
      <c r="CR80" s="8">
        <v>2.8000000000000001E-2</v>
      </c>
      <c r="CS80" s="8">
        <v>61.996000000000002</v>
      </c>
      <c r="CT80" s="8">
        <v>2.3E-2</v>
      </c>
      <c r="CU80" s="8">
        <v>94.988</v>
      </c>
      <c r="CV80" s="8">
        <v>1.0999999999999999E-2</v>
      </c>
      <c r="CW80" s="8">
        <v>75.006</v>
      </c>
      <c r="CX80" s="8">
        <v>1.6E-2</v>
      </c>
      <c r="CY80" s="8">
        <v>74.62</v>
      </c>
      <c r="CZ80" s="8">
        <v>0.08</v>
      </c>
      <c r="DA80" s="8">
        <v>60.15</v>
      </c>
      <c r="DB80" s="8">
        <v>0.06</v>
      </c>
      <c r="DC80" s="8">
        <v>65.569999999999993</v>
      </c>
      <c r="DD80" s="8">
        <v>0.03</v>
      </c>
      <c r="DE80" s="8">
        <v>1.2999999999999999E-2</v>
      </c>
      <c r="DF80" s="8">
        <v>3.0000000000000001E-3</v>
      </c>
      <c r="DG80" s="8">
        <v>1.0718000000000001</v>
      </c>
      <c r="DH80" s="8">
        <v>4.1000000000000003E-3</v>
      </c>
      <c r="DI80" s="8">
        <v>17793</v>
      </c>
      <c r="DJ80" s="8">
        <v>51</v>
      </c>
      <c r="DK80" s="8">
        <v>-859</v>
      </c>
      <c r="DL80" s="8">
        <v>74</v>
      </c>
      <c r="DM80" s="8">
        <v>4.1959999999999997</v>
      </c>
      <c r="DN80" s="8">
        <v>2.1000000000000001E-2</v>
      </c>
      <c r="DU80" s="8">
        <v>229.9</v>
      </c>
      <c r="DV80" s="8">
        <v>1.3</v>
      </c>
      <c r="DW80" s="8">
        <v>229.9</v>
      </c>
      <c r="DX80" s="8">
        <v>1.3</v>
      </c>
      <c r="DY80" s="8">
        <v>229.9</v>
      </c>
      <c r="DZ80" s="8">
        <v>1.3</v>
      </c>
      <c r="EA80" s="8">
        <v>16</v>
      </c>
      <c r="EB80" s="8">
        <v>0.1</v>
      </c>
      <c r="EC80" s="8">
        <v>16</v>
      </c>
      <c r="ED80" s="8">
        <v>0.1</v>
      </c>
      <c r="EE80" s="8">
        <v>16</v>
      </c>
      <c r="EF80" s="8">
        <v>0.1</v>
      </c>
      <c r="EG80" s="8">
        <v>3559.9</v>
      </c>
      <c r="EH80" s="8">
        <v>6.3</v>
      </c>
      <c r="EI80" s="8">
        <v>3559.9</v>
      </c>
      <c r="EJ80" s="8">
        <v>6.3</v>
      </c>
      <c r="EK80" s="8">
        <v>3559.9</v>
      </c>
      <c r="EL80" s="8">
        <v>6.3</v>
      </c>
      <c r="EM80" s="8">
        <v>229.8</v>
      </c>
      <c r="EN80" s="8">
        <v>1.3</v>
      </c>
      <c r="EO80" s="8">
        <v>229.8</v>
      </c>
      <c r="EP80" s="8">
        <v>1.3</v>
      </c>
      <c r="EQ80" s="8">
        <v>229.8</v>
      </c>
      <c r="ER80" s="8">
        <v>1.3</v>
      </c>
      <c r="ES80" s="8">
        <v>2.2000000000000002</v>
      </c>
      <c r="ET80" s="8">
        <v>0</v>
      </c>
      <c r="EU80" s="8">
        <v>2.2000000000000002</v>
      </c>
      <c r="EV80" s="8">
        <v>0</v>
      </c>
      <c r="EW80" s="8">
        <v>2.2000000000000002</v>
      </c>
      <c r="EX80" s="8">
        <v>0</v>
      </c>
      <c r="EZ80" s="8">
        <v>227.9</v>
      </c>
      <c r="FA80" s="8">
        <v>1.3</v>
      </c>
      <c r="FB80" s="8">
        <v>227.9</v>
      </c>
      <c r="FC80" s="8">
        <v>1.3</v>
      </c>
      <c r="FD80" s="8">
        <v>227.9</v>
      </c>
      <c r="FE80" s="8">
        <v>1.3</v>
      </c>
      <c r="FF80" s="8">
        <v>15.1</v>
      </c>
      <c r="FG80" s="8">
        <v>0.1</v>
      </c>
      <c r="FH80" s="8">
        <v>15.1</v>
      </c>
      <c r="FI80" s="8">
        <v>0.1</v>
      </c>
      <c r="FJ80" s="8">
        <v>15.1</v>
      </c>
      <c r="FK80" s="8">
        <v>0.1</v>
      </c>
      <c r="FL80" s="8">
        <v>3323.8</v>
      </c>
      <c r="FM80" s="8">
        <v>5.7</v>
      </c>
      <c r="FW80" s="8">
        <v>228.5</v>
      </c>
      <c r="FX80" s="8">
        <v>1.3</v>
      </c>
      <c r="FY80" s="8">
        <v>0.8</v>
      </c>
      <c r="FZ80" s="8">
        <v>0</v>
      </c>
      <c r="GA80" s="8">
        <v>173.3</v>
      </c>
      <c r="GB80" s="8">
        <v>1.3</v>
      </c>
      <c r="GC80" s="8">
        <v>13</v>
      </c>
      <c r="GD80" s="8">
        <v>0.2</v>
      </c>
      <c r="GE80" s="8">
        <v>3985.9</v>
      </c>
      <c r="GP80" s="8">
        <v>230.2</v>
      </c>
      <c r="GQ80" s="8">
        <v>1.3</v>
      </c>
      <c r="GR80" s="8">
        <v>0</v>
      </c>
      <c r="GS80" s="8">
        <v>0</v>
      </c>
      <c r="GT80" s="8">
        <v>306.04000000000002</v>
      </c>
      <c r="GU80" s="8">
        <v>0.31</v>
      </c>
      <c r="GV80" s="8">
        <v>114.05</v>
      </c>
      <c r="GW80" s="8">
        <v>0.08</v>
      </c>
      <c r="GX80" s="8">
        <v>132.26</v>
      </c>
      <c r="GY80" s="8">
        <v>0.08</v>
      </c>
      <c r="GZ80" s="8">
        <v>18.22</v>
      </c>
      <c r="HA80" s="8">
        <v>0.04</v>
      </c>
      <c r="HB80" s="8">
        <v>323.25</v>
      </c>
      <c r="HC80" s="8">
        <v>0.32</v>
      </c>
      <c r="HD80" s="8">
        <v>174.24</v>
      </c>
      <c r="HE80" s="8">
        <v>7.0000000000000007E-2</v>
      </c>
      <c r="HF80" s="8">
        <v>136.54</v>
      </c>
      <c r="HG80" s="8">
        <v>0.08</v>
      </c>
      <c r="HH80" s="8">
        <v>37.700000000000003</v>
      </c>
      <c r="HI80" s="8">
        <v>0.08</v>
      </c>
      <c r="HJ80" s="8">
        <v>305.33999999999997</v>
      </c>
      <c r="HK80" s="8">
        <v>0.33</v>
      </c>
      <c r="HL80" s="8">
        <v>113.71</v>
      </c>
      <c r="HM80" s="8">
        <v>0.08</v>
      </c>
      <c r="HN80" s="8">
        <v>132.09</v>
      </c>
      <c r="HO80" s="8">
        <v>0.08</v>
      </c>
      <c r="HP80" s="8">
        <v>18.37</v>
      </c>
      <c r="HQ80" s="8">
        <v>0.1</v>
      </c>
      <c r="HR80" s="8">
        <v>81.56</v>
      </c>
      <c r="HS80" s="8">
        <v>0.04</v>
      </c>
      <c r="HT80" s="8">
        <v>51.43</v>
      </c>
      <c r="HU80" s="8">
        <v>0.03</v>
      </c>
      <c r="HV80" s="8">
        <v>48.28</v>
      </c>
      <c r="HW80" s="8">
        <v>0.02</v>
      </c>
      <c r="HZ80" s="8">
        <v>82.69</v>
      </c>
      <c r="IA80" s="8">
        <v>0.03</v>
      </c>
      <c r="IB80" s="8">
        <v>53.52</v>
      </c>
      <c r="IC80" s="8">
        <v>0.05</v>
      </c>
      <c r="ID80" s="8">
        <v>48.97</v>
      </c>
      <c r="IE80" s="8">
        <v>0.02</v>
      </c>
      <c r="IF80" s="8">
        <v>4.54</v>
      </c>
      <c r="IG80" s="8">
        <v>0.04</v>
      </c>
      <c r="JZ80" s="8">
        <v>3.15</v>
      </c>
      <c r="KA80" s="8">
        <v>0.02</v>
      </c>
      <c r="MX80" s="8">
        <v>59.25</v>
      </c>
      <c r="MY80" s="8">
        <v>0.05</v>
      </c>
      <c r="MZ80" s="8">
        <v>59.58</v>
      </c>
      <c r="NA80" s="8">
        <v>0.04</v>
      </c>
      <c r="NB80" s="8">
        <v>59.64</v>
      </c>
      <c r="NC80" s="8">
        <v>0.04</v>
      </c>
      <c r="ND80" s="8">
        <v>59.63</v>
      </c>
      <c r="NE80" s="8">
        <v>0.03</v>
      </c>
      <c r="NF80" s="8">
        <v>59.45</v>
      </c>
      <c r="NG80" s="8">
        <v>0.04</v>
      </c>
      <c r="NH80" s="8">
        <v>59.53</v>
      </c>
      <c r="NI80" s="8">
        <v>0.04</v>
      </c>
      <c r="NN80" s="8">
        <v>52.97</v>
      </c>
      <c r="NO80" s="8">
        <v>0.08</v>
      </c>
      <c r="NP80" s="8">
        <v>50.92</v>
      </c>
      <c r="NQ80" s="8">
        <v>0.05</v>
      </c>
      <c r="OB80" s="8">
        <v>113.71</v>
      </c>
      <c r="OC80" s="8">
        <v>0.08</v>
      </c>
      <c r="QR80" s="8">
        <v>143.55000000000001</v>
      </c>
      <c r="QS80" s="8">
        <v>0.06</v>
      </c>
      <c r="QT80" s="8">
        <v>65.67</v>
      </c>
      <c r="QU80" s="8">
        <v>0.15</v>
      </c>
      <c r="QV80" s="8">
        <v>176.57</v>
      </c>
      <c r="QW80" s="8">
        <v>0.09</v>
      </c>
      <c r="QX80" s="8">
        <v>95.16</v>
      </c>
      <c r="QY80" s="8">
        <v>7.0000000000000007E-2</v>
      </c>
      <c r="QZ80" s="8">
        <v>94.74</v>
      </c>
      <c r="RA80" s="8">
        <v>0.1</v>
      </c>
      <c r="RB80" s="8">
        <v>75.55</v>
      </c>
      <c r="RC80" s="8">
        <v>0.05</v>
      </c>
      <c r="RD80" s="8">
        <v>75.42</v>
      </c>
      <c r="RE80" s="8">
        <v>0.04</v>
      </c>
      <c r="RF80" s="8">
        <v>75.37</v>
      </c>
      <c r="RG80" s="8">
        <v>0.05</v>
      </c>
      <c r="RH80" s="8">
        <v>75.38</v>
      </c>
      <c r="RI80" s="8">
        <v>0.05</v>
      </c>
      <c r="RJ80" s="8">
        <v>75.27</v>
      </c>
      <c r="RK80" s="8">
        <v>0.04</v>
      </c>
      <c r="RL80" s="8">
        <v>75.290000000000006</v>
      </c>
      <c r="RM80" s="8">
        <v>0.04</v>
      </c>
      <c r="RN80" s="8">
        <v>75.22</v>
      </c>
      <c r="RO80" s="8">
        <v>0.04</v>
      </c>
      <c r="TD80" s="8">
        <v>74.69</v>
      </c>
      <c r="TE80" s="8">
        <v>0.05</v>
      </c>
      <c r="UN80" s="8">
        <v>95.32</v>
      </c>
      <c r="UO80" s="8">
        <v>0.09</v>
      </c>
      <c r="UP80" s="8">
        <v>85.01</v>
      </c>
      <c r="UQ80" s="8">
        <v>0.23</v>
      </c>
      <c r="UR80" s="8">
        <v>85.03</v>
      </c>
      <c r="US80" s="8">
        <v>0.23</v>
      </c>
      <c r="UT80" s="8">
        <v>74.989999999999995</v>
      </c>
      <c r="UU80" s="8">
        <v>0.04</v>
      </c>
      <c r="UV80" s="8">
        <v>90.57</v>
      </c>
      <c r="UW80" s="8">
        <v>0.33</v>
      </c>
      <c r="UX80" s="8">
        <v>75.81</v>
      </c>
      <c r="UY80" s="8">
        <v>0.04</v>
      </c>
      <c r="UZ80" s="8">
        <v>77.069999999999993</v>
      </c>
      <c r="VA80" s="8">
        <v>0.09</v>
      </c>
      <c r="VB80" s="8">
        <v>76.2</v>
      </c>
      <c r="VC80" s="8">
        <v>0.08</v>
      </c>
      <c r="VD80" s="8">
        <v>75.239999999999995</v>
      </c>
      <c r="VE80" s="8">
        <v>0.04</v>
      </c>
      <c r="VF80" s="8">
        <v>79.430000000000007</v>
      </c>
      <c r="VG80" s="8">
        <v>0.24</v>
      </c>
      <c r="VH80" s="8">
        <v>87.17</v>
      </c>
      <c r="VI80" s="8">
        <v>0.28999999999999998</v>
      </c>
      <c r="VJ80" s="8">
        <v>77.19</v>
      </c>
      <c r="VK80" s="8">
        <v>0.12</v>
      </c>
      <c r="VL80" s="8">
        <v>75.45</v>
      </c>
      <c r="VM80" s="8">
        <v>7.0000000000000007E-2</v>
      </c>
      <c r="VN80" s="8">
        <v>82.28</v>
      </c>
      <c r="VO80" s="8">
        <v>0.37</v>
      </c>
      <c r="VP80" s="8">
        <v>90.01</v>
      </c>
      <c r="VQ80" s="8">
        <v>0.22</v>
      </c>
      <c r="VR80" s="8">
        <v>80.34</v>
      </c>
      <c r="VS80" s="8">
        <v>0.12</v>
      </c>
      <c r="VT80" s="8">
        <v>83.57</v>
      </c>
      <c r="VU80" s="8">
        <v>0.26</v>
      </c>
      <c r="VV80" s="8">
        <v>94.74</v>
      </c>
      <c r="VW80" s="8">
        <v>0.08</v>
      </c>
      <c r="WJ80" s="8" t="s">
        <v>2290</v>
      </c>
      <c r="WK80" s="8">
        <v>75.009</v>
      </c>
      <c r="WL80" s="8">
        <v>2.8000000000000001E-2</v>
      </c>
      <c r="WM80" s="8">
        <v>61.996000000000002</v>
      </c>
      <c r="WN80" s="8">
        <v>2.3E-2</v>
      </c>
      <c r="WO80" s="8">
        <v>60.232999999999997</v>
      </c>
      <c r="WP80" s="8">
        <v>1.2E-2</v>
      </c>
      <c r="WQ80" s="8">
        <v>56.9</v>
      </c>
      <c r="WR80" s="8">
        <v>1.4E-2</v>
      </c>
      <c r="WS80" s="8">
        <v>94.988</v>
      </c>
      <c r="WT80" s="8">
        <v>1.0999999999999999E-2</v>
      </c>
      <c r="WU80" s="8">
        <v>75.006</v>
      </c>
      <c r="WV80" s="8">
        <v>1.6E-2</v>
      </c>
      <c r="WW80" s="8">
        <v>1123.9000000000001</v>
      </c>
      <c r="WX80" s="8">
        <v>2.1</v>
      </c>
      <c r="WY80" s="8">
        <v>1091</v>
      </c>
      <c r="WZ80" s="8">
        <v>2.1</v>
      </c>
      <c r="XA80" s="8">
        <v>0.56399999999999995</v>
      </c>
      <c r="XB80" s="8">
        <v>1E-3</v>
      </c>
      <c r="XC80" s="8">
        <v>-0.19900000000000001</v>
      </c>
      <c r="XD80" s="8">
        <v>1E-3</v>
      </c>
      <c r="XE80" s="8">
        <v>1.2999999999999999E-2</v>
      </c>
      <c r="XF80" s="8">
        <v>3.0000000000000001E-3</v>
      </c>
      <c r="XG80" s="8">
        <v>1.0718000000000001</v>
      </c>
      <c r="XH80" s="8">
        <v>4.1000000000000003E-3</v>
      </c>
      <c r="XI80" s="8">
        <v>29.279</v>
      </c>
      <c r="XJ80" s="8">
        <v>0</v>
      </c>
      <c r="XK80" s="8">
        <v>4036</v>
      </c>
      <c r="XL80" s="8">
        <v>9</v>
      </c>
      <c r="XM80" s="8">
        <v>475.8</v>
      </c>
      <c r="XN80" s="8">
        <v>5.3</v>
      </c>
      <c r="XO80" s="42">
        <v>0.16622533100174824</v>
      </c>
      <c r="XP80" s="9">
        <v>191.8074094429173</v>
      </c>
      <c r="XQ80" s="14">
        <v>13.029</v>
      </c>
      <c r="XR80" s="42">
        <v>0.182</v>
      </c>
      <c r="XS80" s="45">
        <f t="shared" si="48"/>
        <v>1.1210796501129827</v>
      </c>
      <c r="XT80" s="9">
        <f t="shared" si="49"/>
        <v>5117.0218795922001</v>
      </c>
      <c r="XU80" s="46">
        <f t="shared" si="50"/>
        <v>72.288457322834645</v>
      </c>
      <c r="XV80" s="9">
        <f t="shared" si="51"/>
        <v>208.64368161715456</v>
      </c>
      <c r="XW80" s="9">
        <f t="shared" si="52"/>
        <v>887.86590070011289</v>
      </c>
      <c r="XX80" s="9">
        <f t="shared" si="53"/>
        <v>4229.1559788920877</v>
      </c>
      <c r="XY80" s="15">
        <f t="shared" si="54"/>
        <v>9.6699785798487082E-3</v>
      </c>
      <c r="XZ80" s="9">
        <f t="shared" si="55"/>
        <v>29.43747939779551</v>
      </c>
      <c r="YA80" s="9">
        <f t="shared" si="56"/>
        <v>59.111920349887015</v>
      </c>
      <c r="YB80" s="10">
        <v>14.099675285601023</v>
      </c>
      <c r="YC80" s="10">
        <v>13.178368509413943</v>
      </c>
      <c r="YD80" s="3">
        <v>1.3928910374262091E-2</v>
      </c>
      <c r="YE80" s="9">
        <v>38.163141133443979</v>
      </c>
      <c r="YF80" s="15">
        <v>8.7758615663027107E-3</v>
      </c>
      <c r="YG80" s="9">
        <v>27.605620380347876</v>
      </c>
      <c r="YH80" s="15">
        <v>9.0716371952840619E-3</v>
      </c>
      <c r="YI80" s="9">
        <v>24.323533958089882</v>
      </c>
      <c r="YJ80" s="9">
        <f t="shared" si="57"/>
        <v>78.502434330941355</v>
      </c>
      <c r="YK80" s="9">
        <f t="shared" si="58"/>
        <v>64.53613648972194</v>
      </c>
      <c r="YL80" s="9">
        <f t="shared" si="59"/>
        <v>24.049959349696106</v>
      </c>
      <c r="YM80" s="9">
        <f t="shared" si="60"/>
        <v>27568.057962866271</v>
      </c>
      <c r="YN80" s="9">
        <f t="shared" si="61"/>
        <v>23813.204231422442</v>
      </c>
      <c r="YO80" s="9">
        <f t="shared" si="62"/>
        <v>3560.2</v>
      </c>
      <c r="YP80" s="14">
        <f t="shared" si="63"/>
        <v>0.44076237130548512</v>
      </c>
      <c r="YQ80" s="9">
        <f t="shared" si="64"/>
        <v>26190.873067709104</v>
      </c>
      <c r="YR80" s="9">
        <f t="shared" si="65"/>
        <v>22436.019336265275</v>
      </c>
      <c r="YS80" s="10">
        <f t="shared" si="66"/>
        <v>6.4893144369943272</v>
      </c>
      <c r="YT80" s="15">
        <f t="shared" si="67"/>
        <v>0.20851968209963767</v>
      </c>
      <c r="YU80" s="16">
        <f t="shared" si="68"/>
        <v>-5.3875200480994039</v>
      </c>
      <c r="YV80" s="16">
        <f t="shared" si="69"/>
        <v>-19.39051398105434</v>
      </c>
      <c r="YW80" s="47">
        <f t="shared" si="70"/>
        <v>54.003386733025764</v>
      </c>
      <c r="YX80" s="5">
        <f t="shared" si="71"/>
        <v>27568.057962866271</v>
      </c>
      <c r="YY80" s="5">
        <f t="shared" si="72"/>
        <v>16794.508033406637</v>
      </c>
      <c r="YZ80" s="5">
        <f t="shared" si="73"/>
        <v>1399.8872568518209</v>
      </c>
      <c r="ZA80" s="5">
        <f t="shared" si="74"/>
        <v>9373.6626726078048</v>
      </c>
      <c r="ZB80" s="5">
        <f t="shared" si="75"/>
        <v>27568.05796286626</v>
      </c>
      <c r="ZC80" s="6">
        <f t="shared" si="76"/>
        <v>0.99999999999999956</v>
      </c>
    </row>
    <row r="81" spans="1:679" s="8" customFormat="1" x14ac:dyDescent="0.25">
      <c r="A81" s="8">
        <v>5</v>
      </c>
      <c r="B81" s="8" t="s">
        <v>2718</v>
      </c>
      <c r="C81" s="8" t="s">
        <v>2719</v>
      </c>
      <c r="D81" s="8" t="s">
        <v>2718</v>
      </c>
      <c r="E81" s="8" t="s">
        <v>3314</v>
      </c>
      <c r="F81" s="8" t="s">
        <v>3316</v>
      </c>
      <c r="G81" s="8" t="s">
        <v>3308</v>
      </c>
      <c r="H81" s="8" t="s">
        <v>3309</v>
      </c>
      <c r="I81" s="8" t="s">
        <v>3310</v>
      </c>
      <c r="J81" s="8" t="s">
        <v>3310</v>
      </c>
      <c r="L81" s="8">
        <v>4.75</v>
      </c>
      <c r="M81" s="8" t="s">
        <v>3311</v>
      </c>
      <c r="N81" s="7">
        <v>60</v>
      </c>
      <c r="O81" s="7">
        <v>0</v>
      </c>
      <c r="P81" s="8" t="s">
        <v>3366</v>
      </c>
      <c r="Q81" s="8" t="s">
        <v>2605</v>
      </c>
      <c r="R81" s="8" t="s">
        <v>2720</v>
      </c>
      <c r="S81" s="8" t="s">
        <v>119</v>
      </c>
      <c r="T81" s="8" t="s">
        <v>120</v>
      </c>
      <c r="U81" s="8" t="s">
        <v>135</v>
      </c>
      <c r="V81" s="8" t="s">
        <v>3378</v>
      </c>
      <c r="W81" s="8" t="s">
        <v>3381</v>
      </c>
      <c r="X81" s="8" t="s">
        <v>3385</v>
      </c>
      <c r="Y81" s="8" t="s">
        <v>3385</v>
      </c>
      <c r="Z81" s="8" t="s">
        <v>2063</v>
      </c>
      <c r="AA81" s="8" t="s">
        <v>123</v>
      </c>
      <c r="AB81" s="8" t="s">
        <v>124</v>
      </c>
      <c r="AC81" s="8" t="s">
        <v>1319</v>
      </c>
      <c r="AD81" s="8" t="s">
        <v>2278</v>
      </c>
      <c r="AE81" s="8" t="s">
        <v>3392</v>
      </c>
      <c r="AF81" s="8" t="s">
        <v>157</v>
      </c>
      <c r="AG81" s="8">
        <v>75</v>
      </c>
      <c r="AH81" s="8">
        <v>62</v>
      </c>
      <c r="AI81" s="8">
        <v>95</v>
      </c>
      <c r="AJ81" s="8">
        <v>75</v>
      </c>
      <c r="AK81" s="8">
        <v>5.5</v>
      </c>
      <c r="AM81" s="8">
        <v>5.5</v>
      </c>
      <c r="AO81" s="8">
        <v>229.9</v>
      </c>
      <c r="AP81" s="8">
        <v>1.1000000000000001</v>
      </c>
      <c r="AQ81" s="8">
        <v>18.600000000000001</v>
      </c>
      <c r="AR81" s="8">
        <v>0</v>
      </c>
      <c r="AS81" s="8">
        <v>17193</v>
      </c>
      <c r="AT81" s="8">
        <v>61</v>
      </c>
      <c r="AU81" s="8">
        <v>16848</v>
      </c>
      <c r="AV81" s="8">
        <v>92</v>
      </c>
      <c r="AW81" s="8">
        <v>-910</v>
      </c>
      <c r="AX81" s="8">
        <v>50</v>
      </c>
      <c r="AY81" s="8">
        <v>16282</v>
      </c>
      <c r="AZ81" s="8">
        <v>54</v>
      </c>
      <c r="BB81" s="8">
        <v>643</v>
      </c>
      <c r="CN81" s="8">
        <v>3.9519417479999999</v>
      </c>
      <c r="CO81" s="8" t="s">
        <v>2721</v>
      </c>
      <c r="CP81" s="8" t="s">
        <v>2722</v>
      </c>
      <c r="CQ81" s="8">
        <v>74.873000000000005</v>
      </c>
      <c r="CR81" s="8">
        <v>4.3999999999999997E-2</v>
      </c>
      <c r="CS81" s="8">
        <v>61.968000000000004</v>
      </c>
      <c r="CT81" s="8">
        <v>1.2999999999999999E-2</v>
      </c>
      <c r="CU81" s="8">
        <v>95.001999999999995</v>
      </c>
      <c r="CV81" s="8">
        <v>8.9999999999999993E-3</v>
      </c>
      <c r="CW81" s="8">
        <v>75.007999999999996</v>
      </c>
      <c r="CX81" s="8">
        <v>2.1999999999999999E-2</v>
      </c>
      <c r="CY81" s="8">
        <v>74.55</v>
      </c>
      <c r="CZ81" s="8">
        <v>0.09</v>
      </c>
      <c r="DA81" s="8">
        <v>60.28</v>
      </c>
      <c r="DB81" s="8">
        <v>0.05</v>
      </c>
      <c r="DC81" s="8">
        <v>66</v>
      </c>
      <c r="DD81" s="8">
        <v>0.09</v>
      </c>
      <c r="DE81" s="8">
        <v>-2.1000000000000001E-2</v>
      </c>
      <c r="DF81" s="8">
        <v>2E-3</v>
      </c>
      <c r="DG81" s="8">
        <v>1.0311999999999999</v>
      </c>
      <c r="DH81" s="8">
        <v>3.2000000000000002E-3</v>
      </c>
      <c r="DI81" s="8">
        <v>17193</v>
      </c>
      <c r="DJ81" s="8">
        <v>61</v>
      </c>
      <c r="DK81" s="8">
        <v>-910</v>
      </c>
      <c r="DL81" s="8">
        <v>50</v>
      </c>
      <c r="DM81" s="8">
        <v>3.952</v>
      </c>
      <c r="DN81" s="8">
        <v>1.4999999999999999E-2</v>
      </c>
      <c r="DU81" s="8">
        <v>229.9</v>
      </c>
      <c r="DV81" s="8">
        <v>1.1000000000000001</v>
      </c>
      <c r="DW81" s="8">
        <v>229.9</v>
      </c>
      <c r="DX81" s="8">
        <v>1.1000000000000001</v>
      </c>
      <c r="DY81" s="8">
        <v>229.9</v>
      </c>
      <c r="DZ81" s="8">
        <v>1.1000000000000001</v>
      </c>
      <c r="EA81" s="8">
        <v>16.399999999999999</v>
      </c>
      <c r="EB81" s="8">
        <v>0.1</v>
      </c>
      <c r="EC81" s="8">
        <v>16.399999999999999</v>
      </c>
      <c r="ED81" s="8">
        <v>0.1</v>
      </c>
      <c r="EE81" s="8">
        <v>16.399999999999999</v>
      </c>
      <c r="EF81" s="8">
        <v>0.1</v>
      </c>
      <c r="EG81" s="8">
        <v>3648.1</v>
      </c>
      <c r="EH81" s="8">
        <v>5</v>
      </c>
      <c r="EI81" s="8">
        <v>3648.1</v>
      </c>
      <c r="EJ81" s="8">
        <v>5</v>
      </c>
      <c r="EK81" s="8">
        <v>3648.1</v>
      </c>
      <c r="EL81" s="8">
        <v>5</v>
      </c>
      <c r="EM81" s="8">
        <v>229.9</v>
      </c>
      <c r="EN81" s="8">
        <v>1.1000000000000001</v>
      </c>
      <c r="EO81" s="8">
        <v>229.9</v>
      </c>
      <c r="EP81" s="8">
        <v>1.1000000000000001</v>
      </c>
      <c r="EQ81" s="8">
        <v>229.9</v>
      </c>
      <c r="ER81" s="8">
        <v>1.1000000000000001</v>
      </c>
      <c r="ES81" s="8">
        <v>2.2000000000000002</v>
      </c>
      <c r="ET81" s="8">
        <v>0</v>
      </c>
      <c r="EU81" s="8">
        <v>2.2000000000000002</v>
      </c>
      <c r="EV81" s="8">
        <v>0</v>
      </c>
      <c r="EW81" s="8">
        <v>2.2000000000000002</v>
      </c>
      <c r="EX81" s="8">
        <v>0</v>
      </c>
      <c r="EZ81" s="8">
        <v>227.9</v>
      </c>
      <c r="FA81" s="8">
        <v>1.1000000000000001</v>
      </c>
      <c r="FB81" s="8">
        <v>227.9</v>
      </c>
      <c r="FC81" s="8">
        <v>1.1000000000000001</v>
      </c>
      <c r="FD81" s="8">
        <v>227.9</v>
      </c>
      <c r="FE81" s="8">
        <v>1.1000000000000001</v>
      </c>
      <c r="FF81" s="8">
        <v>15.5</v>
      </c>
      <c r="FG81" s="8">
        <v>0.1</v>
      </c>
      <c r="FH81" s="8">
        <v>15.5</v>
      </c>
      <c r="FI81" s="8">
        <v>0.1</v>
      </c>
      <c r="FJ81" s="8">
        <v>15.5</v>
      </c>
      <c r="FK81" s="8">
        <v>0.1</v>
      </c>
      <c r="FL81" s="8">
        <v>3411.5</v>
      </c>
      <c r="FM81" s="8">
        <v>4.5</v>
      </c>
      <c r="FW81" s="8">
        <v>228.5</v>
      </c>
      <c r="FX81" s="8">
        <v>1.1000000000000001</v>
      </c>
      <c r="FY81" s="8">
        <v>0.8</v>
      </c>
      <c r="FZ81" s="8">
        <v>0</v>
      </c>
      <c r="GA81" s="8">
        <v>171.9</v>
      </c>
      <c r="GB81" s="8">
        <v>1</v>
      </c>
      <c r="GC81" s="8">
        <v>0</v>
      </c>
      <c r="GD81" s="8">
        <v>0.2</v>
      </c>
      <c r="GE81" s="8">
        <v>4068.3</v>
      </c>
      <c r="GP81" s="8">
        <v>230.2</v>
      </c>
      <c r="GQ81" s="8">
        <v>1.1000000000000001</v>
      </c>
      <c r="GR81" s="8">
        <v>0</v>
      </c>
      <c r="GS81" s="8">
        <v>0</v>
      </c>
      <c r="GT81" s="8">
        <v>315.08</v>
      </c>
      <c r="GU81" s="8">
        <v>0.17</v>
      </c>
      <c r="GV81" s="8">
        <v>116.98</v>
      </c>
      <c r="GW81" s="8">
        <v>0.06</v>
      </c>
      <c r="GX81" s="8">
        <v>134.53</v>
      </c>
      <c r="GY81" s="8">
        <v>0.04</v>
      </c>
      <c r="GZ81" s="8">
        <v>17.559999999999999</v>
      </c>
      <c r="HA81" s="8">
        <v>0.04</v>
      </c>
      <c r="HB81" s="8">
        <v>332.06</v>
      </c>
      <c r="HC81" s="8">
        <v>0.17</v>
      </c>
      <c r="HD81" s="8">
        <v>175.68</v>
      </c>
      <c r="HE81" s="8">
        <v>0.05</v>
      </c>
      <c r="HF81" s="8">
        <v>138.66</v>
      </c>
      <c r="HG81" s="8">
        <v>0.04</v>
      </c>
      <c r="HH81" s="8">
        <v>37.020000000000003</v>
      </c>
      <c r="HI81" s="8">
        <v>0.05</v>
      </c>
      <c r="HJ81" s="8">
        <v>314.39</v>
      </c>
      <c r="HK81" s="8">
        <v>0.18</v>
      </c>
      <c r="HL81" s="8">
        <v>116.55</v>
      </c>
      <c r="HM81" s="8">
        <v>7.0000000000000007E-2</v>
      </c>
      <c r="HN81" s="8">
        <v>134.36000000000001</v>
      </c>
      <c r="HO81" s="8">
        <v>0.04</v>
      </c>
      <c r="HP81" s="8">
        <v>17.809999999999999</v>
      </c>
      <c r="HQ81" s="8">
        <v>0.06</v>
      </c>
      <c r="HR81" s="8">
        <v>81.88</v>
      </c>
      <c r="HS81" s="8">
        <v>0.02</v>
      </c>
      <c r="HT81" s="8">
        <v>51.56</v>
      </c>
      <c r="HU81" s="8">
        <v>0.04</v>
      </c>
      <c r="HV81" s="8">
        <v>48.47</v>
      </c>
      <c r="HW81" s="8">
        <v>0.01</v>
      </c>
      <c r="HZ81" s="8">
        <v>82.95</v>
      </c>
      <c r="IA81" s="8">
        <v>0.02</v>
      </c>
      <c r="IB81" s="8">
        <v>53.96</v>
      </c>
      <c r="IC81" s="8">
        <v>0.04</v>
      </c>
      <c r="ID81" s="8">
        <v>49.13</v>
      </c>
      <c r="IE81" s="8">
        <v>0.01</v>
      </c>
      <c r="IF81" s="8">
        <v>4.83</v>
      </c>
      <c r="IG81" s="8">
        <v>0.03</v>
      </c>
      <c r="JZ81" s="8">
        <v>3.09</v>
      </c>
      <c r="KA81" s="8">
        <v>0.03</v>
      </c>
      <c r="MX81" s="8">
        <v>59.22</v>
      </c>
      <c r="MY81" s="8">
        <v>0.03</v>
      </c>
      <c r="MZ81" s="8">
        <v>59.57</v>
      </c>
      <c r="NA81" s="8">
        <v>0.03</v>
      </c>
      <c r="NB81" s="8">
        <v>59.65</v>
      </c>
      <c r="NC81" s="8">
        <v>0.03</v>
      </c>
      <c r="ND81" s="8">
        <v>59.65</v>
      </c>
      <c r="NE81" s="8">
        <v>0.03</v>
      </c>
      <c r="NF81" s="8">
        <v>59.42</v>
      </c>
      <c r="NG81" s="8">
        <v>0.03</v>
      </c>
      <c r="NH81" s="8">
        <v>59.52</v>
      </c>
      <c r="NI81" s="8">
        <v>0.03</v>
      </c>
      <c r="NN81" s="8">
        <v>53.13</v>
      </c>
      <c r="NO81" s="8">
        <v>0.05</v>
      </c>
      <c r="NP81" s="8">
        <v>51.07</v>
      </c>
      <c r="NQ81" s="8">
        <v>0.04</v>
      </c>
      <c r="OB81" s="8">
        <v>116.55</v>
      </c>
      <c r="OC81" s="8">
        <v>7.0000000000000007E-2</v>
      </c>
      <c r="QR81" s="8">
        <v>145.27000000000001</v>
      </c>
      <c r="QS81" s="8">
        <v>0.05</v>
      </c>
      <c r="QT81" s="8">
        <v>64.91</v>
      </c>
      <c r="QU81" s="8">
        <v>0.05</v>
      </c>
      <c r="QV81" s="8">
        <v>177.95</v>
      </c>
      <c r="QW81" s="8">
        <v>7.0000000000000007E-2</v>
      </c>
      <c r="QX81" s="8">
        <v>95.17</v>
      </c>
      <c r="QY81" s="8">
        <v>0.08</v>
      </c>
      <c r="QZ81" s="8">
        <v>94.81</v>
      </c>
      <c r="RA81" s="8">
        <v>0.12</v>
      </c>
      <c r="RB81" s="8">
        <v>75.5</v>
      </c>
      <c r="RC81" s="8">
        <v>0.05</v>
      </c>
      <c r="RD81" s="8">
        <v>75.38</v>
      </c>
      <c r="RE81" s="8">
        <v>0.05</v>
      </c>
      <c r="RF81" s="8">
        <v>75.349999999999994</v>
      </c>
      <c r="RG81" s="8">
        <v>0.06</v>
      </c>
      <c r="RH81" s="8">
        <v>75.349999999999994</v>
      </c>
      <c r="RI81" s="8">
        <v>0.05</v>
      </c>
      <c r="RJ81" s="8">
        <v>75.2</v>
      </c>
      <c r="RK81" s="8">
        <v>0.05</v>
      </c>
      <c r="RL81" s="8">
        <v>75.23</v>
      </c>
      <c r="RM81" s="8">
        <v>0.05</v>
      </c>
      <c r="RN81" s="8">
        <v>75.16</v>
      </c>
      <c r="RO81" s="8">
        <v>0.05</v>
      </c>
      <c r="TD81" s="8">
        <v>74.56</v>
      </c>
      <c r="TE81" s="8">
        <v>0.05</v>
      </c>
      <c r="UN81" s="8">
        <v>95.35</v>
      </c>
      <c r="UO81" s="8">
        <v>7.0000000000000007E-2</v>
      </c>
      <c r="UP81" s="8">
        <v>85</v>
      </c>
      <c r="UQ81" s="8">
        <v>0.27</v>
      </c>
      <c r="UR81" s="8">
        <v>85.02</v>
      </c>
      <c r="US81" s="8">
        <v>0.24</v>
      </c>
      <c r="UT81" s="8">
        <v>74.92</v>
      </c>
      <c r="UU81" s="8">
        <v>0.05</v>
      </c>
      <c r="UV81" s="8">
        <v>90.62</v>
      </c>
      <c r="UW81" s="8">
        <v>0.34</v>
      </c>
      <c r="UX81" s="8">
        <v>75.709999999999994</v>
      </c>
      <c r="UY81" s="8">
        <v>0.05</v>
      </c>
      <c r="UZ81" s="8">
        <v>76.989999999999995</v>
      </c>
      <c r="VA81" s="8">
        <v>0.09</v>
      </c>
      <c r="VB81" s="8">
        <v>76.09</v>
      </c>
      <c r="VC81" s="8">
        <v>0.08</v>
      </c>
      <c r="VD81" s="8">
        <v>75.14</v>
      </c>
      <c r="VE81" s="8">
        <v>0.06</v>
      </c>
      <c r="VF81" s="8">
        <v>79.33</v>
      </c>
      <c r="VG81" s="8">
        <v>0.27</v>
      </c>
      <c r="VH81" s="8">
        <v>87.22</v>
      </c>
      <c r="VI81" s="8">
        <v>0.28999999999999998</v>
      </c>
      <c r="VJ81" s="8">
        <v>77.03</v>
      </c>
      <c r="VK81" s="8">
        <v>0.11</v>
      </c>
      <c r="VL81" s="8">
        <v>75.37</v>
      </c>
      <c r="VM81" s="8">
        <v>7.0000000000000007E-2</v>
      </c>
      <c r="VN81" s="8">
        <v>82.21</v>
      </c>
      <c r="VO81" s="8">
        <v>0.38</v>
      </c>
      <c r="VP81" s="8">
        <v>89.85</v>
      </c>
      <c r="VQ81" s="8">
        <v>0.27</v>
      </c>
      <c r="VR81" s="8">
        <v>80.23</v>
      </c>
      <c r="VS81" s="8">
        <v>0.15</v>
      </c>
      <c r="VT81" s="8">
        <v>83.44</v>
      </c>
      <c r="VU81" s="8">
        <v>0.32</v>
      </c>
      <c r="VV81" s="8">
        <v>94.86</v>
      </c>
      <c r="VW81" s="8">
        <v>7.0000000000000007E-2</v>
      </c>
      <c r="WJ81" s="8" t="s">
        <v>2290</v>
      </c>
      <c r="WK81" s="8">
        <v>74.873000000000005</v>
      </c>
      <c r="WL81" s="8">
        <v>4.3999999999999997E-2</v>
      </c>
      <c r="WM81" s="8">
        <v>61.968000000000004</v>
      </c>
      <c r="WN81" s="8">
        <v>1.2999999999999999E-2</v>
      </c>
      <c r="WO81" s="8">
        <v>60.307000000000002</v>
      </c>
      <c r="WP81" s="8">
        <v>1.4999999999999999E-2</v>
      </c>
      <c r="WQ81" s="8">
        <v>56.972999999999999</v>
      </c>
      <c r="WR81" s="8">
        <v>1.2E-2</v>
      </c>
      <c r="WS81" s="8">
        <v>95.001999999999995</v>
      </c>
      <c r="WT81" s="8">
        <v>8.9999999999999993E-3</v>
      </c>
      <c r="WU81" s="8">
        <v>75.007999999999996</v>
      </c>
      <c r="WV81" s="8">
        <v>2.1999999999999999E-2</v>
      </c>
      <c r="WW81" s="8">
        <v>1102.8</v>
      </c>
      <c r="WX81" s="8">
        <v>1.7</v>
      </c>
      <c r="WY81" s="8">
        <v>1069.4000000000001</v>
      </c>
      <c r="WZ81" s="8">
        <v>1.7</v>
      </c>
      <c r="XA81" s="8">
        <v>0.57599999999999996</v>
      </c>
      <c r="XB81" s="8">
        <v>1E-3</v>
      </c>
      <c r="XC81" s="8">
        <v>-0.19500000000000001</v>
      </c>
      <c r="XD81" s="8">
        <v>1E-3</v>
      </c>
      <c r="XE81" s="8">
        <v>-2.1000000000000001E-2</v>
      </c>
      <c r="XF81" s="8">
        <v>2E-3</v>
      </c>
      <c r="XG81" s="8">
        <v>1.0311999999999999</v>
      </c>
      <c r="XH81" s="8">
        <v>3.2000000000000002E-3</v>
      </c>
      <c r="XI81" s="8">
        <v>29.274000000000001</v>
      </c>
      <c r="XJ81" s="8">
        <v>0</v>
      </c>
      <c r="XK81" s="8">
        <v>4120</v>
      </c>
      <c r="XL81" s="8">
        <v>8</v>
      </c>
      <c r="XM81" s="8">
        <v>471.9</v>
      </c>
      <c r="XN81" s="8">
        <v>5.2</v>
      </c>
      <c r="XO81" s="42">
        <v>0.16622533100174824</v>
      </c>
      <c r="XP81" s="9">
        <v>191.8074094429173</v>
      </c>
      <c r="XQ81" s="14">
        <v>13.029</v>
      </c>
      <c r="XR81" s="42">
        <v>0.182</v>
      </c>
      <c r="XS81" s="45">
        <f t="shared" si="48"/>
        <v>1.13144889841159</v>
      </c>
      <c r="XT81" s="9">
        <f t="shared" si="49"/>
        <v>5020.1629276283602</v>
      </c>
      <c r="XU81" s="46">
        <f t="shared" si="50"/>
        <v>72.364866519685037</v>
      </c>
      <c r="XV81" s="9">
        <f t="shared" si="51"/>
        <v>206.53862538676054</v>
      </c>
      <c r="XW81" s="9">
        <f t="shared" si="52"/>
        <v>878.88664848095095</v>
      </c>
      <c r="XX81" s="9">
        <f t="shared" si="53"/>
        <v>4141.2762791474088</v>
      </c>
      <c r="XY81" s="15">
        <f t="shared" si="54"/>
        <v>9.6890147502722221E-3</v>
      </c>
      <c r="XZ81" s="9">
        <f t="shared" si="55"/>
        <v>29.43921665487964</v>
      </c>
      <c r="YA81" s="9">
        <f t="shared" si="56"/>
        <v>59.175551101588411</v>
      </c>
      <c r="YB81" s="10">
        <v>14.1000179541062</v>
      </c>
      <c r="YC81" s="10">
        <v>13.180448713296895</v>
      </c>
      <c r="YD81" s="3">
        <v>1.3927311398363293E-2</v>
      </c>
      <c r="YE81" s="9">
        <v>38.164823755898936</v>
      </c>
      <c r="YF81" s="15">
        <v>8.7895378534843336E-3</v>
      </c>
      <c r="YG81" s="9">
        <v>27.587415648607426</v>
      </c>
      <c r="YH81" s="15">
        <v>9.0977703086713036E-3</v>
      </c>
      <c r="YI81" s="9">
        <v>24.370018997398493</v>
      </c>
      <c r="YJ81" s="9">
        <f t="shared" si="57"/>
        <v>78.424155671507464</v>
      </c>
      <c r="YK81" s="9">
        <f t="shared" si="58"/>
        <v>64.536844582900258</v>
      </c>
      <c r="YL81" s="9">
        <f t="shared" si="59"/>
        <v>24.093900875765684</v>
      </c>
      <c r="YM81" s="9">
        <f t="shared" si="60"/>
        <v>26834.356110774792</v>
      </c>
      <c r="YN81" s="9">
        <f t="shared" si="61"/>
        <v>23191.471456916512</v>
      </c>
      <c r="YO81" s="9">
        <f t="shared" si="62"/>
        <v>3648.1</v>
      </c>
      <c r="YP81" s="14">
        <f t="shared" si="63"/>
        <v>0.46399344365116207</v>
      </c>
      <c r="YQ81" s="9">
        <f t="shared" si="64"/>
        <v>25470.742700206476</v>
      </c>
      <c r="YR81" s="9">
        <f t="shared" si="65"/>
        <v>21827.858046348196</v>
      </c>
      <c r="YS81" s="10">
        <f t="shared" si="66"/>
        <v>6.1822191019918629</v>
      </c>
      <c r="YT81" s="15">
        <f t="shared" si="67"/>
        <v>0.20913165831187877</v>
      </c>
      <c r="YU81" s="16">
        <f t="shared" si="68"/>
        <v>-5.3453157791139567</v>
      </c>
      <c r="YV81" s="16">
        <f t="shared" si="69"/>
        <v>-19.248604569919053</v>
      </c>
      <c r="YW81" s="47">
        <f t="shared" si="70"/>
        <v>54.085585576727091</v>
      </c>
      <c r="YX81" s="5">
        <f t="shared" si="71"/>
        <v>26834.356110774792</v>
      </c>
      <c r="YY81" s="5">
        <f t="shared" si="72"/>
        <v>16151.855391874718</v>
      </c>
      <c r="YZ81" s="5">
        <f t="shared" si="73"/>
        <v>1386.1579578674061</v>
      </c>
      <c r="ZA81" s="5">
        <f t="shared" si="74"/>
        <v>9296.3427610326744</v>
      </c>
      <c r="ZB81" s="5">
        <f t="shared" si="75"/>
        <v>26834.356110774796</v>
      </c>
      <c r="ZC81" s="6">
        <f t="shared" si="76"/>
        <v>1.0000000000000002</v>
      </c>
    </row>
    <row r="82" spans="1:679" s="8" customFormat="1" x14ac:dyDescent="0.25">
      <c r="A82" s="8">
        <v>5</v>
      </c>
      <c r="B82" s="8" t="s">
        <v>2723</v>
      </c>
      <c r="C82" s="8" t="s">
        <v>2724</v>
      </c>
      <c r="D82" s="8" t="s">
        <v>2723</v>
      </c>
      <c r="E82" s="8" t="s">
        <v>3314</v>
      </c>
      <c r="F82" s="8" t="s">
        <v>3316</v>
      </c>
      <c r="G82" s="8" t="s">
        <v>3308</v>
      </c>
      <c r="H82" s="8" t="s">
        <v>3309</v>
      </c>
      <c r="I82" s="8" t="s">
        <v>3310</v>
      </c>
      <c r="J82" s="8" t="s">
        <v>3310</v>
      </c>
      <c r="L82" s="8">
        <v>4.75</v>
      </c>
      <c r="M82" s="8" t="s">
        <v>3311</v>
      </c>
      <c r="N82" s="7">
        <v>70</v>
      </c>
      <c r="O82" s="7">
        <v>0</v>
      </c>
      <c r="P82" s="8" t="s">
        <v>3366</v>
      </c>
      <c r="Q82" s="8" t="s">
        <v>2605</v>
      </c>
      <c r="R82" s="8" t="s">
        <v>2725</v>
      </c>
      <c r="S82" s="8" t="s">
        <v>119</v>
      </c>
      <c r="T82" s="8" t="s">
        <v>120</v>
      </c>
      <c r="U82" s="8" t="s">
        <v>135</v>
      </c>
      <c r="V82" s="8" t="s">
        <v>3378</v>
      </c>
      <c r="W82" s="8" t="s">
        <v>3381</v>
      </c>
      <c r="X82" s="8" t="s">
        <v>3385</v>
      </c>
      <c r="Y82" s="8" t="s">
        <v>3385</v>
      </c>
      <c r="Z82" s="8" t="s">
        <v>2063</v>
      </c>
      <c r="AA82" s="8" t="s">
        <v>123</v>
      </c>
      <c r="AB82" s="8" t="s">
        <v>124</v>
      </c>
      <c r="AC82" s="8" t="s">
        <v>1319</v>
      </c>
      <c r="AD82" s="8" t="s">
        <v>2278</v>
      </c>
      <c r="AE82" s="8" t="s">
        <v>3392</v>
      </c>
      <c r="AF82" s="8" t="s">
        <v>157</v>
      </c>
      <c r="AG82" s="8">
        <v>75</v>
      </c>
      <c r="AH82" s="8">
        <v>62</v>
      </c>
      <c r="AI82" s="8">
        <v>95</v>
      </c>
      <c r="AJ82" s="8">
        <v>75</v>
      </c>
      <c r="AK82" s="8">
        <v>5.5</v>
      </c>
      <c r="AM82" s="8">
        <v>5.5</v>
      </c>
      <c r="AO82" s="8">
        <v>229.9</v>
      </c>
      <c r="AP82" s="8">
        <v>1.2</v>
      </c>
      <c r="AQ82" s="8">
        <v>19.100000000000001</v>
      </c>
      <c r="AR82" s="8">
        <v>0</v>
      </c>
      <c r="AS82" s="8">
        <v>17233</v>
      </c>
      <c r="AT82" s="8">
        <v>43</v>
      </c>
      <c r="AU82" s="8">
        <v>16889</v>
      </c>
      <c r="AV82" s="8">
        <v>66</v>
      </c>
      <c r="AW82" s="8">
        <v>-1425</v>
      </c>
      <c r="AX82" s="8">
        <v>80</v>
      </c>
      <c r="AY82" s="8">
        <v>15807</v>
      </c>
      <c r="AZ82" s="8">
        <v>76</v>
      </c>
      <c r="BB82" s="8">
        <v>943</v>
      </c>
      <c r="CN82" s="8">
        <v>3.7333490789999999</v>
      </c>
      <c r="CO82" s="8" t="s">
        <v>2726</v>
      </c>
      <c r="CP82" s="8" t="s">
        <v>2727</v>
      </c>
      <c r="CQ82" s="8">
        <v>74.995999999999995</v>
      </c>
      <c r="CR82" s="8">
        <v>2.7E-2</v>
      </c>
      <c r="CS82" s="8">
        <v>61.988999999999997</v>
      </c>
      <c r="CT82" s="8">
        <v>0.02</v>
      </c>
      <c r="CU82" s="8">
        <v>95.001999999999995</v>
      </c>
      <c r="CV82" s="8">
        <v>1.2999999999999999E-2</v>
      </c>
      <c r="CW82" s="8">
        <v>74.997</v>
      </c>
      <c r="CX82" s="8">
        <v>2.8000000000000001E-2</v>
      </c>
      <c r="CY82" s="8">
        <v>74.59</v>
      </c>
      <c r="CZ82" s="8">
        <v>0.04</v>
      </c>
      <c r="DA82" s="8">
        <v>60.42</v>
      </c>
      <c r="DB82" s="8">
        <v>0.04</v>
      </c>
      <c r="DC82" s="8">
        <v>65.73</v>
      </c>
      <c r="DD82" s="8">
        <v>0.03</v>
      </c>
      <c r="DE82" s="8">
        <v>-3.0000000000000001E-3</v>
      </c>
      <c r="DF82" s="8">
        <v>2E-3</v>
      </c>
      <c r="DG82" s="8">
        <v>1.0553999999999999</v>
      </c>
      <c r="DH82" s="8">
        <v>3.0000000000000001E-3</v>
      </c>
      <c r="DI82" s="8">
        <v>17233</v>
      </c>
      <c r="DJ82" s="8">
        <v>43</v>
      </c>
      <c r="DK82" s="8">
        <v>-1425</v>
      </c>
      <c r="DL82" s="8">
        <v>80</v>
      </c>
      <c r="DM82" s="8">
        <v>3.734</v>
      </c>
      <c r="DN82" s="8">
        <v>1.9E-2</v>
      </c>
      <c r="DU82" s="8">
        <v>229.9</v>
      </c>
      <c r="DV82" s="8">
        <v>1.2</v>
      </c>
      <c r="DW82" s="8">
        <v>229.9</v>
      </c>
      <c r="DX82" s="8">
        <v>1.2</v>
      </c>
      <c r="DY82" s="8">
        <v>229.9</v>
      </c>
      <c r="DZ82" s="8">
        <v>1.2</v>
      </c>
      <c r="EA82" s="8">
        <v>16.899999999999999</v>
      </c>
      <c r="EB82" s="8">
        <v>0.1</v>
      </c>
      <c r="EC82" s="8">
        <v>16.899999999999999</v>
      </c>
      <c r="ED82" s="8">
        <v>0.1</v>
      </c>
      <c r="EE82" s="8">
        <v>16.899999999999999</v>
      </c>
      <c r="EF82" s="8">
        <v>0.1</v>
      </c>
      <c r="EG82" s="8">
        <v>3759.7</v>
      </c>
      <c r="EH82" s="8">
        <v>5</v>
      </c>
      <c r="EI82" s="8">
        <v>3759.7</v>
      </c>
      <c r="EJ82" s="8">
        <v>5</v>
      </c>
      <c r="EK82" s="8">
        <v>3759.7</v>
      </c>
      <c r="EL82" s="8">
        <v>5</v>
      </c>
      <c r="EM82" s="8">
        <v>229.9</v>
      </c>
      <c r="EN82" s="8">
        <v>1.2</v>
      </c>
      <c r="EO82" s="8">
        <v>229.9</v>
      </c>
      <c r="EP82" s="8">
        <v>1.2</v>
      </c>
      <c r="EQ82" s="8">
        <v>229.9</v>
      </c>
      <c r="ER82" s="8">
        <v>1.2</v>
      </c>
      <c r="ES82" s="8">
        <v>2.2000000000000002</v>
      </c>
      <c r="ET82" s="8">
        <v>0</v>
      </c>
      <c r="EU82" s="8">
        <v>2.2000000000000002</v>
      </c>
      <c r="EV82" s="8">
        <v>0</v>
      </c>
      <c r="EW82" s="8">
        <v>2.2000000000000002</v>
      </c>
      <c r="EX82" s="8">
        <v>0</v>
      </c>
      <c r="EZ82" s="8">
        <v>227.8</v>
      </c>
      <c r="FA82" s="8">
        <v>1.2</v>
      </c>
      <c r="FB82" s="8">
        <v>227.8</v>
      </c>
      <c r="FC82" s="8">
        <v>1.2</v>
      </c>
      <c r="FD82" s="8">
        <v>227.8</v>
      </c>
      <c r="FE82" s="8">
        <v>1.2</v>
      </c>
      <c r="FF82" s="8">
        <v>16</v>
      </c>
      <c r="FG82" s="8">
        <v>0.1</v>
      </c>
      <c r="FH82" s="8">
        <v>16</v>
      </c>
      <c r="FI82" s="8">
        <v>0.1</v>
      </c>
      <c r="FJ82" s="8">
        <v>16</v>
      </c>
      <c r="FK82" s="8">
        <v>0.1</v>
      </c>
      <c r="FL82" s="8">
        <v>3522</v>
      </c>
      <c r="FM82" s="8">
        <v>4.4000000000000004</v>
      </c>
      <c r="FW82" s="8">
        <v>228.5</v>
      </c>
      <c r="FX82" s="8">
        <v>1.2</v>
      </c>
      <c r="FY82" s="8">
        <v>0.7</v>
      </c>
      <c r="FZ82" s="8">
        <v>0</v>
      </c>
      <c r="GA82" s="8">
        <v>169.3</v>
      </c>
      <c r="GB82" s="8">
        <v>1.2</v>
      </c>
      <c r="GC82" s="8">
        <v>13</v>
      </c>
      <c r="GD82" s="8">
        <v>0.2</v>
      </c>
      <c r="GE82" s="8">
        <v>4178.2</v>
      </c>
      <c r="GP82" s="8">
        <v>230.2</v>
      </c>
      <c r="GQ82" s="8">
        <v>1.2</v>
      </c>
      <c r="GR82" s="8">
        <v>0</v>
      </c>
      <c r="GS82" s="8">
        <v>0</v>
      </c>
      <c r="GT82" s="8">
        <v>326.33999999999997</v>
      </c>
      <c r="GU82" s="8">
        <v>0.22</v>
      </c>
      <c r="GV82" s="8">
        <v>120.05</v>
      </c>
      <c r="GW82" s="8">
        <v>0.06</v>
      </c>
      <c r="GX82" s="8">
        <v>137.28</v>
      </c>
      <c r="GY82" s="8">
        <v>0.05</v>
      </c>
      <c r="GZ82" s="8">
        <v>17.239999999999998</v>
      </c>
      <c r="HA82" s="8">
        <v>0.04</v>
      </c>
      <c r="HB82" s="8">
        <v>343.17</v>
      </c>
      <c r="HC82" s="8">
        <v>0.21</v>
      </c>
      <c r="HD82" s="8">
        <v>177.22</v>
      </c>
      <c r="HE82" s="8">
        <v>0.04</v>
      </c>
      <c r="HF82" s="8">
        <v>141.28</v>
      </c>
      <c r="HG82" s="8">
        <v>0.05</v>
      </c>
      <c r="HH82" s="8">
        <v>35.94</v>
      </c>
      <c r="HI82" s="8">
        <v>0.06</v>
      </c>
      <c r="HJ82" s="8">
        <v>325.62</v>
      </c>
      <c r="HK82" s="8">
        <v>0.21</v>
      </c>
      <c r="HL82" s="8">
        <v>119.58</v>
      </c>
      <c r="HM82" s="8">
        <v>7.0000000000000007E-2</v>
      </c>
      <c r="HN82" s="8">
        <v>137.11000000000001</v>
      </c>
      <c r="HO82" s="8">
        <v>0.05</v>
      </c>
      <c r="HP82" s="8">
        <v>17.53</v>
      </c>
      <c r="HQ82" s="8">
        <v>0.06</v>
      </c>
      <c r="HR82" s="8">
        <v>82.74</v>
      </c>
      <c r="HS82" s="8">
        <v>0.02</v>
      </c>
      <c r="HT82" s="8">
        <v>51.82</v>
      </c>
      <c r="HU82" s="8">
        <v>0.03</v>
      </c>
      <c r="HV82" s="8">
        <v>48.99</v>
      </c>
      <c r="HW82" s="8">
        <v>0.01</v>
      </c>
      <c r="HZ82" s="8">
        <v>83.55</v>
      </c>
      <c r="IA82" s="8">
        <v>0.02</v>
      </c>
      <c r="IB82" s="8">
        <v>53.63</v>
      </c>
      <c r="IC82" s="8">
        <v>0.06</v>
      </c>
      <c r="ID82" s="8">
        <v>49.48</v>
      </c>
      <c r="IE82" s="8">
        <v>0.01</v>
      </c>
      <c r="IF82" s="8">
        <v>4.1500000000000004</v>
      </c>
      <c r="IG82" s="8">
        <v>0.06</v>
      </c>
      <c r="JZ82" s="8">
        <v>2.84</v>
      </c>
      <c r="KA82" s="8">
        <v>0.02</v>
      </c>
      <c r="MX82" s="8">
        <v>59.49</v>
      </c>
      <c r="MY82" s="8">
        <v>0.03</v>
      </c>
      <c r="MZ82" s="8">
        <v>59.85</v>
      </c>
      <c r="NA82" s="8">
        <v>0.03</v>
      </c>
      <c r="NB82" s="8">
        <v>59.91</v>
      </c>
      <c r="NC82" s="8">
        <v>0.03</v>
      </c>
      <c r="ND82" s="8">
        <v>59.94</v>
      </c>
      <c r="NE82" s="8">
        <v>0.03</v>
      </c>
      <c r="NF82" s="8">
        <v>59.73</v>
      </c>
      <c r="NG82" s="8">
        <v>0.03</v>
      </c>
      <c r="NH82" s="8">
        <v>59.81</v>
      </c>
      <c r="NI82" s="8">
        <v>0.03</v>
      </c>
      <c r="NN82" s="8">
        <v>53.52</v>
      </c>
      <c r="NO82" s="8">
        <v>0.05</v>
      </c>
      <c r="NP82" s="8">
        <v>51.31</v>
      </c>
      <c r="NQ82" s="8">
        <v>0.03</v>
      </c>
      <c r="OB82" s="8">
        <v>119.58</v>
      </c>
      <c r="OC82" s="8">
        <v>7.0000000000000007E-2</v>
      </c>
      <c r="QR82" s="8">
        <v>146.74</v>
      </c>
      <c r="QS82" s="8">
        <v>0.04</v>
      </c>
      <c r="QT82" s="8">
        <v>66.11</v>
      </c>
      <c r="QU82" s="8">
        <v>0.13</v>
      </c>
      <c r="QV82" s="8">
        <v>179.88</v>
      </c>
      <c r="QW82" s="8">
        <v>7.0000000000000007E-2</v>
      </c>
      <c r="QX82" s="8">
        <v>95.26</v>
      </c>
      <c r="QY82" s="8">
        <v>0.09</v>
      </c>
      <c r="QZ82" s="8">
        <v>95.51</v>
      </c>
      <c r="RA82" s="8">
        <v>0.14000000000000001</v>
      </c>
      <c r="RB82" s="8">
        <v>75.56</v>
      </c>
      <c r="RC82" s="8">
        <v>0.05</v>
      </c>
      <c r="RD82" s="8">
        <v>75.42</v>
      </c>
      <c r="RE82" s="8">
        <v>0.04</v>
      </c>
      <c r="RF82" s="8">
        <v>75.489999999999995</v>
      </c>
      <c r="RG82" s="8">
        <v>0.04</v>
      </c>
      <c r="RH82" s="8">
        <v>75.45</v>
      </c>
      <c r="RI82" s="8">
        <v>0.04</v>
      </c>
      <c r="RJ82" s="8">
        <v>75.290000000000006</v>
      </c>
      <c r="RK82" s="8">
        <v>0.04</v>
      </c>
      <c r="RL82" s="8">
        <v>75.31</v>
      </c>
      <c r="RM82" s="8">
        <v>0.04</v>
      </c>
      <c r="RN82" s="8">
        <v>75.22</v>
      </c>
      <c r="RO82" s="8">
        <v>0.05</v>
      </c>
      <c r="TD82" s="8">
        <v>74.61</v>
      </c>
      <c r="TE82" s="8">
        <v>0.05</v>
      </c>
      <c r="UN82" s="8">
        <v>95.04</v>
      </c>
      <c r="UO82" s="8">
        <v>0.06</v>
      </c>
      <c r="UP82" s="8">
        <v>85.17</v>
      </c>
      <c r="UQ82" s="8">
        <v>0.28000000000000003</v>
      </c>
      <c r="UR82" s="8">
        <v>85.14</v>
      </c>
      <c r="US82" s="8">
        <v>0.28000000000000003</v>
      </c>
      <c r="UT82" s="8">
        <v>75.02</v>
      </c>
      <c r="UU82" s="8">
        <v>0.05</v>
      </c>
      <c r="UV82" s="8">
        <v>90.48</v>
      </c>
      <c r="UW82" s="8">
        <v>0.28999999999999998</v>
      </c>
      <c r="UX82" s="8">
        <v>75.63</v>
      </c>
      <c r="UY82" s="8">
        <v>0.04</v>
      </c>
      <c r="UZ82" s="8">
        <v>76.95</v>
      </c>
      <c r="VA82" s="8">
        <v>0.1</v>
      </c>
      <c r="VB82" s="8">
        <v>76.09</v>
      </c>
      <c r="VC82" s="8">
        <v>7.0000000000000007E-2</v>
      </c>
      <c r="VD82" s="8">
        <v>75.09</v>
      </c>
      <c r="VE82" s="8">
        <v>0.05</v>
      </c>
      <c r="VF82" s="8">
        <v>79.209999999999994</v>
      </c>
      <c r="VG82" s="8">
        <v>0.31</v>
      </c>
      <c r="VH82" s="8">
        <v>87.02</v>
      </c>
      <c r="VI82" s="8">
        <v>0.3</v>
      </c>
      <c r="VJ82" s="8">
        <v>77.06</v>
      </c>
      <c r="VK82" s="8">
        <v>0.12</v>
      </c>
      <c r="VL82" s="8">
        <v>75.31</v>
      </c>
      <c r="VM82" s="8">
        <v>0.06</v>
      </c>
      <c r="VN82" s="8">
        <v>82.2</v>
      </c>
      <c r="VO82" s="8">
        <v>0.39</v>
      </c>
      <c r="VP82" s="8">
        <v>90.07</v>
      </c>
      <c r="VQ82" s="8">
        <v>0.27</v>
      </c>
      <c r="VR82" s="8">
        <v>80.33</v>
      </c>
      <c r="VS82" s="8">
        <v>0.15</v>
      </c>
      <c r="VT82" s="8">
        <v>83.56</v>
      </c>
      <c r="VU82" s="8">
        <v>0.34</v>
      </c>
      <c r="VV82" s="8">
        <v>95.01</v>
      </c>
      <c r="VW82" s="8">
        <v>0.12</v>
      </c>
      <c r="WJ82" s="8" t="s">
        <v>2290</v>
      </c>
      <c r="WK82" s="8">
        <v>74.995999999999995</v>
      </c>
      <c r="WL82" s="8">
        <v>2.7E-2</v>
      </c>
      <c r="WM82" s="8">
        <v>61.988999999999997</v>
      </c>
      <c r="WN82" s="8">
        <v>0.02</v>
      </c>
      <c r="WO82" s="8">
        <v>60.542000000000002</v>
      </c>
      <c r="WP82" s="8">
        <v>7.0000000000000001E-3</v>
      </c>
      <c r="WQ82" s="8">
        <v>57.207000000000001</v>
      </c>
      <c r="WR82" s="8">
        <v>8.0000000000000002E-3</v>
      </c>
      <c r="WS82" s="8">
        <v>95.001999999999995</v>
      </c>
      <c r="WT82" s="8">
        <v>1.2999999999999999E-2</v>
      </c>
      <c r="WU82" s="8">
        <v>74.997</v>
      </c>
      <c r="WV82" s="8">
        <v>2.8000000000000001E-2</v>
      </c>
      <c r="WW82" s="8">
        <v>1116.5999999999999</v>
      </c>
      <c r="WX82" s="8">
        <v>1.6</v>
      </c>
      <c r="WY82" s="8">
        <v>1081.0999999999999</v>
      </c>
      <c r="WZ82" s="8">
        <v>1.5</v>
      </c>
      <c r="XA82" s="8">
        <v>0.56999999999999995</v>
      </c>
      <c r="XB82" s="8">
        <v>1E-3</v>
      </c>
      <c r="XC82" s="8">
        <v>-0.19700000000000001</v>
      </c>
      <c r="XD82" s="8">
        <v>1E-3</v>
      </c>
      <c r="XE82" s="8">
        <v>-3.0000000000000001E-3</v>
      </c>
      <c r="XF82" s="8">
        <v>2E-3</v>
      </c>
      <c r="XG82" s="8">
        <v>1.0553999999999999</v>
      </c>
      <c r="XH82" s="8">
        <v>3.0000000000000001E-3</v>
      </c>
      <c r="XI82" s="8">
        <v>29.219000000000001</v>
      </c>
      <c r="XJ82" s="8">
        <v>1E-3</v>
      </c>
      <c r="XK82" s="8">
        <v>4234</v>
      </c>
      <c r="XL82" s="8">
        <v>8</v>
      </c>
      <c r="XM82" s="8">
        <v>473.9</v>
      </c>
      <c r="XN82" s="8">
        <v>5.3</v>
      </c>
      <c r="XO82" s="42">
        <v>0.16622533100174824</v>
      </c>
      <c r="XP82" s="9">
        <v>191.8074094429173</v>
      </c>
      <c r="XQ82" s="14">
        <v>13.029</v>
      </c>
      <c r="XR82" s="42">
        <v>0.182</v>
      </c>
      <c r="XS82" s="45">
        <f t="shared" si="48"/>
        <v>1.1235402261473362</v>
      </c>
      <c r="XT82" s="9">
        <f t="shared" si="49"/>
        <v>5080.4315926763702</v>
      </c>
      <c r="XU82" s="46">
        <f t="shared" si="50"/>
        <v>72.394542047244073</v>
      </c>
      <c r="XV82" s="9">
        <f t="shared" si="51"/>
        <v>207.59450909945281</v>
      </c>
      <c r="XW82" s="9">
        <f t="shared" si="52"/>
        <v>883.38475844928269</v>
      </c>
      <c r="XX82" s="9">
        <f t="shared" si="53"/>
        <v>4197.0468342270879</v>
      </c>
      <c r="XY82" s="15">
        <f t="shared" si="54"/>
        <v>9.6686433834036918E-3</v>
      </c>
      <c r="XZ82" s="9">
        <f t="shared" si="55"/>
        <v>29.435789090845724</v>
      </c>
      <c r="YA82" s="9">
        <f t="shared" si="56"/>
        <v>59.418459773852668</v>
      </c>
      <c r="YB82" s="10">
        <v>14.099938250952153</v>
      </c>
      <c r="YC82" s="10">
        <v>13.187068613732977</v>
      </c>
      <c r="YD82" s="3">
        <v>1.391767005445411E-2</v>
      </c>
      <c r="YE82" s="9">
        <v>38.154187609563692</v>
      </c>
      <c r="YF82" s="15">
        <v>8.7743180285279054E-3</v>
      </c>
      <c r="YG82" s="9">
        <v>27.600760635429268</v>
      </c>
      <c r="YH82" s="15">
        <v>9.1824896494350806E-3</v>
      </c>
      <c r="YI82" s="9">
        <v>24.519532790080728</v>
      </c>
      <c r="YJ82" s="9">
        <f t="shared" si="57"/>
        <v>78.501504606162783</v>
      </c>
      <c r="YK82" s="9">
        <f t="shared" si="58"/>
        <v>64.533901049991641</v>
      </c>
      <c r="YL82" s="9">
        <f t="shared" si="59"/>
        <v>24.245302433760557</v>
      </c>
      <c r="YM82" s="9">
        <f t="shared" si="60"/>
        <v>26369.912394020641</v>
      </c>
      <c r="YN82" s="9">
        <f t="shared" si="61"/>
        <v>23268.024924126683</v>
      </c>
      <c r="YO82" s="9">
        <f t="shared" si="62"/>
        <v>3760.1</v>
      </c>
      <c r="YP82" s="14">
        <f t="shared" si="63"/>
        <v>0.48666150680538184</v>
      </c>
      <c r="YQ82" s="9">
        <f t="shared" si="64"/>
        <v>24999.574266027885</v>
      </c>
      <c r="YR82" s="9">
        <f t="shared" si="65"/>
        <v>21897.686796133927</v>
      </c>
      <c r="YS82" s="10">
        <f t="shared" si="66"/>
        <v>5.9044814043523584</v>
      </c>
      <c r="YT82" s="15">
        <f t="shared" si="67"/>
        <v>0.20739175124979212</v>
      </c>
      <c r="YU82" s="16">
        <f t="shared" si="68"/>
        <v>-5.1904866570851667</v>
      </c>
      <c r="YV82" s="16">
        <f t="shared" si="69"/>
        <v>-19.083044832310115</v>
      </c>
      <c r="YW82" s="47">
        <f t="shared" si="70"/>
        <v>54.42524137978274</v>
      </c>
      <c r="YX82" s="5">
        <f t="shared" si="71"/>
        <v>26369.912394020641</v>
      </c>
      <c r="YY82" s="5">
        <f t="shared" si="72"/>
        <v>15653.967289742863</v>
      </c>
      <c r="YZ82" s="5">
        <f t="shared" si="73"/>
        <v>1393.2085659198942</v>
      </c>
      <c r="ZA82" s="5">
        <f t="shared" si="74"/>
        <v>9322.7365383578835</v>
      </c>
      <c r="ZB82" s="5">
        <f t="shared" si="75"/>
        <v>26369.912394020641</v>
      </c>
      <c r="ZC82" s="6">
        <f t="shared" si="76"/>
        <v>1</v>
      </c>
    </row>
    <row r="83" spans="1:679" s="8" customFormat="1" x14ac:dyDescent="0.25">
      <c r="A83" s="8">
        <v>5</v>
      </c>
      <c r="B83" s="8" t="s">
        <v>2728</v>
      </c>
      <c r="C83" s="8" t="s">
        <v>2729</v>
      </c>
      <c r="D83" s="8" t="s">
        <v>2728</v>
      </c>
      <c r="E83" s="8" t="s">
        <v>3314</v>
      </c>
      <c r="F83" s="8" t="s">
        <v>3316</v>
      </c>
      <c r="G83" s="8" t="s">
        <v>3308</v>
      </c>
      <c r="H83" s="8" t="s">
        <v>3309</v>
      </c>
      <c r="I83" s="8" t="s">
        <v>3310</v>
      </c>
      <c r="J83" s="8" t="s">
        <v>3310</v>
      </c>
      <c r="L83" s="8">
        <v>4.75</v>
      </c>
      <c r="M83" s="8" t="s">
        <v>3311</v>
      </c>
      <c r="N83" s="7">
        <v>80</v>
      </c>
      <c r="O83" s="7">
        <v>0</v>
      </c>
      <c r="P83" s="8" t="s">
        <v>3366</v>
      </c>
      <c r="Q83" s="8" t="s">
        <v>2605</v>
      </c>
      <c r="R83" s="8" t="s">
        <v>2730</v>
      </c>
      <c r="S83" s="8" t="s">
        <v>119</v>
      </c>
      <c r="T83" s="8" t="s">
        <v>2090</v>
      </c>
      <c r="U83" s="8" t="s">
        <v>135</v>
      </c>
      <c r="V83" s="8" t="s">
        <v>3378</v>
      </c>
      <c r="W83" s="8" t="s">
        <v>3381</v>
      </c>
      <c r="X83" s="8" t="s">
        <v>3385</v>
      </c>
      <c r="Y83" s="8" t="s">
        <v>3385</v>
      </c>
      <c r="Z83" s="8" t="s">
        <v>2063</v>
      </c>
      <c r="AA83" s="8" t="s">
        <v>123</v>
      </c>
      <c r="AB83" s="8" t="s">
        <v>124</v>
      </c>
      <c r="AC83" s="8" t="s">
        <v>1319</v>
      </c>
      <c r="AD83" s="8" t="s">
        <v>2278</v>
      </c>
      <c r="AE83" s="8" t="s">
        <v>3392</v>
      </c>
      <c r="AF83" s="8" t="s">
        <v>157</v>
      </c>
      <c r="AG83" s="8">
        <v>75</v>
      </c>
      <c r="AH83" s="8">
        <v>62</v>
      </c>
      <c r="AI83" s="8">
        <v>95</v>
      </c>
      <c r="AJ83" s="8">
        <v>75</v>
      </c>
      <c r="AK83" s="8">
        <v>5.5</v>
      </c>
      <c r="AM83" s="8">
        <v>5.5</v>
      </c>
      <c r="AO83" s="8">
        <v>229.9</v>
      </c>
      <c r="AP83" s="8">
        <v>1.1000000000000001</v>
      </c>
      <c r="AQ83" s="8">
        <v>19.600000000000001</v>
      </c>
      <c r="AR83" s="8">
        <v>0</v>
      </c>
      <c r="AS83" s="8">
        <v>16940</v>
      </c>
      <c r="AT83" s="8">
        <v>34</v>
      </c>
      <c r="AU83" s="8">
        <v>16637</v>
      </c>
      <c r="AV83" s="8">
        <v>54</v>
      </c>
      <c r="AW83" s="8">
        <v>-1948</v>
      </c>
      <c r="AX83" s="8">
        <v>92</v>
      </c>
      <c r="AY83" s="8">
        <v>14990</v>
      </c>
      <c r="AZ83" s="8">
        <v>85</v>
      </c>
      <c r="BB83" s="8">
        <v>943</v>
      </c>
      <c r="CN83" s="8">
        <v>3.4388621239999999</v>
      </c>
      <c r="CO83" s="8" t="s">
        <v>2731</v>
      </c>
      <c r="CP83" s="8" t="s">
        <v>2732</v>
      </c>
      <c r="CQ83" s="8">
        <v>75.001000000000005</v>
      </c>
      <c r="CR83" s="8">
        <v>1.7000000000000001E-2</v>
      </c>
      <c r="CS83" s="8">
        <v>61.988</v>
      </c>
      <c r="CT83" s="8">
        <v>2.5999999999999999E-2</v>
      </c>
      <c r="CU83" s="8">
        <v>95.004999999999995</v>
      </c>
      <c r="CV83" s="8">
        <v>1.4E-2</v>
      </c>
      <c r="CW83" s="8">
        <v>74.995000000000005</v>
      </c>
      <c r="CX83" s="8">
        <v>2.9000000000000001E-2</v>
      </c>
      <c r="CY83" s="8">
        <v>74.62</v>
      </c>
      <c r="CZ83" s="8">
        <v>0.06</v>
      </c>
      <c r="DA83" s="8">
        <v>60.7</v>
      </c>
      <c r="DB83" s="8">
        <v>0.03</v>
      </c>
      <c r="DC83" s="8">
        <v>65.33</v>
      </c>
      <c r="DD83" s="8">
        <v>0.02</v>
      </c>
      <c r="DE83" s="8">
        <v>-7.0000000000000001E-3</v>
      </c>
      <c r="DF83" s="8">
        <v>2E-3</v>
      </c>
      <c r="DG83" s="8">
        <v>1.0622</v>
      </c>
      <c r="DH83" s="8">
        <v>2.5999999999999999E-3</v>
      </c>
      <c r="DI83" s="8">
        <v>16940</v>
      </c>
      <c r="DJ83" s="8">
        <v>34</v>
      </c>
      <c r="DK83" s="8">
        <v>-1948</v>
      </c>
      <c r="DL83" s="8">
        <v>92</v>
      </c>
      <c r="DM83" s="8">
        <v>3.4390000000000001</v>
      </c>
      <c r="DN83" s="8">
        <v>2.1000000000000001E-2</v>
      </c>
      <c r="DU83" s="8">
        <v>229.9</v>
      </c>
      <c r="DV83" s="8">
        <v>1.1000000000000001</v>
      </c>
      <c r="DW83" s="8">
        <v>229.9</v>
      </c>
      <c r="DX83" s="8">
        <v>1.1000000000000001</v>
      </c>
      <c r="DY83" s="8">
        <v>229.9</v>
      </c>
      <c r="DZ83" s="8">
        <v>1.1000000000000001</v>
      </c>
      <c r="EA83" s="8">
        <v>17.399999999999999</v>
      </c>
      <c r="EB83" s="8">
        <v>0.1</v>
      </c>
      <c r="EC83" s="8">
        <v>17.399999999999999</v>
      </c>
      <c r="ED83" s="8">
        <v>0.1</v>
      </c>
      <c r="EE83" s="8">
        <v>17.399999999999999</v>
      </c>
      <c r="EF83" s="8">
        <v>0.1</v>
      </c>
      <c r="EG83" s="8">
        <v>3883.8</v>
      </c>
      <c r="EH83" s="8">
        <v>5.0999999999999996</v>
      </c>
      <c r="EI83" s="8">
        <v>3883.8</v>
      </c>
      <c r="EJ83" s="8">
        <v>5.0999999999999996</v>
      </c>
      <c r="EK83" s="8">
        <v>3883.8</v>
      </c>
      <c r="EL83" s="8">
        <v>5.0999999999999996</v>
      </c>
      <c r="EM83" s="8">
        <v>229.9</v>
      </c>
      <c r="EN83" s="8">
        <v>1.1000000000000001</v>
      </c>
      <c r="EO83" s="8">
        <v>229.9</v>
      </c>
      <c r="EP83" s="8">
        <v>1.1000000000000001</v>
      </c>
      <c r="EQ83" s="8">
        <v>229.9</v>
      </c>
      <c r="ER83" s="8">
        <v>1.1000000000000001</v>
      </c>
      <c r="ES83" s="8">
        <v>2.2000000000000002</v>
      </c>
      <c r="ET83" s="8">
        <v>0</v>
      </c>
      <c r="EU83" s="8">
        <v>2.2000000000000002</v>
      </c>
      <c r="EV83" s="8">
        <v>0</v>
      </c>
      <c r="EW83" s="8">
        <v>2.2000000000000002</v>
      </c>
      <c r="EX83" s="8">
        <v>0</v>
      </c>
      <c r="EZ83" s="8">
        <v>227.7</v>
      </c>
      <c r="FA83" s="8">
        <v>1.1000000000000001</v>
      </c>
      <c r="FB83" s="8">
        <v>227.7</v>
      </c>
      <c r="FC83" s="8">
        <v>1.1000000000000001</v>
      </c>
      <c r="FD83" s="8">
        <v>227.7</v>
      </c>
      <c r="FE83" s="8">
        <v>1.1000000000000001</v>
      </c>
      <c r="FF83" s="8">
        <v>16.5</v>
      </c>
      <c r="FG83" s="8">
        <v>0.1</v>
      </c>
      <c r="FH83" s="8">
        <v>16.5</v>
      </c>
      <c r="FI83" s="8">
        <v>0.1</v>
      </c>
      <c r="FJ83" s="8">
        <v>16.5</v>
      </c>
      <c r="FK83" s="8">
        <v>0.1</v>
      </c>
      <c r="FL83" s="8">
        <v>3639.9</v>
      </c>
      <c r="FM83" s="8">
        <v>4.7</v>
      </c>
      <c r="FW83" s="8">
        <v>228.4</v>
      </c>
      <c r="FX83" s="8">
        <v>1.1000000000000001</v>
      </c>
      <c r="FY83" s="8">
        <v>0.7</v>
      </c>
      <c r="FZ83" s="8">
        <v>0</v>
      </c>
      <c r="GA83" s="8">
        <v>170.1</v>
      </c>
      <c r="GB83" s="8">
        <v>1</v>
      </c>
      <c r="GC83" s="8">
        <v>0</v>
      </c>
      <c r="GD83" s="8">
        <v>0.2</v>
      </c>
      <c r="GE83" s="8">
        <v>4284.8</v>
      </c>
      <c r="GP83" s="8">
        <v>230.2</v>
      </c>
      <c r="GQ83" s="8">
        <v>1.1000000000000001</v>
      </c>
      <c r="GR83" s="8">
        <v>0</v>
      </c>
      <c r="GS83" s="8">
        <v>0</v>
      </c>
      <c r="GT83" s="8">
        <v>337.8</v>
      </c>
      <c r="GU83" s="8">
        <v>0.23</v>
      </c>
      <c r="GV83" s="8">
        <v>122.45</v>
      </c>
      <c r="GW83" s="8">
        <v>0.05</v>
      </c>
      <c r="GX83" s="8">
        <v>140.02000000000001</v>
      </c>
      <c r="GY83" s="8">
        <v>0.05</v>
      </c>
      <c r="GZ83" s="8">
        <v>17.579999999999998</v>
      </c>
      <c r="HA83" s="8">
        <v>0.03</v>
      </c>
      <c r="HB83" s="8">
        <v>354.45</v>
      </c>
      <c r="HC83" s="8">
        <v>0.23</v>
      </c>
      <c r="HD83" s="8">
        <v>178.9</v>
      </c>
      <c r="HE83" s="8">
        <v>0.05</v>
      </c>
      <c r="HF83" s="8">
        <v>143.88</v>
      </c>
      <c r="HG83" s="8">
        <v>0.05</v>
      </c>
      <c r="HH83" s="8">
        <v>35.020000000000003</v>
      </c>
      <c r="HI83" s="8">
        <v>7.0000000000000007E-2</v>
      </c>
      <c r="HJ83" s="8">
        <v>337.07</v>
      </c>
      <c r="HK83" s="8">
        <v>0.24</v>
      </c>
      <c r="HL83" s="8">
        <v>122.57</v>
      </c>
      <c r="HM83" s="8">
        <v>0.05</v>
      </c>
      <c r="HN83" s="8">
        <v>139.85</v>
      </c>
      <c r="HO83" s="8">
        <v>0.06</v>
      </c>
      <c r="HP83" s="8">
        <v>17.28</v>
      </c>
      <c r="HQ83" s="8">
        <v>0.06</v>
      </c>
      <c r="HR83" s="8">
        <v>83.35</v>
      </c>
      <c r="HS83" s="8">
        <v>0.03</v>
      </c>
      <c r="HT83" s="8">
        <v>52.25</v>
      </c>
      <c r="HU83" s="8">
        <v>0.03</v>
      </c>
      <c r="HV83" s="8">
        <v>49.37</v>
      </c>
      <c r="HW83" s="8">
        <v>0.02</v>
      </c>
      <c r="HZ83" s="8">
        <v>84.52</v>
      </c>
      <c r="IA83" s="8">
        <v>0.02</v>
      </c>
      <c r="IB83" s="8">
        <v>54.54</v>
      </c>
      <c r="IC83" s="8">
        <v>0.04</v>
      </c>
      <c r="ID83" s="8">
        <v>50.07</v>
      </c>
      <c r="IE83" s="8">
        <v>0.01</v>
      </c>
      <c r="IF83" s="8">
        <v>4.46</v>
      </c>
      <c r="IG83" s="8">
        <v>0.03</v>
      </c>
      <c r="JZ83" s="8">
        <v>2.89</v>
      </c>
      <c r="KA83" s="8">
        <v>0.02</v>
      </c>
      <c r="MX83" s="8">
        <v>59.82</v>
      </c>
      <c r="MY83" s="8">
        <v>0.03</v>
      </c>
      <c r="MZ83" s="8">
        <v>60.2</v>
      </c>
      <c r="NA83" s="8">
        <v>0.02</v>
      </c>
      <c r="NB83" s="8">
        <v>60.3</v>
      </c>
      <c r="NC83" s="8">
        <v>0.03</v>
      </c>
      <c r="ND83" s="8">
        <v>60.37</v>
      </c>
      <c r="NE83" s="8">
        <v>0.03</v>
      </c>
      <c r="NF83" s="8">
        <v>60.1</v>
      </c>
      <c r="NG83" s="8">
        <v>0.03</v>
      </c>
      <c r="NH83" s="8">
        <v>60.17</v>
      </c>
      <c r="NI83" s="8">
        <v>0.02</v>
      </c>
      <c r="QR83" s="8">
        <v>146.58000000000001</v>
      </c>
      <c r="QS83" s="8">
        <v>0.04</v>
      </c>
      <c r="QT83" s="8">
        <v>66.849999999999994</v>
      </c>
      <c r="QU83" s="8">
        <v>0.1</v>
      </c>
      <c r="QV83" s="8">
        <v>180.75</v>
      </c>
      <c r="QW83" s="8">
        <v>0.06</v>
      </c>
      <c r="QX83" s="8">
        <v>95.53</v>
      </c>
      <c r="QY83" s="8">
        <v>0.1</v>
      </c>
      <c r="QZ83" s="8">
        <v>95.45</v>
      </c>
      <c r="RA83" s="8">
        <v>0.18</v>
      </c>
      <c r="RB83" s="8">
        <v>75.64</v>
      </c>
      <c r="RC83" s="8">
        <v>0.03</v>
      </c>
      <c r="RD83" s="8">
        <v>75.5</v>
      </c>
      <c r="RE83" s="8">
        <v>0.04</v>
      </c>
      <c r="RF83" s="8">
        <v>75.599999999999994</v>
      </c>
      <c r="RG83" s="8">
        <v>0.03</v>
      </c>
      <c r="RH83" s="8">
        <v>75.540000000000006</v>
      </c>
      <c r="RI83" s="8">
        <v>0.03</v>
      </c>
      <c r="RJ83" s="8">
        <v>75.37</v>
      </c>
      <c r="RK83" s="8">
        <v>0.03</v>
      </c>
      <c r="RL83" s="8">
        <v>75.37</v>
      </c>
      <c r="RM83" s="8">
        <v>0.03</v>
      </c>
      <c r="RN83" s="8">
        <v>75.33</v>
      </c>
      <c r="RO83" s="8">
        <v>0.05</v>
      </c>
      <c r="TD83" s="8">
        <v>74.650000000000006</v>
      </c>
      <c r="TE83" s="8">
        <v>0.05</v>
      </c>
      <c r="UN83" s="8">
        <v>94.97</v>
      </c>
      <c r="UO83" s="8">
        <v>7.0000000000000007E-2</v>
      </c>
      <c r="UP83" s="8">
        <v>85.14</v>
      </c>
      <c r="UQ83" s="8">
        <v>0.26</v>
      </c>
      <c r="UR83" s="8">
        <v>85.15</v>
      </c>
      <c r="US83" s="8">
        <v>0.24</v>
      </c>
      <c r="UT83" s="8">
        <v>75.13</v>
      </c>
      <c r="UU83" s="8">
        <v>0.04</v>
      </c>
      <c r="UV83" s="8">
        <v>90.79</v>
      </c>
      <c r="UW83" s="8">
        <v>0.32</v>
      </c>
      <c r="UX83" s="8">
        <v>75.81</v>
      </c>
      <c r="UY83" s="8">
        <v>0.06</v>
      </c>
      <c r="UZ83" s="8">
        <v>77.09</v>
      </c>
      <c r="VA83" s="8">
        <v>0.14000000000000001</v>
      </c>
      <c r="VB83" s="8">
        <v>76.23</v>
      </c>
      <c r="VC83" s="8">
        <v>0.09</v>
      </c>
      <c r="VD83" s="8">
        <v>75.22</v>
      </c>
      <c r="VE83" s="8">
        <v>0.06</v>
      </c>
      <c r="VF83" s="8">
        <v>79.47</v>
      </c>
      <c r="VG83" s="8">
        <v>0.25</v>
      </c>
      <c r="VH83" s="8">
        <v>87.32</v>
      </c>
      <c r="VI83" s="8">
        <v>0.31</v>
      </c>
      <c r="VJ83" s="8">
        <v>77.180000000000007</v>
      </c>
      <c r="VK83" s="8">
        <v>0.14000000000000001</v>
      </c>
      <c r="VL83" s="8">
        <v>75.430000000000007</v>
      </c>
      <c r="VM83" s="8">
        <v>0.06</v>
      </c>
      <c r="VN83" s="8">
        <v>82.37</v>
      </c>
      <c r="VO83" s="8">
        <v>0.37</v>
      </c>
      <c r="VP83" s="8">
        <v>89.98</v>
      </c>
      <c r="VQ83" s="8">
        <v>0.22</v>
      </c>
      <c r="VR83" s="8">
        <v>80.290000000000006</v>
      </c>
      <c r="VS83" s="8">
        <v>0.15</v>
      </c>
      <c r="VT83" s="8">
        <v>83.53</v>
      </c>
      <c r="VU83" s="8">
        <v>0.28000000000000003</v>
      </c>
      <c r="VV83" s="8">
        <v>95.02</v>
      </c>
      <c r="VW83" s="8">
        <v>0.16</v>
      </c>
      <c r="WJ83" s="8" t="s">
        <v>2290</v>
      </c>
      <c r="WK83" s="8">
        <v>75.001000000000005</v>
      </c>
      <c r="WL83" s="8">
        <v>1.7000000000000001E-2</v>
      </c>
      <c r="WM83" s="8">
        <v>61.988</v>
      </c>
      <c r="WN83" s="8">
        <v>2.5999999999999999E-2</v>
      </c>
      <c r="WO83" s="8">
        <v>60.835000000000001</v>
      </c>
      <c r="WP83" s="8">
        <v>8.9999999999999993E-3</v>
      </c>
      <c r="WQ83" s="8">
        <v>57.478999999999999</v>
      </c>
      <c r="WR83" s="8">
        <v>8.0000000000000002E-3</v>
      </c>
      <c r="WS83" s="8">
        <v>95.004999999999995</v>
      </c>
      <c r="WT83" s="8">
        <v>1.4E-2</v>
      </c>
      <c r="WU83" s="8">
        <v>74.995000000000005</v>
      </c>
      <c r="WV83" s="8">
        <v>2.9000000000000001E-2</v>
      </c>
      <c r="WW83" s="8">
        <v>1119.5999999999999</v>
      </c>
      <c r="WX83" s="8">
        <v>1.4</v>
      </c>
      <c r="WY83" s="8">
        <v>1085.2</v>
      </c>
      <c r="WZ83" s="8">
        <v>1.3</v>
      </c>
      <c r="XA83" s="8">
        <v>0.56499999999999995</v>
      </c>
      <c r="XB83" s="8">
        <v>1E-3</v>
      </c>
      <c r="XC83" s="8">
        <v>-0.19800000000000001</v>
      </c>
      <c r="XD83" s="8">
        <v>2E-3</v>
      </c>
      <c r="XE83" s="8">
        <v>-7.0000000000000001E-3</v>
      </c>
      <c r="XF83" s="8">
        <v>2E-3</v>
      </c>
      <c r="XG83" s="8">
        <v>1.0622</v>
      </c>
      <c r="XH83" s="8">
        <v>2.5999999999999999E-3</v>
      </c>
      <c r="XI83" s="8">
        <v>29.234999999999999</v>
      </c>
      <c r="XJ83" s="8">
        <v>0</v>
      </c>
      <c r="XK83" s="8">
        <v>4359</v>
      </c>
      <c r="XL83" s="8">
        <v>7</v>
      </c>
      <c r="XM83" s="8">
        <v>474.8</v>
      </c>
      <c r="XN83" s="8">
        <v>5.0999999999999996</v>
      </c>
      <c r="XO83" s="42">
        <v>0.16622533100174824</v>
      </c>
      <c r="XP83" s="9">
        <v>191.8074094429173</v>
      </c>
      <c r="XQ83" s="14">
        <v>13.029</v>
      </c>
      <c r="XR83" s="42">
        <v>0.182</v>
      </c>
      <c r="XS83" s="45">
        <f t="shared" si="48"/>
        <v>1.1247504285102796</v>
      </c>
      <c r="XT83" s="9">
        <f t="shared" si="49"/>
        <v>5090.9279932111913</v>
      </c>
      <c r="XU83" s="46">
        <f t="shared" si="50"/>
        <v>72.031645354330692</v>
      </c>
      <c r="XV83" s="9">
        <f t="shared" si="51"/>
        <v>208.12114382779262</v>
      </c>
      <c r="XW83" s="9">
        <f t="shared" si="52"/>
        <v>885.6222601910199</v>
      </c>
      <c r="XX83" s="9">
        <f t="shared" si="53"/>
        <v>4205.3057330201718</v>
      </c>
      <c r="XY83" s="15">
        <f t="shared" si="54"/>
        <v>9.6671098130842389E-3</v>
      </c>
      <c r="XZ83" s="9">
        <f t="shared" si="55"/>
        <v>29.435641852928558</v>
      </c>
      <c r="YA83" s="9">
        <f t="shared" si="56"/>
        <v>59.710249571489719</v>
      </c>
      <c r="YB83" s="10">
        <v>14.09999408435621</v>
      </c>
      <c r="YC83" s="10">
        <v>13.195236721002523</v>
      </c>
      <c r="YD83" s="3">
        <v>1.3915199065707326E-2</v>
      </c>
      <c r="YE83" s="9">
        <v>38.152200197048934</v>
      </c>
      <c r="YF83" s="15">
        <v>8.7724774975642683E-3</v>
      </c>
      <c r="YG83" s="9">
        <v>27.599966020564587</v>
      </c>
      <c r="YH83" s="15">
        <v>9.2770923615944773E-3</v>
      </c>
      <c r="YI83" s="9">
        <v>24.693976125386754</v>
      </c>
      <c r="YJ83" s="9">
        <f t="shared" si="57"/>
        <v>78.507781238394756</v>
      </c>
      <c r="YK83" s="9">
        <f t="shared" si="58"/>
        <v>64.533833847564651</v>
      </c>
      <c r="YL83" s="9">
        <f t="shared" si="59"/>
        <v>24.419403142901878</v>
      </c>
      <c r="YM83" s="9">
        <f t="shared" si="60"/>
        <v>25537.310069504423</v>
      </c>
      <c r="YN83" s="9">
        <f t="shared" si="61"/>
        <v>22967.251239916961</v>
      </c>
      <c r="YO83" s="9">
        <f t="shared" si="62"/>
        <v>3884.2</v>
      </c>
      <c r="YP83" s="14">
        <f t="shared" si="63"/>
        <v>0.51911397731081621</v>
      </c>
      <c r="YQ83" s="9">
        <f t="shared" si="64"/>
        <v>24162.661675098752</v>
      </c>
      <c r="YR83" s="9">
        <f t="shared" si="65"/>
        <v>21592.60284551129</v>
      </c>
      <c r="YS83" s="10">
        <f t="shared" si="66"/>
        <v>5.5431662480153134</v>
      </c>
      <c r="YT83" s="15">
        <f t="shared" si="67"/>
        <v>0.20786112871706669</v>
      </c>
      <c r="YU83" s="16">
        <f t="shared" si="68"/>
        <v>-5.0162387100266805</v>
      </c>
      <c r="YV83" s="16">
        <f t="shared" si="69"/>
        <v>-18.797531666905037</v>
      </c>
      <c r="YW83" s="47">
        <f t="shared" si="70"/>
        <v>54.777684978302247</v>
      </c>
      <c r="YX83" s="5">
        <f t="shared" si="71"/>
        <v>25537.310069504423</v>
      </c>
      <c r="YY83" s="5">
        <f t="shared" si="72"/>
        <v>14794.185305349682</v>
      </c>
      <c r="YZ83" s="5">
        <f t="shared" si="73"/>
        <v>1397.8312827117445</v>
      </c>
      <c r="ZA83" s="5">
        <f t="shared" si="74"/>
        <v>9345.2934814429937</v>
      </c>
      <c r="ZB83" s="5">
        <f t="shared" si="75"/>
        <v>25537.31006950442</v>
      </c>
      <c r="ZC83" s="6">
        <f t="shared" si="76"/>
        <v>0.99999999999999989</v>
      </c>
    </row>
    <row r="84" spans="1:679" s="8" customFormat="1" x14ac:dyDescent="0.25">
      <c r="A84" s="8">
        <v>5</v>
      </c>
      <c r="B84" s="8" t="s">
        <v>2733</v>
      </c>
      <c r="C84" s="8" t="s">
        <v>2734</v>
      </c>
      <c r="D84" s="8" t="s">
        <v>2733</v>
      </c>
      <c r="E84" s="8" t="s">
        <v>3314</v>
      </c>
      <c r="F84" s="8" t="s">
        <v>3316</v>
      </c>
      <c r="G84" s="8" t="s">
        <v>3308</v>
      </c>
      <c r="H84" s="8" t="s">
        <v>3309</v>
      </c>
      <c r="I84" s="8" t="s">
        <v>3310</v>
      </c>
      <c r="J84" s="8" t="s">
        <v>3310</v>
      </c>
      <c r="M84" s="8" t="s">
        <v>3311</v>
      </c>
      <c r="N84" s="7">
        <v>0</v>
      </c>
      <c r="O84" s="7">
        <v>0</v>
      </c>
      <c r="P84" s="8" t="s">
        <v>3366</v>
      </c>
      <c r="Q84" s="8" t="s">
        <v>2505</v>
      </c>
      <c r="R84" s="8" t="s">
        <v>2735</v>
      </c>
      <c r="S84" s="8" t="s">
        <v>119</v>
      </c>
      <c r="T84" s="8" t="s">
        <v>2090</v>
      </c>
      <c r="U84" s="8" t="s">
        <v>949</v>
      </c>
      <c r="V84" s="8" t="s">
        <v>3378</v>
      </c>
      <c r="W84" s="8" t="s">
        <v>3381</v>
      </c>
      <c r="X84" s="8" t="s">
        <v>3385</v>
      </c>
      <c r="Y84" s="8" t="s">
        <v>3385</v>
      </c>
      <c r="Z84" s="8" t="s">
        <v>2063</v>
      </c>
      <c r="AA84" s="8" t="s">
        <v>123</v>
      </c>
      <c r="AB84" s="8" t="s">
        <v>124</v>
      </c>
      <c r="AC84" s="8" t="s">
        <v>1319</v>
      </c>
      <c r="AD84" s="8" t="s">
        <v>2278</v>
      </c>
      <c r="AE84" s="8" t="s">
        <v>3392</v>
      </c>
      <c r="AF84" s="8" t="s">
        <v>157</v>
      </c>
      <c r="AG84" s="8">
        <v>75</v>
      </c>
      <c r="AH84" s="8">
        <v>62</v>
      </c>
      <c r="AI84" s="8">
        <v>115</v>
      </c>
      <c r="AJ84" s="8">
        <v>80</v>
      </c>
      <c r="AK84" s="8">
        <v>5.5</v>
      </c>
      <c r="AM84" s="8">
        <v>5.5</v>
      </c>
      <c r="AO84" s="8">
        <v>229.9</v>
      </c>
      <c r="AP84" s="8">
        <v>1.6</v>
      </c>
      <c r="AQ84" s="8">
        <v>19.399999999999999</v>
      </c>
      <c r="AR84" s="8">
        <v>0</v>
      </c>
      <c r="AS84" s="8">
        <v>13615</v>
      </c>
      <c r="AT84" s="8">
        <v>60</v>
      </c>
      <c r="AU84" s="8">
        <v>13420</v>
      </c>
      <c r="AV84" s="8">
        <v>82</v>
      </c>
      <c r="AW84" s="8">
        <v>-3993</v>
      </c>
      <c r="AX84" s="8">
        <v>151</v>
      </c>
      <c r="AY84" s="8">
        <v>9618</v>
      </c>
      <c r="AZ84" s="8">
        <v>199</v>
      </c>
      <c r="BB84" s="8">
        <v>943</v>
      </c>
      <c r="CN84" s="8">
        <v>2.2289687140000001</v>
      </c>
      <c r="CO84" s="8" t="s">
        <v>385</v>
      </c>
      <c r="CP84" s="8" t="s">
        <v>2690</v>
      </c>
      <c r="CQ84" s="8">
        <v>75.010000000000005</v>
      </c>
      <c r="CR84" s="8">
        <v>2.7E-2</v>
      </c>
      <c r="CS84" s="8">
        <v>61.988999999999997</v>
      </c>
      <c r="CT84" s="8">
        <v>2.4E-2</v>
      </c>
      <c r="CU84" s="8">
        <v>115.01300000000001</v>
      </c>
      <c r="CV84" s="8">
        <v>1.6E-2</v>
      </c>
      <c r="CW84" s="8">
        <v>80.400000000000006</v>
      </c>
      <c r="CX84" s="8">
        <v>0.17</v>
      </c>
      <c r="CY84" s="8">
        <v>74.56</v>
      </c>
      <c r="CZ84" s="8">
        <v>0.05</v>
      </c>
      <c r="DA84" s="8">
        <v>63.1</v>
      </c>
      <c r="DB84" s="8">
        <v>0.09</v>
      </c>
      <c r="DC84" s="8">
        <v>67.36</v>
      </c>
      <c r="DD84" s="8">
        <v>0.04</v>
      </c>
      <c r="DE84" s="8">
        <v>-6.0000000000000001E-3</v>
      </c>
      <c r="DF84" s="8">
        <v>3.0000000000000001E-3</v>
      </c>
      <c r="DG84" s="8">
        <v>1.0429999999999999</v>
      </c>
      <c r="DH84" s="8">
        <v>3.3999999999999998E-3</v>
      </c>
      <c r="DI84" s="8">
        <v>13615</v>
      </c>
      <c r="DJ84" s="8">
        <v>60</v>
      </c>
      <c r="DK84" s="8">
        <v>-3993</v>
      </c>
      <c r="DL84" s="8">
        <v>151</v>
      </c>
      <c r="DM84" s="8">
        <v>2.2290000000000001</v>
      </c>
      <c r="DN84" s="8">
        <v>4.7E-2</v>
      </c>
      <c r="DU84" s="8">
        <v>229.9</v>
      </c>
      <c r="DV84" s="8">
        <v>1.6</v>
      </c>
      <c r="DW84" s="8">
        <v>229.9</v>
      </c>
      <c r="DX84" s="8">
        <v>1.6</v>
      </c>
      <c r="DY84" s="8">
        <v>229.9</v>
      </c>
      <c r="DZ84" s="8">
        <v>1.6</v>
      </c>
      <c r="EA84" s="8">
        <v>17.2</v>
      </c>
      <c r="EB84" s="8">
        <v>0.1</v>
      </c>
      <c r="EC84" s="8">
        <v>17.2</v>
      </c>
      <c r="ED84" s="8">
        <v>0.1</v>
      </c>
      <c r="EE84" s="8">
        <v>17.2</v>
      </c>
      <c r="EF84" s="8">
        <v>0.1</v>
      </c>
      <c r="EG84" s="8">
        <v>3841.9</v>
      </c>
      <c r="EH84" s="8">
        <v>4.8</v>
      </c>
      <c r="EI84" s="8">
        <v>3841.9</v>
      </c>
      <c r="EJ84" s="8">
        <v>4.8</v>
      </c>
      <c r="EK84" s="8">
        <v>3841.9</v>
      </c>
      <c r="EL84" s="8">
        <v>4.8</v>
      </c>
      <c r="EM84" s="8">
        <v>229.8</v>
      </c>
      <c r="EN84" s="8">
        <v>1.6</v>
      </c>
      <c r="EO84" s="8">
        <v>229.8</v>
      </c>
      <c r="EP84" s="8">
        <v>1.6</v>
      </c>
      <c r="EQ84" s="8">
        <v>229.8</v>
      </c>
      <c r="ER84" s="8">
        <v>1.6</v>
      </c>
      <c r="ES84" s="8">
        <v>2.2000000000000002</v>
      </c>
      <c r="ET84" s="8">
        <v>0</v>
      </c>
      <c r="EU84" s="8">
        <v>2.2000000000000002</v>
      </c>
      <c r="EV84" s="8">
        <v>0</v>
      </c>
      <c r="EW84" s="8">
        <v>2.2000000000000002</v>
      </c>
      <c r="EX84" s="8">
        <v>0</v>
      </c>
      <c r="EZ84" s="8">
        <v>227.7</v>
      </c>
      <c r="FA84" s="8">
        <v>1.7</v>
      </c>
      <c r="FB84" s="8">
        <v>227.7</v>
      </c>
      <c r="FC84" s="8">
        <v>1.7</v>
      </c>
      <c r="FD84" s="8">
        <v>227.7</v>
      </c>
      <c r="FE84" s="8">
        <v>1.7</v>
      </c>
      <c r="FF84" s="8">
        <v>16.399999999999999</v>
      </c>
      <c r="FG84" s="8">
        <v>0.1</v>
      </c>
      <c r="FH84" s="8">
        <v>16.399999999999999</v>
      </c>
      <c r="FI84" s="8">
        <v>0.1</v>
      </c>
      <c r="FJ84" s="8">
        <v>16.399999999999999</v>
      </c>
      <c r="FK84" s="8">
        <v>0.1</v>
      </c>
      <c r="FL84" s="8">
        <v>3606.3</v>
      </c>
      <c r="FM84" s="8">
        <v>4.5</v>
      </c>
      <c r="FW84" s="8">
        <v>228.5</v>
      </c>
      <c r="FX84" s="8">
        <v>1.6</v>
      </c>
      <c r="FY84" s="8">
        <v>0.7</v>
      </c>
      <c r="FZ84" s="8">
        <v>0</v>
      </c>
      <c r="GA84" s="8">
        <v>167</v>
      </c>
      <c r="GB84" s="8">
        <v>1.4</v>
      </c>
      <c r="GC84" s="8">
        <v>0.1</v>
      </c>
      <c r="GD84" s="8">
        <v>0.2</v>
      </c>
      <c r="GE84" s="8">
        <v>4246.2</v>
      </c>
      <c r="GP84" s="8">
        <v>230.2</v>
      </c>
      <c r="GQ84" s="8">
        <v>1.6</v>
      </c>
      <c r="GR84" s="8">
        <v>0</v>
      </c>
      <c r="GS84" s="8">
        <v>0</v>
      </c>
      <c r="GT84" s="8">
        <v>332.23</v>
      </c>
      <c r="GU84" s="8">
        <v>0.22</v>
      </c>
      <c r="GV84" s="8">
        <v>124.76</v>
      </c>
      <c r="GW84" s="8">
        <v>0.03</v>
      </c>
      <c r="GX84" s="8">
        <v>138.66999999999999</v>
      </c>
      <c r="GY84" s="8">
        <v>0.05</v>
      </c>
      <c r="GZ84" s="8">
        <v>13.91</v>
      </c>
      <c r="HA84" s="8">
        <v>0.05</v>
      </c>
      <c r="HB84" s="8">
        <v>348.09</v>
      </c>
      <c r="HC84" s="8">
        <v>0.21</v>
      </c>
      <c r="HD84" s="8">
        <v>192.58</v>
      </c>
      <c r="HE84" s="8">
        <v>0.09</v>
      </c>
      <c r="HF84" s="8">
        <v>142.4</v>
      </c>
      <c r="HG84" s="8">
        <v>0.05</v>
      </c>
      <c r="HH84" s="8">
        <v>50.19</v>
      </c>
      <c r="HI84" s="8">
        <v>0.08</v>
      </c>
      <c r="HJ84" s="8">
        <v>331.51</v>
      </c>
      <c r="HK84" s="8">
        <v>0.24</v>
      </c>
      <c r="HL84" s="8">
        <v>123.84</v>
      </c>
      <c r="HM84" s="8">
        <v>0.05</v>
      </c>
      <c r="HN84" s="8">
        <v>138.5</v>
      </c>
      <c r="HO84" s="8">
        <v>0.06</v>
      </c>
      <c r="HP84" s="8">
        <v>14.65</v>
      </c>
      <c r="HQ84" s="8">
        <v>0.06</v>
      </c>
      <c r="HR84" s="8">
        <v>84.9</v>
      </c>
      <c r="HS84" s="8">
        <v>7.0000000000000007E-2</v>
      </c>
      <c r="HT84" s="8">
        <v>53.84</v>
      </c>
      <c r="HU84" s="8">
        <v>7.0000000000000007E-2</v>
      </c>
      <c r="HV84" s="8">
        <v>50.23</v>
      </c>
      <c r="HW84" s="8">
        <v>0.04</v>
      </c>
      <c r="HZ84" s="8">
        <v>85.96</v>
      </c>
      <c r="IA84" s="8">
        <v>7.0000000000000007E-2</v>
      </c>
      <c r="IB84" s="8">
        <v>56.25</v>
      </c>
      <c r="IC84" s="8">
        <v>0.04</v>
      </c>
      <c r="ID84" s="8">
        <v>50.86</v>
      </c>
      <c r="IE84" s="8">
        <v>0.04</v>
      </c>
      <c r="IF84" s="8">
        <v>5.39</v>
      </c>
      <c r="IG84" s="8">
        <v>0.05</v>
      </c>
      <c r="JZ84" s="8">
        <v>3.61</v>
      </c>
      <c r="KA84" s="8">
        <v>0.05</v>
      </c>
      <c r="MX84" s="8">
        <v>62.42</v>
      </c>
      <c r="MY84" s="8">
        <v>7.0000000000000007E-2</v>
      </c>
      <c r="MZ84" s="8">
        <v>62.78</v>
      </c>
      <c r="NA84" s="8">
        <v>0.06</v>
      </c>
      <c r="NB84" s="8">
        <v>62.83</v>
      </c>
      <c r="NC84" s="8">
        <v>0.06</v>
      </c>
      <c r="ND84" s="8">
        <v>62.81</v>
      </c>
      <c r="NE84" s="8">
        <v>7.0000000000000007E-2</v>
      </c>
      <c r="NF84" s="8">
        <v>62.67</v>
      </c>
      <c r="NG84" s="8">
        <v>7.0000000000000007E-2</v>
      </c>
      <c r="NH84" s="8">
        <v>62.74</v>
      </c>
      <c r="NI84" s="8">
        <v>0.06</v>
      </c>
      <c r="NP84" s="8">
        <v>53.42</v>
      </c>
      <c r="NQ84" s="8">
        <v>0.08</v>
      </c>
      <c r="QR84" s="8">
        <v>161.74</v>
      </c>
      <c r="QS84" s="8">
        <v>0.09</v>
      </c>
      <c r="QT84" s="8">
        <v>73.040000000000006</v>
      </c>
      <c r="QU84" s="8">
        <v>0.36</v>
      </c>
      <c r="QV84" s="8">
        <v>194.08</v>
      </c>
      <c r="QW84" s="8">
        <v>0.17</v>
      </c>
      <c r="QX84" s="8">
        <v>115.61</v>
      </c>
      <c r="QY84" s="8">
        <v>0.1</v>
      </c>
      <c r="QZ84" s="8">
        <v>113.75</v>
      </c>
      <c r="RA84" s="8">
        <v>0.14000000000000001</v>
      </c>
      <c r="RB84" s="8">
        <v>76.72</v>
      </c>
      <c r="RC84" s="8">
        <v>0.11</v>
      </c>
      <c r="RD84" s="8">
        <v>76.36</v>
      </c>
      <c r="RE84" s="8">
        <v>0.11</v>
      </c>
      <c r="RF84" s="8">
        <v>75.73</v>
      </c>
      <c r="RG84" s="8">
        <v>0.1</v>
      </c>
      <c r="RH84" s="8">
        <v>75.7</v>
      </c>
      <c r="RI84" s="8">
        <v>0.09</v>
      </c>
      <c r="RJ84" s="8">
        <v>75.38</v>
      </c>
      <c r="RK84" s="8">
        <v>0.06</v>
      </c>
      <c r="RL84" s="8">
        <v>75.459999999999994</v>
      </c>
      <c r="RM84" s="8">
        <v>0.05</v>
      </c>
      <c r="RN84" s="8">
        <v>75.39</v>
      </c>
      <c r="RO84" s="8">
        <v>0.04</v>
      </c>
      <c r="TD84" s="8">
        <v>74.87</v>
      </c>
      <c r="TE84" s="8">
        <v>0.03</v>
      </c>
      <c r="UN84" s="8">
        <v>115.07</v>
      </c>
      <c r="UO84" s="8">
        <v>0.1</v>
      </c>
      <c r="UP84" s="8">
        <v>95.02</v>
      </c>
      <c r="UQ84" s="8">
        <v>1.1399999999999999</v>
      </c>
      <c r="UR84" s="8">
        <v>104.21</v>
      </c>
      <c r="US84" s="8">
        <v>0.28999999999999998</v>
      </c>
      <c r="UT84" s="8">
        <v>79.25</v>
      </c>
      <c r="UU84" s="8">
        <v>0.13</v>
      </c>
      <c r="UV84" s="8">
        <v>101.03</v>
      </c>
      <c r="UW84" s="8">
        <v>0.45</v>
      </c>
      <c r="UX84" s="8">
        <v>76.58</v>
      </c>
      <c r="UY84" s="8">
        <v>0.08</v>
      </c>
      <c r="UZ84" s="8">
        <v>83.57</v>
      </c>
      <c r="VA84" s="8">
        <v>0.38</v>
      </c>
      <c r="VB84" s="8">
        <v>82.25</v>
      </c>
      <c r="VC84" s="8">
        <v>0.23</v>
      </c>
      <c r="VD84" s="8">
        <v>75.709999999999994</v>
      </c>
      <c r="VE84" s="8">
        <v>0.04</v>
      </c>
      <c r="VF84" s="8">
        <v>81.38</v>
      </c>
      <c r="VG84" s="8">
        <v>0.37</v>
      </c>
      <c r="VH84" s="8">
        <v>99.63</v>
      </c>
      <c r="VI84" s="8">
        <v>0.6</v>
      </c>
      <c r="VJ84" s="8">
        <v>83.25</v>
      </c>
      <c r="VK84" s="8">
        <v>0.63</v>
      </c>
      <c r="VL84" s="8">
        <v>75.88</v>
      </c>
      <c r="VM84" s="8">
        <v>0.05</v>
      </c>
      <c r="VN84" s="8">
        <v>85.9</v>
      </c>
      <c r="VO84" s="8">
        <v>0.97</v>
      </c>
      <c r="VP84" s="8">
        <v>96.93</v>
      </c>
      <c r="VQ84" s="8">
        <v>0.25</v>
      </c>
      <c r="VR84" s="8">
        <v>80.77</v>
      </c>
      <c r="VS84" s="8">
        <v>0.48</v>
      </c>
      <c r="VT84" s="8">
        <v>102.34</v>
      </c>
      <c r="VU84" s="8">
        <v>0.94</v>
      </c>
      <c r="VV84" s="8">
        <v>115.15</v>
      </c>
      <c r="VW84" s="8">
        <v>0.12</v>
      </c>
      <c r="WJ84" s="8" t="s">
        <v>2503</v>
      </c>
      <c r="WK84" s="8">
        <v>75.010000000000005</v>
      </c>
      <c r="WL84" s="8">
        <v>2.7E-2</v>
      </c>
      <c r="WM84" s="8">
        <v>61.988999999999997</v>
      </c>
      <c r="WN84" s="8">
        <v>2.4E-2</v>
      </c>
      <c r="WO84" s="8">
        <v>63.384999999999998</v>
      </c>
      <c r="WP84" s="8">
        <v>3.6999999999999998E-2</v>
      </c>
      <c r="WQ84" s="8">
        <v>59.103000000000002</v>
      </c>
      <c r="WR84" s="8">
        <v>5.2999999999999999E-2</v>
      </c>
      <c r="WS84" s="8">
        <v>115.01300000000001</v>
      </c>
      <c r="WT84" s="8">
        <v>1.6E-2</v>
      </c>
      <c r="WU84" s="8">
        <v>80.400000000000006</v>
      </c>
      <c r="WV84" s="8">
        <v>0.17</v>
      </c>
      <c r="WW84" s="8">
        <v>1116.7</v>
      </c>
      <c r="WX84" s="8">
        <v>1.8</v>
      </c>
      <c r="WY84" s="8">
        <v>1067.5999999999999</v>
      </c>
      <c r="WZ84" s="8">
        <v>1.8</v>
      </c>
      <c r="XA84" s="8">
        <v>0.55700000000000005</v>
      </c>
      <c r="XB84" s="8">
        <v>1E-3</v>
      </c>
      <c r="XC84" s="8">
        <v>-0.19800000000000001</v>
      </c>
      <c r="XD84" s="8">
        <v>2E-3</v>
      </c>
      <c r="XE84" s="8">
        <v>-6.0000000000000001E-3</v>
      </c>
      <c r="XF84" s="8">
        <v>3.0000000000000001E-3</v>
      </c>
      <c r="XG84" s="8">
        <v>1.0429999999999999</v>
      </c>
      <c r="XH84" s="8">
        <v>3.3999999999999998E-3</v>
      </c>
      <c r="XI84" s="8">
        <v>28.971</v>
      </c>
      <c r="XJ84" s="8">
        <v>2E-3</v>
      </c>
      <c r="XK84" s="8">
        <v>4315</v>
      </c>
      <c r="XL84" s="8">
        <v>8</v>
      </c>
      <c r="XM84" s="8">
        <v>472.8</v>
      </c>
      <c r="XN84" s="8">
        <v>5.5</v>
      </c>
      <c r="XO84" s="42">
        <v>0.17564250288061725</v>
      </c>
      <c r="XP84" s="9">
        <v>192.62713290917296</v>
      </c>
      <c r="XQ84" s="14">
        <v>13.03</v>
      </c>
      <c r="XR84" s="42">
        <v>0.184</v>
      </c>
      <c r="XS84" s="45">
        <f t="shared" si="48"/>
        <v>1.133943392295206</v>
      </c>
      <c r="XT84" s="9">
        <f t="shared" si="49"/>
        <v>5051.8068737764806</v>
      </c>
      <c r="XU84" s="46">
        <f t="shared" si="50"/>
        <v>69.860045228346451</v>
      </c>
      <c r="XV84" s="9">
        <f t="shared" si="51"/>
        <v>211.59429830150117</v>
      </c>
      <c r="XW84" s="9">
        <f t="shared" si="52"/>
        <v>868.93074155034924</v>
      </c>
      <c r="XX84" s="9">
        <f t="shared" si="53"/>
        <v>4182.8761322261316</v>
      </c>
      <c r="XY84" s="15">
        <f t="shared" si="54"/>
        <v>9.6972929887968098E-3</v>
      </c>
      <c r="XZ84" s="9">
        <f t="shared" si="55"/>
        <v>30.308800164051434</v>
      </c>
      <c r="YA84" s="9">
        <f t="shared" si="56"/>
        <v>62.25105660770479</v>
      </c>
      <c r="YB84" s="10">
        <v>14.610667215477305</v>
      </c>
      <c r="YC84" s="10">
        <v>13.262977321599909</v>
      </c>
      <c r="YD84" s="3">
        <v>1.4156250704362938E-2</v>
      </c>
      <c r="YE84" s="9">
        <v>43.345801868172913</v>
      </c>
      <c r="YF84" s="15">
        <v>8.7710103756259306E-3</v>
      </c>
      <c r="YG84" s="9">
        <v>27.600555597333525</v>
      </c>
      <c r="YH84" s="15">
        <v>9.6707587411518706E-3</v>
      </c>
      <c r="YI84" s="9">
        <v>25.745238607368847</v>
      </c>
      <c r="YJ84" s="9">
        <f t="shared" si="57"/>
        <v>81.94643290902637</v>
      </c>
      <c r="YK84" s="9">
        <f t="shared" si="58"/>
        <v>65.733017454095176</v>
      </c>
      <c r="YL84" s="9">
        <f t="shared" si="59"/>
        <v>25.468223247937981</v>
      </c>
      <c r="YM84" s="9">
        <f t="shared" si="60"/>
        <v>24453.659737865695</v>
      </c>
      <c r="YN84" s="9">
        <f t="shared" si="61"/>
        <v>23879.336971351382</v>
      </c>
      <c r="YO84" s="9">
        <f t="shared" si="62"/>
        <v>3842.2</v>
      </c>
      <c r="YP84" s="14">
        <f t="shared" si="63"/>
        <v>0.53625627986040403</v>
      </c>
      <c r="YQ84" s="9">
        <f t="shared" si="64"/>
        <v>23078.425672230042</v>
      </c>
      <c r="YR84" s="9">
        <f t="shared" si="65"/>
        <v>22504.102905715728</v>
      </c>
      <c r="YS84" s="10">
        <f t="shared" si="66"/>
        <v>5.3484184640162322</v>
      </c>
      <c r="YT84" s="15">
        <f t="shared" si="67"/>
        <v>0.23565080904680888</v>
      </c>
      <c r="YU84" s="16">
        <f t="shared" si="68"/>
        <v>-4.8405769161134522</v>
      </c>
      <c r="YV84" s="16">
        <f t="shared" si="69"/>
        <v>-19.695376301321581</v>
      </c>
      <c r="YW84" s="47">
        <f t="shared" si="70"/>
        <v>56.178921757794278</v>
      </c>
      <c r="YX84" s="5">
        <f t="shared" si="71"/>
        <v>24453.659737865695</v>
      </c>
      <c r="YY84" s="5">
        <f t="shared" si="72"/>
        <v>9372.7031229378481</v>
      </c>
      <c r="YZ84" s="5">
        <f t="shared" si="73"/>
        <v>1399.4280969145111</v>
      </c>
      <c r="ZA84" s="5">
        <f t="shared" si="74"/>
        <v>13681.52851801334</v>
      </c>
      <c r="ZB84" s="5">
        <f t="shared" si="75"/>
        <v>24453.659737865699</v>
      </c>
      <c r="ZC84" s="6">
        <f t="shared" si="76"/>
        <v>1.0000000000000002</v>
      </c>
    </row>
    <row r="85" spans="1:679" s="8" customFormat="1" x14ac:dyDescent="0.25">
      <c r="A85" s="8">
        <v>5</v>
      </c>
      <c r="B85" s="8" t="s">
        <v>2736</v>
      </c>
      <c r="C85" s="8" t="s">
        <v>2737</v>
      </c>
      <c r="D85" s="8" t="s">
        <v>2736</v>
      </c>
      <c r="E85" s="8" t="s">
        <v>3314</v>
      </c>
      <c r="F85" s="8" t="s">
        <v>3316</v>
      </c>
      <c r="G85" s="8" t="s">
        <v>3308</v>
      </c>
      <c r="H85" s="8" t="s">
        <v>3309</v>
      </c>
      <c r="I85" s="8" t="s">
        <v>3310</v>
      </c>
      <c r="J85" s="8" t="s">
        <v>3310</v>
      </c>
      <c r="L85" s="8">
        <v>4.75</v>
      </c>
      <c r="M85" s="8" t="s">
        <v>3311</v>
      </c>
      <c r="N85" s="7">
        <v>0</v>
      </c>
      <c r="O85" s="7">
        <v>10</v>
      </c>
      <c r="P85" s="8" t="s">
        <v>3366</v>
      </c>
      <c r="Q85" s="8" t="s">
        <v>2505</v>
      </c>
      <c r="R85" s="8" t="s">
        <v>2738</v>
      </c>
      <c r="S85" s="8" t="s">
        <v>119</v>
      </c>
      <c r="T85" s="8" t="s">
        <v>2090</v>
      </c>
      <c r="U85" s="8" t="s">
        <v>949</v>
      </c>
      <c r="V85" s="8" t="s">
        <v>3378</v>
      </c>
      <c r="W85" s="8" t="s">
        <v>3381</v>
      </c>
      <c r="X85" s="8" t="s">
        <v>3385</v>
      </c>
      <c r="Y85" s="8" t="s">
        <v>3385</v>
      </c>
      <c r="Z85" s="8" t="s">
        <v>2063</v>
      </c>
      <c r="AA85" s="8" t="s">
        <v>123</v>
      </c>
      <c r="AB85" s="8" t="s">
        <v>124</v>
      </c>
      <c r="AC85" s="8" t="s">
        <v>1319</v>
      </c>
      <c r="AD85" s="8" t="s">
        <v>2278</v>
      </c>
      <c r="AE85" s="8" t="s">
        <v>3392</v>
      </c>
      <c r="AF85" s="8" t="s">
        <v>157</v>
      </c>
      <c r="AG85" s="8">
        <v>75</v>
      </c>
      <c r="AH85" s="8">
        <v>62</v>
      </c>
      <c r="AI85" s="8">
        <v>115</v>
      </c>
      <c r="AJ85" s="8">
        <v>80</v>
      </c>
      <c r="AK85" s="8">
        <v>5.5</v>
      </c>
      <c r="AM85" s="8">
        <v>5.5</v>
      </c>
      <c r="AO85" s="8">
        <v>230</v>
      </c>
      <c r="AP85" s="8">
        <v>1.5</v>
      </c>
      <c r="AQ85" s="8">
        <v>19.2</v>
      </c>
      <c r="AR85" s="8">
        <v>0</v>
      </c>
      <c r="AS85" s="8">
        <v>13187</v>
      </c>
      <c r="AT85" s="8">
        <v>19</v>
      </c>
      <c r="AU85" s="8">
        <v>12905</v>
      </c>
      <c r="AV85" s="8">
        <v>36</v>
      </c>
      <c r="AW85" s="8">
        <v>-2954</v>
      </c>
      <c r="AX85" s="8">
        <v>45</v>
      </c>
      <c r="AY85" s="8">
        <v>10231</v>
      </c>
      <c r="AZ85" s="8">
        <v>54</v>
      </c>
      <c r="BB85" s="8">
        <v>943</v>
      </c>
      <c r="CN85" s="8">
        <v>2.3926566880000002</v>
      </c>
      <c r="CO85" s="8" t="s">
        <v>2739</v>
      </c>
      <c r="CP85" s="8" t="s">
        <v>2690</v>
      </c>
      <c r="CQ85" s="8">
        <v>74.998000000000005</v>
      </c>
      <c r="CR85" s="8">
        <v>1.2999999999999999E-2</v>
      </c>
      <c r="CS85" s="8">
        <v>62.014000000000003</v>
      </c>
      <c r="CT85" s="8">
        <v>1.4E-2</v>
      </c>
      <c r="CU85" s="8">
        <v>114.97799999999999</v>
      </c>
      <c r="CV85" s="8">
        <v>2.1000000000000001E-2</v>
      </c>
      <c r="CW85" s="8">
        <v>80.010999999999996</v>
      </c>
      <c r="CX85" s="8">
        <v>2.4E-2</v>
      </c>
      <c r="CY85" s="8">
        <v>74.44</v>
      </c>
      <c r="CZ85" s="8">
        <v>0.03</v>
      </c>
      <c r="DA85" s="8">
        <v>63.27</v>
      </c>
      <c r="DB85" s="8">
        <v>0.04</v>
      </c>
      <c r="DC85" s="8">
        <v>67.36</v>
      </c>
      <c r="DD85" s="8">
        <v>0.02</v>
      </c>
      <c r="DE85" s="8">
        <v>-2E-3</v>
      </c>
      <c r="DF85" s="8">
        <v>2E-3</v>
      </c>
      <c r="DG85" s="8">
        <v>1.0093000000000001</v>
      </c>
      <c r="DH85" s="8">
        <v>2.0999999999999999E-3</v>
      </c>
      <c r="DI85" s="8">
        <v>13187</v>
      </c>
      <c r="DJ85" s="8">
        <v>19</v>
      </c>
      <c r="DK85" s="8">
        <v>-2954</v>
      </c>
      <c r="DL85" s="8">
        <v>45</v>
      </c>
      <c r="DM85" s="8">
        <v>2.3929999999999998</v>
      </c>
      <c r="DN85" s="8">
        <v>1.2999999999999999E-2</v>
      </c>
      <c r="DU85" s="8">
        <v>230</v>
      </c>
      <c r="DV85" s="8">
        <v>1.5</v>
      </c>
      <c r="DW85" s="8">
        <v>230</v>
      </c>
      <c r="DX85" s="8">
        <v>1.5</v>
      </c>
      <c r="DY85" s="8">
        <v>230</v>
      </c>
      <c r="DZ85" s="8">
        <v>1.5</v>
      </c>
      <c r="EA85" s="8">
        <v>17.100000000000001</v>
      </c>
      <c r="EB85" s="8">
        <v>0.1</v>
      </c>
      <c r="EC85" s="8">
        <v>17.100000000000001</v>
      </c>
      <c r="ED85" s="8">
        <v>0.1</v>
      </c>
      <c r="EE85" s="8">
        <v>17.100000000000001</v>
      </c>
      <c r="EF85" s="8">
        <v>0.1</v>
      </c>
      <c r="EG85" s="8">
        <v>3806.4</v>
      </c>
      <c r="EH85" s="8">
        <v>6.4</v>
      </c>
      <c r="EI85" s="8">
        <v>3806.4</v>
      </c>
      <c r="EJ85" s="8">
        <v>6.4</v>
      </c>
      <c r="EK85" s="8">
        <v>3806.4</v>
      </c>
      <c r="EL85" s="8">
        <v>6.4</v>
      </c>
      <c r="EM85" s="8">
        <v>230</v>
      </c>
      <c r="EN85" s="8">
        <v>1.5</v>
      </c>
      <c r="EO85" s="8">
        <v>230</v>
      </c>
      <c r="EP85" s="8">
        <v>1.5</v>
      </c>
      <c r="EQ85" s="8">
        <v>230</v>
      </c>
      <c r="ER85" s="8">
        <v>1.5</v>
      </c>
      <c r="ES85" s="8">
        <v>2.1</v>
      </c>
      <c r="ET85" s="8">
        <v>0</v>
      </c>
      <c r="EU85" s="8">
        <v>2.1</v>
      </c>
      <c r="EV85" s="8">
        <v>0</v>
      </c>
      <c r="EW85" s="8">
        <v>2.1</v>
      </c>
      <c r="EX85" s="8">
        <v>0</v>
      </c>
      <c r="EZ85" s="8">
        <v>227.9</v>
      </c>
      <c r="FA85" s="8">
        <v>1.5</v>
      </c>
      <c r="FB85" s="8">
        <v>227.9</v>
      </c>
      <c r="FC85" s="8">
        <v>1.5</v>
      </c>
      <c r="FD85" s="8">
        <v>227.9</v>
      </c>
      <c r="FE85" s="8">
        <v>1.5</v>
      </c>
      <c r="FF85" s="8">
        <v>16.2</v>
      </c>
      <c r="FG85" s="8">
        <v>0.1</v>
      </c>
      <c r="FH85" s="8">
        <v>16.2</v>
      </c>
      <c r="FI85" s="8">
        <v>0.1</v>
      </c>
      <c r="FJ85" s="8">
        <v>16.2</v>
      </c>
      <c r="FK85" s="8">
        <v>0.1</v>
      </c>
      <c r="FL85" s="8">
        <v>3571.8</v>
      </c>
      <c r="FM85" s="8">
        <v>5.8</v>
      </c>
      <c r="FW85" s="8">
        <v>228.7</v>
      </c>
      <c r="FX85" s="8">
        <v>1.5</v>
      </c>
      <c r="FY85" s="8">
        <v>0.7</v>
      </c>
      <c r="FZ85" s="8">
        <v>0</v>
      </c>
      <c r="GA85" s="8">
        <v>167.3</v>
      </c>
      <c r="GB85" s="8">
        <v>1.3</v>
      </c>
      <c r="GC85" s="8">
        <v>0.1</v>
      </c>
      <c r="GD85" s="8">
        <v>0.2</v>
      </c>
      <c r="GE85" s="8">
        <v>4208.3</v>
      </c>
      <c r="GP85" s="8">
        <v>230.3</v>
      </c>
      <c r="GQ85" s="8">
        <v>1.5</v>
      </c>
      <c r="GR85" s="8">
        <v>0</v>
      </c>
      <c r="GS85" s="8">
        <v>0</v>
      </c>
      <c r="GT85" s="8">
        <v>329.82</v>
      </c>
      <c r="GU85" s="8">
        <v>0.24</v>
      </c>
      <c r="GV85" s="8">
        <v>124.62</v>
      </c>
      <c r="GW85" s="8">
        <v>0.05</v>
      </c>
      <c r="GX85" s="8">
        <v>138.1</v>
      </c>
      <c r="GY85" s="8">
        <v>0.06</v>
      </c>
      <c r="GZ85" s="8">
        <v>13.48</v>
      </c>
      <c r="HA85" s="8">
        <v>0.03</v>
      </c>
      <c r="HB85" s="8">
        <v>345.52</v>
      </c>
      <c r="HC85" s="8">
        <v>0.25</v>
      </c>
      <c r="HD85" s="8">
        <v>187.44</v>
      </c>
      <c r="HE85" s="8">
        <v>7.0000000000000007E-2</v>
      </c>
      <c r="HF85" s="8">
        <v>141.81</v>
      </c>
      <c r="HG85" s="8">
        <v>0.06</v>
      </c>
      <c r="HH85" s="8">
        <v>45.64</v>
      </c>
      <c r="HI85" s="8">
        <v>0.08</v>
      </c>
      <c r="HJ85" s="8">
        <v>329.12</v>
      </c>
      <c r="HK85" s="8">
        <v>0.26</v>
      </c>
      <c r="HL85" s="8">
        <v>123.8</v>
      </c>
      <c r="HM85" s="8">
        <v>0.05</v>
      </c>
      <c r="HN85" s="8">
        <v>137.93</v>
      </c>
      <c r="HO85" s="8">
        <v>0.06</v>
      </c>
      <c r="HP85" s="8">
        <v>14.13</v>
      </c>
      <c r="HQ85" s="8">
        <v>0.05</v>
      </c>
      <c r="HR85" s="8">
        <v>82.77</v>
      </c>
      <c r="HS85" s="8">
        <v>0.03</v>
      </c>
      <c r="HT85" s="8">
        <v>52.62</v>
      </c>
      <c r="HU85" s="8">
        <v>0.03</v>
      </c>
      <c r="HV85" s="8">
        <v>48.94</v>
      </c>
      <c r="HW85" s="8">
        <v>0.02</v>
      </c>
      <c r="HZ85" s="8">
        <v>83.8</v>
      </c>
      <c r="IA85" s="8">
        <v>0.03</v>
      </c>
      <c r="IB85" s="8">
        <v>54.71</v>
      </c>
      <c r="IC85" s="8">
        <v>0.06</v>
      </c>
      <c r="ID85" s="8">
        <v>49.57</v>
      </c>
      <c r="IE85" s="8">
        <v>0.02</v>
      </c>
      <c r="IF85" s="8">
        <v>5.14</v>
      </c>
      <c r="IG85" s="8">
        <v>0.06</v>
      </c>
      <c r="JZ85" s="8">
        <v>3.68</v>
      </c>
      <c r="KA85" s="8">
        <v>0.02</v>
      </c>
      <c r="MX85" s="8">
        <v>62.71</v>
      </c>
      <c r="MY85" s="8">
        <v>0.03</v>
      </c>
      <c r="MZ85" s="8">
        <v>63.03</v>
      </c>
      <c r="NA85" s="8">
        <v>0.02</v>
      </c>
      <c r="NB85" s="8">
        <v>63.09</v>
      </c>
      <c r="NC85" s="8">
        <v>0.03</v>
      </c>
      <c r="ND85" s="8">
        <v>63.02</v>
      </c>
      <c r="NE85" s="8">
        <v>0.03</v>
      </c>
      <c r="NF85" s="8">
        <v>62.84</v>
      </c>
      <c r="NG85" s="8">
        <v>0.03</v>
      </c>
      <c r="NH85" s="8">
        <v>62.95</v>
      </c>
      <c r="NI85" s="8">
        <v>0.03</v>
      </c>
      <c r="QR85" s="8">
        <v>158.91999999999999</v>
      </c>
      <c r="QS85" s="8">
        <v>0.06</v>
      </c>
      <c r="QT85" s="8">
        <v>67.2</v>
      </c>
      <c r="QU85" s="8">
        <v>7.0000000000000007E-2</v>
      </c>
      <c r="QV85" s="8">
        <v>188.78</v>
      </c>
      <c r="QW85" s="8">
        <v>0.09</v>
      </c>
      <c r="QX85" s="8">
        <v>115.38</v>
      </c>
      <c r="QY85" s="8">
        <v>0.12</v>
      </c>
      <c r="QZ85" s="8">
        <v>113.87</v>
      </c>
      <c r="RA85" s="8">
        <v>0.16</v>
      </c>
      <c r="RB85" s="8">
        <v>76.900000000000006</v>
      </c>
      <c r="RC85" s="8">
        <v>0.11</v>
      </c>
      <c r="RD85" s="8">
        <v>76.41</v>
      </c>
      <c r="RE85" s="8">
        <v>0.09</v>
      </c>
      <c r="RF85" s="8">
        <v>75.66</v>
      </c>
      <c r="RG85" s="8">
        <v>7.0000000000000007E-2</v>
      </c>
      <c r="RH85" s="8">
        <v>75.63</v>
      </c>
      <c r="RI85" s="8">
        <v>0.06</v>
      </c>
      <c r="RJ85" s="8">
        <v>75.27</v>
      </c>
      <c r="RK85" s="8">
        <v>0.05</v>
      </c>
      <c r="RL85" s="8">
        <v>75.36</v>
      </c>
      <c r="RM85" s="8">
        <v>0.04</v>
      </c>
      <c r="RN85" s="8">
        <v>75.239999999999995</v>
      </c>
      <c r="RO85" s="8">
        <v>0.02</v>
      </c>
      <c r="TD85" s="8">
        <v>74.77</v>
      </c>
      <c r="TE85" s="8">
        <v>0.03</v>
      </c>
      <c r="UN85" s="8">
        <v>114.95</v>
      </c>
      <c r="UO85" s="8">
        <v>0.09</v>
      </c>
      <c r="UP85" s="8">
        <v>98.87</v>
      </c>
      <c r="UQ85" s="8">
        <v>0.76</v>
      </c>
      <c r="UR85" s="8">
        <v>104.11</v>
      </c>
      <c r="US85" s="8">
        <v>0.52</v>
      </c>
      <c r="UT85" s="8">
        <v>77.209999999999994</v>
      </c>
      <c r="UU85" s="8">
        <v>0.16</v>
      </c>
      <c r="UV85" s="8">
        <v>98.13</v>
      </c>
      <c r="UW85" s="8">
        <v>0.41</v>
      </c>
      <c r="UX85" s="8">
        <v>76.84</v>
      </c>
      <c r="UY85" s="8">
        <v>0.12</v>
      </c>
      <c r="UZ85" s="8">
        <v>81.099999999999994</v>
      </c>
      <c r="VA85" s="8">
        <v>0.33</v>
      </c>
      <c r="VB85" s="8">
        <v>78.83</v>
      </c>
      <c r="VC85" s="8">
        <v>0.22</v>
      </c>
      <c r="VD85" s="8">
        <v>75.64</v>
      </c>
      <c r="VE85" s="8">
        <v>0.04</v>
      </c>
      <c r="VF85" s="8">
        <v>79.16</v>
      </c>
      <c r="VG85" s="8">
        <v>0.24</v>
      </c>
      <c r="VH85" s="8">
        <v>99.05</v>
      </c>
      <c r="VI85" s="8">
        <v>0.39</v>
      </c>
      <c r="VL85" s="8">
        <v>75.78</v>
      </c>
      <c r="VM85" s="8">
        <v>0.06</v>
      </c>
      <c r="VN85" s="8">
        <v>86.42</v>
      </c>
      <c r="VO85" s="8">
        <v>0.76</v>
      </c>
      <c r="VP85" s="8">
        <v>91.63</v>
      </c>
      <c r="VQ85" s="8">
        <v>0.38</v>
      </c>
      <c r="VR85" s="8">
        <v>79.11</v>
      </c>
      <c r="VS85" s="8">
        <v>0.54</v>
      </c>
      <c r="VT85" s="8">
        <v>101.99</v>
      </c>
      <c r="VU85" s="8">
        <v>0.65</v>
      </c>
      <c r="VV85" s="8">
        <v>115.03</v>
      </c>
      <c r="VW85" s="8">
        <v>0.21</v>
      </c>
      <c r="WJ85" s="8" t="s">
        <v>2508</v>
      </c>
      <c r="WK85" s="8">
        <v>74.998000000000005</v>
      </c>
      <c r="WL85" s="8">
        <v>1.2999999999999999E-2</v>
      </c>
      <c r="WM85" s="8">
        <v>62.014000000000003</v>
      </c>
      <c r="WN85" s="8">
        <v>1.4E-2</v>
      </c>
      <c r="WO85" s="8">
        <v>63.585000000000001</v>
      </c>
      <c r="WP85" s="8">
        <v>0.01</v>
      </c>
      <c r="WQ85" s="8">
        <v>58.893000000000001</v>
      </c>
      <c r="WR85" s="8">
        <v>0.01</v>
      </c>
      <c r="WS85" s="8">
        <v>114.97799999999999</v>
      </c>
      <c r="WT85" s="8">
        <v>2.1000000000000001E-2</v>
      </c>
      <c r="WU85" s="8">
        <v>80.010999999999996</v>
      </c>
      <c r="WV85" s="8">
        <v>2.4E-2</v>
      </c>
      <c r="WW85" s="8">
        <v>1097.4000000000001</v>
      </c>
      <c r="WX85" s="8">
        <v>1.1000000000000001</v>
      </c>
      <c r="WY85" s="8">
        <v>1051.3</v>
      </c>
      <c r="WZ85" s="8">
        <v>1.1000000000000001</v>
      </c>
      <c r="XA85" s="8">
        <v>0.53500000000000003</v>
      </c>
      <c r="XB85" s="8">
        <v>1E-3</v>
      </c>
      <c r="XC85" s="8">
        <v>-0.19400000000000001</v>
      </c>
      <c r="XD85" s="8">
        <v>1E-3</v>
      </c>
      <c r="XE85" s="8">
        <v>-2E-3</v>
      </c>
      <c r="XF85" s="8">
        <v>2E-3</v>
      </c>
      <c r="XG85" s="8">
        <v>1.0093000000000001</v>
      </c>
      <c r="XH85" s="8">
        <v>2.0999999999999999E-3</v>
      </c>
      <c r="XI85" s="8">
        <v>29.021000000000001</v>
      </c>
      <c r="XJ85" s="8">
        <v>1E-3</v>
      </c>
      <c r="XK85" s="8">
        <v>4276</v>
      </c>
      <c r="XL85" s="8">
        <v>9</v>
      </c>
      <c r="XM85" s="8">
        <v>469.1</v>
      </c>
      <c r="XN85" s="8">
        <v>5.4</v>
      </c>
      <c r="XO85" s="42">
        <v>0.16565828291414558</v>
      </c>
      <c r="XP85" s="9">
        <v>179.24226211310551</v>
      </c>
      <c r="XQ85" s="14">
        <v>13.029</v>
      </c>
      <c r="XR85" s="42">
        <v>0.19500000000000001</v>
      </c>
      <c r="XS85" s="45">
        <f t="shared" si="48"/>
        <v>1.1544452325558008</v>
      </c>
      <c r="XT85" s="9">
        <f t="shared" si="49"/>
        <v>4963.1232411734472</v>
      </c>
      <c r="XU85" s="46">
        <f t="shared" si="50"/>
        <v>66.076274488188986</v>
      </c>
      <c r="XV85" s="9">
        <f t="shared" si="51"/>
        <v>189.29656133713172</v>
      </c>
      <c r="XW85" s="9">
        <f t="shared" si="52"/>
        <v>777.58055658424757</v>
      </c>
      <c r="XX85" s="9">
        <f t="shared" si="53"/>
        <v>4185.5426845891998</v>
      </c>
      <c r="XY85" s="15">
        <f t="shared" si="54"/>
        <v>9.5725480909672912E-3</v>
      </c>
      <c r="XZ85" s="9">
        <f t="shared" si="55"/>
        <v>30.016378393056765</v>
      </c>
      <c r="YA85" s="9">
        <f t="shared" si="56"/>
        <v>62.4305547674442</v>
      </c>
      <c r="YB85" s="10">
        <v>14.606581381253113</v>
      </c>
      <c r="YC85" s="10">
        <v>13.266646182340677</v>
      </c>
      <c r="YD85" s="3">
        <v>1.3783049198688809E-2</v>
      </c>
      <c r="YE85" s="9">
        <v>42.922163059069298</v>
      </c>
      <c r="YF85" s="15">
        <v>8.7903308155599033E-3</v>
      </c>
      <c r="YG85" s="9">
        <v>27.618771205653438</v>
      </c>
      <c r="YH85" s="15">
        <v>9.4924559670200564E-3</v>
      </c>
      <c r="YI85" s="9">
        <v>25.599884329830637</v>
      </c>
      <c r="YJ85" s="9">
        <f t="shared" si="57"/>
        <v>81.309673218205717</v>
      </c>
      <c r="YK85" s="9">
        <f t="shared" si="58"/>
        <v>65.344988527717646</v>
      </c>
      <c r="YL85" s="9">
        <f t="shared" si="59"/>
        <v>25.317951890899096</v>
      </c>
      <c r="YM85" s="9">
        <f t="shared" si="60"/>
        <v>23318.869769803998</v>
      </c>
      <c r="YN85" s="9">
        <f t="shared" si="61"/>
        <v>22487.853973401823</v>
      </c>
      <c r="YO85" s="9">
        <f t="shared" si="62"/>
        <v>3806.9</v>
      </c>
      <c r="YP85" s="14">
        <f t="shared" si="63"/>
        <v>0.55718608269877601</v>
      </c>
      <c r="YQ85" s="9">
        <f t="shared" si="64"/>
        <v>21943.349794632188</v>
      </c>
      <c r="YR85" s="9">
        <f t="shared" si="65"/>
        <v>21112.333998230013</v>
      </c>
      <c r="YS85" s="10">
        <f t="shared" si="66"/>
        <v>5.131746911747471</v>
      </c>
      <c r="YT85" s="15">
        <f t="shared" si="67"/>
        <v>0.26526147135276135</v>
      </c>
      <c r="YU85" s="16">
        <f t="shared" si="68"/>
        <v>-4.6984265021576697</v>
      </c>
      <c r="YV85" s="16">
        <f t="shared" si="69"/>
        <v>-18.879118450761517</v>
      </c>
      <c r="YW85" s="47">
        <f t="shared" si="70"/>
        <v>55.614656944156849</v>
      </c>
      <c r="YX85" s="5">
        <f t="shared" si="71"/>
        <v>23318.869769803998</v>
      </c>
      <c r="YY85" s="5">
        <f t="shared" si="72"/>
        <v>10019.984374696196</v>
      </c>
      <c r="YZ85" s="5">
        <f t="shared" si="73"/>
        <v>1399.2654401018456</v>
      </c>
      <c r="ZA85" s="5">
        <f t="shared" si="74"/>
        <v>11899.619955005945</v>
      </c>
      <c r="ZB85" s="5">
        <f t="shared" si="75"/>
        <v>23318.869769803987</v>
      </c>
      <c r="ZC85" s="6">
        <f t="shared" si="76"/>
        <v>0.99999999999999956</v>
      </c>
    </row>
    <row r="86" spans="1:679" s="8" customFormat="1" x14ac:dyDescent="0.25">
      <c r="A86" s="8">
        <v>5</v>
      </c>
      <c r="B86" s="8" t="s">
        <v>2740</v>
      </c>
      <c r="C86" s="8" t="s">
        <v>2741</v>
      </c>
      <c r="D86" s="8" t="s">
        <v>2740</v>
      </c>
      <c r="E86" s="8" t="s">
        <v>3314</v>
      </c>
      <c r="F86" s="8" t="s">
        <v>3316</v>
      </c>
      <c r="G86" s="8" t="s">
        <v>3308</v>
      </c>
      <c r="H86" s="8" t="s">
        <v>3309</v>
      </c>
      <c r="I86" s="8" t="s">
        <v>3310</v>
      </c>
      <c r="J86" s="8" t="s">
        <v>3310</v>
      </c>
      <c r="L86" s="8">
        <v>4.75</v>
      </c>
      <c r="M86" s="8" t="s">
        <v>3311</v>
      </c>
      <c r="N86" s="7">
        <v>0</v>
      </c>
      <c r="O86" s="7">
        <v>20</v>
      </c>
      <c r="P86" s="8" t="s">
        <v>3366</v>
      </c>
      <c r="Q86" s="8" t="s">
        <v>2505</v>
      </c>
      <c r="R86" s="8" t="s">
        <v>2742</v>
      </c>
      <c r="S86" s="8" t="s">
        <v>119</v>
      </c>
      <c r="T86" s="8" t="s">
        <v>2090</v>
      </c>
      <c r="U86" s="8" t="s">
        <v>949</v>
      </c>
      <c r="V86" s="8" t="s">
        <v>3378</v>
      </c>
      <c r="W86" s="8" t="s">
        <v>3381</v>
      </c>
      <c r="X86" s="8" t="s">
        <v>3385</v>
      </c>
      <c r="Y86" s="8" t="s">
        <v>3385</v>
      </c>
      <c r="Z86" s="8" t="s">
        <v>2063</v>
      </c>
      <c r="AA86" s="8" t="s">
        <v>123</v>
      </c>
      <c r="AB86" s="8" t="s">
        <v>124</v>
      </c>
      <c r="AC86" s="8" t="s">
        <v>1319</v>
      </c>
      <c r="AD86" s="8" t="s">
        <v>2278</v>
      </c>
      <c r="AE86" s="8" t="s">
        <v>3392</v>
      </c>
      <c r="AF86" s="8" t="s">
        <v>157</v>
      </c>
      <c r="AG86" s="8">
        <v>75</v>
      </c>
      <c r="AH86" s="8">
        <v>62</v>
      </c>
      <c r="AI86" s="8">
        <v>115</v>
      </c>
      <c r="AJ86" s="8">
        <v>80</v>
      </c>
      <c r="AK86" s="8">
        <v>5.5</v>
      </c>
      <c r="AM86" s="8">
        <v>5.5</v>
      </c>
      <c r="AO86" s="8">
        <v>229.8</v>
      </c>
      <c r="AP86" s="8">
        <v>1.9</v>
      </c>
      <c r="AQ86" s="8">
        <v>19.100000000000001</v>
      </c>
      <c r="AR86" s="8">
        <v>0</v>
      </c>
      <c r="AS86" s="8">
        <v>12714</v>
      </c>
      <c r="AT86" s="8">
        <v>25</v>
      </c>
      <c r="AU86" s="8">
        <v>12448</v>
      </c>
      <c r="AV86" s="8">
        <v>45</v>
      </c>
      <c r="AW86" s="8">
        <v>-3032</v>
      </c>
      <c r="AX86" s="8">
        <v>47</v>
      </c>
      <c r="AY86" s="8">
        <v>9679</v>
      </c>
      <c r="AZ86" s="8">
        <v>55</v>
      </c>
      <c r="BB86" s="8">
        <v>943</v>
      </c>
      <c r="CN86" s="8">
        <v>2.2768760289999999</v>
      </c>
      <c r="CO86" s="8" t="s">
        <v>2743</v>
      </c>
      <c r="CP86" s="8" t="s">
        <v>2690</v>
      </c>
      <c r="CQ86" s="8">
        <v>74.995000000000005</v>
      </c>
      <c r="CR86" s="8">
        <v>5.0000000000000001E-3</v>
      </c>
      <c r="CS86" s="8">
        <v>61.942</v>
      </c>
      <c r="CT86" s="8">
        <v>7.0000000000000001E-3</v>
      </c>
      <c r="CU86" s="8">
        <v>115.015</v>
      </c>
      <c r="CV86" s="8">
        <v>1.9E-2</v>
      </c>
      <c r="CW86" s="8">
        <v>79.989000000000004</v>
      </c>
      <c r="CX86" s="8">
        <v>1.6E-2</v>
      </c>
      <c r="CY86" s="8">
        <v>74.45</v>
      </c>
      <c r="CZ86" s="8">
        <v>0.05</v>
      </c>
      <c r="DA86" s="8">
        <v>63.48</v>
      </c>
      <c r="DB86" s="8">
        <v>0.06</v>
      </c>
      <c r="DC86" s="8">
        <v>67.42</v>
      </c>
      <c r="DD86" s="8">
        <v>0.01</v>
      </c>
      <c r="DE86" s="8">
        <v>-5.0000000000000001E-3</v>
      </c>
      <c r="DF86" s="8">
        <v>2E-3</v>
      </c>
      <c r="DG86" s="8">
        <v>0.97330000000000005</v>
      </c>
      <c r="DH86" s="8">
        <v>2.8999999999999998E-3</v>
      </c>
      <c r="DI86" s="8">
        <v>12714</v>
      </c>
      <c r="DJ86" s="8">
        <v>25</v>
      </c>
      <c r="DK86" s="8">
        <v>-3032</v>
      </c>
      <c r="DL86" s="8">
        <v>47</v>
      </c>
      <c r="DM86" s="8">
        <v>2.2770000000000001</v>
      </c>
      <c r="DN86" s="8">
        <v>1.4999999999999999E-2</v>
      </c>
      <c r="DU86" s="8">
        <v>229.8</v>
      </c>
      <c r="DV86" s="8">
        <v>1.9</v>
      </c>
      <c r="DW86" s="8">
        <v>229.8</v>
      </c>
      <c r="DX86" s="8">
        <v>1.9</v>
      </c>
      <c r="DY86" s="8">
        <v>229.8</v>
      </c>
      <c r="DZ86" s="8">
        <v>1.9</v>
      </c>
      <c r="EA86" s="8">
        <v>17</v>
      </c>
      <c r="EB86" s="8">
        <v>0.1</v>
      </c>
      <c r="EC86" s="8">
        <v>17</v>
      </c>
      <c r="ED86" s="8">
        <v>0.1</v>
      </c>
      <c r="EE86" s="8">
        <v>17</v>
      </c>
      <c r="EF86" s="8">
        <v>0.1</v>
      </c>
      <c r="EG86" s="8">
        <v>3786.8</v>
      </c>
      <c r="EH86" s="8">
        <v>5.3</v>
      </c>
      <c r="EI86" s="8">
        <v>3786.8</v>
      </c>
      <c r="EJ86" s="8">
        <v>5.3</v>
      </c>
      <c r="EK86" s="8">
        <v>3786.8</v>
      </c>
      <c r="EL86" s="8">
        <v>5.3</v>
      </c>
      <c r="EM86" s="8">
        <v>229.8</v>
      </c>
      <c r="EN86" s="8">
        <v>1.9</v>
      </c>
      <c r="EO86" s="8">
        <v>229.8</v>
      </c>
      <c r="EP86" s="8">
        <v>1.9</v>
      </c>
      <c r="EQ86" s="8">
        <v>229.8</v>
      </c>
      <c r="ER86" s="8">
        <v>1.9</v>
      </c>
      <c r="ES86" s="8">
        <v>2.1</v>
      </c>
      <c r="ET86" s="8">
        <v>0</v>
      </c>
      <c r="EU86" s="8">
        <v>2.1</v>
      </c>
      <c r="EV86" s="8">
        <v>0</v>
      </c>
      <c r="EW86" s="8">
        <v>2.1</v>
      </c>
      <c r="EX86" s="8">
        <v>0</v>
      </c>
      <c r="EZ86" s="8">
        <v>227.8</v>
      </c>
      <c r="FA86" s="8">
        <v>1.9</v>
      </c>
      <c r="FB86" s="8">
        <v>227.8</v>
      </c>
      <c r="FC86" s="8">
        <v>1.9</v>
      </c>
      <c r="FD86" s="8">
        <v>227.8</v>
      </c>
      <c r="FE86" s="8">
        <v>1.9</v>
      </c>
      <c r="FF86" s="8">
        <v>16.100000000000001</v>
      </c>
      <c r="FG86" s="8">
        <v>0.1</v>
      </c>
      <c r="FH86" s="8">
        <v>16.100000000000001</v>
      </c>
      <c r="FI86" s="8">
        <v>0.1</v>
      </c>
      <c r="FJ86" s="8">
        <v>16.100000000000001</v>
      </c>
      <c r="FK86" s="8">
        <v>0.1</v>
      </c>
      <c r="FL86" s="8">
        <v>3552.7</v>
      </c>
      <c r="FM86" s="8">
        <v>4.9000000000000004</v>
      </c>
      <c r="FW86" s="8">
        <v>228.5</v>
      </c>
      <c r="FX86" s="8">
        <v>1.9</v>
      </c>
      <c r="FY86" s="8">
        <v>0.7</v>
      </c>
      <c r="FZ86" s="8">
        <v>0</v>
      </c>
      <c r="GA86" s="8">
        <v>167.4</v>
      </c>
      <c r="GB86" s="8">
        <v>1.6</v>
      </c>
      <c r="GC86" s="8">
        <v>0.1</v>
      </c>
      <c r="GD86" s="8">
        <v>0.2</v>
      </c>
      <c r="GE86" s="8">
        <v>4184.1000000000004</v>
      </c>
      <c r="GP86" s="8">
        <v>230.2</v>
      </c>
      <c r="GQ86" s="8">
        <v>1.9</v>
      </c>
      <c r="GR86" s="8">
        <v>0</v>
      </c>
      <c r="GS86" s="8">
        <v>0</v>
      </c>
      <c r="GT86" s="8">
        <v>328.48</v>
      </c>
      <c r="GU86" s="8">
        <v>0.23</v>
      </c>
      <c r="GV86" s="8">
        <v>124.61</v>
      </c>
      <c r="GW86" s="8">
        <v>0.05</v>
      </c>
      <c r="GX86" s="8">
        <v>137.78</v>
      </c>
      <c r="GY86" s="8">
        <v>0.06</v>
      </c>
      <c r="GZ86" s="8">
        <v>13.17</v>
      </c>
      <c r="HA86" s="8">
        <v>0.03</v>
      </c>
      <c r="HB86" s="8">
        <v>344.08</v>
      </c>
      <c r="HC86" s="8">
        <v>0.23</v>
      </c>
      <c r="HD86" s="8">
        <v>184.3</v>
      </c>
      <c r="HE86" s="8">
        <v>0.04</v>
      </c>
      <c r="HF86" s="8">
        <v>141.47</v>
      </c>
      <c r="HG86" s="8">
        <v>0.05</v>
      </c>
      <c r="HH86" s="8">
        <v>42.82</v>
      </c>
      <c r="HI86" s="8">
        <v>7.0000000000000007E-2</v>
      </c>
      <c r="HJ86" s="8">
        <v>327.77</v>
      </c>
      <c r="HK86" s="8">
        <v>0.23</v>
      </c>
      <c r="HL86" s="8">
        <v>123.79</v>
      </c>
      <c r="HM86" s="8">
        <v>7.0000000000000007E-2</v>
      </c>
      <c r="HN86" s="8">
        <v>137.61000000000001</v>
      </c>
      <c r="HO86" s="8">
        <v>0.05</v>
      </c>
      <c r="HP86" s="8">
        <v>13.82</v>
      </c>
      <c r="HQ86" s="8">
        <v>7.0000000000000007E-2</v>
      </c>
      <c r="HR86" s="8">
        <v>81.459999999999994</v>
      </c>
      <c r="HS86" s="8">
        <v>0.03</v>
      </c>
      <c r="HT86" s="8">
        <v>51.8</v>
      </c>
      <c r="HU86" s="8">
        <v>0.03</v>
      </c>
      <c r="HV86" s="8">
        <v>48.14</v>
      </c>
      <c r="HW86" s="8">
        <v>0.02</v>
      </c>
      <c r="HZ86" s="8">
        <v>82.45</v>
      </c>
      <c r="IA86" s="8">
        <v>0.03</v>
      </c>
      <c r="IB86" s="8">
        <v>53.83</v>
      </c>
      <c r="IC86" s="8">
        <v>7.0000000000000007E-2</v>
      </c>
      <c r="ID86" s="8">
        <v>48.75</v>
      </c>
      <c r="IE86" s="8">
        <v>0.02</v>
      </c>
      <c r="IF86" s="8">
        <v>5.08</v>
      </c>
      <c r="IG86" s="8">
        <v>7.0000000000000007E-2</v>
      </c>
      <c r="JZ86" s="8">
        <v>3.66</v>
      </c>
      <c r="KA86" s="8">
        <v>0.03</v>
      </c>
      <c r="MX86" s="8">
        <v>62.99</v>
      </c>
      <c r="MY86" s="8">
        <v>0.04</v>
      </c>
      <c r="MZ86" s="8">
        <v>63.3</v>
      </c>
      <c r="NA86" s="8">
        <v>0.03</v>
      </c>
      <c r="NB86" s="8">
        <v>63.34</v>
      </c>
      <c r="NC86" s="8">
        <v>0.04</v>
      </c>
      <c r="ND86" s="8">
        <v>63.28</v>
      </c>
      <c r="NE86" s="8">
        <v>0.04</v>
      </c>
      <c r="NF86" s="8">
        <v>63.1</v>
      </c>
      <c r="NG86" s="8">
        <v>0.03</v>
      </c>
      <c r="NH86" s="8">
        <v>63.21</v>
      </c>
      <c r="NI86" s="8">
        <v>0.04</v>
      </c>
      <c r="QR86" s="8">
        <v>156.63999999999999</v>
      </c>
      <c r="QS86" s="8">
        <v>7.0000000000000007E-2</v>
      </c>
      <c r="QT86" s="8">
        <v>65.760000000000005</v>
      </c>
      <c r="QU86" s="8">
        <v>0.15</v>
      </c>
      <c r="QV86" s="8">
        <v>185.43</v>
      </c>
      <c r="QW86" s="8">
        <v>7.0000000000000007E-2</v>
      </c>
      <c r="QX86" s="8">
        <v>115.29</v>
      </c>
      <c r="QY86" s="8">
        <v>0.1</v>
      </c>
      <c r="QZ86" s="8">
        <v>113.96</v>
      </c>
      <c r="RA86" s="8">
        <v>0.11</v>
      </c>
      <c r="RB86" s="8">
        <v>77.11</v>
      </c>
      <c r="RC86" s="8">
        <v>0.13</v>
      </c>
      <c r="RD86" s="8">
        <v>76.59</v>
      </c>
      <c r="RE86" s="8">
        <v>0.12</v>
      </c>
      <c r="RF86" s="8">
        <v>75.77</v>
      </c>
      <c r="RG86" s="8">
        <v>7.0000000000000007E-2</v>
      </c>
      <c r="RH86" s="8">
        <v>75.72</v>
      </c>
      <c r="RI86" s="8">
        <v>0.06</v>
      </c>
      <c r="RJ86" s="8">
        <v>75.33</v>
      </c>
      <c r="RK86" s="8">
        <v>0.03</v>
      </c>
      <c r="RL86" s="8">
        <v>75.42</v>
      </c>
      <c r="RM86" s="8">
        <v>0.04</v>
      </c>
      <c r="RN86" s="8">
        <v>75.260000000000005</v>
      </c>
      <c r="RO86" s="8">
        <v>0.02</v>
      </c>
      <c r="TD86" s="8">
        <v>74.84</v>
      </c>
      <c r="TE86" s="8">
        <v>0.03</v>
      </c>
      <c r="UN86" s="8">
        <v>115.01</v>
      </c>
      <c r="UO86" s="8">
        <v>0.1</v>
      </c>
      <c r="UP86" s="8">
        <v>100.13</v>
      </c>
      <c r="UQ86" s="8">
        <v>0.52</v>
      </c>
      <c r="UR86" s="8">
        <v>104.1</v>
      </c>
      <c r="US86" s="8">
        <v>0.44</v>
      </c>
      <c r="UT86" s="8">
        <v>76.69</v>
      </c>
      <c r="UU86" s="8">
        <v>0.13</v>
      </c>
      <c r="UV86" s="8">
        <v>92.27</v>
      </c>
      <c r="UW86" s="8">
        <v>0.41</v>
      </c>
      <c r="UX86" s="8">
        <v>77.17</v>
      </c>
      <c r="UY86" s="8">
        <v>0.19</v>
      </c>
      <c r="UZ86" s="8">
        <v>87.58</v>
      </c>
      <c r="VA86" s="8">
        <v>0.42</v>
      </c>
      <c r="VB86" s="8">
        <v>78.510000000000005</v>
      </c>
      <c r="VC86" s="8">
        <v>0.17</v>
      </c>
      <c r="VD86" s="8">
        <v>75.56</v>
      </c>
      <c r="VE86" s="8">
        <v>0.04</v>
      </c>
      <c r="VF86" s="8">
        <v>78.88</v>
      </c>
      <c r="VG86" s="8">
        <v>0.2</v>
      </c>
      <c r="VH86" s="8">
        <v>91.7</v>
      </c>
      <c r="VI86" s="8">
        <v>0.39</v>
      </c>
      <c r="VL86" s="8">
        <v>75.739999999999995</v>
      </c>
      <c r="VM86" s="8">
        <v>0.05</v>
      </c>
      <c r="VN86" s="8">
        <v>79.5</v>
      </c>
      <c r="VO86" s="8">
        <v>0.38</v>
      </c>
      <c r="VP86" s="8">
        <v>88.79</v>
      </c>
      <c r="VQ86" s="8">
        <v>0.36</v>
      </c>
      <c r="VR86" s="8">
        <v>77.81</v>
      </c>
      <c r="VS86" s="8">
        <v>0.25</v>
      </c>
      <c r="VT86" s="8">
        <v>105.08</v>
      </c>
      <c r="VU86" s="8">
        <v>0.48</v>
      </c>
      <c r="VV86" s="8">
        <v>114.83</v>
      </c>
      <c r="VW86" s="8">
        <v>0.2</v>
      </c>
      <c r="WJ86" s="8" t="s">
        <v>2514</v>
      </c>
      <c r="WK86" s="8">
        <v>74.995000000000005</v>
      </c>
      <c r="WL86" s="8">
        <v>5.0000000000000001E-3</v>
      </c>
      <c r="WM86" s="8">
        <v>61.942</v>
      </c>
      <c r="WN86" s="8">
        <v>7.0000000000000001E-3</v>
      </c>
      <c r="WO86" s="8">
        <v>63.786999999999999</v>
      </c>
      <c r="WP86" s="8">
        <v>1.0999999999999999E-2</v>
      </c>
      <c r="WQ86" s="8">
        <v>58.93</v>
      </c>
      <c r="WR86" s="8">
        <v>1.7999999999999999E-2</v>
      </c>
      <c r="WS86" s="8">
        <v>115.015</v>
      </c>
      <c r="WT86" s="8">
        <v>1.9E-2</v>
      </c>
      <c r="WU86" s="8">
        <v>79.989000000000004</v>
      </c>
      <c r="WV86" s="8">
        <v>1.6E-2</v>
      </c>
      <c r="WW86" s="8">
        <v>1077.0999999999999</v>
      </c>
      <c r="WX86" s="8">
        <v>1.6</v>
      </c>
      <c r="WY86" s="8">
        <v>1032.5999999999999</v>
      </c>
      <c r="WZ86" s="8">
        <v>1.6</v>
      </c>
      <c r="XA86" s="8">
        <v>0.51500000000000001</v>
      </c>
      <c r="XB86" s="8">
        <v>1E-3</v>
      </c>
      <c r="XC86" s="8">
        <v>-0.187</v>
      </c>
      <c r="XD86" s="8">
        <v>1E-3</v>
      </c>
      <c r="XE86" s="8">
        <v>-5.0000000000000001E-3</v>
      </c>
      <c r="XF86" s="8">
        <v>2E-3</v>
      </c>
      <c r="XG86" s="8">
        <v>0.97330000000000005</v>
      </c>
      <c r="XH86" s="8">
        <v>2.8999999999999998E-3</v>
      </c>
      <c r="XI86" s="8">
        <v>29.042000000000002</v>
      </c>
      <c r="XJ86" s="8">
        <v>1E-3</v>
      </c>
      <c r="XK86" s="8">
        <v>4251</v>
      </c>
      <c r="XL86" s="8">
        <v>9</v>
      </c>
      <c r="XM86" s="8">
        <v>463.9</v>
      </c>
      <c r="XN86" s="8">
        <v>5.8</v>
      </c>
      <c r="XO86" s="42">
        <v>0.15583700440528631</v>
      </c>
      <c r="XP86" s="9">
        <v>166.26249999999996</v>
      </c>
      <c r="XQ86" s="14">
        <v>13.029</v>
      </c>
      <c r="XR86" s="42">
        <v>0.19</v>
      </c>
      <c r="XS86" s="45">
        <f t="shared" si="48"/>
        <v>1.1719729044109335</v>
      </c>
      <c r="XT86" s="9">
        <f t="shared" si="49"/>
        <v>4869.5060292905737</v>
      </c>
      <c r="XU86" s="46">
        <f t="shared" si="50"/>
        <v>62.474739212598422</v>
      </c>
      <c r="XV86" s="9">
        <f t="shared" si="51"/>
        <v>174.64943353766773</v>
      </c>
      <c r="XW86" s="9">
        <f t="shared" si="52"/>
        <v>717.38055952898696</v>
      </c>
      <c r="XX86" s="9">
        <f t="shared" si="53"/>
        <v>4152.1254697615868</v>
      </c>
      <c r="XY86" s="15">
        <f t="shared" si="54"/>
        <v>9.481542345442448E-3</v>
      </c>
      <c r="XZ86" s="9">
        <f t="shared" si="55"/>
        <v>29.825420595462447</v>
      </c>
      <c r="YA86" s="9">
        <f t="shared" si="56"/>
        <v>62.615027095589063</v>
      </c>
      <c r="YB86" s="10">
        <v>14.607262314356936</v>
      </c>
      <c r="YC86" s="10">
        <v>13.271572026252363</v>
      </c>
      <c r="YD86" s="3">
        <v>1.3752755824110331E-2</v>
      </c>
      <c r="YE86" s="9">
        <v>42.897581235113925</v>
      </c>
      <c r="YF86" s="15">
        <v>8.7435864388810645E-3</v>
      </c>
      <c r="YG86" s="9">
        <v>27.566887229305657</v>
      </c>
      <c r="YH86" s="15">
        <v>9.4675933002713684E-3</v>
      </c>
      <c r="YI86" s="9">
        <v>25.62213225357484</v>
      </c>
      <c r="YJ86" s="9">
        <f t="shared" si="57"/>
        <v>80.936570843352996</v>
      </c>
      <c r="YK86" s="9">
        <f t="shared" si="58"/>
        <v>65.090693633883504</v>
      </c>
      <c r="YL86" s="9">
        <f t="shared" si="59"/>
        <v>25.335932237825066</v>
      </c>
      <c r="YM86" s="9">
        <f t="shared" si="60"/>
        <v>21861.59062594506</v>
      </c>
      <c r="YN86" s="9">
        <f t="shared" si="61"/>
        <v>21412.048258955394</v>
      </c>
      <c r="YO86" s="9">
        <f t="shared" si="62"/>
        <v>3787.1</v>
      </c>
      <c r="YP86" s="14">
        <f t="shared" si="63"/>
        <v>0.59123659029001896</v>
      </c>
      <c r="YQ86" s="9">
        <f t="shared" si="64"/>
        <v>20491.526210877659</v>
      </c>
      <c r="YR86" s="9">
        <f t="shared" si="65"/>
        <v>20041.983843887992</v>
      </c>
      <c r="YS86" s="10">
        <f t="shared" si="66"/>
        <v>4.820401366943698</v>
      </c>
      <c r="YT86" s="15">
        <f t="shared" si="67"/>
        <v>0.27653908906041336</v>
      </c>
      <c r="YU86" s="16">
        <f t="shared" si="68"/>
        <v>-4.4894883576373807</v>
      </c>
      <c r="YV86" s="16">
        <f t="shared" si="69"/>
        <v>-18.321543747763933</v>
      </c>
      <c r="YW86" s="47">
        <f t="shared" si="70"/>
        <v>55.611714350458257</v>
      </c>
      <c r="YX86" s="5">
        <f t="shared" si="71"/>
        <v>21861.59062594506</v>
      </c>
      <c r="YY86" s="5">
        <f t="shared" si="72"/>
        <v>9469.9960798140546</v>
      </c>
      <c r="YZ86" s="5">
        <f t="shared" si="73"/>
        <v>1393.6527022765813</v>
      </c>
      <c r="ZA86" s="5">
        <f t="shared" si="74"/>
        <v>10997.941843854422</v>
      </c>
      <c r="ZB86" s="5">
        <f t="shared" si="75"/>
        <v>21861.590625945057</v>
      </c>
      <c r="ZC86" s="6">
        <f t="shared" si="76"/>
        <v>0.99999999999999989</v>
      </c>
    </row>
    <row r="87" spans="1:679" s="8" customFormat="1" x14ac:dyDescent="0.25">
      <c r="A87" s="8">
        <v>5</v>
      </c>
      <c r="B87" s="8" t="s">
        <v>2744</v>
      </c>
      <c r="C87" s="8" t="s">
        <v>2745</v>
      </c>
      <c r="D87" s="8" t="s">
        <v>2744</v>
      </c>
      <c r="E87" s="8" t="s">
        <v>3314</v>
      </c>
      <c r="F87" s="8" t="s">
        <v>3316</v>
      </c>
      <c r="G87" s="8" t="s">
        <v>3308</v>
      </c>
      <c r="H87" s="8" t="s">
        <v>3309</v>
      </c>
      <c r="I87" s="8" t="s">
        <v>3310</v>
      </c>
      <c r="J87" s="8" t="s">
        <v>3310</v>
      </c>
      <c r="L87" s="8">
        <v>4.75</v>
      </c>
      <c r="M87" s="8" t="s">
        <v>3311</v>
      </c>
      <c r="N87" s="7">
        <v>0</v>
      </c>
      <c r="O87" s="7">
        <v>35</v>
      </c>
      <c r="P87" s="8" t="s">
        <v>3366</v>
      </c>
      <c r="Q87" s="8" t="s">
        <v>2505</v>
      </c>
      <c r="R87" s="8" t="s">
        <v>2746</v>
      </c>
      <c r="S87" s="8" t="s">
        <v>119</v>
      </c>
      <c r="T87" s="8" t="s">
        <v>2090</v>
      </c>
      <c r="U87" s="8" t="s">
        <v>949</v>
      </c>
      <c r="V87" s="8" t="s">
        <v>3378</v>
      </c>
      <c r="W87" s="8" t="s">
        <v>3381</v>
      </c>
      <c r="X87" s="8" t="s">
        <v>3385</v>
      </c>
      <c r="Y87" s="8" t="s">
        <v>3385</v>
      </c>
      <c r="Z87" s="8" t="s">
        <v>2063</v>
      </c>
      <c r="AA87" s="8" t="s">
        <v>123</v>
      </c>
      <c r="AB87" s="8" t="s">
        <v>124</v>
      </c>
      <c r="AC87" s="8" t="s">
        <v>1319</v>
      </c>
      <c r="AD87" s="8" t="s">
        <v>2278</v>
      </c>
      <c r="AE87" s="8" t="s">
        <v>3392</v>
      </c>
      <c r="AF87" s="8" t="s">
        <v>157</v>
      </c>
      <c r="AG87" s="8">
        <v>75</v>
      </c>
      <c r="AH87" s="8">
        <v>62</v>
      </c>
      <c r="AI87" s="8">
        <v>115</v>
      </c>
      <c r="AJ87" s="8">
        <v>80</v>
      </c>
      <c r="AK87" s="8">
        <v>5.5</v>
      </c>
      <c r="AM87" s="8">
        <v>5.5</v>
      </c>
      <c r="AO87" s="8">
        <v>229.9</v>
      </c>
      <c r="AP87" s="8">
        <v>1.9</v>
      </c>
      <c r="AQ87" s="8">
        <v>19</v>
      </c>
      <c r="AR87" s="8">
        <v>0</v>
      </c>
      <c r="AS87" s="8">
        <v>11925</v>
      </c>
      <c r="AT87" s="8">
        <v>42</v>
      </c>
      <c r="AU87" s="8">
        <v>11769</v>
      </c>
      <c r="AV87" s="8">
        <v>66</v>
      </c>
      <c r="AW87" s="8">
        <v>-2205</v>
      </c>
      <c r="AX87" s="8">
        <v>44</v>
      </c>
      <c r="AY87" s="8">
        <v>9717</v>
      </c>
      <c r="AZ87" s="8">
        <v>41</v>
      </c>
      <c r="BB87" s="8">
        <v>946</v>
      </c>
      <c r="CN87" s="8">
        <v>2.3036984349999998</v>
      </c>
      <c r="CO87" s="8" t="s">
        <v>2747</v>
      </c>
      <c r="CP87" s="8" t="s">
        <v>2690</v>
      </c>
      <c r="CQ87" s="8">
        <v>74.959999999999994</v>
      </c>
      <c r="CR87" s="8">
        <v>3.2000000000000001E-2</v>
      </c>
      <c r="CS87" s="8">
        <v>61.969000000000001</v>
      </c>
      <c r="CT87" s="8">
        <v>1.9E-2</v>
      </c>
      <c r="CU87" s="8">
        <v>115.004</v>
      </c>
      <c r="CV87" s="8">
        <v>1.2999999999999999E-2</v>
      </c>
      <c r="CW87" s="8">
        <v>79.997</v>
      </c>
      <c r="CX87" s="8">
        <v>1.9E-2</v>
      </c>
      <c r="CY87" s="8">
        <v>74.599999999999994</v>
      </c>
      <c r="CZ87" s="8">
        <v>0.06</v>
      </c>
      <c r="DA87" s="8">
        <v>63.66</v>
      </c>
      <c r="DB87" s="8">
        <v>0.06</v>
      </c>
      <c r="DC87" s="8">
        <v>67.81</v>
      </c>
      <c r="DD87" s="8">
        <v>0.03</v>
      </c>
      <c r="DE87" s="8">
        <v>-1.7999999999999999E-2</v>
      </c>
      <c r="DF87" s="8">
        <v>2E-3</v>
      </c>
      <c r="DG87" s="8">
        <v>0.87329999999999997</v>
      </c>
      <c r="DH87" s="8">
        <v>3.0999999999999999E-3</v>
      </c>
      <c r="DI87" s="8">
        <v>11925</v>
      </c>
      <c r="DJ87" s="8">
        <v>42</v>
      </c>
      <c r="DK87" s="8">
        <v>-2205</v>
      </c>
      <c r="DL87" s="8">
        <v>44</v>
      </c>
      <c r="DM87" s="8">
        <v>2.3039999999999998</v>
      </c>
      <c r="DN87" s="8">
        <v>1.0999999999999999E-2</v>
      </c>
      <c r="DU87" s="8">
        <v>229.9</v>
      </c>
      <c r="DV87" s="8">
        <v>1.9</v>
      </c>
      <c r="DW87" s="8">
        <v>229.9</v>
      </c>
      <c r="DX87" s="8">
        <v>1.9</v>
      </c>
      <c r="DY87" s="8">
        <v>229.9</v>
      </c>
      <c r="DZ87" s="8">
        <v>1.9</v>
      </c>
      <c r="EA87" s="8">
        <v>16.899999999999999</v>
      </c>
      <c r="EB87" s="8">
        <v>0.1</v>
      </c>
      <c r="EC87" s="8">
        <v>16.899999999999999</v>
      </c>
      <c r="ED87" s="8">
        <v>0.1</v>
      </c>
      <c r="EE87" s="8">
        <v>16.899999999999999</v>
      </c>
      <c r="EF87" s="8">
        <v>0.1</v>
      </c>
      <c r="EG87" s="8">
        <v>3763.4</v>
      </c>
      <c r="EH87" s="8">
        <v>5.9</v>
      </c>
      <c r="EI87" s="8">
        <v>3763.4</v>
      </c>
      <c r="EJ87" s="8">
        <v>5.9</v>
      </c>
      <c r="EK87" s="8">
        <v>3763.4</v>
      </c>
      <c r="EL87" s="8">
        <v>5.9</v>
      </c>
      <c r="EM87" s="8">
        <v>229.8</v>
      </c>
      <c r="EN87" s="8">
        <v>1.9</v>
      </c>
      <c r="EO87" s="8">
        <v>229.8</v>
      </c>
      <c r="EP87" s="8">
        <v>1.9</v>
      </c>
      <c r="EQ87" s="8">
        <v>229.8</v>
      </c>
      <c r="ER87" s="8">
        <v>1.9</v>
      </c>
      <c r="ES87" s="8">
        <v>2.1</v>
      </c>
      <c r="ET87" s="8">
        <v>0</v>
      </c>
      <c r="EU87" s="8">
        <v>2.1</v>
      </c>
      <c r="EV87" s="8">
        <v>0</v>
      </c>
      <c r="EW87" s="8">
        <v>2.1</v>
      </c>
      <c r="EX87" s="8">
        <v>0</v>
      </c>
      <c r="EZ87" s="8">
        <v>227.8</v>
      </c>
      <c r="FA87" s="8">
        <v>1.9</v>
      </c>
      <c r="FB87" s="8">
        <v>227.8</v>
      </c>
      <c r="FC87" s="8">
        <v>1.9</v>
      </c>
      <c r="FD87" s="8">
        <v>227.8</v>
      </c>
      <c r="FE87" s="8">
        <v>1.9</v>
      </c>
      <c r="FF87" s="8">
        <v>16</v>
      </c>
      <c r="FG87" s="8">
        <v>0.1</v>
      </c>
      <c r="FH87" s="8">
        <v>16</v>
      </c>
      <c r="FI87" s="8">
        <v>0.1</v>
      </c>
      <c r="FJ87" s="8">
        <v>16</v>
      </c>
      <c r="FK87" s="8">
        <v>0.1</v>
      </c>
      <c r="FL87" s="8">
        <v>3529.8</v>
      </c>
      <c r="FM87" s="8">
        <v>5.3</v>
      </c>
      <c r="FW87" s="8">
        <v>228.5</v>
      </c>
      <c r="FX87" s="8">
        <v>1.9</v>
      </c>
      <c r="FY87" s="8">
        <v>0.7</v>
      </c>
      <c r="FZ87" s="8">
        <v>0</v>
      </c>
      <c r="GA87" s="8">
        <v>167.4</v>
      </c>
      <c r="GB87" s="8">
        <v>1.6</v>
      </c>
      <c r="GC87" s="8">
        <v>0.1</v>
      </c>
      <c r="GD87" s="8">
        <v>0.2</v>
      </c>
      <c r="GE87" s="8">
        <v>4151.5</v>
      </c>
      <c r="GP87" s="8">
        <v>230.2</v>
      </c>
      <c r="GQ87" s="8">
        <v>1.9</v>
      </c>
      <c r="GR87" s="8">
        <v>0</v>
      </c>
      <c r="GS87" s="8">
        <v>0</v>
      </c>
      <c r="GT87" s="8">
        <v>326.35000000000002</v>
      </c>
      <c r="GU87" s="8">
        <v>0.27</v>
      </c>
      <c r="GV87" s="8">
        <v>124.79</v>
      </c>
      <c r="GW87" s="8">
        <v>0.05</v>
      </c>
      <c r="GX87" s="8">
        <v>137.27000000000001</v>
      </c>
      <c r="GY87" s="8">
        <v>7.0000000000000007E-2</v>
      </c>
      <c r="GZ87" s="8">
        <v>12.48</v>
      </c>
      <c r="HA87" s="8">
        <v>0.03</v>
      </c>
      <c r="HB87" s="8">
        <v>341.84</v>
      </c>
      <c r="HC87" s="8">
        <v>0.26</v>
      </c>
      <c r="HD87" s="8">
        <v>181.02</v>
      </c>
      <c r="HE87" s="8">
        <v>7.0000000000000007E-2</v>
      </c>
      <c r="HF87" s="8">
        <v>140.94999999999999</v>
      </c>
      <c r="HG87" s="8">
        <v>0.06</v>
      </c>
      <c r="HH87" s="8">
        <v>40.06</v>
      </c>
      <c r="HI87" s="8">
        <v>0.06</v>
      </c>
      <c r="HJ87" s="8">
        <v>325.64999999999998</v>
      </c>
      <c r="HK87" s="8">
        <v>0.28000000000000003</v>
      </c>
      <c r="HL87" s="8">
        <v>124.01</v>
      </c>
      <c r="HM87" s="8">
        <v>7.0000000000000007E-2</v>
      </c>
      <c r="HN87" s="8">
        <v>137.1</v>
      </c>
      <c r="HO87" s="8">
        <v>7.0000000000000007E-2</v>
      </c>
      <c r="HP87" s="8">
        <v>13.09</v>
      </c>
      <c r="HQ87" s="8">
        <v>7.0000000000000007E-2</v>
      </c>
      <c r="HR87" s="8">
        <v>79.78</v>
      </c>
      <c r="HS87" s="8">
        <v>0.03</v>
      </c>
      <c r="HT87" s="8">
        <v>50.72</v>
      </c>
      <c r="HU87" s="8">
        <v>0.03</v>
      </c>
      <c r="HV87" s="8">
        <v>47.1</v>
      </c>
      <c r="HW87" s="8">
        <v>0.02</v>
      </c>
      <c r="HZ87" s="8">
        <v>80.87</v>
      </c>
      <c r="IA87" s="8">
        <v>0.03</v>
      </c>
      <c r="IB87" s="8">
        <v>52.48</v>
      </c>
      <c r="IC87" s="8">
        <v>0.05</v>
      </c>
      <c r="ID87" s="8">
        <v>47.79</v>
      </c>
      <c r="IE87" s="8">
        <v>0.02</v>
      </c>
      <c r="IF87" s="8">
        <v>4.6900000000000004</v>
      </c>
      <c r="IG87" s="8">
        <v>0.04</v>
      </c>
      <c r="JZ87" s="8">
        <v>3.62</v>
      </c>
      <c r="KA87" s="8">
        <v>0.03</v>
      </c>
      <c r="MX87" s="8">
        <v>62.98</v>
      </c>
      <c r="MY87" s="8">
        <v>0.04</v>
      </c>
      <c r="MZ87" s="8">
        <v>63.36</v>
      </c>
      <c r="NA87" s="8">
        <v>0.03</v>
      </c>
      <c r="NB87" s="8">
        <v>63.37</v>
      </c>
      <c r="NC87" s="8">
        <v>0.03</v>
      </c>
      <c r="ND87" s="8">
        <v>63.34</v>
      </c>
      <c r="NE87" s="8">
        <v>0.03</v>
      </c>
      <c r="NF87" s="8">
        <v>63.17</v>
      </c>
      <c r="NG87" s="8">
        <v>0.04</v>
      </c>
      <c r="NH87" s="8">
        <v>63.26</v>
      </c>
      <c r="NI87" s="8">
        <v>0.03</v>
      </c>
      <c r="QR87" s="8">
        <v>154.66999999999999</v>
      </c>
      <c r="QS87" s="8">
        <v>7.0000000000000007E-2</v>
      </c>
      <c r="QT87" s="8">
        <v>64.540000000000006</v>
      </c>
      <c r="QU87" s="8">
        <v>0.08</v>
      </c>
      <c r="QV87" s="8">
        <v>182.11</v>
      </c>
      <c r="QW87" s="8">
        <v>7.0000000000000007E-2</v>
      </c>
      <c r="QX87" s="8">
        <v>115.42</v>
      </c>
      <c r="QY87" s="8">
        <v>0.09</v>
      </c>
      <c r="QZ87" s="8">
        <v>114.09</v>
      </c>
      <c r="RA87" s="8">
        <v>0.1</v>
      </c>
      <c r="RB87" s="8">
        <v>78.099999999999994</v>
      </c>
      <c r="RC87" s="8">
        <v>0.14000000000000001</v>
      </c>
      <c r="RD87" s="8">
        <v>77.25</v>
      </c>
      <c r="RE87" s="8">
        <v>0.16</v>
      </c>
      <c r="RF87" s="8">
        <v>76.27</v>
      </c>
      <c r="RG87" s="8">
        <v>0.09</v>
      </c>
      <c r="RH87" s="8">
        <v>76.16</v>
      </c>
      <c r="RI87" s="8">
        <v>0.08</v>
      </c>
      <c r="RJ87" s="8">
        <v>75.599999999999994</v>
      </c>
      <c r="RK87" s="8">
        <v>0.06</v>
      </c>
      <c r="RL87" s="8">
        <v>75.69</v>
      </c>
      <c r="RM87" s="8">
        <v>0.06</v>
      </c>
      <c r="RN87" s="8">
        <v>75.38</v>
      </c>
      <c r="RO87" s="8">
        <v>0.05</v>
      </c>
      <c r="TD87" s="8">
        <v>74.900000000000006</v>
      </c>
      <c r="TE87" s="8">
        <v>0.04</v>
      </c>
      <c r="UN87" s="8">
        <v>115.09</v>
      </c>
      <c r="UO87" s="8">
        <v>0.08</v>
      </c>
      <c r="UP87" s="8">
        <v>101.8</v>
      </c>
      <c r="UQ87" s="8">
        <v>0.23</v>
      </c>
      <c r="UR87" s="8">
        <v>102.15</v>
      </c>
      <c r="US87" s="8">
        <v>0.41</v>
      </c>
      <c r="UT87" s="8">
        <v>77.16</v>
      </c>
      <c r="UU87" s="8">
        <v>0.14000000000000001</v>
      </c>
      <c r="UV87" s="8">
        <v>92.04</v>
      </c>
      <c r="UW87" s="8">
        <v>0.35</v>
      </c>
      <c r="UX87" s="8">
        <v>78.44</v>
      </c>
      <c r="UY87" s="8">
        <v>0.25</v>
      </c>
      <c r="UZ87" s="8">
        <v>91.35</v>
      </c>
      <c r="VA87" s="8">
        <v>0.35</v>
      </c>
      <c r="VB87" s="8">
        <v>76.66</v>
      </c>
      <c r="VC87" s="8">
        <v>0.06</v>
      </c>
      <c r="VD87" s="8">
        <v>75.78</v>
      </c>
      <c r="VE87" s="8">
        <v>0.05</v>
      </c>
      <c r="VF87" s="8">
        <v>78.47</v>
      </c>
      <c r="VG87" s="8">
        <v>0.16</v>
      </c>
      <c r="VH87" s="8">
        <v>89.01</v>
      </c>
      <c r="VI87" s="8">
        <v>0.4</v>
      </c>
      <c r="VL87" s="8">
        <v>76.42</v>
      </c>
      <c r="VM87" s="8">
        <v>0.1</v>
      </c>
      <c r="VN87" s="8">
        <v>81.3</v>
      </c>
      <c r="VO87" s="8">
        <v>0.41</v>
      </c>
      <c r="VP87" s="8">
        <v>90.07</v>
      </c>
      <c r="VQ87" s="8">
        <v>0.4</v>
      </c>
      <c r="VR87" s="8">
        <v>76.400000000000006</v>
      </c>
      <c r="VS87" s="8">
        <v>0.09</v>
      </c>
      <c r="VT87" s="8">
        <v>103.55</v>
      </c>
      <c r="VU87" s="8">
        <v>0.44</v>
      </c>
      <c r="VV87" s="8">
        <v>114.81</v>
      </c>
      <c r="VW87" s="8">
        <v>0.14000000000000001</v>
      </c>
      <c r="WJ87" s="8" t="s">
        <v>2519</v>
      </c>
      <c r="WK87" s="8">
        <v>74.959999999999994</v>
      </c>
      <c r="WL87" s="8">
        <v>3.2000000000000001E-2</v>
      </c>
      <c r="WM87" s="8">
        <v>61.969000000000001</v>
      </c>
      <c r="WN87" s="8">
        <v>1.9E-2</v>
      </c>
      <c r="WO87" s="8">
        <v>63.881</v>
      </c>
      <c r="WP87" s="8">
        <v>1.4999999999999999E-2</v>
      </c>
      <c r="WQ87" s="8">
        <v>58.774999999999999</v>
      </c>
      <c r="WR87" s="8">
        <v>0.02</v>
      </c>
      <c r="WS87" s="8">
        <v>115.004</v>
      </c>
      <c r="WT87" s="8">
        <v>1.2999999999999999E-2</v>
      </c>
      <c r="WU87" s="8">
        <v>79.997</v>
      </c>
      <c r="WV87" s="8">
        <v>1.9E-2</v>
      </c>
      <c r="WW87" s="8">
        <v>1019.7</v>
      </c>
      <c r="WX87" s="8">
        <v>1.8</v>
      </c>
      <c r="WY87" s="8">
        <v>978</v>
      </c>
      <c r="WZ87" s="8">
        <v>1.7</v>
      </c>
      <c r="XA87" s="8">
        <v>0.46899999999999997</v>
      </c>
      <c r="XB87" s="8">
        <v>1E-3</v>
      </c>
      <c r="XC87" s="8">
        <v>-0.16700000000000001</v>
      </c>
      <c r="XD87" s="8">
        <v>1E-3</v>
      </c>
      <c r="XE87" s="8">
        <v>-1.7999999999999999E-2</v>
      </c>
      <c r="XF87" s="8">
        <v>2E-3</v>
      </c>
      <c r="XG87" s="8">
        <v>0.87329999999999997</v>
      </c>
      <c r="XH87" s="8">
        <v>3.0999999999999999E-3</v>
      </c>
      <c r="XI87" s="8">
        <v>29.07</v>
      </c>
      <c r="XJ87" s="8">
        <v>1E-3</v>
      </c>
      <c r="XK87" s="8">
        <v>4218</v>
      </c>
      <c r="XL87" s="8">
        <v>10</v>
      </c>
      <c r="XM87" s="8">
        <v>454.2</v>
      </c>
      <c r="XN87" s="8">
        <v>5.9</v>
      </c>
      <c r="XO87" s="42">
        <v>0.15207165732586084</v>
      </c>
      <c r="XP87" s="9">
        <v>157.77434447558062</v>
      </c>
      <c r="XQ87" s="14">
        <v>13.029</v>
      </c>
      <c r="XR87" s="42">
        <v>0.18099999999999999</v>
      </c>
      <c r="XS87" s="45">
        <f t="shared" si="48"/>
        <v>1.2346520660520122</v>
      </c>
      <c r="XT87" s="9">
        <f t="shared" si="49"/>
        <v>4609.5004025662984</v>
      </c>
      <c r="XU87" s="46">
        <f t="shared" si="50"/>
        <v>53.886105826771654</v>
      </c>
      <c r="XV87" s="9">
        <f t="shared" si="51"/>
        <v>160.46539021362941</v>
      </c>
      <c r="XW87" s="9">
        <f t="shared" si="52"/>
        <v>659.12753539209075</v>
      </c>
      <c r="XX87" s="9">
        <f t="shared" si="53"/>
        <v>3950.3728671742074</v>
      </c>
      <c r="XY87" s="15">
        <f t="shared" si="54"/>
        <v>9.4836845920174308E-3</v>
      </c>
      <c r="XZ87" s="9">
        <f t="shared" si="55"/>
        <v>29.77746390698762</v>
      </c>
      <c r="YA87" s="9">
        <f t="shared" si="56"/>
        <v>62.646347933947986</v>
      </c>
      <c r="YB87" s="10">
        <v>14.607072070036441</v>
      </c>
      <c r="YC87" s="10">
        <v>13.273021945271436</v>
      </c>
      <c r="YD87" s="3">
        <v>1.3763184777227737E-2</v>
      </c>
      <c r="YE87" s="9">
        <v>42.906471706780039</v>
      </c>
      <c r="YF87" s="15">
        <v>8.7696415118751238E-3</v>
      </c>
      <c r="YG87" s="9">
        <v>27.586862957611697</v>
      </c>
      <c r="YH87" s="15">
        <v>9.3490442052999931E-3</v>
      </c>
      <c r="YI87" s="9">
        <v>25.515944375861466</v>
      </c>
      <c r="YJ87" s="9">
        <f t="shared" si="57"/>
        <v>80.730574201976296</v>
      </c>
      <c r="YK87" s="9">
        <f t="shared" si="58"/>
        <v>65.024364748512028</v>
      </c>
      <c r="YL87" s="9">
        <f t="shared" si="59"/>
        <v>25.214502869374787</v>
      </c>
      <c r="YM87" s="9">
        <f t="shared" si="60"/>
        <v>21032.970739770688</v>
      </c>
      <c r="YN87" s="9">
        <f t="shared" si="61"/>
        <v>20006.219583018366</v>
      </c>
      <c r="YO87" s="9">
        <f t="shared" si="62"/>
        <v>3763.8</v>
      </c>
      <c r="YP87" s="14">
        <f t="shared" si="63"/>
        <v>0.61074821806841206</v>
      </c>
      <c r="YQ87" s="9">
        <f t="shared" si="64"/>
        <v>19666.699418957462</v>
      </c>
      <c r="YR87" s="9">
        <f t="shared" si="65"/>
        <v>18639.948262205136</v>
      </c>
      <c r="YS87" s="10">
        <f t="shared" si="66"/>
        <v>4.662565059022632</v>
      </c>
      <c r="YT87" s="15">
        <f t="shared" si="67"/>
        <v>0.29378278997773311</v>
      </c>
      <c r="YU87" s="16">
        <f t="shared" si="68"/>
        <v>-4.5629610376128333</v>
      </c>
      <c r="YV87" s="16">
        <f t="shared" si="69"/>
        <v>-18.08422626802831</v>
      </c>
      <c r="YW87" s="47">
        <f t="shared" si="70"/>
        <v>55.123401208474597</v>
      </c>
      <c r="YX87" s="5">
        <f t="shared" si="71"/>
        <v>21032.970739770688</v>
      </c>
      <c r="YY87" s="5">
        <f t="shared" si="72"/>
        <v>9545.9000362597162</v>
      </c>
      <c r="YZ87" s="5">
        <f t="shared" si="73"/>
        <v>1389.4947455005379</v>
      </c>
      <c r="ZA87" s="5">
        <f t="shared" si="74"/>
        <v>10097.575958010439</v>
      </c>
      <c r="ZB87" s="5">
        <f t="shared" si="75"/>
        <v>21032.970739770695</v>
      </c>
      <c r="ZC87" s="6">
        <f t="shared" si="76"/>
        <v>1.0000000000000004</v>
      </c>
    </row>
    <row r="88" spans="1:679" s="8" customFormat="1" x14ac:dyDescent="0.25">
      <c r="A88" s="8">
        <v>5</v>
      </c>
      <c r="B88" s="8" t="s">
        <v>2748</v>
      </c>
      <c r="C88" s="8" t="s">
        <v>2749</v>
      </c>
      <c r="D88" s="8" t="s">
        <v>2748</v>
      </c>
      <c r="E88" s="8" t="s">
        <v>3314</v>
      </c>
      <c r="F88" s="8" t="s">
        <v>3316</v>
      </c>
      <c r="G88" s="8" t="s">
        <v>3308</v>
      </c>
      <c r="H88" s="8" t="s">
        <v>3309</v>
      </c>
      <c r="I88" s="8" t="s">
        <v>3310</v>
      </c>
      <c r="J88" s="8" t="s">
        <v>3310</v>
      </c>
      <c r="M88" s="8" t="s">
        <v>3311</v>
      </c>
      <c r="N88" s="7">
        <v>0</v>
      </c>
      <c r="O88" s="7">
        <v>5</v>
      </c>
      <c r="P88" s="8" t="s">
        <v>3366</v>
      </c>
      <c r="Q88" s="8" t="s">
        <v>2505</v>
      </c>
      <c r="R88" s="8" t="s">
        <v>2750</v>
      </c>
      <c r="S88" s="8" t="s">
        <v>119</v>
      </c>
      <c r="T88" s="8" t="s">
        <v>2090</v>
      </c>
      <c r="U88" s="8" t="s">
        <v>949</v>
      </c>
      <c r="V88" s="8" t="s">
        <v>3378</v>
      </c>
      <c r="W88" s="8" t="s">
        <v>3381</v>
      </c>
      <c r="X88" s="8" t="s">
        <v>3385</v>
      </c>
      <c r="Y88" s="8" t="s">
        <v>3385</v>
      </c>
      <c r="Z88" s="8" t="s">
        <v>2063</v>
      </c>
      <c r="AA88" s="8" t="s">
        <v>123</v>
      </c>
      <c r="AB88" s="8" t="s">
        <v>124</v>
      </c>
      <c r="AC88" s="8" t="s">
        <v>1319</v>
      </c>
      <c r="AD88" s="8" t="s">
        <v>2278</v>
      </c>
      <c r="AE88" s="8" t="s">
        <v>3392</v>
      </c>
      <c r="AF88" s="8" t="s">
        <v>157</v>
      </c>
      <c r="AG88" s="8">
        <v>75</v>
      </c>
      <c r="AH88" s="8">
        <v>62</v>
      </c>
      <c r="AI88" s="8">
        <v>115</v>
      </c>
      <c r="AJ88" s="8">
        <v>80</v>
      </c>
      <c r="AK88" s="8">
        <v>5.5</v>
      </c>
      <c r="AM88" s="8">
        <v>5.5</v>
      </c>
      <c r="AO88" s="8">
        <v>229.9</v>
      </c>
      <c r="AP88" s="8">
        <v>1.5</v>
      </c>
      <c r="AQ88" s="8">
        <v>19.3</v>
      </c>
      <c r="AR88" s="8">
        <v>0</v>
      </c>
      <c r="AS88" s="8">
        <v>13471</v>
      </c>
      <c r="AT88" s="8">
        <v>25</v>
      </c>
      <c r="AU88" s="8">
        <v>13203</v>
      </c>
      <c r="AV88" s="8">
        <v>44</v>
      </c>
      <c r="AW88" s="8">
        <v>-3204</v>
      </c>
      <c r="AX88" s="8">
        <v>87</v>
      </c>
      <c r="AY88" s="8">
        <v>10265</v>
      </c>
      <c r="AZ88" s="8">
        <v>89</v>
      </c>
      <c r="BB88" s="8">
        <v>943</v>
      </c>
      <c r="CN88" s="8">
        <v>2.3911017939999999</v>
      </c>
      <c r="CO88" s="8" t="s">
        <v>385</v>
      </c>
      <c r="CP88" s="8" t="s">
        <v>2690</v>
      </c>
      <c r="CQ88" s="8">
        <v>75</v>
      </c>
      <c r="CR88" s="8">
        <v>1.0999999999999999E-2</v>
      </c>
      <c r="CS88" s="8">
        <v>62.011000000000003</v>
      </c>
      <c r="CT88" s="8">
        <v>2.9000000000000001E-2</v>
      </c>
      <c r="CU88" s="8">
        <v>114.998</v>
      </c>
      <c r="CV88" s="8">
        <v>1.2999999999999999E-2</v>
      </c>
      <c r="CW88" s="8">
        <v>79.989999999999995</v>
      </c>
      <c r="CX88" s="8">
        <v>2.8000000000000001E-2</v>
      </c>
      <c r="CY88" s="8">
        <v>74.53</v>
      </c>
      <c r="CZ88" s="8">
        <v>0.06</v>
      </c>
      <c r="DA88" s="8">
        <v>63.16</v>
      </c>
      <c r="DB88" s="8">
        <v>7.0000000000000007E-2</v>
      </c>
      <c r="DC88" s="8">
        <v>67.12</v>
      </c>
      <c r="DD88" s="8">
        <v>0.02</v>
      </c>
      <c r="DE88" s="8">
        <v>-8.9999999999999993E-3</v>
      </c>
      <c r="DF88" s="8">
        <v>2E-3</v>
      </c>
      <c r="DG88" s="8">
        <v>1.0204</v>
      </c>
      <c r="DH88" s="8">
        <v>2.8999999999999998E-3</v>
      </c>
      <c r="DI88" s="8">
        <v>13471</v>
      </c>
      <c r="DJ88" s="8">
        <v>25</v>
      </c>
      <c r="DK88" s="8">
        <v>-3204</v>
      </c>
      <c r="DL88" s="8">
        <v>87</v>
      </c>
      <c r="DM88" s="8">
        <v>2.391</v>
      </c>
      <c r="DN88" s="8">
        <v>2.1000000000000001E-2</v>
      </c>
      <c r="DU88" s="8">
        <v>229.9</v>
      </c>
      <c r="DV88" s="8">
        <v>1.5</v>
      </c>
      <c r="DW88" s="8">
        <v>229.9</v>
      </c>
      <c r="DX88" s="8">
        <v>1.5</v>
      </c>
      <c r="DY88" s="8">
        <v>229.9</v>
      </c>
      <c r="DZ88" s="8">
        <v>1.5</v>
      </c>
      <c r="EA88" s="8">
        <v>17.100000000000001</v>
      </c>
      <c r="EB88" s="8">
        <v>0.1</v>
      </c>
      <c r="EC88" s="8">
        <v>17.100000000000001</v>
      </c>
      <c r="ED88" s="8">
        <v>0.1</v>
      </c>
      <c r="EE88" s="8">
        <v>17.100000000000001</v>
      </c>
      <c r="EF88" s="8">
        <v>0.1</v>
      </c>
      <c r="EG88" s="8">
        <v>3822.1</v>
      </c>
      <c r="EH88" s="8">
        <v>5.4</v>
      </c>
      <c r="EI88" s="8">
        <v>3822.1</v>
      </c>
      <c r="EJ88" s="8">
        <v>5.4</v>
      </c>
      <c r="EK88" s="8">
        <v>3822.1</v>
      </c>
      <c r="EL88" s="8">
        <v>5.4</v>
      </c>
      <c r="EM88" s="8">
        <v>229.9</v>
      </c>
      <c r="EN88" s="8">
        <v>1.5</v>
      </c>
      <c r="EO88" s="8">
        <v>229.9</v>
      </c>
      <c r="EP88" s="8">
        <v>1.5</v>
      </c>
      <c r="EQ88" s="8">
        <v>229.9</v>
      </c>
      <c r="ER88" s="8">
        <v>1.5</v>
      </c>
      <c r="ES88" s="8">
        <v>2.2000000000000002</v>
      </c>
      <c r="ET88" s="8">
        <v>0</v>
      </c>
      <c r="EU88" s="8">
        <v>2.2000000000000002</v>
      </c>
      <c r="EV88" s="8">
        <v>0</v>
      </c>
      <c r="EW88" s="8">
        <v>2.2000000000000002</v>
      </c>
      <c r="EX88" s="8">
        <v>0</v>
      </c>
      <c r="EZ88" s="8">
        <v>227.8</v>
      </c>
      <c r="FA88" s="8">
        <v>1.6</v>
      </c>
      <c r="FB88" s="8">
        <v>227.8</v>
      </c>
      <c r="FC88" s="8">
        <v>1.6</v>
      </c>
      <c r="FD88" s="8">
        <v>227.8</v>
      </c>
      <c r="FE88" s="8">
        <v>1.6</v>
      </c>
      <c r="FF88" s="8">
        <v>16.3</v>
      </c>
      <c r="FG88" s="8">
        <v>0.1</v>
      </c>
      <c r="FH88" s="8">
        <v>16.3</v>
      </c>
      <c r="FI88" s="8">
        <v>0.1</v>
      </c>
      <c r="FJ88" s="8">
        <v>16.3</v>
      </c>
      <c r="FK88" s="8">
        <v>0.1</v>
      </c>
      <c r="FL88" s="8">
        <v>3587.2</v>
      </c>
      <c r="FM88" s="8">
        <v>4.8</v>
      </c>
      <c r="FW88" s="8">
        <v>228.6</v>
      </c>
      <c r="FX88" s="8">
        <v>1.6</v>
      </c>
      <c r="FY88" s="8">
        <v>0.7</v>
      </c>
      <c r="FZ88" s="8">
        <v>0</v>
      </c>
      <c r="GA88" s="8">
        <v>167.1</v>
      </c>
      <c r="GB88" s="8">
        <v>1.4</v>
      </c>
      <c r="GC88" s="8">
        <v>0.1</v>
      </c>
      <c r="GD88" s="8">
        <v>0.2</v>
      </c>
      <c r="GE88" s="8">
        <v>4225.3</v>
      </c>
      <c r="GP88" s="8">
        <v>230.2</v>
      </c>
      <c r="GQ88" s="8">
        <v>1.5</v>
      </c>
      <c r="GR88" s="8">
        <v>0</v>
      </c>
      <c r="GS88" s="8">
        <v>0</v>
      </c>
      <c r="GT88" s="8">
        <v>331.13</v>
      </c>
      <c r="GU88" s="8">
        <v>0.21</v>
      </c>
      <c r="GV88" s="8">
        <v>124.74</v>
      </c>
      <c r="GW88" s="8">
        <v>0.05</v>
      </c>
      <c r="GX88" s="8">
        <v>138.41</v>
      </c>
      <c r="GY88" s="8">
        <v>0.05</v>
      </c>
      <c r="GZ88" s="8">
        <v>13.67</v>
      </c>
      <c r="HA88" s="8">
        <v>0.04</v>
      </c>
      <c r="HB88" s="8">
        <v>346.89</v>
      </c>
      <c r="HC88" s="8">
        <v>0.21</v>
      </c>
      <c r="HD88" s="8">
        <v>189.34</v>
      </c>
      <c r="HE88" s="8">
        <v>0.05</v>
      </c>
      <c r="HF88" s="8">
        <v>142.12</v>
      </c>
      <c r="HG88" s="8">
        <v>0.05</v>
      </c>
      <c r="HH88" s="8">
        <v>47.22</v>
      </c>
      <c r="HI88" s="8">
        <v>0.06</v>
      </c>
      <c r="HJ88" s="8">
        <v>330.42</v>
      </c>
      <c r="HK88" s="8">
        <v>0.22</v>
      </c>
      <c r="HL88" s="8">
        <v>123.91</v>
      </c>
      <c r="HM88" s="8">
        <v>7.0000000000000007E-2</v>
      </c>
      <c r="HN88" s="8">
        <v>138.24</v>
      </c>
      <c r="HO88" s="8">
        <v>0.05</v>
      </c>
      <c r="HP88" s="8">
        <v>14.34</v>
      </c>
      <c r="HQ88" s="8">
        <v>0.06</v>
      </c>
      <c r="HR88" s="8">
        <v>83.68</v>
      </c>
      <c r="HS88" s="8">
        <v>0.03</v>
      </c>
      <c r="HT88" s="8">
        <v>53.01</v>
      </c>
      <c r="HU88" s="8">
        <v>0.04</v>
      </c>
      <c r="HV88" s="8">
        <v>49.5</v>
      </c>
      <c r="HW88" s="8">
        <v>0.02</v>
      </c>
      <c r="HZ88" s="8">
        <v>84.76</v>
      </c>
      <c r="IA88" s="8">
        <v>0.03</v>
      </c>
      <c r="IB88" s="8">
        <v>55.15</v>
      </c>
      <c r="IC88" s="8">
        <v>7.0000000000000007E-2</v>
      </c>
      <c r="ID88" s="8">
        <v>50.15</v>
      </c>
      <c r="IE88" s="8">
        <v>0.02</v>
      </c>
      <c r="IF88" s="8">
        <v>5</v>
      </c>
      <c r="IG88" s="8">
        <v>0.06</v>
      </c>
      <c r="JZ88" s="8">
        <v>3.52</v>
      </c>
      <c r="KA88" s="8">
        <v>0.03</v>
      </c>
      <c r="MX88" s="8">
        <v>62.47</v>
      </c>
      <c r="MY88" s="8">
        <v>0.04</v>
      </c>
      <c r="MZ88" s="8">
        <v>62.8</v>
      </c>
      <c r="NA88" s="8">
        <v>0.03</v>
      </c>
      <c r="NB88" s="8">
        <v>62.86</v>
      </c>
      <c r="NC88" s="8">
        <v>0.03</v>
      </c>
      <c r="ND88" s="8">
        <v>62.84</v>
      </c>
      <c r="NE88" s="8">
        <v>0.03</v>
      </c>
      <c r="NF88" s="8">
        <v>62.61</v>
      </c>
      <c r="NG88" s="8">
        <v>0.03</v>
      </c>
      <c r="NH88" s="8">
        <v>62.73</v>
      </c>
      <c r="NI88" s="8">
        <v>0.04</v>
      </c>
      <c r="NP88" s="8">
        <v>52.64</v>
      </c>
      <c r="NQ88" s="8">
        <v>7.0000000000000007E-2</v>
      </c>
      <c r="QR88" s="8">
        <v>159.37</v>
      </c>
      <c r="QS88" s="8">
        <v>0.1</v>
      </c>
      <c r="QT88" s="8">
        <v>68.040000000000006</v>
      </c>
      <c r="QU88" s="8">
        <v>0.09</v>
      </c>
      <c r="QV88" s="8">
        <v>190.47</v>
      </c>
      <c r="QW88" s="8">
        <v>0.1</v>
      </c>
      <c r="QX88" s="8">
        <v>115.53</v>
      </c>
      <c r="QY88" s="8">
        <v>0.11</v>
      </c>
      <c r="QZ88" s="8">
        <v>113.93</v>
      </c>
      <c r="RA88" s="8">
        <v>0.15</v>
      </c>
      <c r="RB88" s="8">
        <v>76.87</v>
      </c>
      <c r="RC88" s="8">
        <v>0.1</v>
      </c>
      <c r="RD88" s="8">
        <v>76.39</v>
      </c>
      <c r="RE88" s="8">
        <v>0.11</v>
      </c>
      <c r="RF88" s="8">
        <v>75.7</v>
      </c>
      <c r="RG88" s="8">
        <v>0.08</v>
      </c>
      <c r="RH88" s="8">
        <v>75.66</v>
      </c>
      <c r="RI88" s="8">
        <v>7.0000000000000007E-2</v>
      </c>
      <c r="RJ88" s="8">
        <v>75.319999999999993</v>
      </c>
      <c r="RK88" s="8">
        <v>0.05</v>
      </c>
      <c r="RL88" s="8">
        <v>75.400000000000006</v>
      </c>
      <c r="RM88" s="8">
        <v>0.04</v>
      </c>
      <c r="RN88" s="8">
        <v>75.239999999999995</v>
      </c>
      <c r="RO88" s="8">
        <v>0.03</v>
      </c>
      <c r="TD88" s="8">
        <v>74.72</v>
      </c>
      <c r="TE88" s="8">
        <v>0.04</v>
      </c>
      <c r="UN88" s="8">
        <v>115.08</v>
      </c>
      <c r="UO88" s="8">
        <v>0.13</v>
      </c>
      <c r="UP88" s="8">
        <v>95.63</v>
      </c>
      <c r="UQ88" s="8">
        <v>1.22</v>
      </c>
      <c r="UR88" s="8">
        <v>104.94</v>
      </c>
      <c r="US88" s="8">
        <v>0.75</v>
      </c>
      <c r="UT88" s="8">
        <v>76.09</v>
      </c>
      <c r="UU88" s="8">
        <v>0.09</v>
      </c>
      <c r="UV88" s="8">
        <v>100.44</v>
      </c>
      <c r="UW88" s="8">
        <v>0.54</v>
      </c>
      <c r="UX88" s="8">
        <v>76.489999999999995</v>
      </c>
      <c r="UY88" s="8">
        <v>0.06</v>
      </c>
      <c r="UZ88" s="8">
        <v>81.22</v>
      </c>
      <c r="VA88" s="8">
        <v>0.34</v>
      </c>
      <c r="VB88" s="8">
        <v>79.41</v>
      </c>
      <c r="VC88" s="8">
        <v>0.27</v>
      </c>
      <c r="VD88" s="8">
        <v>75.58</v>
      </c>
      <c r="VE88" s="8">
        <v>0.04</v>
      </c>
      <c r="VF88" s="8">
        <v>80.14</v>
      </c>
      <c r="VG88" s="8">
        <v>0.38</v>
      </c>
      <c r="VH88" s="8">
        <v>100.94</v>
      </c>
      <c r="VI88" s="8">
        <v>0.56000000000000005</v>
      </c>
      <c r="VJ88" s="8">
        <v>83.41</v>
      </c>
      <c r="VK88" s="8">
        <v>0.85</v>
      </c>
      <c r="VL88" s="8">
        <v>75.900000000000006</v>
      </c>
      <c r="VM88" s="8">
        <v>0.09</v>
      </c>
      <c r="VN88" s="8">
        <v>88.33</v>
      </c>
      <c r="VO88" s="8">
        <v>0.87</v>
      </c>
      <c r="VP88" s="8">
        <v>93.01</v>
      </c>
      <c r="VQ88" s="8">
        <v>0.38</v>
      </c>
      <c r="VR88" s="8">
        <v>79.849999999999994</v>
      </c>
      <c r="VS88" s="8">
        <v>0.64</v>
      </c>
      <c r="VT88" s="8">
        <v>101.03</v>
      </c>
      <c r="VU88" s="8">
        <v>1.1000000000000001</v>
      </c>
      <c r="VV88" s="8">
        <v>115</v>
      </c>
      <c r="VW88" s="8">
        <v>0.2</v>
      </c>
      <c r="WJ88" s="8" t="s">
        <v>2524</v>
      </c>
      <c r="WK88" s="8">
        <v>75</v>
      </c>
      <c r="WL88" s="8">
        <v>1.0999999999999999E-2</v>
      </c>
      <c r="WM88" s="8">
        <v>62.011000000000003</v>
      </c>
      <c r="WN88" s="8">
        <v>2.9000000000000001E-2</v>
      </c>
      <c r="WO88" s="8">
        <v>63.399000000000001</v>
      </c>
      <c r="WP88" s="8">
        <v>8.0000000000000002E-3</v>
      </c>
      <c r="WQ88" s="8">
        <v>58.895000000000003</v>
      </c>
      <c r="WR88" s="8">
        <v>1.2E-2</v>
      </c>
      <c r="WS88" s="8">
        <v>114.998</v>
      </c>
      <c r="WT88" s="8">
        <v>1.2999999999999999E-2</v>
      </c>
      <c r="WU88" s="8">
        <v>79.989999999999995</v>
      </c>
      <c r="WV88" s="8">
        <v>2.8000000000000001E-2</v>
      </c>
      <c r="WW88" s="8">
        <v>1103.4000000000001</v>
      </c>
      <c r="WX88" s="8">
        <v>1.6</v>
      </c>
      <c r="WY88" s="8">
        <v>1057.0999999999999</v>
      </c>
      <c r="WZ88" s="8">
        <v>1.5</v>
      </c>
      <c r="XA88" s="8">
        <v>0.54600000000000004</v>
      </c>
      <c r="XB88" s="8">
        <v>1E-3</v>
      </c>
      <c r="XC88" s="8">
        <v>-0.19500000000000001</v>
      </c>
      <c r="XD88" s="8">
        <v>1E-3</v>
      </c>
      <c r="XE88" s="8">
        <v>-8.9999999999999993E-3</v>
      </c>
      <c r="XF88" s="8">
        <v>2E-3</v>
      </c>
      <c r="XG88" s="8">
        <v>1.0204</v>
      </c>
      <c r="XH88" s="8">
        <v>2.8999999999999998E-3</v>
      </c>
      <c r="XI88" s="8">
        <v>29.010999999999999</v>
      </c>
      <c r="XJ88" s="8">
        <v>1E-3</v>
      </c>
      <c r="XK88" s="8">
        <v>4293</v>
      </c>
      <c r="XL88" s="8">
        <v>9</v>
      </c>
      <c r="XM88" s="8">
        <v>470.9</v>
      </c>
      <c r="XN88" s="8">
        <v>5.4</v>
      </c>
      <c r="XO88" s="42">
        <v>0.16408048853739163</v>
      </c>
      <c r="XP88" s="9">
        <v>178.27345079587602</v>
      </c>
      <c r="XQ88" s="14">
        <v>13.029</v>
      </c>
      <c r="XR88" s="42">
        <v>0.192</v>
      </c>
      <c r="XS88" s="45">
        <f t="shared" si="48"/>
        <v>1.1479879868233367</v>
      </c>
      <c r="XT88" s="9">
        <f t="shared" si="49"/>
        <v>4991.8992741766051</v>
      </c>
      <c r="XU88" s="46">
        <f t="shared" si="50"/>
        <v>67.806888755905504</v>
      </c>
      <c r="XV88" s="9">
        <f t="shared" si="51"/>
        <v>190.22888025021086</v>
      </c>
      <c r="XW88" s="9">
        <f t="shared" si="52"/>
        <v>781.39466123115244</v>
      </c>
      <c r="XX88" s="9">
        <f t="shared" si="53"/>
        <v>4210.5046129454531</v>
      </c>
      <c r="XY88" s="15">
        <f t="shared" si="54"/>
        <v>9.5658315081233545E-3</v>
      </c>
      <c r="XZ88" s="9">
        <f t="shared" si="55"/>
        <v>30.008771622035542</v>
      </c>
      <c r="YA88" s="9">
        <f t="shared" si="56"/>
        <v>62.251012013176663</v>
      </c>
      <c r="YB88" s="10">
        <v>14.606873301424104</v>
      </c>
      <c r="YC88" s="10">
        <v>13.262286829880015</v>
      </c>
      <c r="YD88" s="3">
        <v>1.375778528326406E-2</v>
      </c>
      <c r="YE88" s="9">
        <v>42.898990485193302</v>
      </c>
      <c r="YF88" s="15">
        <v>8.7878795519725911E-3</v>
      </c>
      <c r="YG88" s="9">
        <v>27.616576593723607</v>
      </c>
      <c r="YH88" s="15">
        <v>9.5377897071056948E-3</v>
      </c>
      <c r="YI88" s="9">
        <v>25.603835609599653</v>
      </c>
      <c r="YJ88" s="9">
        <f t="shared" si="57"/>
        <v>81.308698804112055</v>
      </c>
      <c r="YK88" s="9">
        <f t="shared" si="58"/>
        <v>65.335162705563633</v>
      </c>
      <c r="YL88" s="9">
        <f t="shared" si="59"/>
        <v>25.323457017768011</v>
      </c>
      <c r="YM88" s="9">
        <f t="shared" si="60"/>
        <v>23388.61857233214</v>
      </c>
      <c r="YN88" s="9">
        <f t="shared" si="61"/>
        <v>22832.172686197307</v>
      </c>
      <c r="YO88" s="9">
        <f t="shared" si="62"/>
        <v>3822.1</v>
      </c>
      <c r="YP88" s="14">
        <f t="shared" si="63"/>
        <v>0.55774253018224607</v>
      </c>
      <c r="YQ88" s="9">
        <f t="shared" si="64"/>
        <v>22012.861783656044</v>
      </c>
      <c r="YR88" s="9">
        <f t="shared" si="65"/>
        <v>21456.415897521212</v>
      </c>
      <c r="YS88" s="10">
        <f t="shared" si="66"/>
        <v>5.1276174664933718</v>
      </c>
      <c r="YT88" s="15">
        <f t="shared" si="67"/>
        <v>0.25290490720272274</v>
      </c>
      <c r="YU88" s="16">
        <f t="shared" si="68"/>
        <v>-4.685314604267532</v>
      </c>
      <c r="YV88" s="16">
        <f t="shared" si="69"/>
        <v>-19.057686790935392</v>
      </c>
      <c r="YW88" s="47">
        <f t="shared" si="70"/>
        <v>55.799647848390336</v>
      </c>
      <c r="YX88" s="5">
        <f t="shared" si="71"/>
        <v>23388.61857233214</v>
      </c>
      <c r="YY88" s="5">
        <f t="shared" si="72"/>
        <v>10047.400257753876</v>
      </c>
      <c r="YZ88" s="5">
        <f t="shared" si="73"/>
        <v>1399.6216890590331</v>
      </c>
      <c r="ZA88" s="5">
        <f t="shared" si="74"/>
        <v>11941.59662551922</v>
      </c>
      <c r="ZB88" s="5">
        <f t="shared" si="75"/>
        <v>23388.618572332129</v>
      </c>
      <c r="ZC88" s="6">
        <f t="shared" si="76"/>
        <v>0.99999999999999956</v>
      </c>
    </row>
    <row r="89" spans="1:679" s="8" customFormat="1" x14ac:dyDescent="0.25">
      <c r="A89" s="8">
        <v>5</v>
      </c>
      <c r="B89" s="8" t="s">
        <v>2751</v>
      </c>
      <c r="C89" s="8" t="s">
        <v>2752</v>
      </c>
      <c r="D89" s="8" t="s">
        <v>2751</v>
      </c>
      <c r="E89" s="8" t="s">
        <v>3314</v>
      </c>
      <c r="F89" s="8" t="s">
        <v>3316</v>
      </c>
      <c r="G89" s="8" t="s">
        <v>3308</v>
      </c>
      <c r="H89" s="8" t="s">
        <v>3309</v>
      </c>
      <c r="I89" s="8" t="s">
        <v>3310</v>
      </c>
      <c r="J89" s="8" t="s">
        <v>3310</v>
      </c>
      <c r="L89" s="8">
        <v>4.75</v>
      </c>
      <c r="M89" s="8" t="s">
        <v>3311</v>
      </c>
      <c r="N89" s="7">
        <v>0</v>
      </c>
      <c r="O89" s="7">
        <v>50</v>
      </c>
      <c r="P89" s="8" t="s">
        <v>3366</v>
      </c>
      <c r="Q89" s="8" t="s">
        <v>2510</v>
      </c>
      <c r="R89" s="8" t="s">
        <v>2753</v>
      </c>
      <c r="S89" s="8" t="s">
        <v>119</v>
      </c>
      <c r="T89" s="8" t="s">
        <v>2090</v>
      </c>
      <c r="U89" s="8" t="s">
        <v>1150</v>
      </c>
      <c r="V89" s="8" t="s">
        <v>3378</v>
      </c>
      <c r="W89" s="8" t="s">
        <v>3381</v>
      </c>
      <c r="X89" s="8" t="s">
        <v>3385</v>
      </c>
      <c r="Y89" s="8" t="s">
        <v>3385</v>
      </c>
      <c r="Z89" s="8" t="s">
        <v>2063</v>
      </c>
      <c r="AA89" s="8" t="s">
        <v>123</v>
      </c>
      <c r="AB89" s="8" t="s">
        <v>124</v>
      </c>
      <c r="AC89" s="8" t="s">
        <v>1319</v>
      </c>
      <c r="AD89" s="8" t="s">
        <v>2278</v>
      </c>
      <c r="AE89" s="8" t="s">
        <v>3392</v>
      </c>
      <c r="AF89" s="8" t="s">
        <v>157</v>
      </c>
      <c r="AG89" s="8">
        <v>75</v>
      </c>
      <c r="AH89" s="8">
        <v>62</v>
      </c>
      <c r="AI89" s="8">
        <v>115</v>
      </c>
      <c r="AJ89" s="8">
        <v>80</v>
      </c>
      <c r="AK89" s="8">
        <v>5.5</v>
      </c>
      <c r="AM89" s="8">
        <v>5.5</v>
      </c>
      <c r="AO89" s="8">
        <v>229.9</v>
      </c>
      <c r="AP89" s="8">
        <v>1.6</v>
      </c>
      <c r="AQ89" s="8">
        <v>18.8</v>
      </c>
      <c r="AR89" s="8">
        <v>0</v>
      </c>
      <c r="AS89" s="8">
        <v>11167</v>
      </c>
      <c r="AT89" s="8">
        <v>442</v>
      </c>
      <c r="AU89" s="8">
        <v>10952</v>
      </c>
      <c r="AV89" s="8">
        <v>51</v>
      </c>
      <c r="AW89" s="8">
        <v>-1279</v>
      </c>
      <c r="AX89" s="8">
        <v>79</v>
      </c>
      <c r="AY89" s="8">
        <v>9889</v>
      </c>
      <c r="AZ89" s="8">
        <v>399</v>
      </c>
      <c r="BB89" s="8">
        <v>947</v>
      </c>
      <c r="CN89" s="8">
        <v>2.3669219720000001</v>
      </c>
      <c r="CO89" s="8" t="s">
        <v>2754</v>
      </c>
      <c r="CP89" s="8" t="s">
        <v>2690</v>
      </c>
      <c r="CQ89" s="8">
        <v>75.015000000000001</v>
      </c>
      <c r="CR89" s="8">
        <v>1.7999999999999999E-2</v>
      </c>
      <c r="CS89" s="8">
        <v>61.988999999999997</v>
      </c>
      <c r="CT89" s="8">
        <v>3.4000000000000002E-2</v>
      </c>
      <c r="CU89" s="8">
        <v>114.991</v>
      </c>
      <c r="CV89" s="8">
        <v>0.02</v>
      </c>
      <c r="CW89" s="8">
        <v>80.001000000000005</v>
      </c>
      <c r="CX89" s="8">
        <v>0.02</v>
      </c>
      <c r="CY89" s="8">
        <v>74.599999999999994</v>
      </c>
      <c r="CZ89" s="8">
        <v>0.04</v>
      </c>
      <c r="DA89" s="8">
        <v>63.7</v>
      </c>
      <c r="DB89" s="8">
        <v>0.06</v>
      </c>
      <c r="DC89" s="8">
        <v>68.099999999999994</v>
      </c>
      <c r="DD89" s="8">
        <v>0.03</v>
      </c>
      <c r="DE89" s="8">
        <v>-2.3E-2</v>
      </c>
      <c r="DF89" s="8">
        <v>2E-3</v>
      </c>
      <c r="DG89" s="8">
        <v>0.75760000000000005</v>
      </c>
      <c r="DH89" s="8">
        <v>2.2000000000000001E-3</v>
      </c>
      <c r="DI89" s="8">
        <v>11167</v>
      </c>
      <c r="DJ89" s="8">
        <v>442</v>
      </c>
      <c r="DK89" s="8">
        <v>-1279</v>
      </c>
      <c r="DL89" s="8">
        <v>79</v>
      </c>
      <c r="DM89" s="8">
        <v>2.367</v>
      </c>
      <c r="DN89" s="8">
        <v>9.2999999999999999E-2</v>
      </c>
      <c r="DU89" s="8">
        <v>229.9</v>
      </c>
      <c r="DV89" s="8">
        <v>1.6</v>
      </c>
      <c r="DW89" s="8">
        <v>229.9</v>
      </c>
      <c r="DX89" s="8">
        <v>1.6</v>
      </c>
      <c r="DY89" s="8">
        <v>229.9</v>
      </c>
      <c r="DZ89" s="8">
        <v>1.6</v>
      </c>
      <c r="EA89" s="8">
        <v>16.8</v>
      </c>
      <c r="EB89" s="8">
        <v>0.1</v>
      </c>
      <c r="EC89" s="8">
        <v>16.8</v>
      </c>
      <c r="ED89" s="8">
        <v>0.1</v>
      </c>
      <c r="EE89" s="8">
        <v>16.8</v>
      </c>
      <c r="EF89" s="8">
        <v>0.1</v>
      </c>
      <c r="EG89" s="8">
        <v>3732.6</v>
      </c>
      <c r="EH89" s="8">
        <v>5.3</v>
      </c>
      <c r="EI89" s="8">
        <v>3732.6</v>
      </c>
      <c r="EJ89" s="8">
        <v>5.3</v>
      </c>
      <c r="EK89" s="8">
        <v>3732.6</v>
      </c>
      <c r="EL89" s="8">
        <v>5.3</v>
      </c>
      <c r="EM89" s="8">
        <v>229.9</v>
      </c>
      <c r="EN89" s="8">
        <v>1.6</v>
      </c>
      <c r="EO89" s="8">
        <v>229.9</v>
      </c>
      <c r="EP89" s="8">
        <v>1.6</v>
      </c>
      <c r="EQ89" s="8">
        <v>229.9</v>
      </c>
      <c r="ER89" s="8">
        <v>1.6</v>
      </c>
      <c r="ES89" s="8">
        <v>2</v>
      </c>
      <c r="ET89" s="8">
        <v>0</v>
      </c>
      <c r="EU89" s="8">
        <v>2</v>
      </c>
      <c r="EV89" s="8">
        <v>0</v>
      </c>
      <c r="EW89" s="8">
        <v>2</v>
      </c>
      <c r="EX89" s="8">
        <v>0</v>
      </c>
      <c r="EZ89" s="8">
        <v>227.8</v>
      </c>
      <c r="FA89" s="8">
        <v>1.6</v>
      </c>
      <c r="FB89" s="8">
        <v>227.8</v>
      </c>
      <c r="FC89" s="8">
        <v>1.6</v>
      </c>
      <c r="FD89" s="8">
        <v>227.8</v>
      </c>
      <c r="FE89" s="8">
        <v>1.6</v>
      </c>
      <c r="FF89" s="8">
        <v>15.9</v>
      </c>
      <c r="FG89" s="8">
        <v>0.1</v>
      </c>
      <c r="FH89" s="8">
        <v>15.9</v>
      </c>
      <c r="FI89" s="8">
        <v>0.1</v>
      </c>
      <c r="FJ89" s="8">
        <v>15.9</v>
      </c>
      <c r="FK89" s="8">
        <v>0.1</v>
      </c>
      <c r="FL89" s="8">
        <v>3499.5</v>
      </c>
      <c r="FM89" s="8">
        <v>4.8</v>
      </c>
      <c r="FW89" s="8">
        <v>228.5</v>
      </c>
      <c r="FX89" s="8">
        <v>1.6</v>
      </c>
      <c r="FY89" s="8">
        <v>0.7</v>
      </c>
      <c r="FZ89" s="8">
        <v>0</v>
      </c>
      <c r="GA89" s="8">
        <v>167.5</v>
      </c>
      <c r="GB89" s="8">
        <v>1.4</v>
      </c>
      <c r="GC89" s="8">
        <v>0.1</v>
      </c>
      <c r="GD89" s="8">
        <v>0.2</v>
      </c>
      <c r="GE89" s="8">
        <v>4111.8999999999996</v>
      </c>
      <c r="GP89" s="8">
        <v>230.2</v>
      </c>
      <c r="GQ89" s="8">
        <v>1.6</v>
      </c>
      <c r="GR89" s="8">
        <v>0</v>
      </c>
      <c r="GS89" s="8">
        <v>0</v>
      </c>
      <c r="GT89" s="8">
        <v>323.54000000000002</v>
      </c>
      <c r="GU89" s="8">
        <v>0.23</v>
      </c>
      <c r="GV89" s="8">
        <v>124.95</v>
      </c>
      <c r="GW89" s="8">
        <v>0.06</v>
      </c>
      <c r="GX89" s="8">
        <v>136.59</v>
      </c>
      <c r="GY89" s="8">
        <v>0.06</v>
      </c>
      <c r="GZ89" s="8">
        <v>11.64</v>
      </c>
      <c r="HA89" s="8">
        <v>0.05</v>
      </c>
      <c r="HB89" s="8">
        <v>338.92</v>
      </c>
      <c r="HC89" s="8">
        <v>0.22</v>
      </c>
      <c r="HD89" s="8">
        <v>177.14</v>
      </c>
      <c r="HE89" s="8">
        <v>0.04</v>
      </c>
      <c r="HF89" s="8">
        <v>140.27000000000001</v>
      </c>
      <c r="HG89" s="8">
        <v>0.05</v>
      </c>
      <c r="HH89" s="8">
        <v>36.869999999999997</v>
      </c>
      <c r="HI89" s="8">
        <v>0.06</v>
      </c>
      <c r="HJ89" s="8">
        <v>322.87</v>
      </c>
      <c r="HK89" s="8">
        <v>0.22</v>
      </c>
      <c r="HL89" s="8">
        <v>124.25</v>
      </c>
      <c r="HM89" s="8">
        <v>0.08</v>
      </c>
      <c r="HN89" s="8">
        <v>136.41999999999999</v>
      </c>
      <c r="HO89" s="8">
        <v>0.05</v>
      </c>
      <c r="HP89" s="8">
        <v>12.17</v>
      </c>
      <c r="HQ89" s="8">
        <v>7.0000000000000007E-2</v>
      </c>
      <c r="HR89" s="8">
        <v>77.459999999999994</v>
      </c>
      <c r="HS89" s="8">
        <v>0.03</v>
      </c>
      <c r="HT89" s="8">
        <v>49.26</v>
      </c>
      <c r="HU89" s="8">
        <v>0.03</v>
      </c>
      <c r="HV89" s="8">
        <v>45.64</v>
      </c>
      <c r="HW89" s="8">
        <v>0.02</v>
      </c>
      <c r="HZ89" s="8">
        <v>78.39</v>
      </c>
      <c r="IA89" s="8">
        <v>0.03</v>
      </c>
      <c r="IB89" s="8">
        <v>51.02</v>
      </c>
      <c r="IC89" s="8">
        <v>7.0000000000000007E-2</v>
      </c>
      <c r="ID89" s="8">
        <v>46.23</v>
      </c>
      <c r="IE89" s="8">
        <v>0.02</v>
      </c>
      <c r="IF89" s="8">
        <v>4.79</v>
      </c>
      <c r="IG89" s="8">
        <v>7.0000000000000007E-2</v>
      </c>
      <c r="JZ89" s="8">
        <v>3.62</v>
      </c>
      <c r="KA89" s="8">
        <v>0.02</v>
      </c>
      <c r="MX89" s="8">
        <v>62.9</v>
      </c>
      <c r="MY89" s="8">
        <v>0.04</v>
      </c>
      <c r="MZ89" s="8">
        <v>63.4</v>
      </c>
      <c r="NA89" s="8">
        <v>0.03</v>
      </c>
      <c r="NB89" s="8">
        <v>63.43</v>
      </c>
      <c r="NC89" s="8">
        <v>0.03</v>
      </c>
      <c r="ND89" s="8">
        <v>63.14</v>
      </c>
      <c r="NE89" s="8">
        <v>0.04</v>
      </c>
      <c r="NF89" s="8">
        <v>63.12</v>
      </c>
      <c r="NG89" s="8">
        <v>0.03</v>
      </c>
      <c r="NH89" s="8">
        <v>63.32</v>
      </c>
      <c r="NI89" s="8">
        <v>0.03</v>
      </c>
      <c r="QR89" s="8">
        <v>152.19</v>
      </c>
      <c r="QS89" s="8">
        <v>0.06</v>
      </c>
      <c r="QT89" s="8">
        <v>63.29</v>
      </c>
      <c r="QU89" s="8">
        <v>0.2</v>
      </c>
      <c r="QV89" s="8">
        <v>178.15</v>
      </c>
      <c r="QW89" s="8">
        <v>0.11</v>
      </c>
      <c r="QX89" s="8">
        <v>115.37</v>
      </c>
      <c r="QY89" s="8">
        <v>0.11</v>
      </c>
      <c r="QZ89" s="8">
        <v>114.12</v>
      </c>
      <c r="RA89" s="8">
        <v>0.15</v>
      </c>
      <c r="RB89" s="8">
        <v>78.67</v>
      </c>
      <c r="RC89" s="8">
        <v>0.21</v>
      </c>
      <c r="RD89" s="8">
        <v>77.63</v>
      </c>
      <c r="RE89" s="8">
        <v>0.15</v>
      </c>
      <c r="RF89" s="8">
        <v>76.42</v>
      </c>
      <c r="RG89" s="8">
        <v>0.09</v>
      </c>
      <c r="RH89" s="8">
        <v>76.25</v>
      </c>
      <c r="RI89" s="8">
        <v>7.0000000000000007E-2</v>
      </c>
      <c r="RJ89" s="8">
        <v>75.64</v>
      </c>
      <c r="RK89" s="8">
        <v>0.04</v>
      </c>
      <c r="RL89" s="8">
        <v>75.760000000000005</v>
      </c>
      <c r="RM89" s="8">
        <v>0.05</v>
      </c>
      <c r="RN89" s="8">
        <v>75.37</v>
      </c>
      <c r="RO89" s="8">
        <v>0.02</v>
      </c>
      <c r="TD89" s="8">
        <v>74.89</v>
      </c>
      <c r="TE89" s="8">
        <v>0.03</v>
      </c>
      <c r="UN89" s="8">
        <v>115.01</v>
      </c>
      <c r="UO89" s="8">
        <v>0.1</v>
      </c>
      <c r="UP89" s="8">
        <v>99.94</v>
      </c>
      <c r="UQ89" s="8">
        <v>0.24</v>
      </c>
      <c r="UR89" s="8">
        <v>104.58</v>
      </c>
      <c r="US89" s="8">
        <v>0.33</v>
      </c>
      <c r="UT89" s="8">
        <v>75.81</v>
      </c>
      <c r="UU89" s="8">
        <v>7.0000000000000007E-2</v>
      </c>
      <c r="UV89" s="8">
        <v>94.68</v>
      </c>
      <c r="UW89" s="8">
        <v>0.46</v>
      </c>
      <c r="UX89" s="8">
        <v>78.900000000000006</v>
      </c>
      <c r="UY89" s="8">
        <v>0.19</v>
      </c>
      <c r="UZ89" s="8">
        <v>88.05</v>
      </c>
      <c r="VA89" s="8">
        <v>0.32</v>
      </c>
      <c r="VB89" s="8">
        <v>76.02</v>
      </c>
      <c r="VC89" s="8">
        <v>0.04</v>
      </c>
      <c r="VD89" s="8">
        <v>76.11</v>
      </c>
      <c r="VE89" s="8">
        <v>7.0000000000000007E-2</v>
      </c>
      <c r="VF89" s="8">
        <v>78.040000000000006</v>
      </c>
      <c r="VG89" s="8">
        <v>0.13</v>
      </c>
      <c r="VH89" s="8">
        <v>90.69</v>
      </c>
      <c r="VI89" s="8">
        <v>0.28999999999999998</v>
      </c>
      <c r="VL89" s="8">
        <v>77.63</v>
      </c>
      <c r="VM89" s="8">
        <v>0.14000000000000001</v>
      </c>
      <c r="VN89" s="8">
        <v>83.23</v>
      </c>
      <c r="VO89" s="8">
        <v>0.34</v>
      </c>
      <c r="VP89" s="8">
        <v>94.71</v>
      </c>
      <c r="VQ89" s="8">
        <v>0.46</v>
      </c>
      <c r="VR89" s="8">
        <v>76.27</v>
      </c>
      <c r="VS89" s="8">
        <v>0.12</v>
      </c>
      <c r="VT89" s="8">
        <v>100.07</v>
      </c>
      <c r="VU89" s="8">
        <v>0.28999999999999998</v>
      </c>
      <c r="VV89" s="8">
        <v>114.94</v>
      </c>
      <c r="VW89" s="8">
        <v>0.13</v>
      </c>
      <c r="WJ89" s="8" t="s">
        <v>2529</v>
      </c>
      <c r="WK89" s="8">
        <v>75.015000000000001</v>
      </c>
      <c r="WL89" s="8">
        <v>1.7999999999999999E-2</v>
      </c>
      <c r="WM89" s="8">
        <v>61.988999999999997</v>
      </c>
      <c r="WN89" s="8">
        <v>3.4000000000000002E-2</v>
      </c>
      <c r="WO89" s="8">
        <v>63.866999999999997</v>
      </c>
      <c r="WP89" s="8">
        <v>8.0000000000000002E-3</v>
      </c>
      <c r="WQ89" s="8">
        <v>58.481999999999999</v>
      </c>
      <c r="WR89" s="8">
        <v>1.4E-2</v>
      </c>
      <c r="WS89" s="8">
        <v>114.991</v>
      </c>
      <c r="WT89" s="8">
        <v>0.02</v>
      </c>
      <c r="WU89" s="8">
        <v>80.001000000000005</v>
      </c>
      <c r="WV89" s="8">
        <v>0.02</v>
      </c>
      <c r="WW89" s="8">
        <v>949.1</v>
      </c>
      <c r="WX89" s="8">
        <v>1.4</v>
      </c>
      <c r="WY89" s="8">
        <v>910.8</v>
      </c>
      <c r="WZ89" s="8">
        <v>1.4</v>
      </c>
      <c r="XA89" s="8">
        <v>0.40600000000000003</v>
      </c>
      <c r="XB89" s="8">
        <v>2E-3</v>
      </c>
      <c r="XC89" s="8">
        <v>-0.14399999999999999</v>
      </c>
      <c r="XD89" s="8">
        <v>1E-3</v>
      </c>
      <c r="XE89" s="8">
        <v>-2.3E-2</v>
      </c>
      <c r="XF89" s="8">
        <v>2E-3</v>
      </c>
      <c r="XG89" s="8">
        <v>0.75760000000000005</v>
      </c>
      <c r="XH89" s="8">
        <v>2.2000000000000001E-3</v>
      </c>
      <c r="XI89" s="8">
        <v>29.093</v>
      </c>
      <c r="XJ89" s="8">
        <v>1E-3</v>
      </c>
      <c r="XK89" s="8">
        <v>4178</v>
      </c>
      <c r="XL89" s="8">
        <v>9</v>
      </c>
      <c r="XM89" s="8">
        <v>444.8</v>
      </c>
      <c r="XN89" s="8">
        <v>5.7</v>
      </c>
      <c r="XO89" s="42">
        <v>0.15085279847946775</v>
      </c>
      <c r="XP89" s="9">
        <v>149.82699944980737</v>
      </c>
      <c r="XQ89" s="14">
        <v>13.029</v>
      </c>
      <c r="XR89" s="42">
        <v>0.16400000000000001</v>
      </c>
      <c r="XS89" s="45">
        <f t="shared" si="48"/>
        <v>1.3297757005157529</v>
      </c>
      <c r="XT89" s="9">
        <f t="shared" si="49"/>
        <v>4290.9241887810622</v>
      </c>
      <c r="XU89" s="46">
        <f t="shared" si="50"/>
        <v>43.442434771653545</v>
      </c>
      <c r="XV89" s="9">
        <f t="shared" si="51"/>
        <v>148.65222972939719</v>
      </c>
      <c r="XW89" s="9">
        <f t="shared" si="52"/>
        <v>610.61510963010483</v>
      </c>
      <c r="XX89" s="9">
        <f t="shared" si="53"/>
        <v>3680.3090791509576</v>
      </c>
      <c r="XY89" s="15">
        <f t="shared" si="54"/>
        <v>9.4813995533513402E-3</v>
      </c>
      <c r="XZ89" s="9">
        <f t="shared" si="55"/>
        <v>29.779236886563705</v>
      </c>
      <c r="YA89" s="9">
        <f t="shared" si="56"/>
        <v>62.537224299484244</v>
      </c>
      <c r="YB89" s="10">
        <v>14.606801638378744</v>
      </c>
      <c r="YC89" s="10">
        <v>13.271266863415933</v>
      </c>
      <c r="YD89" s="3">
        <v>1.3770188398824587E-2</v>
      </c>
      <c r="YE89" s="9">
        <v>42.911060685124028</v>
      </c>
      <c r="YF89" s="15">
        <v>8.7698290806715925E-3</v>
      </c>
      <c r="YG89" s="9">
        <v>27.600482370040602</v>
      </c>
      <c r="YH89" s="15">
        <v>9.1712474715597292E-3</v>
      </c>
      <c r="YI89" s="9">
        <v>25.318842154971023</v>
      </c>
      <c r="YJ89" s="9">
        <f t="shared" si="57"/>
        <v>80.748097300600278</v>
      </c>
      <c r="YK89" s="9">
        <f t="shared" si="58"/>
        <v>65.027016727389352</v>
      </c>
      <c r="YL89" s="9">
        <f t="shared" si="59"/>
        <v>24.994281095145436</v>
      </c>
      <c r="YM89" s="9">
        <f t="shared" si="60"/>
        <v>20531.882547644684</v>
      </c>
      <c r="YN89" s="9">
        <f t="shared" si="61"/>
        <v>18753.954110234103</v>
      </c>
      <c r="YO89" s="9">
        <f t="shared" si="62"/>
        <v>3733.2</v>
      </c>
      <c r="YP89" s="14">
        <f t="shared" si="63"/>
        <v>0.62056713847029243</v>
      </c>
      <c r="YQ89" s="9">
        <f t="shared" si="64"/>
        <v>19162.049177520337</v>
      </c>
      <c r="YR89" s="9">
        <f t="shared" si="65"/>
        <v>17384.120740109756</v>
      </c>
      <c r="YS89" s="10">
        <f t="shared" si="66"/>
        <v>4.5864167490474719</v>
      </c>
      <c r="YT89" s="15">
        <f t="shared" si="67"/>
        <v>0.3100083919469302</v>
      </c>
      <c r="YU89" s="16">
        <f t="shared" si="68"/>
        <v>-4.7849557914182697</v>
      </c>
      <c r="YV89" s="16">
        <f t="shared" si="69"/>
        <v>-18.210873001116035</v>
      </c>
      <c r="YW89" s="47">
        <f t="shared" si="70"/>
        <v>54.355206737045236</v>
      </c>
      <c r="YX89" s="5">
        <f t="shared" si="71"/>
        <v>20531.882547644684</v>
      </c>
      <c r="YY89" s="5">
        <f t="shared" si="72"/>
        <v>9790.3451889376829</v>
      </c>
      <c r="YZ89" s="5">
        <f t="shared" si="73"/>
        <v>1392.6669023420297</v>
      </c>
      <c r="ZA89" s="5">
        <f t="shared" si="74"/>
        <v>9348.8704563649717</v>
      </c>
      <c r="ZB89" s="5">
        <f t="shared" si="75"/>
        <v>20531.882547644684</v>
      </c>
      <c r="ZC89" s="6">
        <f t="shared" si="76"/>
        <v>1</v>
      </c>
    </row>
    <row r="90" spans="1:679" s="8" customFormat="1" x14ac:dyDescent="0.25">
      <c r="A90" s="8">
        <v>5</v>
      </c>
      <c r="B90" s="8" t="s">
        <v>2755</v>
      </c>
      <c r="C90" s="8" t="s">
        <v>2756</v>
      </c>
      <c r="D90" s="8" t="s">
        <v>2755</v>
      </c>
      <c r="E90" s="8" t="s">
        <v>3314</v>
      </c>
      <c r="F90" s="8" t="s">
        <v>3316</v>
      </c>
      <c r="G90" s="8" t="s">
        <v>3308</v>
      </c>
      <c r="H90" s="8" t="s">
        <v>3309</v>
      </c>
      <c r="I90" s="8" t="s">
        <v>3310</v>
      </c>
      <c r="J90" s="8" t="s">
        <v>3310</v>
      </c>
      <c r="L90" s="8">
        <v>4.75</v>
      </c>
      <c r="M90" s="8" t="s">
        <v>3311</v>
      </c>
      <c r="N90" s="7">
        <v>0</v>
      </c>
      <c r="O90" s="7">
        <v>0</v>
      </c>
      <c r="P90" s="8" t="s">
        <v>3366</v>
      </c>
      <c r="Q90" s="8" t="s">
        <v>2510</v>
      </c>
      <c r="R90" s="8" t="s">
        <v>2757</v>
      </c>
      <c r="S90" s="8" t="s">
        <v>119</v>
      </c>
      <c r="T90" s="8" t="s">
        <v>2090</v>
      </c>
      <c r="U90" s="8" t="s">
        <v>1158</v>
      </c>
      <c r="V90" s="8" t="s">
        <v>3378</v>
      </c>
      <c r="W90" s="8" t="s">
        <v>3381</v>
      </c>
      <c r="X90" s="8" t="s">
        <v>3385</v>
      </c>
      <c r="Y90" s="8" t="s">
        <v>3385</v>
      </c>
      <c r="Z90" s="8" t="s">
        <v>2063</v>
      </c>
      <c r="AA90" s="8" t="s">
        <v>123</v>
      </c>
      <c r="AB90" s="8" t="s">
        <v>124</v>
      </c>
      <c r="AC90" s="8" t="s">
        <v>1319</v>
      </c>
      <c r="AD90" s="8" t="s">
        <v>2278</v>
      </c>
      <c r="AE90" s="8" t="s">
        <v>3392</v>
      </c>
      <c r="AF90" s="8" t="s">
        <v>157</v>
      </c>
      <c r="AG90" s="8">
        <v>75</v>
      </c>
      <c r="AH90" s="8">
        <v>62</v>
      </c>
      <c r="AI90" s="8">
        <v>82</v>
      </c>
      <c r="AJ90" s="8">
        <v>68</v>
      </c>
      <c r="AK90" s="8">
        <v>5.5</v>
      </c>
      <c r="AM90" s="8">
        <v>5.5</v>
      </c>
      <c r="AO90" s="8">
        <v>230</v>
      </c>
      <c r="AP90" s="8">
        <v>1.5</v>
      </c>
      <c r="AQ90" s="8">
        <v>14.2</v>
      </c>
      <c r="AR90" s="8">
        <v>0</v>
      </c>
      <c r="AS90" s="8">
        <v>22303</v>
      </c>
      <c r="AT90" s="8">
        <v>42</v>
      </c>
      <c r="AU90" s="8">
        <v>21966</v>
      </c>
      <c r="AV90" s="8">
        <v>46</v>
      </c>
      <c r="AW90" s="8">
        <v>5113</v>
      </c>
      <c r="AX90" s="8">
        <v>84</v>
      </c>
      <c r="AY90" s="8">
        <v>27420</v>
      </c>
      <c r="AZ90" s="8">
        <v>110</v>
      </c>
      <c r="BB90" s="8">
        <v>943</v>
      </c>
      <c r="CN90" s="8">
        <v>8.7940987810000006</v>
      </c>
      <c r="CO90" s="8" t="s">
        <v>2758</v>
      </c>
      <c r="CP90" s="8" t="s">
        <v>2690</v>
      </c>
      <c r="CQ90" s="8">
        <v>75</v>
      </c>
      <c r="CR90" s="8">
        <v>1.2999999999999999E-2</v>
      </c>
      <c r="CS90" s="8">
        <v>62.008000000000003</v>
      </c>
      <c r="CT90" s="8">
        <v>3.3000000000000002E-2</v>
      </c>
      <c r="CU90" s="8">
        <v>81.974000000000004</v>
      </c>
      <c r="CV90" s="8">
        <v>0.01</v>
      </c>
      <c r="CW90" s="8">
        <v>67.983999999999995</v>
      </c>
      <c r="CX90" s="8">
        <v>2.7E-2</v>
      </c>
      <c r="CY90" s="8">
        <v>74.95</v>
      </c>
      <c r="CZ90" s="8">
        <v>0.03</v>
      </c>
      <c r="DA90" s="8">
        <v>56.83</v>
      </c>
      <c r="DB90" s="8">
        <v>0.04</v>
      </c>
      <c r="DC90" s="8">
        <v>62.02</v>
      </c>
      <c r="DD90" s="8">
        <v>0.04</v>
      </c>
      <c r="DE90" s="8">
        <v>-1E-3</v>
      </c>
      <c r="DF90" s="8">
        <v>3.0000000000000001E-3</v>
      </c>
      <c r="DG90" s="8">
        <v>1.0678000000000001</v>
      </c>
      <c r="DH90" s="8">
        <v>3.3999999999999998E-3</v>
      </c>
      <c r="DI90" s="8">
        <v>22303</v>
      </c>
      <c r="DJ90" s="8">
        <v>42</v>
      </c>
      <c r="DK90" s="8">
        <v>5113</v>
      </c>
      <c r="DL90" s="8">
        <v>84</v>
      </c>
      <c r="DM90" s="8">
        <v>8.7940000000000005</v>
      </c>
      <c r="DN90" s="8">
        <v>4.4999999999999998E-2</v>
      </c>
      <c r="DU90" s="8">
        <v>230</v>
      </c>
      <c r="DV90" s="8">
        <v>1.5</v>
      </c>
      <c r="DW90" s="8">
        <v>230</v>
      </c>
      <c r="DX90" s="8">
        <v>1.5</v>
      </c>
      <c r="DY90" s="8">
        <v>230</v>
      </c>
      <c r="DZ90" s="8">
        <v>1.5</v>
      </c>
      <c r="EA90" s="8">
        <v>12</v>
      </c>
      <c r="EB90" s="8">
        <v>0</v>
      </c>
      <c r="EC90" s="8">
        <v>12</v>
      </c>
      <c r="ED90" s="8">
        <v>0</v>
      </c>
      <c r="EE90" s="8">
        <v>12</v>
      </c>
      <c r="EF90" s="8">
        <v>0</v>
      </c>
      <c r="EG90" s="8">
        <v>2639.5</v>
      </c>
      <c r="EH90" s="8">
        <v>7.7</v>
      </c>
      <c r="EI90" s="8">
        <v>2639.5</v>
      </c>
      <c r="EJ90" s="8">
        <v>7.7</v>
      </c>
      <c r="EK90" s="8">
        <v>2639.5</v>
      </c>
      <c r="EL90" s="8">
        <v>7.7</v>
      </c>
      <c r="EM90" s="8">
        <v>229.8</v>
      </c>
      <c r="EN90" s="8">
        <v>1.5</v>
      </c>
      <c r="EO90" s="8">
        <v>229.8</v>
      </c>
      <c r="EP90" s="8">
        <v>1.5</v>
      </c>
      <c r="EQ90" s="8">
        <v>229.8</v>
      </c>
      <c r="ER90" s="8">
        <v>1.5</v>
      </c>
      <c r="ES90" s="8">
        <v>2.2000000000000002</v>
      </c>
      <c r="ET90" s="8">
        <v>0</v>
      </c>
      <c r="EU90" s="8">
        <v>2.2000000000000002</v>
      </c>
      <c r="EV90" s="8">
        <v>0</v>
      </c>
      <c r="EW90" s="8">
        <v>2.2000000000000002</v>
      </c>
      <c r="EX90" s="8">
        <v>0</v>
      </c>
      <c r="EZ90" s="8">
        <v>228.5</v>
      </c>
      <c r="FA90" s="8">
        <v>1.6</v>
      </c>
      <c r="FB90" s="8">
        <v>228.5</v>
      </c>
      <c r="FC90" s="8">
        <v>1.6</v>
      </c>
      <c r="FD90" s="8">
        <v>228.5</v>
      </c>
      <c r="FE90" s="8">
        <v>1.6</v>
      </c>
      <c r="FF90" s="8">
        <v>11.2</v>
      </c>
      <c r="FG90" s="8">
        <v>0</v>
      </c>
      <c r="FH90" s="8">
        <v>11.2</v>
      </c>
      <c r="FI90" s="8">
        <v>0</v>
      </c>
      <c r="FJ90" s="8">
        <v>11.2</v>
      </c>
      <c r="FK90" s="8">
        <v>0</v>
      </c>
      <c r="FL90" s="8">
        <v>2427.8000000000002</v>
      </c>
      <c r="FM90" s="8">
        <v>6.6</v>
      </c>
      <c r="FW90" s="8">
        <v>228.9</v>
      </c>
      <c r="FX90" s="8">
        <v>1.6</v>
      </c>
      <c r="FY90" s="8">
        <v>0.7</v>
      </c>
      <c r="FZ90" s="8">
        <v>0</v>
      </c>
      <c r="GA90" s="8">
        <v>170.7</v>
      </c>
      <c r="GB90" s="8">
        <v>1.3</v>
      </c>
      <c r="GC90" s="8">
        <v>0.2</v>
      </c>
      <c r="GD90" s="8">
        <v>0.3</v>
      </c>
      <c r="GE90" s="8">
        <v>3077.2</v>
      </c>
      <c r="GP90" s="8">
        <v>230.2</v>
      </c>
      <c r="GQ90" s="8">
        <v>1.5</v>
      </c>
      <c r="GR90" s="8">
        <v>0</v>
      </c>
      <c r="GS90" s="8">
        <v>0</v>
      </c>
      <c r="GT90" s="8">
        <v>213.17</v>
      </c>
      <c r="GU90" s="8">
        <v>0.15</v>
      </c>
      <c r="GV90" s="8">
        <v>87.98</v>
      </c>
      <c r="GW90" s="8">
        <v>0.04</v>
      </c>
      <c r="GX90" s="8">
        <v>105.66</v>
      </c>
      <c r="GY90" s="8">
        <v>0.05</v>
      </c>
      <c r="GZ90" s="8">
        <v>17.690000000000001</v>
      </c>
      <c r="HA90" s="8">
        <v>0.03</v>
      </c>
      <c r="HB90" s="8">
        <v>229.75</v>
      </c>
      <c r="HC90" s="8">
        <v>0.16</v>
      </c>
      <c r="HD90" s="8">
        <v>168.31</v>
      </c>
      <c r="HE90" s="8">
        <v>0.02</v>
      </c>
      <c r="HF90" s="8">
        <v>110.93</v>
      </c>
      <c r="HG90" s="8">
        <v>0.05</v>
      </c>
      <c r="HH90" s="8">
        <v>57.38</v>
      </c>
      <c r="HI90" s="8">
        <v>0.05</v>
      </c>
      <c r="HJ90" s="8">
        <v>212.62</v>
      </c>
      <c r="HK90" s="8">
        <v>0.16</v>
      </c>
      <c r="HL90" s="8">
        <v>87.95</v>
      </c>
      <c r="HM90" s="8">
        <v>0.03</v>
      </c>
      <c r="HN90" s="8">
        <v>105.48</v>
      </c>
      <c r="HO90" s="8">
        <v>0.05</v>
      </c>
      <c r="HP90" s="8">
        <v>17.53</v>
      </c>
      <c r="HQ90" s="8">
        <v>0.04</v>
      </c>
      <c r="HR90" s="8">
        <v>72.400000000000006</v>
      </c>
      <c r="HS90" s="8">
        <v>0.03</v>
      </c>
      <c r="HT90" s="8">
        <v>61.63</v>
      </c>
      <c r="HU90" s="8">
        <v>0.04</v>
      </c>
      <c r="HV90" s="8">
        <v>42.34</v>
      </c>
      <c r="HW90" s="8">
        <v>0.02</v>
      </c>
      <c r="HZ90" s="8">
        <v>73.569999999999993</v>
      </c>
      <c r="IA90" s="8">
        <v>0.02</v>
      </c>
      <c r="IB90" s="8">
        <v>63.84</v>
      </c>
      <c r="IC90" s="8">
        <v>0.04</v>
      </c>
      <c r="ID90" s="8">
        <v>43.11</v>
      </c>
      <c r="IE90" s="8">
        <v>0.02</v>
      </c>
      <c r="IF90" s="8">
        <v>20.72</v>
      </c>
      <c r="IG90" s="8">
        <v>0.04</v>
      </c>
      <c r="JZ90" s="8">
        <v>19.29</v>
      </c>
      <c r="KA90" s="8">
        <v>0.04</v>
      </c>
      <c r="MX90" s="8">
        <v>55.59</v>
      </c>
      <c r="MY90" s="8">
        <v>0.04</v>
      </c>
      <c r="MZ90" s="8">
        <v>55.95</v>
      </c>
      <c r="NA90" s="8">
        <v>0.04</v>
      </c>
      <c r="NB90" s="8">
        <v>56.02</v>
      </c>
      <c r="NC90" s="8">
        <v>0.02</v>
      </c>
      <c r="ND90" s="8">
        <v>55.96</v>
      </c>
      <c r="NE90" s="8">
        <v>0.03</v>
      </c>
      <c r="NF90" s="8">
        <v>55.8</v>
      </c>
      <c r="NG90" s="8">
        <v>0.04</v>
      </c>
      <c r="NH90" s="8">
        <v>55.9</v>
      </c>
      <c r="NI90" s="8">
        <v>0.04</v>
      </c>
      <c r="QR90" s="8">
        <v>140.18</v>
      </c>
      <c r="QS90" s="8">
        <v>7.0000000000000007E-2</v>
      </c>
      <c r="QT90" s="8">
        <v>87.09</v>
      </c>
      <c r="QU90" s="8">
        <v>0.03</v>
      </c>
      <c r="QV90" s="8">
        <v>170.42</v>
      </c>
      <c r="QW90" s="8">
        <v>0.03</v>
      </c>
      <c r="QX90" s="8">
        <v>81.89</v>
      </c>
      <c r="QY90" s="8">
        <v>0.06</v>
      </c>
      <c r="QZ90" s="8">
        <v>82.52</v>
      </c>
      <c r="RA90" s="8">
        <v>7.0000000000000007E-2</v>
      </c>
      <c r="RB90" s="8">
        <v>75.56</v>
      </c>
      <c r="RC90" s="8">
        <v>0.03</v>
      </c>
      <c r="RD90" s="8">
        <v>75.430000000000007</v>
      </c>
      <c r="RE90" s="8">
        <v>0.03</v>
      </c>
      <c r="RF90" s="8">
        <v>75.52</v>
      </c>
      <c r="RG90" s="8">
        <v>0.03</v>
      </c>
      <c r="RH90" s="8">
        <v>75.55</v>
      </c>
      <c r="RI90" s="8">
        <v>0.03</v>
      </c>
      <c r="RJ90" s="8">
        <v>75.47</v>
      </c>
      <c r="RK90" s="8">
        <v>0.04</v>
      </c>
      <c r="RL90" s="8">
        <v>75.48</v>
      </c>
      <c r="RM90" s="8">
        <v>0.04</v>
      </c>
      <c r="RN90" s="8">
        <v>75.39</v>
      </c>
      <c r="RO90" s="8">
        <v>0.03</v>
      </c>
      <c r="TD90" s="8">
        <v>74.78</v>
      </c>
      <c r="TE90" s="8">
        <v>0.04</v>
      </c>
      <c r="UN90" s="8">
        <v>81.95</v>
      </c>
      <c r="UO90" s="8">
        <v>0.09</v>
      </c>
      <c r="UP90" s="8">
        <v>76.150000000000006</v>
      </c>
      <c r="UQ90" s="8">
        <v>0.08</v>
      </c>
      <c r="UR90" s="8">
        <v>77.45</v>
      </c>
      <c r="US90" s="8">
        <v>0.15</v>
      </c>
      <c r="UT90" s="8">
        <v>76.040000000000006</v>
      </c>
      <c r="UU90" s="8">
        <v>0.04</v>
      </c>
      <c r="UV90" s="8">
        <v>79.89</v>
      </c>
      <c r="UW90" s="8">
        <v>0.11</v>
      </c>
      <c r="UX90" s="8">
        <v>75.62</v>
      </c>
      <c r="UY90" s="8">
        <v>0.03</v>
      </c>
      <c r="UZ90" s="8">
        <v>76.349999999999994</v>
      </c>
      <c r="VA90" s="8">
        <v>0.06</v>
      </c>
      <c r="VB90" s="8">
        <v>77.06</v>
      </c>
      <c r="VC90" s="8">
        <v>7.0000000000000007E-2</v>
      </c>
      <c r="VD90" s="8">
        <v>75.099999999999994</v>
      </c>
      <c r="VE90" s="8">
        <v>0.03</v>
      </c>
      <c r="VF90" s="8">
        <v>78.14</v>
      </c>
      <c r="VG90" s="8">
        <v>0.1</v>
      </c>
      <c r="VH90" s="8">
        <v>79.45</v>
      </c>
      <c r="VI90" s="8">
        <v>0.1</v>
      </c>
      <c r="VL90" s="8">
        <v>75.48</v>
      </c>
      <c r="VM90" s="8">
        <v>0.04</v>
      </c>
      <c r="VN90" s="8">
        <v>77.22</v>
      </c>
      <c r="VO90" s="8">
        <v>0.1</v>
      </c>
      <c r="VP90" s="8">
        <v>78.510000000000005</v>
      </c>
      <c r="VQ90" s="8">
        <v>0.06</v>
      </c>
      <c r="VR90" s="8">
        <v>78.08</v>
      </c>
      <c r="VS90" s="8">
        <v>0.09</v>
      </c>
      <c r="VT90" s="8">
        <v>76.39</v>
      </c>
      <c r="VU90" s="8">
        <v>0.12</v>
      </c>
      <c r="VV90" s="8">
        <v>81.709999999999994</v>
      </c>
      <c r="VW90" s="8">
        <v>0.05</v>
      </c>
      <c r="WJ90" s="8" t="s">
        <v>2503</v>
      </c>
      <c r="WK90" s="8">
        <v>75</v>
      </c>
      <c r="WL90" s="8">
        <v>1.2999999999999999E-2</v>
      </c>
      <c r="WM90" s="8">
        <v>62.008000000000003</v>
      </c>
      <c r="WN90" s="8">
        <v>3.3000000000000002E-2</v>
      </c>
      <c r="WO90" s="8">
        <v>56.604999999999997</v>
      </c>
      <c r="WP90" s="8">
        <v>1.4999999999999999E-2</v>
      </c>
      <c r="WQ90" s="8">
        <v>53.536999999999999</v>
      </c>
      <c r="WR90" s="8">
        <v>1.7999999999999999E-2</v>
      </c>
      <c r="WS90" s="8">
        <v>81.974000000000004</v>
      </c>
      <c r="WT90" s="8">
        <v>0.01</v>
      </c>
      <c r="WU90" s="8">
        <v>67.983999999999995</v>
      </c>
      <c r="WV90" s="8">
        <v>2.7E-2</v>
      </c>
      <c r="WW90" s="8">
        <v>1121</v>
      </c>
      <c r="WX90" s="8">
        <v>1.8</v>
      </c>
      <c r="WY90" s="8">
        <v>1091</v>
      </c>
      <c r="WZ90" s="8">
        <v>1.7</v>
      </c>
      <c r="XA90" s="8">
        <v>0.56299999999999994</v>
      </c>
      <c r="XB90" s="8">
        <v>2E-3</v>
      </c>
      <c r="XC90" s="8">
        <v>-0.19900000000000001</v>
      </c>
      <c r="XD90" s="8">
        <v>1E-3</v>
      </c>
      <c r="XE90" s="8">
        <v>-1E-3</v>
      </c>
      <c r="XF90" s="8">
        <v>3.0000000000000001E-3</v>
      </c>
      <c r="XG90" s="8">
        <v>1.0678000000000001</v>
      </c>
      <c r="XH90" s="8">
        <v>3.3999999999999998E-3</v>
      </c>
      <c r="XI90" s="8">
        <v>29.11</v>
      </c>
      <c r="XJ90" s="8">
        <v>1E-3</v>
      </c>
      <c r="XK90" s="8">
        <v>3118</v>
      </c>
      <c r="XL90" s="8">
        <v>11</v>
      </c>
      <c r="XM90" s="8">
        <v>478.5</v>
      </c>
      <c r="XN90" s="8">
        <v>5.6</v>
      </c>
      <c r="XO90" s="42">
        <v>0.17564250288061725</v>
      </c>
      <c r="XP90" s="9">
        <v>192.62713290917296</v>
      </c>
      <c r="XQ90" s="14">
        <v>13.03</v>
      </c>
      <c r="XR90" s="42">
        <v>0.184</v>
      </c>
      <c r="XS90" s="45">
        <f t="shared" si="48"/>
        <v>1.123234045705239</v>
      </c>
      <c r="XT90" s="9">
        <f t="shared" si="49"/>
        <v>5143.0031748065603</v>
      </c>
      <c r="XU90" s="46">
        <f t="shared" si="50"/>
        <v>72.160286299212601</v>
      </c>
      <c r="XV90" s="9">
        <f t="shared" si="51"/>
        <v>205.76938154034278</v>
      </c>
      <c r="XW90" s="9">
        <f t="shared" si="52"/>
        <v>898.04119057375976</v>
      </c>
      <c r="XX90" s="9">
        <f t="shared" si="53"/>
        <v>4244.9619842328002</v>
      </c>
      <c r="XY90" s="15">
        <f t="shared" si="54"/>
        <v>9.2314501330885146E-3</v>
      </c>
      <c r="XZ90" s="9">
        <f t="shared" si="55"/>
        <v>28.400368109633167</v>
      </c>
      <c r="YA90" s="9">
        <f t="shared" si="56"/>
        <v>55.481765954294758</v>
      </c>
      <c r="YB90" s="10">
        <v>13.747880411290028</v>
      </c>
      <c r="YC90" s="10">
        <v>13.077961983278339</v>
      </c>
      <c r="YD90" s="3">
        <v>1.1337521976748687E-2</v>
      </c>
      <c r="YE90" s="9">
        <v>32.115516437106123</v>
      </c>
      <c r="YF90" s="15">
        <v>8.7859009684694879E-3</v>
      </c>
      <c r="YG90" s="9">
        <v>27.61441142979616</v>
      </c>
      <c r="YH90" s="15">
        <v>7.98576417769465E-3</v>
      </c>
      <c r="YI90" s="9">
        <v>22.258798969021633</v>
      </c>
      <c r="YJ90" s="9">
        <f t="shared" si="57"/>
        <v>76.222424170761698</v>
      </c>
      <c r="YK90" s="9">
        <f t="shared" si="58"/>
        <v>63.108839577664654</v>
      </c>
      <c r="YL90" s="9">
        <f t="shared" si="59"/>
        <v>21.985240170353197</v>
      </c>
      <c r="YM90" s="9">
        <f t="shared" si="60"/>
        <v>32993.023358507147</v>
      </c>
      <c r="YN90" s="9">
        <f t="shared" si="61"/>
        <v>25600.625053168136</v>
      </c>
      <c r="YO90" s="9">
        <f t="shared" si="62"/>
        <v>2639.5</v>
      </c>
      <c r="YP90" s="14">
        <f t="shared" si="63"/>
        <v>0.27304601345899865</v>
      </c>
      <c r="YQ90" s="9">
        <f t="shared" si="64"/>
        <v>31606.185915646362</v>
      </c>
      <c r="YR90" s="9">
        <f t="shared" si="65"/>
        <v>24213.78761030735</v>
      </c>
      <c r="YS90" s="10">
        <f t="shared" si="66"/>
        <v>10.136685668905184</v>
      </c>
      <c r="YT90" s="15">
        <f t="shared" si="67"/>
        <v>0.21004334137535099</v>
      </c>
      <c r="YU90" s="16">
        <f t="shared" si="68"/>
        <v>-6.4151279392799694</v>
      </c>
      <c r="YV90" s="16">
        <f t="shared" si="69"/>
        <v>-20.74065821646694</v>
      </c>
      <c r="YW90" s="47">
        <f t="shared" si="70"/>
        <v>49.966985989409594</v>
      </c>
      <c r="YX90" s="5">
        <f t="shared" si="71"/>
        <v>32993.023358507147</v>
      </c>
      <c r="YY90" s="5">
        <f t="shared" si="72"/>
        <v>27543.931888796968</v>
      </c>
      <c r="YZ90" s="5">
        <f t="shared" si="73"/>
        <v>1406.9137700480339</v>
      </c>
      <c r="ZA90" s="5">
        <f t="shared" si="74"/>
        <v>4042.1776996621511</v>
      </c>
      <c r="ZB90" s="5">
        <f t="shared" si="75"/>
        <v>32993.023358507155</v>
      </c>
      <c r="ZC90" s="6">
        <f t="shared" si="76"/>
        <v>1.0000000000000002</v>
      </c>
    </row>
    <row r="91" spans="1:679" s="8" customFormat="1" x14ac:dyDescent="0.25">
      <c r="A91" s="8">
        <v>5</v>
      </c>
      <c r="B91" s="8" t="s">
        <v>2759</v>
      </c>
      <c r="C91" s="8" t="s">
        <v>2760</v>
      </c>
      <c r="D91" s="8" t="s">
        <v>2759</v>
      </c>
      <c r="E91" s="8" t="s">
        <v>3314</v>
      </c>
      <c r="F91" s="8" t="s">
        <v>3316</v>
      </c>
      <c r="G91" s="8" t="s">
        <v>3308</v>
      </c>
      <c r="H91" s="8" t="s">
        <v>3309</v>
      </c>
      <c r="I91" s="8" t="s">
        <v>3310</v>
      </c>
      <c r="J91" s="8" t="s">
        <v>3310</v>
      </c>
      <c r="L91" s="8">
        <v>4.75</v>
      </c>
      <c r="M91" s="8" t="s">
        <v>3311</v>
      </c>
      <c r="N91" s="7">
        <v>0</v>
      </c>
      <c r="O91" s="7">
        <v>10</v>
      </c>
      <c r="P91" s="8" t="s">
        <v>3366</v>
      </c>
      <c r="Q91" s="8" t="s">
        <v>2510</v>
      </c>
      <c r="R91" s="8" t="s">
        <v>2761</v>
      </c>
      <c r="S91" s="8" t="s">
        <v>119</v>
      </c>
      <c r="T91" s="8" t="s">
        <v>2090</v>
      </c>
      <c r="U91" s="8" t="s">
        <v>1158</v>
      </c>
      <c r="V91" s="8" t="s">
        <v>3378</v>
      </c>
      <c r="W91" s="8" t="s">
        <v>3381</v>
      </c>
      <c r="X91" s="8" t="s">
        <v>3385</v>
      </c>
      <c r="Y91" s="8" t="s">
        <v>3385</v>
      </c>
      <c r="Z91" s="8" t="s">
        <v>2063</v>
      </c>
      <c r="AA91" s="8" t="s">
        <v>123</v>
      </c>
      <c r="AB91" s="8" t="s">
        <v>124</v>
      </c>
      <c r="AC91" s="8" t="s">
        <v>1319</v>
      </c>
      <c r="AD91" s="8" t="s">
        <v>2278</v>
      </c>
      <c r="AE91" s="8" t="s">
        <v>3392</v>
      </c>
      <c r="AF91" s="8" t="s">
        <v>157</v>
      </c>
      <c r="AG91" s="8">
        <v>75</v>
      </c>
      <c r="AH91" s="8">
        <v>62</v>
      </c>
      <c r="AI91" s="8">
        <v>82</v>
      </c>
      <c r="AJ91" s="8">
        <v>68</v>
      </c>
      <c r="AK91" s="8">
        <v>5.5</v>
      </c>
      <c r="AM91" s="8">
        <v>5.5</v>
      </c>
      <c r="AO91" s="8">
        <v>230</v>
      </c>
      <c r="AP91" s="8">
        <v>1.3</v>
      </c>
      <c r="AQ91" s="8">
        <v>14.2</v>
      </c>
      <c r="AR91" s="8">
        <v>0</v>
      </c>
      <c r="AS91" s="8">
        <v>21849</v>
      </c>
      <c r="AT91" s="8">
        <v>33</v>
      </c>
      <c r="AU91" s="8">
        <v>21544</v>
      </c>
      <c r="AV91" s="8">
        <v>52</v>
      </c>
      <c r="AW91" s="8">
        <v>5240</v>
      </c>
      <c r="AX91" s="8">
        <v>88</v>
      </c>
      <c r="AY91" s="8">
        <v>27093</v>
      </c>
      <c r="AZ91" s="8">
        <v>104</v>
      </c>
      <c r="BB91" s="8">
        <v>944</v>
      </c>
      <c r="CN91" s="8">
        <v>8.7143776129999999</v>
      </c>
      <c r="CO91" s="8" t="s">
        <v>2762</v>
      </c>
      <c r="CP91" s="8" t="s">
        <v>2690</v>
      </c>
      <c r="CQ91" s="8">
        <v>74.989000000000004</v>
      </c>
      <c r="CR91" s="8">
        <v>8.0000000000000002E-3</v>
      </c>
      <c r="CS91" s="8">
        <v>62.003</v>
      </c>
      <c r="CT91" s="8">
        <v>0.03</v>
      </c>
      <c r="CU91" s="8">
        <v>81.988</v>
      </c>
      <c r="CV91" s="8">
        <v>1.0999999999999999E-2</v>
      </c>
      <c r="CW91" s="8">
        <v>68.006</v>
      </c>
      <c r="CX91" s="8">
        <v>1.7999999999999999E-2</v>
      </c>
      <c r="CY91" s="8">
        <v>74.73</v>
      </c>
      <c r="CZ91" s="8">
        <v>0.03</v>
      </c>
      <c r="DA91" s="8">
        <v>56.78</v>
      </c>
      <c r="DB91" s="8">
        <v>0.03</v>
      </c>
      <c r="DC91" s="8">
        <v>61.72</v>
      </c>
      <c r="DD91" s="8">
        <v>0.03</v>
      </c>
      <c r="DE91" s="8">
        <v>6.0000000000000001E-3</v>
      </c>
      <c r="DF91" s="8">
        <v>2E-3</v>
      </c>
      <c r="DG91" s="8">
        <v>1.0454000000000001</v>
      </c>
      <c r="DH91" s="8">
        <v>3.3E-3</v>
      </c>
      <c r="DI91" s="8">
        <v>21849</v>
      </c>
      <c r="DJ91" s="8">
        <v>33</v>
      </c>
      <c r="DK91" s="8">
        <v>5240</v>
      </c>
      <c r="DL91" s="8">
        <v>88</v>
      </c>
      <c r="DM91" s="8">
        <v>8.7149999999999999</v>
      </c>
      <c r="DN91" s="8">
        <v>4.2999999999999997E-2</v>
      </c>
      <c r="DU91" s="8">
        <v>230</v>
      </c>
      <c r="DV91" s="8">
        <v>1.3</v>
      </c>
      <c r="DW91" s="8">
        <v>230</v>
      </c>
      <c r="DX91" s="8">
        <v>1.3</v>
      </c>
      <c r="DY91" s="8">
        <v>230</v>
      </c>
      <c r="DZ91" s="8">
        <v>1.3</v>
      </c>
      <c r="EA91" s="8">
        <v>12</v>
      </c>
      <c r="EB91" s="8">
        <v>0</v>
      </c>
      <c r="EC91" s="8">
        <v>12</v>
      </c>
      <c r="ED91" s="8">
        <v>0</v>
      </c>
      <c r="EE91" s="8">
        <v>12</v>
      </c>
      <c r="EF91" s="8">
        <v>0</v>
      </c>
      <c r="EG91" s="8">
        <v>2633.2</v>
      </c>
      <c r="EH91" s="8">
        <v>7</v>
      </c>
      <c r="EI91" s="8">
        <v>2633.2</v>
      </c>
      <c r="EJ91" s="8">
        <v>7</v>
      </c>
      <c r="EK91" s="8">
        <v>2633.2</v>
      </c>
      <c r="EL91" s="8">
        <v>7</v>
      </c>
      <c r="EM91" s="8">
        <v>229.9</v>
      </c>
      <c r="EN91" s="8">
        <v>1.3</v>
      </c>
      <c r="EO91" s="8">
        <v>229.9</v>
      </c>
      <c r="EP91" s="8">
        <v>1.3</v>
      </c>
      <c r="EQ91" s="8">
        <v>229.9</v>
      </c>
      <c r="ER91" s="8">
        <v>1.3</v>
      </c>
      <c r="ES91" s="8">
        <v>2.2000000000000002</v>
      </c>
      <c r="ET91" s="8">
        <v>0</v>
      </c>
      <c r="EU91" s="8">
        <v>2.2000000000000002</v>
      </c>
      <c r="EV91" s="8">
        <v>0</v>
      </c>
      <c r="EW91" s="8">
        <v>2.2000000000000002</v>
      </c>
      <c r="EX91" s="8">
        <v>0</v>
      </c>
      <c r="EZ91" s="8">
        <v>228.6</v>
      </c>
      <c r="FA91" s="8">
        <v>1.3</v>
      </c>
      <c r="FB91" s="8">
        <v>228.6</v>
      </c>
      <c r="FC91" s="8">
        <v>1.3</v>
      </c>
      <c r="FD91" s="8">
        <v>228.6</v>
      </c>
      <c r="FE91" s="8">
        <v>1.3</v>
      </c>
      <c r="FF91" s="8">
        <v>11.2</v>
      </c>
      <c r="FG91" s="8">
        <v>0</v>
      </c>
      <c r="FH91" s="8">
        <v>11.2</v>
      </c>
      <c r="FI91" s="8">
        <v>0</v>
      </c>
      <c r="FJ91" s="8">
        <v>11.2</v>
      </c>
      <c r="FK91" s="8">
        <v>0</v>
      </c>
      <c r="FL91" s="8">
        <v>2421</v>
      </c>
      <c r="FM91" s="8">
        <v>6</v>
      </c>
      <c r="FW91" s="8">
        <v>228.9</v>
      </c>
      <c r="FX91" s="8">
        <v>1.3</v>
      </c>
      <c r="FY91" s="8">
        <v>0.7</v>
      </c>
      <c r="FZ91" s="8">
        <v>0</v>
      </c>
      <c r="GA91" s="8">
        <v>170.8</v>
      </c>
      <c r="GB91" s="8">
        <v>1.1000000000000001</v>
      </c>
      <c r="GC91" s="8">
        <v>0.2</v>
      </c>
      <c r="GD91" s="8">
        <v>0.3</v>
      </c>
      <c r="GE91" s="8">
        <v>3067.4</v>
      </c>
      <c r="GP91" s="8">
        <v>230.2</v>
      </c>
      <c r="GQ91" s="8">
        <v>1.3</v>
      </c>
      <c r="GR91" s="8">
        <v>0</v>
      </c>
      <c r="GS91" s="8">
        <v>0</v>
      </c>
      <c r="GT91" s="8">
        <v>212.43</v>
      </c>
      <c r="GU91" s="8">
        <v>0.15</v>
      </c>
      <c r="GV91" s="8">
        <v>88.12</v>
      </c>
      <c r="GW91" s="8">
        <v>0.04</v>
      </c>
      <c r="GX91" s="8">
        <v>105.42</v>
      </c>
      <c r="GY91" s="8">
        <v>0.05</v>
      </c>
      <c r="GZ91" s="8">
        <v>17.3</v>
      </c>
      <c r="HA91" s="8">
        <v>0.03</v>
      </c>
      <c r="HB91" s="8">
        <v>228.9</v>
      </c>
      <c r="HC91" s="8">
        <v>0.13</v>
      </c>
      <c r="HD91" s="8">
        <v>166.44</v>
      </c>
      <c r="HE91" s="8">
        <v>0.03</v>
      </c>
      <c r="HF91" s="8">
        <v>110.67</v>
      </c>
      <c r="HG91" s="8">
        <v>0.04</v>
      </c>
      <c r="HH91" s="8">
        <v>55.77</v>
      </c>
      <c r="HI91" s="8">
        <v>0.05</v>
      </c>
      <c r="HJ91" s="8">
        <v>211.87</v>
      </c>
      <c r="HK91" s="8">
        <v>0.14000000000000001</v>
      </c>
      <c r="HL91" s="8">
        <v>87.82</v>
      </c>
      <c r="HM91" s="8">
        <v>0.05</v>
      </c>
      <c r="HN91" s="8">
        <v>105.24</v>
      </c>
      <c r="HO91" s="8">
        <v>0.05</v>
      </c>
      <c r="HP91" s="8">
        <v>17.41</v>
      </c>
      <c r="HQ91" s="8">
        <v>0.04</v>
      </c>
      <c r="HR91" s="8">
        <v>71.19</v>
      </c>
      <c r="HS91" s="8">
        <v>0.02</v>
      </c>
      <c r="HT91" s="8">
        <v>58.86</v>
      </c>
      <c r="HU91" s="8">
        <v>0.04</v>
      </c>
      <c r="HV91" s="8">
        <v>41.53</v>
      </c>
      <c r="HW91" s="8">
        <v>0.02</v>
      </c>
      <c r="HZ91" s="8">
        <v>72.44</v>
      </c>
      <c r="IA91" s="8">
        <v>0.02</v>
      </c>
      <c r="IB91" s="8">
        <v>61.19</v>
      </c>
      <c r="IC91" s="8">
        <v>0.04</v>
      </c>
      <c r="ID91" s="8">
        <v>42.37</v>
      </c>
      <c r="IE91" s="8">
        <v>0.02</v>
      </c>
      <c r="IF91" s="8">
        <v>18.82</v>
      </c>
      <c r="IG91" s="8">
        <v>0.05</v>
      </c>
      <c r="JZ91" s="8">
        <v>17.329999999999998</v>
      </c>
      <c r="KA91" s="8">
        <v>0.05</v>
      </c>
      <c r="MX91" s="8">
        <v>55.79</v>
      </c>
      <c r="MY91" s="8">
        <v>0.02</v>
      </c>
      <c r="MZ91" s="8">
        <v>56.14</v>
      </c>
      <c r="NA91" s="8">
        <v>0.02</v>
      </c>
      <c r="NB91" s="8">
        <v>56.24</v>
      </c>
      <c r="NC91" s="8">
        <v>0.02</v>
      </c>
      <c r="ND91" s="8">
        <v>56.22</v>
      </c>
      <c r="NE91" s="8">
        <v>0.02</v>
      </c>
      <c r="NF91" s="8">
        <v>55.95</v>
      </c>
      <c r="NG91" s="8">
        <v>0.02</v>
      </c>
      <c r="NH91" s="8">
        <v>56.08</v>
      </c>
      <c r="NI91" s="8">
        <v>0.02</v>
      </c>
      <c r="QR91" s="8">
        <v>138.24</v>
      </c>
      <c r="QS91" s="8">
        <v>0.09</v>
      </c>
      <c r="QT91" s="8">
        <v>84.95</v>
      </c>
      <c r="QU91" s="8">
        <v>0.05</v>
      </c>
      <c r="QV91" s="8">
        <v>168.42</v>
      </c>
      <c r="QW91" s="8">
        <v>0.04</v>
      </c>
      <c r="QX91" s="8">
        <v>82.13</v>
      </c>
      <c r="QY91" s="8">
        <v>0.06</v>
      </c>
      <c r="QZ91" s="8">
        <v>82.44</v>
      </c>
      <c r="RA91" s="8">
        <v>7.0000000000000007E-2</v>
      </c>
      <c r="RB91" s="8">
        <v>75.510000000000005</v>
      </c>
      <c r="RC91" s="8">
        <v>0.03</v>
      </c>
      <c r="RD91" s="8">
        <v>75.37</v>
      </c>
      <c r="RE91" s="8">
        <v>0.03</v>
      </c>
      <c r="RF91" s="8">
        <v>75.510000000000005</v>
      </c>
      <c r="RG91" s="8">
        <v>0.02</v>
      </c>
      <c r="RH91" s="8">
        <v>75.489999999999995</v>
      </c>
      <c r="RI91" s="8">
        <v>0.03</v>
      </c>
      <c r="RJ91" s="8">
        <v>75.400000000000006</v>
      </c>
      <c r="RK91" s="8">
        <v>0.03</v>
      </c>
      <c r="RL91" s="8">
        <v>75.41</v>
      </c>
      <c r="RM91" s="8">
        <v>0.03</v>
      </c>
      <c r="RN91" s="8">
        <v>75.349999999999994</v>
      </c>
      <c r="RO91" s="8">
        <v>0.03</v>
      </c>
      <c r="TD91" s="8">
        <v>74.680000000000007</v>
      </c>
      <c r="TE91" s="8">
        <v>0.03</v>
      </c>
      <c r="UN91" s="8">
        <v>82.07</v>
      </c>
      <c r="UO91" s="8">
        <v>0.09</v>
      </c>
      <c r="UP91" s="8">
        <v>76.78</v>
      </c>
      <c r="UQ91" s="8">
        <v>0.4</v>
      </c>
      <c r="UR91" s="8">
        <v>79.17</v>
      </c>
      <c r="US91" s="8">
        <v>0.42</v>
      </c>
      <c r="UT91" s="8">
        <v>75.36</v>
      </c>
      <c r="UU91" s="8">
        <v>0.04</v>
      </c>
      <c r="UV91" s="8">
        <v>80.180000000000007</v>
      </c>
      <c r="UW91" s="8">
        <v>0.13</v>
      </c>
      <c r="UX91" s="8">
        <v>75.62</v>
      </c>
      <c r="UY91" s="8">
        <v>0.04</v>
      </c>
      <c r="UZ91" s="8">
        <v>76.55</v>
      </c>
      <c r="VA91" s="8">
        <v>7.0000000000000007E-2</v>
      </c>
      <c r="VB91" s="8">
        <v>76.569999999999993</v>
      </c>
      <c r="VC91" s="8">
        <v>0.11</v>
      </c>
      <c r="VD91" s="8">
        <v>75.040000000000006</v>
      </c>
      <c r="VE91" s="8">
        <v>0.04</v>
      </c>
      <c r="VF91" s="8">
        <v>77.38</v>
      </c>
      <c r="VG91" s="8">
        <v>0.24</v>
      </c>
      <c r="VH91" s="8">
        <v>79.680000000000007</v>
      </c>
      <c r="VI91" s="8">
        <v>0.11</v>
      </c>
      <c r="VJ91" s="8">
        <v>78.209999999999994</v>
      </c>
      <c r="VK91" s="8">
        <v>0.19</v>
      </c>
      <c r="VL91" s="8">
        <v>75.319999999999993</v>
      </c>
      <c r="VM91" s="8">
        <v>0.08</v>
      </c>
      <c r="VN91" s="8">
        <v>77.52</v>
      </c>
      <c r="VO91" s="8">
        <v>0.37</v>
      </c>
      <c r="VP91" s="8">
        <v>78.349999999999994</v>
      </c>
      <c r="VQ91" s="8">
        <v>0.12</v>
      </c>
      <c r="VR91" s="8">
        <v>77.260000000000005</v>
      </c>
      <c r="VS91" s="8">
        <v>0.27</v>
      </c>
      <c r="VT91" s="8">
        <v>78.17</v>
      </c>
      <c r="VU91" s="8">
        <v>0.64</v>
      </c>
      <c r="VV91" s="8">
        <v>81.790000000000006</v>
      </c>
      <c r="VW91" s="8">
        <v>0.06</v>
      </c>
      <c r="WJ91" s="8" t="s">
        <v>2508</v>
      </c>
      <c r="WK91" s="8">
        <v>74.989000000000004</v>
      </c>
      <c r="WL91" s="8">
        <v>8.0000000000000002E-3</v>
      </c>
      <c r="WM91" s="8">
        <v>62.003</v>
      </c>
      <c r="WN91" s="8">
        <v>0.03</v>
      </c>
      <c r="WO91" s="8">
        <v>56.79</v>
      </c>
      <c r="WP91" s="8">
        <v>7.0000000000000001E-3</v>
      </c>
      <c r="WQ91" s="8">
        <v>53.546999999999997</v>
      </c>
      <c r="WR91" s="8">
        <v>8.0000000000000002E-3</v>
      </c>
      <c r="WS91" s="8">
        <v>81.988</v>
      </c>
      <c r="WT91" s="8">
        <v>1.0999999999999999E-2</v>
      </c>
      <c r="WU91" s="8">
        <v>68.006</v>
      </c>
      <c r="WV91" s="8">
        <v>1.7999999999999999E-2</v>
      </c>
      <c r="WW91" s="8">
        <v>1108.7</v>
      </c>
      <c r="WX91" s="8">
        <v>1.7</v>
      </c>
      <c r="WY91" s="8">
        <v>1080</v>
      </c>
      <c r="WZ91" s="8">
        <v>1.7</v>
      </c>
      <c r="XA91" s="8">
        <v>0.54400000000000004</v>
      </c>
      <c r="XB91" s="8">
        <v>1E-3</v>
      </c>
      <c r="XC91" s="8">
        <v>-0.19600000000000001</v>
      </c>
      <c r="XD91" s="8">
        <v>1E-3</v>
      </c>
      <c r="XE91" s="8">
        <v>6.0000000000000001E-3</v>
      </c>
      <c r="XF91" s="8">
        <v>2E-3</v>
      </c>
      <c r="XG91" s="8">
        <v>1.0454000000000001</v>
      </c>
      <c r="XH91" s="8">
        <v>3.3E-3</v>
      </c>
      <c r="XI91" s="8">
        <v>29.116</v>
      </c>
      <c r="XJ91" s="8">
        <v>1E-3</v>
      </c>
      <c r="XK91" s="8">
        <v>3109</v>
      </c>
      <c r="XL91" s="8">
        <v>10</v>
      </c>
      <c r="XM91" s="8">
        <v>475.4</v>
      </c>
      <c r="XN91" s="8">
        <v>5.2</v>
      </c>
      <c r="XO91" s="42">
        <v>0.16565828291414558</v>
      </c>
      <c r="XP91" s="9">
        <v>179.24226211310551</v>
      </c>
      <c r="XQ91" s="14">
        <v>13.029</v>
      </c>
      <c r="XR91" s="42">
        <v>0.19500000000000001</v>
      </c>
      <c r="XS91" s="45">
        <f t="shared" si="48"/>
        <v>1.1361834641086854</v>
      </c>
      <c r="XT91" s="9">
        <f t="shared" si="49"/>
        <v>5084.865478704136</v>
      </c>
      <c r="XU91" s="46">
        <f t="shared" si="50"/>
        <v>69.022034645669308</v>
      </c>
      <c r="XV91" s="9">
        <f t="shared" si="51"/>
        <v>184.59535948679422</v>
      </c>
      <c r="XW91" s="9">
        <f t="shared" si="52"/>
        <v>805.60412191084788</v>
      </c>
      <c r="XX91" s="9">
        <f t="shared" si="53"/>
        <v>4279.2613567932876</v>
      </c>
      <c r="XY91" s="15">
        <f t="shared" si="54"/>
        <v>9.1916596516590648E-3</v>
      </c>
      <c r="XZ91" s="9">
        <f t="shared" si="55"/>
        <v>28.327463931796967</v>
      </c>
      <c r="YA91" s="9">
        <f t="shared" si="56"/>
        <v>55.653816535891316</v>
      </c>
      <c r="YB91" s="10">
        <v>13.748342725626406</v>
      </c>
      <c r="YC91" s="10">
        <v>13.082351987205953</v>
      </c>
      <c r="YD91" s="3">
        <v>1.1350705213404548E-2</v>
      </c>
      <c r="YE91" s="9">
        <v>32.133414230274482</v>
      </c>
      <c r="YF91" s="15">
        <v>8.7852025884151246E-3</v>
      </c>
      <c r="YG91" s="9">
        <v>27.610964285573228</v>
      </c>
      <c r="YH91" s="15">
        <v>7.947720704738731E-3</v>
      </c>
      <c r="YI91" s="9">
        <v>22.262531537844811</v>
      </c>
      <c r="YJ91" s="9">
        <f t="shared" si="57"/>
        <v>76.102218805222904</v>
      </c>
      <c r="YK91" s="9">
        <f t="shared" si="58"/>
        <v>63.007673622305497</v>
      </c>
      <c r="YL91" s="9">
        <f t="shared" si="59"/>
        <v>21.985838155892843</v>
      </c>
      <c r="YM91" s="9">
        <f t="shared" si="60"/>
        <v>32246.313986755209</v>
      </c>
      <c r="YN91" s="9">
        <f t="shared" si="61"/>
        <v>24954.569950555077</v>
      </c>
      <c r="YO91" s="9">
        <f t="shared" si="62"/>
        <v>2633.6</v>
      </c>
      <c r="YP91" s="14">
        <f t="shared" si="63"/>
        <v>0.27874431799218691</v>
      </c>
      <c r="YQ91" s="9">
        <f t="shared" si="64"/>
        <v>30859.345991000879</v>
      </c>
      <c r="YR91" s="9">
        <f t="shared" si="65"/>
        <v>23567.601954800746</v>
      </c>
      <c r="YS91" s="10">
        <f t="shared" si="66"/>
        <v>9.9258108687683748</v>
      </c>
      <c r="YT91" s="15">
        <f t="shared" si="67"/>
        <v>0.22445937218692033</v>
      </c>
      <c r="YU91" s="16">
        <f t="shared" si="68"/>
        <v>-6.3416257759041237</v>
      </c>
      <c r="YV91" s="16">
        <f t="shared" si="69"/>
        <v>-20.448402269331588</v>
      </c>
      <c r="YW91" s="47">
        <f t="shared" si="70"/>
        <v>49.735576573992113</v>
      </c>
      <c r="YX91" s="5">
        <f t="shared" si="71"/>
        <v>32246.313986755209</v>
      </c>
      <c r="YY91" s="5">
        <f t="shared" si="72"/>
        <v>27196.061044094935</v>
      </c>
      <c r="YZ91" s="5">
        <f t="shared" si="73"/>
        <v>1406.9486260734629</v>
      </c>
      <c r="ZA91" s="5">
        <f t="shared" si="74"/>
        <v>3643.3043165868162</v>
      </c>
      <c r="ZB91" s="5">
        <f t="shared" si="75"/>
        <v>32246.313986755213</v>
      </c>
      <c r="ZC91" s="6">
        <f t="shared" si="76"/>
        <v>1.0000000000000002</v>
      </c>
    </row>
    <row r="92" spans="1:679" s="8" customFormat="1" x14ac:dyDescent="0.25">
      <c r="A92" s="8">
        <v>5</v>
      </c>
      <c r="B92" s="8" t="s">
        <v>2763</v>
      </c>
      <c r="C92" s="8" t="s">
        <v>2764</v>
      </c>
      <c r="D92" s="8" t="s">
        <v>2763</v>
      </c>
      <c r="E92" s="8" t="s">
        <v>3314</v>
      </c>
      <c r="F92" s="8" t="s">
        <v>3316</v>
      </c>
      <c r="G92" s="8" t="s">
        <v>3308</v>
      </c>
      <c r="H92" s="8" t="s">
        <v>3309</v>
      </c>
      <c r="I92" s="8" t="s">
        <v>3310</v>
      </c>
      <c r="J92" s="8" t="s">
        <v>3310</v>
      </c>
      <c r="L92" s="8">
        <v>4.75</v>
      </c>
      <c r="M92" s="8" t="s">
        <v>3311</v>
      </c>
      <c r="N92" s="7">
        <v>0</v>
      </c>
      <c r="O92" s="7">
        <v>20</v>
      </c>
      <c r="P92" s="8" t="s">
        <v>3366</v>
      </c>
      <c r="Q92" s="8" t="s">
        <v>2510</v>
      </c>
      <c r="R92" s="8" t="s">
        <v>2765</v>
      </c>
      <c r="S92" s="8" t="s">
        <v>119</v>
      </c>
      <c r="T92" s="8" t="s">
        <v>2090</v>
      </c>
      <c r="U92" s="8" t="s">
        <v>1158</v>
      </c>
      <c r="V92" s="8" t="s">
        <v>3378</v>
      </c>
      <c r="W92" s="8" t="s">
        <v>3381</v>
      </c>
      <c r="X92" s="8" t="s">
        <v>3385</v>
      </c>
      <c r="Y92" s="8" t="s">
        <v>3385</v>
      </c>
      <c r="Z92" s="8" t="s">
        <v>2063</v>
      </c>
      <c r="AA92" s="8" t="s">
        <v>123</v>
      </c>
      <c r="AB92" s="8" t="s">
        <v>124</v>
      </c>
      <c r="AC92" s="8" t="s">
        <v>1319</v>
      </c>
      <c r="AD92" s="8" t="s">
        <v>2278</v>
      </c>
      <c r="AE92" s="8" t="s">
        <v>3392</v>
      </c>
      <c r="AF92" s="8" t="s">
        <v>157</v>
      </c>
      <c r="AG92" s="8">
        <v>75</v>
      </c>
      <c r="AH92" s="8">
        <v>62</v>
      </c>
      <c r="AI92" s="8">
        <v>82</v>
      </c>
      <c r="AJ92" s="8">
        <v>68</v>
      </c>
      <c r="AK92" s="8">
        <v>5.5</v>
      </c>
      <c r="AM92" s="8">
        <v>5.5</v>
      </c>
      <c r="AO92" s="8">
        <v>230</v>
      </c>
      <c r="AP92" s="8">
        <v>1.8</v>
      </c>
      <c r="AQ92" s="8">
        <v>14.1</v>
      </c>
      <c r="AR92" s="8">
        <v>0</v>
      </c>
      <c r="AS92" s="8">
        <v>21567</v>
      </c>
      <c r="AT92" s="8">
        <v>47</v>
      </c>
      <c r="AU92" s="8">
        <v>21266</v>
      </c>
      <c r="AV92" s="8">
        <v>64</v>
      </c>
      <c r="AW92" s="8">
        <v>5350</v>
      </c>
      <c r="AX92" s="8">
        <v>66</v>
      </c>
      <c r="AY92" s="8">
        <v>26922</v>
      </c>
      <c r="AZ92" s="8">
        <v>82</v>
      </c>
      <c r="BB92" s="8">
        <v>944</v>
      </c>
      <c r="CN92" s="8">
        <v>8.6901226600000001</v>
      </c>
      <c r="CO92" s="8" t="s">
        <v>2766</v>
      </c>
      <c r="CP92" s="8" t="s">
        <v>2690</v>
      </c>
      <c r="CQ92" s="8">
        <v>75.043000000000006</v>
      </c>
      <c r="CR92" s="8">
        <v>0.02</v>
      </c>
      <c r="CS92" s="8">
        <v>61.996000000000002</v>
      </c>
      <c r="CT92" s="8">
        <v>2.8000000000000001E-2</v>
      </c>
      <c r="CU92" s="8">
        <v>82.036000000000001</v>
      </c>
      <c r="CV92" s="8">
        <v>2.4E-2</v>
      </c>
      <c r="CW92" s="8">
        <v>68.012</v>
      </c>
      <c r="CX92" s="8">
        <v>0.01</v>
      </c>
      <c r="CY92" s="8">
        <v>74.760000000000005</v>
      </c>
      <c r="CZ92" s="8">
        <v>7.0000000000000007E-2</v>
      </c>
      <c r="DA92" s="8">
        <v>56.66</v>
      </c>
      <c r="DB92" s="8">
        <v>0.06</v>
      </c>
      <c r="DC92" s="8">
        <v>62.49</v>
      </c>
      <c r="DD92" s="8">
        <v>0.02</v>
      </c>
      <c r="DE92" s="8">
        <v>-4.0000000000000001E-3</v>
      </c>
      <c r="DF92" s="8">
        <v>3.0000000000000001E-3</v>
      </c>
      <c r="DG92" s="8">
        <v>1.0018</v>
      </c>
      <c r="DH92" s="8">
        <v>3.5999999999999999E-3</v>
      </c>
      <c r="DI92" s="8">
        <v>21567</v>
      </c>
      <c r="DJ92" s="8">
        <v>47</v>
      </c>
      <c r="DK92" s="8">
        <v>5350</v>
      </c>
      <c r="DL92" s="8">
        <v>66</v>
      </c>
      <c r="DM92" s="8">
        <v>8.6920000000000002</v>
      </c>
      <c r="DN92" s="8">
        <v>4.2999999999999997E-2</v>
      </c>
      <c r="DU92" s="8">
        <v>230</v>
      </c>
      <c r="DV92" s="8">
        <v>1.8</v>
      </c>
      <c r="DW92" s="8">
        <v>230</v>
      </c>
      <c r="DX92" s="8">
        <v>1.8</v>
      </c>
      <c r="DY92" s="8">
        <v>230</v>
      </c>
      <c r="DZ92" s="8">
        <v>1.8</v>
      </c>
      <c r="EA92" s="8">
        <v>12</v>
      </c>
      <c r="EB92" s="8">
        <v>0</v>
      </c>
      <c r="EC92" s="8">
        <v>12</v>
      </c>
      <c r="ED92" s="8">
        <v>0</v>
      </c>
      <c r="EE92" s="8">
        <v>12</v>
      </c>
      <c r="EF92" s="8">
        <v>0</v>
      </c>
      <c r="EG92" s="8">
        <v>2627.8</v>
      </c>
      <c r="EH92" s="8">
        <v>8.5</v>
      </c>
      <c r="EI92" s="8">
        <v>2627.8</v>
      </c>
      <c r="EJ92" s="8">
        <v>8.5</v>
      </c>
      <c r="EK92" s="8">
        <v>2627.8</v>
      </c>
      <c r="EL92" s="8">
        <v>8.5</v>
      </c>
      <c r="EM92" s="8">
        <v>229.8</v>
      </c>
      <c r="EN92" s="8">
        <v>1.8</v>
      </c>
      <c r="EO92" s="8">
        <v>229.8</v>
      </c>
      <c r="EP92" s="8">
        <v>1.8</v>
      </c>
      <c r="EQ92" s="8">
        <v>229.8</v>
      </c>
      <c r="ER92" s="8">
        <v>1.8</v>
      </c>
      <c r="ES92" s="8">
        <v>2.1</v>
      </c>
      <c r="ET92" s="8">
        <v>0</v>
      </c>
      <c r="EU92" s="8">
        <v>2.1</v>
      </c>
      <c r="EV92" s="8">
        <v>0</v>
      </c>
      <c r="EW92" s="8">
        <v>2.1</v>
      </c>
      <c r="EX92" s="8">
        <v>0</v>
      </c>
      <c r="EZ92" s="8">
        <v>228.5</v>
      </c>
      <c r="FA92" s="8">
        <v>1.8</v>
      </c>
      <c r="FB92" s="8">
        <v>228.5</v>
      </c>
      <c r="FC92" s="8">
        <v>1.8</v>
      </c>
      <c r="FD92" s="8">
        <v>228.5</v>
      </c>
      <c r="FE92" s="8">
        <v>1.8</v>
      </c>
      <c r="FF92" s="8">
        <v>11.1</v>
      </c>
      <c r="FG92" s="8">
        <v>0</v>
      </c>
      <c r="FH92" s="8">
        <v>11.1</v>
      </c>
      <c r="FI92" s="8">
        <v>0</v>
      </c>
      <c r="FJ92" s="8">
        <v>11.1</v>
      </c>
      <c r="FK92" s="8">
        <v>0</v>
      </c>
      <c r="FL92" s="8">
        <v>2415.1</v>
      </c>
      <c r="FM92" s="8">
        <v>6.9</v>
      </c>
      <c r="FW92" s="8">
        <v>228.9</v>
      </c>
      <c r="FX92" s="8">
        <v>1.8</v>
      </c>
      <c r="FY92" s="8">
        <v>0.7</v>
      </c>
      <c r="FZ92" s="8">
        <v>0</v>
      </c>
      <c r="GA92" s="8">
        <v>170.8</v>
      </c>
      <c r="GB92" s="8">
        <v>1.5</v>
      </c>
      <c r="GC92" s="8">
        <v>0.2</v>
      </c>
      <c r="GD92" s="8">
        <v>0.3</v>
      </c>
      <c r="GE92" s="8">
        <v>3055.4</v>
      </c>
      <c r="GP92" s="8">
        <v>230.2</v>
      </c>
      <c r="GQ92" s="8">
        <v>1.8</v>
      </c>
      <c r="GR92" s="8">
        <v>0</v>
      </c>
      <c r="GS92" s="8">
        <v>0</v>
      </c>
      <c r="GT92" s="8">
        <v>211.81</v>
      </c>
      <c r="GU92" s="8">
        <v>0.19</v>
      </c>
      <c r="GV92" s="8">
        <v>88.19</v>
      </c>
      <c r="GW92" s="8">
        <v>0.05</v>
      </c>
      <c r="GX92" s="8">
        <v>105.22</v>
      </c>
      <c r="GY92" s="8">
        <v>0.06</v>
      </c>
      <c r="GZ92" s="8">
        <v>17.03</v>
      </c>
      <c r="HA92" s="8">
        <v>0.05</v>
      </c>
      <c r="HB92" s="8">
        <v>228.22</v>
      </c>
      <c r="HC92" s="8">
        <v>0.16</v>
      </c>
      <c r="HD92" s="8">
        <v>165.77</v>
      </c>
      <c r="HE92" s="8">
        <v>0.03</v>
      </c>
      <c r="HF92" s="8">
        <v>110.46</v>
      </c>
      <c r="HG92" s="8">
        <v>0.05</v>
      </c>
      <c r="HH92" s="8">
        <v>55.3</v>
      </c>
      <c r="HI92" s="8">
        <v>0.05</v>
      </c>
      <c r="HJ92" s="8">
        <v>211.24</v>
      </c>
      <c r="HK92" s="8">
        <v>0.16</v>
      </c>
      <c r="HL92" s="8">
        <v>87.89</v>
      </c>
      <c r="HM92" s="8">
        <v>7.0000000000000007E-2</v>
      </c>
      <c r="HN92" s="8">
        <v>105.04</v>
      </c>
      <c r="HO92" s="8">
        <v>0.05</v>
      </c>
      <c r="HP92" s="8">
        <v>17.14</v>
      </c>
      <c r="HQ92" s="8">
        <v>0.09</v>
      </c>
      <c r="HR92" s="8">
        <v>70.569999999999993</v>
      </c>
      <c r="HS92" s="8">
        <v>0.03</v>
      </c>
      <c r="HT92" s="8">
        <v>57.82</v>
      </c>
      <c r="HU92" s="8">
        <v>0.05</v>
      </c>
      <c r="HV92" s="8">
        <v>41.11</v>
      </c>
      <c r="HW92" s="8">
        <v>0.02</v>
      </c>
      <c r="HZ92" s="8">
        <v>71.78</v>
      </c>
      <c r="IA92" s="8">
        <v>0.03</v>
      </c>
      <c r="IB92" s="8">
        <v>59.99</v>
      </c>
      <c r="IC92" s="8">
        <v>0.04</v>
      </c>
      <c r="ID92" s="8">
        <v>41.93</v>
      </c>
      <c r="IE92" s="8">
        <v>0.02</v>
      </c>
      <c r="IF92" s="8">
        <v>18.059999999999999</v>
      </c>
      <c r="IG92" s="8">
        <v>0.04</v>
      </c>
      <c r="JZ92" s="8">
        <v>16.71</v>
      </c>
      <c r="KA92" s="8">
        <v>0.04</v>
      </c>
      <c r="MX92" s="8">
        <v>55.73</v>
      </c>
      <c r="MY92" s="8">
        <v>0.03</v>
      </c>
      <c r="MZ92" s="8">
        <v>56.04</v>
      </c>
      <c r="NA92" s="8">
        <v>0.03</v>
      </c>
      <c r="NB92" s="8">
        <v>56.15</v>
      </c>
      <c r="NC92" s="8">
        <v>0.02</v>
      </c>
      <c r="ND92" s="8">
        <v>56.16</v>
      </c>
      <c r="NE92" s="8">
        <v>0.03</v>
      </c>
      <c r="NF92" s="8">
        <v>55.87</v>
      </c>
      <c r="NG92" s="8">
        <v>0.02</v>
      </c>
      <c r="NH92" s="8">
        <v>55.98</v>
      </c>
      <c r="NI92" s="8">
        <v>0.03</v>
      </c>
      <c r="QR92" s="8">
        <v>137.61000000000001</v>
      </c>
      <c r="QS92" s="8">
        <v>0.03</v>
      </c>
      <c r="QT92" s="8">
        <v>84.27</v>
      </c>
      <c r="QU92" s="8">
        <v>0.05</v>
      </c>
      <c r="QV92" s="8">
        <v>167.61</v>
      </c>
      <c r="QW92" s="8">
        <v>0.05</v>
      </c>
      <c r="QX92" s="8">
        <v>82.24</v>
      </c>
      <c r="QY92" s="8">
        <v>7.0000000000000007E-2</v>
      </c>
      <c r="QZ92" s="8">
        <v>82.46</v>
      </c>
      <c r="RA92" s="8">
        <v>0.05</v>
      </c>
      <c r="RB92" s="8">
        <v>75.650000000000006</v>
      </c>
      <c r="RC92" s="8">
        <v>0.03</v>
      </c>
      <c r="RD92" s="8">
        <v>75.47</v>
      </c>
      <c r="RE92" s="8">
        <v>0.02</v>
      </c>
      <c r="RF92" s="8">
        <v>75.650000000000006</v>
      </c>
      <c r="RG92" s="8">
        <v>0.03</v>
      </c>
      <c r="RH92" s="8">
        <v>75.599999999999994</v>
      </c>
      <c r="RI92" s="8">
        <v>0.03</v>
      </c>
      <c r="RJ92" s="8">
        <v>75.489999999999995</v>
      </c>
      <c r="RK92" s="8">
        <v>0.04</v>
      </c>
      <c r="RL92" s="8">
        <v>75.5</v>
      </c>
      <c r="RM92" s="8">
        <v>0.04</v>
      </c>
      <c r="RN92" s="8">
        <v>75.39</v>
      </c>
      <c r="RO92" s="8">
        <v>0.04</v>
      </c>
      <c r="TD92" s="8">
        <v>74.790000000000006</v>
      </c>
      <c r="TE92" s="8">
        <v>0.05</v>
      </c>
      <c r="UN92" s="8">
        <v>82.14</v>
      </c>
      <c r="UO92" s="8">
        <v>0.08</v>
      </c>
      <c r="UP92" s="8">
        <v>79.08</v>
      </c>
      <c r="UQ92" s="8">
        <v>0.13</v>
      </c>
      <c r="UR92" s="8">
        <v>80.45</v>
      </c>
      <c r="US92" s="8">
        <v>0.06</v>
      </c>
      <c r="UT92" s="8">
        <v>75.77</v>
      </c>
      <c r="UU92" s="8">
        <v>0.04</v>
      </c>
      <c r="UV92" s="8">
        <v>79.260000000000005</v>
      </c>
      <c r="UW92" s="8">
        <v>0.09</v>
      </c>
      <c r="UX92" s="8">
        <v>75.91</v>
      </c>
      <c r="UY92" s="8">
        <v>0.06</v>
      </c>
      <c r="UZ92" s="8">
        <v>77.790000000000006</v>
      </c>
      <c r="VA92" s="8">
        <v>0.1</v>
      </c>
      <c r="VB92" s="8">
        <v>76.209999999999994</v>
      </c>
      <c r="VC92" s="8">
        <v>0.06</v>
      </c>
      <c r="VD92" s="8">
        <v>75.150000000000006</v>
      </c>
      <c r="VE92" s="8">
        <v>0.05</v>
      </c>
      <c r="VF92" s="8">
        <v>76.569999999999993</v>
      </c>
      <c r="VG92" s="8">
        <v>0.09</v>
      </c>
      <c r="VH92" s="8">
        <v>78.7</v>
      </c>
      <c r="VI92" s="8">
        <v>0.1</v>
      </c>
      <c r="VJ92" s="8">
        <v>77.55</v>
      </c>
      <c r="VK92" s="8">
        <v>0.15</v>
      </c>
      <c r="VL92" s="8">
        <v>75.39</v>
      </c>
      <c r="VM92" s="8">
        <v>0.06</v>
      </c>
      <c r="VN92" s="8">
        <v>75.98</v>
      </c>
      <c r="VO92" s="8">
        <v>0.1</v>
      </c>
      <c r="VP92" s="8">
        <v>77.94</v>
      </c>
      <c r="VQ92" s="8">
        <v>0.08</v>
      </c>
      <c r="VR92" s="8">
        <v>76.47</v>
      </c>
      <c r="VS92" s="8">
        <v>0.13</v>
      </c>
      <c r="VT92" s="8">
        <v>80.31</v>
      </c>
      <c r="VU92" s="8">
        <v>0.1</v>
      </c>
      <c r="VV92" s="8">
        <v>81.91</v>
      </c>
      <c r="VW92" s="8">
        <v>0.08</v>
      </c>
      <c r="WJ92" s="8" t="s">
        <v>2514</v>
      </c>
      <c r="WK92" s="8">
        <v>75.043000000000006</v>
      </c>
      <c r="WL92" s="8">
        <v>0.02</v>
      </c>
      <c r="WM92" s="8">
        <v>61.996000000000002</v>
      </c>
      <c r="WN92" s="8">
        <v>2.8000000000000001E-2</v>
      </c>
      <c r="WO92" s="8">
        <v>56.686</v>
      </c>
      <c r="WP92" s="8">
        <v>7.0000000000000001E-3</v>
      </c>
      <c r="WQ92" s="8">
        <v>53.392000000000003</v>
      </c>
      <c r="WR92" s="8">
        <v>1.6E-2</v>
      </c>
      <c r="WS92" s="8">
        <v>82.036000000000001</v>
      </c>
      <c r="WT92" s="8">
        <v>2.4E-2</v>
      </c>
      <c r="WU92" s="8">
        <v>68.012</v>
      </c>
      <c r="WV92" s="8">
        <v>0.01</v>
      </c>
      <c r="WW92" s="8">
        <v>1085.7</v>
      </c>
      <c r="WX92" s="8">
        <v>1.9</v>
      </c>
      <c r="WY92" s="8">
        <v>1056.5999999999999</v>
      </c>
      <c r="WZ92" s="8">
        <v>1.9</v>
      </c>
      <c r="XA92" s="8">
        <v>0.52800000000000002</v>
      </c>
      <c r="XB92" s="8">
        <v>2E-3</v>
      </c>
      <c r="XC92" s="8">
        <v>-0.189</v>
      </c>
      <c r="XD92" s="8">
        <v>1E-3</v>
      </c>
      <c r="XE92" s="8">
        <v>-4.0000000000000001E-3</v>
      </c>
      <c r="XF92" s="8">
        <v>3.0000000000000001E-3</v>
      </c>
      <c r="XG92" s="8">
        <v>1.0018</v>
      </c>
      <c r="XH92" s="8">
        <v>3.5999999999999999E-3</v>
      </c>
      <c r="XI92" s="8">
        <v>29.13</v>
      </c>
      <c r="XJ92" s="8">
        <v>0</v>
      </c>
      <c r="XK92" s="8">
        <v>3098</v>
      </c>
      <c r="XL92" s="8">
        <v>12</v>
      </c>
      <c r="XM92" s="8">
        <v>469.5</v>
      </c>
      <c r="XN92" s="8">
        <v>5.7</v>
      </c>
      <c r="XO92" s="42">
        <v>0.15583700440528631</v>
      </c>
      <c r="XP92" s="9">
        <v>166.26249999999996</v>
      </c>
      <c r="XQ92" s="14">
        <v>13.029</v>
      </c>
      <c r="XR92" s="42">
        <v>0.19</v>
      </c>
      <c r="XS92" s="45">
        <f t="shared" si="48"/>
        <v>1.1530732211922732</v>
      </c>
      <c r="XT92" s="9">
        <f t="shared" si="49"/>
        <v>4980.5664622678978</v>
      </c>
      <c r="XU92" s="46">
        <f t="shared" si="50"/>
        <v>65.540482015748012</v>
      </c>
      <c r="XV92" s="9">
        <f t="shared" si="51"/>
        <v>170.34774784394443</v>
      </c>
      <c r="XW92" s="9">
        <f t="shared" si="52"/>
        <v>743.36239318837738</v>
      </c>
      <c r="XX92" s="9">
        <f t="shared" si="53"/>
        <v>4237.2040690795202</v>
      </c>
      <c r="XY92" s="15">
        <f t="shared" si="54"/>
        <v>9.1522968493539837E-3</v>
      </c>
      <c r="XZ92" s="9">
        <f t="shared" si="55"/>
        <v>28.281603626605506</v>
      </c>
      <c r="YA92" s="9">
        <f t="shared" si="56"/>
        <v>55.532926778807727</v>
      </c>
      <c r="YB92" s="10">
        <v>13.749504904059048</v>
      </c>
      <c r="YC92" s="10">
        <v>13.079235162005574</v>
      </c>
      <c r="YD92" s="3">
        <v>1.134378499357931E-2</v>
      </c>
      <c r="YE92" s="9">
        <v>32.137581721293223</v>
      </c>
      <c r="YF92" s="15">
        <v>8.7678287319406106E-3</v>
      </c>
      <c r="YG92" s="9">
        <v>27.60512237674876</v>
      </c>
      <c r="YH92" s="15">
        <v>7.8857744970794886E-3</v>
      </c>
      <c r="YI92" s="9">
        <v>22.16992051923614</v>
      </c>
      <c r="YJ92" s="9">
        <f t="shared" si="57"/>
        <v>76.090884354556422</v>
      </c>
      <c r="YK92" s="9">
        <f t="shared" si="58"/>
        <v>62.945222786679381</v>
      </c>
      <c r="YL92" s="9">
        <f t="shared" si="59"/>
        <v>21.889145709471975</v>
      </c>
      <c r="YM92" s="9">
        <f t="shared" si="60"/>
        <v>31838.061513534161</v>
      </c>
      <c r="YN92" s="9">
        <f t="shared" si="61"/>
        <v>24573.665768280047</v>
      </c>
      <c r="YO92" s="9">
        <f t="shared" si="62"/>
        <v>2628.5</v>
      </c>
      <c r="YP92" s="14">
        <f t="shared" si="63"/>
        <v>0.28177188162622446</v>
      </c>
      <c r="YQ92" s="9">
        <f t="shared" si="64"/>
        <v>30459.34767865391</v>
      </c>
      <c r="YR92" s="9">
        <f t="shared" si="65"/>
        <v>23194.951933399796</v>
      </c>
      <c r="YS92" s="10">
        <f t="shared" si="66"/>
        <v>9.8319392119605915</v>
      </c>
      <c r="YT92" s="15">
        <f t="shared" si="67"/>
        <v>0.22764985546565517</v>
      </c>
      <c r="YU92" s="16">
        <f t="shared" si="68"/>
        <v>-6.3924579171335303</v>
      </c>
      <c r="YV92" s="16">
        <f t="shared" si="69"/>
        <v>-20.557957575748695</v>
      </c>
      <c r="YW92" s="47">
        <f t="shared" si="70"/>
        <v>49.473478089755076</v>
      </c>
      <c r="YX92" s="5">
        <f t="shared" si="71"/>
        <v>31838.061513534161</v>
      </c>
      <c r="YY92" s="5">
        <f t="shared" si="72"/>
        <v>27070.384087183538</v>
      </c>
      <c r="YZ92" s="5">
        <f t="shared" si="73"/>
        <v>1398.4176009610455</v>
      </c>
      <c r="ZA92" s="5">
        <f t="shared" si="74"/>
        <v>3369.2598253895967</v>
      </c>
      <c r="ZB92" s="5">
        <f t="shared" si="75"/>
        <v>31838.06151353418</v>
      </c>
      <c r="ZC92" s="6">
        <f t="shared" si="76"/>
        <v>1.0000000000000007</v>
      </c>
    </row>
    <row r="93" spans="1:679" s="8" customFormat="1" x14ac:dyDescent="0.25">
      <c r="A93" s="8">
        <v>5</v>
      </c>
      <c r="B93" s="8" t="s">
        <v>2767</v>
      </c>
      <c r="C93" s="8" t="s">
        <v>2768</v>
      </c>
      <c r="D93" s="8" t="s">
        <v>2767</v>
      </c>
      <c r="E93" s="8" t="s">
        <v>3314</v>
      </c>
      <c r="F93" s="8" t="s">
        <v>3316</v>
      </c>
      <c r="G93" s="8" t="s">
        <v>3308</v>
      </c>
      <c r="H93" s="8" t="s">
        <v>3309</v>
      </c>
      <c r="I93" s="8" t="s">
        <v>3310</v>
      </c>
      <c r="J93" s="8" t="s">
        <v>3310</v>
      </c>
      <c r="L93" s="8">
        <v>4.75</v>
      </c>
      <c r="M93" s="8" t="s">
        <v>3311</v>
      </c>
      <c r="N93" s="7">
        <v>0</v>
      </c>
      <c r="O93" s="7">
        <v>35</v>
      </c>
      <c r="P93" s="8" t="s">
        <v>3366</v>
      </c>
      <c r="Q93" s="8" t="s">
        <v>2510</v>
      </c>
      <c r="R93" s="8" t="s">
        <v>2769</v>
      </c>
      <c r="S93" s="8" t="s">
        <v>119</v>
      </c>
      <c r="T93" s="8" t="s">
        <v>2090</v>
      </c>
      <c r="U93" s="8" t="s">
        <v>1369</v>
      </c>
      <c r="V93" s="8" t="s">
        <v>3378</v>
      </c>
      <c r="W93" s="8" t="s">
        <v>3381</v>
      </c>
      <c r="X93" s="8" t="s">
        <v>3385</v>
      </c>
      <c r="Y93" s="8" t="s">
        <v>3385</v>
      </c>
      <c r="Z93" s="8" t="s">
        <v>2063</v>
      </c>
      <c r="AA93" s="8" t="s">
        <v>123</v>
      </c>
      <c r="AB93" s="8" t="s">
        <v>124</v>
      </c>
      <c r="AC93" s="8" t="s">
        <v>1319</v>
      </c>
      <c r="AD93" s="8" t="s">
        <v>2278</v>
      </c>
      <c r="AE93" s="8" t="s">
        <v>3392</v>
      </c>
      <c r="AF93" s="8" t="s">
        <v>157</v>
      </c>
      <c r="AG93" s="8">
        <v>75</v>
      </c>
      <c r="AH93" s="8">
        <v>62</v>
      </c>
      <c r="AI93" s="8">
        <v>82</v>
      </c>
      <c r="AJ93" s="8">
        <v>68</v>
      </c>
      <c r="AK93" s="8">
        <v>5.5</v>
      </c>
      <c r="AM93" s="8">
        <v>5.5</v>
      </c>
      <c r="AO93" s="8">
        <v>229.9</v>
      </c>
      <c r="AP93" s="8">
        <v>1.8</v>
      </c>
      <c r="AQ93" s="8">
        <v>14</v>
      </c>
      <c r="AR93" s="8">
        <v>0</v>
      </c>
      <c r="AS93" s="8">
        <v>20677</v>
      </c>
      <c r="AT93" s="8">
        <v>48</v>
      </c>
      <c r="AU93" s="8">
        <v>20385</v>
      </c>
      <c r="AV93" s="8">
        <v>70</v>
      </c>
      <c r="AW93" s="8">
        <v>5792</v>
      </c>
      <c r="AX93" s="8">
        <v>74</v>
      </c>
      <c r="AY93" s="8">
        <v>26475</v>
      </c>
      <c r="AZ93" s="8">
        <v>87</v>
      </c>
      <c r="BB93" s="8">
        <v>945</v>
      </c>
      <c r="CN93" s="8">
        <v>8.618164063</v>
      </c>
      <c r="CO93" s="8" t="s">
        <v>2770</v>
      </c>
      <c r="CP93" s="8" t="s">
        <v>2690</v>
      </c>
      <c r="CQ93" s="8">
        <v>74.995999999999995</v>
      </c>
      <c r="CR93" s="8">
        <v>1.2999999999999999E-2</v>
      </c>
      <c r="CS93" s="8">
        <v>62.000999999999998</v>
      </c>
      <c r="CT93" s="8">
        <v>2.5999999999999999E-2</v>
      </c>
      <c r="CU93" s="8">
        <v>81.992999999999995</v>
      </c>
      <c r="CV93" s="8">
        <v>7.0000000000000001E-3</v>
      </c>
      <c r="CW93" s="8">
        <v>67.998999999999995</v>
      </c>
      <c r="CX93" s="8">
        <v>2.9000000000000001E-2</v>
      </c>
      <c r="CY93" s="8">
        <v>74.650000000000006</v>
      </c>
      <c r="CZ93" s="8">
        <v>0.04</v>
      </c>
      <c r="DA93" s="8">
        <v>56.38</v>
      </c>
      <c r="DB93" s="8">
        <v>0.03</v>
      </c>
      <c r="DC93" s="8">
        <v>62.25</v>
      </c>
      <c r="DD93" s="8">
        <v>0.02</v>
      </c>
      <c r="DE93" s="8">
        <v>-8.9999999999999993E-3</v>
      </c>
      <c r="DF93" s="8">
        <v>2E-3</v>
      </c>
      <c r="DG93" s="8">
        <v>0.90069999999999995</v>
      </c>
      <c r="DH93" s="8">
        <v>3.3E-3</v>
      </c>
      <c r="DI93" s="8">
        <v>20677</v>
      </c>
      <c r="DJ93" s="8">
        <v>48</v>
      </c>
      <c r="DK93" s="8">
        <v>5792</v>
      </c>
      <c r="DL93" s="8">
        <v>74</v>
      </c>
      <c r="DM93" s="8">
        <v>8.6199999999999992</v>
      </c>
      <c r="DN93" s="8">
        <v>4.3999999999999997E-2</v>
      </c>
      <c r="DU93" s="8">
        <v>229.9</v>
      </c>
      <c r="DV93" s="8">
        <v>1.8</v>
      </c>
      <c r="DW93" s="8">
        <v>229.9</v>
      </c>
      <c r="DX93" s="8">
        <v>1.8</v>
      </c>
      <c r="DY93" s="8">
        <v>229.9</v>
      </c>
      <c r="DZ93" s="8">
        <v>1.8</v>
      </c>
      <c r="EA93" s="8">
        <v>11.9</v>
      </c>
      <c r="EB93" s="8">
        <v>0</v>
      </c>
      <c r="EC93" s="8">
        <v>11.9</v>
      </c>
      <c r="ED93" s="8">
        <v>0</v>
      </c>
      <c r="EE93" s="8">
        <v>11.9</v>
      </c>
      <c r="EF93" s="8">
        <v>0</v>
      </c>
      <c r="EG93" s="8">
        <v>2612.3000000000002</v>
      </c>
      <c r="EH93" s="8">
        <v>8</v>
      </c>
      <c r="EI93" s="8">
        <v>2612.3000000000002</v>
      </c>
      <c r="EJ93" s="8">
        <v>8</v>
      </c>
      <c r="EK93" s="8">
        <v>2612.3000000000002</v>
      </c>
      <c r="EL93" s="8">
        <v>8</v>
      </c>
      <c r="EM93" s="8">
        <v>229.8</v>
      </c>
      <c r="EN93" s="8">
        <v>1.8</v>
      </c>
      <c r="EO93" s="8">
        <v>229.8</v>
      </c>
      <c r="EP93" s="8">
        <v>1.8</v>
      </c>
      <c r="EQ93" s="8">
        <v>229.8</v>
      </c>
      <c r="ER93" s="8">
        <v>1.8</v>
      </c>
      <c r="ES93" s="8">
        <v>2.1</v>
      </c>
      <c r="ET93" s="8">
        <v>0</v>
      </c>
      <c r="EU93" s="8">
        <v>2.1</v>
      </c>
      <c r="EV93" s="8">
        <v>0</v>
      </c>
      <c r="EW93" s="8">
        <v>2.1</v>
      </c>
      <c r="EX93" s="8">
        <v>0</v>
      </c>
      <c r="EZ93" s="8">
        <v>228.5</v>
      </c>
      <c r="FA93" s="8">
        <v>1.7</v>
      </c>
      <c r="FB93" s="8">
        <v>228.5</v>
      </c>
      <c r="FC93" s="8">
        <v>1.7</v>
      </c>
      <c r="FD93" s="8">
        <v>228.5</v>
      </c>
      <c r="FE93" s="8">
        <v>1.7</v>
      </c>
      <c r="FF93" s="8">
        <v>11.1</v>
      </c>
      <c r="FG93" s="8">
        <v>0</v>
      </c>
      <c r="FH93" s="8">
        <v>11.1</v>
      </c>
      <c r="FI93" s="8">
        <v>0</v>
      </c>
      <c r="FJ93" s="8">
        <v>11.1</v>
      </c>
      <c r="FK93" s="8">
        <v>0</v>
      </c>
      <c r="FL93" s="8">
        <v>2400</v>
      </c>
      <c r="FM93" s="8">
        <v>6.6</v>
      </c>
      <c r="FW93" s="8">
        <v>228.9</v>
      </c>
      <c r="FX93" s="8">
        <v>1.7</v>
      </c>
      <c r="FY93" s="8">
        <v>0.7</v>
      </c>
      <c r="FZ93" s="8">
        <v>0</v>
      </c>
      <c r="GA93" s="8">
        <v>170.8</v>
      </c>
      <c r="GB93" s="8">
        <v>1.4</v>
      </c>
      <c r="GC93" s="8">
        <v>0.2</v>
      </c>
      <c r="GD93" s="8">
        <v>0.3</v>
      </c>
      <c r="GE93" s="8">
        <v>3029.7</v>
      </c>
      <c r="GP93" s="8">
        <v>230.2</v>
      </c>
      <c r="GQ93" s="8">
        <v>1.8</v>
      </c>
      <c r="GR93" s="8">
        <v>0</v>
      </c>
      <c r="GS93" s="8">
        <v>0</v>
      </c>
      <c r="GT93" s="8">
        <v>209.85</v>
      </c>
      <c r="GU93" s="8">
        <v>0.2</v>
      </c>
      <c r="GV93" s="8">
        <v>88.21</v>
      </c>
      <c r="GW93" s="8">
        <v>0.05</v>
      </c>
      <c r="GX93" s="8">
        <v>104.58</v>
      </c>
      <c r="GY93" s="8">
        <v>7.0000000000000007E-2</v>
      </c>
      <c r="GZ93" s="8">
        <v>16.37</v>
      </c>
      <c r="HA93" s="8">
        <v>0.04</v>
      </c>
      <c r="HB93" s="8">
        <v>226.16</v>
      </c>
      <c r="HC93" s="8">
        <v>0.2</v>
      </c>
      <c r="HD93" s="8">
        <v>162.97</v>
      </c>
      <c r="HE93" s="8">
        <v>0.04</v>
      </c>
      <c r="HF93" s="8">
        <v>109.82</v>
      </c>
      <c r="HG93" s="8">
        <v>0.06</v>
      </c>
      <c r="HH93" s="8">
        <v>53.15</v>
      </c>
      <c r="HI93" s="8">
        <v>0.06</v>
      </c>
      <c r="HJ93" s="8">
        <v>209.31</v>
      </c>
      <c r="HK93" s="8">
        <v>0.21</v>
      </c>
      <c r="HL93" s="8">
        <v>87.91</v>
      </c>
      <c r="HM93" s="8">
        <v>0.05</v>
      </c>
      <c r="HN93" s="8">
        <v>104.4</v>
      </c>
      <c r="HO93" s="8">
        <v>7.0000000000000007E-2</v>
      </c>
      <c r="HP93" s="8">
        <v>16.48</v>
      </c>
      <c r="HQ93" s="8">
        <v>0.05</v>
      </c>
      <c r="HR93" s="8">
        <v>68.790000000000006</v>
      </c>
      <c r="HS93" s="8">
        <v>0.03</v>
      </c>
      <c r="HT93" s="8">
        <v>53.86</v>
      </c>
      <c r="HU93" s="8">
        <v>0.06</v>
      </c>
      <c r="HV93" s="8">
        <v>39.9</v>
      </c>
      <c r="HW93" s="8">
        <v>0.02</v>
      </c>
      <c r="HZ93" s="8">
        <v>69.97</v>
      </c>
      <c r="IA93" s="8">
        <v>0.03</v>
      </c>
      <c r="IB93" s="8">
        <v>56.25</v>
      </c>
      <c r="IC93" s="8">
        <v>0.06</v>
      </c>
      <c r="ID93" s="8">
        <v>40.71</v>
      </c>
      <c r="IE93" s="8">
        <v>0.02</v>
      </c>
      <c r="IF93" s="8">
        <v>15.54</v>
      </c>
      <c r="IG93" s="8">
        <v>0.06</v>
      </c>
      <c r="JZ93" s="8">
        <v>13.96</v>
      </c>
      <c r="KA93" s="8">
        <v>7.0000000000000007E-2</v>
      </c>
      <c r="MX93" s="8">
        <v>55.36</v>
      </c>
      <c r="MY93" s="8">
        <v>0.02</v>
      </c>
      <c r="MZ93" s="8">
        <v>55.77</v>
      </c>
      <c r="NA93" s="8">
        <v>0.03</v>
      </c>
      <c r="NB93" s="8">
        <v>55.83</v>
      </c>
      <c r="NC93" s="8">
        <v>0.03</v>
      </c>
      <c r="ND93" s="8">
        <v>55.9</v>
      </c>
      <c r="NE93" s="8">
        <v>0.02</v>
      </c>
      <c r="NF93" s="8">
        <v>55.65</v>
      </c>
      <c r="NG93" s="8">
        <v>0.03</v>
      </c>
      <c r="NH93" s="8">
        <v>55.67</v>
      </c>
      <c r="NI93" s="8">
        <v>0.02</v>
      </c>
      <c r="QR93" s="8">
        <v>135.22999999999999</v>
      </c>
      <c r="QS93" s="8">
        <v>0.04</v>
      </c>
      <c r="QT93" s="8">
        <v>81.11</v>
      </c>
      <c r="QU93" s="8">
        <v>0.06</v>
      </c>
      <c r="QV93" s="8">
        <v>164.42</v>
      </c>
      <c r="QW93" s="8">
        <v>0.16</v>
      </c>
      <c r="QX93" s="8">
        <v>82.15</v>
      </c>
      <c r="QY93" s="8">
        <v>0.06</v>
      </c>
      <c r="QZ93" s="8">
        <v>82.36</v>
      </c>
      <c r="RA93" s="8">
        <v>0.08</v>
      </c>
      <c r="RB93" s="8">
        <v>75.63</v>
      </c>
      <c r="RC93" s="8">
        <v>0.02</v>
      </c>
      <c r="RD93" s="8">
        <v>75.42</v>
      </c>
      <c r="RE93" s="8">
        <v>0.03</v>
      </c>
      <c r="RF93" s="8">
        <v>75.56</v>
      </c>
      <c r="RG93" s="8">
        <v>0.02</v>
      </c>
      <c r="RH93" s="8">
        <v>75.489999999999995</v>
      </c>
      <c r="RI93" s="8">
        <v>0.03</v>
      </c>
      <c r="RJ93" s="8">
        <v>75.36</v>
      </c>
      <c r="RK93" s="8">
        <v>0.03</v>
      </c>
      <c r="RL93" s="8">
        <v>75.37</v>
      </c>
      <c r="RM93" s="8">
        <v>0.02</v>
      </c>
      <c r="RN93" s="8">
        <v>75.260000000000005</v>
      </c>
      <c r="RO93" s="8">
        <v>0.03</v>
      </c>
      <c r="TD93" s="8">
        <v>74.64</v>
      </c>
      <c r="TE93" s="8">
        <v>0.03</v>
      </c>
      <c r="UN93" s="8">
        <v>82.04</v>
      </c>
      <c r="UO93" s="8">
        <v>0.09</v>
      </c>
      <c r="UP93" s="8">
        <v>79.540000000000006</v>
      </c>
      <c r="UQ93" s="8">
        <v>0.06</v>
      </c>
      <c r="UR93" s="8">
        <v>79.91</v>
      </c>
      <c r="US93" s="8">
        <v>7.0000000000000007E-2</v>
      </c>
      <c r="UT93" s="8">
        <v>75.459999999999994</v>
      </c>
      <c r="UU93" s="8">
        <v>0.04</v>
      </c>
      <c r="UV93" s="8">
        <v>78.3</v>
      </c>
      <c r="UW93" s="8">
        <v>0.08</v>
      </c>
      <c r="UX93" s="8">
        <v>75.790000000000006</v>
      </c>
      <c r="UY93" s="8">
        <v>0.05</v>
      </c>
      <c r="UZ93" s="8">
        <v>77.84</v>
      </c>
      <c r="VA93" s="8">
        <v>0.12</v>
      </c>
      <c r="VB93" s="8">
        <v>75.64</v>
      </c>
      <c r="VC93" s="8">
        <v>0.05</v>
      </c>
      <c r="VD93" s="8">
        <v>75.010000000000005</v>
      </c>
      <c r="VE93" s="8">
        <v>0.04</v>
      </c>
      <c r="VF93" s="8">
        <v>76.260000000000005</v>
      </c>
      <c r="VG93" s="8">
        <v>0.08</v>
      </c>
      <c r="VH93" s="8">
        <v>77.52</v>
      </c>
      <c r="VI93" s="8">
        <v>7.0000000000000007E-2</v>
      </c>
      <c r="VJ93" s="8">
        <v>76.66</v>
      </c>
      <c r="VK93" s="8">
        <v>0.15</v>
      </c>
      <c r="VL93" s="8">
        <v>75.31</v>
      </c>
      <c r="VM93" s="8">
        <v>0.05</v>
      </c>
      <c r="VN93" s="8">
        <v>75.77</v>
      </c>
      <c r="VO93" s="8">
        <v>0.06</v>
      </c>
      <c r="VP93" s="8">
        <v>77.67</v>
      </c>
      <c r="VQ93" s="8">
        <v>0.05</v>
      </c>
      <c r="VR93" s="8">
        <v>75.569999999999993</v>
      </c>
      <c r="VS93" s="8">
        <v>0.08</v>
      </c>
      <c r="VT93" s="8">
        <v>80.150000000000006</v>
      </c>
      <c r="VU93" s="8">
        <v>0.05</v>
      </c>
      <c r="VV93" s="8">
        <v>81.819999999999993</v>
      </c>
      <c r="VW93" s="8">
        <v>0.06</v>
      </c>
      <c r="WJ93" s="8" t="s">
        <v>2519</v>
      </c>
      <c r="WK93" s="8">
        <v>74.995999999999995</v>
      </c>
      <c r="WL93" s="8">
        <v>1.2999999999999999E-2</v>
      </c>
      <c r="WM93" s="8">
        <v>62.000999999999998</v>
      </c>
      <c r="WN93" s="8">
        <v>2.5999999999999999E-2</v>
      </c>
      <c r="WO93" s="8">
        <v>56.456000000000003</v>
      </c>
      <c r="WP93" s="8">
        <v>5.0000000000000001E-3</v>
      </c>
      <c r="WQ93" s="8">
        <v>53.052</v>
      </c>
      <c r="WR93" s="8">
        <v>1.2999999999999999E-2</v>
      </c>
      <c r="WS93" s="8">
        <v>81.992999999999995</v>
      </c>
      <c r="WT93" s="8">
        <v>7.0000000000000001E-3</v>
      </c>
      <c r="WU93" s="8">
        <v>67.998999999999995</v>
      </c>
      <c r="WV93" s="8">
        <v>2.9000000000000001E-2</v>
      </c>
      <c r="WW93" s="8">
        <v>1028.8</v>
      </c>
      <c r="WX93" s="8">
        <v>1.9</v>
      </c>
      <c r="WY93" s="8">
        <v>1002</v>
      </c>
      <c r="WZ93" s="8">
        <v>1.9</v>
      </c>
      <c r="XA93" s="8">
        <v>0.47599999999999998</v>
      </c>
      <c r="XB93" s="8">
        <v>1E-3</v>
      </c>
      <c r="XC93" s="8">
        <v>-0.17100000000000001</v>
      </c>
      <c r="XD93" s="8">
        <v>1E-3</v>
      </c>
      <c r="XE93" s="8">
        <v>-8.9999999999999993E-3</v>
      </c>
      <c r="XF93" s="8">
        <v>2E-3</v>
      </c>
      <c r="XG93" s="8">
        <v>0.90069999999999995</v>
      </c>
      <c r="XH93" s="8">
        <v>3.3E-3</v>
      </c>
      <c r="XI93" s="8">
        <v>29.132000000000001</v>
      </c>
      <c r="XJ93" s="8">
        <v>1E-3</v>
      </c>
      <c r="XK93" s="8">
        <v>3072</v>
      </c>
      <c r="XL93" s="8">
        <v>12</v>
      </c>
      <c r="XM93" s="8">
        <v>458.9</v>
      </c>
      <c r="XN93" s="8">
        <v>5.7</v>
      </c>
      <c r="XO93" s="42">
        <v>0.15207165732586084</v>
      </c>
      <c r="XP93" s="9">
        <v>157.77434447558062</v>
      </c>
      <c r="XQ93" s="14">
        <v>13.029</v>
      </c>
      <c r="XR93" s="42">
        <v>0.18099999999999999</v>
      </c>
      <c r="XS93" s="45">
        <f t="shared" si="48"/>
        <v>1.2129192874582482</v>
      </c>
      <c r="XT93" s="9">
        <f t="shared" si="49"/>
        <v>4722.0234909811734</v>
      </c>
      <c r="XU93" s="46">
        <f t="shared" si="50"/>
        <v>56.032471181102359</v>
      </c>
      <c r="XV93" s="9">
        <f t="shared" si="51"/>
        <v>157.53097590205965</v>
      </c>
      <c r="XW93" s="9">
        <f t="shared" si="52"/>
        <v>687.48702678273537</v>
      </c>
      <c r="XX93" s="9">
        <f t="shared" si="53"/>
        <v>4034.5364641984379</v>
      </c>
      <c r="XY93" s="15">
        <f t="shared" si="54"/>
        <v>9.155239835871333E-3</v>
      </c>
      <c r="XZ93" s="9">
        <f t="shared" si="55"/>
        <v>28.267222843153345</v>
      </c>
      <c r="YA93" s="9">
        <f t="shared" si="56"/>
        <v>55.243080712541754</v>
      </c>
      <c r="YB93" s="10">
        <v>13.748417331387147</v>
      </c>
      <c r="YC93" s="10">
        <v>13.072361905419863</v>
      </c>
      <c r="YD93" s="3">
        <v>1.1344259132833065E-2</v>
      </c>
      <c r="YE93" s="9">
        <v>32.127565468486679</v>
      </c>
      <c r="YF93" s="15">
        <v>8.7822298553215002E-3</v>
      </c>
      <c r="YG93" s="9">
        <v>27.609418533438092</v>
      </c>
      <c r="YH93" s="15">
        <v>7.7512492501669791E-3</v>
      </c>
      <c r="YI93" s="9">
        <v>21.967811864711503</v>
      </c>
      <c r="YJ93" s="9">
        <f t="shared" si="57"/>
        <v>76.01876125479447</v>
      </c>
      <c r="YK93" s="9">
        <f t="shared" si="58"/>
        <v>62.924235174437271</v>
      </c>
      <c r="YL93" s="9">
        <f t="shared" si="59"/>
        <v>21.672536907686986</v>
      </c>
      <c r="YM93" s="9">
        <f t="shared" si="60"/>
        <v>31140.261902915299</v>
      </c>
      <c r="YN93" s="9">
        <f t="shared" si="61"/>
        <v>23544.78037479307</v>
      </c>
      <c r="YO93" s="9">
        <f t="shared" si="62"/>
        <v>2613.1</v>
      </c>
      <c r="YP93" s="14">
        <f t="shared" si="63"/>
        <v>0.28639805046614153</v>
      </c>
      <c r="YQ93" s="9">
        <f t="shared" si="64"/>
        <v>29765.275027056403</v>
      </c>
      <c r="YR93" s="9">
        <f t="shared" si="65"/>
        <v>22169.793498934174</v>
      </c>
      <c r="YS93" s="10">
        <f t="shared" si="66"/>
        <v>9.6892171312032556</v>
      </c>
      <c r="YT93" s="15">
        <f t="shared" si="67"/>
        <v>0.23763682790588397</v>
      </c>
      <c r="YU93" s="16">
        <f t="shared" si="68"/>
        <v>-6.5946859354663587</v>
      </c>
      <c r="YV93" s="16">
        <f t="shared" si="69"/>
        <v>-20.775680542252715</v>
      </c>
      <c r="YW93" s="47">
        <f t="shared" si="70"/>
        <v>48.76707688344095</v>
      </c>
      <c r="YX93" s="5">
        <f t="shared" si="71"/>
        <v>31140.261902915299</v>
      </c>
      <c r="YY93" s="5">
        <f t="shared" si="72"/>
        <v>26639.799216602991</v>
      </c>
      <c r="YZ93" s="5">
        <f t="shared" si="73"/>
        <v>1394.2952833682277</v>
      </c>
      <c r="ZA93" s="5">
        <f t="shared" si="74"/>
        <v>3106.1674029440819</v>
      </c>
      <c r="ZB93" s="5">
        <f t="shared" si="75"/>
        <v>31140.261902915299</v>
      </c>
      <c r="ZC93" s="6">
        <f t="shared" si="76"/>
        <v>1</v>
      </c>
    </row>
    <row r="94" spans="1:679" s="8" customFormat="1" x14ac:dyDescent="0.25">
      <c r="A94" s="8">
        <v>5</v>
      </c>
      <c r="B94" s="8" t="s">
        <v>2771</v>
      </c>
      <c r="C94" s="8" t="s">
        <v>2772</v>
      </c>
      <c r="D94" s="8" t="s">
        <v>2771</v>
      </c>
      <c r="E94" s="8" t="s">
        <v>3314</v>
      </c>
      <c r="F94" s="8" t="s">
        <v>3316</v>
      </c>
      <c r="G94" s="8" t="s">
        <v>3308</v>
      </c>
      <c r="H94" s="8" t="s">
        <v>3309</v>
      </c>
      <c r="I94" s="8" t="s">
        <v>3310</v>
      </c>
      <c r="J94" s="8" t="s">
        <v>3310</v>
      </c>
      <c r="L94" s="8">
        <v>4.75</v>
      </c>
      <c r="M94" s="8" t="s">
        <v>3311</v>
      </c>
      <c r="N94" s="7">
        <v>0</v>
      </c>
      <c r="O94" s="7">
        <v>5</v>
      </c>
      <c r="P94" s="8" t="s">
        <v>3366</v>
      </c>
      <c r="Q94" s="8" t="s">
        <v>2510</v>
      </c>
      <c r="R94" s="8" t="s">
        <v>2773</v>
      </c>
      <c r="S94" s="8" t="s">
        <v>119</v>
      </c>
      <c r="T94" s="8" t="s">
        <v>2090</v>
      </c>
      <c r="U94" s="8" t="s">
        <v>1158</v>
      </c>
      <c r="V94" s="8" t="s">
        <v>3378</v>
      </c>
      <c r="W94" s="8" t="s">
        <v>3381</v>
      </c>
      <c r="X94" s="8" t="s">
        <v>3385</v>
      </c>
      <c r="Y94" s="8" t="s">
        <v>3385</v>
      </c>
      <c r="Z94" s="8" t="s">
        <v>2063</v>
      </c>
      <c r="AA94" s="8" t="s">
        <v>123</v>
      </c>
      <c r="AB94" s="8" t="s">
        <v>124</v>
      </c>
      <c r="AC94" s="8" t="s">
        <v>1319</v>
      </c>
      <c r="AD94" s="8" t="s">
        <v>2278</v>
      </c>
      <c r="AE94" s="8" t="s">
        <v>3392</v>
      </c>
      <c r="AF94" s="8" t="s">
        <v>157</v>
      </c>
      <c r="AG94" s="8">
        <v>75</v>
      </c>
      <c r="AH94" s="8">
        <v>62</v>
      </c>
      <c r="AI94" s="8">
        <v>82</v>
      </c>
      <c r="AJ94" s="8">
        <v>68</v>
      </c>
      <c r="AK94" s="8">
        <v>5.5</v>
      </c>
      <c r="AM94" s="8">
        <v>5.5</v>
      </c>
      <c r="AO94" s="8">
        <v>230</v>
      </c>
      <c r="AP94" s="8">
        <v>1.8</v>
      </c>
      <c r="AQ94" s="8">
        <v>14.2</v>
      </c>
      <c r="AR94" s="8">
        <v>0</v>
      </c>
      <c r="AS94" s="8">
        <v>22058</v>
      </c>
      <c r="AT94" s="8">
        <v>43</v>
      </c>
      <c r="AU94" s="8">
        <v>21730</v>
      </c>
      <c r="AV94" s="8">
        <v>70</v>
      </c>
      <c r="AW94" s="8">
        <v>5233</v>
      </c>
      <c r="AX94" s="8">
        <v>48</v>
      </c>
      <c r="AY94" s="8">
        <v>27297</v>
      </c>
      <c r="AZ94" s="8">
        <v>63</v>
      </c>
      <c r="BB94" s="8">
        <v>944</v>
      </c>
      <c r="CN94" s="8">
        <v>8.7658959539999994</v>
      </c>
      <c r="CO94" s="8" t="s">
        <v>2774</v>
      </c>
      <c r="CP94" s="8" t="s">
        <v>2690</v>
      </c>
      <c r="CQ94" s="8">
        <v>75.010999999999996</v>
      </c>
      <c r="CR94" s="8">
        <v>0.01</v>
      </c>
      <c r="CS94" s="8">
        <v>62.014000000000003</v>
      </c>
      <c r="CT94" s="8">
        <v>2.5999999999999999E-2</v>
      </c>
      <c r="CU94" s="8">
        <v>82.015000000000001</v>
      </c>
      <c r="CV94" s="8">
        <v>1.4999999999999999E-2</v>
      </c>
      <c r="CW94" s="8">
        <v>67.998000000000005</v>
      </c>
      <c r="CX94" s="8">
        <v>2.5999999999999999E-2</v>
      </c>
      <c r="CY94" s="8">
        <v>74.64</v>
      </c>
      <c r="CZ94" s="8">
        <v>0.04</v>
      </c>
      <c r="DA94" s="8">
        <v>56.57</v>
      </c>
      <c r="DB94" s="8">
        <v>0.04</v>
      </c>
      <c r="DC94" s="8">
        <v>62.21</v>
      </c>
      <c r="DD94" s="8">
        <v>0.02</v>
      </c>
      <c r="DE94" s="8">
        <v>2E-3</v>
      </c>
      <c r="DF94" s="8">
        <v>3.0000000000000001E-3</v>
      </c>
      <c r="DG94" s="8">
        <v>1.0511999999999999</v>
      </c>
      <c r="DH94" s="8">
        <v>3.5999999999999999E-3</v>
      </c>
      <c r="DI94" s="8">
        <v>22058</v>
      </c>
      <c r="DJ94" s="8">
        <v>43</v>
      </c>
      <c r="DK94" s="8">
        <v>5233</v>
      </c>
      <c r="DL94" s="8">
        <v>48</v>
      </c>
      <c r="DM94" s="8">
        <v>8.7669999999999995</v>
      </c>
      <c r="DN94" s="8">
        <v>4.2000000000000003E-2</v>
      </c>
      <c r="DU94" s="8">
        <v>230</v>
      </c>
      <c r="DV94" s="8">
        <v>1.8</v>
      </c>
      <c r="DW94" s="8">
        <v>230</v>
      </c>
      <c r="DX94" s="8">
        <v>1.8</v>
      </c>
      <c r="DY94" s="8">
        <v>230</v>
      </c>
      <c r="DZ94" s="8">
        <v>1.8</v>
      </c>
      <c r="EA94" s="8">
        <v>12</v>
      </c>
      <c r="EB94" s="8">
        <v>0</v>
      </c>
      <c r="EC94" s="8">
        <v>12</v>
      </c>
      <c r="ED94" s="8">
        <v>0</v>
      </c>
      <c r="EE94" s="8">
        <v>12</v>
      </c>
      <c r="EF94" s="8">
        <v>0</v>
      </c>
      <c r="EG94" s="8">
        <v>2637</v>
      </c>
      <c r="EH94" s="8">
        <v>8.8000000000000007</v>
      </c>
      <c r="EI94" s="8">
        <v>2637</v>
      </c>
      <c r="EJ94" s="8">
        <v>8.8000000000000007</v>
      </c>
      <c r="EK94" s="8">
        <v>2637</v>
      </c>
      <c r="EL94" s="8">
        <v>8.8000000000000007</v>
      </c>
      <c r="EM94" s="8">
        <v>229.9</v>
      </c>
      <c r="EN94" s="8">
        <v>1.8</v>
      </c>
      <c r="EO94" s="8">
        <v>229.9</v>
      </c>
      <c r="EP94" s="8">
        <v>1.8</v>
      </c>
      <c r="EQ94" s="8">
        <v>229.9</v>
      </c>
      <c r="ER94" s="8">
        <v>1.8</v>
      </c>
      <c r="ES94" s="8">
        <v>2.2000000000000002</v>
      </c>
      <c r="ET94" s="8">
        <v>0</v>
      </c>
      <c r="EU94" s="8">
        <v>2.2000000000000002</v>
      </c>
      <c r="EV94" s="8">
        <v>0</v>
      </c>
      <c r="EW94" s="8">
        <v>2.2000000000000002</v>
      </c>
      <c r="EX94" s="8">
        <v>0</v>
      </c>
      <c r="EZ94" s="8">
        <v>228.6</v>
      </c>
      <c r="FA94" s="8">
        <v>1.8</v>
      </c>
      <c r="FB94" s="8">
        <v>228.6</v>
      </c>
      <c r="FC94" s="8">
        <v>1.8</v>
      </c>
      <c r="FD94" s="8">
        <v>228.6</v>
      </c>
      <c r="FE94" s="8">
        <v>1.8</v>
      </c>
      <c r="FF94" s="8">
        <v>11.2</v>
      </c>
      <c r="FG94" s="8">
        <v>0</v>
      </c>
      <c r="FH94" s="8">
        <v>11.2</v>
      </c>
      <c r="FI94" s="8">
        <v>0</v>
      </c>
      <c r="FJ94" s="8">
        <v>11.2</v>
      </c>
      <c r="FK94" s="8">
        <v>0</v>
      </c>
      <c r="FL94" s="8">
        <v>2424.6</v>
      </c>
      <c r="FM94" s="8">
        <v>7.2</v>
      </c>
      <c r="FW94" s="8">
        <v>228.9</v>
      </c>
      <c r="FX94" s="8">
        <v>1.8</v>
      </c>
      <c r="FY94" s="8">
        <v>0.7</v>
      </c>
      <c r="FZ94" s="8">
        <v>0</v>
      </c>
      <c r="GA94" s="8">
        <v>170.8</v>
      </c>
      <c r="GB94" s="8">
        <v>1.5</v>
      </c>
      <c r="GC94" s="8">
        <v>0.2</v>
      </c>
      <c r="GD94" s="8">
        <v>0.3</v>
      </c>
      <c r="GE94" s="8">
        <v>3072.1</v>
      </c>
      <c r="GP94" s="8">
        <v>230.2</v>
      </c>
      <c r="GQ94" s="8">
        <v>1.8</v>
      </c>
      <c r="GR94" s="8">
        <v>0</v>
      </c>
      <c r="GS94" s="8">
        <v>0</v>
      </c>
      <c r="GT94" s="8">
        <v>212.86</v>
      </c>
      <c r="GU94" s="8">
        <v>0.12</v>
      </c>
      <c r="GV94" s="8">
        <v>88.07</v>
      </c>
      <c r="GW94" s="8">
        <v>0.05</v>
      </c>
      <c r="GX94" s="8">
        <v>105.56</v>
      </c>
      <c r="GY94" s="8">
        <v>0.04</v>
      </c>
      <c r="GZ94" s="8">
        <v>17.489999999999998</v>
      </c>
      <c r="HA94" s="8">
        <v>0.05</v>
      </c>
      <c r="HB94" s="8">
        <v>229.41</v>
      </c>
      <c r="HC94" s="8">
        <v>0.16</v>
      </c>
      <c r="HD94" s="8">
        <v>167.25</v>
      </c>
      <c r="HE94" s="8">
        <v>0.04</v>
      </c>
      <c r="HF94" s="8">
        <v>110.83</v>
      </c>
      <c r="HG94" s="8">
        <v>0.05</v>
      </c>
      <c r="HH94" s="8">
        <v>56.42</v>
      </c>
      <c r="HI94" s="8">
        <v>0.04</v>
      </c>
      <c r="HJ94" s="8">
        <v>212.32</v>
      </c>
      <c r="HK94" s="8">
        <v>0.15</v>
      </c>
      <c r="HL94" s="8">
        <v>87.72</v>
      </c>
      <c r="HM94" s="8">
        <v>0.05</v>
      </c>
      <c r="HN94" s="8">
        <v>105.38</v>
      </c>
      <c r="HO94" s="8">
        <v>0.05</v>
      </c>
      <c r="HP94" s="8">
        <v>17.66</v>
      </c>
      <c r="HQ94" s="8">
        <v>0.05</v>
      </c>
      <c r="HR94" s="8">
        <v>71.64</v>
      </c>
      <c r="HS94" s="8">
        <v>0.03</v>
      </c>
      <c r="HT94" s="8">
        <v>60.01</v>
      </c>
      <c r="HU94" s="8">
        <v>0.05</v>
      </c>
      <c r="HV94" s="8">
        <v>41.83</v>
      </c>
      <c r="HW94" s="8">
        <v>0.02</v>
      </c>
      <c r="HZ94" s="8">
        <v>72.91</v>
      </c>
      <c r="IA94" s="8">
        <v>0.03</v>
      </c>
      <c r="IB94" s="8">
        <v>62.15</v>
      </c>
      <c r="IC94" s="8">
        <v>0.06</v>
      </c>
      <c r="ID94" s="8">
        <v>42.67</v>
      </c>
      <c r="IE94" s="8">
        <v>0.02</v>
      </c>
      <c r="IF94" s="8">
        <v>19.47</v>
      </c>
      <c r="IG94" s="8">
        <v>0.05</v>
      </c>
      <c r="JZ94" s="8">
        <v>18.18</v>
      </c>
      <c r="KA94" s="8">
        <v>0.05</v>
      </c>
      <c r="MX94" s="8">
        <v>55.68</v>
      </c>
      <c r="MY94" s="8">
        <v>0.04</v>
      </c>
      <c r="MZ94" s="8">
        <v>56.05</v>
      </c>
      <c r="NA94" s="8">
        <v>0.04</v>
      </c>
      <c r="NB94" s="8">
        <v>56.12</v>
      </c>
      <c r="NC94" s="8">
        <v>0.03</v>
      </c>
      <c r="ND94" s="8">
        <v>56.11</v>
      </c>
      <c r="NE94" s="8">
        <v>0.03</v>
      </c>
      <c r="NF94" s="8">
        <v>55.87</v>
      </c>
      <c r="NG94" s="8">
        <v>0.03</v>
      </c>
      <c r="NH94" s="8">
        <v>55.98</v>
      </c>
      <c r="NI94" s="8">
        <v>0.03</v>
      </c>
      <c r="QR94" s="8">
        <v>138.84</v>
      </c>
      <c r="QS94" s="8">
        <v>0.04</v>
      </c>
      <c r="QT94" s="8">
        <v>85.73</v>
      </c>
      <c r="QU94" s="8">
        <v>0.05</v>
      </c>
      <c r="QV94" s="8">
        <v>169.16</v>
      </c>
      <c r="QW94" s="8">
        <v>0.04</v>
      </c>
      <c r="QX94" s="8">
        <v>82.08</v>
      </c>
      <c r="QY94" s="8">
        <v>7.0000000000000007E-2</v>
      </c>
      <c r="QZ94" s="8">
        <v>82.46</v>
      </c>
      <c r="RA94" s="8">
        <v>7.0000000000000007E-2</v>
      </c>
      <c r="RB94" s="8">
        <v>75.489999999999995</v>
      </c>
      <c r="RC94" s="8">
        <v>0.03</v>
      </c>
      <c r="RD94" s="8">
        <v>75.34</v>
      </c>
      <c r="RE94" s="8">
        <v>0.03</v>
      </c>
      <c r="RF94" s="8">
        <v>75.52</v>
      </c>
      <c r="RG94" s="8">
        <v>0.03</v>
      </c>
      <c r="RH94" s="8">
        <v>75.489999999999995</v>
      </c>
      <c r="RI94" s="8">
        <v>0.03</v>
      </c>
      <c r="RJ94" s="8">
        <v>75.400000000000006</v>
      </c>
      <c r="RK94" s="8">
        <v>0.04</v>
      </c>
      <c r="RL94" s="8">
        <v>75.41</v>
      </c>
      <c r="RM94" s="8">
        <v>0.03</v>
      </c>
      <c r="RN94" s="8">
        <v>75.3</v>
      </c>
      <c r="RO94" s="8">
        <v>0.04</v>
      </c>
      <c r="TD94" s="8">
        <v>74.7</v>
      </c>
      <c r="TE94" s="8">
        <v>0.05</v>
      </c>
      <c r="UN94" s="8">
        <v>82.03</v>
      </c>
      <c r="UO94" s="8">
        <v>0.09</v>
      </c>
      <c r="UP94" s="8">
        <v>76.03</v>
      </c>
      <c r="UQ94" s="8">
        <v>0.06</v>
      </c>
      <c r="UR94" s="8">
        <v>77.77</v>
      </c>
      <c r="US94" s="8">
        <v>0.14000000000000001</v>
      </c>
      <c r="UT94" s="8">
        <v>75.239999999999995</v>
      </c>
      <c r="UU94" s="8">
        <v>0.04</v>
      </c>
      <c r="UV94" s="8">
        <v>80.27</v>
      </c>
      <c r="UW94" s="8">
        <v>0.08</v>
      </c>
      <c r="UX94" s="8">
        <v>75.55</v>
      </c>
      <c r="UY94" s="8">
        <v>0.04</v>
      </c>
      <c r="UZ94" s="8">
        <v>76.36</v>
      </c>
      <c r="VA94" s="8">
        <v>7.0000000000000007E-2</v>
      </c>
      <c r="VB94" s="8">
        <v>76.760000000000005</v>
      </c>
      <c r="VC94" s="8">
        <v>0.05</v>
      </c>
      <c r="VD94" s="8">
        <v>75.010000000000005</v>
      </c>
      <c r="VE94" s="8">
        <v>0.04</v>
      </c>
      <c r="VF94" s="8">
        <v>77.989999999999995</v>
      </c>
      <c r="VG94" s="8">
        <v>0.11</v>
      </c>
      <c r="VH94" s="8">
        <v>79.709999999999994</v>
      </c>
      <c r="VI94" s="8">
        <v>0.08</v>
      </c>
      <c r="VJ94" s="8">
        <v>78.430000000000007</v>
      </c>
      <c r="VK94" s="8">
        <v>0.06</v>
      </c>
      <c r="VL94" s="8">
        <v>75.38</v>
      </c>
      <c r="VM94" s="8">
        <v>0.06</v>
      </c>
      <c r="VN94" s="8">
        <v>77.58</v>
      </c>
      <c r="VO94" s="8">
        <v>0.1</v>
      </c>
      <c r="VP94" s="8">
        <v>78.349999999999994</v>
      </c>
      <c r="VQ94" s="8">
        <v>0.04</v>
      </c>
      <c r="VR94" s="8">
        <v>77.739999999999995</v>
      </c>
      <c r="VS94" s="8">
        <v>0.09</v>
      </c>
      <c r="VT94" s="8">
        <v>76.37</v>
      </c>
      <c r="VU94" s="8">
        <v>0.1</v>
      </c>
      <c r="VV94" s="8">
        <v>81.75</v>
      </c>
      <c r="VW94" s="8">
        <v>0.06</v>
      </c>
      <c r="WJ94" s="8" t="s">
        <v>2524</v>
      </c>
      <c r="WK94" s="8">
        <v>75.010999999999996</v>
      </c>
      <c r="WL94" s="8">
        <v>0.01</v>
      </c>
      <c r="WM94" s="8">
        <v>62.014000000000003</v>
      </c>
      <c r="WN94" s="8">
        <v>2.5999999999999999E-2</v>
      </c>
      <c r="WO94" s="8">
        <v>56.673999999999999</v>
      </c>
      <c r="WP94" s="8">
        <v>7.0000000000000001E-3</v>
      </c>
      <c r="WQ94" s="8">
        <v>53.512</v>
      </c>
      <c r="WR94" s="8">
        <v>0.02</v>
      </c>
      <c r="WS94" s="8">
        <v>82.015000000000001</v>
      </c>
      <c r="WT94" s="8">
        <v>1.4999999999999999E-2</v>
      </c>
      <c r="WU94" s="8">
        <v>67.998000000000005</v>
      </c>
      <c r="WV94" s="8">
        <v>2.5999999999999999E-2</v>
      </c>
      <c r="WW94" s="8">
        <v>1112.5</v>
      </c>
      <c r="WX94" s="8">
        <v>1.9</v>
      </c>
      <c r="WY94" s="8">
        <v>1082.3</v>
      </c>
      <c r="WZ94" s="8">
        <v>1.9</v>
      </c>
      <c r="XA94" s="8">
        <v>0.55000000000000004</v>
      </c>
      <c r="XB94" s="8">
        <v>1E-3</v>
      </c>
      <c r="XC94" s="8">
        <v>-0.19600000000000001</v>
      </c>
      <c r="XD94" s="8">
        <v>1E-3</v>
      </c>
      <c r="XE94" s="8">
        <v>2E-3</v>
      </c>
      <c r="XF94" s="8">
        <v>3.0000000000000001E-3</v>
      </c>
      <c r="XG94" s="8">
        <v>1.0511999999999999</v>
      </c>
      <c r="XH94" s="8">
        <v>3.5999999999999999E-3</v>
      </c>
      <c r="XI94" s="8">
        <v>29.105</v>
      </c>
      <c r="XJ94" s="8">
        <v>1E-3</v>
      </c>
      <c r="XK94" s="8">
        <v>3114</v>
      </c>
      <c r="XL94" s="8">
        <v>13</v>
      </c>
      <c r="XM94" s="8">
        <v>476.5</v>
      </c>
      <c r="XN94" s="8">
        <v>5.6</v>
      </c>
      <c r="XO94" s="42">
        <v>0.16408048853739163</v>
      </c>
      <c r="XP94" s="9">
        <v>178.27345079587602</v>
      </c>
      <c r="XQ94" s="14">
        <v>13.029</v>
      </c>
      <c r="XR94" s="42">
        <v>0.192</v>
      </c>
      <c r="XS94" s="45">
        <f t="shared" si="48"/>
        <v>1.1325831135990567</v>
      </c>
      <c r="XT94" s="9">
        <f t="shared" si="49"/>
        <v>5103.4160811182082</v>
      </c>
      <c r="XU94" s="46">
        <f t="shared" si="50"/>
        <v>69.931919685039375</v>
      </c>
      <c r="XV94" s="9">
        <f t="shared" si="51"/>
        <v>185.03034378372061</v>
      </c>
      <c r="XW94" s="9">
        <f t="shared" si="52"/>
        <v>807.46813978142836</v>
      </c>
      <c r="XX94" s="9">
        <f t="shared" si="53"/>
        <v>4295.9479413367799</v>
      </c>
      <c r="XY94" s="15">
        <f t="shared" si="54"/>
        <v>9.1908832573569191E-3</v>
      </c>
      <c r="XZ94" s="9">
        <f t="shared" si="55"/>
        <v>28.33181058286846</v>
      </c>
      <c r="YA94" s="9">
        <f t="shared" si="56"/>
        <v>55.541416886400945</v>
      </c>
      <c r="YB94" s="10">
        <v>13.748927146560064</v>
      </c>
      <c r="YC94" s="10">
        <v>13.079474402834586</v>
      </c>
      <c r="YD94" s="3">
        <v>1.1338271607275102E-2</v>
      </c>
      <c r="YE94" s="9">
        <v>32.12638548088546</v>
      </c>
      <c r="YF94" s="15">
        <v>8.7872592609829804E-3</v>
      </c>
      <c r="YG94" s="9">
        <v>27.618580726267904</v>
      </c>
      <c r="YH94" s="15">
        <v>7.9555272920264746E-3</v>
      </c>
      <c r="YI94" s="9">
        <v>22.242761426704337</v>
      </c>
      <c r="YJ94" s="9">
        <f t="shared" si="57"/>
        <v>76.123509461147435</v>
      </c>
      <c r="YK94" s="9">
        <f t="shared" si="58"/>
        <v>63.013996928670338</v>
      </c>
      <c r="YL94" s="9">
        <f t="shared" si="59"/>
        <v>21.966940908073962</v>
      </c>
      <c r="YM94" s="9">
        <f t="shared" si="60"/>
        <v>32482.578252567862</v>
      </c>
      <c r="YN94" s="9">
        <f t="shared" si="61"/>
        <v>25209.355734965975</v>
      </c>
      <c r="YO94" s="9">
        <f t="shared" si="62"/>
        <v>2637.5</v>
      </c>
      <c r="YP94" s="14">
        <f t="shared" si="63"/>
        <v>0.27712663169797419</v>
      </c>
      <c r="YQ94" s="9">
        <f t="shared" si="64"/>
        <v>31094.961394452901</v>
      </c>
      <c r="YR94" s="9">
        <f t="shared" si="65"/>
        <v>23821.738876851014</v>
      </c>
      <c r="YS94" s="10">
        <f t="shared" si="66"/>
        <v>9.9855367355340086</v>
      </c>
      <c r="YT94" s="15">
        <f t="shared" si="67"/>
        <v>0.21749296532612938</v>
      </c>
      <c r="YU94" s="16">
        <f t="shared" si="68"/>
        <v>-6.3648696747944982</v>
      </c>
      <c r="YV94" s="16">
        <f t="shared" si="69"/>
        <v>-20.58209257474649</v>
      </c>
      <c r="YW94" s="47">
        <f t="shared" si="70"/>
        <v>49.820752217150783</v>
      </c>
      <c r="YX94" s="5">
        <f t="shared" si="71"/>
        <v>32482.578252567862</v>
      </c>
      <c r="YY94" s="5">
        <f t="shared" si="72"/>
        <v>27435.042662578329</v>
      </c>
      <c r="YZ94" s="5">
        <f t="shared" si="73"/>
        <v>1407.6268702806226</v>
      </c>
      <c r="ZA94" s="5">
        <f t="shared" si="74"/>
        <v>3639.9087197089161</v>
      </c>
      <c r="ZB94" s="5">
        <f t="shared" si="75"/>
        <v>32482.57825256787</v>
      </c>
      <c r="ZC94" s="6">
        <f t="shared" si="76"/>
        <v>1.0000000000000002</v>
      </c>
    </row>
    <row r="95" spans="1:679" s="8" customFormat="1" x14ac:dyDescent="0.25">
      <c r="A95" s="8">
        <v>5</v>
      </c>
      <c r="B95" s="8" t="s">
        <v>2775</v>
      </c>
      <c r="C95" s="8" t="s">
        <v>2776</v>
      </c>
      <c r="D95" s="8" t="s">
        <v>2775</v>
      </c>
      <c r="E95" s="8" t="s">
        <v>3314</v>
      </c>
      <c r="F95" s="8" t="s">
        <v>3316</v>
      </c>
      <c r="G95" s="8" t="s">
        <v>3308</v>
      </c>
      <c r="H95" s="8" t="s">
        <v>3309</v>
      </c>
      <c r="I95" s="8" t="s">
        <v>3310</v>
      </c>
      <c r="J95" s="8" t="s">
        <v>3310</v>
      </c>
      <c r="L95" s="8">
        <v>4.75</v>
      </c>
      <c r="M95" s="8" t="s">
        <v>3311</v>
      </c>
      <c r="N95" s="7">
        <v>0</v>
      </c>
      <c r="O95" s="7">
        <v>50</v>
      </c>
      <c r="P95" s="8" t="s">
        <v>3366</v>
      </c>
      <c r="Q95" s="8" t="s">
        <v>2510</v>
      </c>
      <c r="R95" s="8" t="s">
        <v>2777</v>
      </c>
      <c r="S95" s="8" t="s">
        <v>119</v>
      </c>
      <c r="T95" s="8" t="s">
        <v>2090</v>
      </c>
      <c r="U95" s="8" t="s">
        <v>1369</v>
      </c>
      <c r="V95" s="8" t="s">
        <v>3378</v>
      </c>
      <c r="W95" s="8" t="s">
        <v>3381</v>
      </c>
      <c r="X95" s="8" t="s">
        <v>3385</v>
      </c>
      <c r="Y95" s="8" t="s">
        <v>3385</v>
      </c>
      <c r="Z95" s="8" t="s">
        <v>2063</v>
      </c>
      <c r="AA95" s="8" t="s">
        <v>123</v>
      </c>
      <c r="AB95" s="8" t="s">
        <v>124</v>
      </c>
      <c r="AC95" s="8" t="s">
        <v>1319</v>
      </c>
      <c r="AD95" s="8" t="s">
        <v>2278</v>
      </c>
      <c r="AE95" s="8" t="s">
        <v>3392</v>
      </c>
      <c r="AF95" s="8" t="s">
        <v>157</v>
      </c>
      <c r="AG95" s="8">
        <v>75</v>
      </c>
      <c r="AH95" s="8">
        <v>62</v>
      </c>
      <c r="AI95" s="8">
        <v>82</v>
      </c>
      <c r="AJ95" s="8">
        <v>68</v>
      </c>
      <c r="AK95" s="8">
        <v>5.5</v>
      </c>
      <c r="AM95" s="8">
        <v>5.5</v>
      </c>
      <c r="AO95" s="8">
        <v>229.9</v>
      </c>
      <c r="AP95" s="8">
        <v>1.9</v>
      </c>
      <c r="AQ95" s="8">
        <v>14</v>
      </c>
      <c r="AR95" s="8">
        <v>0</v>
      </c>
      <c r="AS95" s="8">
        <v>19891</v>
      </c>
      <c r="AT95" s="8">
        <v>51</v>
      </c>
      <c r="AU95" s="8">
        <v>19546</v>
      </c>
      <c r="AV95" s="8">
        <v>67</v>
      </c>
      <c r="AW95" s="8">
        <v>6073</v>
      </c>
      <c r="AX95" s="8">
        <v>62</v>
      </c>
      <c r="AY95" s="8">
        <v>25970</v>
      </c>
      <c r="AZ95" s="8">
        <v>75</v>
      </c>
      <c r="BB95" s="8">
        <v>946</v>
      </c>
      <c r="CN95" s="8">
        <v>8.4980366489999994</v>
      </c>
      <c r="CO95" s="8" t="s">
        <v>2778</v>
      </c>
      <c r="CP95" s="8" t="s">
        <v>2690</v>
      </c>
      <c r="CQ95" s="8">
        <v>75.010999999999996</v>
      </c>
      <c r="CR95" s="8">
        <v>1.2E-2</v>
      </c>
      <c r="CS95" s="8">
        <v>62</v>
      </c>
      <c r="CT95" s="8">
        <v>3.2000000000000001E-2</v>
      </c>
      <c r="CU95" s="8">
        <v>82.007999999999996</v>
      </c>
      <c r="CV95" s="8">
        <v>1.6E-2</v>
      </c>
      <c r="CW95" s="8">
        <v>67.992000000000004</v>
      </c>
      <c r="CX95" s="8">
        <v>2.4E-2</v>
      </c>
      <c r="CY95" s="8">
        <v>74.66</v>
      </c>
      <c r="CZ95" s="8">
        <v>0.09</v>
      </c>
      <c r="DA95" s="8">
        <v>56.26</v>
      </c>
      <c r="DB95" s="8">
        <v>7.0000000000000007E-2</v>
      </c>
      <c r="DC95" s="8">
        <v>62.8</v>
      </c>
      <c r="DD95" s="8">
        <v>0.05</v>
      </c>
      <c r="DE95" s="8">
        <v>-6.0000000000000001E-3</v>
      </c>
      <c r="DF95" s="8">
        <v>3.0000000000000001E-3</v>
      </c>
      <c r="DG95" s="8">
        <v>0.81569999999999998</v>
      </c>
      <c r="DH95" s="8">
        <v>3.7000000000000002E-3</v>
      </c>
      <c r="DI95" s="8">
        <v>19891</v>
      </c>
      <c r="DJ95" s="8">
        <v>51</v>
      </c>
      <c r="DK95" s="8">
        <v>6073</v>
      </c>
      <c r="DL95" s="8">
        <v>62</v>
      </c>
      <c r="DM95" s="8">
        <v>8.4979999999999993</v>
      </c>
      <c r="DN95" s="8">
        <v>4.2999999999999997E-2</v>
      </c>
      <c r="DU95" s="8">
        <v>229.9</v>
      </c>
      <c r="DV95" s="8">
        <v>1.9</v>
      </c>
      <c r="DW95" s="8">
        <v>229.9</v>
      </c>
      <c r="DX95" s="8">
        <v>1.9</v>
      </c>
      <c r="DY95" s="8">
        <v>229.9</v>
      </c>
      <c r="DZ95" s="8">
        <v>1.9</v>
      </c>
      <c r="EA95" s="8">
        <v>11.9</v>
      </c>
      <c r="EB95" s="8">
        <v>0</v>
      </c>
      <c r="EC95" s="8">
        <v>11.9</v>
      </c>
      <c r="ED95" s="8">
        <v>0</v>
      </c>
      <c r="EE95" s="8">
        <v>11.9</v>
      </c>
      <c r="EF95" s="8">
        <v>0</v>
      </c>
      <c r="EG95" s="8">
        <v>2602.8000000000002</v>
      </c>
      <c r="EH95" s="8">
        <v>8.6</v>
      </c>
      <c r="EI95" s="8">
        <v>2602.8000000000002</v>
      </c>
      <c r="EJ95" s="8">
        <v>8.6</v>
      </c>
      <c r="EK95" s="8">
        <v>2602.8000000000002</v>
      </c>
      <c r="EL95" s="8">
        <v>8.6</v>
      </c>
      <c r="EM95" s="8">
        <v>229.8</v>
      </c>
      <c r="EN95" s="8">
        <v>1.9</v>
      </c>
      <c r="EO95" s="8">
        <v>229.8</v>
      </c>
      <c r="EP95" s="8">
        <v>1.9</v>
      </c>
      <c r="EQ95" s="8">
        <v>229.8</v>
      </c>
      <c r="ER95" s="8">
        <v>1.9</v>
      </c>
      <c r="ES95" s="8">
        <v>2.1</v>
      </c>
      <c r="ET95" s="8">
        <v>0</v>
      </c>
      <c r="EU95" s="8">
        <v>2.1</v>
      </c>
      <c r="EV95" s="8">
        <v>0</v>
      </c>
      <c r="EW95" s="8">
        <v>2.1</v>
      </c>
      <c r="EX95" s="8">
        <v>0</v>
      </c>
      <c r="EZ95" s="8">
        <v>228.4</v>
      </c>
      <c r="FA95" s="8">
        <v>1.9</v>
      </c>
      <c r="FB95" s="8">
        <v>228.4</v>
      </c>
      <c r="FC95" s="8">
        <v>1.9</v>
      </c>
      <c r="FD95" s="8">
        <v>228.4</v>
      </c>
      <c r="FE95" s="8">
        <v>1.9</v>
      </c>
      <c r="FF95" s="8">
        <v>11</v>
      </c>
      <c r="FG95" s="8">
        <v>0</v>
      </c>
      <c r="FH95" s="8">
        <v>11</v>
      </c>
      <c r="FI95" s="8">
        <v>0</v>
      </c>
      <c r="FJ95" s="8">
        <v>11</v>
      </c>
      <c r="FK95" s="8">
        <v>0</v>
      </c>
      <c r="FL95" s="8">
        <v>2390.8000000000002</v>
      </c>
      <c r="FM95" s="8">
        <v>6.8</v>
      </c>
      <c r="FW95" s="8">
        <v>228.8</v>
      </c>
      <c r="FX95" s="8">
        <v>1.9</v>
      </c>
      <c r="FY95" s="8">
        <v>0.7</v>
      </c>
      <c r="FZ95" s="8">
        <v>0</v>
      </c>
      <c r="GA95" s="8">
        <v>170.8</v>
      </c>
      <c r="GB95" s="8">
        <v>1.6</v>
      </c>
      <c r="GC95" s="8">
        <v>0.2</v>
      </c>
      <c r="GD95" s="8">
        <v>0.3</v>
      </c>
      <c r="GE95" s="8">
        <v>3014.4</v>
      </c>
      <c r="GP95" s="8">
        <v>230.1</v>
      </c>
      <c r="GQ95" s="8">
        <v>1.9</v>
      </c>
      <c r="GR95" s="8">
        <v>0</v>
      </c>
      <c r="GS95" s="8">
        <v>0</v>
      </c>
      <c r="GT95" s="8">
        <v>208.79</v>
      </c>
      <c r="GU95" s="8">
        <v>0.18</v>
      </c>
      <c r="GV95" s="8">
        <v>88.33</v>
      </c>
      <c r="GW95" s="8">
        <v>0.06</v>
      </c>
      <c r="GX95" s="8">
        <v>104.23</v>
      </c>
      <c r="GY95" s="8">
        <v>0.06</v>
      </c>
      <c r="GZ95" s="8">
        <v>15.89</v>
      </c>
      <c r="HA95" s="8">
        <v>0.06</v>
      </c>
      <c r="HB95" s="8">
        <v>224.93</v>
      </c>
      <c r="HC95" s="8">
        <v>0.15</v>
      </c>
      <c r="HD95" s="8">
        <v>160.26</v>
      </c>
      <c r="HE95" s="8">
        <v>0.03</v>
      </c>
      <c r="HF95" s="8">
        <v>109.44</v>
      </c>
      <c r="HG95" s="8">
        <v>0.05</v>
      </c>
      <c r="HH95" s="8">
        <v>50.82</v>
      </c>
      <c r="HI95" s="8">
        <v>0.05</v>
      </c>
      <c r="HJ95" s="8">
        <v>208.23</v>
      </c>
      <c r="HK95" s="8">
        <v>0.14000000000000001</v>
      </c>
      <c r="HL95" s="8">
        <v>88.02</v>
      </c>
      <c r="HM95" s="8">
        <v>0.1</v>
      </c>
      <c r="HN95" s="8">
        <v>104.05</v>
      </c>
      <c r="HO95" s="8">
        <v>0.05</v>
      </c>
      <c r="HP95" s="8">
        <v>16.03</v>
      </c>
      <c r="HQ95" s="8">
        <v>0.1</v>
      </c>
      <c r="HR95" s="8">
        <v>67.56</v>
      </c>
      <c r="HS95" s="8">
        <v>0.03</v>
      </c>
      <c r="HT95" s="8">
        <v>49.81</v>
      </c>
      <c r="HU95" s="8">
        <v>0.2</v>
      </c>
      <c r="HV95" s="8">
        <v>39.049999999999997</v>
      </c>
      <c r="HW95" s="8">
        <v>0.02</v>
      </c>
      <c r="HZ95" s="8">
        <v>68.25</v>
      </c>
      <c r="IA95" s="8">
        <v>0.03</v>
      </c>
      <c r="IB95" s="8">
        <v>51.9</v>
      </c>
      <c r="IC95" s="8">
        <v>0.26</v>
      </c>
      <c r="ID95" s="8">
        <v>39.53</v>
      </c>
      <c r="IE95" s="8">
        <v>0.02</v>
      </c>
      <c r="IF95" s="8">
        <v>12.36</v>
      </c>
      <c r="IG95" s="8">
        <v>0.27</v>
      </c>
      <c r="JZ95" s="8">
        <v>10.76</v>
      </c>
      <c r="KA95" s="8">
        <v>0.21</v>
      </c>
      <c r="MX95" s="8">
        <v>55.25</v>
      </c>
      <c r="MY95" s="8">
        <v>0.05</v>
      </c>
      <c r="MZ95" s="8">
        <v>55.69</v>
      </c>
      <c r="NA95" s="8">
        <v>0.05</v>
      </c>
      <c r="NB95" s="8">
        <v>55.72</v>
      </c>
      <c r="NC95" s="8">
        <v>0.04</v>
      </c>
      <c r="ND95" s="8">
        <v>55.49</v>
      </c>
      <c r="NE95" s="8">
        <v>0.03</v>
      </c>
      <c r="NF95" s="8">
        <v>55.45</v>
      </c>
      <c r="NG95" s="8">
        <v>0.05</v>
      </c>
      <c r="NH95" s="8">
        <v>55.6</v>
      </c>
      <c r="NI95" s="8">
        <v>0.04</v>
      </c>
      <c r="QR95" s="8">
        <v>132.79</v>
      </c>
      <c r="QS95" s="8">
        <v>0.05</v>
      </c>
      <c r="QT95" s="8">
        <v>77.14</v>
      </c>
      <c r="QU95" s="8">
        <v>0.06</v>
      </c>
      <c r="QV95" s="8">
        <v>161.13999999999999</v>
      </c>
      <c r="QW95" s="8">
        <v>0.15</v>
      </c>
      <c r="QX95" s="8">
        <v>81.91</v>
      </c>
      <c r="QY95" s="8">
        <v>0.13</v>
      </c>
      <c r="QZ95" s="8">
        <v>82.16</v>
      </c>
      <c r="RA95" s="8">
        <v>0.12</v>
      </c>
      <c r="RB95" s="8">
        <v>75.67</v>
      </c>
      <c r="RC95" s="8">
        <v>0.08</v>
      </c>
      <c r="RD95" s="8">
        <v>75.5</v>
      </c>
      <c r="RE95" s="8">
        <v>0.06</v>
      </c>
      <c r="RF95" s="8">
        <v>75.319999999999993</v>
      </c>
      <c r="RG95" s="8">
        <v>0.1</v>
      </c>
      <c r="RH95" s="8">
        <v>75.34</v>
      </c>
      <c r="RI95" s="8">
        <v>0.09</v>
      </c>
      <c r="RJ95" s="8">
        <v>75.25</v>
      </c>
      <c r="RK95" s="8">
        <v>0.09</v>
      </c>
      <c r="RL95" s="8">
        <v>75.3</v>
      </c>
      <c r="RM95" s="8">
        <v>7.0000000000000007E-2</v>
      </c>
      <c r="RN95" s="8">
        <v>75.27</v>
      </c>
      <c r="RO95" s="8">
        <v>0.04</v>
      </c>
      <c r="TD95" s="8">
        <v>74.84</v>
      </c>
      <c r="TE95" s="8">
        <v>0.05</v>
      </c>
      <c r="UN95" s="8">
        <v>81.94</v>
      </c>
      <c r="UO95" s="8">
        <v>0.12</v>
      </c>
      <c r="UP95" s="8">
        <v>79.98</v>
      </c>
      <c r="UQ95" s="8">
        <v>0.04</v>
      </c>
      <c r="UR95" s="8">
        <v>80.680000000000007</v>
      </c>
      <c r="US95" s="8">
        <v>0.04</v>
      </c>
      <c r="UT95" s="8">
        <v>75.599999999999994</v>
      </c>
      <c r="UU95" s="8">
        <v>0.04</v>
      </c>
      <c r="UV95" s="8">
        <v>78.099999999999994</v>
      </c>
      <c r="UW95" s="8">
        <v>0.09</v>
      </c>
      <c r="UX95" s="8">
        <v>76.66</v>
      </c>
      <c r="UY95" s="8">
        <v>0.05</v>
      </c>
      <c r="UZ95" s="8">
        <v>78.05</v>
      </c>
      <c r="VA95" s="8">
        <v>0.06</v>
      </c>
      <c r="VB95" s="8">
        <v>75.72</v>
      </c>
      <c r="VC95" s="8">
        <v>0.03</v>
      </c>
      <c r="VD95" s="8">
        <v>75.23</v>
      </c>
      <c r="VE95" s="8">
        <v>0.04</v>
      </c>
      <c r="VF95" s="8">
        <v>78.010000000000005</v>
      </c>
      <c r="VG95" s="8">
        <v>0.09</v>
      </c>
      <c r="VH95" s="8">
        <v>77.8</v>
      </c>
      <c r="VI95" s="8">
        <v>7.0000000000000007E-2</v>
      </c>
      <c r="VJ95" s="8">
        <v>77.55</v>
      </c>
      <c r="VK95" s="8">
        <v>0.1</v>
      </c>
      <c r="VL95" s="8">
        <v>75.75</v>
      </c>
      <c r="VM95" s="8">
        <v>0.04</v>
      </c>
      <c r="VN95" s="8">
        <v>75.77</v>
      </c>
      <c r="VO95" s="8">
        <v>0.05</v>
      </c>
      <c r="VP95" s="8">
        <v>77.08</v>
      </c>
      <c r="VQ95" s="8">
        <v>0.13</v>
      </c>
      <c r="VR95" s="8">
        <v>76.540000000000006</v>
      </c>
      <c r="VS95" s="8">
        <v>0.1</v>
      </c>
      <c r="VT95" s="8">
        <v>79.97</v>
      </c>
      <c r="VU95" s="8">
        <v>0.09</v>
      </c>
      <c r="VV95" s="8">
        <v>81.95</v>
      </c>
      <c r="VW95" s="8">
        <v>0.06</v>
      </c>
      <c r="WJ95" s="8" t="s">
        <v>2529</v>
      </c>
      <c r="WK95" s="8">
        <v>75.010999999999996</v>
      </c>
      <c r="WL95" s="8">
        <v>1.2E-2</v>
      </c>
      <c r="WM95" s="8">
        <v>62</v>
      </c>
      <c r="WN95" s="8">
        <v>3.2000000000000001E-2</v>
      </c>
      <c r="WO95" s="8">
        <v>56.283000000000001</v>
      </c>
      <c r="WP95" s="8">
        <v>1.0999999999999999E-2</v>
      </c>
      <c r="WQ95" s="8">
        <v>52.738999999999997</v>
      </c>
      <c r="WR95" s="8">
        <v>2.3E-2</v>
      </c>
      <c r="WS95" s="8">
        <v>82.007999999999996</v>
      </c>
      <c r="WT95" s="8">
        <v>1.6E-2</v>
      </c>
      <c r="WU95" s="8">
        <v>67.992000000000004</v>
      </c>
      <c r="WV95" s="8">
        <v>2.4E-2</v>
      </c>
      <c r="WW95" s="8">
        <v>978.5</v>
      </c>
      <c r="WX95" s="8">
        <v>2.2000000000000002</v>
      </c>
      <c r="WY95" s="8">
        <v>953.4</v>
      </c>
      <c r="WZ95" s="8">
        <v>2.1</v>
      </c>
      <c r="XA95" s="8">
        <v>0.42</v>
      </c>
      <c r="XB95" s="8">
        <v>2E-3</v>
      </c>
      <c r="XC95" s="8">
        <v>-0.154</v>
      </c>
      <c r="XD95" s="8">
        <v>1E-3</v>
      </c>
      <c r="XE95" s="8">
        <v>-6.0000000000000001E-3</v>
      </c>
      <c r="XF95" s="8">
        <v>3.0000000000000001E-3</v>
      </c>
      <c r="XG95" s="8">
        <v>0.81569999999999998</v>
      </c>
      <c r="XH95" s="8">
        <v>3.7000000000000002E-3</v>
      </c>
      <c r="XI95" s="8">
        <v>29.166</v>
      </c>
      <c r="XJ95" s="8">
        <v>1E-3</v>
      </c>
      <c r="XK95" s="8">
        <v>3056</v>
      </c>
      <c r="XL95" s="8">
        <v>13</v>
      </c>
      <c r="XM95" s="8">
        <v>452.8</v>
      </c>
      <c r="XN95" s="8">
        <v>6</v>
      </c>
      <c r="XO95" s="42">
        <v>0.15085279847946775</v>
      </c>
      <c r="XP95" s="9">
        <v>149.82699944980737</v>
      </c>
      <c r="XQ95" s="14">
        <v>13.029</v>
      </c>
      <c r="XR95" s="42">
        <v>0.16400000000000001</v>
      </c>
      <c r="XS95" s="45">
        <f t="shared" si="48"/>
        <v>1.2838867128660638</v>
      </c>
      <c r="XT95" s="9">
        <f t="shared" si="49"/>
        <v>4493.0135824249137</v>
      </c>
      <c r="XU95" s="46">
        <f t="shared" si="50"/>
        <v>47.042407559055121</v>
      </c>
      <c r="XV95" s="9">
        <f t="shared" si="51"/>
        <v>149.14345925204373</v>
      </c>
      <c r="XW95" s="9">
        <f t="shared" si="52"/>
        <v>650.86810699560772</v>
      </c>
      <c r="XX95" s="9">
        <f t="shared" si="53"/>
        <v>3842.1454754293059</v>
      </c>
      <c r="XY95" s="15">
        <f t="shared" si="54"/>
        <v>9.1484982447823208E-3</v>
      </c>
      <c r="XZ95" s="9">
        <f t="shared" si="55"/>
        <v>28.262251995121325</v>
      </c>
      <c r="YA95" s="9">
        <f t="shared" si="56"/>
        <v>54.999113287133937</v>
      </c>
      <c r="YB95" s="10">
        <v>13.748726445407183</v>
      </c>
      <c r="YC95" s="10">
        <v>13.066953598727775</v>
      </c>
      <c r="YD95" s="3">
        <v>1.1335433628607932E-2</v>
      </c>
      <c r="YE95" s="9">
        <v>32.121555810963621</v>
      </c>
      <c r="YF95" s="15">
        <v>8.7780264595531989E-3</v>
      </c>
      <c r="YG95" s="9">
        <v>27.608477226570294</v>
      </c>
      <c r="YH95" s="15">
        <v>7.619385637591819E-3</v>
      </c>
      <c r="YI95" s="9">
        <v>21.782493957022137</v>
      </c>
      <c r="YJ95" s="9">
        <f t="shared" si="57"/>
        <v>76.028633849380469</v>
      </c>
      <c r="YK95" s="9">
        <f t="shared" si="58"/>
        <v>62.917682416920528</v>
      </c>
      <c r="YL95" s="9">
        <f t="shared" si="59"/>
        <v>21.470017747911026</v>
      </c>
      <c r="YM95" s="9">
        <f t="shared" si="60"/>
        <v>30517.600727727531</v>
      </c>
      <c r="YN95" s="9">
        <f t="shared" si="61"/>
        <v>22676.621164333843</v>
      </c>
      <c r="YO95" s="9">
        <f t="shared" si="62"/>
        <v>2603.1999999999998</v>
      </c>
      <c r="YP95" s="14">
        <f t="shared" si="63"/>
        <v>0.29113434176126313</v>
      </c>
      <c r="YQ95" s="9">
        <f t="shared" si="64"/>
        <v>29132.750064726588</v>
      </c>
      <c r="YR95" s="9">
        <f t="shared" si="65"/>
        <v>21291.7705013329</v>
      </c>
      <c r="YS95" s="10">
        <f t="shared" si="66"/>
        <v>9.532967953117339</v>
      </c>
      <c r="YT95" s="15">
        <f t="shared" si="67"/>
        <v>0.248787890939215</v>
      </c>
      <c r="YU95" s="16">
        <f t="shared" si="68"/>
        <v>-6.792234247210299</v>
      </c>
      <c r="YV95" s="16">
        <f t="shared" si="69"/>
        <v>-21.029520562246532</v>
      </c>
      <c r="YW95" s="47">
        <f t="shared" si="70"/>
        <v>48.034515665450996</v>
      </c>
      <c r="YX95" s="5">
        <f t="shared" si="71"/>
        <v>30517.600727727531</v>
      </c>
      <c r="YY95" s="5">
        <f t="shared" si="72"/>
        <v>26176.221961060175</v>
      </c>
      <c r="YZ95" s="5">
        <f t="shared" si="73"/>
        <v>1403.9598517208685</v>
      </c>
      <c r="ZA95" s="5">
        <f t="shared" si="74"/>
        <v>2937.4189149465014</v>
      </c>
      <c r="ZB95" s="5">
        <f t="shared" si="75"/>
        <v>30517.600727727546</v>
      </c>
      <c r="ZC95" s="6">
        <f t="shared" si="76"/>
        <v>1.0000000000000004</v>
      </c>
    </row>
    <row r="96" spans="1:679" s="8" customFormat="1" x14ac:dyDescent="0.25">
      <c r="A96" s="8">
        <v>5</v>
      </c>
      <c r="B96" s="8" t="s">
        <v>2779</v>
      </c>
      <c r="C96" s="8" t="s">
        <v>2780</v>
      </c>
      <c r="D96" s="8" t="s">
        <v>2779</v>
      </c>
      <c r="E96" s="8" t="s">
        <v>3314</v>
      </c>
      <c r="F96" s="8" t="s">
        <v>3316</v>
      </c>
      <c r="G96" s="8" t="s">
        <v>3308</v>
      </c>
      <c r="H96" s="8" t="s">
        <v>3309</v>
      </c>
      <c r="I96" s="8" t="s">
        <v>3310</v>
      </c>
      <c r="J96" s="8" t="s">
        <v>3310</v>
      </c>
      <c r="L96" s="8">
        <v>4.75</v>
      </c>
      <c r="M96" s="8" t="s">
        <v>3311</v>
      </c>
      <c r="N96" s="7">
        <v>0</v>
      </c>
      <c r="O96" s="7">
        <v>0</v>
      </c>
      <c r="P96" s="8" t="s">
        <v>3366</v>
      </c>
      <c r="Q96" s="8" t="s">
        <v>2505</v>
      </c>
      <c r="R96" s="8" t="s">
        <v>2781</v>
      </c>
      <c r="S96" s="8" t="s">
        <v>119</v>
      </c>
      <c r="T96" s="8" t="s">
        <v>2090</v>
      </c>
      <c r="U96" s="8" t="s">
        <v>135</v>
      </c>
      <c r="V96" s="8" t="s">
        <v>3378</v>
      </c>
      <c r="W96" s="8" t="s">
        <v>3381</v>
      </c>
      <c r="X96" s="8" t="s">
        <v>3385</v>
      </c>
      <c r="Y96" s="8" t="s">
        <v>3385</v>
      </c>
      <c r="Z96" s="8" t="s">
        <v>2063</v>
      </c>
      <c r="AA96" s="8" t="s">
        <v>123</v>
      </c>
      <c r="AB96" s="8" t="s">
        <v>124</v>
      </c>
      <c r="AC96" s="8" t="s">
        <v>1319</v>
      </c>
      <c r="AD96" s="8" t="s">
        <v>2278</v>
      </c>
      <c r="AE96" s="8" t="s">
        <v>3392</v>
      </c>
      <c r="AF96" s="8" t="s">
        <v>157</v>
      </c>
      <c r="AG96" s="8">
        <v>75</v>
      </c>
      <c r="AH96" s="8">
        <v>62</v>
      </c>
      <c r="AI96" s="8">
        <v>95</v>
      </c>
      <c r="AJ96" s="8">
        <v>75</v>
      </c>
      <c r="AK96" s="8">
        <v>5.5</v>
      </c>
      <c r="AM96" s="8">
        <v>5.5</v>
      </c>
      <c r="AO96" s="8">
        <v>230</v>
      </c>
      <c r="AP96" s="8">
        <v>1.8</v>
      </c>
      <c r="AQ96" s="8">
        <v>16.100000000000001</v>
      </c>
      <c r="AR96" s="8">
        <v>0</v>
      </c>
      <c r="AS96" s="8">
        <v>18320</v>
      </c>
      <c r="AT96" s="8">
        <v>29</v>
      </c>
      <c r="AU96" s="8">
        <v>18019</v>
      </c>
      <c r="AV96" s="8">
        <v>56</v>
      </c>
      <c r="AW96" s="8">
        <v>34</v>
      </c>
      <c r="AX96" s="8">
        <v>82</v>
      </c>
      <c r="AY96" s="8">
        <v>18354</v>
      </c>
      <c r="AZ96" s="8">
        <v>91</v>
      </c>
      <c r="BB96" s="8">
        <v>943</v>
      </c>
      <c r="CN96" s="8">
        <v>5.1715976330000002</v>
      </c>
      <c r="CO96" s="8" t="s">
        <v>2782</v>
      </c>
      <c r="CP96" s="8" t="s">
        <v>2690</v>
      </c>
      <c r="CQ96" s="8">
        <v>75.028000000000006</v>
      </c>
      <c r="CR96" s="8">
        <v>8.9999999999999993E-3</v>
      </c>
      <c r="CS96" s="8">
        <v>61.985999999999997</v>
      </c>
      <c r="CT96" s="8">
        <v>3.3000000000000002E-2</v>
      </c>
      <c r="CU96" s="8">
        <v>95.022999999999996</v>
      </c>
      <c r="CV96" s="8">
        <v>8.9999999999999993E-3</v>
      </c>
      <c r="CW96" s="8">
        <v>75.028000000000006</v>
      </c>
      <c r="CX96" s="8">
        <v>1.0999999999999999E-2</v>
      </c>
      <c r="CY96" s="8">
        <v>74.67</v>
      </c>
      <c r="CZ96" s="8">
        <v>0.05</v>
      </c>
      <c r="DA96" s="8">
        <v>59.71</v>
      </c>
      <c r="DB96" s="8">
        <v>0.05</v>
      </c>
      <c r="DC96" s="8">
        <v>64.31</v>
      </c>
      <c r="DD96" s="8">
        <v>0.08</v>
      </c>
      <c r="DE96" s="8">
        <v>2E-3</v>
      </c>
      <c r="DF96" s="8">
        <v>2E-3</v>
      </c>
      <c r="DG96" s="8">
        <v>0.77270000000000005</v>
      </c>
      <c r="DH96" s="8">
        <v>1.6999999999999999E-3</v>
      </c>
      <c r="DI96" s="8">
        <v>18320</v>
      </c>
      <c r="DJ96" s="8">
        <v>29</v>
      </c>
      <c r="DK96" s="8">
        <v>34</v>
      </c>
      <c r="DL96" s="8">
        <v>82</v>
      </c>
      <c r="DM96" s="8">
        <v>5.1719999999999997</v>
      </c>
      <c r="DN96" s="8">
        <v>3.1E-2</v>
      </c>
      <c r="DU96" s="8">
        <v>230</v>
      </c>
      <c r="DV96" s="8">
        <v>1.8</v>
      </c>
      <c r="DW96" s="8">
        <v>230</v>
      </c>
      <c r="DX96" s="8">
        <v>1.8</v>
      </c>
      <c r="DY96" s="8">
        <v>230</v>
      </c>
      <c r="DZ96" s="8">
        <v>1.8</v>
      </c>
      <c r="EA96" s="8">
        <v>13.9</v>
      </c>
      <c r="EB96" s="8">
        <v>0</v>
      </c>
      <c r="EC96" s="8">
        <v>13.9</v>
      </c>
      <c r="ED96" s="8">
        <v>0</v>
      </c>
      <c r="EE96" s="8">
        <v>13.9</v>
      </c>
      <c r="EF96" s="8">
        <v>0</v>
      </c>
      <c r="EG96" s="8">
        <v>3071.6</v>
      </c>
      <c r="EH96" s="8">
        <v>7.5</v>
      </c>
      <c r="EI96" s="8">
        <v>3071.6</v>
      </c>
      <c r="EJ96" s="8">
        <v>7.5</v>
      </c>
      <c r="EK96" s="8">
        <v>3071.6</v>
      </c>
      <c r="EL96" s="8">
        <v>7.5</v>
      </c>
      <c r="EM96" s="8">
        <v>229.9</v>
      </c>
      <c r="EN96" s="8">
        <v>1.8</v>
      </c>
      <c r="EO96" s="8">
        <v>229.9</v>
      </c>
      <c r="EP96" s="8">
        <v>1.8</v>
      </c>
      <c r="EQ96" s="8">
        <v>229.9</v>
      </c>
      <c r="ER96" s="8">
        <v>1.8</v>
      </c>
      <c r="ES96" s="8">
        <v>2.2000000000000002</v>
      </c>
      <c r="ET96" s="8">
        <v>0</v>
      </c>
      <c r="EU96" s="8">
        <v>2.2000000000000002</v>
      </c>
      <c r="EV96" s="8">
        <v>0</v>
      </c>
      <c r="EW96" s="8">
        <v>2.2000000000000002</v>
      </c>
      <c r="EX96" s="8">
        <v>0</v>
      </c>
      <c r="EZ96" s="8">
        <v>228.2</v>
      </c>
      <c r="FA96" s="8">
        <v>1.8</v>
      </c>
      <c r="FB96" s="8">
        <v>228.2</v>
      </c>
      <c r="FC96" s="8">
        <v>1.8</v>
      </c>
      <c r="FD96" s="8">
        <v>228.2</v>
      </c>
      <c r="FE96" s="8">
        <v>1.8</v>
      </c>
      <c r="FF96" s="8">
        <v>13</v>
      </c>
      <c r="FG96" s="8">
        <v>0</v>
      </c>
      <c r="FH96" s="8">
        <v>13</v>
      </c>
      <c r="FI96" s="8">
        <v>0</v>
      </c>
      <c r="FJ96" s="8">
        <v>13</v>
      </c>
      <c r="FK96" s="8">
        <v>0</v>
      </c>
      <c r="FL96" s="8">
        <v>2850.8</v>
      </c>
      <c r="FM96" s="8">
        <v>6.2</v>
      </c>
      <c r="FW96" s="8">
        <v>228.7</v>
      </c>
      <c r="FX96" s="8">
        <v>1.8</v>
      </c>
      <c r="FY96" s="8">
        <v>0.7</v>
      </c>
      <c r="FZ96" s="8">
        <v>0</v>
      </c>
      <c r="GA96" s="8">
        <v>169.6</v>
      </c>
      <c r="GB96" s="8">
        <v>1.5</v>
      </c>
      <c r="GC96" s="8">
        <v>0.1</v>
      </c>
      <c r="GD96" s="8">
        <v>0.2</v>
      </c>
      <c r="GE96" s="8">
        <v>3497.3</v>
      </c>
      <c r="GP96" s="8">
        <v>230.2</v>
      </c>
      <c r="GQ96" s="8">
        <v>1.8</v>
      </c>
      <c r="GR96" s="8">
        <v>0</v>
      </c>
      <c r="GS96" s="8">
        <v>0</v>
      </c>
      <c r="GT96" s="8">
        <v>257.19</v>
      </c>
      <c r="GU96" s="8">
        <v>0.24</v>
      </c>
      <c r="GV96" s="8">
        <v>102.63</v>
      </c>
      <c r="GW96" s="8">
        <v>0.04</v>
      </c>
      <c r="GX96" s="8">
        <v>119.11</v>
      </c>
      <c r="GY96" s="8">
        <v>7.0000000000000007E-2</v>
      </c>
      <c r="GZ96" s="8">
        <v>16.48</v>
      </c>
      <c r="HA96" s="8">
        <v>0.05</v>
      </c>
      <c r="HB96" s="8">
        <v>273.64999999999998</v>
      </c>
      <c r="HC96" s="8">
        <v>0.2</v>
      </c>
      <c r="HD96" s="8">
        <v>178.08</v>
      </c>
      <c r="HE96" s="8">
        <v>0.04</v>
      </c>
      <c r="HF96" s="8">
        <v>123.72</v>
      </c>
      <c r="HG96" s="8">
        <v>0.06</v>
      </c>
      <c r="HH96" s="8">
        <v>54.36</v>
      </c>
      <c r="HI96" s="8">
        <v>0.06</v>
      </c>
      <c r="HJ96" s="8">
        <v>256.55</v>
      </c>
      <c r="HK96" s="8">
        <v>0.23</v>
      </c>
      <c r="HL96" s="8">
        <v>102.47</v>
      </c>
      <c r="HM96" s="8">
        <v>0.06</v>
      </c>
      <c r="HN96" s="8">
        <v>118.93</v>
      </c>
      <c r="HO96" s="8">
        <v>7.0000000000000007E-2</v>
      </c>
      <c r="HP96" s="8">
        <v>16.45</v>
      </c>
      <c r="HQ96" s="8">
        <v>7.0000000000000007E-2</v>
      </c>
      <c r="HR96" s="8">
        <v>77.900000000000006</v>
      </c>
      <c r="HS96" s="8">
        <v>0.04</v>
      </c>
      <c r="HT96" s="8">
        <v>60.37</v>
      </c>
      <c r="HU96" s="8">
        <v>0.47</v>
      </c>
      <c r="HV96" s="8">
        <v>45.94</v>
      </c>
      <c r="HW96" s="8">
        <v>0.02</v>
      </c>
      <c r="HZ96" s="8">
        <v>78.05</v>
      </c>
      <c r="IA96" s="8">
        <v>0.02</v>
      </c>
      <c r="IB96" s="8">
        <v>56.19</v>
      </c>
      <c r="IC96" s="8">
        <v>0.35</v>
      </c>
      <c r="ID96" s="8">
        <v>46.04</v>
      </c>
      <c r="IE96" s="8">
        <v>0.01</v>
      </c>
      <c r="IF96" s="8">
        <v>10.15</v>
      </c>
      <c r="IG96" s="8">
        <v>0.35</v>
      </c>
      <c r="JZ96" s="8">
        <v>14.42</v>
      </c>
      <c r="KA96" s="8">
        <v>0.47</v>
      </c>
      <c r="MX96" s="8">
        <v>58.7</v>
      </c>
      <c r="MY96" s="8">
        <v>0.04</v>
      </c>
      <c r="MZ96" s="8">
        <v>59.05</v>
      </c>
      <c r="NA96" s="8">
        <v>0.04</v>
      </c>
      <c r="NB96" s="8">
        <v>59.17</v>
      </c>
      <c r="NC96" s="8">
        <v>0.05</v>
      </c>
      <c r="ND96" s="8">
        <v>59.21</v>
      </c>
      <c r="NE96" s="8">
        <v>0.05</v>
      </c>
      <c r="NF96" s="8">
        <v>58.92</v>
      </c>
      <c r="NG96" s="8">
        <v>0.04</v>
      </c>
      <c r="NH96" s="8">
        <v>59.02</v>
      </c>
      <c r="NI96" s="8">
        <v>0.04</v>
      </c>
      <c r="QR96" s="8">
        <v>147.01</v>
      </c>
      <c r="QS96" s="8">
        <v>0.08</v>
      </c>
      <c r="QT96" s="8">
        <v>84.65</v>
      </c>
      <c r="QU96" s="8">
        <v>0.09</v>
      </c>
      <c r="QV96" s="8">
        <v>179.43</v>
      </c>
      <c r="QW96" s="8">
        <v>7.0000000000000007E-2</v>
      </c>
      <c r="QX96" s="8">
        <v>95.85</v>
      </c>
      <c r="QY96" s="8">
        <v>0.05</v>
      </c>
      <c r="QZ96" s="8">
        <v>94.83</v>
      </c>
      <c r="RA96" s="8">
        <v>0.13</v>
      </c>
      <c r="RB96" s="8">
        <v>76.36</v>
      </c>
      <c r="RC96" s="8">
        <v>0.06</v>
      </c>
      <c r="RD96" s="8">
        <v>76.010000000000005</v>
      </c>
      <c r="RE96" s="8">
        <v>7.0000000000000007E-2</v>
      </c>
      <c r="RF96" s="8">
        <v>75.900000000000006</v>
      </c>
      <c r="RG96" s="8">
        <v>0.05</v>
      </c>
      <c r="RH96" s="8">
        <v>75.790000000000006</v>
      </c>
      <c r="RI96" s="8">
        <v>0.04</v>
      </c>
      <c r="RJ96" s="8">
        <v>75.47</v>
      </c>
      <c r="RK96" s="8">
        <v>0.05</v>
      </c>
      <c r="RL96" s="8">
        <v>75.489999999999995</v>
      </c>
      <c r="RM96" s="8">
        <v>0.04</v>
      </c>
      <c r="RN96" s="8">
        <v>75.349999999999994</v>
      </c>
      <c r="RO96" s="8">
        <v>0.04</v>
      </c>
      <c r="TD96" s="8">
        <v>74.67</v>
      </c>
      <c r="TE96" s="8">
        <v>0.05</v>
      </c>
      <c r="UN96" s="8">
        <v>95.21</v>
      </c>
      <c r="UO96" s="8">
        <v>0.06</v>
      </c>
      <c r="UP96" s="8">
        <v>87.66</v>
      </c>
      <c r="UQ96" s="8">
        <v>0.17</v>
      </c>
      <c r="UR96" s="8">
        <v>80.319999999999993</v>
      </c>
      <c r="US96" s="8">
        <v>0.31</v>
      </c>
      <c r="UT96" s="8">
        <v>76.77</v>
      </c>
      <c r="UU96" s="8">
        <v>0.06</v>
      </c>
      <c r="UV96" s="8">
        <v>87.86</v>
      </c>
      <c r="UW96" s="8">
        <v>0.12</v>
      </c>
      <c r="UX96" s="8">
        <v>82.45</v>
      </c>
      <c r="UY96" s="8">
        <v>0.12</v>
      </c>
      <c r="UZ96" s="8">
        <v>77.48</v>
      </c>
      <c r="VA96" s="8">
        <v>0.09</v>
      </c>
      <c r="VB96" s="8">
        <v>75.44</v>
      </c>
      <c r="VC96" s="8">
        <v>0.05</v>
      </c>
      <c r="VD96" s="8">
        <v>75.239999999999995</v>
      </c>
      <c r="VE96" s="8">
        <v>0.04</v>
      </c>
      <c r="VF96" s="8">
        <v>76.56</v>
      </c>
      <c r="VG96" s="8">
        <v>0.08</v>
      </c>
      <c r="VH96" s="8">
        <v>85.68</v>
      </c>
      <c r="VI96" s="8">
        <v>0.2</v>
      </c>
      <c r="VJ96" s="8">
        <v>75.989999999999995</v>
      </c>
      <c r="VK96" s="8">
        <v>0.04</v>
      </c>
      <c r="VL96" s="8">
        <v>75.650000000000006</v>
      </c>
      <c r="VM96" s="8">
        <v>0.06</v>
      </c>
      <c r="VN96" s="8">
        <v>82.97</v>
      </c>
      <c r="VO96" s="8">
        <v>0.4</v>
      </c>
      <c r="VP96" s="8">
        <v>91.26</v>
      </c>
      <c r="VQ96" s="8">
        <v>0.08</v>
      </c>
      <c r="VR96" s="8">
        <v>75.48</v>
      </c>
      <c r="VS96" s="8">
        <v>0.04</v>
      </c>
      <c r="VT96" s="8">
        <v>81.99</v>
      </c>
      <c r="VU96" s="8">
        <v>0.33</v>
      </c>
      <c r="VV96" s="8">
        <v>95.07</v>
      </c>
      <c r="VW96" s="8">
        <v>0.08</v>
      </c>
      <c r="WJ96" s="8" t="s">
        <v>2503</v>
      </c>
      <c r="WK96" s="8">
        <v>75.028000000000006</v>
      </c>
      <c r="WL96" s="8">
        <v>8.9999999999999993E-3</v>
      </c>
      <c r="WM96" s="8">
        <v>61.985999999999997</v>
      </c>
      <c r="WN96" s="8">
        <v>3.3000000000000002E-2</v>
      </c>
      <c r="WO96" s="8">
        <v>59.825000000000003</v>
      </c>
      <c r="WP96" s="8">
        <v>1.2999999999999999E-2</v>
      </c>
      <c r="WQ96" s="8">
        <v>56.451000000000001</v>
      </c>
      <c r="WR96" s="8">
        <v>2.5000000000000001E-2</v>
      </c>
      <c r="WS96" s="8">
        <v>95.022999999999996</v>
      </c>
      <c r="WT96" s="8">
        <v>8.9999999999999993E-3</v>
      </c>
      <c r="WU96" s="8">
        <v>75.028000000000006</v>
      </c>
      <c r="WV96" s="8">
        <v>1.0999999999999999E-2</v>
      </c>
      <c r="WW96" s="8">
        <v>1124.2</v>
      </c>
      <c r="WX96" s="8">
        <v>1.3</v>
      </c>
      <c r="WY96" s="8">
        <v>1090.3</v>
      </c>
      <c r="WZ96" s="8">
        <v>1.2</v>
      </c>
      <c r="XA96" s="8">
        <v>0.55600000000000005</v>
      </c>
      <c r="XB96" s="8">
        <v>1E-3</v>
      </c>
      <c r="XC96" s="8">
        <v>-0.19500000000000001</v>
      </c>
      <c r="XD96" s="8">
        <v>1E-3</v>
      </c>
      <c r="XE96" s="8">
        <v>2E-3</v>
      </c>
      <c r="XF96" s="8">
        <v>2E-3</v>
      </c>
      <c r="XG96" s="8">
        <v>0.77270000000000005</v>
      </c>
      <c r="XH96" s="8">
        <v>1.6999999999999999E-3</v>
      </c>
      <c r="XI96" s="8">
        <v>29.177</v>
      </c>
      <c r="XJ96" s="8">
        <v>0</v>
      </c>
      <c r="XK96" s="8">
        <v>3549</v>
      </c>
      <c r="XL96" s="8">
        <v>11</v>
      </c>
      <c r="XM96" s="8">
        <v>476.9</v>
      </c>
      <c r="XN96" s="8">
        <v>5.8</v>
      </c>
      <c r="XO96" s="42">
        <v>0.17564250288061725</v>
      </c>
      <c r="XP96" s="9">
        <v>192.62713290917296</v>
      </c>
      <c r="XQ96" s="14">
        <v>13.03</v>
      </c>
      <c r="XR96" s="42">
        <v>0.184</v>
      </c>
      <c r="XS96" s="45">
        <f t="shared" si="48"/>
        <v>1.1258125714654492</v>
      </c>
      <c r="XT96" s="9">
        <f t="shared" si="49"/>
        <v>5122.9262571090703</v>
      </c>
      <c r="XU96" s="46">
        <f t="shared" si="50"/>
        <v>71.217365795275597</v>
      </c>
      <c r="XV96" s="9">
        <f t="shared" si="51"/>
        <v>206.28768073691276</v>
      </c>
      <c r="XW96" s="9">
        <f t="shared" si="52"/>
        <v>877.77913024473071</v>
      </c>
      <c r="XX96" s="9">
        <f t="shared" si="53"/>
        <v>4245.14712686434</v>
      </c>
      <c r="XY96" s="15">
        <f t="shared" si="54"/>
        <v>9.6514884645074617E-3</v>
      </c>
      <c r="XZ96" s="9">
        <f t="shared" si="55"/>
        <v>29.411910609991619</v>
      </c>
      <c r="YA96" s="9">
        <f t="shared" si="56"/>
        <v>58.69918742853455</v>
      </c>
      <c r="YB96" s="10">
        <v>14.100655185050824</v>
      </c>
      <c r="YC96" s="10">
        <v>13.166693529190869</v>
      </c>
      <c r="YD96" s="3">
        <v>1.3939819199166571E-2</v>
      </c>
      <c r="YE96" s="9">
        <v>38.18379209757024</v>
      </c>
      <c r="YF96" s="15">
        <v>8.7647801573559891E-3</v>
      </c>
      <c r="YG96" s="9">
        <v>27.598127889941576</v>
      </c>
      <c r="YH96" s="15">
        <v>8.9011307157697891E-3</v>
      </c>
      <c r="YI96" s="9">
        <v>24.038534193843237</v>
      </c>
      <c r="YJ96" s="9">
        <f t="shared" si="57"/>
        <v>78.480712590780954</v>
      </c>
      <c r="YK96" s="9">
        <f t="shared" si="58"/>
        <v>64.502156160195014</v>
      </c>
      <c r="YL96" s="9">
        <f t="shared" si="59"/>
        <v>23.763889850533658</v>
      </c>
      <c r="YM96" s="9">
        <f t="shared" si="60"/>
        <v>28934.393849324297</v>
      </c>
      <c r="YN96" s="9">
        <f t="shared" si="61"/>
        <v>24321.430718240605</v>
      </c>
      <c r="YO96" s="9">
        <f t="shared" si="62"/>
        <v>3072.1</v>
      </c>
      <c r="YP96" s="14">
        <f t="shared" si="63"/>
        <v>0.36237418190272047</v>
      </c>
      <c r="YQ96" s="9">
        <f t="shared" si="64"/>
        <v>27549.799018783571</v>
      </c>
      <c r="YR96" s="9">
        <f t="shared" si="65"/>
        <v>22936.835887699879</v>
      </c>
      <c r="YS96" s="10">
        <f t="shared" si="66"/>
        <v>7.7626934400629954</v>
      </c>
      <c r="YT96" s="15">
        <f t="shared" si="67"/>
        <v>0.21291952310696258</v>
      </c>
      <c r="YU96" s="16">
        <f t="shared" si="68"/>
        <v>-5.6480207594579603</v>
      </c>
      <c r="YV96" s="16">
        <f t="shared" si="69"/>
        <v>-19.781525162246403</v>
      </c>
      <c r="YW96" s="47">
        <f t="shared" si="70"/>
        <v>53.347926626716607</v>
      </c>
      <c r="YX96" s="5">
        <f t="shared" si="71"/>
        <v>28934.393849324297</v>
      </c>
      <c r="YY96" s="5">
        <f t="shared" si="72"/>
        <v>18235.536010382108</v>
      </c>
      <c r="YZ96" s="5">
        <f t="shared" si="73"/>
        <v>1406.9827177071172</v>
      </c>
      <c r="ZA96" s="5">
        <f t="shared" si="74"/>
        <v>9291.8751212350653</v>
      </c>
      <c r="ZB96" s="5">
        <f t="shared" si="75"/>
        <v>28934.393849324289</v>
      </c>
      <c r="ZC96" s="6">
        <f t="shared" si="76"/>
        <v>0.99999999999999978</v>
      </c>
    </row>
    <row r="97" spans="1:679" s="8" customFormat="1" x14ac:dyDescent="0.25">
      <c r="A97" s="8">
        <v>5</v>
      </c>
      <c r="B97" s="8" t="s">
        <v>2783</v>
      </c>
      <c r="C97" s="8" t="s">
        <v>2784</v>
      </c>
      <c r="D97" s="8" t="s">
        <v>2783</v>
      </c>
      <c r="E97" s="8" t="s">
        <v>3314</v>
      </c>
      <c r="F97" s="8" t="s">
        <v>3316</v>
      </c>
      <c r="G97" s="8" t="s">
        <v>3308</v>
      </c>
      <c r="H97" s="8" t="s">
        <v>3309</v>
      </c>
      <c r="I97" s="8" t="s">
        <v>3310</v>
      </c>
      <c r="J97" s="8" t="s">
        <v>3310</v>
      </c>
      <c r="L97" s="8">
        <v>4.75</v>
      </c>
      <c r="M97" s="8" t="s">
        <v>3311</v>
      </c>
      <c r="N97" s="7">
        <v>0</v>
      </c>
      <c r="O97" s="7">
        <v>10</v>
      </c>
      <c r="P97" s="8" t="s">
        <v>3366</v>
      </c>
      <c r="Q97" s="8" t="s">
        <v>2505</v>
      </c>
      <c r="R97" s="8" t="s">
        <v>2785</v>
      </c>
      <c r="S97" s="8" t="s">
        <v>119</v>
      </c>
      <c r="T97" s="8" t="s">
        <v>120</v>
      </c>
      <c r="U97" s="8" t="s">
        <v>135</v>
      </c>
      <c r="V97" s="8" t="s">
        <v>3378</v>
      </c>
      <c r="W97" s="8" t="s">
        <v>3381</v>
      </c>
      <c r="X97" s="8" t="s">
        <v>3385</v>
      </c>
      <c r="Y97" s="8" t="s">
        <v>3385</v>
      </c>
      <c r="Z97" s="8" t="s">
        <v>2063</v>
      </c>
      <c r="AA97" s="8" t="s">
        <v>123</v>
      </c>
      <c r="AB97" s="8" t="s">
        <v>124</v>
      </c>
      <c r="AC97" s="8" t="s">
        <v>1319</v>
      </c>
      <c r="AD97" s="8" t="s">
        <v>2278</v>
      </c>
      <c r="AE97" s="8" t="s">
        <v>3392</v>
      </c>
      <c r="AF97" s="8" t="s">
        <v>157</v>
      </c>
      <c r="AG97" s="8">
        <v>75</v>
      </c>
      <c r="AH97" s="8">
        <v>62</v>
      </c>
      <c r="AI97" s="8">
        <v>95</v>
      </c>
      <c r="AJ97" s="8">
        <v>75</v>
      </c>
      <c r="AK97" s="8">
        <v>5.5</v>
      </c>
      <c r="AM97" s="8">
        <v>5.5</v>
      </c>
      <c r="AO97" s="8">
        <v>229.9</v>
      </c>
      <c r="AP97" s="8">
        <v>1.8</v>
      </c>
      <c r="AQ97" s="8">
        <v>16</v>
      </c>
      <c r="AR97" s="8">
        <v>0</v>
      </c>
      <c r="AS97" s="8">
        <v>17970</v>
      </c>
      <c r="AT97" s="8">
        <v>33</v>
      </c>
      <c r="AU97" s="8">
        <v>17478</v>
      </c>
      <c r="AV97" s="8">
        <v>79</v>
      </c>
      <c r="AW97" s="8">
        <v>556</v>
      </c>
      <c r="AX97" s="8">
        <v>91</v>
      </c>
      <c r="AY97" s="8">
        <v>18527</v>
      </c>
      <c r="AZ97" s="8">
        <v>88</v>
      </c>
      <c r="BB97" s="8">
        <v>943</v>
      </c>
      <c r="CN97" s="8">
        <v>5.2425014150000004</v>
      </c>
      <c r="CO97" s="8" t="s">
        <v>2786</v>
      </c>
      <c r="CP97" s="8" t="s">
        <v>2787</v>
      </c>
      <c r="CQ97" s="8">
        <v>75.033000000000001</v>
      </c>
      <c r="CR97" s="8">
        <v>2.4E-2</v>
      </c>
      <c r="CS97" s="8">
        <v>62.005000000000003</v>
      </c>
      <c r="CT97" s="8">
        <v>3.2000000000000001E-2</v>
      </c>
      <c r="CU97" s="8">
        <v>95.004999999999995</v>
      </c>
      <c r="CV97" s="8">
        <v>7.0000000000000001E-3</v>
      </c>
      <c r="CW97" s="8">
        <v>74.998000000000005</v>
      </c>
      <c r="CX97" s="8">
        <v>1.7999999999999999E-2</v>
      </c>
      <c r="CY97" s="8">
        <v>74.459999999999994</v>
      </c>
      <c r="CZ97" s="8">
        <v>0.08</v>
      </c>
      <c r="DA97" s="8">
        <v>59.66</v>
      </c>
      <c r="DB97" s="8">
        <v>0.06</v>
      </c>
      <c r="DC97" s="8">
        <v>65.34</v>
      </c>
      <c r="DD97" s="8">
        <v>0.03</v>
      </c>
      <c r="DE97" s="8">
        <v>8.9999999999999993E-3</v>
      </c>
      <c r="DF97" s="8">
        <v>1E-3</v>
      </c>
      <c r="DG97" s="8">
        <v>0.74429999999999996</v>
      </c>
      <c r="DH97" s="8">
        <v>8.9999999999999998E-4</v>
      </c>
      <c r="DI97" s="8">
        <v>17970</v>
      </c>
      <c r="DJ97" s="8">
        <v>33</v>
      </c>
      <c r="DK97" s="8">
        <v>556</v>
      </c>
      <c r="DL97" s="8">
        <v>91</v>
      </c>
      <c r="DM97" s="8">
        <v>5.2430000000000003</v>
      </c>
      <c r="DN97" s="8">
        <v>0.03</v>
      </c>
      <c r="DU97" s="8">
        <v>229.9</v>
      </c>
      <c r="DV97" s="8">
        <v>1.8</v>
      </c>
      <c r="DW97" s="8">
        <v>229.9</v>
      </c>
      <c r="DX97" s="8">
        <v>1.8</v>
      </c>
      <c r="DY97" s="8">
        <v>229.9</v>
      </c>
      <c r="DZ97" s="8">
        <v>1.8</v>
      </c>
      <c r="EA97" s="8">
        <v>13.8</v>
      </c>
      <c r="EB97" s="8">
        <v>0</v>
      </c>
      <c r="EC97" s="8">
        <v>13.8</v>
      </c>
      <c r="ED97" s="8">
        <v>0</v>
      </c>
      <c r="EE97" s="8">
        <v>13.8</v>
      </c>
      <c r="EF97" s="8">
        <v>0</v>
      </c>
      <c r="EG97" s="8">
        <v>3060.4</v>
      </c>
      <c r="EH97" s="8">
        <v>7.6</v>
      </c>
      <c r="EI97" s="8">
        <v>3060.4</v>
      </c>
      <c r="EJ97" s="8">
        <v>7.6</v>
      </c>
      <c r="EK97" s="8">
        <v>3060.4</v>
      </c>
      <c r="EL97" s="8">
        <v>7.6</v>
      </c>
      <c r="EM97" s="8">
        <v>229.8</v>
      </c>
      <c r="EN97" s="8">
        <v>1.8</v>
      </c>
      <c r="EO97" s="8">
        <v>229.8</v>
      </c>
      <c r="EP97" s="8">
        <v>1.8</v>
      </c>
      <c r="EQ97" s="8">
        <v>229.8</v>
      </c>
      <c r="ER97" s="8">
        <v>1.8</v>
      </c>
      <c r="ES97" s="8">
        <v>2.2000000000000002</v>
      </c>
      <c r="ET97" s="8">
        <v>0</v>
      </c>
      <c r="EU97" s="8">
        <v>2.2000000000000002</v>
      </c>
      <c r="EV97" s="8">
        <v>0</v>
      </c>
      <c r="EW97" s="8">
        <v>2.2000000000000002</v>
      </c>
      <c r="EX97" s="8">
        <v>0</v>
      </c>
      <c r="EZ97" s="8">
        <v>228.3</v>
      </c>
      <c r="FA97" s="8">
        <v>1.8</v>
      </c>
      <c r="FB97" s="8">
        <v>228.3</v>
      </c>
      <c r="FC97" s="8">
        <v>1.8</v>
      </c>
      <c r="FD97" s="8">
        <v>228.3</v>
      </c>
      <c r="FE97" s="8">
        <v>1.8</v>
      </c>
      <c r="FF97" s="8">
        <v>13</v>
      </c>
      <c r="FG97" s="8">
        <v>0</v>
      </c>
      <c r="FH97" s="8">
        <v>13</v>
      </c>
      <c r="FI97" s="8">
        <v>0</v>
      </c>
      <c r="FJ97" s="8">
        <v>13</v>
      </c>
      <c r="FK97" s="8">
        <v>0</v>
      </c>
      <c r="FL97" s="8">
        <v>2840.7</v>
      </c>
      <c r="FM97" s="8">
        <v>5.9</v>
      </c>
      <c r="FW97" s="8">
        <v>228.7</v>
      </c>
      <c r="FX97" s="8">
        <v>1.8</v>
      </c>
      <c r="FY97" s="8">
        <v>0.7</v>
      </c>
      <c r="FZ97" s="8">
        <v>0</v>
      </c>
      <c r="GA97" s="8">
        <v>169.7</v>
      </c>
      <c r="GB97" s="8">
        <v>1.5</v>
      </c>
      <c r="GC97" s="8">
        <v>13</v>
      </c>
      <c r="GD97" s="8">
        <v>0.2</v>
      </c>
      <c r="GE97" s="8">
        <v>3496.8</v>
      </c>
      <c r="GP97" s="8">
        <v>230.2</v>
      </c>
      <c r="GQ97" s="8">
        <v>1.8</v>
      </c>
      <c r="GR97" s="8">
        <v>0</v>
      </c>
      <c r="GS97" s="8">
        <v>0</v>
      </c>
      <c r="GT97" s="8">
        <v>256.06</v>
      </c>
      <c r="GU97" s="8">
        <v>0.13</v>
      </c>
      <c r="GV97" s="8">
        <v>102.8</v>
      </c>
      <c r="GW97" s="8">
        <v>0.03</v>
      </c>
      <c r="GX97" s="8">
        <v>118.78</v>
      </c>
      <c r="GY97" s="8">
        <v>0.04</v>
      </c>
      <c r="GZ97" s="8">
        <v>15.98</v>
      </c>
      <c r="HA97" s="8">
        <v>0.03</v>
      </c>
      <c r="HB97" s="8">
        <v>272.41000000000003</v>
      </c>
      <c r="HC97" s="8">
        <v>0.11</v>
      </c>
      <c r="HD97" s="8">
        <v>175.37</v>
      </c>
      <c r="HE97" s="8">
        <v>7.0000000000000007E-2</v>
      </c>
      <c r="HF97" s="8">
        <v>123.37</v>
      </c>
      <c r="HG97" s="8">
        <v>0.03</v>
      </c>
      <c r="HH97" s="8">
        <v>51.99</v>
      </c>
      <c r="HI97" s="8">
        <v>0.09</v>
      </c>
      <c r="HJ97" s="8">
        <v>255.39</v>
      </c>
      <c r="HK97" s="8">
        <v>0.12</v>
      </c>
      <c r="HL97" s="8">
        <v>102.38</v>
      </c>
      <c r="HM97" s="8">
        <v>0.05</v>
      </c>
      <c r="HN97" s="8">
        <v>118.59</v>
      </c>
      <c r="HO97" s="8">
        <v>0.04</v>
      </c>
      <c r="HP97" s="8">
        <v>16.21</v>
      </c>
      <c r="HQ97" s="8">
        <v>0.06</v>
      </c>
      <c r="HR97" s="8">
        <v>76.5</v>
      </c>
      <c r="HS97" s="8">
        <v>0.03</v>
      </c>
      <c r="HT97" s="8">
        <v>51.5</v>
      </c>
      <c r="HU97" s="8">
        <v>0.63</v>
      </c>
      <c r="HV97" s="8">
        <v>45.03</v>
      </c>
      <c r="HW97" s="8">
        <v>0.02</v>
      </c>
      <c r="HZ97" s="8">
        <v>77.650000000000006</v>
      </c>
      <c r="IA97" s="8">
        <v>0.02</v>
      </c>
      <c r="IB97" s="8">
        <v>52.74</v>
      </c>
      <c r="IC97" s="8">
        <v>0.28000000000000003</v>
      </c>
      <c r="ID97" s="8">
        <v>45.77</v>
      </c>
      <c r="IE97" s="8">
        <v>0.01</v>
      </c>
      <c r="IF97" s="8">
        <v>6.97</v>
      </c>
      <c r="IG97" s="8">
        <v>0.27</v>
      </c>
      <c r="JZ97" s="8">
        <v>6.47</v>
      </c>
      <c r="KA97" s="8">
        <v>0.63</v>
      </c>
      <c r="MX97" s="8">
        <v>58.96</v>
      </c>
      <c r="MY97" s="8">
        <v>0.03</v>
      </c>
      <c r="MZ97" s="8">
        <v>59.22</v>
      </c>
      <c r="NA97" s="8">
        <v>0.04</v>
      </c>
      <c r="NB97" s="8">
        <v>59.27</v>
      </c>
      <c r="NC97" s="8">
        <v>0.03</v>
      </c>
      <c r="ND97" s="8">
        <v>59.3</v>
      </c>
      <c r="NE97" s="8">
        <v>0.03</v>
      </c>
      <c r="NF97" s="8">
        <v>59.1</v>
      </c>
      <c r="NG97" s="8">
        <v>0.03</v>
      </c>
      <c r="NH97" s="8">
        <v>59.17</v>
      </c>
      <c r="NI97" s="8">
        <v>0.03</v>
      </c>
      <c r="NN97" s="8">
        <v>51.29</v>
      </c>
      <c r="NO97" s="8">
        <v>0.09</v>
      </c>
      <c r="NP97" s="8">
        <v>50.2</v>
      </c>
      <c r="NQ97" s="8">
        <v>0.33</v>
      </c>
      <c r="OB97" s="8">
        <v>102.38</v>
      </c>
      <c r="OC97" s="8">
        <v>0.05</v>
      </c>
      <c r="QR97" s="8">
        <v>141.51</v>
      </c>
      <c r="QS97" s="8">
        <v>0.08</v>
      </c>
      <c r="QT97" s="8">
        <v>82.64</v>
      </c>
      <c r="QU97" s="8">
        <v>0.15</v>
      </c>
      <c r="QV97" s="8">
        <v>176.77</v>
      </c>
      <c r="QW97" s="8">
        <v>0.15</v>
      </c>
      <c r="QX97" s="8">
        <v>95.32</v>
      </c>
      <c r="QY97" s="8">
        <v>0.06</v>
      </c>
      <c r="QZ97" s="8">
        <v>94.73</v>
      </c>
      <c r="RA97" s="8">
        <v>7.0000000000000007E-2</v>
      </c>
      <c r="RB97" s="8">
        <v>76.14</v>
      </c>
      <c r="RC97" s="8">
        <v>7.0000000000000007E-2</v>
      </c>
      <c r="RD97" s="8">
        <v>75.819999999999993</v>
      </c>
      <c r="RE97" s="8">
        <v>0.08</v>
      </c>
      <c r="RF97" s="8">
        <v>75.47</v>
      </c>
      <c r="RG97" s="8">
        <v>0.06</v>
      </c>
      <c r="RH97" s="8">
        <v>75.44</v>
      </c>
      <c r="RI97" s="8">
        <v>0.05</v>
      </c>
      <c r="RJ97" s="8">
        <v>75.22</v>
      </c>
      <c r="RK97" s="8">
        <v>0.05</v>
      </c>
      <c r="RL97" s="8">
        <v>75.27</v>
      </c>
      <c r="RM97" s="8">
        <v>0.05</v>
      </c>
      <c r="RN97" s="8">
        <v>75.14</v>
      </c>
      <c r="RO97" s="8">
        <v>0.06</v>
      </c>
      <c r="TD97" s="8">
        <v>74.73</v>
      </c>
      <c r="TE97" s="8">
        <v>0.06</v>
      </c>
      <c r="UN97" s="8">
        <v>94.82</v>
      </c>
      <c r="UO97" s="8">
        <v>0.06</v>
      </c>
      <c r="UP97" s="8">
        <v>88.71</v>
      </c>
      <c r="UQ97" s="8">
        <v>0.18</v>
      </c>
      <c r="UR97" s="8">
        <v>84.77</v>
      </c>
      <c r="US97" s="8">
        <v>0.44</v>
      </c>
      <c r="UT97" s="8">
        <v>76.55</v>
      </c>
      <c r="UU97" s="8">
        <v>0.06</v>
      </c>
      <c r="UV97" s="8">
        <v>87.94</v>
      </c>
      <c r="UW97" s="8">
        <v>0.12</v>
      </c>
      <c r="UX97" s="8">
        <v>80.81</v>
      </c>
      <c r="UY97" s="8">
        <v>0.12</v>
      </c>
      <c r="UZ97" s="8">
        <v>77.73</v>
      </c>
      <c r="VA97" s="8">
        <v>0.36</v>
      </c>
      <c r="VB97" s="8">
        <v>75.47</v>
      </c>
      <c r="VC97" s="8">
        <v>0.05</v>
      </c>
      <c r="VD97" s="8">
        <v>75.23</v>
      </c>
      <c r="VE97" s="8">
        <v>0.06</v>
      </c>
      <c r="VF97" s="8">
        <v>77.510000000000005</v>
      </c>
      <c r="VG97" s="8">
        <v>0.15</v>
      </c>
      <c r="VH97" s="8">
        <v>86.46</v>
      </c>
      <c r="VI97" s="8">
        <v>0.16</v>
      </c>
      <c r="VJ97" s="8">
        <v>75.760000000000005</v>
      </c>
      <c r="VK97" s="8">
        <v>0.06</v>
      </c>
      <c r="VL97" s="8">
        <v>75.8</v>
      </c>
      <c r="VM97" s="8">
        <v>7.0000000000000007E-2</v>
      </c>
      <c r="VN97" s="8">
        <v>82.52</v>
      </c>
      <c r="VO97" s="8">
        <v>0.27</v>
      </c>
      <c r="VP97" s="8">
        <v>89.21</v>
      </c>
      <c r="VQ97" s="8">
        <v>0.17</v>
      </c>
      <c r="VR97" s="8">
        <v>75.28</v>
      </c>
      <c r="VS97" s="8">
        <v>0.06</v>
      </c>
      <c r="VT97" s="8">
        <v>86.75</v>
      </c>
      <c r="VU97" s="8">
        <v>0.34</v>
      </c>
      <c r="VV97" s="8">
        <v>94.98</v>
      </c>
      <c r="VW97" s="8">
        <v>0.06</v>
      </c>
      <c r="WJ97" s="8" t="s">
        <v>2508</v>
      </c>
      <c r="WK97" s="8">
        <v>75.033000000000001</v>
      </c>
      <c r="WL97" s="8">
        <v>2.4E-2</v>
      </c>
      <c r="WM97" s="8">
        <v>62.005000000000003</v>
      </c>
      <c r="WN97" s="8">
        <v>3.2000000000000001E-2</v>
      </c>
      <c r="WO97" s="8">
        <v>59.822000000000003</v>
      </c>
      <c r="WP97" s="8">
        <v>6.0000000000000001E-3</v>
      </c>
      <c r="WQ97" s="8">
        <v>56.302999999999997</v>
      </c>
      <c r="WR97" s="8">
        <v>1.0999999999999999E-2</v>
      </c>
      <c r="WS97" s="8">
        <v>95.004999999999995</v>
      </c>
      <c r="WT97" s="8">
        <v>7.0000000000000001E-3</v>
      </c>
      <c r="WU97" s="8">
        <v>74.998000000000005</v>
      </c>
      <c r="WV97" s="8">
        <v>1.7999999999999999E-2</v>
      </c>
      <c r="WW97" s="8">
        <v>1105.3</v>
      </c>
      <c r="WX97" s="8">
        <v>0.7</v>
      </c>
      <c r="WY97" s="8">
        <v>1068</v>
      </c>
      <c r="WZ97" s="8">
        <v>0.6</v>
      </c>
      <c r="XA97" s="8">
        <v>0.54400000000000004</v>
      </c>
      <c r="XB97" s="8">
        <v>1E-3</v>
      </c>
      <c r="XC97" s="8">
        <v>-0.193</v>
      </c>
      <c r="XD97" s="8">
        <v>1E-3</v>
      </c>
      <c r="XE97" s="8">
        <v>8.9999999999999993E-3</v>
      </c>
      <c r="XF97" s="8">
        <v>1E-3</v>
      </c>
      <c r="XG97" s="8">
        <v>0.74429999999999996</v>
      </c>
      <c r="XH97" s="8">
        <v>8.9999999999999998E-4</v>
      </c>
      <c r="XI97" s="8">
        <v>29.122</v>
      </c>
      <c r="XJ97" s="8">
        <v>1E-3</v>
      </c>
      <c r="XK97" s="8">
        <v>3534</v>
      </c>
      <c r="XL97" s="8">
        <v>11</v>
      </c>
      <c r="XM97" s="8">
        <v>473.4</v>
      </c>
      <c r="XN97" s="8">
        <v>5.6</v>
      </c>
      <c r="XO97" s="42">
        <v>0.16565828291414558</v>
      </c>
      <c r="XP97" s="9">
        <v>179.24226211310551</v>
      </c>
      <c r="XQ97" s="14">
        <v>13.029</v>
      </c>
      <c r="XR97" s="42">
        <v>0.19500000000000001</v>
      </c>
      <c r="XS97" s="45">
        <f t="shared" si="48"/>
        <v>1.143479925501163</v>
      </c>
      <c r="XT97" s="9">
        <f t="shared" si="49"/>
        <v>5037.088572731489</v>
      </c>
      <c r="XU97" s="46">
        <f t="shared" si="50"/>
        <v>68.255123149606305</v>
      </c>
      <c r="XV97" s="9">
        <f t="shared" si="51"/>
        <v>185.50517219696604</v>
      </c>
      <c r="XW97" s="9">
        <f t="shared" si="52"/>
        <v>789.38282586777086</v>
      </c>
      <c r="XX97" s="9">
        <f t="shared" si="53"/>
        <v>4247.7057468637176</v>
      </c>
      <c r="XY97" s="15">
        <f t="shared" si="54"/>
        <v>9.5819030160125829E-3</v>
      </c>
      <c r="XZ97" s="9">
        <f t="shared" si="55"/>
        <v>29.264052677849079</v>
      </c>
      <c r="YA97" s="9">
        <f t="shared" si="56"/>
        <v>58.678520074498842</v>
      </c>
      <c r="YB97" s="10">
        <v>14.100015818791572</v>
      </c>
      <c r="YC97" s="10">
        <v>13.165938824069036</v>
      </c>
      <c r="YD97" s="3">
        <v>1.3917828140611195E-2</v>
      </c>
      <c r="YE97" s="9">
        <v>38.15510054573793</v>
      </c>
      <c r="YF97" s="15">
        <v>8.7761257254990264E-3</v>
      </c>
      <c r="YG97" s="9">
        <v>27.611762969207714</v>
      </c>
      <c r="YH97" s="15">
        <v>8.8143490105732497E-3</v>
      </c>
      <c r="YI97" s="9">
        <v>23.943421942228884</v>
      </c>
      <c r="YJ97" s="9">
        <f t="shared" si="57"/>
        <v>78.187563127564175</v>
      </c>
      <c r="YK97" s="9">
        <f t="shared" si="58"/>
        <v>64.301792078303777</v>
      </c>
      <c r="YL97" s="9">
        <f t="shared" si="59"/>
        <v>23.664511670278028</v>
      </c>
      <c r="YM97" s="9">
        <f t="shared" si="60"/>
        <v>28205.38402177751</v>
      </c>
      <c r="YN97" s="9">
        <f t="shared" si="61"/>
        <v>23584.506678605288</v>
      </c>
      <c r="YO97" s="9">
        <f t="shared" si="62"/>
        <v>3060.6</v>
      </c>
      <c r="YP97" s="14">
        <f t="shared" si="63"/>
        <v>0.37034871753331655</v>
      </c>
      <c r="YQ97" s="9">
        <f t="shared" si="64"/>
        <v>26822.624557087118</v>
      </c>
      <c r="YR97" s="9">
        <f t="shared" si="65"/>
        <v>22201.747213914896</v>
      </c>
      <c r="YS97" s="10">
        <f t="shared" si="66"/>
        <v>7.589876784687922</v>
      </c>
      <c r="YT97" s="15">
        <f t="shared" si="67"/>
        <v>0.22483990758884789</v>
      </c>
      <c r="YU97" s="16">
        <f t="shared" si="68"/>
        <v>-5.5995410075710517</v>
      </c>
      <c r="YV97" s="16">
        <f t="shared" si="69"/>
        <v>-19.509043053065334</v>
      </c>
      <c r="YW97" s="47">
        <f t="shared" si="70"/>
        <v>53.019803275038697</v>
      </c>
      <c r="YX97" s="5">
        <f t="shared" si="71"/>
        <v>28205.38402177751</v>
      </c>
      <c r="YY97" s="5">
        <f t="shared" si="72"/>
        <v>18477.758667877159</v>
      </c>
      <c r="YZ97" s="5">
        <f t="shared" si="73"/>
        <v>1404.8957436610901</v>
      </c>
      <c r="ZA97" s="5">
        <f t="shared" si="74"/>
        <v>8322.7296102392775</v>
      </c>
      <c r="ZB97" s="5">
        <f t="shared" si="75"/>
        <v>28205.384021777529</v>
      </c>
      <c r="ZC97" s="6">
        <f t="shared" si="76"/>
        <v>1.0000000000000007</v>
      </c>
    </row>
    <row r="98" spans="1:679" s="8" customFormat="1" x14ac:dyDescent="0.25">
      <c r="A98" s="8">
        <v>5</v>
      </c>
      <c r="B98" s="8" t="s">
        <v>2788</v>
      </c>
      <c r="C98" s="8" t="s">
        <v>2789</v>
      </c>
      <c r="D98" s="8" t="s">
        <v>2788</v>
      </c>
      <c r="E98" s="8" t="s">
        <v>3314</v>
      </c>
      <c r="F98" s="8" t="s">
        <v>3316</v>
      </c>
      <c r="G98" s="8" t="s">
        <v>3308</v>
      </c>
      <c r="H98" s="8" t="s">
        <v>3309</v>
      </c>
      <c r="I98" s="8" t="s">
        <v>3310</v>
      </c>
      <c r="J98" s="8" t="s">
        <v>3310</v>
      </c>
      <c r="L98" s="8">
        <v>4.75</v>
      </c>
      <c r="M98" s="8" t="s">
        <v>3311</v>
      </c>
      <c r="N98" s="7">
        <v>0</v>
      </c>
      <c r="O98" s="7">
        <v>20</v>
      </c>
      <c r="P98" s="8" t="s">
        <v>3366</v>
      </c>
      <c r="Q98" s="8" t="s">
        <v>2505</v>
      </c>
      <c r="R98" s="8" t="s">
        <v>2790</v>
      </c>
      <c r="S98" s="8" t="s">
        <v>119</v>
      </c>
      <c r="T98" s="8" t="s">
        <v>120</v>
      </c>
      <c r="U98" s="8" t="s">
        <v>135</v>
      </c>
      <c r="V98" s="8" t="s">
        <v>3378</v>
      </c>
      <c r="W98" s="8" t="s">
        <v>3381</v>
      </c>
      <c r="X98" s="8" t="s">
        <v>3385</v>
      </c>
      <c r="Y98" s="8" t="s">
        <v>3385</v>
      </c>
      <c r="Z98" s="8" t="s">
        <v>2063</v>
      </c>
      <c r="AA98" s="8" t="s">
        <v>123</v>
      </c>
      <c r="AB98" s="8" t="s">
        <v>124</v>
      </c>
      <c r="AC98" s="8" t="s">
        <v>1319</v>
      </c>
      <c r="AD98" s="8" t="s">
        <v>2278</v>
      </c>
      <c r="AE98" s="8" t="s">
        <v>3392</v>
      </c>
      <c r="AF98" s="8" t="s">
        <v>157</v>
      </c>
      <c r="AG98" s="8">
        <v>75</v>
      </c>
      <c r="AH98" s="8">
        <v>62</v>
      </c>
      <c r="AI98" s="8">
        <v>95</v>
      </c>
      <c r="AJ98" s="8">
        <v>75</v>
      </c>
      <c r="AK98" s="8">
        <v>5.5</v>
      </c>
      <c r="AM98" s="8">
        <v>5.5</v>
      </c>
      <c r="AO98" s="8">
        <v>230.1</v>
      </c>
      <c r="AP98" s="8">
        <v>1.8</v>
      </c>
      <c r="AQ98" s="8">
        <v>15.8</v>
      </c>
      <c r="AR98" s="8">
        <v>0</v>
      </c>
      <c r="AS98" s="8">
        <v>17647</v>
      </c>
      <c r="AT98" s="8">
        <v>15</v>
      </c>
      <c r="AU98" s="8">
        <v>17131</v>
      </c>
      <c r="AV98" s="8">
        <v>63</v>
      </c>
      <c r="AW98" s="8">
        <v>904</v>
      </c>
      <c r="AX98" s="8">
        <v>70</v>
      </c>
      <c r="AY98" s="8">
        <v>18552</v>
      </c>
      <c r="AZ98" s="8">
        <v>72</v>
      </c>
      <c r="BB98" s="8">
        <v>944</v>
      </c>
      <c r="CN98" s="8">
        <v>5.2869763470000004</v>
      </c>
      <c r="CO98" s="8" t="s">
        <v>2791</v>
      </c>
      <c r="CP98" s="8" t="s">
        <v>2792</v>
      </c>
      <c r="CQ98" s="8">
        <v>74.998999999999995</v>
      </c>
      <c r="CR98" s="8">
        <v>1.2E-2</v>
      </c>
      <c r="CS98" s="8">
        <v>61.994</v>
      </c>
      <c r="CT98" s="8">
        <v>2.5999999999999999E-2</v>
      </c>
      <c r="CU98" s="8">
        <v>94.992000000000004</v>
      </c>
      <c r="CV98" s="8">
        <v>6.0000000000000001E-3</v>
      </c>
      <c r="CW98" s="8">
        <v>74.998999999999995</v>
      </c>
      <c r="CX98" s="8">
        <v>1.4999999999999999E-2</v>
      </c>
      <c r="CY98" s="8">
        <v>74.37</v>
      </c>
      <c r="CZ98" s="8">
        <v>0.08</v>
      </c>
      <c r="DA98" s="8">
        <v>59.59</v>
      </c>
      <c r="DB98" s="8">
        <v>7.0000000000000007E-2</v>
      </c>
      <c r="DC98" s="8">
        <v>65.13</v>
      </c>
      <c r="DD98" s="8">
        <v>0.03</v>
      </c>
      <c r="DE98" s="8">
        <v>7.0000000000000001E-3</v>
      </c>
      <c r="DF98" s="8">
        <v>1E-3</v>
      </c>
      <c r="DG98" s="8">
        <v>0.71609999999999996</v>
      </c>
      <c r="DH98" s="8">
        <v>8.9999999999999998E-4</v>
      </c>
      <c r="DI98" s="8">
        <v>17647</v>
      </c>
      <c r="DJ98" s="8">
        <v>15</v>
      </c>
      <c r="DK98" s="8">
        <v>904</v>
      </c>
      <c r="DL98" s="8">
        <v>70</v>
      </c>
      <c r="DM98" s="8">
        <v>5.2869999999999999</v>
      </c>
      <c r="DN98" s="8">
        <v>2.7E-2</v>
      </c>
      <c r="DU98" s="8">
        <v>230.1</v>
      </c>
      <c r="DV98" s="8">
        <v>1.8</v>
      </c>
      <c r="DW98" s="8">
        <v>230.1</v>
      </c>
      <c r="DX98" s="8">
        <v>1.8</v>
      </c>
      <c r="DY98" s="8">
        <v>230.1</v>
      </c>
      <c r="DZ98" s="8">
        <v>1.8</v>
      </c>
      <c r="EA98" s="8">
        <v>13.7</v>
      </c>
      <c r="EB98" s="8">
        <v>0</v>
      </c>
      <c r="EC98" s="8">
        <v>13.7</v>
      </c>
      <c r="ED98" s="8">
        <v>0</v>
      </c>
      <c r="EE98" s="8">
        <v>13.7</v>
      </c>
      <c r="EF98" s="8">
        <v>0</v>
      </c>
      <c r="EG98" s="8">
        <v>3040.6</v>
      </c>
      <c r="EH98" s="8">
        <v>7.2</v>
      </c>
      <c r="EI98" s="8">
        <v>3040.6</v>
      </c>
      <c r="EJ98" s="8">
        <v>7.2</v>
      </c>
      <c r="EK98" s="8">
        <v>3040.6</v>
      </c>
      <c r="EL98" s="8">
        <v>7.2</v>
      </c>
      <c r="EM98" s="8">
        <v>230</v>
      </c>
      <c r="EN98" s="8">
        <v>1.8</v>
      </c>
      <c r="EO98" s="8">
        <v>230</v>
      </c>
      <c r="EP98" s="8">
        <v>1.8</v>
      </c>
      <c r="EQ98" s="8">
        <v>230</v>
      </c>
      <c r="ER98" s="8">
        <v>1.8</v>
      </c>
      <c r="ES98" s="8">
        <v>2.1</v>
      </c>
      <c r="ET98" s="8">
        <v>0</v>
      </c>
      <c r="EU98" s="8">
        <v>2.1</v>
      </c>
      <c r="EV98" s="8">
        <v>0</v>
      </c>
      <c r="EW98" s="8">
        <v>2.1</v>
      </c>
      <c r="EX98" s="8">
        <v>0</v>
      </c>
      <c r="EZ98" s="8">
        <v>228.4</v>
      </c>
      <c r="FA98" s="8">
        <v>1.8</v>
      </c>
      <c r="FB98" s="8">
        <v>228.4</v>
      </c>
      <c r="FC98" s="8">
        <v>1.8</v>
      </c>
      <c r="FD98" s="8">
        <v>228.4</v>
      </c>
      <c r="FE98" s="8">
        <v>1.8</v>
      </c>
      <c r="FF98" s="8">
        <v>12.9</v>
      </c>
      <c r="FG98" s="8">
        <v>0</v>
      </c>
      <c r="FH98" s="8">
        <v>12.9</v>
      </c>
      <c r="FI98" s="8">
        <v>0</v>
      </c>
      <c r="FJ98" s="8">
        <v>12.9</v>
      </c>
      <c r="FK98" s="8">
        <v>0</v>
      </c>
      <c r="FL98" s="8">
        <v>2821.2</v>
      </c>
      <c r="FM98" s="8">
        <v>6.3</v>
      </c>
      <c r="FW98" s="8">
        <v>228.9</v>
      </c>
      <c r="FX98" s="8">
        <v>1.8</v>
      </c>
      <c r="FY98" s="8">
        <v>0.7</v>
      </c>
      <c r="FZ98" s="8">
        <v>0</v>
      </c>
      <c r="GA98" s="8">
        <v>169.4</v>
      </c>
      <c r="GB98" s="8">
        <v>1.5</v>
      </c>
      <c r="GC98" s="8">
        <v>13</v>
      </c>
      <c r="GD98" s="8">
        <v>0.2</v>
      </c>
      <c r="GE98" s="8">
        <v>3471.5</v>
      </c>
      <c r="GP98" s="8">
        <v>230.3</v>
      </c>
      <c r="GQ98" s="8">
        <v>1.8</v>
      </c>
      <c r="GR98" s="8">
        <v>0</v>
      </c>
      <c r="GS98" s="8">
        <v>0</v>
      </c>
      <c r="GT98" s="8">
        <v>253.85</v>
      </c>
      <c r="GU98" s="8">
        <v>0.12</v>
      </c>
      <c r="GV98" s="8">
        <v>102.38</v>
      </c>
      <c r="GW98" s="8">
        <v>0.03</v>
      </c>
      <c r="GX98" s="8">
        <v>118.14</v>
      </c>
      <c r="GY98" s="8">
        <v>0.04</v>
      </c>
      <c r="GZ98" s="8">
        <v>15.76</v>
      </c>
      <c r="HA98" s="8">
        <v>0.03</v>
      </c>
      <c r="HB98" s="8">
        <v>270.18</v>
      </c>
      <c r="HC98" s="8">
        <v>0.1</v>
      </c>
      <c r="HD98" s="8">
        <v>173.25</v>
      </c>
      <c r="HE98" s="8">
        <v>0.05</v>
      </c>
      <c r="HF98" s="8">
        <v>122.76</v>
      </c>
      <c r="HG98" s="8">
        <v>0.03</v>
      </c>
      <c r="HH98" s="8">
        <v>50.49</v>
      </c>
      <c r="HI98" s="8">
        <v>0.06</v>
      </c>
      <c r="HJ98" s="8">
        <v>253.19</v>
      </c>
      <c r="HK98" s="8">
        <v>0.14000000000000001</v>
      </c>
      <c r="HL98" s="8">
        <v>101.89</v>
      </c>
      <c r="HM98" s="8">
        <v>7.0000000000000007E-2</v>
      </c>
      <c r="HN98" s="8">
        <v>117.95</v>
      </c>
      <c r="HO98" s="8">
        <v>0.04</v>
      </c>
      <c r="HP98" s="8">
        <v>16.059999999999999</v>
      </c>
      <c r="HQ98" s="8">
        <v>7.0000000000000007E-2</v>
      </c>
      <c r="HR98" s="8">
        <v>75.209999999999994</v>
      </c>
      <c r="HS98" s="8">
        <v>0.02</v>
      </c>
      <c r="HT98" s="8">
        <v>48.33</v>
      </c>
      <c r="HU98" s="8">
        <v>7.0000000000000007E-2</v>
      </c>
      <c r="HV98" s="8">
        <v>44.18</v>
      </c>
      <c r="HW98" s="8">
        <v>0.02</v>
      </c>
      <c r="HZ98" s="8">
        <v>75.95</v>
      </c>
      <c r="IA98" s="8">
        <v>0.01</v>
      </c>
      <c r="IB98" s="8">
        <v>50.15</v>
      </c>
      <c r="IC98" s="8">
        <v>0.11</v>
      </c>
      <c r="ID98" s="8">
        <v>44.66</v>
      </c>
      <c r="IE98" s="8">
        <v>0.01</v>
      </c>
      <c r="IF98" s="8">
        <v>5.48</v>
      </c>
      <c r="IG98" s="8">
        <v>0.11</v>
      </c>
      <c r="JZ98" s="8">
        <v>4.1399999999999997</v>
      </c>
      <c r="KA98" s="8">
        <v>0.06</v>
      </c>
      <c r="MX98" s="8">
        <v>58.87</v>
      </c>
      <c r="MY98" s="8">
        <v>0.03</v>
      </c>
      <c r="MZ98" s="8">
        <v>59.15</v>
      </c>
      <c r="NA98" s="8">
        <v>0.02</v>
      </c>
      <c r="NB98" s="8">
        <v>59.22</v>
      </c>
      <c r="NC98" s="8">
        <v>0.02</v>
      </c>
      <c r="ND98" s="8">
        <v>59.19</v>
      </c>
      <c r="NE98" s="8">
        <v>0.03</v>
      </c>
      <c r="NF98" s="8">
        <v>59.01</v>
      </c>
      <c r="NG98" s="8">
        <v>0.02</v>
      </c>
      <c r="NH98" s="8">
        <v>59.09</v>
      </c>
      <c r="NI98" s="8">
        <v>0.02</v>
      </c>
      <c r="NN98" s="8">
        <v>49.71</v>
      </c>
      <c r="NO98" s="8">
        <v>0.1</v>
      </c>
      <c r="NP98" s="8">
        <v>47.53</v>
      </c>
      <c r="NQ98" s="8">
        <v>0.09</v>
      </c>
      <c r="OB98" s="8">
        <v>101.89</v>
      </c>
      <c r="OC98" s="8">
        <v>7.0000000000000007E-2</v>
      </c>
      <c r="QR98" s="8">
        <v>144.97</v>
      </c>
      <c r="QS98" s="8">
        <v>0.08</v>
      </c>
      <c r="QT98" s="8">
        <v>81.239999999999995</v>
      </c>
      <c r="QU98" s="8">
        <v>0.1</v>
      </c>
      <c r="QV98" s="8">
        <v>174.1</v>
      </c>
      <c r="QW98" s="8">
        <v>0.11</v>
      </c>
      <c r="QX98" s="8">
        <v>95.23</v>
      </c>
      <c r="QY98" s="8">
        <v>0.06</v>
      </c>
      <c r="QZ98" s="8">
        <v>94.53</v>
      </c>
      <c r="RA98" s="8">
        <v>7.0000000000000007E-2</v>
      </c>
      <c r="RB98" s="8">
        <v>76.09</v>
      </c>
      <c r="RC98" s="8">
        <v>7.0000000000000007E-2</v>
      </c>
      <c r="RD98" s="8">
        <v>75.75</v>
      </c>
      <c r="RE98" s="8">
        <v>7.0000000000000007E-2</v>
      </c>
      <c r="RF98" s="8">
        <v>75.34</v>
      </c>
      <c r="RG98" s="8">
        <v>0.08</v>
      </c>
      <c r="RH98" s="8">
        <v>75.31</v>
      </c>
      <c r="RI98" s="8">
        <v>7.0000000000000007E-2</v>
      </c>
      <c r="RJ98" s="8">
        <v>75.08</v>
      </c>
      <c r="RK98" s="8">
        <v>0.06</v>
      </c>
      <c r="RL98" s="8">
        <v>75.14</v>
      </c>
      <c r="RM98" s="8">
        <v>0.06</v>
      </c>
      <c r="RN98" s="8">
        <v>75.03</v>
      </c>
      <c r="RO98" s="8">
        <v>0.05</v>
      </c>
      <c r="TD98" s="8">
        <v>74.599999999999994</v>
      </c>
      <c r="TE98" s="8">
        <v>0.05</v>
      </c>
      <c r="UN98" s="8">
        <v>94.81</v>
      </c>
      <c r="UO98" s="8">
        <v>7.0000000000000007E-2</v>
      </c>
      <c r="UP98" s="8">
        <v>89.12</v>
      </c>
      <c r="UQ98" s="8">
        <v>0.13</v>
      </c>
      <c r="UR98" s="8">
        <v>82.84</v>
      </c>
      <c r="US98" s="8">
        <v>0.68</v>
      </c>
      <c r="UT98" s="8">
        <v>75.430000000000007</v>
      </c>
      <c r="UU98" s="8">
        <v>0.04</v>
      </c>
      <c r="UV98" s="8">
        <v>87.88</v>
      </c>
      <c r="UW98" s="8">
        <v>0.1</v>
      </c>
      <c r="UX98" s="8">
        <v>82.36</v>
      </c>
      <c r="UY98" s="8">
        <v>0.12</v>
      </c>
      <c r="UZ98" s="8">
        <v>78.510000000000005</v>
      </c>
      <c r="VA98" s="8">
        <v>0.21</v>
      </c>
      <c r="VB98" s="8">
        <v>75.430000000000007</v>
      </c>
      <c r="VC98" s="8">
        <v>0.05</v>
      </c>
      <c r="VD98" s="8">
        <v>75.180000000000007</v>
      </c>
      <c r="VE98" s="8">
        <v>0.05</v>
      </c>
      <c r="VF98" s="8">
        <v>77.930000000000007</v>
      </c>
      <c r="VG98" s="8">
        <v>0.14000000000000001</v>
      </c>
      <c r="VH98" s="8">
        <v>86.36</v>
      </c>
      <c r="VI98" s="8">
        <v>0.16</v>
      </c>
      <c r="VJ98" s="8">
        <v>75.62</v>
      </c>
      <c r="VK98" s="8">
        <v>0.05</v>
      </c>
      <c r="VL98" s="8">
        <v>75.8</v>
      </c>
      <c r="VM98" s="8">
        <v>7.0000000000000007E-2</v>
      </c>
      <c r="VN98" s="8">
        <v>80.45</v>
      </c>
      <c r="VO98" s="8">
        <v>0.2</v>
      </c>
      <c r="VP98" s="8">
        <v>88.36</v>
      </c>
      <c r="VQ98" s="8">
        <v>0.2</v>
      </c>
      <c r="VR98" s="8">
        <v>75.2</v>
      </c>
      <c r="VS98" s="8">
        <v>0.06</v>
      </c>
      <c r="VT98" s="8">
        <v>86.95</v>
      </c>
      <c r="VU98" s="8">
        <v>0.36</v>
      </c>
      <c r="VV98" s="8">
        <v>94.96</v>
      </c>
      <c r="VW98" s="8">
        <v>0.05</v>
      </c>
      <c r="WJ98" s="8" t="s">
        <v>2514</v>
      </c>
      <c r="WK98" s="8">
        <v>74.998999999999995</v>
      </c>
      <c r="WL98" s="8">
        <v>1.2E-2</v>
      </c>
      <c r="WM98" s="8">
        <v>61.994</v>
      </c>
      <c r="WN98" s="8">
        <v>2.5999999999999999E-2</v>
      </c>
      <c r="WO98" s="8">
        <v>59.771999999999998</v>
      </c>
      <c r="WP98" s="8">
        <v>1.0999999999999999E-2</v>
      </c>
      <c r="WQ98" s="8">
        <v>56.167000000000002</v>
      </c>
      <c r="WR98" s="8">
        <v>1.0999999999999999E-2</v>
      </c>
      <c r="WS98" s="8">
        <v>94.992000000000004</v>
      </c>
      <c r="WT98" s="8">
        <v>6.0000000000000001E-3</v>
      </c>
      <c r="WU98" s="8">
        <v>74.998999999999995</v>
      </c>
      <c r="WV98" s="8">
        <v>1.4999999999999999E-2</v>
      </c>
      <c r="WW98" s="8">
        <v>1084.3</v>
      </c>
      <c r="WX98" s="8">
        <v>0.7</v>
      </c>
      <c r="WY98" s="8">
        <v>1047</v>
      </c>
      <c r="WZ98" s="8">
        <v>0.7</v>
      </c>
      <c r="XA98" s="8">
        <v>0.52400000000000002</v>
      </c>
      <c r="XB98" s="8">
        <v>1E-3</v>
      </c>
      <c r="XC98" s="8">
        <v>-0.185</v>
      </c>
      <c r="XD98" s="8">
        <v>1E-3</v>
      </c>
      <c r="XE98" s="8">
        <v>7.0000000000000001E-3</v>
      </c>
      <c r="XF98" s="8">
        <v>1E-3</v>
      </c>
      <c r="XG98" s="8">
        <v>0.71609999999999996</v>
      </c>
      <c r="XH98" s="8">
        <v>8.9999999999999998E-4</v>
      </c>
      <c r="XI98" s="8">
        <v>29.088000000000001</v>
      </c>
      <c r="XJ98" s="8">
        <v>1E-3</v>
      </c>
      <c r="XK98" s="8">
        <v>3509</v>
      </c>
      <c r="XL98" s="8">
        <v>11</v>
      </c>
      <c r="XM98" s="8">
        <v>467.9</v>
      </c>
      <c r="XN98" s="8">
        <v>5.6</v>
      </c>
      <c r="XO98" s="42">
        <v>0.15583700440528631</v>
      </c>
      <c r="XP98" s="9">
        <v>166.26249999999996</v>
      </c>
      <c r="XQ98" s="14">
        <v>13.029</v>
      </c>
      <c r="XR98" s="42">
        <v>0.19</v>
      </c>
      <c r="XS98" s="45">
        <f t="shared" ref="XS98:XS129" si="77">(XM98-XU98)*3.412/XT98/0.24</f>
        <v>1.1605823815595242</v>
      </c>
      <c r="XT98" s="9">
        <f t="shared" si="49"/>
        <v>4942.0633525108306</v>
      </c>
      <c r="XU98" s="46">
        <f t="shared" si="50"/>
        <v>64.452990236220472</v>
      </c>
      <c r="XV98" s="9">
        <f t="shared" si="51"/>
        <v>170.66837231426885</v>
      </c>
      <c r="XW98" s="9">
        <f t="shared" si="52"/>
        <v>726.26290104635677</v>
      </c>
      <c r="XX98" s="9">
        <f t="shared" si="53"/>
        <v>4215.8004514644736</v>
      </c>
      <c r="XY98" s="15">
        <f t="shared" si="54"/>
        <v>9.5329781210419101E-3</v>
      </c>
      <c r="XZ98" s="9">
        <f t="shared" si="55"/>
        <v>29.154993875320745</v>
      </c>
      <c r="YA98" s="9">
        <f t="shared" si="56"/>
        <v>58.611417618440477</v>
      </c>
      <c r="YB98" s="10">
        <v>14.099718330790125</v>
      </c>
      <c r="YC98" s="10">
        <v>13.164137195235888</v>
      </c>
      <c r="YD98" s="3">
        <v>1.3921817173516522E-2</v>
      </c>
      <c r="YE98" s="9">
        <v>38.156300819185354</v>
      </c>
      <c r="YF98" s="15">
        <v>8.776905574636517E-3</v>
      </c>
      <c r="YG98" s="9">
        <v>27.604323873378664</v>
      </c>
      <c r="YH98" s="15">
        <v>8.7460145306600696E-3</v>
      </c>
      <c r="YI98" s="9">
        <v>23.85690986758415</v>
      </c>
      <c r="YJ98" s="9">
        <f t="shared" si="57"/>
        <v>77.960521209194624</v>
      </c>
      <c r="YK98" s="9">
        <f t="shared" si="58"/>
        <v>64.15323478349319</v>
      </c>
      <c r="YL98" s="9">
        <f t="shared" si="59"/>
        <v>23.573863287164187</v>
      </c>
      <c r="YM98" s="9">
        <f t="shared" si="60"/>
        <v>27582.300945305742</v>
      </c>
      <c r="YN98" s="9">
        <f t="shared" si="61"/>
        <v>22949.878982352428</v>
      </c>
      <c r="YO98" s="9">
        <f t="shared" si="62"/>
        <v>3041.1</v>
      </c>
      <c r="YP98" s="14">
        <f t="shared" si="63"/>
        <v>0.3763019742472376</v>
      </c>
      <c r="YQ98" s="9">
        <f t="shared" si="64"/>
        <v>26205.336300981962</v>
      </c>
      <c r="YR98" s="9">
        <f t="shared" si="65"/>
        <v>21572.914338028648</v>
      </c>
      <c r="YS98" s="10">
        <f t="shared" si="66"/>
        <v>7.4680354234773336</v>
      </c>
      <c r="YT98" s="15">
        <f t="shared" si="67"/>
        <v>0.23221735184374129</v>
      </c>
      <c r="YU98" s="16">
        <f t="shared" si="68"/>
        <v>-5.581130588156558</v>
      </c>
      <c r="YV98" s="16">
        <f t="shared" si="69"/>
        <v>-19.349103590754147</v>
      </c>
      <c r="YW98" s="47">
        <f t="shared" si="70"/>
        <v>52.759243689809701</v>
      </c>
      <c r="YX98" s="5">
        <f t="shared" si="71"/>
        <v>27582.300945305742</v>
      </c>
      <c r="YY98" s="5">
        <f t="shared" si="72"/>
        <v>18519.957424722877</v>
      </c>
      <c r="YZ98" s="5">
        <f t="shared" si="73"/>
        <v>1398.8341321470105</v>
      </c>
      <c r="ZA98" s="5">
        <f t="shared" si="74"/>
        <v>7663.5093884358421</v>
      </c>
      <c r="ZB98" s="5">
        <f t="shared" si="75"/>
        <v>27582.300945305731</v>
      </c>
      <c r="ZC98" s="6">
        <f t="shared" si="76"/>
        <v>0.99999999999999956</v>
      </c>
    </row>
    <row r="99" spans="1:679" s="8" customFormat="1" x14ac:dyDescent="0.25">
      <c r="A99" s="8">
        <v>5</v>
      </c>
      <c r="B99" s="8" t="s">
        <v>2793</v>
      </c>
      <c r="C99" s="8" t="s">
        <v>2794</v>
      </c>
      <c r="D99" s="8" t="s">
        <v>2793</v>
      </c>
      <c r="E99" s="8" t="s">
        <v>3314</v>
      </c>
      <c r="F99" s="8" t="s">
        <v>3316</v>
      </c>
      <c r="G99" s="8" t="s">
        <v>3308</v>
      </c>
      <c r="H99" s="8" t="s">
        <v>3309</v>
      </c>
      <c r="I99" s="8" t="s">
        <v>3310</v>
      </c>
      <c r="J99" s="8" t="s">
        <v>3310</v>
      </c>
      <c r="L99" s="8">
        <v>4.75</v>
      </c>
      <c r="M99" s="8" t="s">
        <v>3311</v>
      </c>
      <c r="N99" s="7">
        <v>0</v>
      </c>
      <c r="O99" s="7">
        <v>35</v>
      </c>
      <c r="P99" s="8" t="s">
        <v>3366</v>
      </c>
      <c r="Q99" s="8" t="s">
        <v>2505</v>
      </c>
      <c r="R99" s="8" t="s">
        <v>2795</v>
      </c>
      <c r="S99" s="8" t="s">
        <v>119</v>
      </c>
      <c r="T99" s="8" t="s">
        <v>120</v>
      </c>
      <c r="U99" s="8" t="s">
        <v>135</v>
      </c>
      <c r="V99" s="8" t="s">
        <v>3378</v>
      </c>
      <c r="W99" s="8" t="s">
        <v>3381</v>
      </c>
      <c r="X99" s="8" t="s">
        <v>3385</v>
      </c>
      <c r="Y99" s="8" t="s">
        <v>3385</v>
      </c>
      <c r="Z99" s="8" t="s">
        <v>2063</v>
      </c>
      <c r="AA99" s="8" t="s">
        <v>123</v>
      </c>
      <c r="AB99" s="8" t="s">
        <v>124</v>
      </c>
      <c r="AC99" s="8" t="s">
        <v>1319</v>
      </c>
      <c r="AD99" s="8" t="s">
        <v>2278</v>
      </c>
      <c r="AE99" s="8" t="s">
        <v>3392</v>
      </c>
      <c r="AF99" s="8" t="s">
        <v>157</v>
      </c>
      <c r="AG99" s="8">
        <v>75</v>
      </c>
      <c r="AH99" s="8">
        <v>62</v>
      </c>
      <c r="AI99" s="8">
        <v>95</v>
      </c>
      <c r="AJ99" s="8">
        <v>75</v>
      </c>
      <c r="AK99" s="8">
        <v>5.5</v>
      </c>
      <c r="AM99" s="8">
        <v>5.5</v>
      </c>
      <c r="AO99" s="8">
        <v>229.9</v>
      </c>
      <c r="AP99" s="8">
        <v>1.7</v>
      </c>
      <c r="AQ99" s="8">
        <v>15.8</v>
      </c>
      <c r="AR99" s="8">
        <v>0</v>
      </c>
      <c r="AS99" s="8">
        <v>16669</v>
      </c>
      <c r="AT99" s="8">
        <v>60</v>
      </c>
      <c r="AU99" s="8">
        <v>16201</v>
      </c>
      <c r="AV99" s="8">
        <v>112</v>
      </c>
      <c r="AW99" s="8">
        <v>1391</v>
      </c>
      <c r="AX99" s="8">
        <v>83</v>
      </c>
      <c r="AY99" s="8">
        <v>18061</v>
      </c>
      <c r="AZ99" s="8">
        <v>84</v>
      </c>
      <c r="BB99" s="8">
        <v>945</v>
      </c>
      <c r="CN99" s="8">
        <v>5.1780389910000002</v>
      </c>
      <c r="CO99" s="8" t="s">
        <v>2796</v>
      </c>
      <c r="CP99" s="8" t="s">
        <v>2797</v>
      </c>
      <c r="CQ99" s="8">
        <v>74.869</v>
      </c>
      <c r="CR99" s="8">
        <v>3.7999999999999999E-2</v>
      </c>
      <c r="CS99" s="8">
        <v>61.978999999999999</v>
      </c>
      <c r="CT99" s="8">
        <v>2.4E-2</v>
      </c>
      <c r="CU99" s="8">
        <v>95.004000000000005</v>
      </c>
      <c r="CV99" s="8">
        <v>6.0000000000000001E-3</v>
      </c>
      <c r="CW99" s="8">
        <v>75.004000000000005</v>
      </c>
      <c r="CX99" s="8">
        <v>2.5000000000000001E-2</v>
      </c>
      <c r="CY99" s="8">
        <v>74.239999999999995</v>
      </c>
      <c r="CZ99" s="8">
        <v>0.1</v>
      </c>
      <c r="DA99" s="8">
        <v>59.67</v>
      </c>
      <c r="DB99" s="8">
        <v>0.05</v>
      </c>
      <c r="DC99" s="8">
        <v>65.8</v>
      </c>
      <c r="DD99" s="8">
        <v>7.0000000000000007E-2</v>
      </c>
      <c r="DE99" s="8">
        <v>8.9999999999999993E-3</v>
      </c>
      <c r="DF99" s="8">
        <v>3.0000000000000001E-3</v>
      </c>
      <c r="DG99" s="8">
        <v>0.6603</v>
      </c>
      <c r="DH99" s="8">
        <v>2.3E-3</v>
      </c>
      <c r="DI99" s="8">
        <v>16669</v>
      </c>
      <c r="DJ99" s="8">
        <v>60</v>
      </c>
      <c r="DK99" s="8">
        <v>1391</v>
      </c>
      <c r="DL99" s="8">
        <v>83</v>
      </c>
      <c r="DM99" s="8">
        <v>5.1779999999999999</v>
      </c>
      <c r="DN99" s="8">
        <v>2.9000000000000001E-2</v>
      </c>
      <c r="DU99" s="8">
        <v>229.9</v>
      </c>
      <c r="DV99" s="8">
        <v>1.7</v>
      </c>
      <c r="DW99" s="8">
        <v>229.9</v>
      </c>
      <c r="DX99" s="8">
        <v>1.7</v>
      </c>
      <c r="DY99" s="8">
        <v>229.9</v>
      </c>
      <c r="DZ99" s="8">
        <v>1.7</v>
      </c>
      <c r="EA99" s="8">
        <v>13.7</v>
      </c>
      <c r="EB99" s="8">
        <v>0</v>
      </c>
      <c r="EC99" s="8">
        <v>13.7</v>
      </c>
      <c r="ED99" s="8">
        <v>0</v>
      </c>
      <c r="EE99" s="8">
        <v>13.7</v>
      </c>
      <c r="EF99" s="8">
        <v>0</v>
      </c>
      <c r="EG99" s="8">
        <v>3028.7</v>
      </c>
      <c r="EH99" s="8">
        <v>8.1</v>
      </c>
      <c r="EI99" s="8">
        <v>3028.7</v>
      </c>
      <c r="EJ99" s="8">
        <v>8.1</v>
      </c>
      <c r="EK99" s="8">
        <v>3028.7</v>
      </c>
      <c r="EL99" s="8">
        <v>8.1</v>
      </c>
      <c r="EM99" s="8">
        <v>229.9</v>
      </c>
      <c r="EN99" s="8">
        <v>1.7</v>
      </c>
      <c r="EO99" s="8">
        <v>229.9</v>
      </c>
      <c r="EP99" s="8">
        <v>1.7</v>
      </c>
      <c r="EQ99" s="8">
        <v>229.9</v>
      </c>
      <c r="ER99" s="8">
        <v>1.7</v>
      </c>
      <c r="ES99" s="8">
        <v>2.1</v>
      </c>
      <c r="ET99" s="8">
        <v>0</v>
      </c>
      <c r="EU99" s="8">
        <v>2.1</v>
      </c>
      <c r="EV99" s="8">
        <v>0</v>
      </c>
      <c r="EW99" s="8">
        <v>2.1</v>
      </c>
      <c r="EX99" s="8">
        <v>0</v>
      </c>
      <c r="EZ99" s="8">
        <v>228.3</v>
      </c>
      <c r="FA99" s="8">
        <v>1.7</v>
      </c>
      <c r="FB99" s="8">
        <v>228.3</v>
      </c>
      <c r="FC99" s="8">
        <v>1.7</v>
      </c>
      <c r="FD99" s="8">
        <v>228.3</v>
      </c>
      <c r="FE99" s="8">
        <v>1.7</v>
      </c>
      <c r="FF99" s="8">
        <v>12.9</v>
      </c>
      <c r="FG99" s="8">
        <v>0</v>
      </c>
      <c r="FH99" s="8">
        <v>12.9</v>
      </c>
      <c r="FI99" s="8">
        <v>0</v>
      </c>
      <c r="FJ99" s="8">
        <v>12.9</v>
      </c>
      <c r="FK99" s="8">
        <v>0</v>
      </c>
      <c r="FL99" s="8">
        <v>2809.6</v>
      </c>
      <c r="FM99" s="8">
        <v>7.2</v>
      </c>
      <c r="FW99" s="8">
        <v>228.8</v>
      </c>
      <c r="FX99" s="8">
        <v>1.7</v>
      </c>
      <c r="FY99" s="8">
        <v>0.7</v>
      </c>
      <c r="FZ99" s="8">
        <v>0</v>
      </c>
      <c r="GA99" s="8">
        <v>169.2</v>
      </c>
      <c r="GB99" s="8">
        <v>1.4</v>
      </c>
      <c r="GC99" s="8">
        <v>13</v>
      </c>
      <c r="GD99" s="8">
        <v>0.2</v>
      </c>
      <c r="GE99" s="8">
        <v>3451</v>
      </c>
      <c r="GP99" s="8">
        <v>230.2</v>
      </c>
      <c r="GQ99" s="8">
        <v>1.7</v>
      </c>
      <c r="GR99" s="8">
        <v>0</v>
      </c>
      <c r="GS99" s="8">
        <v>0</v>
      </c>
      <c r="GT99" s="8">
        <v>252.39</v>
      </c>
      <c r="GU99" s="8">
        <v>0.12</v>
      </c>
      <c r="GV99" s="8">
        <v>102.4</v>
      </c>
      <c r="GW99" s="8">
        <v>0.03</v>
      </c>
      <c r="GX99" s="8">
        <v>117.71</v>
      </c>
      <c r="GY99" s="8">
        <v>0.03</v>
      </c>
      <c r="GZ99" s="8">
        <v>15.31</v>
      </c>
      <c r="HA99" s="8">
        <v>0.04</v>
      </c>
      <c r="HB99" s="8">
        <v>268.61</v>
      </c>
      <c r="HC99" s="8">
        <v>0.09</v>
      </c>
      <c r="HD99" s="8">
        <v>168.16</v>
      </c>
      <c r="HE99" s="8">
        <v>0.06</v>
      </c>
      <c r="HF99" s="8">
        <v>122.31</v>
      </c>
      <c r="HG99" s="8">
        <v>0.02</v>
      </c>
      <c r="HH99" s="8">
        <v>45.85</v>
      </c>
      <c r="HI99" s="8">
        <v>0.06</v>
      </c>
      <c r="HJ99" s="8">
        <v>251.78</v>
      </c>
      <c r="HK99" s="8">
        <v>0.11</v>
      </c>
      <c r="HL99" s="8">
        <v>101.86</v>
      </c>
      <c r="HM99" s="8">
        <v>0.06</v>
      </c>
      <c r="HN99" s="8">
        <v>117.53</v>
      </c>
      <c r="HO99" s="8">
        <v>0.03</v>
      </c>
      <c r="HP99" s="8">
        <v>15.67</v>
      </c>
      <c r="HQ99" s="8">
        <v>0.06</v>
      </c>
      <c r="HR99" s="8">
        <v>73.260000000000005</v>
      </c>
      <c r="HS99" s="8">
        <v>0.02</v>
      </c>
      <c r="HT99" s="8">
        <v>46.67</v>
      </c>
      <c r="HU99" s="8">
        <v>0.04</v>
      </c>
      <c r="HV99" s="8">
        <v>42.89</v>
      </c>
      <c r="HW99" s="8">
        <v>0.02</v>
      </c>
      <c r="HZ99" s="8">
        <v>74.09</v>
      </c>
      <c r="IA99" s="8">
        <v>0.02</v>
      </c>
      <c r="IB99" s="8">
        <v>47.99</v>
      </c>
      <c r="IC99" s="8">
        <v>0.06</v>
      </c>
      <c r="ID99" s="8">
        <v>43.44</v>
      </c>
      <c r="IE99" s="8">
        <v>0.01</v>
      </c>
      <c r="IF99" s="8">
        <v>4.5599999999999996</v>
      </c>
      <c r="IG99" s="8">
        <v>0.06</v>
      </c>
      <c r="JZ99" s="8">
        <v>3.77</v>
      </c>
      <c r="KA99" s="8">
        <v>0.04</v>
      </c>
      <c r="MX99" s="8">
        <v>58.8</v>
      </c>
      <c r="MY99" s="8">
        <v>0.03</v>
      </c>
      <c r="MZ99" s="8">
        <v>59.24</v>
      </c>
      <c r="NA99" s="8">
        <v>0.03</v>
      </c>
      <c r="NB99" s="8">
        <v>59.22</v>
      </c>
      <c r="NC99" s="8">
        <v>0.02</v>
      </c>
      <c r="ND99" s="8">
        <v>59.23</v>
      </c>
      <c r="NE99" s="8">
        <v>0.03</v>
      </c>
      <c r="NF99" s="8">
        <v>59.14</v>
      </c>
      <c r="NG99" s="8">
        <v>0.03</v>
      </c>
      <c r="NH99" s="8">
        <v>59.1</v>
      </c>
      <c r="NI99" s="8">
        <v>0.02</v>
      </c>
      <c r="NN99" s="8">
        <v>48.42</v>
      </c>
      <c r="NO99" s="8">
        <v>7.0000000000000007E-2</v>
      </c>
      <c r="NP99" s="8">
        <v>45.65</v>
      </c>
      <c r="NQ99" s="8">
        <v>0.04</v>
      </c>
      <c r="OB99" s="8">
        <v>101.86</v>
      </c>
      <c r="OC99" s="8">
        <v>0.06</v>
      </c>
      <c r="QR99" s="8">
        <v>139.72999999999999</v>
      </c>
      <c r="QS99" s="8">
        <v>0.08</v>
      </c>
      <c r="QT99" s="8">
        <v>74.05</v>
      </c>
      <c r="QU99" s="8">
        <v>0.22</v>
      </c>
      <c r="QV99" s="8">
        <v>168.83</v>
      </c>
      <c r="QW99" s="8">
        <v>0.1</v>
      </c>
      <c r="QX99" s="8">
        <v>94.95</v>
      </c>
      <c r="QY99" s="8">
        <v>0.08</v>
      </c>
      <c r="QZ99" s="8">
        <v>94.29</v>
      </c>
      <c r="RA99" s="8">
        <v>0.09</v>
      </c>
      <c r="RB99" s="8">
        <v>76.2</v>
      </c>
      <c r="RC99" s="8">
        <v>0.09</v>
      </c>
      <c r="RD99" s="8">
        <v>75.84</v>
      </c>
      <c r="RE99" s="8">
        <v>0.09</v>
      </c>
      <c r="RF99" s="8">
        <v>75.14</v>
      </c>
      <c r="RG99" s="8">
        <v>0.09</v>
      </c>
      <c r="RH99" s="8">
        <v>75.12</v>
      </c>
      <c r="RI99" s="8">
        <v>0.09</v>
      </c>
      <c r="RJ99" s="8">
        <v>74.89</v>
      </c>
      <c r="RK99" s="8">
        <v>0.08</v>
      </c>
      <c r="RL99" s="8">
        <v>75.040000000000006</v>
      </c>
      <c r="RM99" s="8">
        <v>7.0000000000000007E-2</v>
      </c>
      <c r="RN99" s="8">
        <v>75.040000000000006</v>
      </c>
      <c r="RO99" s="8">
        <v>0.06</v>
      </c>
      <c r="TD99" s="8">
        <v>74.56</v>
      </c>
      <c r="TE99" s="8">
        <v>0.06</v>
      </c>
      <c r="UN99" s="8">
        <v>94.61</v>
      </c>
      <c r="UO99" s="8">
        <v>0.09</v>
      </c>
      <c r="UP99" s="8">
        <v>88.15</v>
      </c>
      <c r="UQ99" s="8">
        <v>0.08</v>
      </c>
      <c r="UR99" s="8">
        <v>88.04</v>
      </c>
      <c r="US99" s="8">
        <v>0.2</v>
      </c>
      <c r="UT99" s="8">
        <v>75.349999999999994</v>
      </c>
      <c r="UU99" s="8">
        <v>0.05</v>
      </c>
      <c r="UV99" s="8">
        <v>87.79</v>
      </c>
      <c r="UW99" s="8">
        <v>0.13</v>
      </c>
      <c r="UX99" s="8">
        <v>80.66</v>
      </c>
      <c r="UY99" s="8">
        <v>0.15</v>
      </c>
      <c r="UZ99" s="8">
        <v>78.44</v>
      </c>
      <c r="VA99" s="8">
        <v>0.13</v>
      </c>
      <c r="VB99" s="8">
        <v>75.58</v>
      </c>
      <c r="VC99" s="8">
        <v>0.06</v>
      </c>
      <c r="VD99" s="8">
        <v>75.45</v>
      </c>
      <c r="VE99" s="8">
        <v>0.05</v>
      </c>
      <c r="VF99" s="8">
        <v>79.53</v>
      </c>
      <c r="VG99" s="8">
        <v>0.19</v>
      </c>
      <c r="VH99" s="8">
        <v>86.15</v>
      </c>
      <c r="VI99" s="8">
        <v>0.16</v>
      </c>
      <c r="VJ99" s="8">
        <v>75.959999999999994</v>
      </c>
      <c r="VK99" s="8">
        <v>0.06</v>
      </c>
      <c r="VL99" s="8">
        <v>76.2</v>
      </c>
      <c r="VM99" s="8">
        <v>0.1</v>
      </c>
      <c r="VN99" s="8">
        <v>79.489999999999995</v>
      </c>
      <c r="VO99" s="8">
        <v>0.17</v>
      </c>
      <c r="VP99" s="8">
        <v>87.12</v>
      </c>
      <c r="VQ99" s="8">
        <v>0.2</v>
      </c>
      <c r="VR99" s="8">
        <v>75.25</v>
      </c>
      <c r="VS99" s="8">
        <v>7.0000000000000007E-2</v>
      </c>
      <c r="VT99" s="8">
        <v>87.22</v>
      </c>
      <c r="VU99" s="8">
        <v>0.21</v>
      </c>
      <c r="VV99" s="8">
        <v>95.02</v>
      </c>
      <c r="VW99" s="8">
        <v>0.05</v>
      </c>
      <c r="WJ99" s="8" t="s">
        <v>2519</v>
      </c>
      <c r="WK99" s="8">
        <v>74.869</v>
      </c>
      <c r="WL99" s="8">
        <v>3.7999999999999999E-2</v>
      </c>
      <c r="WM99" s="8">
        <v>61.978999999999999</v>
      </c>
      <c r="WN99" s="8">
        <v>2.4E-2</v>
      </c>
      <c r="WO99" s="8">
        <v>59.884999999999998</v>
      </c>
      <c r="WP99" s="8">
        <v>0.01</v>
      </c>
      <c r="WQ99" s="8">
        <v>56.064</v>
      </c>
      <c r="WR99" s="8">
        <v>1.4E-2</v>
      </c>
      <c r="WS99" s="8">
        <v>95.004000000000005</v>
      </c>
      <c r="WT99" s="8">
        <v>6.0000000000000001E-3</v>
      </c>
      <c r="WU99" s="8">
        <v>75.004000000000005</v>
      </c>
      <c r="WV99" s="8">
        <v>2.5000000000000001E-2</v>
      </c>
      <c r="WW99" s="8">
        <v>1042.2</v>
      </c>
      <c r="WX99" s="8">
        <v>1.8</v>
      </c>
      <c r="WY99" s="8">
        <v>1003.8</v>
      </c>
      <c r="WZ99" s="8">
        <v>1.7</v>
      </c>
      <c r="XA99" s="8">
        <v>0.47499999999999998</v>
      </c>
      <c r="XB99" s="8">
        <v>2E-3</v>
      </c>
      <c r="XC99" s="8">
        <v>-0.17100000000000001</v>
      </c>
      <c r="XD99" s="8">
        <v>2E-3</v>
      </c>
      <c r="XE99" s="8">
        <v>8.9999999999999993E-3</v>
      </c>
      <c r="XF99" s="8">
        <v>3.0000000000000001E-3</v>
      </c>
      <c r="XG99" s="8">
        <v>0.6603</v>
      </c>
      <c r="XH99" s="8">
        <v>2.3E-3</v>
      </c>
      <c r="XI99" s="8">
        <v>29.047999999999998</v>
      </c>
      <c r="XJ99" s="8">
        <v>1E-3</v>
      </c>
      <c r="XK99" s="8">
        <v>3488</v>
      </c>
      <c r="XL99" s="8">
        <v>11</v>
      </c>
      <c r="XM99" s="8">
        <v>459.2</v>
      </c>
      <c r="XN99" s="8">
        <v>5.7</v>
      </c>
      <c r="XO99" s="42">
        <v>0.15207165732586084</v>
      </c>
      <c r="XP99" s="9">
        <v>157.77434447558062</v>
      </c>
      <c r="XQ99" s="14">
        <v>13.029</v>
      </c>
      <c r="XR99" s="42">
        <v>0.18099999999999999</v>
      </c>
      <c r="XS99" s="45">
        <f t="shared" si="77"/>
        <v>1.2068796260642998</v>
      </c>
      <c r="XT99" s="9">
        <f t="shared" si="49"/>
        <v>4749.3915387157513</v>
      </c>
      <c r="XU99" s="46">
        <f t="shared" si="50"/>
        <v>56.015201574803143</v>
      </c>
      <c r="XV99" s="9">
        <f t="shared" si="51"/>
        <v>159.53270116135056</v>
      </c>
      <c r="XW99" s="9">
        <f t="shared" si="52"/>
        <v>678.86083204693682</v>
      </c>
      <c r="XX99" s="9">
        <f t="shared" si="53"/>
        <v>4070.5307066688147</v>
      </c>
      <c r="XY99" s="15">
        <f t="shared" si="54"/>
        <v>9.530366530479558E-3</v>
      </c>
      <c r="XZ99" s="9">
        <f t="shared" si="55"/>
        <v>29.105603351320873</v>
      </c>
      <c r="YA99" s="9">
        <f t="shared" si="56"/>
        <v>58.678120373935698</v>
      </c>
      <c r="YB99" s="10">
        <v>14.100035850969855</v>
      </c>
      <c r="YC99" s="10">
        <v>13.166318146283814</v>
      </c>
      <c r="YD99" s="3">
        <v>1.3923326291035461E-2</v>
      </c>
      <c r="YE99" s="9">
        <v>38.160919825571995</v>
      </c>
      <c r="YF99" s="15">
        <v>8.7977327455743375E-3</v>
      </c>
      <c r="YG99" s="9">
        <v>27.595407232154582</v>
      </c>
      <c r="YH99" s="15">
        <v>8.6587433878602075E-3</v>
      </c>
      <c r="YI99" s="9">
        <v>23.78955354293489</v>
      </c>
      <c r="YJ99" s="9">
        <f t="shared" si="57"/>
        <v>77.770008392974418</v>
      </c>
      <c r="YK99" s="9">
        <f t="shared" si="58"/>
        <v>64.084037746183043</v>
      </c>
      <c r="YL99" s="9">
        <f t="shared" si="59"/>
        <v>23.495262605603394</v>
      </c>
      <c r="YM99" s="9">
        <f t="shared" si="60"/>
        <v>26645.704867022818</v>
      </c>
      <c r="YN99" s="9">
        <f t="shared" si="61"/>
        <v>21761.96433977547</v>
      </c>
      <c r="YO99" s="9">
        <f t="shared" si="62"/>
        <v>3028.8</v>
      </c>
      <c r="YP99" s="14">
        <f t="shared" si="63"/>
        <v>0.38795349763081755</v>
      </c>
      <c r="YQ99" s="9">
        <f t="shared" si="64"/>
        <v>25269.635149997623</v>
      </c>
      <c r="YR99" s="9">
        <f t="shared" si="65"/>
        <v>20385.894622750275</v>
      </c>
      <c r="YS99" s="10">
        <f t="shared" si="66"/>
        <v>7.2447348480497773</v>
      </c>
      <c r="YT99" s="15">
        <f t="shared" si="67"/>
        <v>0.24985938750577913</v>
      </c>
      <c r="YU99" s="16">
        <f t="shared" si="68"/>
        <v>-5.6103407457174796</v>
      </c>
      <c r="YV99" s="16">
        <f t="shared" si="69"/>
        <v>-19.09188801903872</v>
      </c>
      <c r="YW99" s="47">
        <f t="shared" si="70"/>
        <v>52.318929353861861</v>
      </c>
      <c r="YX99" s="5">
        <f t="shared" si="71"/>
        <v>26645.704867022818</v>
      </c>
      <c r="YY99" s="5">
        <f t="shared" si="72"/>
        <v>18075.489309170131</v>
      </c>
      <c r="YZ99" s="5">
        <f t="shared" si="73"/>
        <v>1397.7028876829352</v>
      </c>
      <c r="ZA99" s="5">
        <f t="shared" si="74"/>
        <v>7172.5126701697345</v>
      </c>
      <c r="ZB99" s="5">
        <f t="shared" si="75"/>
        <v>26645.7048670228</v>
      </c>
      <c r="ZC99" s="6">
        <f t="shared" si="76"/>
        <v>0.99999999999999933</v>
      </c>
    </row>
    <row r="100" spans="1:679" s="8" customFormat="1" x14ac:dyDescent="0.25">
      <c r="A100" s="8">
        <v>5</v>
      </c>
      <c r="B100" s="8" t="s">
        <v>2798</v>
      </c>
      <c r="C100" s="8" t="s">
        <v>2799</v>
      </c>
      <c r="D100" s="8" t="s">
        <v>2798</v>
      </c>
      <c r="E100" s="8" t="s">
        <v>3314</v>
      </c>
      <c r="F100" s="8" t="s">
        <v>3316</v>
      </c>
      <c r="G100" s="8" t="s">
        <v>3308</v>
      </c>
      <c r="H100" s="8" t="s">
        <v>3309</v>
      </c>
      <c r="I100" s="8" t="s">
        <v>3310</v>
      </c>
      <c r="J100" s="8" t="s">
        <v>3310</v>
      </c>
      <c r="L100" s="8">
        <v>4.75</v>
      </c>
      <c r="M100" s="8" t="s">
        <v>3311</v>
      </c>
      <c r="N100" s="7">
        <v>0</v>
      </c>
      <c r="O100" s="7">
        <v>5</v>
      </c>
      <c r="P100" s="8" t="s">
        <v>3366</v>
      </c>
      <c r="Q100" s="8" t="s">
        <v>2505</v>
      </c>
      <c r="R100" s="8" t="s">
        <v>2800</v>
      </c>
      <c r="S100" s="8" t="s">
        <v>119</v>
      </c>
      <c r="T100" s="8" t="s">
        <v>2090</v>
      </c>
      <c r="U100" s="8" t="s">
        <v>135</v>
      </c>
      <c r="V100" s="8" t="s">
        <v>3378</v>
      </c>
      <c r="W100" s="8" t="s">
        <v>3381</v>
      </c>
      <c r="X100" s="8" t="s">
        <v>3385</v>
      </c>
      <c r="Y100" s="8" t="s">
        <v>3385</v>
      </c>
      <c r="Z100" s="8" t="s">
        <v>2063</v>
      </c>
      <c r="AA100" s="8" t="s">
        <v>123</v>
      </c>
      <c r="AB100" s="8" t="s">
        <v>124</v>
      </c>
      <c r="AC100" s="8" t="s">
        <v>1319</v>
      </c>
      <c r="AD100" s="8" t="s">
        <v>2278</v>
      </c>
      <c r="AE100" s="8" t="s">
        <v>3392</v>
      </c>
      <c r="AF100" s="8" t="s">
        <v>157</v>
      </c>
      <c r="AG100" s="8">
        <v>75</v>
      </c>
      <c r="AH100" s="8">
        <v>62</v>
      </c>
      <c r="AI100" s="8">
        <v>95</v>
      </c>
      <c r="AJ100" s="8">
        <v>75</v>
      </c>
      <c r="AK100" s="8">
        <v>5.5</v>
      </c>
      <c r="AM100" s="8">
        <v>5.5</v>
      </c>
      <c r="AO100" s="8">
        <v>230</v>
      </c>
      <c r="AP100" s="8">
        <v>1.7</v>
      </c>
      <c r="AQ100" s="8">
        <v>16</v>
      </c>
      <c r="AR100" s="8">
        <v>0</v>
      </c>
      <c r="AS100" s="8">
        <v>18061</v>
      </c>
      <c r="AT100" s="8">
        <v>33</v>
      </c>
      <c r="AU100" s="8">
        <v>17805</v>
      </c>
      <c r="AV100" s="8">
        <v>56</v>
      </c>
      <c r="AW100" s="8">
        <v>448</v>
      </c>
      <c r="AX100" s="8">
        <v>118</v>
      </c>
      <c r="AY100" s="8">
        <v>18509</v>
      </c>
      <c r="AZ100" s="8">
        <v>111</v>
      </c>
      <c r="BB100" s="8">
        <v>943</v>
      </c>
      <c r="CN100" s="8">
        <v>5.2388904610000004</v>
      </c>
      <c r="CO100" s="8" t="s">
        <v>2801</v>
      </c>
      <c r="CP100" s="8" t="s">
        <v>2802</v>
      </c>
      <c r="CQ100" s="8">
        <v>74.981999999999999</v>
      </c>
      <c r="CR100" s="8">
        <v>1.0999999999999999E-2</v>
      </c>
      <c r="CS100" s="8">
        <v>62.006</v>
      </c>
      <c r="CT100" s="8">
        <v>5.2999999999999999E-2</v>
      </c>
      <c r="CU100" s="8">
        <v>94.995999999999995</v>
      </c>
      <c r="CV100" s="8">
        <v>5.0000000000000001E-3</v>
      </c>
      <c r="CW100" s="8">
        <v>75.003</v>
      </c>
      <c r="CX100" s="8">
        <v>2.1000000000000001E-2</v>
      </c>
      <c r="CY100" s="8">
        <v>74.489999999999995</v>
      </c>
      <c r="CZ100" s="8">
        <v>0.09</v>
      </c>
      <c r="DA100" s="8">
        <v>59.56</v>
      </c>
      <c r="DB100" s="8">
        <v>0.09</v>
      </c>
      <c r="DC100" s="8">
        <v>64.25</v>
      </c>
      <c r="DD100" s="8">
        <v>0.02</v>
      </c>
      <c r="DE100" s="8">
        <v>2E-3</v>
      </c>
      <c r="DF100" s="8">
        <v>3.0000000000000001E-3</v>
      </c>
      <c r="DG100" s="8">
        <v>0.75619999999999998</v>
      </c>
      <c r="DH100" s="8">
        <v>2E-3</v>
      </c>
      <c r="DI100" s="8">
        <v>18061</v>
      </c>
      <c r="DJ100" s="8">
        <v>33</v>
      </c>
      <c r="DK100" s="8">
        <v>448</v>
      </c>
      <c r="DL100" s="8">
        <v>118</v>
      </c>
      <c r="DM100" s="8">
        <v>5.2389999999999999</v>
      </c>
      <c r="DN100" s="8">
        <v>3.4000000000000002E-2</v>
      </c>
      <c r="DU100" s="8">
        <v>230</v>
      </c>
      <c r="DV100" s="8">
        <v>1.7</v>
      </c>
      <c r="DW100" s="8">
        <v>230</v>
      </c>
      <c r="DX100" s="8">
        <v>1.7</v>
      </c>
      <c r="DY100" s="8">
        <v>230</v>
      </c>
      <c r="DZ100" s="8">
        <v>1.7</v>
      </c>
      <c r="EA100" s="8">
        <v>13.8</v>
      </c>
      <c r="EB100" s="8">
        <v>0</v>
      </c>
      <c r="EC100" s="8">
        <v>13.8</v>
      </c>
      <c r="ED100" s="8">
        <v>0</v>
      </c>
      <c r="EE100" s="8">
        <v>13.8</v>
      </c>
      <c r="EF100" s="8">
        <v>0</v>
      </c>
      <c r="EG100" s="8">
        <v>3058.3</v>
      </c>
      <c r="EH100" s="8">
        <v>6.9</v>
      </c>
      <c r="EI100" s="8">
        <v>3058.3</v>
      </c>
      <c r="EJ100" s="8">
        <v>6.9</v>
      </c>
      <c r="EK100" s="8">
        <v>3058.3</v>
      </c>
      <c r="EL100" s="8">
        <v>6.9</v>
      </c>
      <c r="EM100" s="8">
        <v>229.9</v>
      </c>
      <c r="EN100" s="8">
        <v>1.7</v>
      </c>
      <c r="EO100" s="8">
        <v>229.9</v>
      </c>
      <c r="EP100" s="8">
        <v>1.7</v>
      </c>
      <c r="EQ100" s="8">
        <v>229.9</v>
      </c>
      <c r="ER100" s="8">
        <v>1.7</v>
      </c>
      <c r="ES100" s="8">
        <v>2.2000000000000002</v>
      </c>
      <c r="ET100" s="8">
        <v>0</v>
      </c>
      <c r="EU100" s="8">
        <v>2.2000000000000002</v>
      </c>
      <c r="EV100" s="8">
        <v>0</v>
      </c>
      <c r="EW100" s="8">
        <v>2.2000000000000002</v>
      </c>
      <c r="EX100" s="8">
        <v>0</v>
      </c>
      <c r="EZ100" s="8">
        <v>228.4</v>
      </c>
      <c r="FA100" s="8">
        <v>1.7</v>
      </c>
      <c r="FB100" s="8">
        <v>228.4</v>
      </c>
      <c r="FC100" s="8">
        <v>1.7</v>
      </c>
      <c r="FD100" s="8">
        <v>228.4</v>
      </c>
      <c r="FE100" s="8">
        <v>1.7</v>
      </c>
      <c r="FF100" s="8">
        <v>13</v>
      </c>
      <c r="FG100" s="8">
        <v>0</v>
      </c>
      <c r="FH100" s="8">
        <v>13</v>
      </c>
      <c r="FI100" s="8">
        <v>0</v>
      </c>
      <c r="FJ100" s="8">
        <v>13</v>
      </c>
      <c r="FK100" s="8">
        <v>0</v>
      </c>
      <c r="FL100" s="8">
        <v>2838.3</v>
      </c>
      <c r="FM100" s="8">
        <v>5.7</v>
      </c>
      <c r="FW100" s="8">
        <v>228.8</v>
      </c>
      <c r="FX100" s="8">
        <v>1.7</v>
      </c>
      <c r="FY100" s="8">
        <v>0.7</v>
      </c>
      <c r="FZ100" s="8">
        <v>0</v>
      </c>
      <c r="GA100" s="8">
        <v>169.7</v>
      </c>
      <c r="GB100" s="8">
        <v>1.4</v>
      </c>
      <c r="GC100" s="8">
        <v>0.1</v>
      </c>
      <c r="GD100" s="8">
        <v>0.2</v>
      </c>
      <c r="GE100" s="8">
        <v>3483.2</v>
      </c>
      <c r="GP100" s="8">
        <v>230.3</v>
      </c>
      <c r="GQ100" s="8">
        <v>1.7</v>
      </c>
      <c r="GR100" s="8">
        <v>0</v>
      </c>
      <c r="GS100" s="8">
        <v>0</v>
      </c>
      <c r="GT100" s="8">
        <v>255.86</v>
      </c>
      <c r="GU100" s="8">
        <v>0.17</v>
      </c>
      <c r="GV100" s="8">
        <v>102.48</v>
      </c>
      <c r="GW100" s="8">
        <v>0.03</v>
      </c>
      <c r="GX100" s="8">
        <v>118.73</v>
      </c>
      <c r="GY100" s="8">
        <v>0.05</v>
      </c>
      <c r="GZ100" s="8">
        <v>16.239999999999998</v>
      </c>
      <c r="HA100" s="8">
        <v>0.03</v>
      </c>
      <c r="HB100" s="8">
        <v>272.27999999999997</v>
      </c>
      <c r="HC100" s="8">
        <v>0.14000000000000001</v>
      </c>
      <c r="HD100" s="8">
        <v>175.98</v>
      </c>
      <c r="HE100" s="8">
        <v>0.08</v>
      </c>
      <c r="HF100" s="8">
        <v>123.35</v>
      </c>
      <c r="HG100" s="8">
        <v>0.04</v>
      </c>
      <c r="HH100" s="8">
        <v>52.64</v>
      </c>
      <c r="HI100" s="8">
        <v>0.06</v>
      </c>
      <c r="HJ100" s="8">
        <v>255.18</v>
      </c>
      <c r="HK100" s="8">
        <v>0.19</v>
      </c>
      <c r="HL100" s="8">
        <v>102.2</v>
      </c>
      <c r="HM100" s="8">
        <v>0.1</v>
      </c>
      <c r="HN100" s="8">
        <v>118.53</v>
      </c>
      <c r="HO100" s="8">
        <v>0.05</v>
      </c>
      <c r="HP100" s="8">
        <v>16.329999999999998</v>
      </c>
      <c r="HQ100" s="8">
        <v>0.09</v>
      </c>
      <c r="HR100" s="8">
        <v>76.89</v>
      </c>
      <c r="HS100" s="8">
        <v>0.05</v>
      </c>
      <c r="HT100" s="8">
        <v>54.4</v>
      </c>
      <c r="HU100" s="8">
        <v>0.84</v>
      </c>
      <c r="HV100" s="8">
        <v>45.3</v>
      </c>
      <c r="HW100" s="8">
        <v>0.03</v>
      </c>
      <c r="HZ100" s="8">
        <v>78.02</v>
      </c>
      <c r="IA100" s="8">
        <v>0.04</v>
      </c>
      <c r="IB100" s="8">
        <v>53.57</v>
      </c>
      <c r="IC100" s="8">
        <v>0.39</v>
      </c>
      <c r="ID100" s="8">
        <v>46.01</v>
      </c>
      <c r="IE100" s="8">
        <v>0.03</v>
      </c>
      <c r="IF100" s="8">
        <v>7.56</v>
      </c>
      <c r="IG100" s="8">
        <v>0.37</v>
      </c>
      <c r="JZ100" s="8">
        <v>9.11</v>
      </c>
      <c r="KA100" s="8">
        <v>0.82</v>
      </c>
      <c r="MX100" s="8">
        <v>58.98</v>
      </c>
      <c r="MY100" s="8">
        <v>0.03</v>
      </c>
      <c r="MZ100" s="8">
        <v>59.28</v>
      </c>
      <c r="NA100" s="8">
        <v>0.03</v>
      </c>
      <c r="NB100" s="8">
        <v>59.31</v>
      </c>
      <c r="NC100" s="8">
        <v>0.03</v>
      </c>
      <c r="ND100" s="8">
        <v>59.33</v>
      </c>
      <c r="NE100" s="8">
        <v>0.04</v>
      </c>
      <c r="NF100" s="8">
        <v>59.17</v>
      </c>
      <c r="NG100" s="8">
        <v>0.03</v>
      </c>
      <c r="NH100" s="8">
        <v>59.23</v>
      </c>
      <c r="NI100" s="8">
        <v>0.03</v>
      </c>
      <c r="QR100" s="8">
        <v>143.82</v>
      </c>
      <c r="QS100" s="8">
        <v>0.08</v>
      </c>
      <c r="QT100" s="8">
        <v>82.12</v>
      </c>
      <c r="QU100" s="8">
        <v>0.08</v>
      </c>
      <c r="QV100" s="8">
        <v>177.71</v>
      </c>
      <c r="QW100" s="8">
        <v>0.11</v>
      </c>
      <c r="QX100" s="8">
        <v>95.37</v>
      </c>
      <c r="QY100" s="8">
        <v>0.08</v>
      </c>
      <c r="QZ100" s="8">
        <v>94.65</v>
      </c>
      <c r="RA100" s="8">
        <v>0.09</v>
      </c>
      <c r="RB100" s="8">
        <v>76.25</v>
      </c>
      <c r="RC100" s="8">
        <v>0.08</v>
      </c>
      <c r="RD100" s="8">
        <v>75.930000000000007</v>
      </c>
      <c r="RE100" s="8">
        <v>7.0000000000000007E-2</v>
      </c>
      <c r="RF100" s="8">
        <v>75.569999999999993</v>
      </c>
      <c r="RG100" s="8">
        <v>7.0000000000000007E-2</v>
      </c>
      <c r="RH100" s="8">
        <v>75.53</v>
      </c>
      <c r="RI100" s="8">
        <v>0.06</v>
      </c>
      <c r="RJ100" s="8">
        <v>75.31</v>
      </c>
      <c r="RK100" s="8">
        <v>7.0000000000000007E-2</v>
      </c>
      <c r="RL100" s="8">
        <v>75.36</v>
      </c>
      <c r="RM100" s="8">
        <v>0.06</v>
      </c>
      <c r="RN100" s="8">
        <v>75.28</v>
      </c>
      <c r="RO100" s="8">
        <v>0.06</v>
      </c>
      <c r="TD100" s="8">
        <v>74.84</v>
      </c>
      <c r="TE100" s="8">
        <v>0.04</v>
      </c>
      <c r="UN100" s="8">
        <v>94.86</v>
      </c>
      <c r="UO100" s="8">
        <v>0.09</v>
      </c>
      <c r="UP100" s="8">
        <v>88.88</v>
      </c>
      <c r="UQ100" s="8">
        <v>0.23</v>
      </c>
      <c r="UR100" s="8">
        <v>82.25</v>
      </c>
      <c r="US100" s="8">
        <v>0.45</v>
      </c>
      <c r="UT100" s="8">
        <v>76.8</v>
      </c>
      <c r="UU100" s="8">
        <v>0.05</v>
      </c>
      <c r="UV100" s="8">
        <v>88.07</v>
      </c>
      <c r="UW100" s="8">
        <v>0.1</v>
      </c>
      <c r="UX100" s="8">
        <v>80.760000000000005</v>
      </c>
      <c r="UY100" s="8">
        <v>0.15</v>
      </c>
      <c r="UZ100" s="8">
        <v>77.89</v>
      </c>
      <c r="VA100" s="8">
        <v>0.15</v>
      </c>
      <c r="VB100" s="8">
        <v>75.58</v>
      </c>
      <c r="VC100" s="8">
        <v>0.04</v>
      </c>
      <c r="VD100" s="8">
        <v>75.349999999999994</v>
      </c>
      <c r="VE100" s="8">
        <v>0.04</v>
      </c>
      <c r="VF100" s="8">
        <v>77.099999999999994</v>
      </c>
      <c r="VG100" s="8">
        <v>0.1</v>
      </c>
      <c r="VH100" s="8">
        <v>86.35</v>
      </c>
      <c r="VI100" s="8">
        <v>0.14000000000000001</v>
      </c>
      <c r="VJ100" s="8">
        <v>75.86</v>
      </c>
      <c r="VK100" s="8">
        <v>0.05</v>
      </c>
      <c r="VL100" s="8">
        <v>75.87</v>
      </c>
      <c r="VM100" s="8">
        <v>7.0000000000000007E-2</v>
      </c>
      <c r="VN100" s="8">
        <v>82.78</v>
      </c>
      <c r="VO100" s="8">
        <v>0.24</v>
      </c>
      <c r="VP100" s="8">
        <v>90.02</v>
      </c>
      <c r="VQ100" s="8">
        <v>0.16</v>
      </c>
      <c r="VR100" s="8">
        <v>75.400000000000006</v>
      </c>
      <c r="VS100" s="8">
        <v>0.05</v>
      </c>
      <c r="VT100" s="8">
        <v>84.34</v>
      </c>
      <c r="VU100" s="8">
        <v>0.43</v>
      </c>
      <c r="VV100" s="8">
        <v>95</v>
      </c>
      <c r="VW100" s="8">
        <v>0.06</v>
      </c>
      <c r="WJ100" s="8" t="s">
        <v>2524</v>
      </c>
      <c r="WK100" s="8">
        <v>74.981999999999999</v>
      </c>
      <c r="WL100" s="8">
        <v>1.0999999999999999E-2</v>
      </c>
      <c r="WM100" s="8">
        <v>62.006</v>
      </c>
      <c r="WN100" s="8">
        <v>5.2999999999999999E-2</v>
      </c>
      <c r="WO100" s="8">
        <v>59.837000000000003</v>
      </c>
      <c r="WP100" s="8">
        <v>1.2E-2</v>
      </c>
      <c r="WQ100" s="8">
        <v>56.360999999999997</v>
      </c>
      <c r="WR100" s="8">
        <v>2.5999999999999999E-2</v>
      </c>
      <c r="WS100" s="8">
        <v>94.995999999999995</v>
      </c>
      <c r="WT100" s="8">
        <v>5.0000000000000001E-3</v>
      </c>
      <c r="WU100" s="8">
        <v>75.003</v>
      </c>
      <c r="WV100" s="8">
        <v>2.1000000000000001E-2</v>
      </c>
      <c r="WW100" s="8">
        <v>1112.4000000000001</v>
      </c>
      <c r="WX100" s="8">
        <v>1.5</v>
      </c>
      <c r="WY100" s="8">
        <v>1078.3</v>
      </c>
      <c r="WZ100" s="8">
        <v>1.5</v>
      </c>
      <c r="XA100" s="8">
        <v>0.54600000000000004</v>
      </c>
      <c r="XB100" s="8">
        <v>2E-3</v>
      </c>
      <c r="XC100" s="8">
        <v>-0.19400000000000001</v>
      </c>
      <c r="XD100" s="8">
        <v>1E-3</v>
      </c>
      <c r="XE100" s="8">
        <v>2E-3</v>
      </c>
      <c r="XF100" s="8">
        <v>3.0000000000000001E-3</v>
      </c>
      <c r="XG100" s="8">
        <v>0.75619999999999998</v>
      </c>
      <c r="XH100" s="8">
        <v>2E-3</v>
      </c>
      <c r="XI100" s="8">
        <v>29.157</v>
      </c>
      <c r="XJ100" s="8">
        <v>2E-3</v>
      </c>
      <c r="XK100" s="8">
        <v>3533</v>
      </c>
      <c r="XL100" s="8">
        <v>10</v>
      </c>
      <c r="XM100" s="8">
        <v>475.1</v>
      </c>
      <c r="XN100" s="8">
        <v>5.5</v>
      </c>
      <c r="XO100" s="42">
        <v>0.16408048853739163</v>
      </c>
      <c r="XP100" s="9">
        <v>178.27345079587602</v>
      </c>
      <c r="XQ100" s="14">
        <v>13.029</v>
      </c>
      <c r="XR100" s="42">
        <v>0.192</v>
      </c>
      <c r="XS100" s="45">
        <f t="shared" si="77"/>
        <v>1.1384460997443906</v>
      </c>
      <c r="XT100" s="9">
        <f t="shared" si="49"/>
        <v>5069.2059550009899</v>
      </c>
      <c r="XU100" s="46">
        <f t="shared" si="50"/>
        <v>69.166746897637793</v>
      </c>
      <c r="XV100" s="9">
        <f t="shared" si="51"/>
        <v>186.4182765110456</v>
      </c>
      <c r="XW100" s="9">
        <f t="shared" si="52"/>
        <v>793.27820291305341</v>
      </c>
      <c r="XX100" s="9">
        <f t="shared" si="53"/>
        <v>4275.9277520879368</v>
      </c>
      <c r="XY100" s="15">
        <f t="shared" si="54"/>
        <v>9.5924921719562455E-3</v>
      </c>
      <c r="XZ100" s="9">
        <f t="shared" si="55"/>
        <v>29.263706818718116</v>
      </c>
      <c r="YA100" s="9">
        <f t="shared" si="56"/>
        <v>58.698553900255611</v>
      </c>
      <c r="YB100" s="10">
        <v>14.099841076672909</v>
      </c>
      <c r="YC100" s="10">
        <v>13.166559140126113</v>
      </c>
      <c r="YD100" s="3">
        <v>1.3924365268872479E-2</v>
      </c>
      <c r="YE100" s="9">
        <v>38.16009654764202</v>
      </c>
      <c r="YF100" s="15">
        <v>8.7888348828705897E-3</v>
      </c>
      <c r="YG100" s="9">
        <v>27.613231771956901</v>
      </c>
      <c r="YH100" s="15">
        <v>8.8450554970779128E-3</v>
      </c>
      <c r="YI100" s="9">
        <v>23.980476026485388</v>
      </c>
      <c r="YJ100" s="9">
        <f t="shared" si="57"/>
        <v>78.138645561269172</v>
      </c>
      <c r="YK100" s="9">
        <f t="shared" si="58"/>
        <v>64.30035372902357</v>
      </c>
      <c r="YL100" s="9">
        <f t="shared" si="59"/>
        <v>23.702778051740626</v>
      </c>
      <c r="YM100" s="9">
        <f t="shared" si="60"/>
        <v>28189.493220898603</v>
      </c>
      <c r="YN100" s="9">
        <f t="shared" si="61"/>
        <v>23650.998819306005</v>
      </c>
      <c r="YO100" s="9">
        <f t="shared" si="62"/>
        <v>3057.9</v>
      </c>
      <c r="YP100" s="14">
        <f t="shared" si="63"/>
        <v>0.37023058975259254</v>
      </c>
      <c r="YQ100" s="9">
        <f t="shared" si="64"/>
        <v>26804.043028060241</v>
      </c>
      <c r="YR100" s="9">
        <f t="shared" si="65"/>
        <v>22265.548626467644</v>
      </c>
      <c r="YS100" s="10">
        <f t="shared" si="66"/>
        <v>7.5867656462100879</v>
      </c>
      <c r="YT100" s="15">
        <f t="shared" si="67"/>
        <v>0.22226727417498576</v>
      </c>
      <c r="YU100" s="16">
        <f t="shared" si="68"/>
        <v>-5.5609287669774901</v>
      </c>
      <c r="YV100" s="16">
        <f t="shared" si="69"/>
        <v>-19.440091661013561</v>
      </c>
      <c r="YW100" s="47">
        <f t="shared" si="70"/>
        <v>53.142794138929155</v>
      </c>
      <c r="YX100" s="5">
        <f t="shared" si="71"/>
        <v>28189.493220898603</v>
      </c>
      <c r="YY100" s="5">
        <f t="shared" si="72"/>
        <v>18415.187058008254</v>
      </c>
      <c r="YZ100" s="5">
        <f t="shared" si="73"/>
        <v>1407.7082272678581</v>
      </c>
      <c r="ZA100" s="5">
        <f t="shared" si="74"/>
        <v>8366.5979356224761</v>
      </c>
      <c r="ZB100" s="5">
        <f t="shared" si="75"/>
        <v>28189.493220898592</v>
      </c>
      <c r="ZC100" s="6">
        <f t="shared" si="76"/>
        <v>0.99999999999999967</v>
      </c>
    </row>
    <row r="101" spans="1:679" s="8" customFormat="1" x14ac:dyDescent="0.25">
      <c r="A101" s="8">
        <v>5</v>
      </c>
      <c r="B101" s="8" t="s">
        <v>2803</v>
      </c>
      <c r="C101" s="8" t="s">
        <v>2804</v>
      </c>
      <c r="D101" s="8" t="s">
        <v>2803</v>
      </c>
      <c r="E101" s="8" t="s">
        <v>3314</v>
      </c>
      <c r="F101" s="8" t="s">
        <v>3316</v>
      </c>
      <c r="G101" s="8" t="s">
        <v>3308</v>
      </c>
      <c r="H101" s="8" t="s">
        <v>3309</v>
      </c>
      <c r="I101" s="8" t="s">
        <v>3310</v>
      </c>
      <c r="J101" s="8" t="s">
        <v>3310</v>
      </c>
      <c r="L101" s="8">
        <v>4.75</v>
      </c>
      <c r="M101" s="8" t="s">
        <v>3311</v>
      </c>
      <c r="N101" s="7">
        <v>0</v>
      </c>
      <c r="O101" s="7">
        <v>50</v>
      </c>
      <c r="P101" s="8" t="s">
        <v>3366</v>
      </c>
      <c r="Q101" s="8" t="s">
        <v>2505</v>
      </c>
      <c r="R101" s="8" t="s">
        <v>2805</v>
      </c>
      <c r="S101" s="8" t="s">
        <v>119</v>
      </c>
      <c r="T101" s="8" t="s">
        <v>120</v>
      </c>
      <c r="U101" s="8" t="s">
        <v>135</v>
      </c>
      <c r="V101" s="8" t="s">
        <v>3378</v>
      </c>
      <c r="W101" s="8" t="s">
        <v>3381</v>
      </c>
      <c r="X101" s="8" t="s">
        <v>3385</v>
      </c>
      <c r="Y101" s="8" t="s">
        <v>3385</v>
      </c>
      <c r="Z101" s="8" t="s">
        <v>2063</v>
      </c>
      <c r="AA101" s="8" t="s">
        <v>123</v>
      </c>
      <c r="AB101" s="8" t="s">
        <v>124</v>
      </c>
      <c r="AC101" s="8" t="s">
        <v>1319</v>
      </c>
      <c r="AD101" s="8" t="s">
        <v>2278</v>
      </c>
      <c r="AE101" s="8" t="s">
        <v>3392</v>
      </c>
      <c r="AF101" s="8" t="s">
        <v>157</v>
      </c>
      <c r="AG101" s="8">
        <v>75</v>
      </c>
      <c r="AH101" s="8">
        <v>62</v>
      </c>
      <c r="AI101" s="8">
        <v>95</v>
      </c>
      <c r="AJ101" s="8">
        <v>75</v>
      </c>
      <c r="AK101" s="8">
        <v>5.5</v>
      </c>
      <c r="AM101" s="8">
        <v>5.5</v>
      </c>
      <c r="AO101" s="8">
        <v>229.9</v>
      </c>
      <c r="AP101" s="8">
        <v>1.4</v>
      </c>
      <c r="AQ101" s="8">
        <v>15.8</v>
      </c>
      <c r="AR101" s="8">
        <v>0</v>
      </c>
      <c r="AS101" s="8">
        <v>16316</v>
      </c>
      <c r="AT101" s="8">
        <v>43</v>
      </c>
      <c r="AU101" s="8">
        <v>15978</v>
      </c>
      <c r="AV101" s="8">
        <v>63</v>
      </c>
      <c r="AW101" s="8">
        <v>1926</v>
      </c>
      <c r="AX101" s="8">
        <v>93</v>
      </c>
      <c r="AY101" s="8">
        <v>18244</v>
      </c>
      <c r="AZ101" s="8">
        <v>86</v>
      </c>
      <c r="CN101" s="8">
        <v>5.2470520560000002</v>
      </c>
      <c r="CO101" s="8" t="s">
        <v>2806</v>
      </c>
      <c r="CP101" s="8" t="s">
        <v>385</v>
      </c>
      <c r="CQ101" s="8">
        <v>75.004999999999995</v>
      </c>
      <c r="CR101" s="8">
        <v>3.3000000000000002E-2</v>
      </c>
      <c r="CS101" s="8">
        <v>62.000999999999998</v>
      </c>
      <c r="CT101" s="8">
        <v>3.3000000000000002E-2</v>
      </c>
      <c r="CU101" s="8">
        <v>95.003</v>
      </c>
      <c r="CV101" s="8">
        <v>7.0000000000000001E-3</v>
      </c>
      <c r="CW101" s="8">
        <v>74.995000000000005</v>
      </c>
      <c r="CX101" s="8">
        <v>2.3E-2</v>
      </c>
      <c r="CY101" s="8">
        <v>74.489999999999995</v>
      </c>
      <c r="CZ101" s="8">
        <v>7.0000000000000007E-2</v>
      </c>
      <c r="DA101" s="8">
        <v>59.4</v>
      </c>
      <c r="DB101" s="8">
        <v>0.05</v>
      </c>
      <c r="DC101" s="8">
        <v>65.41</v>
      </c>
      <c r="DD101" s="8">
        <v>0.03</v>
      </c>
      <c r="DE101" s="8">
        <v>3.0000000000000001E-3</v>
      </c>
      <c r="DF101" s="8">
        <v>2E-3</v>
      </c>
      <c r="DG101" s="8">
        <v>0.82950000000000002</v>
      </c>
      <c r="DH101" s="8">
        <v>2.3999999999999998E-3</v>
      </c>
      <c r="DI101" s="8">
        <v>16316</v>
      </c>
      <c r="DJ101" s="8">
        <v>43</v>
      </c>
      <c r="DK101" s="8">
        <v>1926</v>
      </c>
      <c r="DL101" s="8">
        <v>93</v>
      </c>
      <c r="DM101" s="8">
        <v>5.2469999999999999</v>
      </c>
      <c r="DN101" s="8">
        <v>2.8000000000000001E-2</v>
      </c>
      <c r="DU101" s="8">
        <v>229.9</v>
      </c>
      <c r="DV101" s="8">
        <v>1.4</v>
      </c>
      <c r="DW101" s="8">
        <v>229.9</v>
      </c>
      <c r="DX101" s="8">
        <v>1.4</v>
      </c>
      <c r="DY101" s="8">
        <v>229.9</v>
      </c>
      <c r="DZ101" s="8">
        <v>1.4</v>
      </c>
      <c r="EA101" s="8">
        <v>13.7</v>
      </c>
      <c r="EB101" s="8">
        <v>0</v>
      </c>
      <c r="EC101" s="8">
        <v>13.7</v>
      </c>
      <c r="ED101" s="8">
        <v>0</v>
      </c>
      <c r="EE101" s="8">
        <v>13.7</v>
      </c>
      <c r="EF101" s="8">
        <v>0</v>
      </c>
      <c r="EG101" s="8">
        <v>3026</v>
      </c>
      <c r="EH101" s="8">
        <v>6.4</v>
      </c>
      <c r="EI101" s="8">
        <v>3026</v>
      </c>
      <c r="EJ101" s="8">
        <v>6.4</v>
      </c>
      <c r="EK101" s="8">
        <v>3026</v>
      </c>
      <c r="EL101" s="8">
        <v>6.4</v>
      </c>
      <c r="EM101" s="8">
        <v>229.8</v>
      </c>
      <c r="EN101" s="8">
        <v>1.4</v>
      </c>
      <c r="EO101" s="8">
        <v>229.8</v>
      </c>
      <c r="EP101" s="8">
        <v>1.4</v>
      </c>
      <c r="EQ101" s="8">
        <v>229.8</v>
      </c>
      <c r="ER101" s="8">
        <v>1.4</v>
      </c>
      <c r="ES101" s="8">
        <v>2.1</v>
      </c>
      <c r="ET101" s="8">
        <v>0</v>
      </c>
      <c r="EU101" s="8">
        <v>2.1</v>
      </c>
      <c r="EV101" s="8">
        <v>0</v>
      </c>
      <c r="EW101" s="8">
        <v>2.1</v>
      </c>
      <c r="EX101" s="8">
        <v>0</v>
      </c>
      <c r="EZ101" s="8">
        <v>228.2</v>
      </c>
      <c r="FA101" s="8">
        <v>1.5</v>
      </c>
      <c r="FB101" s="8">
        <v>228.2</v>
      </c>
      <c r="FC101" s="8">
        <v>1.5</v>
      </c>
      <c r="FD101" s="8">
        <v>228.2</v>
      </c>
      <c r="FE101" s="8">
        <v>1.5</v>
      </c>
      <c r="FF101" s="8">
        <v>12.8</v>
      </c>
      <c r="FG101" s="8">
        <v>0</v>
      </c>
      <c r="FH101" s="8">
        <v>12.8</v>
      </c>
      <c r="FI101" s="8">
        <v>0</v>
      </c>
      <c r="FJ101" s="8">
        <v>12.8</v>
      </c>
      <c r="FK101" s="8">
        <v>0</v>
      </c>
      <c r="FL101" s="8">
        <v>2807.3</v>
      </c>
      <c r="FM101" s="8">
        <v>5.9</v>
      </c>
      <c r="FW101" s="8">
        <v>228.7</v>
      </c>
      <c r="FX101" s="8">
        <v>1.5</v>
      </c>
      <c r="FY101" s="8">
        <v>0.7</v>
      </c>
      <c r="FZ101" s="8">
        <v>0</v>
      </c>
      <c r="GA101" s="8">
        <v>168.9</v>
      </c>
      <c r="GB101" s="8">
        <v>1.3</v>
      </c>
      <c r="GC101" s="8">
        <v>13</v>
      </c>
      <c r="GD101" s="8">
        <v>0.2</v>
      </c>
      <c r="GE101" s="8">
        <v>3440.4</v>
      </c>
      <c r="GP101" s="8">
        <v>230.1</v>
      </c>
      <c r="GQ101" s="8">
        <v>1.4</v>
      </c>
      <c r="GR101" s="8">
        <v>0</v>
      </c>
      <c r="GS101" s="8">
        <v>0</v>
      </c>
      <c r="GT101" s="8">
        <v>252.12</v>
      </c>
      <c r="GU101" s="8">
        <v>0.13</v>
      </c>
      <c r="GV101" s="8">
        <v>102.39</v>
      </c>
      <c r="GW101" s="8">
        <v>0.03</v>
      </c>
      <c r="GX101" s="8">
        <v>117.62</v>
      </c>
      <c r="GY101" s="8">
        <v>0.04</v>
      </c>
      <c r="GZ101" s="8">
        <v>15.22</v>
      </c>
      <c r="HA101" s="8">
        <v>0.03</v>
      </c>
      <c r="HB101" s="8">
        <v>268.29000000000002</v>
      </c>
      <c r="HC101" s="8">
        <v>0.13</v>
      </c>
      <c r="HD101" s="8">
        <v>164.36</v>
      </c>
      <c r="HE101" s="8">
        <v>0.06</v>
      </c>
      <c r="HF101" s="8">
        <v>122.21</v>
      </c>
      <c r="HG101" s="8">
        <v>0.04</v>
      </c>
      <c r="HH101" s="8">
        <v>42.15</v>
      </c>
      <c r="HI101" s="8">
        <v>0.04</v>
      </c>
      <c r="HJ101" s="8">
        <v>251.5</v>
      </c>
      <c r="HK101" s="8">
        <v>0.17</v>
      </c>
      <c r="HL101" s="8">
        <v>101.69</v>
      </c>
      <c r="HM101" s="8">
        <v>0.03</v>
      </c>
      <c r="HN101" s="8">
        <v>117.44</v>
      </c>
      <c r="HO101" s="8">
        <v>0.05</v>
      </c>
      <c r="HP101" s="8">
        <v>15.75</v>
      </c>
      <c r="HQ101" s="8">
        <v>0.06</v>
      </c>
      <c r="HR101" s="8">
        <v>72.25</v>
      </c>
      <c r="HS101" s="8">
        <v>0.04</v>
      </c>
      <c r="HT101" s="8">
        <v>45.33</v>
      </c>
      <c r="HU101" s="8">
        <v>0.04</v>
      </c>
      <c r="HV101" s="8">
        <v>42.18</v>
      </c>
      <c r="HW101" s="8">
        <v>0.03</v>
      </c>
      <c r="HZ101" s="8">
        <v>73.41</v>
      </c>
      <c r="IA101" s="8">
        <v>0.04</v>
      </c>
      <c r="IB101" s="8">
        <v>47.08</v>
      </c>
      <c r="IC101" s="8">
        <v>0.04</v>
      </c>
      <c r="ID101" s="8">
        <v>42.96</v>
      </c>
      <c r="IE101" s="8">
        <v>0.02</v>
      </c>
      <c r="IF101" s="8">
        <v>4.12</v>
      </c>
      <c r="IG101" s="8">
        <v>0.03</v>
      </c>
      <c r="JZ101" s="8">
        <v>3.15</v>
      </c>
      <c r="KA101" s="8">
        <v>0.03</v>
      </c>
      <c r="MX101" s="8">
        <v>58.55</v>
      </c>
      <c r="MY101" s="8">
        <v>0.03</v>
      </c>
      <c r="MZ101" s="8">
        <v>59.01</v>
      </c>
      <c r="NA101" s="8">
        <v>0.04</v>
      </c>
      <c r="NB101" s="8">
        <v>58.98</v>
      </c>
      <c r="NC101" s="8">
        <v>0.03</v>
      </c>
      <c r="ND101" s="8">
        <v>58.86</v>
      </c>
      <c r="NE101" s="8">
        <v>0.04</v>
      </c>
      <c r="NF101" s="8">
        <v>58.87</v>
      </c>
      <c r="NG101" s="8">
        <v>0.03</v>
      </c>
      <c r="NH101" s="8">
        <v>58.87</v>
      </c>
      <c r="NI101" s="8">
        <v>0.03</v>
      </c>
      <c r="NN101" s="8">
        <v>47.61</v>
      </c>
      <c r="NO101" s="8">
        <v>0.05</v>
      </c>
      <c r="NP101" s="8">
        <v>44.82</v>
      </c>
      <c r="NQ101" s="8">
        <v>0.04</v>
      </c>
      <c r="OB101" s="8">
        <v>101.69</v>
      </c>
      <c r="OC101" s="8">
        <v>0.03</v>
      </c>
      <c r="QR101" s="8">
        <v>135.66999999999999</v>
      </c>
      <c r="QS101" s="8">
        <v>0.04</v>
      </c>
      <c r="QT101" s="8">
        <v>59.87</v>
      </c>
      <c r="QU101" s="8">
        <v>0.1</v>
      </c>
      <c r="QV101" s="8">
        <v>164.95</v>
      </c>
      <c r="QW101" s="8">
        <v>0.05</v>
      </c>
      <c r="QX101" s="8">
        <v>95.13</v>
      </c>
      <c r="QY101" s="8">
        <v>0.06</v>
      </c>
      <c r="QZ101" s="8">
        <v>94.51</v>
      </c>
      <c r="RA101" s="8">
        <v>0.06</v>
      </c>
      <c r="RB101" s="8">
        <v>76.739999999999995</v>
      </c>
      <c r="RC101" s="8">
        <v>0.1</v>
      </c>
      <c r="RD101" s="8">
        <v>76.23</v>
      </c>
      <c r="RE101" s="8">
        <v>0.09</v>
      </c>
      <c r="RF101" s="8">
        <v>75.64</v>
      </c>
      <c r="RG101" s="8">
        <v>0.08</v>
      </c>
      <c r="RH101" s="8">
        <v>75.59</v>
      </c>
      <c r="RI101" s="8">
        <v>7.0000000000000007E-2</v>
      </c>
      <c r="RJ101" s="8">
        <v>75.28</v>
      </c>
      <c r="RK101" s="8">
        <v>7.0000000000000007E-2</v>
      </c>
      <c r="RL101" s="8">
        <v>75.36</v>
      </c>
      <c r="RM101" s="8">
        <v>0.06</v>
      </c>
      <c r="RN101" s="8">
        <v>75.23</v>
      </c>
      <c r="RO101" s="8">
        <v>0.05</v>
      </c>
      <c r="TD101" s="8">
        <v>74.81</v>
      </c>
      <c r="TE101" s="8">
        <v>0.04</v>
      </c>
      <c r="UN101" s="8">
        <v>94.76</v>
      </c>
      <c r="UO101" s="8">
        <v>0.06</v>
      </c>
      <c r="UP101" s="8">
        <v>87.82</v>
      </c>
      <c r="UQ101" s="8">
        <v>0.08</v>
      </c>
      <c r="UR101" s="8">
        <v>90.91</v>
      </c>
      <c r="US101" s="8">
        <v>0.06</v>
      </c>
      <c r="UT101" s="8">
        <v>75.14</v>
      </c>
      <c r="UU101" s="8">
        <v>0.05</v>
      </c>
      <c r="UV101" s="8">
        <v>86.97</v>
      </c>
      <c r="UW101" s="8">
        <v>0.15</v>
      </c>
      <c r="UX101" s="8">
        <v>78.47</v>
      </c>
      <c r="UY101" s="8">
        <v>0.13</v>
      </c>
      <c r="UZ101" s="8">
        <v>82.55</v>
      </c>
      <c r="VA101" s="8">
        <v>0.15</v>
      </c>
      <c r="VB101" s="8">
        <v>75.95</v>
      </c>
      <c r="VC101" s="8">
        <v>0.05</v>
      </c>
      <c r="VD101" s="8">
        <v>75.89</v>
      </c>
      <c r="VE101" s="8">
        <v>0.06</v>
      </c>
      <c r="VF101" s="8">
        <v>77.260000000000005</v>
      </c>
      <c r="VG101" s="8">
        <v>0.08</v>
      </c>
      <c r="VH101" s="8">
        <v>85.35</v>
      </c>
      <c r="VI101" s="8">
        <v>0.26</v>
      </c>
      <c r="VJ101" s="8">
        <v>77.95</v>
      </c>
      <c r="VK101" s="8">
        <v>0.1</v>
      </c>
      <c r="VL101" s="8">
        <v>78.45</v>
      </c>
      <c r="VM101" s="8">
        <v>0.11</v>
      </c>
      <c r="VN101" s="8">
        <v>79.34</v>
      </c>
      <c r="VO101" s="8">
        <v>0.18</v>
      </c>
      <c r="VP101" s="8">
        <v>86.98</v>
      </c>
      <c r="VQ101" s="8">
        <v>0.12</v>
      </c>
      <c r="VR101" s="8">
        <v>76.91</v>
      </c>
      <c r="VS101" s="8">
        <v>0.11</v>
      </c>
      <c r="VT101" s="8">
        <v>89.08</v>
      </c>
      <c r="VU101" s="8">
        <v>0.11</v>
      </c>
      <c r="VV101" s="8">
        <v>94.96</v>
      </c>
      <c r="VW101" s="8">
        <v>0.06</v>
      </c>
      <c r="WJ101" s="8" t="s">
        <v>2529</v>
      </c>
      <c r="WK101" s="8">
        <v>75.004999999999995</v>
      </c>
      <c r="WL101" s="8">
        <v>3.3000000000000002E-2</v>
      </c>
      <c r="WM101" s="8">
        <v>62.000999999999998</v>
      </c>
      <c r="WN101" s="8">
        <v>3.3000000000000002E-2</v>
      </c>
      <c r="WO101" s="8">
        <v>59.594999999999999</v>
      </c>
      <c r="WP101" s="8">
        <v>1.0999999999999999E-2</v>
      </c>
      <c r="WQ101" s="8">
        <v>55.712000000000003</v>
      </c>
      <c r="WR101" s="8">
        <v>1.7000000000000001E-2</v>
      </c>
      <c r="WS101" s="8">
        <v>95.003</v>
      </c>
      <c r="WT101" s="8">
        <v>7.0000000000000001E-3</v>
      </c>
      <c r="WU101" s="8">
        <v>74.995000000000005</v>
      </c>
      <c r="WV101" s="8">
        <v>2.3E-2</v>
      </c>
      <c r="WW101" s="8">
        <v>993.2</v>
      </c>
      <c r="WX101" s="8">
        <v>1.4</v>
      </c>
      <c r="WY101" s="8">
        <v>954.3</v>
      </c>
      <c r="WZ101" s="8">
        <v>1.4</v>
      </c>
      <c r="XA101" s="8">
        <v>0.43099999999999999</v>
      </c>
      <c r="XB101" s="8">
        <v>2E-3</v>
      </c>
      <c r="XC101" s="8">
        <v>-0.157</v>
      </c>
      <c r="XD101" s="8">
        <v>1E-3</v>
      </c>
      <c r="XE101" s="8">
        <v>3.0000000000000001E-3</v>
      </c>
      <c r="XF101" s="8">
        <v>2E-3</v>
      </c>
      <c r="XG101" s="8">
        <v>0.82950000000000002</v>
      </c>
      <c r="XH101" s="8">
        <v>2.3999999999999998E-3</v>
      </c>
      <c r="XI101" s="8">
        <v>28.949000000000002</v>
      </c>
      <c r="XJ101" s="8">
        <v>1E-3</v>
      </c>
      <c r="XK101" s="8">
        <v>3477</v>
      </c>
      <c r="XL101" s="8">
        <v>10</v>
      </c>
      <c r="XM101" s="8">
        <v>451.2</v>
      </c>
      <c r="XN101" s="8">
        <v>5.4</v>
      </c>
      <c r="XO101" s="42">
        <v>0.15085279847946775</v>
      </c>
      <c r="XP101" s="9">
        <v>149.82699944980737</v>
      </c>
      <c r="XQ101" s="14">
        <v>13.029</v>
      </c>
      <c r="XR101" s="42">
        <v>0.16400000000000001</v>
      </c>
      <c r="XS101" s="45">
        <f t="shared" si="77"/>
        <v>1.2646544412165828</v>
      </c>
      <c r="XT101" s="9">
        <f t="shared" si="49"/>
        <v>4528.9921846375</v>
      </c>
      <c r="XU101" s="46">
        <f t="shared" si="50"/>
        <v>48.320041228346454</v>
      </c>
      <c r="XV101" s="9">
        <f t="shared" si="51"/>
        <v>152.50047115418872</v>
      </c>
      <c r="XW101" s="9">
        <f t="shared" si="52"/>
        <v>648.94060508474479</v>
      </c>
      <c r="XX101" s="9">
        <f t="shared" si="53"/>
        <v>3880.0515795527554</v>
      </c>
      <c r="XY101" s="15">
        <f t="shared" si="54"/>
        <v>9.5159587264632903E-3</v>
      </c>
      <c r="XZ101" s="9">
        <f t="shared" si="55"/>
        <v>29.119942419138354</v>
      </c>
      <c r="YA101" s="9">
        <f t="shared" si="56"/>
        <v>58.330345558783414</v>
      </c>
      <c r="YB101" s="10">
        <v>14.099947202496946</v>
      </c>
      <c r="YC101" s="10">
        <v>13.157894200422371</v>
      </c>
      <c r="YD101" s="3">
        <v>1.3915677925113883E-2</v>
      </c>
      <c r="YE101" s="9">
        <v>38.152236109110127</v>
      </c>
      <c r="YF101" s="15">
        <v>8.7801034471104329E-3</v>
      </c>
      <c r="YG101" s="9">
        <v>27.609286694002598</v>
      </c>
      <c r="YH101" s="15">
        <v>8.5213081417507084E-3</v>
      </c>
      <c r="YI101" s="9">
        <v>23.56938328566369</v>
      </c>
      <c r="YJ101" s="9">
        <f t="shared" si="57"/>
        <v>77.893350545124662</v>
      </c>
      <c r="YK101" s="9">
        <f t="shared" si="58"/>
        <v>64.105504905289308</v>
      </c>
      <c r="YL101" s="9">
        <f t="shared" si="59"/>
        <v>23.26108144924893</v>
      </c>
      <c r="YM101" s="9">
        <f t="shared" si="60"/>
        <v>26534.735543506886</v>
      </c>
      <c r="YN101" s="9">
        <f t="shared" si="61"/>
        <v>21264.167205879348</v>
      </c>
      <c r="YO101" s="9">
        <f t="shared" si="62"/>
        <v>3025.8</v>
      </c>
      <c r="YP101" s="14">
        <f t="shared" si="63"/>
        <v>0.38919006308043097</v>
      </c>
      <c r="YQ101" s="9">
        <f t="shared" si="64"/>
        <v>25159.706244219233</v>
      </c>
      <c r="YR101" s="9">
        <f t="shared" si="65"/>
        <v>19889.137906591695</v>
      </c>
      <c r="YS101" s="10">
        <f t="shared" si="66"/>
        <v>7.236038609208868</v>
      </c>
      <c r="YT101" s="15">
        <f t="shared" si="67"/>
        <v>0.25216067960198724</v>
      </c>
      <c r="YU101" s="16">
        <f t="shared" si="68"/>
        <v>-5.8588609698894238</v>
      </c>
      <c r="YV101" s="16">
        <f t="shared" si="69"/>
        <v>-19.563004986341248</v>
      </c>
      <c r="YW101" s="47">
        <f t="shared" si="70"/>
        <v>51.733981209035882</v>
      </c>
      <c r="YX101" s="5">
        <f t="shared" si="71"/>
        <v>26534.735543506886</v>
      </c>
      <c r="YY101" s="5">
        <f t="shared" si="72"/>
        <v>18296.690963057314</v>
      </c>
      <c r="YZ101" s="5">
        <f t="shared" si="73"/>
        <v>1396.2966076318362</v>
      </c>
      <c r="ZA101" s="5">
        <f t="shared" si="74"/>
        <v>6841.7479728177359</v>
      </c>
      <c r="ZB101" s="5">
        <f t="shared" si="75"/>
        <v>26534.735543506886</v>
      </c>
      <c r="ZC101" s="6">
        <f t="shared" si="76"/>
        <v>1</v>
      </c>
    </row>
    <row r="102" spans="1:679" s="8" customFormat="1" ht="14.25" customHeight="1" x14ac:dyDescent="0.25">
      <c r="A102" s="8">
        <v>5</v>
      </c>
      <c r="B102" s="8" t="s">
        <v>2585</v>
      </c>
      <c r="C102" s="8" t="s">
        <v>2586</v>
      </c>
      <c r="D102" s="8" t="s">
        <v>2585</v>
      </c>
      <c r="E102" s="8" t="s">
        <v>3317</v>
      </c>
      <c r="F102" s="8" t="s">
        <v>3323</v>
      </c>
      <c r="G102" s="8" t="s">
        <v>3308</v>
      </c>
      <c r="H102" s="8" t="s">
        <v>3309</v>
      </c>
      <c r="I102" s="8" t="s">
        <v>3319</v>
      </c>
      <c r="J102" s="8" t="s">
        <v>3310</v>
      </c>
      <c r="M102" s="8" t="s">
        <v>3311</v>
      </c>
      <c r="N102" s="7">
        <v>0</v>
      </c>
      <c r="O102" s="7">
        <v>0</v>
      </c>
      <c r="P102" s="8" t="s">
        <v>3366</v>
      </c>
      <c r="Q102" s="8" t="s">
        <v>2587</v>
      </c>
      <c r="R102" s="8" t="s">
        <v>2588</v>
      </c>
      <c r="S102" s="8" t="s">
        <v>119</v>
      </c>
      <c r="T102" s="8" t="s">
        <v>2090</v>
      </c>
      <c r="U102" s="8" t="s">
        <v>121</v>
      </c>
      <c r="V102" s="8" t="s">
        <v>3378</v>
      </c>
      <c r="W102" s="8" t="s">
        <v>3381</v>
      </c>
      <c r="X102" s="8" t="s">
        <v>3385</v>
      </c>
      <c r="Y102" s="8" t="s">
        <v>3385</v>
      </c>
      <c r="Z102" s="8" t="s">
        <v>2063</v>
      </c>
      <c r="AA102" s="8" t="s">
        <v>123</v>
      </c>
      <c r="AB102" s="8" t="s">
        <v>124</v>
      </c>
      <c r="AC102" s="8" t="s">
        <v>1319</v>
      </c>
      <c r="AD102" s="8" t="s">
        <v>2278</v>
      </c>
      <c r="AE102" s="8" t="s">
        <v>3392</v>
      </c>
      <c r="AF102" s="8" t="s">
        <v>157</v>
      </c>
      <c r="AG102" s="8">
        <v>75</v>
      </c>
      <c r="AH102" s="8">
        <v>62</v>
      </c>
      <c r="AI102" s="8">
        <v>55</v>
      </c>
      <c r="AJ102" s="8">
        <v>51</v>
      </c>
      <c r="AK102" s="8">
        <v>5.5</v>
      </c>
      <c r="AM102" s="8">
        <v>5.5</v>
      </c>
      <c r="AO102" s="8">
        <v>230</v>
      </c>
      <c r="AP102" s="8">
        <v>1.8</v>
      </c>
      <c r="AQ102" s="8">
        <v>2.1</v>
      </c>
      <c r="AR102" s="8">
        <v>0</v>
      </c>
      <c r="AS102" s="8">
        <v>557</v>
      </c>
      <c r="AT102" s="8">
        <v>15</v>
      </c>
      <c r="AU102" s="8">
        <v>314</v>
      </c>
      <c r="AV102" s="8">
        <v>42</v>
      </c>
      <c r="AW102" s="8">
        <v>439</v>
      </c>
      <c r="AX102" s="8">
        <v>35</v>
      </c>
      <c r="AY102" s="8">
        <v>996</v>
      </c>
      <c r="AZ102" s="8">
        <v>26</v>
      </c>
      <c r="BB102" s="8">
        <v>944</v>
      </c>
      <c r="CN102" s="8">
        <v>2.2084257209999998</v>
      </c>
      <c r="CO102" s="8" t="s">
        <v>385</v>
      </c>
      <c r="CP102" s="8" t="s">
        <v>2589</v>
      </c>
      <c r="CQ102" s="8">
        <v>74.986999999999995</v>
      </c>
      <c r="CR102" s="8">
        <v>2.8000000000000001E-2</v>
      </c>
      <c r="CS102" s="8">
        <v>62.015999999999998</v>
      </c>
      <c r="CT102" s="8">
        <v>1.6E-2</v>
      </c>
      <c r="CU102" s="8">
        <v>54.994</v>
      </c>
      <c r="CV102" s="8">
        <v>7.0000000000000001E-3</v>
      </c>
      <c r="CW102" s="8">
        <v>51.008000000000003</v>
      </c>
      <c r="CX102" s="8">
        <v>7.0000000000000001E-3</v>
      </c>
      <c r="CY102" s="8">
        <v>74.38</v>
      </c>
      <c r="CZ102" s="8">
        <v>0.06</v>
      </c>
      <c r="DA102" s="8">
        <v>74.11</v>
      </c>
      <c r="DB102" s="8">
        <v>0.06</v>
      </c>
      <c r="DC102" s="8">
        <v>75.099999999999994</v>
      </c>
      <c r="DD102" s="8">
        <v>0.02</v>
      </c>
      <c r="DE102" s="8">
        <v>1.4E-2</v>
      </c>
      <c r="DF102" s="8">
        <v>2E-3</v>
      </c>
      <c r="DG102" s="8">
        <v>0.68389999999999995</v>
      </c>
      <c r="DH102" s="8">
        <v>1.8E-3</v>
      </c>
      <c r="DI102" s="8">
        <v>557</v>
      </c>
      <c r="DJ102" s="8">
        <v>15</v>
      </c>
      <c r="DK102" s="8">
        <v>439</v>
      </c>
      <c r="DL102" s="8">
        <v>35</v>
      </c>
      <c r="DM102" s="8">
        <v>2.2109999999999999</v>
      </c>
      <c r="DN102" s="8">
        <v>6.4000000000000001E-2</v>
      </c>
      <c r="DU102" s="8">
        <v>230</v>
      </c>
      <c r="DV102" s="8">
        <v>1.8</v>
      </c>
      <c r="DW102" s="8">
        <v>230</v>
      </c>
      <c r="DX102" s="8">
        <v>1.8</v>
      </c>
      <c r="DY102" s="8">
        <v>230</v>
      </c>
      <c r="DZ102" s="8">
        <v>1.8</v>
      </c>
      <c r="EA102" s="8">
        <v>0</v>
      </c>
      <c r="EB102" s="8">
        <v>0</v>
      </c>
      <c r="EC102" s="8">
        <v>0</v>
      </c>
      <c r="ED102" s="8">
        <v>0</v>
      </c>
      <c r="EE102" s="8">
        <v>0</v>
      </c>
      <c r="EF102" s="8">
        <v>0</v>
      </c>
      <c r="EG102" s="8">
        <v>-0.1</v>
      </c>
      <c r="EH102" s="8">
        <v>0.2</v>
      </c>
      <c r="EI102" s="8">
        <v>-0.1</v>
      </c>
      <c r="EJ102" s="8">
        <v>0.2</v>
      </c>
      <c r="EK102" s="8">
        <v>-0.1</v>
      </c>
      <c r="EL102" s="8">
        <v>0.2</v>
      </c>
      <c r="EM102" s="8">
        <v>229.7</v>
      </c>
      <c r="EN102" s="8">
        <v>1.8</v>
      </c>
      <c r="EO102" s="8">
        <v>229.7</v>
      </c>
      <c r="EP102" s="8">
        <v>1.8</v>
      </c>
      <c r="EQ102" s="8">
        <v>229.7</v>
      </c>
      <c r="ER102" s="8">
        <v>1.8</v>
      </c>
      <c r="ES102" s="8">
        <v>2.1</v>
      </c>
      <c r="ET102" s="8">
        <v>0</v>
      </c>
      <c r="EU102" s="8">
        <v>2.1</v>
      </c>
      <c r="EV102" s="8">
        <v>0</v>
      </c>
      <c r="EW102" s="8">
        <v>2.1</v>
      </c>
      <c r="EX102" s="8">
        <v>0</v>
      </c>
      <c r="EZ102" s="8">
        <v>0</v>
      </c>
      <c r="FA102" s="8">
        <v>0</v>
      </c>
      <c r="FB102" s="8">
        <v>0</v>
      </c>
      <c r="FC102" s="8">
        <v>0</v>
      </c>
      <c r="FD102" s="8">
        <v>0</v>
      </c>
      <c r="FE102" s="8">
        <v>0</v>
      </c>
      <c r="FF102" s="8">
        <v>0</v>
      </c>
      <c r="FG102" s="8">
        <v>0</v>
      </c>
      <c r="FH102" s="8">
        <v>0</v>
      </c>
      <c r="FI102" s="8">
        <v>0</v>
      </c>
      <c r="FJ102" s="8">
        <v>0</v>
      </c>
      <c r="FK102" s="8">
        <v>0</v>
      </c>
      <c r="FL102" s="8">
        <v>0</v>
      </c>
      <c r="FM102" s="8">
        <v>0</v>
      </c>
      <c r="FW102" s="8">
        <v>0</v>
      </c>
      <c r="FX102" s="8">
        <v>0</v>
      </c>
      <c r="FY102" s="8">
        <v>0</v>
      </c>
      <c r="FZ102" s="8">
        <v>0</v>
      </c>
      <c r="GA102" s="8">
        <v>0</v>
      </c>
      <c r="GB102" s="8">
        <v>0</v>
      </c>
      <c r="GC102" s="8">
        <v>0.5</v>
      </c>
      <c r="GD102" s="8">
        <v>0.3</v>
      </c>
      <c r="GE102" s="8">
        <v>451</v>
      </c>
      <c r="GP102" s="8">
        <v>230.1</v>
      </c>
      <c r="GQ102" s="8">
        <v>1.8</v>
      </c>
      <c r="GR102" s="8">
        <v>0</v>
      </c>
      <c r="GS102" s="8">
        <v>0</v>
      </c>
      <c r="GT102" s="8">
        <v>100.48</v>
      </c>
      <c r="GU102" s="8">
        <v>0.05</v>
      </c>
      <c r="GV102" s="8">
        <v>55.72</v>
      </c>
      <c r="GW102" s="8">
        <v>0.02</v>
      </c>
      <c r="GX102" s="8">
        <v>59.21</v>
      </c>
      <c r="GY102" s="8">
        <v>0.03</v>
      </c>
      <c r="GZ102" s="8">
        <v>3.5</v>
      </c>
      <c r="HA102" s="8">
        <v>0.02</v>
      </c>
      <c r="HB102" s="8">
        <v>100.12</v>
      </c>
      <c r="HC102" s="8">
        <v>0.04</v>
      </c>
      <c r="HD102" s="8">
        <v>59.37</v>
      </c>
      <c r="HE102" s="8">
        <v>0.05</v>
      </c>
      <c r="HF102" s="8">
        <v>59.01</v>
      </c>
      <c r="HG102" s="8">
        <v>0.02</v>
      </c>
      <c r="HH102" s="8">
        <v>0.36</v>
      </c>
      <c r="HI102" s="8">
        <v>0.05</v>
      </c>
      <c r="HJ102" s="8">
        <v>101.13</v>
      </c>
      <c r="HK102" s="8">
        <v>0.03</v>
      </c>
      <c r="HL102" s="8">
        <v>62.17</v>
      </c>
      <c r="HM102" s="8">
        <v>0.06</v>
      </c>
      <c r="HN102" s="8">
        <v>59.56</v>
      </c>
      <c r="HO102" s="8">
        <v>0.02</v>
      </c>
      <c r="HP102" s="8">
        <v>-2.61</v>
      </c>
      <c r="HQ102" s="8">
        <v>7.0000000000000007E-2</v>
      </c>
      <c r="HR102" s="8">
        <v>101</v>
      </c>
      <c r="HS102" s="8">
        <v>0.03</v>
      </c>
      <c r="HT102" s="8">
        <v>58.31</v>
      </c>
      <c r="HU102" s="8">
        <v>0.03</v>
      </c>
      <c r="HV102" s="8">
        <v>59.49</v>
      </c>
      <c r="HW102" s="8">
        <v>0.02</v>
      </c>
      <c r="HZ102" s="8">
        <v>100.55</v>
      </c>
      <c r="IA102" s="8">
        <v>0.02</v>
      </c>
      <c r="IB102" s="8">
        <v>58.75</v>
      </c>
      <c r="IC102" s="8">
        <v>0.09</v>
      </c>
      <c r="ID102" s="8">
        <v>59.25</v>
      </c>
      <c r="IE102" s="8">
        <v>0.01</v>
      </c>
      <c r="IF102" s="8">
        <v>-0.5</v>
      </c>
      <c r="IG102" s="8">
        <v>0.08</v>
      </c>
      <c r="JZ102" s="8">
        <v>-1.18</v>
      </c>
      <c r="KA102" s="8">
        <v>0.02</v>
      </c>
      <c r="MX102" s="8">
        <v>74.44</v>
      </c>
      <c r="MY102" s="8">
        <v>0.03</v>
      </c>
      <c r="MZ102" s="8">
        <v>74.48</v>
      </c>
      <c r="NA102" s="8">
        <v>0.03</v>
      </c>
      <c r="NB102" s="8">
        <v>74.55</v>
      </c>
      <c r="NC102" s="8">
        <v>0.02</v>
      </c>
      <c r="ND102" s="8">
        <v>74.63</v>
      </c>
      <c r="NE102" s="8">
        <v>0.03</v>
      </c>
      <c r="NF102" s="8">
        <v>74.459999999999994</v>
      </c>
      <c r="NG102" s="8">
        <v>0.02</v>
      </c>
      <c r="NH102" s="8">
        <v>74.489999999999995</v>
      </c>
      <c r="NI102" s="8">
        <v>0.03</v>
      </c>
      <c r="NP102" s="8">
        <v>58.69</v>
      </c>
      <c r="NQ102" s="8">
        <v>0.04</v>
      </c>
      <c r="QR102" s="8">
        <v>70.540000000000006</v>
      </c>
      <c r="QS102" s="8">
        <v>0.18</v>
      </c>
      <c r="QT102" s="8">
        <v>72.760000000000005</v>
      </c>
      <c r="QU102" s="8">
        <v>0.21</v>
      </c>
      <c r="QV102" s="8">
        <v>59.31</v>
      </c>
      <c r="QW102" s="8">
        <v>0.05</v>
      </c>
      <c r="QX102" s="8">
        <v>54.17</v>
      </c>
      <c r="QY102" s="8">
        <v>0.06</v>
      </c>
      <c r="QZ102" s="8">
        <v>55.91</v>
      </c>
      <c r="RA102" s="8">
        <v>0.11</v>
      </c>
      <c r="RB102" s="8">
        <v>74.56</v>
      </c>
      <c r="RC102" s="8">
        <v>0.06</v>
      </c>
      <c r="RD102" s="8">
        <v>74.56</v>
      </c>
      <c r="RE102" s="8">
        <v>0.05</v>
      </c>
      <c r="RF102" s="8">
        <v>74.709999999999994</v>
      </c>
      <c r="RG102" s="8">
        <v>0.04</v>
      </c>
      <c r="RH102" s="8">
        <v>74.77</v>
      </c>
      <c r="RI102" s="8">
        <v>0.04</v>
      </c>
      <c r="RJ102" s="8">
        <v>74.86</v>
      </c>
      <c r="RK102" s="8">
        <v>0.03</v>
      </c>
      <c r="RL102" s="8">
        <v>74.91</v>
      </c>
      <c r="RM102" s="8">
        <v>0.03</v>
      </c>
      <c r="RN102" s="8">
        <v>74.87</v>
      </c>
      <c r="RO102" s="8">
        <v>0.03</v>
      </c>
      <c r="TD102" s="8">
        <v>74.569999999999993</v>
      </c>
      <c r="TE102" s="8">
        <v>0.02</v>
      </c>
      <c r="UN102" s="8">
        <v>54.51</v>
      </c>
      <c r="UO102" s="8">
        <v>0.09</v>
      </c>
      <c r="UP102" s="8">
        <v>73.959999999999994</v>
      </c>
      <c r="UQ102" s="8">
        <v>0.06</v>
      </c>
      <c r="UR102" s="8">
        <v>73.069999999999993</v>
      </c>
      <c r="US102" s="8">
        <v>0.04</v>
      </c>
      <c r="UT102" s="8">
        <v>74.709999999999994</v>
      </c>
      <c r="UU102" s="8">
        <v>0.04</v>
      </c>
      <c r="UV102" s="8">
        <v>74.63</v>
      </c>
      <c r="UW102" s="8">
        <v>0.12</v>
      </c>
      <c r="UX102" s="8">
        <v>74.989999999999995</v>
      </c>
      <c r="UY102" s="8">
        <v>0.03</v>
      </c>
      <c r="UZ102" s="8">
        <v>74.52</v>
      </c>
      <c r="VA102" s="8">
        <v>0.15</v>
      </c>
      <c r="VB102" s="8">
        <v>73.91</v>
      </c>
      <c r="VC102" s="8">
        <v>0.19</v>
      </c>
      <c r="VD102" s="8">
        <v>74.64</v>
      </c>
      <c r="VE102" s="8">
        <v>0.03</v>
      </c>
      <c r="VF102" s="8">
        <v>75.13</v>
      </c>
      <c r="VG102" s="8">
        <v>0.08</v>
      </c>
      <c r="VH102" s="8">
        <v>74.62</v>
      </c>
      <c r="VI102" s="8">
        <v>0.14000000000000001</v>
      </c>
      <c r="VJ102" s="8">
        <v>73.13</v>
      </c>
      <c r="VK102" s="8">
        <v>0.08</v>
      </c>
      <c r="VL102" s="8">
        <v>74.61</v>
      </c>
      <c r="VM102" s="8">
        <v>0.09</v>
      </c>
      <c r="VN102" s="8">
        <v>74.540000000000006</v>
      </c>
      <c r="VO102" s="8">
        <v>0.08</v>
      </c>
      <c r="VP102" s="8">
        <v>74.239999999999995</v>
      </c>
      <c r="VQ102" s="8">
        <v>0.11</v>
      </c>
      <c r="VR102" s="8">
        <v>73.05</v>
      </c>
      <c r="VS102" s="8">
        <v>0.15</v>
      </c>
      <c r="VT102" s="8">
        <v>73.25</v>
      </c>
      <c r="VU102" s="8">
        <v>7.0000000000000007E-2</v>
      </c>
      <c r="WJ102" s="7" t="s">
        <v>3406</v>
      </c>
      <c r="WK102" s="8">
        <v>74.986999999999995</v>
      </c>
      <c r="WL102" s="8">
        <v>2.8000000000000001E-2</v>
      </c>
      <c r="WM102" s="8">
        <v>62.015999999999998</v>
      </c>
      <c r="WN102" s="8">
        <v>1.6E-2</v>
      </c>
      <c r="WO102" s="8">
        <v>74.504000000000005</v>
      </c>
      <c r="WP102" s="8">
        <v>1.4999999999999999E-2</v>
      </c>
      <c r="WQ102" s="8">
        <v>61.738999999999997</v>
      </c>
      <c r="WR102" s="8">
        <v>1.0999999999999999E-2</v>
      </c>
      <c r="WS102" s="8">
        <v>54.994</v>
      </c>
      <c r="WT102" s="8">
        <v>7.0000000000000001E-3</v>
      </c>
      <c r="WU102" s="8">
        <v>51.008000000000003</v>
      </c>
      <c r="WV102" s="8">
        <v>7.0000000000000001E-3</v>
      </c>
      <c r="WW102" s="8">
        <v>1065.9000000000001</v>
      </c>
      <c r="WX102" s="8">
        <v>1.4</v>
      </c>
      <c r="WY102" s="8">
        <v>1016.4</v>
      </c>
      <c r="WZ102" s="8">
        <v>1.4</v>
      </c>
      <c r="XA102" s="8">
        <v>0.59899999999999998</v>
      </c>
      <c r="XB102" s="8">
        <v>1E-3</v>
      </c>
      <c r="XC102" s="8">
        <v>-0.28999999999999998</v>
      </c>
      <c r="XD102" s="8">
        <v>2E-3</v>
      </c>
      <c r="XE102" s="8">
        <v>1.4E-2</v>
      </c>
      <c r="XF102" s="8">
        <v>2E-3</v>
      </c>
      <c r="XG102" s="8">
        <v>0.68389999999999995</v>
      </c>
      <c r="XH102" s="8">
        <v>1.8E-3</v>
      </c>
      <c r="XI102" s="8">
        <v>29.271999999999998</v>
      </c>
      <c r="XJ102" s="8">
        <v>0</v>
      </c>
      <c r="XK102" s="8">
        <v>451</v>
      </c>
      <c r="XL102" s="8">
        <v>6</v>
      </c>
      <c r="XM102" s="8">
        <v>450.2</v>
      </c>
      <c r="XN102" s="8">
        <v>5.7</v>
      </c>
      <c r="XO102" s="25"/>
      <c r="XP102" s="12">
        <v>0</v>
      </c>
      <c r="XQ102" s="14"/>
      <c r="XS102" s="45">
        <f t="shared" si="77"/>
        <v>1.1395408726203411</v>
      </c>
      <c r="XT102" s="9">
        <f t="shared" si="49"/>
        <v>4724.2704401854517</v>
      </c>
      <c r="XU102" s="46">
        <f t="shared" si="50"/>
        <v>71.524788283464559</v>
      </c>
      <c r="XV102" s="9">
        <v>0</v>
      </c>
      <c r="XW102" s="9">
        <f t="shared" si="52"/>
        <v>0</v>
      </c>
      <c r="XX102" s="9">
        <f t="shared" si="53"/>
        <v>4724.2704401854517</v>
      </c>
      <c r="XY102" s="15">
        <f t="shared" si="54"/>
        <v>8.7942490792091779E-3</v>
      </c>
      <c r="XZ102" s="9">
        <f t="shared" si="55"/>
        <v>27.620376006972915</v>
      </c>
      <c r="YA102" s="9">
        <f t="shared" si="56"/>
        <v>73.364459127379661</v>
      </c>
      <c r="YB102" s="10">
        <v>13.029393902029978</v>
      </c>
      <c r="YC102" s="10">
        <v>13.537328315499543</v>
      </c>
      <c r="YD102" s="3">
        <v>6.9870042066127189E-3</v>
      </c>
      <c r="YE102" s="9">
        <v>20.78237549256237</v>
      </c>
      <c r="YF102" s="15">
        <v>8.7942490792091779E-3</v>
      </c>
      <c r="YG102" s="9">
        <v>27.620376006972915</v>
      </c>
      <c r="YH102" s="15">
        <v>8.7261663151668827E-3</v>
      </c>
      <c r="YI102" s="9">
        <v>27.428082087436529</v>
      </c>
      <c r="YJ102" s="9">
        <f t="shared" si="57"/>
        <v>74.986999999999995</v>
      </c>
      <c r="YK102" s="9">
        <f t="shared" si="58"/>
        <v>62.016008942021649</v>
      </c>
      <c r="YL102" s="9">
        <f t="shared" si="59"/>
        <v>27.150177220516873</v>
      </c>
      <c r="YM102" s="9">
        <f t="shared" si="60"/>
        <v>2221.3462278653483</v>
      </c>
      <c r="YN102" s="9">
        <f t="shared" si="61"/>
        <v>1839.6772518031084</v>
      </c>
      <c r="YO102" s="9">
        <f t="shared" si="62"/>
        <v>0.80000000000001137</v>
      </c>
      <c r="YP102" s="14">
        <f t="shared" si="63"/>
        <v>1.2291645335377893E-3</v>
      </c>
      <c r="YQ102" s="9">
        <f t="shared" si="64"/>
        <v>928.92773027681278</v>
      </c>
      <c r="YR102" s="9">
        <f t="shared" si="65"/>
        <v>547.25875421457295</v>
      </c>
      <c r="YS102" s="10">
        <f t="shared" si="66"/>
        <v>2.0597067190173233</v>
      </c>
      <c r="YT102" s="15">
        <f t="shared" si="67"/>
        <v>0.93427609970742476</v>
      </c>
      <c r="YU102" s="16">
        <f t="shared" si="68"/>
        <v>-0.47019878645604152</v>
      </c>
      <c r="YV102" s="16">
        <f t="shared" si="69"/>
        <v>-1.6225408726203341</v>
      </c>
      <c r="YW102" s="47">
        <f t="shared" si="70"/>
        <v>50.299772592657099</v>
      </c>
      <c r="YX102" s="5">
        <f t="shared" si="71"/>
        <v>2221.3462278653483</v>
      </c>
      <c r="YY102" s="5">
        <f t="shared" si="72"/>
        <v>908.44847989314792</v>
      </c>
      <c r="YZ102" s="5">
        <f t="shared" si="73"/>
        <v>1312.8977479722005</v>
      </c>
      <c r="ZA102" s="5">
        <f t="shared" si="74"/>
        <v>0</v>
      </c>
      <c r="ZB102" s="5">
        <f t="shared" si="75"/>
        <v>2221.3462278653483</v>
      </c>
      <c r="ZC102" s="6">
        <f t="shared" si="76"/>
        <v>1</v>
      </c>
    </row>
    <row r="103" spans="1:679" s="8" customFormat="1" x14ac:dyDescent="0.25">
      <c r="A103" s="8">
        <v>5</v>
      </c>
      <c r="B103" s="8" t="s">
        <v>2590</v>
      </c>
      <c r="C103" s="8" t="s">
        <v>2591</v>
      </c>
      <c r="D103" s="8" t="s">
        <v>2590</v>
      </c>
      <c r="E103" s="8" t="s">
        <v>3317</v>
      </c>
      <c r="F103" s="8" t="s">
        <v>3323</v>
      </c>
      <c r="G103" s="8" t="s">
        <v>3308</v>
      </c>
      <c r="H103" s="8" t="s">
        <v>3309</v>
      </c>
      <c r="I103" s="8" t="s">
        <v>3319</v>
      </c>
      <c r="J103" s="8" t="s">
        <v>3310</v>
      </c>
      <c r="L103" s="8">
        <v>4.75</v>
      </c>
      <c r="M103" s="8" t="s">
        <v>3311</v>
      </c>
      <c r="N103" s="7">
        <v>0</v>
      </c>
      <c r="O103" s="7">
        <v>0</v>
      </c>
      <c r="P103" s="8" t="s">
        <v>3366</v>
      </c>
      <c r="Q103" s="8" t="s">
        <v>2587</v>
      </c>
      <c r="R103" s="8" t="s">
        <v>2592</v>
      </c>
      <c r="S103" s="8" t="s">
        <v>119</v>
      </c>
      <c r="T103" s="8" t="s">
        <v>2090</v>
      </c>
      <c r="U103" s="8" t="s">
        <v>121</v>
      </c>
      <c r="V103" s="8" t="s">
        <v>3378</v>
      </c>
      <c r="W103" s="8" t="s">
        <v>3381</v>
      </c>
      <c r="X103" s="8" t="s">
        <v>3385</v>
      </c>
      <c r="Y103" s="8" t="s">
        <v>3385</v>
      </c>
      <c r="Z103" s="8" t="s">
        <v>2063</v>
      </c>
      <c r="AA103" s="8" t="s">
        <v>123</v>
      </c>
      <c r="AB103" s="8" t="s">
        <v>124</v>
      </c>
      <c r="AC103" s="8" t="s">
        <v>1319</v>
      </c>
      <c r="AD103" s="8" t="s">
        <v>2278</v>
      </c>
      <c r="AE103" s="8" t="s">
        <v>3392</v>
      </c>
      <c r="AF103" s="8" t="s">
        <v>157</v>
      </c>
      <c r="AG103" s="8">
        <v>75</v>
      </c>
      <c r="AH103" s="8">
        <v>62</v>
      </c>
      <c r="AI103" s="8">
        <v>55</v>
      </c>
      <c r="AJ103" s="8">
        <v>51</v>
      </c>
      <c r="AK103" s="8">
        <v>5.5</v>
      </c>
      <c r="AM103" s="8">
        <v>5.5</v>
      </c>
      <c r="AO103" s="8">
        <v>230.1</v>
      </c>
      <c r="AP103" s="8">
        <v>1.3</v>
      </c>
      <c r="AQ103" s="8">
        <v>2</v>
      </c>
      <c r="AR103" s="8">
        <v>0</v>
      </c>
      <c r="AS103" s="8">
        <v>45</v>
      </c>
      <c r="AT103" s="8">
        <v>12</v>
      </c>
      <c r="AU103" s="8">
        <v>-153</v>
      </c>
      <c r="AV103" s="8">
        <v>46</v>
      </c>
      <c r="AW103" s="8">
        <v>-54</v>
      </c>
      <c r="AX103" s="8">
        <v>23</v>
      </c>
      <c r="AY103" s="8">
        <v>-8</v>
      </c>
      <c r="AZ103" s="8">
        <v>24</v>
      </c>
      <c r="BB103" s="8">
        <v>944</v>
      </c>
      <c r="BC103" s="8">
        <v>445.6</v>
      </c>
      <c r="CN103" s="8">
        <v>-1.7937000000000002E-2</v>
      </c>
      <c r="CO103" s="8" t="s">
        <v>385</v>
      </c>
      <c r="CP103" s="8" t="s">
        <v>2589</v>
      </c>
      <c r="CQ103" s="8">
        <v>75.02</v>
      </c>
      <c r="CR103" s="8">
        <v>1.4999999999999999E-2</v>
      </c>
      <c r="CS103" s="8">
        <v>61.976999999999997</v>
      </c>
      <c r="CT103" s="8">
        <v>2.1000000000000001E-2</v>
      </c>
      <c r="CU103" s="8">
        <v>54.960999999999999</v>
      </c>
      <c r="CV103" s="8">
        <v>3.1E-2</v>
      </c>
      <c r="CW103" s="8">
        <v>51.01</v>
      </c>
      <c r="CX103" s="8">
        <v>2.1000000000000001E-2</v>
      </c>
      <c r="CY103" s="8">
        <v>74.47</v>
      </c>
      <c r="CZ103" s="8">
        <v>0.06</v>
      </c>
      <c r="DA103" s="8">
        <v>74.61</v>
      </c>
      <c r="DB103" s="8">
        <v>0.08</v>
      </c>
      <c r="DC103" s="8">
        <v>75.260000000000005</v>
      </c>
      <c r="DD103" s="8">
        <v>0.02</v>
      </c>
      <c r="DE103" s="8">
        <v>5.0000000000000001E-3</v>
      </c>
      <c r="DF103" s="8">
        <v>2E-3</v>
      </c>
      <c r="DG103" s="8">
        <v>0.65059999999999996</v>
      </c>
      <c r="DH103" s="8">
        <v>1.6999999999999999E-3</v>
      </c>
      <c r="DI103" s="8">
        <v>45</v>
      </c>
      <c r="DJ103" s="8">
        <v>12</v>
      </c>
      <c r="DK103" s="8">
        <v>-54</v>
      </c>
      <c r="DL103" s="8">
        <v>23</v>
      </c>
      <c r="DM103" s="8">
        <v>3.5999999999999997E-2</v>
      </c>
      <c r="DN103" s="8">
        <v>2.5999999999999999E-2</v>
      </c>
      <c r="DU103" s="8">
        <v>230.1</v>
      </c>
      <c r="DV103" s="8">
        <v>1.3</v>
      </c>
      <c r="DW103" s="8">
        <v>230.1</v>
      </c>
      <c r="DX103" s="8">
        <v>1.3</v>
      </c>
      <c r="DY103" s="8">
        <v>230.1</v>
      </c>
      <c r="DZ103" s="8">
        <v>1.3</v>
      </c>
      <c r="EA103" s="8">
        <v>0</v>
      </c>
      <c r="EB103" s="8">
        <v>0</v>
      </c>
      <c r="EC103" s="8">
        <v>0</v>
      </c>
      <c r="ED103" s="8">
        <v>0</v>
      </c>
      <c r="EE103" s="8">
        <v>0</v>
      </c>
      <c r="EF103" s="8">
        <v>0</v>
      </c>
      <c r="EG103" s="8">
        <v>-0.1</v>
      </c>
      <c r="EH103" s="8">
        <v>0.2</v>
      </c>
      <c r="EI103" s="8">
        <v>-0.1</v>
      </c>
      <c r="EJ103" s="8">
        <v>0.2</v>
      </c>
      <c r="EK103" s="8">
        <v>-0.1</v>
      </c>
      <c r="EL103" s="8">
        <v>0.2</v>
      </c>
      <c r="EM103" s="8">
        <v>229.8</v>
      </c>
      <c r="EN103" s="8">
        <v>1.3</v>
      </c>
      <c r="EO103" s="8">
        <v>229.8</v>
      </c>
      <c r="EP103" s="8">
        <v>1.3</v>
      </c>
      <c r="EQ103" s="8">
        <v>229.8</v>
      </c>
      <c r="ER103" s="8">
        <v>1.3</v>
      </c>
      <c r="ES103" s="8">
        <v>2</v>
      </c>
      <c r="ET103" s="8">
        <v>0</v>
      </c>
      <c r="EU103" s="8">
        <v>2</v>
      </c>
      <c r="EV103" s="8">
        <v>0</v>
      </c>
      <c r="EW103" s="8">
        <v>2</v>
      </c>
      <c r="EX103" s="8">
        <v>0</v>
      </c>
      <c r="EZ103" s="8">
        <v>0</v>
      </c>
      <c r="FA103" s="8">
        <v>0</v>
      </c>
      <c r="FB103" s="8">
        <v>0</v>
      </c>
      <c r="FC103" s="8">
        <v>0</v>
      </c>
      <c r="FD103" s="8">
        <v>0</v>
      </c>
      <c r="FE103" s="8">
        <v>0</v>
      </c>
      <c r="FF103" s="8">
        <v>0</v>
      </c>
      <c r="FG103" s="8">
        <v>0</v>
      </c>
      <c r="FH103" s="8">
        <v>0</v>
      </c>
      <c r="FI103" s="8">
        <v>0</v>
      </c>
      <c r="FJ103" s="8">
        <v>0</v>
      </c>
      <c r="FK103" s="8">
        <v>0</v>
      </c>
      <c r="FL103" s="8">
        <v>0</v>
      </c>
      <c r="FM103" s="8">
        <v>0</v>
      </c>
      <c r="FW103" s="8">
        <v>0</v>
      </c>
      <c r="FX103" s="8">
        <v>0</v>
      </c>
      <c r="FY103" s="8">
        <v>0</v>
      </c>
      <c r="FZ103" s="8">
        <v>0</v>
      </c>
      <c r="GA103" s="8">
        <v>0</v>
      </c>
      <c r="GB103" s="8">
        <v>0</v>
      </c>
      <c r="GC103" s="8">
        <v>0.5</v>
      </c>
      <c r="GD103" s="8">
        <v>0.3</v>
      </c>
      <c r="GE103" s="8">
        <v>446</v>
      </c>
      <c r="GP103" s="8">
        <v>230.1</v>
      </c>
      <c r="GQ103" s="8">
        <v>1.3</v>
      </c>
      <c r="GR103" s="8">
        <v>0</v>
      </c>
      <c r="GS103" s="8">
        <v>0</v>
      </c>
      <c r="GT103" s="8">
        <v>100.87</v>
      </c>
      <c r="GU103" s="8">
        <v>7.0000000000000007E-2</v>
      </c>
      <c r="GV103" s="8">
        <v>56.82</v>
      </c>
      <c r="GW103" s="8">
        <v>0.08</v>
      </c>
      <c r="GX103" s="8">
        <v>59.41</v>
      </c>
      <c r="GY103" s="8">
        <v>0.04</v>
      </c>
      <c r="GZ103" s="8">
        <v>2.59</v>
      </c>
      <c r="HA103" s="8">
        <v>0.06</v>
      </c>
      <c r="HB103" s="8">
        <v>100.42</v>
      </c>
      <c r="HC103" s="8">
        <v>0.09</v>
      </c>
      <c r="HD103" s="8">
        <v>60.6</v>
      </c>
      <c r="HE103" s="8">
        <v>7.0000000000000007E-2</v>
      </c>
      <c r="HF103" s="8">
        <v>59.18</v>
      </c>
      <c r="HG103" s="8">
        <v>0.05</v>
      </c>
      <c r="HH103" s="8">
        <v>1.42</v>
      </c>
      <c r="HI103" s="8">
        <v>0.04</v>
      </c>
      <c r="HJ103" s="8">
        <v>101.44</v>
      </c>
      <c r="HK103" s="8">
        <v>0.04</v>
      </c>
      <c r="HL103" s="8">
        <v>62.15</v>
      </c>
      <c r="HM103" s="8">
        <v>0.08</v>
      </c>
      <c r="HN103" s="8">
        <v>59.73</v>
      </c>
      <c r="HO103" s="8">
        <v>0.02</v>
      </c>
      <c r="HP103" s="8">
        <v>-2.42</v>
      </c>
      <c r="HQ103" s="8">
        <v>0.09</v>
      </c>
      <c r="HR103" s="8">
        <v>101.42</v>
      </c>
      <c r="HS103" s="8">
        <v>0.06</v>
      </c>
      <c r="HT103" s="8">
        <v>58.56</v>
      </c>
      <c r="HU103" s="8">
        <v>0.04</v>
      </c>
      <c r="HV103" s="8">
        <v>59.71</v>
      </c>
      <c r="HW103" s="8">
        <v>0.03</v>
      </c>
      <c r="HZ103" s="8">
        <v>100.69</v>
      </c>
      <c r="IA103" s="8">
        <v>0.06</v>
      </c>
      <c r="IB103" s="8">
        <v>60.91</v>
      </c>
      <c r="IC103" s="8">
        <v>7.0000000000000007E-2</v>
      </c>
      <c r="ID103" s="8">
        <v>59.33</v>
      </c>
      <c r="IE103" s="8">
        <v>0.03</v>
      </c>
      <c r="IF103" s="8">
        <v>1.58</v>
      </c>
      <c r="IG103" s="8">
        <v>0.05</v>
      </c>
      <c r="JZ103" s="8">
        <v>-1.1499999999999999</v>
      </c>
      <c r="KA103" s="8">
        <v>0.03</v>
      </c>
      <c r="MX103" s="8">
        <v>75.09</v>
      </c>
      <c r="MY103" s="8">
        <v>0.02</v>
      </c>
      <c r="MZ103" s="8">
        <v>75.099999999999994</v>
      </c>
      <c r="NA103" s="8">
        <v>0.03</v>
      </c>
      <c r="NB103" s="8">
        <v>75.180000000000007</v>
      </c>
      <c r="NC103" s="8">
        <v>0.03</v>
      </c>
      <c r="ND103" s="8">
        <v>75.290000000000006</v>
      </c>
      <c r="NE103" s="8">
        <v>0.02</v>
      </c>
      <c r="NF103" s="8">
        <v>75.099999999999994</v>
      </c>
      <c r="NG103" s="8">
        <v>0.02</v>
      </c>
      <c r="NH103" s="8">
        <v>75.11</v>
      </c>
      <c r="NI103" s="8">
        <v>0.03</v>
      </c>
      <c r="NP103" s="8">
        <v>59.22</v>
      </c>
      <c r="NQ103" s="8">
        <v>7.0000000000000007E-2</v>
      </c>
      <c r="QR103" s="8">
        <v>76.11</v>
      </c>
      <c r="QS103" s="8">
        <v>0.23</v>
      </c>
      <c r="QT103" s="8">
        <v>79.02</v>
      </c>
      <c r="QU103" s="8">
        <v>0.27</v>
      </c>
      <c r="QV103" s="8">
        <v>61.1</v>
      </c>
      <c r="QW103" s="8">
        <v>7.0000000000000007E-2</v>
      </c>
      <c r="QX103" s="8">
        <v>53.84</v>
      </c>
      <c r="QY103" s="8">
        <v>0.15</v>
      </c>
      <c r="QZ103" s="8">
        <v>55.78</v>
      </c>
      <c r="RA103" s="8">
        <v>0.13</v>
      </c>
      <c r="RB103" s="8">
        <v>74.59</v>
      </c>
      <c r="RC103" s="8">
        <v>0.05</v>
      </c>
      <c r="RD103" s="8">
        <v>74.599999999999994</v>
      </c>
      <c r="RE103" s="8">
        <v>0.03</v>
      </c>
      <c r="RF103" s="8">
        <v>74.7</v>
      </c>
      <c r="RG103" s="8">
        <v>7.0000000000000007E-2</v>
      </c>
      <c r="RH103" s="8">
        <v>74.77</v>
      </c>
      <c r="RI103" s="8">
        <v>0.06</v>
      </c>
      <c r="RJ103" s="8">
        <v>74.87</v>
      </c>
      <c r="RK103" s="8">
        <v>0.06</v>
      </c>
      <c r="RL103" s="8">
        <v>74.94</v>
      </c>
      <c r="RM103" s="8">
        <v>0.05</v>
      </c>
      <c r="RN103" s="8">
        <v>74.97</v>
      </c>
      <c r="RO103" s="8">
        <v>0.04</v>
      </c>
      <c r="TD103" s="8">
        <v>74.650000000000006</v>
      </c>
      <c r="TE103" s="8">
        <v>0.02</v>
      </c>
      <c r="UN103" s="8">
        <v>54.23</v>
      </c>
      <c r="UO103" s="8">
        <v>0.16</v>
      </c>
      <c r="UP103" s="8">
        <v>74.599999999999994</v>
      </c>
      <c r="UQ103" s="8">
        <v>0.03</v>
      </c>
      <c r="UR103" s="8">
        <v>74.27</v>
      </c>
      <c r="US103" s="8">
        <v>0.03</v>
      </c>
      <c r="UT103" s="8">
        <v>74.75</v>
      </c>
      <c r="UU103" s="8">
        <v>0.02</v>
      </c>
      <c r="UV103" s="8">
        <v>75.16</v>
      </c>
      <c r="UW103" s="8">
        <v>0.06</v>
      </c>
      <c r="UX103" s="8">
        <v>75.239999999999995</v>
      </c>
      <c r="UY103" s="8">
        <v>0.04</v>
      </c>
      <c r="UZ103" s="8">
        <v>74.8</v>
      </c>
      <c r="VA103" s="8">
        <v>0.04</v>
      </c>
      <c r="VB103" s="8">
        <v>74.83</v>
      </c>
      <c r="VC103" s="8">
        <v>0.06</v>
      </c>
      <c r="VD103" s="8">
        <v>74.760000000000005</v>
      </c>
      <c r="VE103" s="8">
        <v>0.05</v>
      </c>
      <c r="VF103" s="8">
        <v>75.22</v>
      </c>
      <c r="VG103" s="8">
        <v>0.05</v>
      </c>
      <c r="VH103" s="8">
        <v>75</v>
      </c>
      <c r="VI103" s="8">
        <v>0.04</v>
      </c>
      <c r="VJ103" s="8">
        <v>74.38</v>
      </c>
      <c r="VK103" s="8">
        <v>0.05</v>
      </c>
      <c r="VL103" s="8">
        <v>75</v>
      </c>
      <c r="VM103" s="8">
        <v>0.03</v>
      </c>
      <c r="VN103" s="8">
        <v>74.67</v>
      </c>
      <c r="VO103" s="8">
        <v>0.05</v>
      </c>
      <c r="VP103" s="8">
        <v>74.64</v>
      </c>
      <c r="VQ103" s="8">
        <v>0.02</v>
      </c>
      <c r="VR103" s="8">
        <v>74.239999999999995</v>
      </c>
      <c r="VS103" s="8">
        <v>0.04</v>
      </c>
      <c r="VT103" s="8">
        <v>74.42</v>
      </c>
      <c r="VU103" s="8">
        <v>0.02</v>
      </c>
      <c r="WJ103" s="7" t="s">
        <v>3406</v>
      </c>
      <c r="WK103" s="8">
        <v>75.02</v>
      </c>
      <c r="WL103" s="8">
        <v>1.4999999999999999E-2</v>
      </c>
      <c r="WM103" s="8">
        <v>61.976999999999997</v>
      </c>
      <c r="WN103" s="8">
        <v>2.1000000000000001E-2</v>
      </c>
      <c r="WO103" s="8">
        <v>74.977000000000004</v>
      </c>
      <c r="WP103" s="8">
        <v>1.4999999999999999E-2</v>
      </c>
      <c r="WQ103" s="8">
        <v>62.006999999999998</v>
      </c>
      <c r="WR103" s="8">
        <v>2.1000000000000001E-2</v>
      </c>
      <c r="WS103" s="8">
        <v>54.960999999999999</v>
      </c>
      <c r="WT103" s="8">
        <v>3.1E-2</v>
      </c>
      <c r="WU103" s="8">
        <v>51.01</v>
      </c>
      <c r="WV103" s="8">
        <v>2.1000000000000001E-2</v>
      </c>
      <c r="WW103" s="8">
        <v>1039.5999999999999</v>
      </c>
      <c r="WX103" s="8">
        <v>1.3</v>
      </c>
      <c r="WY103" s="8">
        <v>990.9</v>
      </c>
      <c r="WZ103" s="8">
        <v>1.3</v>
      </c>
      <c r="XA103" s="8">
        <v>0.59899999999999998</v>
      </c>
      <c r="XB103" s="8">
        <v>2E-3</v>
      </c>
      <c r="XC103" s="8">
        <v>-0.29799999999999999</v>
      </c>
      <c r="XD103" s="8">
        <v>2E-3</v>
      </c>
      <c r="XE103" s="8">
        <v>5.0000000000000001E-3</v>
      </c>
      <c r="XF103" s="8">
        <v>2E-3</v>
      </c>
      <c r="XG103" s="8">
        <v>0.65059999999999996</v>
      </c>
      <c r="XH103" s="8">
        <v>1.6999999999999999E-3</v>
      </c>
      <c r="XI103" s="8">
        <v>29.274000000000001</v>
      </c>
      <c r="XJ103" s="8">
        <v>1E-3</v>
      </c>
      <c r="XK103" s="8">
        <v>446</v>
      </c>
      <c r="XL103" s="8">
        <v>5</v>
      </c>
      <c r="XM103" s="8">
        <v>445.6</v>
      </c>
      <c r="XN103" s="8">
        <v>5.3</v>
      </c>
      <c r="XO103" s="25"/>
      <c r="XP103" s="12">
        <v>0</v>
      </c>
      <c r="XQ103" s="14"/>
      <c r="XS103" s="45">
        <f t="shared" si="77"/>
        <v>1.1607843166072696</v>
      </c>
      <c r="XT103" s="9">
        <f t="shared" si="49"/>
        <v>4603.4510097556231</v>
      </c>
      <c r="XU103" s="46">
        <f t="shared" si="50"/>
        <v>69.730335212598419</v>
      </c>
      <c r="XV103" s="9">
        <v>0</v>
      </c>
      <c r="XW103" s="9">
        <f t="shared" si="52"/>
        <v>0</v>
      </c>
      <c r="XX103" s="9">
        <f t="shared" si="53"/>
        <v>4603.4510097556231</v>
      </c>
      <c r="XY103" s="15">
        <f t="shared" si="54"/>
        <v>8.7607382060846846E-3</v>
      </c>
      <c r="XZ103" s="9">
        <f t="shared" si="55"/>
        <v>27.591753614273738</v>
      </c>
      <c r="YA103" s="9">
        <f t="shared" si="56"/>
        <v>73.816215683392741</v>
      </c>
      <c r="YB103" s="10">
        <v>13.028627036545656</v>
      </c>
      <c r="YC103" s="10">
        <v>13.549834649660204</v>
      </c>
      <c r="YD103" s="3">
        <v>6.9958227355259783E-3</v>
      </c>
      <c r="YE103" s="9">
        <v>20.783924773928117</v>
      </c>
      <c r="YF103" s="15">
        <v>8.7607382060846846E-3</v>
      </c>
      <c r="YG103" s="9">
        <v>27.591753614273738</v>
      </c>
      <c r="YH103" s="15">
        <v>8.7906757508821286E-3</v>
      </c>
      <c r="YI103" s="9">
        <v>27.614026703809547</v>
      </c>
      <c r="YJ103" s="9">
        <f t="shared" si="57"/>
        <v>75.02</v>
      </c>
      <c r="YK103" s="9">
        <f t="shared" si="58"/>
        <v>61.977009342751735</v>
      </c>
      <c r="YL103" s="9">
        <f t="shared" si="59"/>
        <v>27.330907856950265</v>
      </c>
      <c r="YM103" s="9">
        <f t="shared" si="60"/>
        <v>1200.7906649412121</v>
      </c>
      <c r="YN103" s="9">
        <f t="shared" si="61"/>
        <v>1329.9749106752761</v>
      </c>
      <c r="YO103" s="9">
        <f t="shared" si="62"/>
        <v>0.39999999999997726</v>
      </c>
      <c r="YP103" s="14">
        <f t="shared" si="63"/>
        <v>1.1369175659495649E-3</v>
      </c>
      <c r="YQ103" s="9">
        <f t="shared" si="64"/>
        <v>-82.052500978189528</v>
      </c>
      <c r="YR103" s="9">
        <f t="shared" si="65"/>
        <v>47.131744755874479</v>
      </c>
      <c r="YS103" s="10">
        <f t="shared" si="66"/>
        <v>-0.18397421743988684</v>
      </c>
      <c r="YT103" s="15">
        <f t="shared" si="67"/>
        <v>0.93976891999440326</v>
      </c>
      <c r="YU103" s="16">
        <f t="shared" si="68"/>
        <v>-0.26084575732347304</v>
      </c>
      <c r="YV103" s="16">
        <f t="shared" si="69"/>
        <v>-1.2037843166072548</v>
      </c>
      <c r="YW103" s="47">
        <f t="shared" si="70"/>
        <v>55.033901186971953</v>
      </c>
      <c r="YX103" s="5">
        <f t="shared" si="71"/>
        <v>1200.7906649412121</v>
      </c>
      <c r="YY103" s="5">
        <f t="shared" si="72"/>
        <v>-102.53307651399417</v>
      </c>
      <c r="YZ103" s="5">
        <f t="shared" si="73"/>
        <v>1303.3237414552063</v>
      </c>
      <c r="ZA103" s="5">
        <f t="shared" si="74"/>
        <v>0</v>
      </c>
      <c r="ZB103" s="5">
        <f t="shared" si="75"/>
        <v>1200.7906649412121</v>
      </c>
      <c r="ZC103" s="6">
        <f t="shared" si="76"/>
        <v>1</v>
      </c>
    </row>
    <row r="104" spans="1:679" s="8" customFormat="1" x14ac:dyDescent="0.25">
      <c r="A104" s="8">
        <v>5</v>
      </c>
      <c r="B104" s="8" t="s">
        <v>2319</v>
      </c>
      <c r="C104" s="8" t="s">
        <v>2320</v>
      </c>
      <c r="D104" s="8" t="s">
        <v>2319</v>
      </c>
      <c r="E104" s="8" t="s">
        <v>3317</v>
      </c>
      <c r="F104" s="8" t="s">
        <v>3316</v>
      </c>
      <c r="G104" s="8" t="s">
        <v>3308</v>
      </c>
      <c r="H104" s="8" t="s">
        <v>3309</v>
      </c>
      <c r="I104" s="8" t="s">
        <v>3310</v>
      </c>
      <c r="J104" s="8" t="s">
        <v>3310</v>
      </c>
      <c r="M104" s="8" t="s">
        <v>3311</v>
      </c>
      <c r="N104" s="7">
        <v>0</v>
      </c>
      <c r="O104" s="7">
        <v>0</v>
      </c>
      <c r="P104" s="8" t="s">
        <v>3365</v>
      </c>
      <c r="Q104" s="8" t="s">
        <v>2303</v>
      </c>
      <c r="R104" s="8" t="s">
        <v>2321</v>
      </c>
      <c r="S104" s="8" t="s">
        <v>119</v>
      </c>
      <c r="T104" s="8" t="s">
        <v>154</v>
      </c>
      <c r="U104" s="8" t="s">
        <v>135</v>
      </c>
      <c r="V104" s="8" t="s">
        <v>3378</v>
      </c>
      <c r="W104" s="8" t="s">
        <v>3380</v>
      </c>
      <c r="X104" s="8" t="s">
        <v>3385</v>
      </c>
      <c r="Y104" s="8" t="s">
        <v>3385</v>
      </c>
      <c r="Z104" s="8" t="s">
        <v>2063</v>
      </c>
      <c r="AA104" s="8" t="s">
        <v>123</v>
      </c>
      <c r="AB104" s="8" t="s">
        <v>124</v>
      </c>
      <c r="AC104" s="8" t="s">
        <v>2277</v>
      </c>
      <c r="AD104" s="8" t="s">
        <v>2278</v>
      </c>
      <c r="AE104" s="8" t="s">
        <v>3390</v>
      </c>
      <c r="AF104" s="8" t="s">
        <v>157</v>
      </c>
      <c r="AG104" s="8">
        <v>75</v>
      </c>
      <c r="AH104" s="8">
        <v>62</v>
      </c>
      <c r="AI104" s="8">
        <v>95</v>
      </c>
      <c r="AJ104" s="8">
        <v>75</v>
      </c>
      <c r="AK104" s="8">
        <v>5.5</v>
      </c>
      <c r="AM104" s="8">
        <v>5.5</v>
      </c>
      <c r="AO104" s="8">
        <v>230.3</v>
      </c>
      <c r="AP104" s="8">
        <v>0.9</v>
      </c>
      <c r="AQ104" s="8">
        <v>14.9</v>
      </c>
      <c r="AR104" s="8">
        <v>0</v>
      </c>
      <c r="AS104" s="8">
        <v>23656</v>
      </c>
      <c r="AT104" s="8">
        <v>44</v>
      </c>
      <c r="AU104" s="8">
        <v>22676</v>
      </c>
      <c r="AV104" s="8">
        <v>87</v>
      </c>
      <c r="AW104" s="8">
        <v>6572</v>
      </c>
      <c r="AX104" s="8">
        <v>87</v>
      </c>
      <c r="AY104" s="8">
        <v>30234</v>
      </c>
      <c r="AZ104" s="8">
        <v>92</v>
      </c>
      <c r="BB104" s="8">
        <v>940</v>
      </c>
      <c r="BD104" s="8">
        <v>6.9</v>
      </c>
      <c r="BF104" s="8">
        <v>109.99</v>
      </c>
      <c r="BG104" s="8">
        <v>0.03</v>
      </c>
      <c r="BH104" s="8">
        <v>11.32</v>
      </c>
      <c r="CN104" s="8">
        <v>9.1952554739999997</v>
      </c>
      <c r="CO104" s="8" t="s">
        <v>2322</v>
      </c>
      <c r="CP104" s="8" t="s">
        <v>2323</v>
      </c>
      <c r="CQ104" s="8">
        <v>74.992999999999995</v>
      </c>
      <c r="CR104" s="8">
        <v>0.03</v>
      </c>
      <c r="CS104" s="8">
        <v>62</v>
      </c>
      <c r="CT104" s="8">
        <v>2.7E-2</v>
      </c>
      <c r="CU104" s="8">
        <v>95</v>
      </c>
      <c r="CV104" s="8">
        <v>8.9999999999999993E-3</v>
      </c>
      <c r="CW104" s="8">
        <v>74.997</v>
      </c>
      <c r="CX104" s="8">
        <v>1.4E-2</v>
      </c>
      <c r="CY104" s="8">
        <v>74.400000000000006</v>
      </c>
      <c r="CZ104" s="8">
        <v>0.08</v>
      </c>
      <c r="DA104" s="8">
        <v>55.75</v>
      </c>
      <c r="DB104" s="8">
        <v>0.03</v>
      </c>
      <c r="DC104" s="8">
        <v>62.8</v>
      </c>
      <c r="DD104" s="8">
        <v>0.02</v>
      </c>
      <c r="DE104" s="8">
        <v>2.8000000000000001E-2</v>
      </c>
      <c r="DF104" s="8">
        <v>3.0000000000000001E-3</v>
      </c>
      <c r="DG104" s="8">
        <v>0.75170000000000003</v>
      </c>
      <c r="DH104" s="8">
        <v>2.3E-3</v>
      </c>
      <c r="DI104" s="8">
        <v>23656</v>
      </c>
      <c r="DJ104" s="8">
        <v>44</v>
      </c>
      <c r="DK104" s="8">
        <v>6572</v>
      </c>
      <c r="DL104" s="8">
        <v>87</v>
      </c>
      <c r="DM104" s="8">
        <v>9.1950000000000003</v>
      </c>
      <c r="DN104" s="8">
        <v>3.7999999999999999E-2</v>
      </c>
      <c r="DQ104" s="8">
        <v>10.368917274999999</v>
      </c>
      <c r="DU104" s="8">
        <v>229.7</v>
      </c>
      <c r="DV104" s="8">
        <v>0.9</v>
      </c>
      <c r="DW104" s="8">
        <v>229.7</v>
      </c>
      <c r="DX104" s="8">
        <v>0.9</v>
      </c>
      <c r="DY104" s="8">
        <v>229.7</v>
      </c>
      <c r="DZ104" s="8">
        <v>0.9</v>
      </c>
      <c r="EA104" s="8">
        <v>13.3</v>
      </c>
      <c r="EB104" s="8">
        <v>0</v>
      </c>
      <c r="EC104" s="8">
        <v>13.3</v>
      </c>
      <c r="ED104" s="8">
        <v>0</v>
      </c>
      <c r="EE104" s="8">
        <v>13.3</v>
      </c>
      <c r="EF104" s="8">
        <v>0</v>
      </c>
      <c r="EG104" s="8">
        <v>2934</v>
      </c>
      <c r="EH104" s="8">
        <v>6.1</v>
      </c>
      <c r="EI104" s="8">
        <v>2934</v>
      </c>
      <c r="EJ104" s="8">
        <v>6.1</v>
      </c>
      <c r="EK104" s="8">
        <v>2934</v>
      </c>
      <c r="EL104" s="8">
        <v>6.1</v>
      </c>
      <c r="EM104" s="8">
        <v>229.9</v>
      </c>
      <c r="EN104" s="8">
        <v>0.9</v>
      </c>
      <c r="EO104" s="8">
        <v>229.9</v>
      </c>
      <c r="EP104" s="8">
        <v>0.9</v>
      </c>
      <c r="EQ104" s="8">
        <v>229.9</v>
      </c>
      <c r="ER104" s="8">
        <v>0.9</v>
      </c>
      <c r="ES104" s="8">
        <v>1.6</v>
      </c>
      <c r="ET104" s="8">
        <v>0</v>
      </c>
      <c r="EU104" s="8">
        <v>1.6</v>
      </c>
      <c r="EV104" s="8">
        <v>0</v>
      </c>
      <c r="EW104" s="8">
        <v>1.6</v>
      </c>
      <c r="EX104" s="8">
        <v>0</v>
      </c>
      <c r="EZ104" s="8">
        <v>227.8</v>
      </c>
      <c r="FA104" s="8">
        <v>0.9</v>
      </c>
      <c r="FB104" s="8">
        <v>227.8</v>
      </c>
      <c r="FC104" s="8">
        <v>0.9</v>
      </c>
      <c r="FD104" s="8">
        <v>227.8</v>
      </c>
      <c r="FE104" s="8">
        <v>0.9</v>
      </c>
      <c r="FF104" s="8">
        <v>12.6</v>
      </c>
      <c r="FG104" s="8">
        <v>0</v>
      </c>
      <c r="FH104" s="8">
        <v>12.6</v>
      </c>
      <c r="FI104" s="8">
        <v>0</v>
      </c>
      <c r="FJ104" s="8">
        <v>12.6</v>
      </c>
      <c r="FK104" s="8">
        <v>0</v>
      </c>
      <c r="FL104" s="8">
        <v>2741.5</v>
      </c>
      <c r="FM104" s="8">
        <v>5.7</v>
      </c>
      <c r="FW104" s="8">
        <v>228.3</v>
      </c>
      <c r="FX104" s="8">
        <v>0.9</v>
      </c>
      <c r="FY104" s="8">
        <v>0.7</v>
      </c>
      <c r="FZ104" s="8">
        <v>0</v>
      </c>
      <c r="GA104" s="8">
        <v>169.5</v>
      </c>
      <c r="GB104" s="8">
        <v>0.8</v>
      </c>
      <c r="GC104" s="8">
        <v>23</v>
      </c>
      <c r="GE104" s="8">
        <v>3287.1</v>
      </c>
      <c r="GF104" s="8">
        <v>475</v>
      </c>
      <c r="GG104" s="8">
        <v>475</v>
      </c>
      <c r="GH104" s="8">
        <v>475</v>
      </c>
      <c r="GI104" s="8">
        <v>0.7</v>
      </c>
      <c r="GJ104" s="8">
        <v>0.7</v>
      </c>
      <c r="GK104" s="8">
        <v>0.8</v>
      </c>
      <c r="GL104" s="8">
        <v>380</v>
      </c>
      <c r="GM104" s="8">
        <v>0.62</v>
      </c>
      <c r="GN104" s="8">
        <v>15.2</v>
      </c>
      <c r="HB104" s="8">
        <v>260.20999999999998</v>
      </c>
      <c r="HC104" s="8">
        <v>0.18</v>
      </c>
      <c r="HD104" s="8">
        <v>176.07</v>
      </c>
      <c r="HE104" s="8">
        <v>0.06</v>
      </c>
      <c r="HF104" s="8">
        <v>119.95</v>
      </c>
      <c r="HG104" s="8">
        <v>0.05</v>
      </c>
      <c r="HH104" s="8">
        <v>56.11</v>
      </c>
      <c r="HI104" s="8">
        <v>0.08</v>
      </c>
      <c r="HJ104" s="8">
        <v>240.63</v>
      </c>
      <c r="HK104" s="8">
        <v>0.22</v>
      </c>
      <c r="HL104" s="8">
        <v>103.9</v>
      </c>
      <c r="HM104" s="8">
        <v>0.05</v>
      </c>
      <c r="HN104" s="8">
        <v>114.24</v>
      </c>
      <c r="HO104" s="8">
        <v>7.0000000000000007E-2</v>
      </c>
      <c r="HP104" s="8">
        <v>10.34</v>
      </c>
      <c r="HQ104" s="8">
        <v>0.08</v>
      </c>
      <c r="HR104" s="8">
        <v>73.959999999999994</v>
      </c>
      <c r="HS104" s="8">
        <v>0.06</v>
      </c>
      <c r="HT104" s="8">
        <v>51.39</v>
      </c>
      <c r="HU104" s="8">
        <v>0.17</v>
      </c>
      <c r="HV104" s="8">
        <v>43.35</v>
      </c>
      <c r="HW104" s="8">
        <v>0.04</v>
      </c>
      <c r="HZ104" s="8">
        <v>74.38</v>
      </c>
      <c r="IA104" s="8">
        <v>0.03</v>
      </c>
      <c r="IB104" s="8">
        <v>60.08</v>
      </c>
      <c r="IC104" s="8">
        <v>0.2</v>
      </c>
      <c r="ID104" s="8">
        <v>43.63</v>
      </c>
      <c r="IE104" s="8">
        <v>0.02</v>
      </c>
      <c r="IF104" s="8">
        <v>16.45</v>
      </c>
      <c r="IG104" s="8">
        <v>0.19</v>
      </c>
      <c r="IH104" s="8">
        <v>509.5</v>
      </c>
      <c r="II104" s="8">
        <v>0.52</v>
      </c>
      <c r="IJ104" s="8">
        <v>40.71</v>
      </c>
      <c r="IK104" s="8">
        <v>0.02</v>
      </c>
      <c r="IL104" s="8">
        <v>34093</v>
      </c>
      <c r="IM104" s="8">
        <v>47</v>
      </c>
      <c r="IN104" s="8">
        <v>35298</v>
      </c>
      <c r="IO104" s="8">
        <v>43</v>
      </c>
      <c r="JL104" s="8">
        <v>244.19</v>
      </c>
      <c r="JM104" s="8">
        <v>0.22</v>
      </c>
      <c r="JN104" s="8">
        <v>104.72</v>
      </c>
      <c r="JO104" s="8">
        <v>0.05</v>
      </c>
      <c r="JP104" s="8">
        <v>115.3</v>
      </c>
      <c r="JQ104" s="8">
        <v>7.0000000000000007E-2</v>
      </c>
      <c r="JR104" s="8">
        <v>10.58</v>
      </c>
      <c r="JS104" s="8">
        <v>7.0000000000000007E-2</v>
      </c>
      <c r="JT104" s="8">
        <v>242.77</v>
      </c>
      <c r="JU104" s="8">
        <v>0.22</v>
      </c>
      <c r="JV104" s="8">
        <v>114.88</v>
      </c>
      <c r="JW104" s="8">
        <v>7.0000000000000007E-2</v>
      </c>
      <c r="JX104" s="8">
        <v>11.29</v>
      </c>
      <c r="JY104" s="8">
        <v>0.08</v>
      </c>
      <c r="JZ104" s="8">
        <v>8.0399999999999991</v>
      </c>
      <c r="KA104" s="8">
        <v>0.16</v>
      </c>
      <c r="MX104" s="8">
        <v>54.86</v>
      </c>
      <c r="MY104" s="8">
        <v>0.06</v>
      </c>
      <c r="MZ104" s="8">
        <v>56.22</v>
      </c>
      <c r="NA104" s="8">
        <v>7.0000000000000007E-2</v>
      </c>
      <c r="NB104" s="8">
        <v>55.59</v>
      </c>
      <c r="NC104" s="8">
        <v>0.12</v>
      </c>
      <c r="ND104" s="8">
        <v>56.28</v>
      </c>
      <c r="NE104" s="8">
        <v>0.05</v>
      </c>
      <c r="NF104" s="8">
        <v>55.45</v>
      </c>
      <c r="NG104" s="8">
        <v>0.09</v>
      </c>
      <c r="NH104" s="8">
        <v>55.65</v>
      </c>
      <c r="NI104" s="8">
        <v>0.06</v>
      </c>
      <c r="OP104" s="8">
        <v>104.5</v>
      </c>
      <c r="OQ104" s="8">
        <v>0.05</v>
      </c>
      <c r="PR104" s="8">
        <v>103.59</v>
      </c>
      <c r="PS104" s="8">
        <v>7.0000000000000007E-2</v>
      </c>
      <c r="QX104" s="8">
        <v>94.73</v>
      </c>
      <c r="QY104" s="8">
        <v>0.05</v>
      </c>
      <c r="QZ104" s="8">
        <v>94.96</v>
      </c>
      <c r="RA104" s="8">
        <v>7.0000000000000007E-2</v>
      </c>
      <c r="RB104" s="8">
        <v>74.45</v>
      </c>
      <c r="RC104" s="8">
        <v>0.08</v>
      </c>
      <c r="RD104" s="8">
        <v>74.45</v>
      </c>
      <c r="RE104" s="8">
        <v>7.0000000000000007E-2</v>
      </c>
      <c r="RF104" s="8">
        <v>74.400000000000006</v>
      </c>
      <c r="RG104" s="8">
        <v>0.08</v>
      </c>
      <c r="RH104" s="8">
        <v>74.459999999999994</v>
      </c>
      <c r="RI104" s="8">
        <v>0.08</v>
      </c>
      <c r="RJ104" s="8">
        <v>74.47</v>
      </c>
      <c r="RK104" s="8">
        <v>0.08</v>
      </c>
      <c r="RL104" s="8">
        <v>74.53</v>
      </c>
      <c r="RM104" s="8">
        <v>7.0000000000000007E-2</v>
      </c>
      <c r="RN104" s="8">
        <v>74.510000000000005</v>
      </c>
      <c r="RO104" s="8">
        <v>0.08</v>
      </c>
      <c r="RP104" s="8">
        <v>75.900000000000006</v>
      </c>
      <c r="RQ104" s="8">
        <v>0.11</v>
      </c>
      <c r="RR104" s="8">
        <v>76.31</v>
      </c>
      <c r="RS104" s="8">
        <v>0.1</v>
      </c>
      <c r="RT104" s="8">
        <v>77.06</v>
      </c>
      <c r="RU104" s="8">
        <v>0.08</v>
      </c>
      <c r="RV104" s="8">
        <v>75.510000000000005</v>
      </c>
      <c r="RW104" s="8">
        <v>0.06</v>
      </c>
      <c r="RX104" s="8">
        <v>75.099999999999994</v>
      </c>
      <c r="RY104" s="8">
        <v>0.08</v>
      </c>
      <c r="RZ104" s="8">
        <v>76.22</v>
      </c>
      <c r="SA104" s="8">
        <v>0.11</v>
      </c>
      <c r="SB104" s="8">
        <v>77.19</v>
      </c>
      <c r="SC104" s="8">
        <v>0.1</v>
      </c>
      <c r="SD104" s="8">
        <v>76.38</v>
      </c>
      <c r="SE104" s="8">
        <v>0.1</v>
      </c>
      <c r="SF104" s="8">
        <v>74.89</v>
      </c>
      <c r="SG104" s="8">
        <v>0.1</v>
      </c>
      <c r="SH104" s="8">
        <v>75.08</v>
      </c>
      <c r="SI104" s="8">
        <v>0.08</v>
      </c>
      <c r="SJ104" s="8">
        <v>75.2</v>
      </c>
      <c r="SK104" s="8">
        <v>0.1</v>
      </c>
      <c r="SL104" s="8">
        <v>75.16</v>
      </c>
      <c r="SM104" s="8">
        <v>0.1</v>
      </c>
      <c r="SN104" s="8">
        <v>74.790000000000006</v>
      </c>
      <c r="SO104" s="8">
        <v>0.1</v>
      </c>
      <c r="SP104" s="8">
        <v>74.73</v>
      </c>
      <c r="SQ104" s="8">
        <v>0.09</v>
      </c>
      <c r="SR104" s="8">
        <v>74.83</v>
      </c>
      <c r="SS104" s="8">
        <v>7.0000000000000007E-2</v>
      </c>
      <c r="ST104" s="8">
        <v>74.73</v>
      </c>
      <c r="SU104" s="8">
        <v>0.08</v>
      </c>
      <c r="SV104" s="8">
        <v>74.680000000000007</v>
      </c>
      <c r="SW104" s="8">
        <v>7.0000000000000007E-2</v>
      </c>
      <c r="SX104" s="8">
        <v>74.66</v>
      </c>
      <c r="SY104" s="8">
        <v>7.0000000000000007E-2</v>
      </c>
      <c r="SZ104" s="8">
        <v>74.680000000000007</v>
      </c>
      <c r="TA104" s="8">
        <v>7.0000000000000007E-2</v>
      </c>
      <c r="TB104" s="8">
        <v>74.75</v>
      </c>
      <c r="TC104" s="8">
        <v>7.0000000000000007E-2</v>
      </c>
      <c r="WJ104" s="7" t="s">
        <v>3406</v>
      </c>
      <c r="WK104" s="8">
        <v>74.992999999999995</v>
      </c>
      <c r="WL104" s="8">
        <v>0.03</v>
      </c>
      <c r="WM104" s="8">
        <v>62</v>
      </c>
      <c r="WN104" s="8">
        <v>2.7E-2</v>
      </c>
      <c r="WO104" s="8">
        <v>55.534999999999997</v>
      </c>
      <c r="WP104" s="8">
        <v>1.9E-2</v>
      </c>
      <c r="WQ104" s="8">
        <v>52.606999999999999</v>
      </c>
      <c r="WR104" s="8">
        <v>1.9E-2</v>
      </c>
      <c r="WS104" s="8">
        <v>95</v>
      </c>
      <c r="WT104" s="8">
        <v>8.9999999999999993E-3</v>
      </c>
      <c r="WU104" s="8">
        <v>74.997</v>
      </c>
      <c r="WV104" s="8">
        <v>1.4E-2</v>
      </c>
      <c r="WW104" s="8">
        <v>1109.2</v>
      </c>
      <c r="WX104" s="8">
        <v>1.7</v>
      </c>
      <c r="WY104" s="8">
        <v>1076.0999999999999</v>
      </c>
      <c r="WZ104" s="8">
        <v>1.7</v>
      </c>
      <c r="XA104" s="8">
        <v>0.60799999999999998</v>
      </c>
      <c r="XB104" s="8">
        <v>4.0000000000000001E-3</v>
      </c>
      <c r="XC104" s="8">
        <v>-0.25900000000000001</v>
      </c>
      <c r="XD104" s="8">
        <v>2E-3</v>
      </c>
      <c r="XE104" s="8">
        <v>2.8000000000000001E-2</v>
      </c>
      <c r="XF104" s="8">
        <v>3.0000000000000001E-3</v>
      </c>
      <c r="XG104" s="8">
        <v>0.75170000000000003</v>
      </c>
      <c r="XH104" s="8">
        <v>2.3E-3</v>
      </c>
      <c r="XI104" s="8">
        <v>29.045999999999999</v>
      </c>
      <c r="XJ104" s="8">
        <v>1E-3</v>
      </c>
      <c r="XK104" s="8">
        <v>3288</v>
      </c>
      <c r="XL104" s="8">
        <v>9</v>
      </c>
      <c r="XM104" s="8">
        <v>353.1</v>
      </c>
      <c r="XN104" s="8">
        <v>5.6</v>
      </c>
      <c r="XP104" s="12">
        <v>0</v>
      </c>
      <c r="XQ104" s="14"/>
      <c r="XR104" s="14"/>
      <c r="XS104" s="45">
        <f t="shared" si="77"/>
        <v>0.76999610109657002</v>
      </c>
      <c r="XT104" s="9">
        <f t="shared" si="49"/>
        <v>5100.232749260661</v>
      </c>
      <c r="XU104" s="46">
        <f t="shared" si="50"/>
        <v>76.863704692913373</v>
      </c>
      <c r="XV104" s="9">
        <v>0</v>
      </c>
      <c r="XW104" s="9">
        <f t="shared" si="52"/>
        <v>0</v>
      </c>
      <c r="XX104" s="9">
        <f t="shared" si="53"/>
        <v>5100.232749260661</v>
      </c>
      <c r="XY104" s="15">
        <f t="shared" si="54"/>
        <v>8.7822792612631401E-3</v>
      </c>
      <c r="XZ104" s="9">
        <f t="shared" si="55"/>
        <v>27.60874090027631</v>
      </c>
      <c r="YA104" s="9">
        <f t="shared" si="56"/>
        <v>54.76500389890343</v>
      </c>
      <c r="YB104" s="10">
        <v>14.099891369008994</v>
      </c>
      <c r="YC104" s="10">
        <v>13.048816254443976</v>
      </c>
      <c r="YD104" s="3">
        <v>1.3918148917546582E-2</v>
      </c>
      <c r="YE104" s="9">
        <v>38.154223522859034</v>
      </c>
      <c r="YF104" s="15">
        <v>8.7822792612631401E-3</v>
      </c>
      <c r="YG104" s="9">
        <v>27.60874090027631</v>
      </c>
      <c r="YH104" s="15">
        <v>7.7231137704492211E-3</v>
      </c>
      <c r="YI104" s="9">
        <v>21.713056697166024</v>
      </c>
      <c r="YJ104" s="9">
        <f t="shared" si="57"/>
        <v>74.992999999999995</v>
      </c>
      <c r="YK104" s="9">
        <f t="shared" si="58"/>
        <v>62.000009061329827</v>
      </c>
      <c r="YL104" s="9">
        <f t="shared" si="59"/>
        <v>21.525617268136592</v>
      </c>
      <c r="YM104" s="9">
        <f t="shared" si="60"/>
        <v>31025.346366440448</v>
      </c>
      <c r="YN104" s="9">
        <f t="shared" si="61"/>
        <v>24760.197160015119</v>
      </c>
      <c r="YO104" s="9">
        <f t="shared" si="62"/>
        <v>2934.9</v>
      </c>
      <c r="YP104" s="14">
        <f t="shared" si="63"/>
        <v>0.32285904504308793</v>
      </c>
      <c r="YQ104" s="9">
        <f t="shared" si="64"/>
        <v>30082.551890557363</v>
      </c>
      <c r="YR104" s="9">
        <f t="shared" si="65"/>
        <v>23817.402684132034</v>
      </c>
      <c r="YS104" s="10">
        <f t="shared" si="66"/>
        <v>9.1491946139164728</v>
      </c>
      <c r="YT104" s="15">
        <f t="shared" si="67"/>
        <v>0.2159980769577334</v>
      </c>
      <c r="YU104" s="16">
        <f t="shared" si="68"/>
        <v>-6.0831236321397171</v>
      </c>
      <c r="YV104" s="16">
        <f t="shared" si="69"/>
        <v>-20.227996101096565</v>
      </c>
      <c r="YW104" s="47">
        <f t="shared" si="70"/>
        <v>49.192047851052209</v>
      </c>
      <c r="YX104" s="5">
        <f t="shared" si="71"/>
        <v>31025.346366440448</v>
      </c>
      <c r="YY104" s="5">
        <f t="shared" si="72"/>
        <v>30069.361652001819</v>
      </c>
      <c r="YZ104" s="5">
        <f t="shared" si="73"/>
        <v>955.98471443862798</v>
      </c>
      <c r="ZA104" s="5">
        <f t="shared" si="74"/>
        <v>0</v>
      </c>
      <c r="ZB104" s="5">
        <f t="shared" si="75"/>
        <v>31025.346366440448</v>
      </c>
      <c r="ZC104" s="6">
        <f t="shared" si="76"/>
        <v>1</v>
      </c>
    </row>
    <row r="105" spans="1:679" s="8" customFormat="1" x14ac:dyDescent="0.25">
      <c r="A105" s="8">
        <v>5</v>
      </c>
      <c r="B105" s="8" t="s">
        <v>2329</v>
      </c>
      <c r="C105" s="8" t="s">
        <v>2330</v>
      </c>
      <c r="D105" s="8" t="s">
        <v>2329</v>
      </c>
      <c r="E105" s="8" t="s">
        <v>3317</v>
      </c>
      <c r="F105" s="8" t="s">
        <v>3316</v>
      </c>
      <c r="G105" s="8" t="s">
        <v>3308</v>
      </c>
      <c r="H105" s="8" t="s">
        <v>3318</v>
      </c>
      <c r="I105" s="8" t="s">
        <v>3310</v>
      </c>
      <c r="J105" s="8" t="s">
        <v>3310</v>
      </c>
      <c r="M105" s="8" t="s">
        <v>3311</v>
      </c>
      <c r="N105" s="7">
        <v>0</v>
      </c>
      <c r="O105" s="7">
        <v>0</v>
      </c>
      <c r="P105" s="8" t="s">
        <v>3365</v>
      </c>
      <c r="Q105" s="8" t="s">
        <v>2331</v>
      </c>
      <c r="R105" s="8" t="s">
        <v>2332</v>
      </c>
      <c r="S105" s="8" t="s">
        <v>119</v>
      </c>
      <c r="T105" s="8" t="s">
        <v>154</v>
      </c>
      <c r="U105" s="8" t="s">
        <v>2082</v>
      </c>
      <c r="V105" s="8" t="s">
        <v>3378</v>
      </c>
      <c r="W105" s="8" t="s">
        <v>3381</v>
      </c>
      <c r="X105" s="8" t="s">
        <v>3385</v>
      </c>
      <c r="Y105" s="8" t="s">
        <v>3385</v>
      </c>
      <c r="Z105" s="8" t="s">
        <v>2063</v>
      </c>
      <c r="AA105" s="8" t="s">
        <v>123</v>
      </c>
      <c r="AB105" s="8" t="s">
        <v>124</v>
      </c>
      <c r="AC105" s="8" t="s">
        <v>2333</v>
      </c>
      <c r="AD105" s="8" t="s">
        <v>2278</v>
      </c>
      <c r="AE105" s="8" t="s">
        <v>3390</v>
      </c>
      <c r="AF105" s="8" t="s">
        <v>157</v>
      </c>
      <c r="AG105" s="8">
        <v>80</v>
      </c>
      <c r="AH105" s="8">
        <v>67</v>
      </c>
      <c r="AI105" s="8">
        <v>95</v>
      </c>
      <c r="AJ105" s="8">
        <v>70</v>
      </c>
      <c r="AK105" s="8">
        <v>5.5</v>
      </c>
      <c r="AM105" s="8">
        <v>5.5</v>
      </c>
      <c r="AO105" s="8">
        <v>230.3</v>
      </c>
      <c r="AP105" s="8">
        <v>1</v>
      </c>
      <c r="AQ105" s="8">
        <v>14.8</v>
      </c>
      <c r="AR105" s="8">
        <v>0</v>
      </c>
      <c r="AS105" s="8">
        <v>26268</v>
      </c>
      <c r="AT105" s="8">
        <v>52</v>
      </c>
      <c r="AU105" s="8">
        <v>25410</v>
      </c>
      <c r="AV105" s="8">
        <v>130</v>
      </c>
      <c r="AW105" s="8">
        <v>9371</v>
      </c>
      <c r="AX105" s="8">
        <v>85</v>
      </c>
      <c r="AY105" s="8">
        <v>35648</v>
      </c>
      <c r="AZ105" s="8">
        <v>110</v>
      </c>
      <c r="BA105" s="8">
        <v>10.888210141</v>
      </c>
      <c r="BB105" s="8">
        <v>757</v>
      </c>
      <c r="BD105" s="8">
        <v>13.6</v>
      </c>
      <c r="CO105" s="8" t="s">
        <v>385</v>
      </c>
      <c r="CP105" s="8" t="s">
        <v>2334</v>
      </c>
      <c r="CQ105" s="8">
        <v>80</v>
      </c>
      <c r="CR105" s="8">
        <v>0.02</v>
      </c>
      <c r="CS105" s="8">
        <v>67.150000000000006</v>
      </c>
      <c r="CT105" s="8">
        <v>2.3E-2</v>
      </c>
      <c r="CU105" s="8">
        <v>94.850999999999999</v>
      </c>
      <c r="CV105" s="8">
        <v>1.7999999999999999E-2</v>
      </c>
      <c r="CW105" s="8">
        <v>69.942999999999998</v>
      </c>
      <c r="CX105" s="8">
        <v>3.2000000000000001E-2</v>
      </c>
      <c r="CY105" s="8">
        <v>79.680000000000007</v>
      </c>
      <c r="CZ105" s="8">
        <v>0.1</v>
      </c>
      <c r="DA105" s="8">
        <v>62.28</v>
      </c>
      <c r="DB105" s="8">
        <v>0.04</v>
      </c>
      <c r="DC105" s="8">
        <v>67.94</v>
      </c>
      <c r="DD105" s="8">
        <v>0.02</v>
      </c>
      <c r="DE105" s="8">
        <v>7.9000000000000001E-2</v>
      </c>
      <c r="DF105" s="8">
        <v>2E-3</v>
      </c>
      <c r="DG105" s="8">
        <v>1.0812999999999999</v>
      </c>
      <c r="DH105" s="8">
        <v>4.0000000000000001E-3</v>
      </c>
      <c r="DI105" s="8">
        <v>26268</v>
      </c>
      <c r="DJ105" s="8">
        <v>52</v>
      </c>
      <c r="DK105" s="8">
        <v>9371</v>
      </c>
      <c r="DL105" s="8">
        <v>85</v>
      </c>
      <c r="DM105" s="8">
        <v>10.888999999999999</v>
      </c>
      <c r="DN105" s="8">
        <v>3.9E-2</v>
      </c>
      <c r="DU105" s="8">
        <v>229.7</v>
      </c>
      <c r="DV105" s="8">
        <v>1</v>
      </c>
      <c r="DW105" s="8">
        <v>229.7</v>
      </c>
      <c r="DX105" s="8">
        <v>1</v>
      </c>
      <c r="DY105" s="8">
        <v>229.7</v>
      </c>
      <c r="DZ105" s="8">
        <v>1</v>
      </c>
      <c r="EA105" s="8">
        <v>13.4</v>
      </c>
      <c r="EB105" s="8">
        <v>0</v>
      </c>
      <c r="EC105" s="8">
        <v>13.4</v>
      </c>
      <c r="ED105" s="8">
        <v>0</v>
      </c>
      <c r="EE105" s="8">
        <v>13.4</v>
      </c>
      <c r="EF105" s="8">
        <v>0</v>
      </c>
      <c r="EG105" s="8">
        <v>2977.4</v>
      </c>
      <c r="EH105" s="8">
        <v>4.8</v>
      </c>
      <c r="EI105" s="8">
        <v>2977.4</v>
      </c>
      <c r="EJ105" s="8">
        <v>4.8</v>
      </c>
      <c r="EK105" s="8">
        <v>2977.4</v>
      </c>
      <c r="EL105" s="8">
        <v>4.8</v>
      </c>
      <c r="EM105" s="8">
        <v>230</v>
      </c>
      <c r="EN105" s="8">
        <v>1</v>
      </c>
      <c r="EO105" s="8">
        <v>230</v>
      </c>
      <c r="EP105" s="8">
        <v>1</v>
      </c>
      <c r="EQ105" s="8">
        <v>230</v>
      </c>
      <c r="ER105" s="8">
        <v>1</v>
      </c>
      <c r="ES105" s="8">
        <v>1.4</v>
      </c>
      <c r="ET105" s="8">
        <v>0</v>
      </c>
      <c r="EU105" s="8">
        <v>1.4</v>
      </c>
      <c r="EV105" s="8">
        <v>0</v>
      </c>
      <c r="EW105" s="8">
        <v>1.4</v>
      </c>
      <c r="EX105" s="8">
        <v>0</v>
      </c>
      <c r="EZ105" s="8">
        <v>227.8</v>
      </c>
      <c r="FA105" s="8">
        <v>1</v>
      </c>
      <c r="FB105" s="8">
        <v>227.8</v>
      </c>
      <c r="FC105" s="8">
        <v>1</v>
      </c>
      <c r="FD105" s="8">
        <v>227.8</v>
      </c>
      <c r="FE105" s="8">
        <v>1</v>
      </c>
      <c r="FF105" s="8">
        <v>12.7</v>
      </c>
      <c r="FG105" s="8">
        <v>0</v>
      </c>
      <c r="FH105" s="8">
        <v>12.7</v>
      </c>
      <c r="FI105" s="8">
        <v>0</v>
      </c>
      <c r="FJ105" s="8">
        <v>12.7</v>
      </c>
      <c r="FK105" s="8">
        <v>0</v>
      </c>
      <c r="FL105" s="8">
        <v>2782.5</v>
      </c>
      <c r="FM105" s="8">
        <v>4.2</v>
      </c>
      <c r="FW105" s="8">
        <v>228.2</v>
      </c>
      <c r="FX105" s="8">
        <v>1</v>
      </c>
      <c r="FY105" s="8">
        <v>0.8</v>
      </c>
      <c r="FZ105" s="8">
        <v>0</v>
      </c>
      <c r="GA105" s="8">
        <v>173.7</v>
      </c>
      <c r="GB105" s="8">
        <v>0.9</v>
      </c>
      <c r="GC105" s="8">
        <v>23</v>
      </c>
      <c r="GE105" s="8">
        <v>3274.7</v>
      </c>
      <c r="HB105" s="8">
        <v>265.33999999999997</v>
      </c>
      <c r="HC105" s="8">
        <v>0.24</v>
      </c>
      <c r="HD105" s="8">
        <v>185.54</v>
      </c>
      <c r="HE105" s="8">
        <v>0.05</v>
      </c>
      <c r="HF105" s="8">
        <v>121.45</v>
      </c>
      <c r="HG105" s="8">
        <v>7.0000000000000007E-2</v>
      </c>
      <c r="HH105" s="8">
        <v>64.09</v>
      </c>
      <c r="HI105" s="8">
        <v>0.08</v>
      </c>
      <c r="HL105" s="8">
        <v>103.38</v>
      </c>
      <c r="HM105" s="8">
        <v>0.04</v>
      </c>
      <c r="HT105" s="8">
        <v>71.150000000000006</v>
      </c>
      <c r="HU105" s="8">
        <v>0.06</v>
      </c>
      <c r="HZ105" s="8">
        <v>80</v>
      </c>
      <c r="IA105" s="8">
        <v>0.05</v>
      </c>
      <c r="IB105" s="8">
        <v>72.41</v>
      </c>
      <c r="IC105" s="8">
        <v>0.06</v>
      </c>
      <c r="ID105" s="8">
        <v>47.34</v>
      </c>
      <c r="IE105" s="8">
        <v>0.03</v>
      </c>
      <c r="IF105" s="8">
        <v>25.08</v>
      </c>
      <c r="IG105" s="8">
        <v>7.0000000000000007E-2</v>
      </c>
      <c r="MX105" s="8">
        <v>61.57</v>
      </c>
      <c r="MY105" s="8">
        <v>0.05</v>
      </c>
      <c r="MZ105" s="8">
        <v>62.7</v>
      </c>
      <c r="NA105" s="8">
        <v>0.05</v>
      </c>
      <c r="NB105" s="8">
        <v>62.27</v>
      </c>
      <c r="NC105" s="8">
        <v>0.06</v>
      </c>
      <c r="ND105" s="8">
        <v>62.74</v>
      </c>
      <c r="NE105" s="8">
        <v>0.05</v>
      </c>
      <c r="NF105" s="8">
        <v>61.94</v>
      </c>
      <c r="NG105" s="8">
        <v>0.06</v>
      </c>
      <c r="NH105" s="8">
        <v>62.43</v>
      </c>
      <c r="NI105" s="8">
        <v>0.04</v>
      </c>
      <c r="OP105" s="8">
        <v>103.23</v>
      </c>
      <c r="OQ105" s="8">
        <v>7.0000000000000007E-2</v>
      </c>
      <c r="PN105" s="8">
        <v>103.65</v>
      </c>
      <c r="PO105" s="8">
        <v>0.05</v>
      </c>
      <c r="QX105" s="8">
        <v>94.64</v>
      </c>
      <c r="QY105" s="8">
        <v>0.09</v>
      </c>
      <c r="QZ105" s="8">
        <v>94.69</v>
      </c>
      <c r="RA105" s="8">
        <v>0.1</v>
      </c>
      <c r="RB105" s="8">
        <v>79.52</v>
      </c>
      <c r="RC105" s="8">
        <v>0.1</v>
      </c>
      <c r="RD105" s="8">
        <v>79.569999999999993</v>
      </c>
      <c r="RE105" s="8">
        <v>0.09</v>
      </c>
      <c r="RF105" s="8">
        <v>79.55</v>
      </c>
      <c r="RG105" s="8">
        <v>0.08</v>
      </c>
      <c r="RH105" s="8">
        <v>79.48</v>
      </c>
      <c r="RI105" s="8">
        <v>0.1</v>
      </c>
      <c r="RJ105" s="8">
        <v>79.48</v>
      </c>
      <c r="RK105" s="8">
        <v>0.1</v>
      </c>
      <c r="RL105" s="8">
        <v>79.510000000000005</v>
      </c>
      <c r="RM105" s="8">
        <v>0.1</v>
      </c>
      <c r="RN105" s="8">
        <v>79.48</v>
      </c>
      <c r="RO105" s="8">
        <v>0.09</v>
      </c>
      <c r="RP105" s="8">
        <v>80.459999999999994</v>
      </c>
      <c r="RQ105" s="8">
        <v>0.08</v>
      </c>
      <c r="RR105" s="8">
        <v>80.38</v>
      </c>
      <c r="RS105" s="8">
        <v>0.08</v>
      </c>
      <c r="RT105" s="8">
        <v>80.13</v>
      </c>
      <c r="RU105" s="8">
        <v>0.08</v>
      </c>
      <c r="RV105" s="8">
        <v>79.900000000000006</v>
      </c>
      <c r="RW105" s="8">
        <v>7.0000000000000007E-2</v>
      </c>
      <c r="RX105" s="8">
        <v>80.61</v>
      </c>
      <c r="RY105" s="8">
        <v>0.06</v>
      </c>
      <c r="RZ105" s="8">
        <v>79.81</v>
      </c>
      <c r="SA105" s="8">
        <v>0.08</v>
      </c>
      <c r="SB105" s="8">
        <v>79.58</v>
      </c>
      <c r="SC105" s="8">
        <v>0.09</v>
      </c>
      <c r="SD105" s="8">
        <v>79.739999999999995</v>
      </c>
      <c r="SE105" s="8">
        <v>0.08</v>
      </c>
      <c r="SF105" s="8">
        <v>80.25</v>
      </c>
      <c r="SG105" s="8">
        <v>7.0000000000000007E-2</v>
      </c>
      <c r="SH105" s="8">
        <v>79.98</v>
      </c>
      <c r="SI105" s="8">
        <v>0.08</v>
      </c>
      <c r="SJ105" s="8">
        <v>79.34</v>
      </c>
      <c r="SK105" s="8">
        <v>0.1</v>
      </c>
      <c r="SL105" s="8">
        <v>79.400000000000006</v>
      </c>
      <c r="SM105" s="8">
        <v>0.1</v>
      </c>
      <c r="SN105" s="8">
        <v>79.62</v>
      </c>
      <c r="SO105" s="8">
        <v>0.09</v>
      </c>
      <c r="SP105" s="8">
        <v>79.81</v>
      </c>
      <c r="SQ105" s="8">
        <v>0.08</v>
      </c>
      <c r="SR105" s="8">
        <v>79.97</v>
      </c>
      <c r="SS105" s="8">
        <v>0.08</v>
      </c>
      <c r="ST105" s="8">
        <v>79.849999999999994</v>
      </c>
      <c r="SU105" s="8">
        <v>0.09</v>
      </c>
      <c r="SV105" s="8">
        <v>80.09</v>
      </c>
      <c r="SW105" s="8">
        <v>7.0000000000000007E-2</v>
      </c>
      <c r="SX105" s="8">
        <v>79.86</v>
      </c>
      <c r="SY105" s="8">
        <v>0.08</v>
      </c>
      <c r="SZ105" s="8">
        <v>79.989999999999995</v>
      </c>
      <c r="TA105" s="8">
        <v>0.08</v>
      </c>
      <c r="TB105" s="8">
        <v>79.94</v>
      </c>
      <c r="TC105" s="8">
        <v>7.0000000000000007E-2</v>
      </c>
      <c r="WJ105" s="7" t="s">
        <v>3406</v>
      </c>
      <c r="WK105" s="8">
        <v>80</v>
      </c>
      <c r="WL105" s="8">
        <v>0.02</v>
      </c>
      <c r="WM105" s="8">
        <v>67.150000000000006</v>
      </c>
      <c r="WN105" s="8">
        <v>2.3E-2</v>
      </c>
      <c r="WO105" s="8">
        <v>62.014000000000003</v>
      </c>
      <c r="WP105" s="8">
        <v>2.1999999999999999E-2</v>
      </c>
      <c r="WQ105" s="8">
        <v>58.843000000000004</v>
      </c>
      <c r="WR105" s="8">
        <v>0.02</v>
      </c>
      <c r="WS105" s="8">
        <v>94.850999999999999</v>
      </c>
      <c r="WT105" s="8">
        <v>1.7999999999999999E-2</v>
      </c>
      <c r="WU105" s="8">
        <v>69.942999999999998</v>
      </c>
      <c r="WV105" s="8">
        <v>3.2000000000000001E-2</v>
      </c>
      <c r="WW105" s="8">
        <v>1331.6</v>
      </c>
      <c r="WX105" s="8">
        <v>2.5</v>
      </c>
      <c r="WY105" s="8">
        <v>1290.0999999999999</v>
      </c>
      <c r="WZ105" s="8">
        <v>2.4</v>
      </c>
      <c r="XA105" s="8">
        <v>0.15</v>
      </c>
      <c r="XB105" s="8">
        <v>1E-3</v>
      </c>
      <c r="XC105" s="8">
        <v>-0.10199999999999999</v>
      </c>
      <c r="XD105" s="8">
        <v>1E-3</v>
      </c>
      <c r="XE105" s="8">
        <v>7.9000000000000001E-2</v>
      </c>
      <c r="XF105" s="8">
        <v>2E-3</v>
      </c>
      <c r="XG105" s="8">
        <v>1.0812999999999999</v>
      </c>
      <c r="XH105" s="8">
        <v>4.0000000000000001E-3</v>
      </c>
      <c r="XI105" s="8">
        <v>29.382999999999999</v>
      </c>
      <c r="XJ105" s="8">
        <v>1E-3</v>
      </c>
      <c r="XK105" s="8">
        <v>3274</v>
      </c>
      <c r="XL105" s="8">
        <v>7</v>
      </c>
      <c r="XM105" s="8">
        <v>295.5</v>
      </c>
      <c r="XN105" s="8">
        <v>3.5</v>
      </c>
      <c r="XP105" s="12">
        <v>0</v>
      </c>
      <c r="XQ105" s="14"/>
      <c r="XR105" s="14"/>
      <c r="XS105" s="45">
        <f t="shared" si="77"/>
        <v>0.64210469307423856</v>
      </c>
      <c r="XT105" s="9">
        <f t="shared" si="49"/>
        <v>6039.2338721645501</v>
      </c>
      <c r="XU105" s="46">
        <f t="shared" si="50"/>
        <v>22.734203149606298</v>
      </c>
      <c r="XV105" s="9">
        <v>0</v>
      </c>
      <c r="XW105" s="9">
        <f t="shared" si="52"/>
        <v>0</v>
      </c>
      <c r="XX105" s="9">
        <f t="shared" si="53"/>
        <v>6039.2338721645501</v>
      </c>
      <c r="XY105" s="15">
        <f t="shared" si="54"/>
        <v>1.1186891387846964E-2</v>
      </c>
      <c r="XZ105" s="9">
        <f t="shared" si="55"/>
        <v>31.466650144601953</v>
      </c>
      <c r="YA105" s="9">
        <f t="shared" si="56"/>
        <v>61.371895306925765</v>
      </c>
      <c r="YB105" s="10">
        <v>14.061756478428805</v>
      </c>
      <c r="YC105" s="10">
        <v>13.229492629561653</v>
      </c>
      <c r="YD105" s="3">
        <v>9.7791793489158275E-3</v>
      </c>
      <c r="YE105" s="9">
        <v>33.551788122747958</v>
      </c>
      <c r="YF105" s="15">
        <v>1.1186891387846964E-2</v>
      </c>
      <c r="YG105" s="9">
        <v>31.466650144601953</v>
      </c>
      <c r="YH105" s="15">
        <v>9.8339600741443583E-3</v>
      </c>
      <c r="YI105" s="9">
        <v>25.587962019484031</v>
      </c>
      <c r="YJ105" s="9">
        <f t="shared" si="57"/>
        <v>80</v>
      </c>
      <c r="YK105" s="9">
        <f t="shared" si="58"/>
        <v>67.150010120153084</v>
      </c>
      <c r="YL105" s="9">
        <f t="shared" si="59"/>
        <v>25.431053285375903</v>
      </c>
      <c r="YM105" s="9">
        <f t="shared" si="60"/>
        <v>36450.38099096794</v>
      </c>
      <c r="YN105" s="9">
        <f t="shared" si="61"/>
        <v>26999.875400793924</v>
      </c>
      <c r="YO105" s="9">
        <f t="shared" si="62"/>
        <v>2978.5</v>
      </c>
      <c r="YP105" s="14">
        <f t="shared" si="63"/>
        <v>0.27888927971751359</v>
      </c>
      <c r="YQ105" s="9">
        <f t="shared" si="64"/>
        <v>35519.43132631755</v>
      </c>
      <c r="YR105" s="9">
        <f t="shared" si="65"/>
        <v>26068.92573614353</v>
      </c>
      <c r="YS105" s="10">
        <f t="shared" si="66"/>
        <v>10.848940539498335</v>
      </c>
      <c r="YT105" s="15">
        <f t="shared" si="67"/>
        <v>0.2419110009335701</v>
      </c>
      <c r="YU105" s="16">
        <f t="shared" si="68"/>
        <v>-6.0355968592260503</v>
      </c>
      <c r="YV105" s="16">
        <f t="shared" si="69"/>
        <v>-18.628104693074235</v>
      </c>
      <c r="YW105" s="47">
        <f t="shared" si="70"/>
        <v>55.427549118884009</v>
      </c>
      <c r="YX105" s="5">
        <f t="shared" si="71"/>
        <v>36450.38099096794</v>
      </c>
      <c r="YY105" s="5">
        <f t="shared" si="72"/>
        <v>35502.772449103664</v>
      </c>
      <c r="YZ105" s="5">
        <f t="shared" si="73"/>
        <v>947.60854186427105</v>
      </c>
      <c r="ZA105" s="5">
        <f t="shared" si="74"/>
        <v>0</v>
      </c>
      <c r="ZB105" s="5">
        <f t="shared" si="75"/>
        <v>36450.380990967933</v>
      </c>
      <c r="ZC105" s="6">
        <f t="shared" si="76"/>
        <v>0.99999999999999978</v>
      </c>
    </row>
    <row r="106" spans="1:679" s="8" customFormat="1" x14ac:dyDescent="0.25">
      <c r="A106" s="8">
        <v>5</v>
      </c>
      <c r="B106" s="8" t="s">
        <v>2335</v>
      </c>
      <c r="C106" s="8" t="s">
        <v>2336</v>
      </c>
      <c r="D106" s="8" t="s">
        <v>2335</v>
      </c>
      <c r="E106" s="8" t="s">
        <v>3317</v>
      </c>
      <c r="F106" s="8" t="s">
        <v>3316</v>
      </c>
      <c r="G106" s="8" t="s">
        <v>3308</v>
      </c>
      <c r="H106" s="8" t="s">
        <v>3318</v>
      </c>
      <c r="I106" s="8" t="s">
        <v>3310</v>
      </c>
      <c r="J106" s="8" t="s">
        <v>3310</v>
      </c>
      <c r="K106" s="8">
        <v>760</v>
      </c>
      <c r="M106" s="8" t="s">
        <v>3311</v>
      </c>
      <c r="N106" s="7">
        <v>0</v>
      </c>
      <c r="O106" s="7">
        <v>0</v>
      </c>
      <c r="P106" s="8" t="s">
        <v>3365</v>
      </c>
      <c r="Q106" s="8" t="s">
        <v>2331</v>
      </c>
      <c r="R106" s="8" t="s">
        <v>2337</v>
      </c>
      <c r="S106" s="8" t="s">
        <v>119</v>
      </c>
      <c r="T106" s="8" t="s">
        <v>154</v>
      </c>
      <c r="U106" s="8" t="s">
        <v>2082</v>
      </c>
      <c r="V106" s="8" t="s">
        <v>3378</v>
      </c>
      <c r="W106" s="8" t="s">
        <v>3380</v>
      </c>
      <c r="X106" s="8" t="s">
        <v>3385</v>
      </c>
      <c r="Y106" s="8" t="s">
        <v>3385</v>
      </c>
      <c r="Z106" s="8" t="s">
        <v>2063</v>
      </c>
      <c r="AA106" s="8" t="s">
        <v>123</v>
      </c>
      <c r="AB106" s="8" t="s">
        <v>124</v>
      </c>
      <c r="AC106" s="8" t="s">
        <v>2338</v>
      </c>
      <c r="AD106" s="8" t="s">
        <v>2278</v>
      </c>
      <c r="AE106" s="8" t="s">
        <v>3390</v>
      </c>
      <c r="AF106" s="8" t="s">
        <v>157</v>
      </c>
      <c r="AG106" s="8">
        <v>80</v>
      </c>
      <c r="AH106" s="8">
        <v>67</v>
      </c>
      <c r="AI106" s="8">
        <v>95</v>
      </c>
      <c r="AJ106" s="8">
        <v>70</v>
      </c>
      <c r="AK106" s="8">
        <v>5.16</v>
      </c>
      <c r="AM106" s="8">
        <v>5.5</v>
      </c>
      <c r="AO106" s="8">
        <v>230.3</v>
      </c>
      <c r="AP106" s="8">
        <v>1</v>
      </c>
      <c r="AQ106" s="8">
        <v>14.8</v>
      </c>
      <c r="AR106" s="8">
        <v>0</v>
      </c>
      <c r="AS106" s="8">
        <v>25697</v>
      </c>
      <c r="AT106" s="8">
        <v>56</v>
      </c>
      <c r="AU106" s="8">
        <v>24856</v>
      </c>
      <c r="AV106" s="8">
        <v>130</v>
      </c>
      <c r="AW106" s="8">
        <v>9095</v>
      </c>
      <c r="AX106" s="8">
        <v>77</v>
      </c>
      <c r="AY106" s="8">
        <v>34801</v>
      </c>
      <c r="AZ106" s="8">
        <v>95</v>
      </c>
      <c r="BA106" s="8">
        <v>10.714593596</v>
      </c>
      <c r="BB106" s="8">
        <v>756</v>
      </c>
      <c r="BD106" s="8">
        <v>13.6</v>
      </c>
      <c r="CO106" s="8" t="s">
        <v>2339</v>
      </c>
      <c r="CP106" s="8" t="s">
        <v>2340</v>
      </c>
      <c r="CQ106" s="8">
        <v>80</v>
      </c>
      <c r="CR106" s="8">
        <v>1.6E-2</v>
      </c>
      <c r="CS106" s="8">
        <v>67.152000000000001</v>
      </c>
      <c r="CT106" s="8">
        <v>2.4E-2</v>
      </c>
      <c r="CU106" s="8">
        <v>94.846999999999994</v>
      </c>
      <c r="CV106" s="8">
        <v>1.7999999999999999E-2</v>
      </c>
      <c r="CW106" s="8">
        <v>69.988</v>
      </c>
      <c r="CX106" s="8">
        <v>3.6999999999999998E-2</v>
      </c>
      <c r="CY106" s="8">
        <v>79.62</v>
      </c>
      <c r="CZ106" s="8">
        <v>0.1</v>
      </c>
      <c r="DA106" s="8">
        <v>62.62</v>
      </c>
      <c r="DB106" s="8">
        <v>0.05</v>
      </c>
      <c r="DC106" s="8">
        <v>68.23</v>
      </c>
      <c r="DD106" s="8">
        <v>0.02</v>
      </c>
      <c r="DE106" s="8">
        <v>7.3999999999999996E-2</v>
      </c>
      <c r="DF106" s="8">
        <v>2E-3</v>
      </c>
      <c r="DG106" s="8">
        <v>1.0840000000000001</v>
      </c>
      <c r="DH106" s="8">
        <v>4.4999999999999997E-3</v>
      </c>
      <c r="DI106" s="8">
        <v>25697</v>
      </c>
      <c r="DJ106" s="8">
        <v>56</v>
      </c>
      <c r="DK106" s="8">
        <v>9095</v>
      </c>
      <c r="DL106" s="8">
        <v>77</v>
      </c>
      <c r="DM106" s="8">
        <v>10.715</v>
      </c>
      <c r="DN106" s="8">
        <v>3.5999999999999997E-2</v>
      </c>
      <c r="DU106" s="8">
        <v>229.7</v>
      </c>
      <c r="DV106" s="8">
        <v>1</v>
      </c>
      <c r="DW106" s="8">
        <v>229.7</v>
      </c>
      <c r="DX106" s="8">
        <v>1</v>
      </c>
      <c r="DY106" s="8">
        <v>229.7</v>
      </c>
      <c r="DZ106" s="8">
        <v>1</v>
      </c>
      <c r="EA106" s="8">
        <v>13.4</v>
      </c>
      <c r="EB106" s="8">
        <v>0</v>
      </c>
      <c r="EC106" s="8">
        <v>13.4</v>
      </c>
      <c r="ED106" s="8">
        <v>0</v>
      </c>
      <c r="EE106" s="8">
        <v>13.4</v>
      </c>
      <c r="EF106" s="8">
        <v>0</v>
      </c>
      <c r="EG106" s="8">
        <v>2954</v>
      </c>
      <c r="EH106" s="8">
        <v>5.4</v>
      </c>
      <c r="EI106" s="8">
        <v>2954</v>
      </c>
      <c r="EJ106" s="8">
        <v>5.4</v>
      </c>
      <c r="EK106" s="8">
        <v>2954</v>
      </c>
      <c r="EL106" s="8">
        <v>5.4</v>
      </c>
      <c r="EM106" s="8">
        <v>230</v>
      </c>
      <c r="EN106" s="8">
        <v>1</v>
      </c>
      <c r="EO106" s="8">
        <v>230</v>
      </c>
      <c r="EP106" s="8">
        <v>1</v>
      </c>
      <c r="EQ106" s="8">
        <v>230</v>
      </c>
      <c r="ER106" s="8">
        <v>1</v>
      </c>
      <c r="ES106" s="8">
        <v>1.4</v>
      </c>
      <c r="ET106" s="8">
        <v>0</v>
      </c>
      <c r="EU106" s="8">
        <v>1.4</v>
      </c>
      <c r="EV106" s="8">
        <v>0</v>
      </c>
      <c r="EW106" s="8">
        <v>1.4</v>
      </c>
      <c r="EX106" s="8">
        <v>0</v>
      </c>
      <c r="EZ106" s="8">
        <v>227.8</v>
      </c>
      <c r="FA106" s="8">
        <v>1</v>
      </c>
      <c r="FB106" s="8">
        <v>227.8</v>
      </c>
      <c r="FC106" s="8">
        <v>1</v>
      </c>
      <c r="FD106" s="8">
        <v>227.8</v>
      </c>
      <c r="FE106" s="8">
        <v>1</v>
      </c>
      <c r="FF106" s="8">
        <v>12.6</v>
      </c>
      <c r="FG106" s="8">
        <v>0</v>
      </c>
      <c r="FH106" s="8">
        <v>12.6</v>
      </c>
      <c r="FI106" s="8">
        <v>0</v>
      </c>
      <c r="FJ106" s="8">
        <v>12.6</v>
      </c>
      <c r="FK106" s="8">
        <v>0</v>
      </c>
      <c r="FL106" s="8">
        <v>2758.3</v>
      </c>
      <c r="FM106" s="8">
        <v>5</v>
      </c>
      <c r="FW106" s="8">
        <v>228.2</v>
      </c>
      <c r="FX106" s="8">
        <v>1</v>
      </c>
      <c r="FY106" s="8">
        <v>0.8</v>
      </c>
      <c r="FZ106" s="8">
        <v>0</v>
      </c>
      <c r="GA106" s="8">
        <v>173.8</v>
      </c>
      <c r="GB106" s="8">
        <v>0.9</v>
      </c>
      <c r="GC106" s="8">
        <v>23</v>
      </c>
      <c r="GE106" s="8">
        <v>3248</v>
      </c>
      <c r="HB106" s="8">
        <v>261.47000000000003</v>
      </c>
      <c r="HC106" s="8">
        <v>0.21</v>
      </c>
      <c r="HD106" s="8">
        <v>187.46</v>
      </c>
      <c r="HE106" s="8">
        <v>0.08</v>
      </c>
      <c r="HF106" s="8">
        <v>120.36</v>
      </c>
      <c r="HG106" s="8">
        <v>0.06</v>
      </c>
      <c r="HH106" s="8">
        <v>67.099999999999994</v>
      </c>
      <c r="HI106" s="8">
        <v>0.08</v>
      </c>
      <c r="HL106" s="8">
        <v>103.85</v>
      </c>
      <c r="HM106" s="8">
        <v>0.05</v>
      </c>
      <c r="HT106" s="8">
        <v>72.459999999999994</v>
      </c>
      <c r="HU106" s="8">
        <v>7.0000000000000007E-2</v>
      </c>
      <c r="HZ106" s="8">
        <v>78.7</v>
      </c>
      <c r="IA106" s="8">
        <v>0.01</v>
      </c>
      <c r="IB106" s="8">
        <v>73.86</v>
      </c>
      <c r="IC106" s="8">
        <v>0.06</v>
      </c>
      <c r="ID106" s="8">
        <v>46.52</v>
      </c>
      <c r="IE106" s="8">
        <v>0.01</v>
      </c>
      <c r="IF106" s="8">
        <v>27.34</v>
      </c>
      <c r="IG106" s="8">
        <v>0.06</v>
      </c>
      <c r="MX106" s="8">
        <v>61.94</v>
      </c>
      <c r="MY106" s="8">
        <v>0.06</v>
      </c>
      <c r="MZ106" s="8">
        <v>63.13</v>
      </c>
      <c r="NA106" s="8">
        <v>0.1</v>
      </c>
      <c r="NB106" s="8">
        <v>62.68</v>
      </c>
      <c r="NC106" s="8">
        <v>0.09</v>
      </c>
      <c r="ND106" s="8">
        <v>63.13</v>
      </c>
      <c r="NE106" s="8">
        <v>0.08</v>
      </c>
      <c r="NF106" s="8">
        <v>62.39</v>
      </c>
      <c r="NG106" s="8">
        <v>7.0000000000000007E-2</v>
      </c>
      <c r="NH106" s="8">
        <v>62.87</v>
      </c>
      <c r="NI106" s="8">
        <v>0.06</v>
      </c>
      <c r="OP106" s="8">
        <v>103.66</v>
      </c>
      <c r="OQ106" s="8">
        <v>0.05</v>
      </c>
      <c r="PN106" s="8">
        <v>104.08</v>
      </c>
      <c r="PO106" s="8">
        <v>0.05</v>
      </c>
      <c r="QX106" s="8">
        <v>94.69</v>
      </c>
      <c r="QY106" s="8">
        <v>0.11</v>
      </c>
      <c r="QZ106" s="8">
        <v>94.68</v>
      </c>
      <c r="RA106" s="8">
        <v>0.12</v>
      </c>
      <c r="RB106" s="8">
        <v>79.540000000000006</v>
      </c>
      <c r="RC106" s="8">
        <v>0.11</v>
      </c>
      <c r="RD106" s="8">
        <v>79.599999999999994</v>
      </c>
      <c r="RE106" s="8">
        <v>0.1</v>
      </c>
      <c r="RF106" s="8">
        <v>79.58</v>
      </c>
      <c r="RG106" s="8">
        <v>0.09</v>
      </c>
      <c r="RH106" s="8">
        <v>79.53</v>
      </c>
      <c r="RI106" s="8">
        <v>0.13</v>
      </c>
      <c r="RJ106" s="8">
        <v>79.510000000000005</v>
      </c>
      <c r="RK106" s="8">
        <v>0.12</v>
      </c>
      <c r="RL106" s="8">
        <v>79.540000000000006</v>
      </c>
      <c r="RM106" s="8">
        <v>0.12</v>
      </c>
      <c r="RN106" s="8">
        <v>79.5</v>
      </c>
      <c r="RO106" s="8">
        <v>0.1</v>
      </c>
      <c r="RP106" s="8">
        <v>80.52</v>
      </c>
      <c r="RQ106" s="8">
        <v>0.1</v>
      </c>
      <c r="RR106" s="8">
        <v>80.44</v>
      </c>
      <c r="RS106" s="8">
        <v>0.1</v>
      </c>
      <c r="RT106" s="8">
        <v>80.180000000000007</v>
      </c>
      <c r="RU106" s="8">
        <v>0.09</v>
      </c>
      <c r="RV106" s="8">
        <v>79.97</v>
      </c>
      <c r="RW106" s="8">
        <v>0.08</v>
      </c>
      <c r="RX106" s="8">
        <v>80.650000000000006</v>
      </c>
      <c r="RY106" s="8">
        <v>0.06</v>
      </c>
      <c r="RZ106" s="8">
        <v>80</v>
      </c>
      <c r="SA106" s="8">
        <v>0.1</v>
      </c>
      <c r="SB106" s="8">
        <v>79.739999999999995</v>
      </c>
      <c r="SC106" s="8">
        <v>0.1</v>
      </c>
      <c r="SD106" s="8">
        <v>79.89</v>
      </c>
      <c r="SE106" s="8">
        <v>0.09</v>
      </c>
      <c r="SF106" s="8">
        <v>80.38</v>
      </c>
      <c r="SG106" s="8">
        <v>7.0000000000000007E-2</v>
      </c>
      <c r="SH106" s="8">
        <v>80.08</v>
      </c>
      <c r="SI106" s="8">
        <v>0.08</v>
      </c>
      <c r="SJ106" s="8">
        <v>79.61</v>
      </c>
      <c r="SK106" s="8">
        <v>0.12</v>
      </c>
      <c r="SL106" s="8">
        <v>79.66</v>
      </c>
      <c r="SM106" s="8">
        <v>0.11</v>
      </c>
      <c r="SN106" s="8">
        <v>79.819999999999993</v>
      </c>
      <c r="SO106" s="8">
        <v>0.08</v>
      </c>
      <c r="SP106" s="8">
        <v>79.94</v>
      </c>
      <c r="SQ106" s="8">
        <v>0.08</v>
      </c>
      <c r="SR106" s="8">
        <v>80.12</v>
      </c>
      <c r="SS106" s="8">
        <v>0.09</v>
      </c>
      <c r="ST106" s="8">
        <v>79.94</v>
      </c>
      <c r="SU106" s="8">
        <v>0.08</v>
      </c>
      <c r="SV106" s="8">
        <v>80.180000000000007</v>
      </c>
      <c r="SW106" s="8">
        <v>7.0000000000000007E-2</v>
      </c>
      <c r="SX106" s="8">
        <v>79.94</v>
      </c>
      <c r="SY106" s="8">
        <v>0.08</v>
      </c>
      <c r="SZ106" s="8">
        <v>80.05</v>
      </c>
      <c r="TA106" s="8">
        <v>0.09</v>
      </c>
      <c r="TB106" s="8">
        <v>80.06</v>
      </c>
      <c r="TC106" s="8">
        <v>0.08</v>
      </c>
      <c r="WJ106" s="7" t="s">
        <v>3406</v>
      </c>
      <c r="WK106" s="8">
        <v>80</v>
      </c>
      <c r="WL106" s="8">
        <v>1.6E-2</v>
      </c>
      <c r="WM106" s="8">
        <v>67.152000000000001</v>
      </c>
      <c r="WN106" s="8">
        <v>2.4E-2</v>
      </c>
      <c r="WO106" s="8">
        <v>62.42</v>
      </c>
      <c r="WP106" s="8">
        <v>0.02</v>
      </c>
      <c r="WQ106" s="8">
        <v>59.066000000000003</v>
      </c>
      <c r="WR106" s="8">
        <v>2.4E-2</v>
      </c>
      <c r="WS106" s="8">
        <v>94.846999999999994</v>
      </c>
      <c r="WT106" s="8">
        <v>1.7999999999999999E-2</v>
      </c>
      <c r="WU106" s="8">
        <v>69.988</v>
      </c>
      <c r="WV106" s="8">
        <v>3.6999999999999998E-2</v>
      </c>
      <c r="WW106" s="8">
        <v>1333.4</v>
      </c>
      <c r="WX106" s="8">
        <v>2.8</v>
      </c>
      <c r="WY106" s="8">
        <v>1291.5</v>
      </c>
      <c r="WZ106" s="8">
        <v>2.7</v>
      </c>
      <c r="XA106" s="8">
        <v>0.155</v>
      </c>
      <c r="XB106" s="8">
        <v>1E-3</v>
      </c>
      <c r="XC106" s="8">
        <v>-0.10299999999999999</v>
      </c>
      <c r="XD106" s="8">
        <v>1E-3</v>
      </c>
      <c r="XE106" s="8">
        <v>7.3999999999999996E-2</v>
      </c>
      <c r="XF106" s="8">
        <v>2E-3</v>
      </c>
      <c r="XG106" s="8">
        <v>1.0840000000000001</v>
      </c>
      <c r="XH106" s="8">
        <v>4.4999999999999997E-3</v>
      </c>
      <c r="XI106" s="8">
        <v>29.396000000000001</v>
      </c>
      <c r="XJ106" s="8">
        <v>2E-3</v>
      </c>
      <c r="XK106" s="8">
        <v>3248</v>
      </c>
      <c r="XL106" s="8">
        <v>7</v>
      </c>
      <c r="XM106" s="8">
        <v>292.89999999999998</v>
      </c>
      <c r="XN106" s="8">
        <v>3.8</v>
      </c>
      <c r="XP106" s="12">
        <v>0</v>
      </c>
      <c r="XQ106" s="14"/>
      <c r="XR106" s="14"/>
      <c r="XS106" s="45">
        <f t="shared" si="77"/>
        <v>0.63379304775367784</v>
      </c>
      <c r="XT106" s="9">
        <f t="shared" si="49"/>
        <v>6042.5420839340641</v>
      </c>
      <c r="XU106" s="46">
        <f t="shared" si="50"/>
        <v>23.517503149606299</v>
      </c>
      <c r="XV106" s="9">
        <v>0</v>
      </c>
      <c r="XW106" s="9">
        <f t="shared" si="52"/>
        <v>0</v>
      </c>
      <c r="XX106" s="9">
        <f t="shared" si="53"/>
        <v>6042.5420839340641</v>
      </c>
      <c r="XY106" s="15">
        <f t="shared" si="54"/>
        <v>1.1188366254308642E-2</v>
      </c>
      <c r="XZ106" s="9">
        <f t="shared" si="55"/>
        <v>31.468267365174512</v>
      </c>
      <c r="YA106" s="9">
        <f t="shared" si="56"/>
        <v>61.786206952246324</v>
      </c>
      <c r="YB106" s="10">
        <v>14.061954767334448</v>
      </c>
      <c r="YC106" s="10">
        <v>13.240122929836925</v>
      </c>
      <c r="YD106" s="3">
        <v>9.8151510924101015E-3</v>
      </c>
      <c r="YE106" s="9">
        <v>33.590491619280961</v>
      </c>
      <c r="YF106" s="15">
        <v>1.1188366254308642E-2</v>
      </c>
      <c r="YG106" s="9">
        <v>31.468267365174512</v>
      </c>
      <c r="YH106" s="15">
        <v>9.8765992401554682E-3</v>
      </c>
      <c r="YI106" s="9">
        <v>25.733596605914254</v>
      </c>
      <c r="YJ106" s="9">
        <f t="shared" si="57"/>
        <v>80</v>
      </c>
      <c r="YK106" s="9">
        <f t="shared" si="58"/>
        <v>67.152010108011794</v>
      </c>
      <c r="YL106" s="9">
        <f t="shared" si="59"/>
        <v>25.578706958802741</v>
      </c>
      <c r="YM106" s="9">
        <f t="shared" si="60"/>
        <v>35587.916611373235</v>
      </c>
      <c r="YN106" s="9">
        <f t="shared" si="61"/>
        <v>26413.826639788142</v>
      </c>
      <c r="YO106" s="9">
        <f t="shared" si="62"/>
        <v>2955.1</v>
      </c>
      <c r="YP106" s="14">
        <f t="shared" si="63"/>
        <v>0.28340395449776845</v>
      </c>
      <c r="YQ106" s="9">
        <f t="shared" si="64"/>
        <v>34668.514149622839</v>
      </c>
      <c r="YR106" s="9">
        <f t="shared" si="65"/>
        <v>25494.424178037749</v>
      </c>
      <c r="YS106" s="10">
        <f t="shared" si="66"/>
        <v>10.673803617494716</v>
      </c>
      <c r="YT106" s="15">
        <f t="shared" si="67"/>
        <v>0.25700010032342491</v>
      </c>
      <c r="YU106" s="16">
        <f t="shared" si="68"/>
        <v>-5.8895604063717713</v>
      </c>
      <c r="YV106" s="16">
        <f t="shared" si="69"/>
        <v>-18.213793047753676</v>
      </c>
      <c r="YW106" s="47">
        <f t="shared" si="70"/>
        <v>55.486143328307222</v>
      </c>
      <c r="YX106" s="5">
        <f t="shared" si="71"/>
        <v>35587.916611373235</v>
      </c>
      <c r="YY106" s="5">
        <f t="shared" si="72"/>
        <v>34651.989400336221</v>
      </c>
      <c r="YZ106" s="5">
        <f t="shared" si="73"/>
        <v>935.92721103701683</v>
      </c>
      <c r="ZA106" s="5">
        <f t="shared" si="74"/>
        <v>0</v>
      </c>
      <c r="ZB106" s="5">
        <f t="shared" si="75"/>
        <v>35587.916611373235</v>
      </c>
      <c r="ZC106" s="6">
        <f t="shared" si="76"/>
        <v>1</v>
      </c>
    </row>
    <row r="107" spans="1:679" s="8" customFormat="1" x14ac:dyDescent="0.25">
      <c r="A107" s="8">
        <v>5</v>
      </c>
      <c r="B107" s="8" t="s">
        <v>2341</v>
      </c>
      <c r="C107" s="8" t="s">
        <v>2342</v>
      </c>
      <c r="D107" s="8" t="s">
        <v>2341</v>
      </c>
      <c r="E107" s="8" t="s">
        <v>3317</v>
      </c>
      <c r="F107" s="8" t="s">
        <v>3316</v>
      </c>
      <c r="G107" s="8" t="s">
        <v>3308</v>
      </c>
      <c r="H107" s="8" t="s">
        <v>3318</v>
      </c>
      <c r="I107" s="8" t="s">
        <v>3319</v>
      </c>
      <c r="J107" s="8" t="s">
        <v>3310</v>
      </c>
      <c r="K107" s="8">
        <v>760</v>
      </c>
      <c r="M107" s="8" t="s">
        <v>3311</v>
      </c>
      <c r="N107" s="7">
        <v>0</v>
      </c>
      <c r="O107" s="7">
        <v>0</v>
      </c>
      <c r="P107" s="8" t="s">
        <v>3365</v>
      </c>
      <c r="Q107" s="8" t="s">
        <v>2331</v>
      </c>
      <c r="R107" s="8" t="s">
        <v>2343</v>
      </c>
      <c r="S107" s="8" t="s">
        <v>119</v>
      </c>
      <c r="T107" s="8" t="s">
        <v>154</v>
      </c>
      <c r="U107" s="8" t="s">
        <v>2082</v>
      </c>
      <c r="V107" s="8" t="s">
        <v>3378</v>
      </c>
      <c r="W107" s="8" t="s">
        <v>3380</v>
      </c>
      <c r="X107" s="8" t="s">
        <v>3385</v>
      </c>
      <c r="Y107" s="8" t="s">
        <v>3385</v>
      </c>
      <c r="Z107" s="8" t="s">
        <v>2063</v>
      </c>
      <c r="AA107" s="8" t="s">
        <v>123</v>
      </c>
      <c r="AB107" s="8" t="s">
        <v>124</v>
      </c>
      <c r="AC107" s="8" t="s">
        <v>2333</v>
      </c>
      <c r="AD107" s="8" t="s">
        <v>2278</v>
      </c>
      <c r="AE107" s="8" t="s">
        <v>3390</v>
      </c>
      <c r="AF107" s="8" t="s">
        <v>157</v>
      </c>
      <c r="AG107" s="8">
        <v>80</v>
      </c>
      <c r="AH107" s="8">
        <v>67</v>
      </c>
      <c r="AI107" s="8">
        <v>95</v>
      </c>
      <c r="AJ107" s="8">
        <v>70</v>
      </c>
      <c r="AK107" s="8">
        <v>5.5</v>
      </c>
      <c r="AM107" s="8">
        <v>5.5</v>
      </c>
      <c r="AO107" s="8">
        <v>230.3</v>
      </c>
      <c r="AP107" s="8">
        <v>0.9</v>
      </c>
      <c r="AQ107" s="8">
        <v>14.9</v>
      </c>
      <c r="AR107" s="8">
        <v>0</v>
      </c>
      <c r="AS107" s="8">
        <v>26354</v>
      </c>
      <c r="AT107" s="8">
        <v>69</v>
      </c>
      <c r="AU107" s="8">
        <v>25489</v>
      </c>
      <c r="AV107" s="8">
        <v>154</v>
      </c>
      <c r="AW107" s="8">
        <v>9625</v>
      </c>
      <c r="AX107" s="8">
        <v>105</v>
      </c>
      <c r="AY107" s="8">
        <v>35987</v>
      </c>
      <c r="AZ107" s="8">
        <v>123</v>
      </c>
      <c r="BA107" s="8">
        <v>10.974992375999999</v>
      </c>
      <c r="BB107" s="8">
        <v>756</v>
      </c>
      <c r="BD107" s="8">
        <v>13.3</v>
      </c>
      <c r="CO107" s="8" t="s">
        <v>2344</v>
      </c>
      <c r="CP107" s="8" t="s">
        <v>2345</v>
      </c>
      <c r="CQ107" s="8">
        <v>79.894000000000005</v>
      </c>
      <c r="CR107" s="8">
        <v>3.5000000000000003E-2</v>
      </c>
      <c r="CS107" s="8">
        <v>67.152000000000001</v>
      </c>
      <c r="CT107" s="8">
        <v>2.9000000000000001E-2</v>
      </c>
      <c r="CU107" s="8">
        <v>94.847999999999999</v>
      </c>
      <c r="CV107" s="8">
        <v>1.4999999999999999E-2</v>
      </c>
      <c r="CW107" s="8">
        <v>70.007000000000005</v>
      </c>
      <c r="CX107" s="8">
        <v>2.1999999999999999E-2</v>
      </c>
      <c r="CY107" s="8">
        <v>79.489999999999995</v>
      </c>
      <c r="CZ107" s="8">
        <v>0.14000000000000001</v>
      </c>
      <c r="DA107" s="8">
        <v>61.95</v>
      </c>
      <c r="DB107" s="8">
        <v>0.06</v>
      </c>
      <c r="DC107" s="8">
        <v>67.709999999999994</v>
      </c>
      <c r="DD107" s="8">
        <v>0.02</v>
      </c>
      <c r="DE107" s="8">
        <v>7.2999999999999995E-2</v>
      </c>
      <c r="DF107" s="8">
        <v>2E-3</v>
      </c>
      <c r="DG107" s="8">
        <v>1.0677000000000001</v>
      </c>
      <c r="DH107" s="8">
        <v>3.5999999999999999E-3</v>
      </c>
      <c r="DI107" s="8">
        <v>26354</v>
      </c>
      <c r="DJ107" s="8">
        <v>69</v>
      </c>
      <c r="DK107" s="8">
        <v>9625</v>
      </c>
      <c r="DL107" s="8">
        <v>105</v>
      </c>
      <c r="DM107" s="8">
        <v>10.975</v>
      </c>
      <c r="DN107" s="8">
        <v>4.3999999999999997E-2</v>
      </c>
      <c r="DU107" s="8">
        <v>229.7</v>
      </c>
      <c r="DV107" s="8">
        <v>0.9</v>
      </c>
      <c r="DW107" s="8">
        <v>229.7</v>
      </c>
      <c r="DX107" s="8">
        <v>0.9</v>
      </c>
      <c r="DY107" s="8">
        <v>229.7</v>
      </c>
      <c r="DZ107" s="8">
        <v>0.9</v>
      </c>
      <c r="EA107" s="8">
        <v>13.5</v>
      </c>
      <c r="EB107" s="8">
        <v>0</v>
      </c>
      <c r="EC107" s="8">
        <v>13.5</v>
      </c>
      <c r="ED107" s="8">
        <v>0</v>
      </c>
      <c r="EE107" s="8">
        <v>13.5</v>
      </c>
      <c r="EF107" s="8">
        <v>0</v>
      </c>
      <c r="EG107" s="8">
        <v>2986.2</v>
      </c>
      <c r="EH107" s="8">
        <v>5.5</v>
      </c>
      <c r="EI107" s="8">
        <v>2986.2</v>
      </c>
      <c r="EJ107" s="8">
        <v>5.5</v>
      </c>
      <c r="EK107" s="8">
        <v>2986.2</v>
      </c>
      <c r="EL107" s="8">
        <v>5.5</v>
      </c>
      <c r="EM107" s="8">
        <v>230</v>
      </c>
      <c r="EN107" s="8">
        <v>0.9</v>
      </c>
      <c r="EO107" s="8">
        <v>230</v>
      </c>
      <c r="EP107" s="8">
        <v>0.9</v>
      </c>
      <c r="EQ107" s="8">
        <v>230</v>
      </c>
      <c r="ER107" s="8">
        <v>0.9</v>
      </c>
      <c r="ES107" s="8">
        <v>1.4</v>
      </c>
      <c r="ET107" s="8">
        <v>0</v>
      </c>
      <c r="EU107" s="8">
        <v>1.4</v>
      </c>
      <c r="EV107" s="8">
        <v>0</v>
      </c>
      <c r="EW107" s="8">
        <v>1.4</v>
      </c>
      <c r="EX107" s="8">
        <v>0</v>
      </c>
      <c r="EZ107" s="8">
        <v>227.8</v>
      </c>
      <c r="FA107" s="8">
        <v>0.9</v>
      </c>
      <c r="FB107" s="8">
        <v>227.8</v>
      </c>
      <c r="FC107" s="8">
        <v>0.9</v>
      </c>
      <c r="FD107" s="8">
        <v>227.8</v>
      </c>
      <c r="FE107" s="8">
        <v>0.9</v>
      </c>
      <c r="FF107" s="8">
        <v>12.8</v>
      </c>
      <c r="FG107" s="8">
        <v>0</v>
      </c>
      <c r="FH107" s="8">
        <v>12.8</v>
      </c>
      <c r="FI107" s="8">
        <v>0</v>
      </c>
      <c r="FJ107" s="8">
        <v>12.8</v>
      </c>
      <c r="FK107" s="8">
        <v>0</v>
      </c>
      <c r="FL107" s="8">
        <v>2789.8</v>
      </c>
      <c r="FM107" s="8">
        <v>5.0999999999999996</v>
      </c>
      <c r="FW107" s="8">
        <v>228.2</v>
      </c>
      <c r="FX107" s="8">
        <v>0.9</v>
      </c>
      <c r="FY107" s="8">
        <v>0.8</v>
      </c>
      <c r="FZ107" s="8">
        <v>0</v>
      </c>
      <c r="GA107" s="8">
        <v>173.7</v>
      </c>
      <c r="GB107" s="8">
        <v>0.9</v>
      </c>
      <c r="GC107" s="8">
        <v>23</v>
      </c>
      <c r="GE107" s="8">
        <v>3278.3</v>
      </c>
      <c r="HB107" s="8">
        <v>265.77999999999997</v>
      </c>
      <c r="HC107" s="8">
        <v>0.18</v>
      </c>
      <c r="HD107" s="8">
        <v>184.73</v>
      </c>
      <c r="HE107" s="8">
        <v>0.05</v>
      </c>
      <c r="HF107" s="8">
        <v>121.57</v>
      </c>
      <c r="HG107" s="8">
        <v>0.05</v>
      </c>
      <c r="HH107" s="8">
        <v>63.15</v>
      </c>
      <c r="HI107" s="8">
        <v>7.0000000000000007E-2</v>
      </c>
      <c r="HL107" s="8">
        <v>103.15</v>
      </c>
      <c r="HM107" s="8">
        <v>0.05</v>
      </c>
      <c r="HT107" s="8">
        <v>70.31</v>
      </c>
      <c r="HU107" s="8">
        <v>7.0000000000000007E-2</v>
      </c>
      <c r="HZ107" s="8">
        <v>80.180000000000007</v>
      </c>
      <c r="IA107" s="8">
        <v>7.0000000000000007E-2</v>
      </c>
      <c r="IB107" s="8">
        <v>71.63</v>
      </c>
      <c r="IC107" s="8">
        <v>0.08</v>
      </c>
      <c r="ID107" s="8">
        <v>47.46</v>
      </c>
      <c r="IE107" s="8">
        <v>0.04</v>
      </c>
      <c r="IF107" s="8">
        <v>24.18</v>
      </c>
      <c r="IG107" s="8">
        <v>0.09</v>
      </c>
      <c r="MX107" s="8">
        <v>61.41</v>
      </c>
      <c r="MY107" s="8">
        <v>0.06</v>
      </c>
      <c r="MZ107" s="8">
        <v>62.29</v>
      </c>
      <c r="NA107" s="8">
        <v>0.08</v>
      </c>
      <c r="NB107" s="8">
        <v>61.97</v>
      </c>
      <c r="NC107" s="8">
        <v>0.09</v>
      </c>
      <c r="ND107" s="8">
        <v>62.34</v>
      </c>
      <c r="NE107" s="8">
        <v>7.0000000000000007E-2</v>
      </c>
      <c r="NF107" s="8">
        <v>61.69</v>
      </c>
      <c r="NG107" s="8">
        <v>7.0000000000000007E-2</v>
      </c>
      <c r="NH107" s="8">
        <v>62.09</v>
      </c>
      <c r="NI107" s="8">
        <v>0.06</v>
      </c>
      <c r="OP107" s="8">
        <v>103.03</v>
      </c>
      <c r="OQ107" s="8">
        <v>0.06</v>
      </c>
      <c r="PN107" s="8">
        <v>103.44</v>
      </c>
      <c r="PO107" s="8">
        <v>0.05</v>
      </c>
      <c r="QX107" s="8">
        <v>94.61</v>
      </c>
      <c r="QY107" s="8">
        <v>0.09</v>
      </c>
      <c r="QZ107" s="8">
        <v>94.61</v>
      </c>
      <c r="RA107" s="8">
        <v>0.09</v>
      </c>
      <c r="RB107" s="8">
        <v>79.400000000000006</v>
      </c>
      <c r="RC107" s="8">
        <v>0.13</v>
      </c>
      <c r="RD107" s="8">
        <v>79.459999999999994</v>
      </c>
      <c r="RE107" s="8">
        <v>0.12</v>
      </c>
      <c r="RF107" s="8">
        <v>79.459999999999994</v>
      </c>
      <c r="RG107" s="8">
        <v>0.1</v>
      </c>
      <c r="RH107" s="8">
        <v>79.37</v>
      </c>
      <c r="RI107" s="8">
        <v>0.13</v>
      </c>
      <c r="RJ107" s="8">
        <v>79.37</v>
      </c>
      <c r="RK107" s="8">
        <v>0.13</v>
      </c>
      <c r="RL107" s="8">
        <v>79.41</v>
      </c>
      <c r="RM107" s="8">
        <v>0.13</v>
      </c>
      <c r="RN107" s="8">
        <v>79.39</v>
      </c>
      <c r="RO107" s="8">
        <v>0.12</v>
      </c>
      <c r="RP107" s="8">
        <v>80.010000000000005</v>
      </c>
      <c r="RQ107" s="8">
        <v>0.11</v>
      </c>
      <c r="RR107" s="8">
        <v>79.959999999999994</v>
      </c>
      <c r="RS107" s="8">
        <v>0.11</v>
      </c>
      <c r="RT107" s="8">
        <v>79.790000000000006</v>
      </c>
      <c r="RU107" s="8">
        <v>0.11</v>
      </c>
      <c r="RV107" s="8">
        <v>79.61</v>
      </c>
      <c r="RW107" s="8">
        <v>0.09</v>
      </c>
      <c r="RX107" s="8">
        <v>80.16</v>
      </c>
      <c r="RY107" s="8">
        <v>7.0000000000000007E-2</v>
      </c>
      <c r="RZ107" s="8">
        <v>79.84</v>
      </c>
      <c r="SA107" s="8">
        <v>0.12</v>
      </c>
      <c r="SB107" s="8">
        <v>79.680000000000007</v>
      </c>
      <c r="SC107" s="8">
        <v>0.13</v>
      </c>
      <c r="SD107" s="8">
        <v>79.760000000000005</v>
      </c>
      <c r="SE107" s="8">
        <v>0.11</v>
      </c>
      <c r="SF107" s="8">
        <v>80.099999999999994</v>
      </c>
      <c r="SG107" s="8">
        <v>0.1</v>
      </c>
      <c r="SH107" s="8">
        <v>79.98</v>
      </c>
      <c r="SI107" s="8">
        <v>0.11</v>
      </c>
      <c r="SJ107" s="8">
        <v>79.62</v>
      </c>
      <c r="SK107" s="8">
        <v>0.14000000000000001</v>
      </c>
      <c r="SL107" s="8">
        <v>79.64</v>
      </c>
      <c r="SM107" s="8">
        <v>0.13</v>
      </c>
      <c r="SN107" s="8">
        <v>79.760000000000005</v>
      </c>
      <c r="SO107" s="8">
        <v>0.11</v>
      </c>
      <c r="SP107" s="8">
        <v>79.87</v>
      </c>
      <c r="SQ107" s="8">
        <v>0.11</v>
      </c>
      <c r="SR107" s="8">
        <v>80.02</v>
      </c>
      <c r="SS107" s="8">
        <v>0.1</v>
      </c>
      <c r="ST107" s="8">
        <v>79.86</v>
      </c>
      <c r="SU107" s="8">
        <v>0.11</v>
      </c>
      <c r="SV107" s="8">
        <v>79.98</v>
      </c>
      <c r="SW107" s="8">
        <v>0.09</v>
      </c>
      <c r="SX107" s="8">
        <v>79.849999999999994</v>
      </c>
      <c r="SY107" s="8">
        <v>0.1</v>
      </c>
      <c r="SZ107" s="8">
        <v>79.94</v>
      </c>
      <c r="TA107" s="8">
        <v>0.1</v>
      </c>
      <c r="TB107" s="8">
        <v>79.94</v>
      </c>
      <c r="TC107" s="8">
        <v>0.09</v>
      </c>
      <c r="WJ107" s="7" t="s">
        <v>3406</v>
      </c>
      <c r="WK107" s="8">
        <v>79.894000000000005</v>
      </c>
      <c r="WL107" s="8">
        <v>3.5000000000000003E-2</v>
      </c>
      <c r="WM107" s="8">
        <v>67.152000000000001</v>
      </c>
      <c r="WN107" s="8">
        <v>2.9000000000000001E-2</v>
      </c>
      <c r="WO107" s="8">
        <v>61.749000000000002</v>
      </c>
      <c r="WP107" s="8">
        <v>0.02</v>
      </c>
      <c r="WQ107" s="8">
        <v>58.704000000000001</v>
      </c>
      <c r="WR107" s="8">
        <v>2.9000000000000001E-2</v>
      </c>
      <c r="WS107" s="8">
        <v>94.847999999999999</v>
      </c>
      <c r="WT107" s="8">
        <v>1.4999999999999999E-2</v>
      </c>
      <c r="WU107" s="8">
        <v>70.007000000000005</v>
      </c>
      <c r="WV107" s="8">
        <v>2.1999999999999999E-2</v>
      </c>
      <c r="WW107" s="8">
        <v>1322.4</v>
      </c>
      <c r="WX107" s="8">
        <v>2.2000000000000002</v>
      </c>
      <c r="WY107" s="8">
        <v>1282.5</v>
      </c>
      <c r="WZ107" s="8">
        <v>2.2000000000000002</v>
      </c>
      <c r="XA107" s="8">
        <v>0.154</v>
      </c>
      <c r="XB107" s="8">
        <v>1E-3</v>
      </c>
      <c r="XC107" s="8">
        <v>-0.10299999999999999</v>
      </c>
      <c r="XD107" s="8">
        <v>1E-3</v>
      </c>
      <c r="XE107" s="8">
        <v>7.2999999999999995E-2</v>
      </c>
      <c r="XF107" s="8">
        <v>2E-3</v>
      </c>
      <c r="XG107" s="8">
        <v>1.0677000000000001</v>
      </c>
      <c r="XH107" s="8">
        <v>3.5999999999999999E-3</v>
      </c>
      <c r="XI107" s="8">
        <v>29.399000000000001</v>
      </c>
      <c r="XJ107" s="8">
        <v>1E-3</v>
      </c>
      <c r="XK107" s="8">
        <v>3279</v>
      </c>
      <c r="XL107" s="8">
        <v>7</v>
      </c>
      <c r="XM107" s="8">
        <v>291.8</v>
      </c>
      <c r="XN107" s="8">
        <v>3.7</v>
      </c>
      <c r="XP107" s="12">
        <v>0</v>
      </c>
      <c r="XQ107" s="14"/>
      <c r="XR107" s="14"/>
      <c r="XS107" s="45">
        <f t="shared" si="77"/>
        <v>0.63635787334196336</v>
      </c>
      <c r="XT107" s="9">
        <f t="shared" si="49"/>
        <v>6000.6403520132353</v>
      </c>
      <c r="XU107" s="46">
        <f t="shared" si="50"/>
        <v>23.202949606299214</v>
      </c>
      <c r="XV107" s="9">
        <v>0</v>
      </c>
      <c r="XW107" s="9">
        <f t="shared" si="52"/>
        <v>0</v>
      </c>
      <c r="XX107" s="9">
        <f t="shared" si="53"/>
        <v>6000.6403520132353</v>
      </c>
      <c r="XY107" s="15">
        <f t="shared" si="54"/>
        <v>1.1213593147458508E-2</v>
      </c>
      <c r="XZ107" s="9">
        <f t="shared" si="55"/>
        <v>31.469961401503308</v>
      </c>
      <c r="YA107" s="9">
        <f t="shared" si="56"/>
        <v>61.112642126658038</v>
      </c>
      <c r="YB107" s="10">
        <v>14.062101462873807</v>
      </c>
      <c r="YC107" s="10">
        <v>13.222588814772045</v>
      </c>
      <c r="YD107" s="3">
        <v>9.8297142332913878E-3</v>
      </c>
      <c r="YE107" s="9">
        <v>33.606800760128216</v>
      </c>
      <c r="YF107" s="15">
        <v>1.1213593147458508E-2</v>
      </c>
      <c r="YG107" s="9">
        <v>31.469961401503312</v>
      </c>
      <c r="YH107" s="15">
        <v>9.8105219225176673E-3</v>
      </c>
      <c r="YI107" s="9">
        <v>25.497694483469179</v>
      </c>
      <c r="YJ107" s="9">
        <f t="shared" si="57"/>
        <v>79.893999999999991</v>
      </c>
      <c r="YK107" s="9">
        <f t="shared" si="58"/>
        <v>67.152009445186451</v>
      </c>
      <c r="YL107" s="9">
        <f t="shared" si="59"/>
        <v>25.342196700594165</v>
      </c>
      <c r="YM107" s="9">
        <f t="shared" si="60"/>
        <v>36770.51213191772</v>
      </c>
      <c r="YN107" s="9">
        <f t="shared" si="61"/>
        <v>27048.04174089053</v>
      </c>
      <c r="YO107" s="9">
        <f t="shared" si="62"/>
        <v>2987.2</v>
      </c>
      <c r="YP107" s="14">
        <f t="shared" si="63"/>
        <v>0.27726874087103653</v>
      </c>
      <c r="YQ107" s="9">
        <f t="shared" si="64"/>
        <v>35853.790398924022</v>
      </c>
      <c r="YR107" s="9">
        <f t="shared" si="65"/>
        <v>26131.320007896829</v>
      </c>
      <c r="YS107" s="10">
        <f t="shared" si="66"/>
        <v>10.934367306777682</v>
      </c>
      <c r="YT107" s="15">
        <f t="shared" si="67"/>
        <v>0.23423940516746219</v>
      </c>
      <c r="YU107" s="16">
        <f t="shared" si="68"/>
        <v>-6.1277647009091432</v>
      </c>
      <c r="YV107" s="16">
        <f t="shared" si="69"/>
        <v>-18.781357873341953</v>
      </c>
      <c r="YW107" s="47">
        <f t="shared" si="70"/>
        <v>55.367590571150757</v>
      </c>
      <c r="YX107" s="5">
        <f t="shared" si="71"/>
        <v>36770.51213191772</v>
      </c>
      <c r="YY107" s="5">
        <f t="shared" si="72"/>
        <v>35837.425861349344</v>
      </c>
      <c r="YZ107" s="5">
        <f t="shared" si="73"/>
        <v>933.08627056839714</v>
      </c>
      <c r="ZA107" s="5">
        <f t="shared" si="74"/>
        <v>0</v>
      </c>
      <c r="ZB107" s="5">
        <f t="shared" si="75"/>
        <v>36770.512131917741</v>
      </c>
      <c r="ZC107" s="6">
        <f t="shared" si="76"/>
        <v>1.0000000000000007</v>
      </c>
    </row>
    <row r="108" spans="1:679" s="8" customFormat="1" x14ac:dyDescent="0.25">
      <c r="A108" s="8">
        <v>5</v>
      </c>
      <c r="B108" s="8" t="s">
        <v>2346</v>
      </c>
      <c r="C108" s="8" t="s">
        <v>2347</v>
      </c>
      <c r="D108" s="8" t="s">
        <v>2346</v>
      </c>
      <c r="E108" s="8" t="s">
        <v>3317</v>
      </c>
      <c r="F108" s="8" t="s">
        <v>3316</v>
      </c>
      <c r="G108" s="8" t="s">
        <v>3308</v>
      </c>
      <c r="H108" s="8" t="s">
        <v>3318</v>
      </c>
      <c r="I108" s="8" t="s">
        <v>3319</v>
      </c>
      <c r="J108" s="8" t="s">
        <v>3310</v>
      </c>
      <c r="K108" s="8">
        <v>760</v>
      </c>
      <c r="M108" s="8" t="s">
        <v>3311</v>
      </c>
      <c r="N108" s="7">
        <v>0</v>
      </c>
      <c r="O108" s="7">
        <v>0</v>
      </c>
      <c r="P108" s="8" t="s">
        <v>3365</v>
      </c>
      <c r="Q108" s="8" t="s">
        <v>2348</v>
      </c>
      <c r="R108" s="8" t="s">
        <v>2349</v>
      </c>
      <c r="S108" s="8" t="s">
        <v>119</v>
      </c>
      <c r="T108" s="8" t="s">
        <v>154</v>
      </c>
      <c r="U108" s="8" t="s">
        <v>2350</v>
      </c>
      <c r="V108" s="8" t="s">
        <v>3378</v>
      </c>
      <c r="W108" s="8" t="s">
        <v>3380</v>
      </c>
      <c r="X108" s="8" t="s">
        <v>3385</v>
      </c>
      <c r="Y108" s="8" t="s">
        <v>3385</v>
      </c>
      <c r="Z108" s="8" t="s">
        <v>2063</v>
      </c>
      <c r="AA108" s="8" t="s">
        <v>123</v>
      </c>
      <c r="AB108" s="8" t="s">
        <v>124</v>
      </c>
      <c r="AC108" s="8" t="s">
        <v>2333</v>
      </c>
      <c r="AD108" s="8" t="s">
        <v>2278</v>
      </c>
      <c r="AE108" s="8" t="s">
        <v>3390</v>
      </c>
      <c r="AF108" s="8" t="s">
        <v>157</v>
      </c>
      <c r="AG108" s="8">
        <v>80</v>
      </c>
      <c r="AH108" s="8">
        <v>67</v>
      </c>
      <c r="AI108" s="8">
        <v>82</v>
      </c>
      <c r="AK108" s="8">
        <v>5.5</v>
      </c>
      <c r="AM108" s="8">
        <v>5.5</v>
      </c>
      <c r="AO108" s="8">
        <v>230.3</v>
      </c>
      <c r="AP108" s="8">
        <v>0.8</v>
      </c>
      <c r="AQ108" s="8">
        <v>13.2</v>
      </c>
      <c r="AR108" s="8">
        <v>0</v>
      </c>
      <c r="AS108" s="8">
        <v>26890</v>
      </c>
      <c r="AT108" s="8">
        <v>66</v>
      </c>
      <c r="AU108" s="8">
        <v>26023</v>
      </c>
      <c r="AV108" s="8">
        <v>145</v>
      </c>
      <c r="AW108" s="8">
        <v>10423</v>
      </c>
      <c r="AX108" s="8">
        <v>102</v>
      </c>
      <c r="AY108" s="8">
        <v>37323</v>
      </c>
      <c r="AZ108" s="8">
        <v>119</v>
      </c>
      <c r="BA108" s="8">
        <v>12.959375</v>
      </c>
      <c r="BB108" s="8">
        <v>757</v>
      </c>
      <c r="BD108" s="8">
        <v>13.11</v>
      </c>
      <c r="CO108" s="8" t="s">
        <v>2351</v>
      </c>
      <c r="CP108" s="8" t="s">
        <v>2345</v>
      </c>
      <c r="CQ108" s="8">
        <v>79.900999999999996</v>
      </c>
      <c r="CR108" s="8">
        <v>2.5999999999999999E-2</v>
      </c>
      <c r="CS108" s="8">
        <v>67.149000000000001</v>
      </c>
      <c r="CT108" s="8">
        <v>0.03</v>
      </c>
      <c r="CU108" s="8">
        <v>81.787000000000006</v>
      </c>
      <c r="CV108" s="8">
        <v>1.2E-2</v>
      </c>
      <c r="CW108" s="8">
        <v>64.099999999999994</v>
      </c>
      <c r="CX108" s="8">
        <v>3.1E-2</v>
      </c>
      <c r="CY108" s="8">
        <v>79.430000000000007</v>
      </c>
      <c r="CZ108" s="8">
        <v>0.11</v>
      </c>
      <c r="DA108" s="8">
        <v>61.64</v>
      </c>
      <c r="DB108" s="8">
        <v>0.05</v>
      </c>
      <c r="DC108" s="8">
        <v>67.52</v>
      </c>
      <c r="DD108" s="8">
        <v>0.02</v>
      </c>
      <c r="DE108" s="8">
        <v>7.3999999999999996E-2</v>
      </c>
      <c r="DF108" s="8">
        <v>3.0000000000000001E-3</v>
      </c>
      <c r="DG108" s="8">
        <v>1.0797000000000001</v>
      </c>
      <c r="DH108" s="8">
        <v>5.1999999999999998E-3</v>
      </c>
      <c r="DI108" s="8">
        <v>26890</v>
      </c>
      <c r="DJ108" s="8">
        <v>66</v>
      </c>
      <c r="DK108" s="8">
        <v>10423</v>
      </c>
      <c r="DL108" s="8">
        <v>102</v>
      </c>
      <c r="DM108" s="8">
        <v>12.959</v>
      </c>
      <c r="DN108" s="8">
        <v>4.8000000000000001E-2</v>
      </c>
      <c r="DU108" s="8">
        <v>229.8</v>
      </c>
      <c r="DV108" s="8">
        <v>0.8</v>
      </c>
      <c r="DW108" s="8">
        <v>229.8</v>
      </c>
      <c r="DX108" s="8">
        <v>0.8</v>
      </c>
      <c r="DY108" s="8">
        <v>229.8</v>
      </c>
      <c r="DZ108" s="8">
        <v>0.8</v>
      </c>
      <c r="EA108" s="8">
        <v>11.8</v>
      </c>
      <c r="EB108" s="8">
        <v>0</v>
      </c>
      <c r="EC108" s="8">
        <v>11.8</v>
      </c>
      <c r="ED108" s="8">
        <v>0</v>
      </c>
      <c r="EE108" s="8">
        <v>11.8</v>
      </c>
      <c r="EF108" s="8">
        <v>0</v>
      </c>
      <c r="EG108" s="8">
        <v>2586.5</v>
      </c>
      <c r="EH108" s="8">
        <v>4.7</v>
      </c>
      <c r="EI108" s="8">
        <v>2586.5</v>
      </c>
      <c r="EJ108" s="8">
        <v>4.7</v>
      </c>
      <c r="EK108" s="8">
        <v>2586.5</v>
      </c>
      <c r="EL108" s="8">
        <v>4.7</v>
      </c>
      <c r="EM108" s="8">
        <v>230</v>
      </c>
      <c r="EN108" s="8">
        <v>0.8</v>
      </c>
      <c r="EO108" s="8">
        <v>230</v>
      </c>
      <c r="EP108" s="8">
        <v>0.8</v>
      </c>
      <c r="EQ108" s="8">
        <v>230</v>
      </c>
      <c r="ER108" s="8">
        <v>0.8</v>
      </c>
      <c r="ES108" s="8">
        <v>1.4</v>
      </c>
      <c r="ET108" s="8">
        <v>0</v>
      </c>
      <c r="EU108" s="8">
        <v>1.4</v>
      </c>
      <c r="EV108" s="8">
        <v>0</v>
      </c>
      <c r="EW108" s="8">
        <v>1.4</v>
      </c>
      <c r="EX108" s="8">
        <v>0</v>
      </c>
      <c r="EZ108" s="8">
        <v>228.1</v>
      </c>
      <c r="FA108" s="8">
        <v>0.8</v>
      </c>
      <c r="FB108" s="8">
        <v>228.1</v>
      </c>
      <c r="FC108" s="8">
        <v>0.8</v>
      </c>
      <c r="FD108" s="8">
        <v>228.1</v>
      </c>
      <c r="FE108" s="8">
        <v>0.8</v>
      </c>
      <c r="FF108" s="8">
        <v>11</v>
      </c>
      <c r="FG108" s="8">
        <v>0</v>
      </c>
      <c r="FH108" s="8">
        <v>11</v>
      </c>
      <c r="FI108" s="8">
        <v>0</v>
      </c>
      <c r="FJ108" s="8">
        <v>11</v>
      </c>
      <c r="FK108" s="8">
        <v>0</v>
      </c>
      <c r="FL108" s="8">
        <v>2393.6999999999998</v>
      </c>
      <c r="FM108" s="8">
        <v>4.3</v>
      </c>
      <c r="FW108" s="8">
        <v>228.5</v>
      </c>
      <c r="FX108" s="8">
        <v>0.8</v>
      </c>
      <c r="FY108" s="8">
        <v>0.8</v>
      </c>
      <c r="FZ108" s="8">
        <v>0</v>
      </c>
      <c r="GA108" s="8">
        <v>175.5</v>
      </c>
      <c r="GB108" s="8">
        <v>0.8</v>
      </c>
      <c r="GC108" s="8">
        <v>23</v>
      </c>
      <c r="GE108" s="8">
        <v>2884.8</v>
      </c>
      <c r="HB108" s="8">
        <v>224.97</v>
      </c>
      <c r="HC108" s="8">
        <v>0.14000000000000001</v>
      </c>
      <c r="HD108" s="8">
        <v>171.79</v>
      </c>
      <c r="HE108" s="8">
        <v>7.0000000000000007E-2</v>
      </c>
      <c r="HF108" s="8">
        <v>109.49</v>
      </c>
      <c r="HG108" s="8">
        <v>0.05</v>
      </c>
      <c r="HH108" s="8">
        <v>62.3</v>
      </c>
      <c r="HI108" s="8">
        <v>7.0000000000000007E-2</v>
      </c>
      <c r="HL108" s="8">
        <v>88.66</v>
      </c>
      <c r="HM108" s="8">
        <v>0.06</v>
      </c>
      <c r="HT108" s="8">
        <v>70.37</v>
      </c>
      <c r="HU108" s="8">
        <v>0.06</v>
      </c>
      <c r="HZ108" s="8">
        <v>75.23</v>
      </c>
      <c r="IA108" s="8">
        <v>7.0000000000000007E-2</v>
      </c>
      <c r="IB108" s="8">
        <v>71.45</v>
      </c>
      <c r="IC108" s="8">
        <v>0.05</v>
      </c>
      <c r="ID108" s="8">
        <v>44.3</v>
      </c>
      <c r="IE108" s="8">
        <v>0.04</v>
      </c>
      <c r="IF108" s="8">
        <v>27.15</v>
      </c>
      <c r="IG108" s="8">
        <v>7.0000000000000007E-2</v>
      </c>
      <c r="MX108" s="8">
        <v>61.12</v>
      </c>
      <c r="MY108" s="8">
        <v>0.06</v>
      </c>
      <c r="MZ108" s="8">
        <v>62.1</v>
      </c>
      <c r="NA108" s="8">
        <v>0.18</v>
      </c>
      <c r="NB108" s="8">
        <v>61.75</v>
      </c>
      <c r="NC108" s="8">
        <v>0.17</v>
      </c>
      <c r="ND108" s="8">
        <v>62.11</v>
      </c>
      <c r="NE108" s="8">
        <v>0.13</v>
      </c>
      <c r="NF108" s="8">
        <v>61.51</v>
      </c>
      <c r="NG108" s="8">
        <v>0.11</v>
      </c>
      <c r="NH108" s="8">
        <v>61.9</v>
      </c>
      <c r="NI108" s="8">
        <v>0.06</v>
      </c>
      <c r="OP108" s="8">
        <v>88.63</v>
      </c>
      <c r="OQ108" s="8">
        <v>0.04</v>
      </c>
      <c r="PN108" s="8">
        <v>88.89</v>
      </c>
      <c r="PO108" s="8">
        <v>0.05</v>
      </c>
      <c r="QX108" s="8">
        <v>81.510000000000005</v>
      </c>
      <c r="QY108" s="8">
        <v>0.14000000000000001</v>
      </c>
      <c r="QZ108" s="8">
        <v>81.45</v>
      </c>
      <c r="RA108" s="8">
        <v>0.15</v>
      </c>
      <c r="RB108" s="8">
        <v>79.39</v>
      </c>
      <c r="RC108" s="8">
        <v>0.18</v>
      </c>
      <c r="RD108" s="8">
        <v>79.47</v>
      </c>
      <c r="RE108" s="8">
        <v>0.15</v>
      </c>
      <c r="RF108" s="8">
        <v>79.5</v>
      </c>
      <c r="RG108" s="8">
        <v>0.09</v>
      </c>
      <c r="RH108" s="8">
        <v>79.34</v>
      </c>
      <c r="RI108" s="8">
        <v>0.21</v>
      </c>
      <c r="RJ108" s="8">
        <v>79.33</v>
      </c>
      <c r="RK108" s="8">
        <v>0.2</v>
      </c>
      <c r="RL108" s="8">
        <v>79.37</v>
      </c>
      <c r="RM108" s="8">
        <v>0.18</v>
      </c>
      <c r="RN108" s="8">
        <v>79.400000000000006</v>
      </c>
      <c r="RO108" s="8">
        <v>0.14000000000000001</v>
      </c>
      <c r="RP108" s="8">
        <v>79.73</v>
      </c>
      <c r="RQ108" s="8">
        <v>0.2</v>
      </c>
      <c r="RR108" s="8">
        <v>79.7</v>
      </c>
      <c r="RS108" s="8">
        <v>0.2</v>
      </c>
      <c r="RT108" s="8">
        <v>79.64</v>
      </c>
      <c r="RU108" s="8">
        <v>0.17</v>
      </c>
      <c r="RV108" s="8">
        <v>79.47</v>
      </c>
      <c r="RW108" s="8">
        <v>0.12</v>
      </c>
      <c r="RX108" s="8">
        <v>79.760000000000005</v>
      </c>
      <c r="RY108" s="8">
        <v>0.06</v>
      </c>
      <c r="RZ108" s="8">
        <v>79.41</v>
      </c>
      <c r="SA108" s="8">
        <v>0.11</v>
      </c>
      <c r="SB108" s="8">
        <v>79.400000000000006</v>
      </c>
      <c r="SC108" s="8">
        <v>0.11</v>
      </c>
      <c r="SD108" s="8">
        <v>79.430000000000007</v>
      </c>
      <c r="SE108" s="8">
        <v>0.09</v>
      </c>
      <c r="SF108" s="8">
        <v>79.63</v>
      </c>
      <c r="SG108" s="8">
        <v>0.08</v>
      </c>
      <c r="SH108" s="8">
        <v>79.83</v>
      </c>
      <c r="SI108" s="8">
        <v>0.09</v>
      </c>
      <c r="SJ108" s="8">
        <v>79.349999999999994</v>
      </c>
      <c r="SK108" s="8">
        <v>0.12</v>
      </c>
      <c r="SL108" s="8">
        <v>79.38</v>
      </c>
      <c r="SM108" s="8">
        <v>0.12</v>
      </c>
      <c r="SN108" s="8">
        <v>79.45</v>
      </c>
      <c r="SO108" s="8">
        <v>0.09</v>
      </c>
      <c r="SP108" s="8">
        <v>79.63</v>
      </c>
      <c r="SQ108" s="8">
        <v>0.09</v>
      </c>
      <c r="SR108" s="8">
        <v>79.849999999999994</v>
      </c>
      <c r="SS108" s="8">
        <v>0.08</v>
      </c>
      <c r="ST108" s="8">
        <v>79.56</v>
      </c>
      <c r="SU108" s="8">
        <v>0.11</v>
      </c>
      <c r="SV108" s="8">
        <v>79.540000000000006</v>
      </c>
      <c r="SW108" s="8">
        <v>0.09</v>
      </c>
      <c r="SX108" s="8">
        <v>79.59</v>
      </c>
      <c r="SY108" s="8">
        <v>0.1</v>
      </c>
      <c r="SZ108" s="8">
        <v>79.739999999999995</v>
      </c>
      <c r="TA108" s="8">
        <v>0.09</v>
      </c>
      <c r="TB108" s="8">
        <v>79.790000000000006</v>
      </c>
      <c r="TC108" s="8">
        <v>0.08</v>
      </c>
      <c r="WJ108" s="7" t="s">
        <v>3406</v>
      </c>
      <c r="WK108" s="8">
        <v>79.900999999999996</v>
      </c>
      <c r="WL108" s="8">
        <v>2.5999999999999999E-2</v>
      </c>
      <c r="WM108" s="8">
        <v>67.149000000000001</v>
      </c>
      <c r="WN108" s="8">
        <v>0.03</v>
      </c>
      <c r="WO108" s="8">
        <v>61.511000000000003</v>
      </c>
      <c r="WP108" s="8">
        <v>0.02</v>
      </c>
      <c r="WQ108" s="8">
        <v>58.417000000000002</v>
      </c>
      <c r="WR108" s="8">
        <v>2.9000000000000001E-2</v>
      </c>
      <c r="WS108" s="8">
        <v>81.787000000000006</v>
      </c>
      <c r="WT108" s="8">
        <v>1.2E-2</v>
      </c>
      <c r="WU108" s="8">
        <v>64.099999999999994</v>
      </c>
      <c r="WV108" s="8">
        <v>3.1E-2</v>
      </c>
      <c r="WW108" s="8">
        <v>1329.4</v>
      </c>
      <c r="WX108" s="8">
        <v>3.2</v>
      </c>
      <c r="WY108" s="8">
        <v>1290.4000000000001</v>
      </c>
      <c r="WZ108" s="8">
        <v>3.1</v>
      </c>
      <c r="XA108" s="8">
        <v>0.155</v>
      </c>
      <c r="XB108" s="8">
        <v>1E-3</v>
      </c>
      <c r="XC108" s="8">
        <v>-0.104</v>
      </c>
      <c r="XD108" s="8">
        <v>1E-3</v>
      </c>
      <c r="XE108" s="8">
        <v>7.3999999999999996E-2</v>
      </c>
      <c r="XF108" s="8">
        <v>3.0000000000000001E-3</v>
      </c>
      <c r="XG108" s="8">
        <v>1.0797000000000001</v>
      </c>
      <c r="XH108" s="8">
        <v>5.1999999999999998E-3</v>
      </c>
      <c r="XI108" s="8">
        <v>29.408999999999999</v>
      </c>
      <c r="XJ108" s="8">
        <v>1E-3</v>
      </c>
      <c r="XK108" s="8">
        <v>2880</v>
      </c>
      <c r="XL108" s="8">
        <v>7</v>
      </c>
      <c r="XM108" s="8">
        <v>292.60000000000002</v>
      </c>
      <c r="XN108" s="8">
        <v>3.7</v>
      </c>
      <c r="XP108" s="12">
        <v>0</v>
      </c>
      <c r="XQ108" s="14"/>
      <c r="XR108" s="14"/>
      <c r="XS108" s="45">
        <f t="shared" si="77"/>
        <v>0.63386344536618888</v>
      </c>
      <c r="XT108" s="9">
        <f t="shared" si="49"/>
        <v>6035.5916671874184</v>
      </c>
      <c r="XU108" s="46">
        <f t="shared" si="50"/>
        <v>23.497472755905509</v>
      </c>
      <c r="XV108" s="9">
        <v>0</v>
      </c>
      <c r="XW108" s="9">
        <f t="shared" si="52"/>
        <v>0</v>
      </c>
      <c r="XX108" s="9">
        <f t="shared" si="53"/>
        <v>6035.5916671874184</v>
      </c>
      <c r="XY108" s="15">
        <f t="shared" si="54"/>
        <v>1.1209714711831992E-2</v>
      </c>
      <c r="XZ108" s="9">
        <f t="shared" si="55"/>
        <v>31.467423641598142</v>
      </c>
      <c r="YA108" s="9">
        <f t="shared" si="56"/>
        <v>60.877136554633815</v>
      </c>
      <c r="YB108" s="10">
        <v>13.720802586339849</v>
      </c>
      <c r="YC108" s="10">
        <v>13.215605759686849</v>
      </c>
      <c r="YD108" s="3">
        <v>8.5918223899600823E-3</v>
      </c>
      <c r="YE108" s="9">
        <v>29.056802079494251</v>
      </c>
      <c r="YF108" s="15">
        <v>1.120971471183199E-2</v>
      </c>
      <c r="YG108" s="9">
        <v>31.467423641598138</v>
      </c>
      <c r="YH108" s="15">
        <v>9.6895248594477505E-3</v>
      </c>
      <c r="YI108" s="9">
        <v>25.307855365325558</v>
      </c>
      <c r="YJ108" s="9">
        <f t="shared" si="57"/>
        <v>79.900999999999996</v>
      </c>
      <c r="YK108" s="9">
        <f t="shared" si="58"/>
        <v>67.149009505017062</v>
      </c>
      <c r="YL108" s="9">
        <f t="shared" si="59"/>
        <v>25.153001163426225</v>
      </c>
      <c r="YM108" s="9">
        <f t="shared" si="60"/>
        <v>38111.275692355346</v>
      </c>
      <c r="YN108" s="9">
        <f t="shared" si="61"/>
        <v>27556.865205255228</v>
      </c>
      <c r="YO108" s="9">
        <f t="shared" si="62"/>
        <v>2587.4</v>
      </c>
      <c r="YP108" s="14">
        <f t="shared" si="63"/>
        <v>0.23171085301065769</v>
      </c>
      <c r="YQ108" s="9">
        <f t="shared" si="64"/>
        <v>37192.828766871251</v>
      </c>
      <c r="YR108" s="9">
        <f t="shared" si="65"/>
        <v>26638.418279771133</v>
      </c>
      <c r="YS108" s="10">
        <f t="shared" si="66"/>
        <v>12.914176655163629</v>
      </c>
      <c r="YT108" s="15">
        <f t="shared" si="67"/>
        <v>0.24007461622745579</v>
      </c>
      <c r="YU108" s="16">
        <f t="shared" si="68"/>
        <v>-6.3144224781719167</v>
      </c>
      <c r="YV108" s="16">
        <f t="shared" si="69"/>
        <v>-19.023863445366182</v>
      </c>
      <c r="YW108" s="47">
        <f t="shared" si="70"/>
        <v>54.867142924552866</v>
      </c>
      <c r="YX108" s="5">
        <f t="shared" si="71"/>
        <v>38111.275692355346</v>
      </c>
      <c r="YY108" s="5">
        <f t="shared" si="72"/>
        <v>37176.638961742756</v>
      </c>
      <c r="YZ108" s="5">
        <f t="shared" si="73"/>
        <v>934.63673061257282</v>
      </c>
      <c r="ZA108" s="5">
        <f t="shared" si="74"/>
        <v>0</v>
      </c>
      <c r="ZB108" s="5">
        <f t="shared" si="75"/>
        <v>38111.275692355332</v>
      </c>
      <c r="ZC108" s="6">
        <f t="shared" si="76"/>
        <v>0.99999999999999967</v>
      </c>
    </row>
    <row r="109" spans="1:679" s="8" customFormat="1" x14ac:dyDescent="0.25">
      <c r="A109" s="8">
        <v>5</v>
      </c>
      <c r="B109" s="8" t="s">
        <v>2420</v>
      </c>
      <c r="C109" s="8" t="s">
        <v>2421</v>
      </c>
      <c r="D109" s="8" t="s">
        <v>2420</v>
      </c>
      <c r="E109" s="8" t="s">
        <v>3317</v>
      </c>
      <c r="F109" s="8" t="s">
        <v>3316</v>
      </c>
      <c r="G109" s="8" t="s">
        <v>3308</v>
      </c>
      <c r="H109" s="8" t="s">
        <v>3309</v>
      </c>
      <c r="I109" s="8" t="s">
        <v>3310</v>
      </c>
      <c r="J109" s="8" t="s">
        <v>3310</v>
      </c>
      <c r="M109" s="8" t="s">
        <v>3311</v>
      </c>
      <c r="N109" s="7">
        <v>0</v>
      </c>
      <c r="O109" s="7">
        <v>0</v>
      </c>
      <c r="P109" s="8" t="s">
        <v>3365</v>
      </c>
      <c r="Q109" s="8" t="s">
        <v>2331</v>
      </c>
      <c r="R109" s="8" t="s">
        <v>2422</v>
      </c>
      <c r="S109" s="8" t="s">
        <v>119</v>
      </c>
      <c r="T109" s="8" t="s">
        <v>154</v>
      </c>
      <c r="U109" s="8" t="s">
        <v>2082</v>
      </c>
      <c r="V109" s="8" t="s">
        <v>3378</v>
      </c>
      <c r="W109" s="8" t="s">
        <v>3380</v>
      </c>
      <c r="X109" s="8" t="s">
        <v>3385</v>
      </c>
      <c r="Y109" s="8" t="s">
        <v>3385</v>
      </c>
      <c r="Z109" s="8" t="s">
        <v>2063</v>
      </c>
      <c r="AA109" s="8" t="s">
        <v>123</v>
      </c>
      <c r="AB109" s="8" t="s">
        <v>124</v>
      </c>
      <c r="AC109" s="8" t="s">
        <v>2338</v>
      </c>
      <c r="AD109" s="8" t="s">
        <v>2278</v>
      </c>
      <c r="AE109" s="8" t="s">
        <v>3390</v>
      </c>
      <c r="AF109" s="8" t="s">
        <v>157</v>
      </c>
      <c r="AG109" s="8">
        <v>80</v>
      </c>
      <c r="AH109" s="8">
        <v>67</v>
      </c>
      <c r="AI109" s="8">
        <v>95</v>
      </c>
      <c r="AJ109" s="8">
        <v>70</v>
      </c>
      <c r="AK109" s="8">
        <v>5.16</v>
      </c>
      <c r="AM109" s="8">
        <v>5.5</v>
      </c>
      <c r="AO109" s="8">
        <v>230.3</v>
      </c>
      <c r="AP109" s="8">
        <v>0.9</v>
      </c>
      <c r="AQ109" s="8">
        <v>15.5</v>
      </c>
      <c r="AR109" s="8">
        <v>0</v>
      </c>
      <c r="AS109" s="8">
        <v>28583</v>
      </c>
      <c r="AT109" s="8">
        <v>55</v>
      </c>
      <c r="AU109" s="8">
        <v>27641</v>
      </c>
      <c r="AV109" s="8">
        <v>134</v>
      </c>
      <c r="AW109" s="8">
        <v>6361</v>
      </c>
      <c r="AX109" s="8">
        <v>69</v>
      </c>
      <c r="AY109" s="8">
        <v>34950</v>
      </c>
      <c r="AZ109" s="8">
        <v>90</v>
      </c>
      <c r="BA109" s="8">
        <v>10.153980244</v>
      </c>
      <c r="BB109" s="8">
        <v>919</v>
      </c>
      <c r="BD109" s="8">
        <v>30.8</v>
      </c>
      <c r="CO109" s="8" t="s">
        <v>2423</v>
      </c>
      <c r="CP109" s="8" t="s">
        <v>2424</v>
      </c>
      <c r="CQ109" s="8">
        <v>80.004000000000005</v>
      </c>
      <c r="CR109" s="8">
        <v>1.9E-2</v>
      </c>
      <c r="CS109" s="8">
        <v>67.150000000000006</v>
      </c>
      <c r="CT109" s="8">
        <v>1.2999999999999999E-2</v>
      </c>
      <c r="CU109" s="8">
        <v>94.852000000000004</v>
      </c>
      <c r="CV109" s="8">
        <v>1.0999999999999999E-2</v>
      </c>
      <c r="CW109" s="8">
        <v>70.143000000000001</v>
      </c>
      <c r="CX109" s="8">
        <v>2.5000000000000001E-2</v>
      </c>
      <c r="CY109" s="8">
        <v>79.64</v>
      </c>
      <c r="CZ109" s="8">
        <v>7.0000000000000007E-2</v>
      </c>
      <c r="DA109" s="8">
        <v>66.03</v>
      </c>
      <c r="DB109" s="8">
        <v>0.03</v>
      </c>
      <c r="DC109" s="8">
        <v>69.650000000000006</v>
      </c>
      <c r="DD109" s="8">
        <v>0.01</v>
      </c>
      <c r="DE109" s="8">
        <v>0.35899999999999999</v>
      </c>
      <c r="DF109" s="8">
        <v>3.0000000000000001E-3</v>
      </c>
      <c r="DG109" s="8">
        <v>2.1280000000000001</v>
      </c>
      <c r="DH109" s="8">
        <v>6.4000000000000003E-3</v>
      </c>
      <c r="DI109" s="8">
        <v>28583</v>
      </c>
      <c r="DJ109" s="8">
        <v>55</v>
      </c>
      <c r="DK109" s="8">
        <v>6361</v>
      </c>
      <c r="DL109" s="8">
        <v>69</v>
      </c>
      <c r="DM109" s="8">
        <v>10.154</v>
      </c>
      <c r="DN109" s="8">
        <v>3.4000000000000002E-2</v>
      </c>
      <c r="DU109" s="8">
        <v>229.8</v>
      </c>
      <c r="DV109" s="8">
        <v>0.9</v>
      </c>
      <c r="DW109" s="8">
        <v>229.8</v>
      </c>
      <c r="DX109" s="8">
        <v>0.9</v>
      </c>
      <c r="DY109" s="8">
        <v>229.8</v>
      </c>
      <c r="DZ109" s="8">
        <v>0.9</v>
      </c>
      <c r="EA109" s="8">
        <v>13.4</v>
      </c>
      <c r="EB109" s="8">
        <v>0</v>
      </c>
      <c r="EC109" s="8">
        <v>13.4</v>
      </c>
      <c r="ED109" s="8">
        <v>0</v>
      </c>
      <c r="EE109" s="8">
        <v>13.4</v>
      </c>
      <c r="EF109" s="8">
        <v>0</v>
      </c>
      <c r="EG109" s="8">
        <v>2972.4</v>
      </c>
      <c r="EH109" s="8">
        <v>5.3</v>
      </c>
      <c r="EI109" s="8">
        <v>2972.4</v>
      </c>
      <c r="EJ109" s="8">
        <v>5.3</v>
      </c>
      <c r="EK109" s="8">
        <v>2972.4</v>
      </c>
      <c r="EL109" s="8">
        <v>5.3</v>
      </c>
      <c r="EM109" s="8">
        <v>229.9</v>
      </c>
      <c r="EN109" s="8">
        <v>0.9</v>
      </c>
      <c r="EO109" s="8">
        <v>229.9</v>
      </c>
      <c r="EP109" s="8">
        <v>0.9</v>
      </c>
      <c r="EQ109" s="8">
        <v>229.9</v>
      </c>
      <c r="ER109" s="8">
        <v>0.9</v>
      </c>
      <c r="ES109" s="8">
        <v>2.1</v>
      </c>
      <c r="ET109" s="8">
        <v>0</v>
      </c>
      <c r="EU109" s="8">
        <v>2.1</v>
      </c>
      <c r="EV109" s="8">
        <v>0</v>
      </c>
      <c r="EW109" s="8">
        <v>2.1</v>
      </c>
      <c r="EX109" s="8">
        <v>0</v>
      </c>
      <c r="EZ109" s="8">
        <v>227.8</v>
      </c>
      <c r="FA109" s="8">
        <v>0.9</v>
      </c>
      <c r="FB109" s="8">
        <v>227.8</v>
      </c>
      <c r="FC109" s="8">
        <v>0.9</v>
      </c>
      <c r="FD109" s="8">
        <v>227.8</v>
      </c>
      <c r="FE109" s="8">
        <v>0.9</v>
      </c>
      <c r="FF109" s="8">
        <v>12.7</v>
      </c>
      <c r="FG109" s="8">
        <v>0</v>
      </c>
      <c r="FH109" s="8">
        <v>12.7</v>
      </c>
      <c r="FI109" s="8">
        <v>0</v>
      </c>
      <c r="FJ109" s="8">
        <v>12.7</v>
      </c>
      <c r="FK109" s="8">
        <v>0</v>
      </c>
      <c r="FL109" s="8">
        <v>2777.4</v>
      </c>
      <c r="FM109" s="8">
        <v>4.8</v>
      </c>
      <c r="FW109" s="8">
        <v>228.3</v>
      </c>
      <c r="FX109" s="8">
        <v>0.9</v>
      </c>
      <c r="FY109" s="8">
        <v>0.8</v>
      </c>
      <c r="FZ109" s="8">
        <v>0</v>
      </c>
      <c r="GA109" s="8">
        <v>173.8</v>
      </c>
      <c r="GB109" s="8">
        <v>0.8</v>
      </c>
      <c r="GC109" s="8">
        <v>23</v>
      </c>
      <c r="GE109" s="8">
        <v>3442.6</v>
      </c>
      <c r="HB109" s="8">
        <v>263.7</v>
      </c>
      <c r="HC109" s="8">
        <v>0.22</v>
      </c>
      <c r="HD109" s="8">
        <v>189.24</v>
      </c>
      <c r="HE109" s="8">
        <v>0.04</v>
      </c>
      <c r="HF109" s="8">
        <v>120.99</v>
      </c>
      <c r="HG109" s="8">
        <v>0.06</v>
      </c>
      <c r="HH109" s="8">
        <v>68.25</v>
      </c>
      <c r="HI109" s="8">
        <v>0.08</v>
      </c>
      <c r="HL109" s="8">
        <v>103.68</v>
      </c>
      <c r="HM109" s="8">
        <v>0.04</v>
      </c>
      <c r="HT109" s="8">
        <v>75.239999999999995</v>
      </c>
      <c r="HU109" s="8">
        <v>0.05</v>
      </c>
      <c r="HZ109" s="8">
        <v>80.53</v>
      </c>
      <c r="IA109" s="8">
        <v>0.01</v>
      </c>
      <c r="IB109" s="8">
        <v>76.53</v>
      </c>
      <c r="IC109" s="8">
        <v>0.04</v>
      </c>
      <c r="ID109" s="8">
        <v>47.67</v>
      </c>
      <c r="IE109" s="8">
        <v>0.01</v>
      </c>
      <c r="IF109" s="8">
        <v>28.85</v>
      </c>
      <c r="IG109" s="8">
        <v>0.04</v>
      </c>
      <c r="MX109" s="8">
        <v>65.44</v>
      </c>
      <c r="MY109" s="8">
        <v>0.03</v>
      </c>
      <c r="MZ109" s="8">
        <v>66.48</v>
      </c>
      <c r="NA109" s="8">
        <v>0.04</v>
      </c>
      <c r="NB109" s="8">
        <v>66.010000000000005</v>
      </c>
      <c r="NC109" s="8">
        <v>0.05</v>
      </c>
      <c r="ND109" s="8">
        <v>66.489999999999995</v>
      </c>
      <c r="NE109" s="8">
        <v>0.03</v>
      </c>
      <c r="NF109" s="8">
        <v>65.75</v>
      </c>
      <c r="NG109" s="8">
        <v>0.04</v>
      </c>
      <c r="NH109" s="8">
        <v>66.319999999999993</v>
      </c>
      <c r="NI109" s="8">
        <v>0.04</v>
      </c>
      <c r="OP109" s="8">
        <v>103.52</v>
      </c>
      <c r="OQ109" s="8">
        <v>0.05</v>
      </c>
      <c r="PN109" s="8">
        <v>103.9</v>
      </c>
      <c r="PO109" s="8">
        <v>0.05</v>
      </c>
      <c r="QX109" s="8">
        <v>94.58</v>
      </c>
      <c r="QY109" s="8">
        <v>0.09</v>
      </c>
      <c r="QZ109" s="8">
        <v>94.63</v>
      </c>
      <c r="RA109" s="8">
        <v>0.1</v>
      </c>
      <c r="RB109" s="8">
        <v>79.510000000000005</v>
      </c>
      <c r="RC109" s="8">
        <v>0.06</v>
      </c>
      <c r="RD109" s="8">
        <v>79.59</v>
      </c>
      <c r="RE109" s="8">
        <v>0.06</v>
      </c>
      <c r="RF109" s="8">
        <v>79.58</v>
      </c>
      <c r="RG109" s="8">
        <v>0.06</v>
      </c>
      <c r="RH109" s="8">
        <v>79.47</v>
      </c>
      <c r="RI109" s="8">
        <v>0.05</v>
      </c>
      <c r="RJ109" s="8">
        <v>79.47</v>
      </c>
      <c r="RK109" s="8">
        <v>0.05</v>
      </c>
      <c r="RL109" s="8">
        <v>79.540000000000006</v>
      </c>
      <c r="RM109" s="8">
        <v>0.06</v>
      </c>
      <c r="RN109" s="8">
        <v>79.53</v>
      </c>
      <c r="RO109" s="8">
        <v>0.05</v>
      </c>
      <c r="RP109" s="8">
        <v>80.44</v>
      </c>
      <c r="RQ109" s="8">
        <v>0.05</v>
      </c>
      <c r="RR109" s="8">
        <v>80.38</v>
      </c>
      <c r="RS109" s="8">
        <v>0.05</v>
      </c>
      <c r="RT109" s="8">
        <v>80.13</v>
      </c>
      <c r="RU109" s="8">
        <v>0.04</v>
      </c>
      <c r="RV109" s="8">
        <v>79.94</v>
      </c>
      <c r="RW109" s="8">
        <v>0.04</v>
      </c>
      <c r="RX109" s="8">
        <v>80.62</v>
      </c>
      <c r="RY109" s="8">
        <v>0.05</v>
      </c>
      <c r="RZ109" s="8">
        <v>80.06</v>
      </c>
      <c r="SA109" s="8">
        <v>0.08</v>
      </c>
      <c r="SB109" s="8">
        <v>79.77</v>
      </c>
      <c r="SC109" s="8">
        <v>0.08</v>
      </c>
      <c r="SD109" s="8">
        <v>79.930000000000007</v>
      </c>
      <c r="SE109" s="8">
        <v>7.0000000000000007E-2</v>
      </c>
      <c r="SF109" s="8">
        <v>80.430000000000007</v>
      </c>
      <c r="SG109" s="8">
        <v>0.06</v>
      </c>
      <c r="SH109" s="8">
        <v>80.069999999999993</v>
      </c>
      <c r="SI109" s="8">
        <v>7.0000000000000007E-2</v>
      </c>
      <c r="SJ109" s="8">
        <v>79.569999999999993</v>
      </c>
      <c r="SK109" s="8">
        <v>0.1</v>
      </c>
      <c r="SL109" s="8">
        <v>79.62</v>
      </c>
      <c r="SM109" s="8">
        <v>0.08</v>
      </c>
      <c r="SN109" s="8">
        <v>79.790000000000006</v>
      </c>
      <c r="SO109" s="8">
        <v>7.0000000000000007E-2</v>
      </c>
      <c r="SP109" s="8">
        <v>79.930000000000007</v>
      </c>
      <c r="SQ109" s="8">
        <v>7.0000000000000007E-2</v>
      </c>
      <c r="SR109" s="8">
        <v>80.099999999999994</v>
      </c>
      <c r="SS109" s="8">
        <v>7.0000000000000007E-2</v>
      </c>
      <c r="ST109" s="8">
        <v>79.94</v>
      </c>
      <c r="SU109" s="8">
        <v>0.06</v>
      </c>
      <c r="SV109" s="8">
        <v>80.260000000000005</v>
      </c>
      <c r="SW109" s="8">
        <v>0.05</v>
      </c>
      <c r="SX109" s="8">
        <v>79.959999999999994</v>
      </c>
      <c r="SY109" s="8">
        <v>0.06</v>
      </c>
      <c r="SZ109" s="8">
        <v>80.069999999999993</v>
      </c>
      <c r="TA109" s="8">
        <v>7.0000000000000007E-2</v>
      </c>
      <c r="TB109" s="8">
        <v>80.040000000000006</v>
      </c>
      <c r="TC109" s="8">
        <v>0.06</v>
      </c>
      <c r="WJ109" s="7" t="s">
        <v>3406</v>
      </c>
      <c r="WK109" s="8">
        <v>80.004000000000005</v>
      </c>
      <c r="WL109" s="8">
        <v>1.9E-2</v>
      </c>
      <c r="WM109" s="8">
        <v>67.150000000000006</v>
      </c>
      <c r="WN109" s="8">
        <v>1.2999999999999999E-2</v>
      </c>
      <c r="WO109" s="8">
        <v>65.924000000000007</v>
      </c>
      <c r="WP109" s="8">
        <v>1.4E-2</v>
      </c>
      <c r="WQ109" s="8">
        <v>61.462000000000003</v>
      </c>
      <c r="WR109" s="8">
        <v>1.7999999999999999E-2</v>
      </c>
      <c r="WS109" s="8">
        <v>94.852000000000004</v>
      </c>
      <c r="WT109" s="8">
        <v>1.0999999999999999E-2</v>
      </c>
      <c r="WU109" s="8">
        <v>70.143000000000001</v>
      </c>
      <c r="WV109" s="8">
        <v>2.5000000000000001E-2</v>
      </c>
      <c r="WW109" s="8">
        <v>1874.4</v>
      </c>
      <c r="WX109" s="8">
        <v>2.8</v>
      </c>
      <c r="WY109" s="8">
        <v>1810.4</v>
      </c>
      <c r="WZ109" s="8">
        <v>2.7</v>
      </c>
      <c r="XA109" s="8">
        <v>0.15</v>
      </c>
      <c r="XB109" s="8">
        <v>2E-3</v>
      </c>
      <c r="XC109" s="8">
        <v>-0.187</v>
      </c>
      <c r="XD109" s="8">
        <v>1E-3</v>
      </c>
      <c r="XE109" s="8">
        <v>0.35899999999999999</v>
      </c>
      <c r="XF109" s="8">
        <v>3.0000000000000001E-3</v>
      </c>
      <c r="XG109" s="8">
        <v>2.1280000000000001</v>
      </c>
      <c r="XH109" s="8">
        <v>6.4000000000000003E-3</v>
      </c>
      <c r="XI109" s="8">
        <v>29.402999999999999</v>
      </c>
      <c r="XJ109" s="8">
        <v>1E-3</v>
      </c>
      <c r="XK109" s="8">
        <v>3442</v>
      </c>
      <c r="XL109" s="8">
        <v>8</v>
      </c>
      <c r="XM109" s="8">
        <v>468.4</v>
      </c>
      <c r="XN109" s="8">
        <v>4.9000000000000004</v>
      </c>
      <c r="XP109" s="12">
        <v>0</v>
      </c>
      <c r="XQ109" s="14"/>
      <c r="XR109" s="14"/>
      <c r="XS109" s="45">
        <f t="shared" si="77"/>
        <v>0.73577149593114732</v>
      </c>
      <c r="XT109" s="9">
        <f t="shared" si="49"/>
        <v>8434.0492035665902</v>
      </c>
      <c r="XU109" s="46">
        <f t="shared" si="50"/>
        <v>31.902954330708663</v>
      </c>
      <c r="XV109" s="9">
        <v>0</v>
      </c>
      <c r="XW109" s="9">
        <f t="shared" si="52"/>
        <v>0</v>
      </c>
      <c r="XX109" s="9">
        <f t="shared" si="53"/>
        <v>8434.0492035665902</v>
      </c>
      <c r="XY109" s="15">
        <f t="shared" si="54"/>
        <v>1.1185939479176111E-2</v>
      </c>
      <c r="XZ109" s="9">
        <f t="shared" si="55"/>
        <v>31.466586223934705</v>
      </c>
      <c r="YA109" s="9">
        <f t="shared" si="56"/>
        <v>65.18822850406886</v>
      </c>
      <c r="YB109" s="10">
        <v>14.063079132032978</v>
      </c>
      <c r="YC109" s="10">
        <v>13.334520262514147</v>
      </c>
      <c r="YD109" s="3">
        <v>9.9348936937485016E-3</v>
      </c>
      <c r="YE109" s="9">
        <v>33.723803183335072</v>
      </c>
      <c r="YF109" s="15">
        <v>1.1185939479176111E-2</v>
      </c>
      <c r="YG109" s="9">
        <v>31.466586223934705</v>
      </c>
      <c r="YH109" s="15">
        <v>1.0578226002255E-2</v>
      </c>
      <c r="YI109" s="9">
        <v>27.354885171504417</v>
      </c>
      <c r="YJ109" s="9">
        <f t="shared" si="57"/>
        <v>80.004000000000005</v>
      </c>
      <c r="YK109" s="9">
        <f t="shared" si="58"/>
        <v>67.150010145961247</v>
      </c>
      <c r="YL109" s="9">
        <f t="shared" si="59"/>
        <v>27.174844290697472</v>
      </c>
      <c r="YM109" s="9">
        <f t="shared" si="60"/>
        <v>36196.762633932827</v>
      </c>
      <c r="YN109" s="9">
        <f t="shared" si="61"/>
        <v>29989.666988515837</v>
      </c>
      <c r="YO109" s="9">
        <f t="shared" si="62"/>
        <v>2973.6</v>
      </c>
      <c r="YP109" s="14">
        <f t="shared" si="63"/>
        <v>0.2803813396970995</v>
      </c>
      <c r="YQ109" s="9">
        <f t="shared" si="64"/>
        <v>34706.998217063534</v>
      </c>
      <c r="YR109" s="9">
        <f t="shared" si="65"/>
        <v>28499.902571646548</v>
      </c>
      <c r="YS109" s="10">
        <f t="shared" si="66"/>
        <v>10.083381236799399</v>
      </c>
      <c r="YT109" s="15">
        <f t="shared" si="67"/>
        <v>0.33100161747833645</v>
      </c>
      <c r="YU109" s="16">
        <f t="shared" si="68"/>
        <v>-4.2917419332372333</v>
      </c>
      <c r="YV109" s="16">
        <f t="shared" si="69"/>
        <v>-14.815771495931145</v>
      </c>
      <c r="YW109" s="47">
        <f t="shared" si="70"/>
        <v>57.857800722079659</v>
      </c>
      <c r="YX109" s="5">
        <f t="shared" si="71"/>
        <v>36196.762633932827</v>
      </c>
      <c r="YY109" s="5">
        <f t="shared" si="72"/>
        <v>34678.288986553576</v>
      </c>
      <c r="YZ109" s="5">
        <f t="shared" si="73"/>
        <v>1518.4736473792468</v>
      </c>
      <c r="ZA109" s="5">
        <f t="shared" si="74"/>
        <v>0</v>
      </c>
      <c r="ZB109" s="5">
        <f t="shared" si="75"/>
        <v>36196.76263393282</v>
      </c>
      <c r="ZC109" s="6">
        <f t="shared" si="76"/>
        <v>0.99999999999999978</v>
      </c>
    </row>
    <row r="110" spans="1:679" s="8" customFormat="1" x14ac:dyDescent="0.25">
      <c r="A110" s="8">
        <v>5</v>
      </c>
      <c r="B110" s="8" t="s">
        <v>2425</v>
      </c>
      <c r="C110" s="8" t="s">
        <v>2426</v>
      </c>
      <c r="D110" s="8" t="s">
        <v>2425</v>
      </c>
      <c r="E110" s="8" t="s">
        <v>3317</v>
      </c>
      <c r="F110" s="8" t="s">
        <v>3316</v>
      </c>
      <c r="G110" s="8" t="s">
        <v>3308</v>
      </c>
      <c r="H110" s="8" t="s">
        <v>3309</v>
      </c>
      <c r="I110" s="8" t="s">
        <v>3310</v>
      </c>
      <c r="J110" s="8" t="s">
        <v>3310</v>
      </c>
      <c r="K110" s="8">
        <v>945</v>
      </c>
      <c r="M110" s="8" t="s">
        <v>3311</v>
      </c>
      <c r="N110" s="7">
        <v>0</v>
      </c>
      <c r="O110" s="7">
        <v>0</v>
      </c>
      <c r="P110" s="8" t="s">
        <v>3365</v>
      </c>
      <c r="Q110" s="8" t="s">
        <v>2427</v>
      </c>
      <c r="R110" s="8" t="s">
        <v>2428</v>
      </c>
      <c r="S110" s="8" t="s">
        <v>119</v>
      </c>
      <c r="T110" s="8" t="s">
        <v>154</v>
      </c>
      <c r="U110" s="8" t="s">
        <v>904</v>
      </c>
      <c r="V110" s="8" t="s">
        <v>3378</v>
      </c>
      <c r="W110" s="8" t="s">
        <v>3382</v>
      </c>
      <c r="X110" s="8" t="s">
        <v>3385</v>
      </c>
      <c r="Y110" s="8" t="s">
        <v>3385</v>
      </c>
      <c r="Z110" s="8" t="s">
        <v>2063</v>
      </c>
      <c r="AA110" s="8" t="s">
        <v>123</v>
      </c>
      <c r="AB110" s="8" t="s">
        <v>124</v>
      </c>
      <c r="AC110" s="8" t="s">
        <v>2429</v>
      </c>
      <c r="AD110" s="8" t="s">
        <v>2278</v>
      </c>
      <c r="AE110" s="8" t="s">
        <v>3392</v>
      </c>
      <c r="AF110" s="8" t="s">
        <v>157</v>
      </c>
      <c r="AG110" s="8">
        <v>80</v>
      </c>
      <c r="AH110" s="8">
        <v>67</v>
      </c>
      <c r="AI110" s="8">
        <v>95</v>
      </c>
      <c r="AJ110" s="8">
        <v>70</v>
      </c>
      <c r="AK110" s="8">
        <v>5.3</v>
      </c>
      <c r="AM110" s="8">
        <v>5.5</v>
      </c>
      <c r="AO110" s="8">
        <v>230.3</v>
      </c>
      <c r="AP110" s="8">
        <v>0.9</v>
      </c>
      <c r="AQ110" s="8">
        <v>15.9</v>
      </c>
      <c r="AR110" s="8">
        <v>0</v>
      </c>
      <c r="AS110" s="8">
        <v>29964</v>
      </c>
      <c r="AT110" s="8">
        <v>85</v>
      </c>
      <c r="AU110" s="8">
        <v>28974</v>
      </c>
      <c r="AV110" s="8">
        <v>140</v>
      </c>
      <c r="AW110" s="8">
        <v>6776</v>
      </c>
      <c r="AX110" s="8">
        <v>92</v>
      </c>
      <c r="AY110" s="8">
        <v>36746</v>
      </c>
      <c r="AZ110" s="8">
        <v>111</v>
      </c>
      <c r="BA110" s="8">
        <v>10.468945869000001</v>
      </c>
      <c r="BB110" s="8">
        <v>945</v>
      </c>
      <c r="BD110" s="8">
        <v>30.6</v>
      </c>
      <c r="CO110" s="8" t="s">
        <v>2430</v>
      </c>
      <c r="CP110" s="8" t="s">
        <v>2431</v>
      </c>
      <c r="CQ110" s="8">
        <v>79.995999999999995</v>
      </c>
      <c r="CR110" s="8">
        <v>2.5000000000000001E-2</v>
      </c>
      <c r="CS110" s="8">
        <v>67.144999999999996</v>
      </c>
      <c r="CT110" s="8">
        <v>0.03</v>
      </c>
      <c r="CU110" s="8">
        <v>94.846999999999994</v>
      </c>
      <c r="CV110" s="8">
        <v>1.4999999999999999E-2</v>
      </c>
      <c r="CW110" s="8">
        <v>69.980999999999995</v>
      </c>
      <c r="CX110" s="8">
        <v>1.2E-2</v>
      </c>
      <c r="CY110" s="8">
        <v>79.59</v>
      </c>
      <c r="CZ110" s="8">
        <v>0.1</v>
      </c>
      <c r="DA110" s="8">
        <v>65.27</v>
      </c>
      <c r="DB110" s="8">
        <v>0.06</v>
      </c>
      <c r="DC110" s="8">
        <v>69.78</v>
      </c>
      <c r="DD110" s="8">
        <v>0.03</v>
      </c>
      <c r="DE110" s="8">
        <v>0.311</v>
      </c>
      <c r="DF110" s="8">
        <v>4.0000000000000001E-3</v>
      </c>
      <c r="DG110" s="8">
        <v>2.1132</v>
      </c>
      <c r="DH110" s="8">
        <v>7.7000000000000002E-3</v>
      </c>
      <c r="DI110" s="8">
        <v>29964</v>
      </c>
      <c r="DJ110" s="8">
        <v>85</v>
      </c>
      <c r="DK110" s="8">
        <v>6776</v>
      </c>
      <c r="DL110" s="8">
        <v>92</v>
      </c>
      <c r="DM110" s="8">
        <v>10.468999999999999</v>
      </c>
      <c r="DN110" s="8">
        <v>3.7999999999999999E-2</v>
      </c>
      <c r="DU110" s="8">
        <v>229.8</v>
      </c>
      <c r="DV110" s="8">
        <v>0.9</v>
      </c>
      <c r="DW110" s="8">
        <v>229.8</v>
      </c>
      <c r="DX110" s="8">
        <v>0.9</v>
      </c>
      <c r="DY110" s="8">
        <v>229.8</v>
      </c>
      <c r="DZ110" s="8">
        <v>0.9</v>
      </c>
      <c r="EA110" s="8">
        <v>13.7</v>
      </c>
      <c r="EB110" s="8">
        <v>0</v>
      </c>
      <c r="EC110" s="8">
        <v>13.7</v>
      </c>
      <c r="ED110" s="8">
        <v>0</v>
      </c>
      <c r="EE110" s="8">
        <v>13.7</v>
      </c>
      <c r="EF110" s="8">
        <v>0</v>
      </c>
      <c r="EG110" s="8">
        <v>3029.1</v>
      </c>
      <c r="EH110" s="8">
        <v>5.6</v>
      </c>
      <c r="EI110" s="8">
        <v>3029.1</v>
      </c>
      <c r="EJ110" s="8">
        <v>5.6</v>
      </c>
      <c r="EK110" s="8">
        <v>3029.1</v>
      </c>
      <c r="EL110" s="8">
        <v>5.6</v>
      </c>
      <c r="EM110" s="8">
        <v>229.9</v>
      </c>
      <c r="EN110" s="8">
        <v>0.9</v>
      </c>
      <c r="EO110" s="8">
        <v>229.9</v>
      </c>
      <c r="EP110" s="8">
        <v>0.9</v>
      </c>
      <c r="EQ110" s="8">
        <v>229.9</v>
      </c>
      <c r="ER110" s="8">
        <v>0.9</v>
      </c>
      <c r="ES110" s="8">
        <v>2.2000000000000002</v>
      </c>
      <c r="ET110" s="8">
        <v>0</v>
      </c>
      <c r="EU110" s="8">
        <v>2.2000000000000002</v>
      </c>
      <c r="EV110" s="8">
        <v>0</v>
      </c>
      <c r="EW110" s="8">
        <v>2.2000000000000002</v>
      </c>
      <c r="EX110" s="8">
        <v>0</v>
      </c>
      <c r="EZ110" s="8">
        <v>227.8</v>
      </c>
      <c r="FA110" s="8">
        <v>0.9</v>
      </c>
      <c r="FB110" s="8">
        <v>227.8</v>
      </c>
      <c r="FC110" s="8">
        <v>0.9</v>
      </c>
      <c r="FD110" s="8">
        <v>227.8</v>
      </c>
      <c r="FE110" s="8">
        <v>0.9</v>
      </c>
      <c r="FF110" s="8">
        <v>13</v>
      </c>
      <c r="FG110" s="8">
        <v>0</v>
      </c>
      <c r="FH110" s="8">
        <v>13</v>
      </c>
      <c r="FI110" s="8">
        <v>0</v>
      </c>
      <c r="FJ110" s="8">
        <v>13</v>
      </c>
      <c r="FK110" s="8">
        <v>0</v>
      </c>
      <c r="FL110" s="8">
        <v>2832.7</v>
      </c>
      <c r="FM110" s="8">
        <v>5.2</v>
      </c>
      <c r="FW110" s="8">
        <v>228.2</v>
      </c>
      <c r="FX110" s="8">
        <v>0.9</v>
      </c>
      <c r="FY110" s="8">
        <v>0.8</v>
      </c>
      <c r="FZ110" s="8">
        <v>0</v>
      </c>
      <c r="GA110" s="8">
        <v>173.7</v>
      </c>
      <c r="GB110" s="8">
        <v>0.9</v>
      </c>
      <c r="GC110" s="8">
        <v>23</v>
      </c>
      <c r="GE110" s="8">
        <v>3509.4</v>
      </c>
      <c r="HB110" s="8">
        <v>270.05</v>
      </c>
      <c r="HC110" s="8">
        <v>0.26</v>
      </c>
      <c r="HD110" s="8">
        <v>186.24</v>
      </c>
      <c r="HE110" s="8">
        <v>0.08</v>
      </c>
      <c r="HF110" s="8">
        <v>122.75</v>
      </c>
      <c r="HG110" s="8">
        <v>7.0000000000000007E-2</v>
      </c>
      <c r="HH110" s="8">
        <v>63.49</v>
      </c>
      <c r="HI110" s="8">
        <v>0.1</v>
      </c>
      <c r="HL110" s="8">
        <v>102.56</v>
      </c>
      <c r="HM110" s="8">
        <v>7.0000000000000007E-2</v>
      </c>
      <c r="HT110" s="8">
        <v>73.25</v>
      </c>
      <c r="HU110" s="8">
        <v>0.06</v>
      </c>
      <c r="HZ110" s="8">
        <v>82.68</v>
      </c>
      <c r="IA110" s="8">
        <v>0.06</v>
      </c>
      <c r="IB110" s="8">
        <v>74.37</v>
      </c>
      <c r="IC110" s="8">
        <v>7.0000000000000007E-2</v>
      </c>
      <c r="ID110" s="8">
        <v>48.98</v>
      </c>
      <c r="IE110" s="8">
        <v>0.04</v>
      </c>
      <c r="IF110" s="8">
        <v>25.39</v>
      </c>
      <c r="IG110" s="8">
        <v>0.06</v>
      </c>
      <c r="MX110" s="8">
        <v>64.680000000000007</v>
      </c>
      <c r="MY110" s="8">
        <v>7.0000000000000007E-2</v>
      </c>
      <c r="MZ110" s="8">
        <v>66.34</v>
      </c>
      <c r="NA110" s="8">
        <v>7.0000000000000007E-2</v>
      </c>
      <c r="NB110" s="8">
        <v>65.91</v>
      </c>
      <c r="NC110" s="8">
        <v>7.0000000000000007E-2</v>
      </c>
      <c r="ND110" s="8">
        <v>66.209999999999994</v>
      </c>
      <c r="NE110" s="8">
        <v>0.06</v>
      </c>
      <c r="NF110" s="8">
        <v>65.45</v>
      </c>
      <c r="NG110" s="8">
        <v>0.05</v>
      </c>
      <c r="NH110" s="8">
        <v>65.89</v>
      </c>
      <c r="NI110" s="8">
        <v>7.0000000000000007E-2</v>
      </c>
      <c r="OP110" s="8">
        <v>102.83</v>
      </c>
      <c r="OQ110" s="8">
        <v>7.0000000000000007E-2</v>
      </c>
      <c r="PN110" s="8">
        <v>103.12</v>
      </c>
      <c r="PO110" s="8">
        <v>0.06</v>
      </c>
      <c r="QX110" s="8">
        <v>95.15</v>
      </c>
      <c r="QY110" s="8">
        <v>0.11</v>
      </c>
      <c r="QZ110" s="8">
        <v>93.87</v>
      </c>
      <c r="RA110" s="8">
        <v>0.23</v>
      </c>
      <c r="RB110" s="8">
        <v>79.75</v>
      </c>
      <c r="RC110" s="8">
        <v>0.1</v>
      </c>
      <c r="RD110" s="8">
        <v>79.73</v>
      </c>
      <c r="RE110" s="8">
        <v>0.09</v>
      </c>
      <c r="RF110" s="8">
        <v>79.569999999999993</v>
      </c>
      <c r="RG110" s="8">
        <v>0.09</v>
      </c>
      <c r="RH110" s="8">
        <v>79.84</v>
      </c>
      <c r="RI110" s="8">
        <v>0.11</v>
      </c>
      <c r="RJ110" s="8">
        <v>79.78</v>
      </c>
      <c r="RK110" s="8">
        <v>0.11</v>
      </c>
      <c r="RL110" s="8">
        <v>79.75</v>
      </c>
      <c r="RM110" s="8">
        <v>0.11</v>
      </c>
      <c r="RN110" s="8">
        <v>79.62</v>
      </c>
      <c r="RO110" s="8">
        <v>0.1</v>
      </c>
      <c r="RP110" s="8">
        <v>81.319999999999993</v>
      </c>
      <c r="RQ110" s="8">
        <v>7.0000000000000007E-2</v>
      </c>
      <c r="RR110" s="8">
        <v>81.11</v>
      </c>
      <c r="RS110" s="8">
        <v>0.08</v>
      </c>
      <c r="RT110" s="8">
        <v>80.959999999999994</v>
      </c>
      <c r="RU110" s="8">
        <v>7.0000000000000007E-2</v>
      </c>
      <c r="RV110" s="8">
        <v>80.61</v>
      </c>
      <c r="RW110" s="8">
        <v>7.0000000000000007E-2</v>
      </c>
      <c r="RX110" s="8">
        <v>80.95</v>
      </c>
      <c r="RY110" s="8">
        <v>7.0000000000000007E-2</v>
      </c>
      <c r="RZ110" s="8">
        <v>80.099999999999994</v>
      </c>
      <c r="SA110" s="8">
        <v>0.1</v>
      </c>
      <c r="SB110" s="8">
        <v>80</v>
      </c>
      <c r="SC110" s="8">
        <v>0.1</v>
      </c>
      <c r="SD110" s="8">
        <v>79.97</v>
      </c>
      <c r="SE110" s="8">
        <v>0.09</v>
      </c>
      <c r="SF110" s="8">
        <v>80.02</v>
      </c>
      <c r="SG110" s="8">
        <v>0.08</v>
      </c>
      <c r="SH110" s="8">
        <v>79.97</v>
      </c>
      <c r="SI110" s="8">
        <v>7.0000000000000007E-2</v>
      </c>
      <c r="SJ110" s="8">
        <v>79.62</v>
      </c>
      <c r="SK110" s="8">
        <v>0.1</v>
      </c>
      <c r="SL110" s="8">
        <v>79.66</v>
      </c>
      <c r="SM110" s="8">
        <v>0.11</v>
      </c>
      <c r="SN110" s="8">
        <v>79.709999999999994</v>
      </c>
      <c r="SO110" s="8">
        <v>0.09</v>
      </c>
      <c r="SP110" s="8">
        <v>79.78</v>
      </c>
      <c r="SQ110" s="8">
        <v>7.0000000000000007E-2</v>
      </c>
      <c r="SR110" s="8">
        <v>79.959999999999994</v>
      </c>
      <c r="SS110" s="8">
        <v>0.06</v>
      </c>
      <c r="ST110" s="8">
        <v>79.72</v>
      </c>
      <c r="SU110" s="8">
        <v>0.08</v>
      </c>
      <c r="SV110" s="8">
        <v>79.69</v>
      </c>
      <c r="SW110" s="8">
        <v>7.0000000000000007E-2</v>
      </c>
      <c r="SX110" s="8">
        <v>79.72</v>
      </c>
      <c r="SY110" s="8">
        <v>7.0000000000000007E-2</v>
      </c>
      <c r="SZ110" s="8">
        <v>79.83</v>
      </c>
      <c r="TA110" s="8">
        <v>7.0000000000000007E-2</v>
      </c>
      <c r="TB110" s="8">
        <v>79.86</v>
      </c>
      <c r="TC110" s="8">
        <v>0.06</v>
      </c>
      <c r="WJ110" s="7" t="s">
        <v>3406</v>
      </c>
      <c r="WK110" s="8">
        <v>79.995999999999995</v>
      </c>
      <c r="WL110" s="8">
        <v>2.5000000000000001E-2</v>
      </c>
      <c r="WM110" s="8">
        <v>67.144999999999996</v>
      </c>
      <c r="WN110" s="8">
        <v>0.03</v>
      </c>
      <c r="WO110" s="8">
        <v>65.185000000000002</v>
      </c>
      <c r="WP110" s="8">
        <v>3.4000000000000002E-2</v>
      </c>
      <c r="WQ110" s="8">
        <v>61.136000000000003</v>
      </c>
      <c r="WR110" s="8">
        <v>3.2000000000000001E-2</v>
      </c>
      <c r="WS110" s="8">
        <v>94.846999999999994</v>
      </c>
      <c r="WT110" s="8">
        <v>1.4999999999999999E-2</v>
      </c>
      <c r="WU110" s="8">
        <v>69.980999999999995</v>
      </c>
      <c r="WV110" s="8">
        <v>1.2E-2</v>
      </c>
      <c r="WW110" s="8">
        <v>1871.1</v>
      </c>
      <c r="WX110" s="8">
        <v>3.5</v>
      </c>
      <c r="WY110" s="8">
        <v>1800.8</v>
      </c>
      <c r="WZ110" s="8">
        <v>3.3</v>
      </c>
      <c r="XA110" s="8">
        <v>0.15</v>
      </c>
      <c r="XB110" s="8">
        <v>2E-3</v>
      </c>
      <c r="XC110" s="8">
        <v>-0.16300000000000001</v>
      </c>
      <c r="XD110" s="8">
        <v>1E-3</v>
      </c>
      <c r="XE110" s="8">
        <v>0.311</v>
      </c>
      <c r="XF110" s="8">
        <v>4.0000000000000001E-3</v>
      </c>
      <c r="XG110" s="8">
        <v>2.1132</v>
      </c>
      <c r="XH110" s="8">
        <v>7.7000000000000002E-3</v>
      </c>
      <c r="XI110" s="8">
        <v>29.31</v>
      </c>
      <c r="XJ110" s="8">
        <v>1E-3</v>
      </c>
      <c r="XK110" s="8">
        <v>3510</v>
      </c>
      <c r="XL110" s="8">
        <v>8</v>
      </c>
      <c r="XM110" s="8">
        <v>480</v>
      </c>
      <c r="XN110" s="8">
        <v>5.0999999999999996</v>
      </c>
      <c r="XP110" s="12">
        <v>0</v>
      </c>
      <c r="XQ110" s="14"/>
      <c r="XR110" s="14"/>
      <c r="XS110" s="45">
        <f t="shared" si="77"/>
        <v>0.75586154615595902</v>
      </c>
      <c r="XT110" s="9">
        <f t="shared" si="49"/>
        <v>8431.2417029498829</v>
      </c>
      <c r="XU110" s="46">
        <f t="shared" si="50"/>
        <v>31.733782677165351</v>
      </c>
      <c r="XV110" s="9">
        <v>0</v>
      </c>
      <c r="XW110" s="9">
        <f t="shared" si="52"/>
        <v>0</v>
      </c>
      <c r="XX110" s="9">
        <f t="shared" si="53"/>
        <v>8431.2417029498829</v>
      </c>
      <c r="XY110" s="15">
        <f t="shared" si="54"/>
        <v>1.1184156417286303E-2</v>
      </c>
      <c r="XZ110" s="9">
        <f t="shared" si="55"/>
        <v>31.462671331620975</v>
      </c>
      <c r="YA110" s="9">
        <f t="shared" si="56"/>
        <v>64.429138453844047</v>
      </c>
      <c r="YB110" s="10">
        <v>14.061909351240708</v>
      </c>
      <c r="YC110" s="10">
        <v>13.315476409687189</v>
      </c>
      <c r="YD110" s="3">
        <v>9.8097002311279546E-3</v>
      </c>
      <c r="YE110" s="9">
        <v>33.584478708419631</v>
      </c>
      <c r="YF110" s="15">
        <v>1.1184156417286303E-2</v>
      </c>
      <c r="YG110" s="9">
        <v>31.462671331620978</v>
      </c>
      <c r="YH110" s="15">
        <v>1.0540745734564011E-2</v>
      </c>
      <c r="YI110" s="9">
        <v>27.133202963126571</v>
      </c>
      <c r="YJ110" s="9">
        <f t="shared" si="57"/>
        <v>79.995999999999981</v>
      </c>
      <c r="YK110" s="9">
        <f t="shared" si="58"/>
        <v>67.145010124742896</v>
      </c>
      <c r="YL110" s="9">
        <f t="shared" si="59"/>
        <v>26.948258691149498</v>
      </c>
      <c r="YM110" s="9">
        <f t="shared" ref="YM110:YM116" si="78">(XZ110-YL110)*XT110</f>
        <v>38062.104118667208</v>
      </c>
      <c r="YN110" s="9">
        <f t="shared" ref="YN110:YN116" si="79">0.24*(YJ110-YA110)*XT110</f>
        <v>31499.513340479232</v>
      </c>
      <c r="YO110" s="9">
        <f t="shared" ref="YO110:YO116" si="80">XK110-XM110</f>
        <v>3030</v>
      </c>
      <c r="YP110" s="14">
        <f t="shared" ref="YP110:YP116" si="81">YO110*3.413/YM110</f>
        <v>0.27169780125025089</v>
      </c>
      <c r="YQ110" s="9">
        <f t="shared" ref="YQ110:YQ116" si="82">YM110-(XM110-XU110)*3.413</f>
        <v>36532.171518944371</v>
      </c>
      <c r="YR110" s="9">
        <f t="shared" ref="YR110:YR116" si="83">YN110-(XM110-XU110)*3.413</f>
        <v>29969.580740756399</v>
      </c>
      <c r="YS110" s="10">
        <f t="shared" ref="YS110:YS116" si="84">YQ110/XK110</f>
        <v>10.408026073773325</v>
      </c>
      <c r="YT110" s="15">
        <f t="shared" ref="YT110:YT116" si="85">(YA110-YW110)/(YJ110-YW110)</f>
        <v>0.29761205611851366</v>
      </c>
      <c r="YU110" s="16">
        <f t="shared" ref="YU110:YU116" si="86">-XZ110+YL110</f>
        <v>-4.5144126404714768</v>
      </c>
      <c r="YV110" s="16">
        <f t="shared" ref="YV110:YV116" si="87">-YJ110+YA110</f>
        <v>-15.566861546155934</v>
      </c>
      <c r="YW110" s="47">
        <f t="shared" ref="YW110:YW116" si="88">(-(-0.0182984848494437-(YU110/YV110))+SQRT((-0.0182984848494437-(YU110/YV110))^2-4*0.00577826340327261*(6.76723916086377-XZ110+(YU110/YV110)*YJ110)))/(2*0.00577826340327261)</f>
        <v>57.833231288265765</v>
      </c>
      <c r="YX110" s="5">
        <f t="shared" ref="YX110:YX116" si="89">XT110*(XZ110-YL110)</f>
        <v>38062.104118667208</v>
      </c>
      <c r="YY110" s="5">
        <f t="shared" ref="YY110:YY116" si="90">XT110*(YG110-YI110)</f>
        <v>36502.794260052433</v>
      </c>
      <c r="YZ110" s="5">
        <f t="shared" ref="YZ110:YZ116" si="91">XT110*(YI110-YL110)</f>
        <v>1559.3098586148078</v>
      </c>
      <c r="ZA110" s="5">
        <f t="shared" ref="ZA110:ZA116" si="92">XW110*(YE110-YG110)</f>
        <v>0</v>
      </c>
      <c r="ZB110" s="5">
        <f t="shared" ref="ZB110:ZB116" si="93">SUM(YY110:ZA110)</f>
        <v>38062.104118667237</v>
      </c>
      <c r="ZC110" s="6">
        <f t="shared" ref="ZC110:ZC116" si="94">ZB110/YX110</f>
        <v>1.0000000000000007</v>
      </c>
    </row>
    <row r="111" spans="1:679" s="8" customFormat="1" x14ac:dyDescent="0.25">
      <c r="A111" s="8">
        <v>5</v>
      </c>
      <c r="B111" s="8" t="s">
        <v>2432</v>
      </c>
      <c r="C111" s="8" t="s">
        <v>2433</v>
      </c>
      <c r="D111" s="8" t="s">
        <v>2432</v>
      </c>
      <c r="E111" s="8" t="s">
        <v>3317</v>
      </c>
      <c r="F111" s="8" t="s">
        <v>3316</v>
      </c>
      <c r="G111" s="8" t="s">
        <v>3308</v>
      </c>
      <c r="I111" s="8" t="s">
        <v>3319</v>
      </c>
      <c r="J111" s="8" t="s">
        <v>3310</v>
      </c>
      <c r="K111" s="8">
        <v>760</v>
      </c>
      <c r="M111" s="8" t="s">
        <v>3311</v>
      </c>
      <c r="N111" s="7">
        <v>0</v>
      </c>
      <c r="O111" s="7">
        <v>0</v>
      </c>
      <c r="P111" s="8" t="s">
        <v>3365</v>
      </c>
      <c r="Q111" s="8" t="s">
        <v>2348</v>
      </c>
      <c r="R111" s="8" t="s">
        <v>2434</v>
      </c>
      <c r="S111" s="8" t="s">
        <v>119</v>
      </c>
      <c r="T111" s="8" t="s">
        <v>128</v>
      </c>
      <c r="U111" s="8" t="s">
        <v>917</v>
      </c>
      <c r="V111" s="8" t="s">
        <v>3378</v>
      </c>
      <c r="W111" s="8" t="s">
        <v>3380</v>
      </c>
      <c r="X111" s="8" t="s">
        <v>3385</v>
      </c>
      <c r="Y111" s="8" t="s">
        <v>3385</v>
      </c>
      <c r="Z111" s="8" t="s">
        <v>2063</v>
      </c>
      <c r="AA111" s="8" t="s">
        <v>123</v>
      </c>
      <c r="AB111" s="8" t="s">
        <v>124</v>
      </c>
      <c r="AC111" s="8" t="s">
        <v>2333</v>
      </c>
      <c r="AD111" s="8" t="s">
        <v>2278</v>
      </c>
      <c r="AE111" s="8" t="s">
        <v>128</v>
      </c>
      <c r="AF111" s="8" t="s">
        <v>128</v>
      </c>
      <c r="AG111" s="8">
        <v>80</v>
      </c>
      <c r="AH111" s="8">
        <v>57</v>
      </c>
      <c r="AI111" s="8">
        <v>82</v>
      </c>
      <c r="AK111" s="8">
        <v>5.5</v>
      </c>
      <c r="AM111" s="8">
        <v>5.5</v>
      </c>
      <c r="BE111" s="8">
        <v>11.715</v>
      </c>
      <c r="BI111" s="8">
        <v>2</v>
      </c>
      <c r="BJ111" s="8">
        <v>6.45</v>
      </c>
      <c r="BK111" s="8">
        <v>82.120999999999995</v>
      </c>
      <c r="BL111" s="8">
        <v>30.016999999999999</v>
      </c>
      <c r="BM111" s="8">
        <v>59.317</v>
      </c>
      <c r="BN111" s="8">
        <v>0.32</v>
      </c>
      <c r="BO111" s="8">
        <v>452.8</v>
      </c>
      <c r="BP111" s="8">
        <v>1282</v>
      </c>
      <c r="BQ111" s="8">
        <v>13.436</v>
      </c>
      <c r="BR111" s="8">
        <v>33139.089999999997</v>
      </c>
      <c r="BS111" s="8">
        <v>0.2419</v>
      </c>
      <c r="BT111" s="8">
        <v>3120.3820000000001</v>
      </c>
      <c r="BU111" s="8">
        <v>4.3299999999999996E-3</v>
      </c>
      <c r="BV111" s="8">
        <v>20.801085271000002</v>
      </c>
      <c r="BW111" s="8">
        <v>142.25299999999999</v>
      </c>
      <c r="BX111" s="8">
        <v>1.86</v>
      </c>
      <c r="BY111" s="8">
        <v>134.167</v>
      </c>
      <c r="BZ111" s="8">
        <v>251.5</v>
      </c>
      <c r="CA111" s="8">
        <v>10.855</v>
      </c>
      <c r="CB111" s="8">
        <v>5.26</v>
      </c>
      <c r="CC111" s="8">
        <v>12.96</v>
      </c>
      <c r="CD111" s="8">
        <v>3.4</v>
      </c>
      <c r="CE111" s="8">
        <v>30.7</v>
      </c>
      <c r="CF111" s="8">
        <v>0.186</v>
      </c>
      <c r="CG111" s="8">
        <v>287.45999999999998</v>
      </c>
      <c r="CH111" s="8">
        <v>0.09</v>
      </c>
      <c r="CI111" s="8">
        <v>253.2</v>
      </c>
      <c r="CJ111" s="8">
        <v>282.41000000000003</v>
      </c>
      <c r="CK111" s="8">
        <v>12.376799999999999</v>
      </c>
      <c r="CL111" s="8">
        <v>282.41000000000003</v>
      </c>
      <c r="CM111" s="8">
        <v>0.98</v>
      </c>
      <c r="CO111" s="8" t="s">
        <v>2435</v>
      </c>
      <c r="CP111" s="8" t="s">
        <v>128</v>
      </c>
      <c r="WJ111" s="7" t="s">
        <v>3406</v>
      </c>
      <c r="WK111" s="8">
        <v>79.676000000000002</v>
      </c>
      <c r="WM111" s="8">
        <v>55.42</v>
      </c>
      <c r="WO111" s="8">
        <v>57.61</v>
      </c>
      <c r="WQ111" s="8">
        <v>47.542000000000002</v>
      </c>
      <c r="WW111" s="8">
        <v>1266.3</v>
      </c>
      <c r="WY111" s="8">
        <v>1235.5</v>
      </c>
      <c r="XA111" s="8">
        <v>0.21199999999999999</v>
      </c>
      <c r="XE111" s="8">
        <v>-2.9000000000000001E-2</v>
      </c>
      <c r="XG111" s="8">
        <v>0.9849</v>
      </c>
      <c r="XI111" s="8">
        <v>29.422999999999998</v>
      </c>
      <c r="XK111" s="8">
        <v>2665</v>
      </c>
      <c r="XM111" s="8">
        <v>288.89999999999998</v>
      </c>
      <c r="XP111" s="12">
        <v>0</v>
      </c>
      <c r="XQ111" s="14"/>
      <c r="XR111" s="14"/>
      <c r="XS111" s="45">
        <f t="shared" si="77"/>
        <v>0.63161315118490935</v>
      </c>
      <c r="XT111" s="9">
        <f t="shared" si="49"/>
        <v>5810.0940823794726</v>
      </c>
      <c r="XU111" s="46">
        <f t="shared" si="50"/>
        <v>30.771148976377955</v>
      </c>
      <c r="XV111" s="9">
        <v>0</v>
      </c>
      <c r="XW111" s="9">
        <f t="shared" si="52"/>
        <v>0</v>
      </c>
      <c r="XX111" s="9">
        <f t="shared" si="53"/>
        <v>5810.0940823794726</v>
      </c>
      <c r="XY111" s="15">
        <f t="shared" si="54"/>
        <v>3.6502205369897517E-3</v>
      </c>
      <c r="XZ111" s="9">
        <f t="shared" si="55"/>
        <v>23.124254717094434</v>
      </c>
      <c r="YA111" s="9">
        <f t="shared" si="56"/>
        <v>56.978386848815092</v>
      </c>
      <c r="YB111" s="10">
        <v>11.593798628049566</v>
      </c>
      <c r="YC111" s="10">
        <v>13.076896677184939</v>
      </c>
      <c r="YD111" s="3">
        <v>7.8407761683729174E-4</v>
      </c>
      <c r="YE111" s="9">
        <v>0.83190635146436653</v>
      </c>
      <c r="YF111" s="15">
        <v>3.6502205369897522E-3</v>
      </c>
      <c r="YG111" s="9">
        <v>23.124254717094434</v>
      </c>
      <c r="YH111" s="15">
        <v>4.5970278479482074E-3</v>
      </c>
      <c r="YI111" s="9">
        <v>18.821433186471261</v>
      </c>
      <c r="YJ111" s="9">
        <f t="shared" si="57"/>
        <v>79.676000000000002</v>
      </c>
      <c r="YK111" s="9">
        <f t="shared" si="58"/>
        <v>55.420000809099662</v>
      </c>
      <c r="YL111" s="9">
        <f t="shared" si="59"/>
        <v>18.668556856986044</v>
      </c>
      <c r="YM111" s="9">
        <f t="shared" si="78"/>
        <v>25888.02376988664</v>
      </c>
      <c r="YN111" s="9">
        <f t="shared" si="79"/>
        <v>31650.064284921107</v>
      </c>
      <c r="YO111" s="9">
        <f t="shared" si="80"/>
        <v>2376.1</v>
      </c>
      <c r="YP111" s="14">
        <f t="shared" si="81"/>
        <v>0.31325795171098569</v>
      </c>
      <c r="YQ111" s="9">
        <f t="shared" si="82"/>
        <v>25007.030001343017</v>
      </c>
      <c r="YR111" s="9">
        <f t="shared" si="83"/>
        <v>30769.070516377484</v>
      </c>
      <c r="YS111" s="10">
        <f t="shared" si="84"/>
        <v>9.3835009385902506</v>
      </c>
      <c r="YT111" s="15">
        <f t="shared" si="85"/>
        <v>0.42471875167637418</v>
      </c>
      <c r="YU111" s="16">
        <f t="shared" si="86"/>
        <v>-4.4556978601083905</v>
      </c>
      <c r="YV111" s="16">
        <f t="shared" si="87"/>
        <v>-22.69761315118491</v>
      </c>
      <c r="YW111" s="47">
        <f t="shared" si="88"/>
        <v>40.22118860587593</v>
      </c>
      <c r="YX111" s="5">
        <f t="shared" si="89"/>
        <v>25888.02376988664</v>
      </c>
      <c r="YY111" s="5">
        <f t="shared" si="90"/>
        <v>24999.797912608687</v>
      </c>
      <c r="YZ111" s="5">
        <f t="shared" si="91"/>
        <v>888.2258572779532</v>
      </c>
      <c r="ZA111" s="5">
        <f t="shared" si="92"/>
        <v>0</v>
      </c>
      <c r="ZB111" s="5">
        <f t="shared" si="93"/>
        <v>25888.02376988664</v>
      </c>
      <c r="ZC111" s="6">
        <f t="shared" si="94"/>
        <v>1</v>
      </c>
    </row>
    <row r="112" spans="1:679" s="8" customFormat="1" x14ac:dyDescent="0.25">
      <c r="A112" s="8">
        <v>5</v>
      </c>
      <c r="B112" s="8" t="s">
        <v>2436</v>
      </c>
      <c r="C112" s="8" t="s">
        <v>2437</v>
      </c>
      <c r="D112" s="8" t="s">
        <v>2436</v>
      </c>
      <c r="E112" s="8" t="s">
        <v>3317</v>
      </c>
      <c r="F112" s="8" t="s">
        <v>3316</v>
      </c>
      <c r="G112" s="8" t="s">
        <v>3308</v>
      </c>
      <c r="I112" s="8" t="s">
        <v>3319</v>
      </c>
      <c r="J112" s="8" t="s">
        <v>3310</v>
      </c>
      <c r="K112" s="8">
        <v>760</v>
      </c>
      <c r="M112" s="8" t="s">
        <v>3311</v>
      </c>
      <c r="N112" s="7">
        <v>0</v>
      </c>
      <c r="O112" s="7">
        <v>0</v>
      </c>
      <c r="P112" s="8" t="s">
        <v>3365</v>
      </c>
      <c r="Q112" s="8" t="s">
        <v>2348</v>
      </c>
      <c r="R112" s="8" t="s">
        <v>2438</v>
      </c>
      <c r="S112" s="8" t="s">
        <v>119</v>
      </c>
      <c r="T112" s="8" t="s">
        <v>128</v>
      </c>
      <c r="U112" s="8" t="s">
        <v>1334</v>
      </c>
      <c r="V112" s="8" t="s">
        <v>3378</v>
      </c>
      <c r="W112" s="8" t="s">
        <v>3380</v>
      </c>
      <c r="X112" s="8" t="s">
        <v>3385</v>
      </c>
      <c r="Y112" s="8" t="s">
        <v>3385</v>
      </c>
      <c r="Z112" s="8" t="s">
        <v>2063</v>
      </c>
      <c r="AA112" s="8" t="s">
        <v>123</v>
      </c>
      <c r="AB112" s="8" t="s">
        <v>124</v>
      </c>
      <c r="AC112" s="8" t="s">
        <v>2333</v>
      </c>
      <c r="AD112" s="8" t="s">
        <v>2278</v>
      </c>
      <c r="AE112" s="8" t="s">
        <v>128</v>
      </c>
      <c r="AF112" s="8" t="s">
        <v>128</v>
      </c>
      <c r="AG112" s="8">
        <v>80</v>
      </c>
      <c r="AH112" s="8">
        <v>57</v>
      </c>
      <c r="AI112" s="8">
        <v>82</v>
      </c>
      <c r="AK112" s="8">
        <v>5.5</v>
      </c>
      <c r="AM112" s="8">
        <v>5.5</v>
      </c>
      <c r="BE112" s="8">
        <v>11.715</v>
      </c>
      <c r="BI112" s="8">
        <v>3</v>
      </c>
      <c r="BJ112" s="8">
        <v>6.45</v>
      </c>
      <c r="BK112" s="8">
        <v>81.724999999999994</v>
      </c>
      <c r="BL112" s="8">
        <v>30.016999999999999</v>
      </c>
      <c r="BM112" s="8">
        <v>59.006999999999998</v>
      </c>
      <c r="BN112" s="8">
        <v>0.32</v>
      </c>
      <c r="BO112" s="8">
        <v>453</v>
      </c>
      <c r="BP112" s="8">
        <v>1282</v>
      </c>
      <c r="BQ112" s="8">
        <v>13.436</v>
      </c>
      <c r="BR112" s="8">
        <v>33139.089999999997</v>
      </c>
      <c r="BS112" s="8">
        <v>0.2419</v>
      </c>
      <c r="BT112" s="8">
        <v>3089.442</v>
      </c>
      <c r="BU112" s="8">
        <v>4.3299999999999996E-3</v>
      </c>
      <c r="BV112" s="8">
        <v>20.594883720999999</v>
      </c>
      <c r="BW112" s="8">
        <v>142.38200000000001</v>
      </c>
      <c r="BX112" s="8">
        <v>1.1399999999999999</v>
      </c>
      <c r="BY112" s="8">
        <v>132.83699999999999</v>
      </c>
      <c r="BZ112" s="8">
        <v>249.9</v>
      </c>
      <c r="CA112" s="8">
        <v>10.837999999999999</v>
      </c>
      <c r="CB112" s="8">
        <v>4.4800000000000004</v>
      </c>
      <c r="CC112" s="8">
        <v>12.96</v>
      </c>
      <c r="CD112" s="8">
        <v>3.34</v>
      </c>
      <c r="CE112" s="8">
        <v>30.7</v>
      </c>
      <c r="CF112" s="8">
        <v>0.186</v>
      </c>
      <c r="CG112" s="8">
        <v>285.05</v>
      </c>
      <c r="CH112" s="8">
        <v>9.1999999999999998E-2</v>
      </c>
      <c r="CI112" s="8">
        <v>253.4</v>
      </c>
      <c r="CJ112" s="8">
        <v>282.66000000000003</v>
      </c>
      <c r="CK112" s="8">
        <v>12.36384</v>
      </c>
      <c r="CL112" s="8">
        <v>282.66000000000003</v>
      </c>
      <c r="CM112" s="8">
        <v>0.99</v>
      </c>
      <c r="CO112" s="8" t="s">
        <v>2435</v>
      </c>
      <c r="CP112" s="8" t="s">
        <v>128</v>
      </c>
      <c r="WJ112" s="7" t="s">
        <v>3406</v>
      </c>
      <c r="WK112" s="8">
        <v>79.697000000000003</v>
      </c>
      <c r="WM112" s="8">
        <v>55.356000000000002</v>
      </c>
      <c r="WO112" s="8">
        <v>57.889000000000003</v>
      </c>
      <c r="WQ112" s="8">
        <v>47.603000000000002</v>
      </c>
      <c r="WW112" s="8">
        <v>1267.0999999999999</v>
      </c>
      <c r="WY112" s="8">
        <v>1235.2</v>
      </c>
      <c r="XA112" s="8">
        <v>0.21199999999999999</v>
      </c>
      <c r="XE112" s="8">
        <v>-2.9000000000000001E-2</v>
      </c>
      <c r="XG112" s="8">
        <v>0.98599999999999999</v>
      </c>
      <c r="XI112" s="8">
        <v>29.434000000000001</v>
      </c>
      <c r="XK112" s="8">
        <v>2644</v>
      </c>
      <c r="XM112" s="8">
        <v>289.10000000000002</v>
      </c>
      <c r="XP112" s="12">
        <v>0</v>
      </c>
      <c r="XQ112" s="14"/>
      <c r="XR112" s="14"/>
      <c r="XS112" s="45">
        <f t="shared" si="77"/>
        <v>0.63204923958323989</v>
      </c>
      <c r="XT112" s="9">
        <f t="shared" si="49"/>
        <v>5810.7520090660937</v>
      </c>
      <c r="XU112" s="46">
        <f t="shared" si="50"/>
        <v>30.763677228346456</v>
      </c>
      <c r="XV112" s="9">
        <v>0</v>
      </c>
      <c r="XW112" s="9">
        <f t="shared" si="52"/>
        <v>0</v>
      </c>
      <c r="XX112" s="9">
        <f t="shared" si="53"/>
        <v>5810.7520090660937</v>
      </c>
      <c r="XY112" s="15">
        <f t="shared" si="54"/>
        <v>3.6088895327973671E-3</v>
      </c>
      <c r="XZ112" s="9">
        <f t="shared" si="55"/>
        <v>23.084014039376342</v>
      </c>
      <c r="YA112" s="9">
        <f t="shared" si="56"/>
        <v>57.256950760416764</v>
      </c>
      <c r="YB112" s="10">
        <v>11.593798628049566</v>
      </c>
      <c r="YC112" s="10">
        <v>13.083676584611107</v>
      </c>
      <c r="YD112" s="3">
        <v>7.8407761683729174E-4</v>
      </c>
      <c r="YE112" s="9">
        <v>0.83190635146436653</v>
      </c>
      <c r="YF112" s="15">
        <v>3.6088895327973671E-3</v>
      </c>
      <c r="YG112" s="9">
        <v>23.084014039376342</v>
      </c>
      <c r="YH112" s="15">
        <v>4.5622543547345785E-3</v>
      </c>
      <c r="YI112" s="9">
        <v>18.851174198372895</v>
      </c>
      <c r="YJ112" s="9">
        <f t="shared" si="57"/>
        <v>79.697000000000003</v>
      </c>
      <c r="YK112" s="9">
        <f t="shared" si="58"/>
        <v>55.356000841905484</v>
      </c>
      <c r="YL112" s="9">
        <f t="shared" si="59"/>
        <v>18.698202076061229</v>
      </c>
      <c r="YM112" s="9">
        <f t="shared" si="78"/>
        <v>25484.865677219404</v>
      </c>
      <c r="YN112" s="9">
        <f t="shared" si="79"/>
        <v>31294.454688588088</v>
      </c>
      <c r="YO112" s="9">
        <f t="shared" si="80"/>
        <v>2354.9</v>
      </c>
      <c r="YP112" s="14">
        <f t="shared" si="81"/>
        <v>0.31537437951593428</v>
      </c>
      <c r="YQ112" s="9">
        <f t="shared" si="82"/>
        <v>24603.163807599751</v>
      </c>
      <c r="YR112" s="9">
        <f t="shared" si="83"/>
        <v>30412.752818968434</v>
      </c>
      <c r="YS112" s="10">
        <f t="shared" si="84"/>
        <v>9.3052813190619332</v>
      </c>
      <c r="YT112" s="15">
        <f t="shared" si="85"/>
        <v>0.43214399507585638</v>
      </c>
      <c r="YU112" s="16">
        <f t="shared" si="86"/>
        <v>-4.3858119633151134</v>
      </c>
      <c r="YV112" s="16">
        <f t="shared" si="87"/>
        <v>-22.440049239583239</v>
      </c>
      <c r="YW112" s="47">
        <f t="shared" si="88"/>
        <v>40.179852968014551</v>
      </c>
      <c r="YX112" s="5">
        <f t="shared" si="89"/>
        <v>25484.865677219404</v>
      </c>
      <c r="YY112" s="5">
        <f t="shared" si="90"/>
        <v>24595.982610165782</v>
      </c>
      <c r="YZ112" s="5">
        <f t="shared" si="91"/>
        <v>888.8830670536214</v>
      </c>
      <c r="ZA112" s="5">
        <f t="shared" si="92"/>
        <v>0</v>
      </c>
      <c r="ZB112" s="5">
        <f t="shared" si="93"/>
        <v>25484.865677219404</v>
      </c>
      <c r="ZC112" s="6">
        <f t="shared" si="94"/>
        <v>1</v>
      </c>
    </row>
    <row r="113" spans="1:679" s="8" customFormat="1" x14ac:dyDescent="0.25">
      <c r="A113" s="8">
        <v>5</v>
      </c>
      <c r="B113" s="8" t="s">
        <v>2439</v>
      </c>
      <c r="C113" s="8" t="s">
        <v>2440</v>
      </c>
      <c r="D113" s="8" t="s">
        <v>2439</v>
      </c>
      <c r="E113" s="8" t="s">
        <v>3317</v>
      </c>
      <c r="F113" s="8" t="s">
        <v>3316</v>
      </c>
      <c r="G113" s="8" t="s">
        <v>3308</v>
      </c>
      <c r="I113" s="8" t="s">
        <v>3319</v>
      </c>
      <c r="J113" s="8" t="s">
        <v>3310</v>
      </c>
      <c r="K113" s="8">
        <v>760</v>
      </c>
      <c r="M113" s="8" t="s">
        <v>3311</v>
      </c>
      <c r="N113" s="7">
        <v>0</v>
      </c>
      <c r="O113" s="7">
        <v>0</v>
      </c>
      <c r="P113" s="8" t="s">
        <v>3365</v>
      </c>
      <c r="Q113" s="8" t="s">
        <v>2348</v>
      </c>
      <c r="R113" s="8" t="s">
        <v>2441</v>
      </c>
      <c r="S113" s="8" t="s">
        <v>119</v>
      </c>
      <c r="T113" s="8" t="s">
        <v>128</v>
      </c>
      <c r="U113" s="8" t="s">
        <v>1334</v>
      </c>
      <c r="V113" s="8" t="s">
        <v>3378</v>
      </c>
      <c r="W113" s="8" t="s">
        <v>3380</v>
      </c>
      <c r="X113" s="8" t="s">
        <v>3385</v>
      </c>
      <c r="Y113" s="8" t="s">
        <v>3385</v>
      </c>
      <c r="Z113" s="8" t="s">
        <v>2063</v>
      </c>
      <c r="AA113" s="8" t="s">
        <v>123</v>
      </c>
      <c r="AB113" s="8" t="s">
        <v>124</v>
      </c>
      <c r="AC113" s="8" t="s">
        <v>2333</v>
      </c>
      <c r="AD113" s="8" t="s">
        <v>2278</v>
      </c>
      <c r="AE113" s="8" t="s">
        <v>128</v>
      </c>
      <c r="AF113" s="8" t="s">
        <v>128</v>
      </c>
      <c r="AG113" s="8">
        <v>80</v>
      </c>
      <c r="AH113" s="8">
        <v>57</v>
      </c>
      <c r="AI113" s="8">
        <v>82</v>
      </c>
      <c r="AK113" s="8">
        <v>5.5</v>
      </c>
      <c r="AM113" s="8">
        <v>5.5</v>
      </c>
      <c r="BE113" s="8">
        <v>11.715</v>
      </c>
      <c r="BI113" s="8">
        <v>4</v>
      </c>
      <c r="BJ113" s="8">
        <v>6.45</v>
      </c>
      <c r="BK113" s="8">
        <v>81.99</v>
      </c>
      <c r="BL113" s="8">
        <v>30.016999999999999</v>
      </c>
      <c r="BM113" s="8">
        <v>59.052</v>
      </c>
      <c r="BN113" s="8">
        <v>0.32</v>
      </c>
      <c r="BO113" s="8">
        <v>452.8</v>
      </c>
      <c r="BP113" s="8">
        <v>1282</v>
      </c>
      <c r="BQ113" s="8">
        <v>13.436</v>
      </c>
      <c r="BR113" s="8">
        <v>33139.089999999997</v>
      </c>
      <c r="BS113" s="8">
        <v>0.2419</v>
      </c>
      <c r="BT113" s="8">
        <v>3077.9789999999998</v>
      </c>
      <c r="BU113" s="8">
        <v>4.3299999999999996E-3</v>
      </c>
      <c r="BV113" s="8">
        <v>20.518449612000001</v>
      </c>
      <c r="BW113" s="8">
        <v>142.28399999999999</v>
      </c>
      <c r="BX113" s="8">
        <v>0.8</v>
      </c>
      <c r="BY113" s="8">
        <v>132.34399999999999</v>
      </c>
      <c r="BZ113" s="8">
        <v>251.3</v>
      </c>
      <c r="CA113" s="8">
        <v>10.749000000000001</v>
      </c>
      <c r="CB113" s="8">
        <v>4.08</v>
      </c>
      <c r="CC113" s="8">
        <v>12.96</v>
      </c>
      <c r="CD113" s="8">
        <v>3.28</v>
      </c>
      <c r="CE113" s="8">
        <v>31</v>
      </c>
      <c r="CF113" s="8">
        <v>0.186</v>
      </c>
      <c r="CG113" s="8">
        <v>286.35000000000002</v>
      </c>
      <c r="CH113" s="8">
        <v>0.10100000000000001</v>
      </c>
      <c r="CI113" s="8">
        <v>253.3</v>
      </c>
      <c r="CJ113" s="8">
        <v>282.47000000000003</v>
      </c>
      <c r="CK113" s="8">
        <v>12.30552</v>
      </c>
      <c r="CL113" s="8">
        <v>282.47000000000003</v>
      </c>
      <c r="CM113" s="8">
        <v>0.99</v>
      </c>
      <c r="CO113" s="8" t="s">
        <v>2435</v>
      </c>
      <c r="CP113" s="8" t="s">
        <v>128</v>
      </c>
      <c r="WJ113" s="7" t="s">
        <v>3406</v>
      </c>
      <c r="WK113" s="8">
        <v>79.665999999999997</v>
      </c>
      <c r="WM113" s="8">
        <v>55.317999999999998</v>
      </c>
      <c r="WO113" s="8">
        <v>58.070999999999998</v>
      </c>
      <c r="WQ113" s="8">
        <v>47.628</v>
      </c>
      <c r="WW113" s="8">
        <v>1267.0999999999999</v>
      </c>
      <c r="WY113" s="8">
        <v>1234.8</v>
      </c>
      <c r="XA113" s="8">
        <v>0.21199999999999999</v>
      </c>
      <c r="XE113" s="8">
        <v>-0.03</v>
      </c>
      <c r="XG113" s="8">
        <v>0.98519999999999996</v>
      </c>
      <c r="XI113" s="8">
        <v>29.431000000000001</v>
      </c>
      <c r="XK113" s="8">
        <v>2655</v>
      </c>
      <c r="XM113" s="8">
        <v>289.10000000000002</v>
      </c>
      <c r="XP113" s="12">
        <v>0</v>
      </c>
      <c r="XQ113" s="14"/>
      <c r="XR113" s="14"/>
      <c r="XS113" s="45">
        <f t="shared" si="77"/>
        <v>0.63228449040154844</v>
      </c>
      <c r="XT113" s="9">
        <f t="shared" si="49"/>
        <v>5808.8140317017687</v>
      </c>
      <c r="XU113" s="46">
        <f t="shared" si="50"/>
        <v>30.753714897637796</v>
      </c>
      <c r="XV113" s="9">
        <v>0</v>
      </c>
      <c r="XW113" s="9">
        <f t="shared" si="52"/>
        <v>0</v>
      </c>
      <c r="XX113" s="9">
        <f t="shared" si="53"/>
        <v>5808.8140317017687</v>
      </c>
      <c r="XY113" s="15">
        <f t="shared" si="54"/>
        <v>3.5944606408106973E-3</v>
      </c>
      <c r="XZ113" s="9">
        <f t="shared" si="55"/>
        <v>23.060704937726555</v>
      </c>
      <c r="YA113" s="9">
        <f t="shared" si="56"/>
        <v>57.438715509598453</v>
      </c>
      <c r="YB113" s="10">
        <v>11.593798628049566</v>
      </c>
      <c r="YC113" s="10">
        <v>13.08804165275148</v>
      </c>
      <c r="YD113" s="3">
        <v>7.8407761683729174E-4</v>
      </c>
      <c r="YE113" s="9">
        <v>0.83190635146436653</v>
      </c>
      <c r="YF113" s="15">
        <v>3.5944606408106978E-3</v>
      </c>
      <c r="YG113" s="9">
        <v>23.060704937726555</v>
      </c>
      <c r="YH113" s="15">
        <v>4.5322564611266249E-3</v>
      </c>
      <c r="YI113" s="9">
        <v>18.862621648494962</v>
      </c>
      <c r="YJ113" s="9">
        <f t="shared" si="57"/>
        <v>79.665999999999997</v>
      </c>
      <c r="YK113" s="9">
        <f t="shared" si="58"/>
        <v>55.318000842648829</v>
      </c>
      <c r="YL113" s="9">
        <f t="shared" si="59"/>
        <v>18.709601010891291</v>
      </c>
      <c r="YM113" s="9">
        <f t="shared" si="78"/>
        <v>25274.753543593353</v>
      </c>
      <c r="YN113" s="9">
        <f t="shared" si="79"/>
        <v>30987.398888273183</v>
      </c>
      <c r="YO113" s="9">
        <f t="shared" si="80"/>
        <v>2365.9</v>
      </c>
      <c r="YP113" s="14">
        <f t="shared" si="81"/>
        <v>0.31948152080188358</v>
      </c>
      <c r="YQ113" s="9">
        <f t="shared" si="82"/>
        <v>24393.01767253899</v>
      </c>
      <c r="YR113" s="9">
        <f t="shared" si="83"/>
        <v>30105.66301721882</v>
      </c>
      <c r="YS113" s="10">
        <f t="shared" si="84"/>
        <v>9.1875772777924638</v>
      </c>
      <c r="YT113" s="15">
        <f t="shared" si="85"/>
        <v>0.4387643881229607</v>
      </c>
      <c r="YU113" s="16">
        <f t="shared" si="86"/>
        <v>-4.3511039268352647</v>
      </c>
      <c r="YV113" s="16">
        <f t="shared" si="87"/>
        <v>-22.227284490401544</v>
      </c>
      <c r="YW113" s="47">
        <f t="shared" si="88"/>
        <v>40.061805219731305</v>
      </c>
      <c r="YX113" s="5">
        <f t="shared" si="89"/>
        <v>25274.753543593353</v>
      </c>
      <c r="YY113" s="5">
        <f t="shared" si="90"/>
        <v>24385.885116741196</v>
      </c>
      <c r="YZ113" s="5">
        <f t="shared" si="91"/>
        <v>888.86842685215493</v>
      </c>
      <c r="ZA113" s="5">
        <f t="shared" si="92"/>
        <v>0</v>
      </c>
      <c r="ZB113" s="5">
        <f t="shared" si="93"/>
        <v>25274.75354359335</v>
      </c>
      <c r="ZC113" s="6">
        <f t="shared" si="94"/>
        <v>0.99999999999999989</v>
      </c>
    </row>
    <row r="114" spans="1:679" s="8" customFormat="1" x14ac:dyDescent="0.25">
      <c r="A114" s="8">
        <v>5</v>
      </c>
      <c r="B114" s="8" t="s">
        <v>2442</v>
      </c>
      <c r="C114" s="8" t="s">
        <v>2443</v>
      </c>
      <c r="D114" s="8" t="s">
        <v>2442</v>
      </c>
      <c r="E114" s="8" t="s">
        <v>3317</v>
      </c>
      <c r="F114" s="8" t="s">
        <v>3316</v>
      </c>
      <c r="G114" s="8" t="s">
        <v>3308</v>
      </c>
      <c r="I114" s="8" t="s">
        <v>3319</v>
      </c>
      <c r="J114" s="8" t="s">
        <v>3310</v>
      </c>
      <c r="K114" s="8">
        <v>760</v>
      </c>
      <c r="M114" s="8" t="s">
        <v>3311</v>
      </c>
      <c r="N114" s="7">
        <v>0</v>
      </c>
      <c r="O114" s="7">
        <v>0</v>
      </c>
      <c r="P114" s="8" t="s">
        <v>3365</v>
      </c>
      <c r="Q114" s="8" t="s">
        <v>2348</v>
      </c>
      <c r="R114" s="8" t="s">
        <v>2444</v>
      </c>
      <c r="S114" s="8" t="s">
        <v>119</v>
      </c>
      <c r="T114" s="8" t="s">
        <v>128</v>
      </c>
      <c r="U114" s="8" t="s">
        <v>1334</v>
      </c>
      <c r="V114" s="8" t="s">
        <v>3378</v>
      </c>
      <c r="W114" s="8" t="s">
        <v>3380</v>
      </c>
      <c r="X114" s="8" t="s">
        <v>3385</v>
      </c>
      <c r="Y114" s="8" t="s">
        <v>3385</v>
      </c>
      <c r="Z114" s="8" t="s">
        <v>2063</v>
      </c>
      <c r="AA114" s="8" t="s">
        <v>123</v>
      </c>
      <c r="AB114" s="8" t="s">
        <v>124</v>
      </c>
      <c r="AC114" s="8" t="s">
        <v>2333</v>
      </c>
      <c r="AD114" s="8" t="s">
        <v>2278</v>
      </c>
      <c r="AE114" s="8" t="s">
        <v>128</v>
      </c>
      <c r="AF114" s="8" t="s">
        <v>128</v>
      </c>
      <c r="AG114" s="8">
        <v>80</v>
      </c>
      <c r="AH114" s="8">
        <v>57</v>
      </c>
      <c r="AI114" s="8">
        <v>82</v>
      </c>
      <c r="AK114" s="8">
        <v>5.5</v>
      </c>
      <c r="AM114" s="8">
        <v>5.5</v>
      </c>
      <c r="BE114" s="8">
        <v>11.715</v>
      </c>
      <c r="BI114" s="8">
        <v>5</v>
      </c>
      <c r="BJ114" s="8">
        <v>6.45</v>
      </c>
      <c r="BK114" s="8">
        <v>81.793999999999997</v>
      </c>
      <c r="BL114" s="8">
        <v>30.016999999999999</v>
      </c>
      <c r="BM114" s="8">
        <v>58.97</v>
      </c>
      <c r="BN114" s="8">
        <v>0.32</v>
      </c>
      <c r="BO114" s="8">
        <v>452.1</v>
      </c>
      <c r="BP114" s="8">
        <v>1282</v>
      </c>
      <c r="BQ114" s="8">
        <v>13.436</v>
      </c>
      <c r="BR114" s="8">
        <v>33139.089999999997</v>
      </c>
      <c r="BS114" s="8">
        <v>0.2419</v>
      </c>
      <c r="BT114" s="8">
        <v>3076.873</v>
      </c>
      <c r="BU114" s="8">
        <v>4.3299999999999996E-3</v>
      </c>
      <c r="BV114" s="8">
        <v>20.511162791</v>
      </c>
      <c r="BW114" s="8">
        <v>142.49199999999999</v>
      </c>
      <c r="BX114" s="8">
        <v>1.17</v>
      </c>
      <c r="BY114" s="8">
        <v>132.297</v>
      </c>
      <c r="BZ114" s="8">
        <v>249.3</v>
      </c>
      <c r="CA114" s="8">
        <v>10.818</v>
      </c>
      <c r="CB114" s="8">
        <v>4.4800000000000004</v>
      </c>
      <c r="CC114" s="8">
        <v>12.96</v>
      </c>
      <c r="CD114" s="8">
        <v>3.31</v>
      </c>
      <c r="CE114" s="8">
        <v>30.6</v>
      </c>
      <c r="CF114" s="8">
        <v>0.186</v>
      </c>
      <c r="CG114" s="8">
        <v>284.42</v>
      </c>
      <c r="CH114" s="8">
        <v>9.4E-2</v>
      </c>
      <c r="CI114" s="8">
        <v>253.6</v>
      </c>
      <c r="CJ114" s="8">
        <v>282.88</v>
      </c>
      <c r="CK114" s="8">
        <v>12.35088</v>
      </c>
      <c r="CL114" s="8">
        <v>282.88</v>
      </c>
      <c r="CM114" s="8">
        <v>0.99</v>
      </c>
      <c r="CO114" s="8" t="s">
        <v>2435</v>
      </c>
      <c r="CP114" s="8" t="s">
        <v>128</v>
      </c>
      <c r="WJ114" s="7" t="s">
        <v>3406</v>
      </c>
      <c r="WK114" s="8">
        <v>79.713999999999999</v>
      </c>
      <c r="WM114" s="8">
        <v>55.332999999999998</v>
      </c>
      <c r="WO114" s="8">
        <v>58.161999999999999</v>
      </c>
      <c r="WQ114" s="8">
        <v>47.63</v>
      </c>
      <c r="WW114" s="8">
        <v>1265.0999999999999</v>
      </c>
      <c r="WY114" s="8">
        <v>1232.8</v>
      </c>
      <c r="XA114" s="8">
        <v>0.21099999999999999</v>
      </c>
      <c r="XE114" s="8">
        <v>-3.1E-2</v>
      </c>
      <c r="XG114" s="8">
        <v>0.98299999999999998</v>
      </c>
      <c r="XI114" s="8">
        <v>29.436</v>
      </c>
      <c r="XK114" s="8">
        <v>2646</v>
      </c>
      <c r="XM114" s="8">
        <v>288.7</v>
      </c>
      <c r="XP114" s="12">
        <v>0</v>
      </c>
      <c r="XQ114" s="14"/>
      <c r="XR114" s="14"/>
      <c r="XS114" s="45">
        <f t="shared" si="77"/>
        <v>0.63288421548722507</v>
      </c>
      <c r="XT114" s="9">
        <f t="shared" si="49"/>
        <v>5798.6965310579217</v>
      </c>
      <c r="XU114" s="46">
        <f t="shared" si="50"/>
        <v>30.559073511811022</v>
      </c>
      <c r="XV114" s="9">
        <v>0</v>
      </c>
      <c r="XW114" s="9">
        <f t="shared" si="52"/>
        <v>0</v>
      </c>
      <c r="XX114" s="9">
        <f t="shared" si="53"/>
        <v>5798.6965310579217</v>
      </c>
      <c r="XY114" s="15">
        <f t="shared" si="54"/>
        <v>3.591854755436739E-3</v>
      </c>
      <c r="XZ114" s="9">
        <f t="shared" si="55"/>
        <v>23.069444468347232</v>
      </c>
      <c r="YA114" s="9">
        <f t="shared" si="56"/>
        <v>57.529115784512776</v>
      </c>
      <c r="YB114" s="10">
        <v>11.593798628049566</v>
      </c>
      <c r="YC114" s="10">
        <v>13.090183215046022</v>
      </c>
      <c r="YD114" s="3">
        <v>7.8407761683729174E-4</v>
      </c>
      <c r="YE114" s="9">
        <v>0.83190635146436653</v>
      </c>
      <c r="YF114" s="15">
        <v>3.591854755436739E-3</v>
      </c>
      <c r="YG114" s="9">
        <v>23.069444468347228</v>
      </c>
      <c r="YH114" s="15">
        <v>4.5120553788520704E-3</v>
      </c>
      <c r="YI114" s="9">
        <v>18.862689750197536</v>
      </c>
      <c r="YJ114" s="9">
        <f t="shared" si="57"/>
        <v>79.714000000000013</v>
      </c>
      <c r="YK114" s="9">
        <f t="shared" si="58"/>
        <v>55.333000858194929</v>
      </c>
      <c r="YL114" s="9">
        <f t="shared" si="59"/>
        <v>18.709529648249468</v>
      </c>
      <c r="YM114" s="9">
        <f t="shared" si="78"/>
        <v>25281.822943008927</v>
      </c>
      <c r="YN114" s="9">
        <f t="shared" si="79"/>
        <v>30874.418674144195</v>
      </c>
      <c r="YO114" s="9">
        <f t="shared" si="80"/>
        <v>2357.3000000000002</v>
      </c>
      <c r="YP114" s="14">
        <f t="shared" si="81"/>
        <v>0.31823120184554482</v>
      </c>
      <c r="YQ114" s="9">
        <f t="shared" si="82"/>
        <v>24400.787960904738</v>
      </c>
      <c r="YR114" s="9">
        <f t="shared" si="83"/>
        <v>29993.383692040006</v>
      </c>
      <c r="YS114" s="10">
        <f t="shared" si="84"/>
        <v>9.2217641575603704</v>
      </c>
      <c r="YT114" s="15">
        <f t="shared" si="85"/>
        <v>0.44228897670935713</v>
      </c>
      <c r="YU114" s="16">
        <f t="shared" si="86"/>
        <v>-4.3599148200977638</v>
      </c>
      <c r="YV114" s="16">
        <f t="shared" si="87"/>
        <v>-22.184884215487237</v>
      </c>
      <c r="YW114" s="47">
        <f t="shared" si="88"/>
        <v>39.935542539018627</v>
      </c>
      <c r="YX114" s="5">
        <f t="shared" si="89"/>
        <v>25281.822943008927</v>
      </c>
      <c r="YY114" s="5">
        <f t="shared" si="90"/>
        <v>24393.693991146167</v>
      </c>
      <c r="YZ114" s="5">
        <f t="shared" si="91"/>
        <v>888.1289518627367</v>
      </c>
      <c r="ZA114" s="5">
        <f t="shared" si="92"/>
        <v>0</v>
      </c>
      <c r="ZB114" s="5">
        <f t="shared" si="93"/>
        <v>25281.822943008905</v>
      </c>
      <c r="ZC114" s="6">
        <f t="shared" si="94"/>
        <v>0.99999999999999911</v>
      </c>
    </row>
    <row r="115" spans="1:679" s="8" customFormat="1" x14ac:dyDescent="0.25">
      <c r="A115" s="8">
        <v>5</v>
      </c>
      <c r="B115" s="8" t="s">
        <v>2445</v>
      </c>
      <c r="C115" s="8" t="s">
        <v>2446</v>
      </c>
      <c r="D115" s="8" t="s">
        <v>2445</v>
      </c>
      <c r="E115" s="8" t="s">
        <v>3317</v>
      </c>
      <c r="F115" s="8" t="s">
        <v>3316</v>
      </c>
      <c r="G115" s="8" t="s">
        <v>3308</v>
      </c>
      <c r="I115" s="8" t="s">
        <v>3319</v>
      </c>
      <c r="J115" s="8" t="s">
        <v>3310</v>
      </c>
      <c r="K115" s="8">
        <v>760</v>
      </c>
      <c r="M115" s="8" t="s">
        <v>3311</v>
      </c>
      <c r="N115" s="7">
        <v>0</v>
      </c>
      <c r="O115" s="7">
        <v>0</v>
      </c>
      <c r="P115" s="8" t="s">
        <v>3365</v>
      </c>
      <c r="Q115" s="8" t="s">
        <v>2348</v>
      </c>
      <c r="R115" s="8" t="s">
        <v>2447</v>
      </c>
      <c r="S115" s="8" t="s">
        <v>119</v>
      </c>
      <c r="T115" s="8" t="s">
        <v>128</v>
      </c>
      <c r="U115" s="8" t="s">
        <v>1334</v>
      </c>
      <c r="V115" s="8" t="s">
        <v>3378</v>
      </c>
      <c r="W115" s="8" t="s">
        <v>3380</v>
      </c>
      <c r="X115" s="8" t="s">
        <v>3385</v>
      </c>
      <c r="Y115" s="8" t="s">
        <v>3385</v>
      </c>
      <c r="Z115" s="8" t="s">
        <v>2063</v>
      </c>
      <c r="AA115" s="8" t="s">
        <v>123</v>
      </c>
      <c r="AB115" s="8" t="s">
        <v>124</v>
      </c>
      <c r="AC115" s="8" t="s">
        <v>2333</v>
      </c>
      <c r="AD115" s="8" t="s">
        <v>2278</v>
      </c>
      <c r="AE115" s="8" t="s">
        <v>128</v>
      </c>
      <c r="AF115" s="8" t="s">
        <v>128</v>
      </c>
      <c r="AG115" s="8">
        <v>80</v>
      </c>
      <c r="AH115" s="8">
        <v>57</v>
      </c>
      <c r="AI115" s="8">
        <v>82</v>
      </c>
      <c r="AK115" s="8">
        <v>5.5</v>
      </c>
      <c r="AM115" s="8">
        <v>5.5</v>
      </c>
      <c r="BE115" s="8">
        <v>11.715</v>
      </c>
      <c r="BI115" s="8">
        <v>6</v>
      </c>
      <c r="BJ115" s="8">
        <v>6.45</v>
      </c>
      <c r="BK115" s="8">
        <v>81.820999999999998</v>
      </c>
      <c r="BL115" s="8">
        <v>30.016999999999999</v>
      </c>
      <c r="BM115" s="8">
        <v>58.96</v>
      </c>
      <c r="BN115" s="8">
        <v>0.32</v>
      </c>
      <c r="BO115" s="8">
        <v>452.3</v>
      </c>
      <c r="BP115" s="8">
        <v>1282</v>
      </c>
      <c r="BQ115" s="8">
        <v>13.436</v>
      </c>
      <c r="BR115" s="8">
        <v>33139.089999999997</v>
      </c>
      <c r="BS115" s="8">
        <v>0.2419</v>
      </c>
      <c r="BT115" s="8">
        <v>3073.8020000000001</v>
      </c>
      <c r="BU115" s="8">
        <v>4.3299999999999996E-3</v>
      </c>
      <c r="BV115" s="8">
        <v>20.490697674</v>
      </c>
      <c r="BW115" s="8">
        <v>142.37700000000001</v>
      </c>
      <c r="BX115" s="8">
        <v>1.53</v>
      </c>
      <c r="BY115" s="8">
        <v>132.16499999999999</v>
      </c>
      <c r="BZ115" s="8">
        <v>250.1</v>
      </c>
      <c r="CA115" s="8">
        <v>10.750999999999999</v>
      </c>
      <c r="CB115" s="8">
        <v>4.83</v>
      </c>
      <c r="CC115" s="8">
        <v>12.96</v>
      </c>
      <c r="CD115" s="8">
        <v>3.3</v>
      </c>
      <c r="CE115" s="8">
        <v>31</v>
      </c>
      <c r="CF115" s="8">
        <v>0.186</v>
      </c>
      <c r="CG115" s="8">
        <v>285.91000000000003</v>
      </c>
      <c r="CH115" s="8">
        <v>0.10100000000000001</v>
      </c>
      <c r="CI115" s="8">
        <v>253.4</v>
      </c>
      <c r="CJ115" s="8">
        <v>282.64999999999998</v>
      </c>
      <c r="CK115" s="8">
        <v>12.30552</v>
      </c>
      <c r="CL115" s="8">
        <v>282.64999999999998</v>
      </c>
      <c r="CM115" s="8">
        <v>0.99</v>
      </c>
      <c r="CO115" s="8" t="s">
        <v>2435</v>
      </c>
      <c r="CP115" s="8" t="s">
        <v>128</v>
      </c>
      <c r="WJ115" s="7" t="s">
        <v>3406</v>
      </c>
      <c r="WK115" s="8">
        <v>79.683000000000007</v>
      </c>
      <c r="WM115" s="8">
        <v>55.280999999999999</v>
      </c>
      <c r="WO115" s="8">
        <v>58.192999999999998</v>
      </c>
      <c r="WQ115" s="8">
        <v>47.591000000000001</v>
      </c>
      <c r="WW115" s="8">
        <v>1265.0999999999999</v>
      </c>
      <c r="WY115" s="8">
        <v>1233.3</v>
      </c>
      <c r="XA115" s="8">
        <v>0.21199999999999999</v>
      </c>
      <c r="XE115" s="8">
        <v>-3.1E-2</v>
      </c>
      <c r="XG115" s="8">
        <v>0.98419999999999996</v>
      </c>
      <c r="XI115" s="8">
        <v>29.448</v>
      </c>
      <c r="XK115" s="8">
        <v>2650</v>
      </c>
      <c r="XM115" s="8">
        <v>288.89999999999998</v>
      </c>
      <c r="XP115" s="12">
        <v>0</v>
      </c>
      <c r="XQ115" s="14"/>
      <c r="XR115" s="14"/>
      <c r="XS115" s="45">
        <f t="shared" si="77"/>
        <v>0.63301674614977488</v>
      </c>
      <c r="XT115" s="9">
        <f t="shared" si="49"/>
        <v>5798.4418668539083</v>
      </c>
      <c r="XU115" s="46">
        <f t="shared" si="50"/>
        <v>30.716356157480313</v>
      </c>
      <c r="XV115" s="9">
        <v>0</v>
      </c>
      <c r="XW115" s="9">
        <f t="shared" si="52"/>
        <v>0</v>
      </c>
      <c r="XX115" s="9">
        <f t="shared" si="53"/>
        <v>5798.4418668539083</v>
      </c>
      <c r="XY115" s="15">
        <f t="shared" si="54"/>
        <v>3.569477954977448E-3</v>
      </c>
      <c r="XZ115" s="9">
        <f t="shared" si="55"/>
        <v>23.037421570308666</v>
      </c>
      <c r="YA115" s="9">
        <f t="shared" si="56"/>
        <v>57.55998325385022</v>
      </c>
      <c r="YB115" s="10">
        <v>11.593798628049566</v>
      </c>
      <c r="YC115" s="10">
        <v>13.090758128301237</v>
      </c>
      <c r="YD115" s="3">
        <v>7.8407761683729174E-4</v>
      </c>
      <c r="YE115" s="9">
        <v>0.83190635146436653</v>
      </c>
      <c r="YF115" s="15">
        <v>3.569477954977448E-3</v>
      </c>
      <c r="YG115" s="9">
        <v>23.037421570308666</v>
      </c>
      <c r="YH115" s="15">
        <v>4.48551188291498E-3</v>
      </c>
      <c r="YI115" s="9">
        <v>18.84134338226589</v>
      </c>
      <c r="YJ115" s="9">
        <f t="shared" si="57"/>
        <v>79.683000000000007</v>
      </c>
      <c r="YK115" s="9">
        <f t="shared" si="58"/>
        <v>55.281000864343284</v>
      </c>
      <c r="YL115" s="9">
        <f t="shared" si="59"/>
        <v>18.688158667753143</v>
      </c>
      <c r="YM115" s="9">
        <f t="shared" si="78"/>
        <v>25218.948104132494</v>
      </c>
      <c r="YN115" s="9">
        <f t="shared" si="79"/>
        <v>30786.96636527641</v>
      </c>
      <c r="YO115" s="9">
        <f t="shared" si="80"/>
        <v>2361.1</v>
      </c>
      <c r="YP115" s="14">
        <f t="shared" si="81"/>
        <v>0.319538874766926</v>
      </c>
      <c r="YQ115" s="9">
        <f t="shared" si="82"/>
        <v>24337.767327697973</v>
      </c>
      <c r="YR115" s="9">
        <f t="shared" si="83"/>
        <v>29905.785588841889</v>
      </c>
      <c r="YS115" s="10">
        <f t="shared" si="84"/>
        <v>9.1840631425275365</v>
      </c>
      <c r="YT115" s="15">
        <f t="shared" si="85"/>
        <v>0.44503623036232243</v>
      </c>
      <c r="YU115" s="16">
        <f t="shared" si="86"/>
        <v>-4.3492629025555232</v>
      </c>
      <c r="YV115" s="16">
        <f t="shared" si="87"/>
        <v>-22.123016746149787</v>
      </c>
      <c r="YW115" s="47">
        <f t="shared" si="88"/>
        <v>39.819106253218358</v>
      </c>
      <c r="YX115" s="5">
        <f t="shared" si="89"/>
        <v>25218.948104132494</v>
      </c>
      <c r="YY115" s="5">
        <f t="shared" si="90"/>
        <v>24330.715442139717</v>
      </c>
      <c r="YZ115" s="5">
        <f t="shared" si="91"/>
        <v>888.23266199277668</v>
      </c>
      <c r="ZA115" s="5">
        <f t="shared" si="92"/>
        <v>0</v>
      </c>
      <c r="ZB115" s="5">
        <f t="shared" si="93"/>
        <v>25218.948104132494</v>
      </c>
      <c r="ZC115" s="6">
        <f t="shared" si="94"/>
        <v>1</v>
      </c>
    </row>
    <row r="116" spans="1:679" s="8" customFormat="1" x14ac:dyDescent="0.25">
      <c r="A116" s="8">
        <v>5</v>
      </c>
      <c r="B116" s="8" t="s">
        <v>2448</v>
      </c>
      <c r="C116" s="8" t="s">
        <v>2449</v>
      </c>
      <c r="D116" s="8" t="s">
        <v>2448</v>
      </c>
      <c r="E116" s="8" t="s">
        <v>3317</v>
      </c>
      <c r="F116" s="8" t="s">
        <v>3316</v>
      </c>
      <c r="G116" s="8" t="s">
        <v>3308</v>
      </c>
      <c r="I116" s="8" t="s">
        <v>3319</v>
      </c>
      <c r="J116" s="8" t="s">
        <v>3310</v>
      </c>
      <c r="K116" s="8">
        <v>760</v>
      </c>
      <c r="M116" s="8" t="s">
        <v>3311</v>
      </c>
      <c r="N116" s="7">
        <v>0</v>
      </c>
      <c r="O116" s="7">
        <v>0</v>
      </c>
      <c r="P116" s="8" t="s">
        <v>3365</v>
      </c>
      <c r="Q116" s="8" t="s">
        <v>2348</v>
      </c>
      <c r="R116" s="8" t="s">
        <v>2450</v>
      </c>
      <c r="S116" s="8" t="s">
        <v>119</v>
      </c>
      <c r="T116" s="8" t="s">
        <v>128</v>
      </c>
      <c r="U116" s="8" t="s">
        <v>1334</v>
      </c>
      <c r="V116" s="8" t="s">
        <v>3378</v>
      </c>
      <c r="W116" s="8" t="s">
        <v>3380</v>
      </c>
      <c r="X116" s="8" t="s">
        <v>3385</v>
      </c>
      <c r="Y116" s="8" t="s">
        <v>3385</v>
      </c>
      <c r="Z116" s="8" t="s">
        <v>2063</v>
      </c>
      <c r="AA116" s="8" t="s">
        <v>123</v>
      </c>
      <c r="AB116" s="8" t="s">
        <v>124</v>
      </c>
      <c r="AC116" s="8" t="s">
        <v>2333</v>
      </c>
      <c r="AD116" s="8" t="s">
        <v>2278</v>
      </c>
      <c r="AE116" s="8" t="s">
        <v>128</v>
      </c>
      <c r="AF116" s="8" t="s">
        <v>128</v>
      </c>
      <c r="AG116" s="8">
        <v>80</v>
      </c>
      <c r="AH116" s="8">
        <v>57</v>
      </c>
      <c r="AI116" s="8">
        <v>82</v>
      </c>
      <c r="AK116" s="8">
        <v>5.5</v>
      </c>
      <c r="AM116" s="8">
        <v>5.5</v>
      </c>
      <c r="BE116" s="8">
        <v>11.715</v>
      </c>
      <c r="BI116" s="8">
        <v>7</v>
      </c>
      <c r="BJ116" s="8">
        <v>6.45</v>
      </c>
      <c r="BK116" s="8">
        <v>81.853999999999999</v>
      </c>
      <c r="BL116" s="8">
        <v>30.016999999999999</v>
      </c>
      <c r="BM116" s="8">
        <v>58.959000000000003</v>
      </c>
      <c r="BN116" s="8">
        <v>0.32</v>
      </c>
      <c r="BO116" s="8">
        <v>452.7</v>
      </c>
      <c r="BP116" s="8">
        <v>1282</v>
      </c>
      <c r="BQ116" s="8">
        <v>13.436</v>
      </c>
      <c r="BR116" s="8">
        <v>33139.089999999997</v>
      </c>
      <c r="BS116" s="8">
        <v>0.2419</v>
      </c>
      <c r="BT116" s="8">
        <v>3066.3820000000001</v>
      </c>
      <c r="BU116" s="8">
        <v>4.3299999999999996E-3</v>
      </c>
      <c r="BV116" s="8">
        <v>20.441240310000001</v>
      </c>
      <c r="BW116" s="8">
        <v>142.41999999999999</v>
      </c>
      <c r="BX116" s="8">
        <v>1.51</v>
      </c>
      <c r="BY116" s="8">
        <v>131.846</v>
      </c>
      <c r="BZ116" s="8">
        <v>250.7</v>
      </c>
      <c r="CA116" s="8">
        <v>10.707000000000001</v>
      </c>
      <c r="CB116" s="8">
        <v>4.8600000000000003</v>
      </c>
      <c r="CC116" s="8">
        <v>12.96</v>
      </c>
      <c r="CD116" s="8">
        <v>3.35</v>
      </c>
      <c r="CE116" s="8">
        <v>30.8</v>
      </c>
      <c r="CF116" s="8">
        <v>0.185</v>
      </c>
      <c r="CG116" s="8">
        <v>286.39</v>
      </c>
      <c r="CH116" s="8">
        <v>0.106</v>
      </c>
      <c r="CI116" s="8">
        <v>253.5</v>
      </c>
      <c r="CJ116" s="8">
        <v>282.74</v>
      </c>
      <c r="CK116" s="8">
        <v>12.27312</v>
      </c>
      <c r="CL116" s="8">
        <v>282.74</v>
      </c>
      <c r="CM116" s="8">
        <v>0.99</v>
      </c>
      <c r="CO116" s="8" t="s">
        <v>2435</v>
      </c>
      <c r="CP116" s="8" t="s">
        <v>128</v>
      </c>
      <c r="WJ116" s="7" t="s">
        <v>3406</v>
      </c>
      <c r="WK116" s="8">
        <v>79.69</v>
      </c>
      <c r="WM116" s="8">
        <v>55.35</v>
      </c>
      <c r="WO116" s="8">
        <v>58.262</v>
      </c>
      <c r="WQ116" s="8">
        <v>47.661999999999999</v>
      </c>
      <c r="WW116" s="8">
        <v>1266.0999999999999</v>
      </c>
      <c r="WY116" s="8">
        <v>1234.5</v>
      </c>
      <c r="XA116" s="8">
        <v>0.21199999999999999</v>
      </c>
      <c r="XE116" s="8">
        <v>-3.1E-2</v>
      </c>
      <c r="XG116" s="8">
        <v>0.98470000000000002</v>
      </c>
      <c r="XI116" s="8">
        <v>29.448</v>
      </c>
      <c r="XK116" s="8">
        <v>2656</v>
      </c>
      <c r="XM116" s="8">
        <v>289.10000000000002</v>
      </c>
      <c r="XP116" s="12">
        <v>0</v>
      </c>
      <c r="XQ116" s="14"/>
      <c r="XR116" s="14"/>
      <c r="XS116" s="45">
        <f t="shared" si="77"/>
        <v>0.63302513108828673</v>
      </c>
      <c r="XT116" s="9">
        <f t="shared" si="49"/>
        <v>5802.1855102476839</v>
      </c>
      <c r="XU116" s="46">
        <f t="shared" si="50"/>
        <v>30.7462431496063</v>
      </c>
      <c r="XV116" s="9">
        <v>0</v>
      </c>
      <c r="XW116" s="9">
        <f t="shared" si="52"/>
        <v>0</v>
      </c>
      <c r="XX116" s="9">
        <f t="shared" si="53"/>
        <v>5802.1855102476839</v>
      </c>
      <c r="XY116" s="15">
        <f t="shared" si="54"/>
        <v>3.6070987845449164E-3</v>
      </c>
      <c r="XZ116" s="9">
        <f t="shared" si="55"/>
        <v>23.080359478152484</v>
      </c>
      <c r="YA116" s="9">
        <f t="shared" si="56"/>
        <v>57.628974868911712</v>
      </c>
      <c r="YB116" s="10">
        <v>11.593798628049566</v>
      </c>
      <c r="YC116" s="10">
        <v>13.092652736771452</v>
      </c>
      <c r="YD116" s="3">
        <v>7.8407761683729174E-4</v>
      </c>
      <c r="YE116" s="9">
        <v>0.83190635146436653</v>
      </c>
      <c r="YF116" s="15">
        <v>3.6070987845449164E-3</v>
      </c>
      <c r="YG116" s="9">
        <v>23.080359478152484</v>
      </c>
      <c r="YH116" s="15">
        <v>4.5046347221530253E-3</v>
      </c>
      <c r="YI116" s="9">
        <v>18.878824808717201</v>
      </c>
      <c r="YJ116" s="9">
        <f t="shared" si="57"/>
        <v>79.69</v>
      </c>
      <c r="YK116" s="9">
        <f t="shared" si="58"/>
        <v>55.350000841099259</v>
      </c>
      <c r="YL116" s="9">
        <f t="shared" si="59"/>
        <v>18.725632690394452</v>
      </c>
      <c r="YM116" s="9">
        <f t="shared" si="78"/>
        <v>25266.932669017096</v>
      </c>
      <c r="YN116" s="9">
        <f t="shared" si="79"/>
        <v>30720.518485634511</v>
      </c>
      <c r="YO116" s="9">
        <f t="shared" si="80"/>
        <v>2366.9</v>
      </c>
      <c r="YP116" s="14">
        <f t="shared" si="81"/>
        <v>0.31971548766209024</v>
      </c>
      <c r="YQ116" s="9">
        <f t="shared" si="82"/>
        <v>24385.171296886703</v>
      </c>
      <c r="YR116" s="9">
        <f t="shared" si="83"/>
        <v>29838.757113504118</v>
      </c>
      <c r="YS116" s="10">
        <f t="shared" si="84"/>
        <v>9.1811638919001144</v>
      </c>
      <c r="YT116" s="15">
        <f t="shared" si="85"/>
        <v>0.44614004558039194</v>
      </c>
      <c r="YU116" s="16">
        <f t="shared" si="86"/>
        <v>-4.3547267877580325</v>
      </c>
      <c r="YV116" s="16">
        <f t="shared" si="87"/>
        <v>-22.061025131088286</v>
      </c>
      <c r="YW116" s="47">
        <f t="shared" si="88"/>
        <v>39.858586020619384</v>
      </c>
      <c r="YX116" s="5">
        <f t="shared" si="89"/>
        <v>25266.932669017096</v>
      </c>
      <c r="YY116" s="5">
        <f t="shared" si="90"/>
        <v>24378.083579800692</v>
      </c>
      <c r="YZ116" s="5">
        <f t="shared" si="91"/>
        <v>888.84908921640636</v>
      </c>
      <c r="ZA116" s="5">
        <f t="shared" si="92"/>
        <v>0</v>
      </c>
      <c r="ZB116" s="5">
        <f t="shared" si="93"/>
        <v>25266.9326690171</v>
      </c>
      <c r="ZC116" s="6">
        <f t="shared" si="94"/>
        <v>1.0000000000000002</v>
      </c>
    </row>
    <row r="117" spans="1:679" s="8" customFormat="1" x14ac:dyDescent="0.25">
      <c r="A117" s="8">
        <v>4</v>
      </c>
      <c r="B117" s="8" t="s">
        <v>2114</v>
      </c>
      <c r="C117" s="8" t="s">
        <v>2115</v>
      </c>
      <c r="D117" s="8" t="s">
        <v>2114</v>
      </c>
      <c r="E117" s="8" t="s">
        <v>3306</v>
      </c>
      <c r="F117" s="8" t="s">
        <v>3323</v>
      </c>
      <c r="G117" s="8" t="s">
        <v>3308</v>
      </c>
      <c r="H117" s="8" t="s">
        <v>3309</v>
      </c>
      <c r="I117" s="8" t="s">
        <v>3310</v>
      </c>
      <c r="J117" s="8" t="s">
        <v>3310</v>
      </c>
      <c r="N117" s="7">
        <v>0</v>
      </c>
      <c r="O117" s="7">
        <v>0</v>
      </c>
      <c r="P117" s="8" t="s">
        <v>3368</v>
      </c>
      <c r="Q117" s="8" t="s">
        <v>2116</v>
      </c>
      <c r="R117" s="8" t="s">
        <v>2117</v>
      </c>
      <c r="S117" s="8" t="s">
        <v>119</v>
      </c>
      <c r="T117" s="8" t="s">
        <v>424</v>
      </c>
      <c r="U117" s="8" t="s">
        <v>450</v>
      </c>
      <c r="V117" s="8" t="s">
        <v>3378</v>
      </c>
      <c r="W117" s="8" t="s">
        <v>3383</v>
      </c>
      <c r="X117" s="8" t="s">
        <v>3386</v>
      </c>
      <c r="Y117" s="8" t="s">
        <v>3386</v>
      </c>
      <c r="Z117" s="8" t="s">
        <v>2063</v>
      </c>
      <c r="AA117" s="8" t="s">
        <v>123</v>
      </c>
      <c r="AB117" s="8" t="s">
        <v>124</v>
      </c>
      <c r="AC117" s="8" t="s">
        <v>2064</v>
      </c>
      <c r="AD117" s="8" t="s">
        <v>156</v>
      </c>
      <c r="AE117" s="8" t="s">
        <v>3394</v>
      </c>
      <c r="AF117" s="8" t="s">
        <v>157</v>
      </c>
      <c r="AG117" s="8">
        <v>75</v>
      </c>
      <c r="AH117" s="8">
        <v>62</v>
      </c>
      <c r="AI117" s="8">
        <v>55</v>
      </c>
      <c r="AJ117" s="8">
        <v>51</v>
      </c>
      <c r="AK117" s="8">
        <v>7</v>
      </c>
      <c r="AM117" s="8">
        <v>7</v>
      </c>
      <c r="AO117" s="8">
        <v>458.1</v>
      </c>
      <c r="AP117" s="8">
        <v>1</v>
      </c>
      <c r="AQ117" s="8">
        <v>1.6</v>
      </c>
      <c r="AR117" s="8">
        <v>0</v>
      </c>
      <c r="AS117" s="8">
        <v>6677</v>
      </c>
      <c r="AT117" s="8">
        <v>30</v>
      </c>
      <c r="AU117" s="8">
        <v>6411</v>
      </c>
      <c r="AV117" s="8">
        <v>57</v>
      </c>
      <c r="AW117" s="8">
        <v>2717</v>
      </c>
      <c r="AX117" s="8">
        <v>65</v>
      </c>
      <c r="AY117" s="8">
        <v>9396</v>
      </c>
      <c r="AZ117" s="8">
        <v>73</v>
      </c>
      <c r="BA117" s="8">
        <v>19.906779661000002</v>
      </c>
      <c r="BB117" s="8">
        <v>786</v>
      </c>
      <c r="BD117" s="8">
        <v>12.73</v>
      </c>
      <c r="CO117" s="8" t="s">
        <v>2118</v>
      </c>
      <c r="CP117" s="8" t="s">
        <v>2119</v>
      </c>
      <c r="CQ117" s="8">
        <v>74.978999999999999</v>
      </c>
      <c r="CR117" s="8">
        <v>2.7E-2</v>
      </c>
      <c r="CS117" s="8">
        <v>62</v>
      </c>
      <c r="CT117" s="8">
        <v>2.5999999999999999E-2</v>
      </c>
      <c r="CU117" s="8">
        <v>55.006</v>
      </c>
      <c r="CV117" s="8">
        <v>1.4E-2</v>
      </c>
      <c r="CW117" s="8">
        <v>50.997999999999998</v>
      </c>
      <c r="CX117" s="8">
        <v>1.7999999999999999E-2</v>
      </c>
      <c r="CY117" s="8">
        <v>74.7</v>
      </c>
      <c r="CZ117" s="8">
        <v>0.05</v>
      </c>
      <c r="DA117" s="8">
        <v>69.849999999999994</v>
      </c>
      <c r="DB117" s="8">
        <v>0.03</v>
      </c>
      <c r="DC117" s="8">
        <v>72.44</v>
      </c>
      <c r="DD117" s="8">
        <v>7.0000000000000007E-2</v>
      </c>
      <c r="DE117" s="8">
        <v>1.7999999999999999E-2</v>
      </c>
      <c r="DF117" s="8">
        <v>4.0000000000000001E-3</v>
      </c>
      <c r="DG117" s="8">
        <v>1.1177999999999999</v>
      </c>
      <c r="DH117" s="8">
        <v>6.1999999999999998E-3</v>
      </c>
      <c r="DI117" s="8">
        <v>6677</v>
      </c>
      <c r="DJ117" s="8">
        <v>30</v>
      </c>
      <c r="DK117" s="8">
        <v>2717</v>
      </c>
      <c r="DL117" s="8">
        <v>65</v>
      </c>
      <c r="DM117" s="8">
        <v>19.896999999999998</v>
      </c>
      <c r="DN117" s="8">
        <v>0.28100000000000003</v>
      </c>
      <c r="DU117" s="8">
        <v>458.1</v>
      </c>
      <c r="DV117" s="8">
        <v>2.1</v>
      </c>
      <c r="DW117" s="8">
        <v>463</v>
      </c>
      <c r="DX117" s="8">
        <v>2.2000000000000002</v>
      </c>
      <c r="DY117" s="8">
        <v>461.9</v>
      </c>
      <c r="DZ117" s="8">
        <v>2.2000000000000002</v>
      </c>
      <c r="EA117" s="8">
        <v>1.6</v>
      </c>
      <c r="EB117" s="8">
        <v>0</v>
      </c>
      <c r="EC117" s="8">
        <v>1.3</v>
      </c>
      <c r="ED117" s="8">
        <v>0</v>
      </c>
      <c r="EE117" s="8">
        <v>1.6</v>
      </c>
      <c r="EF117" s="8">
        <v>0</v>
      </c>
      <c r="EG117" s="8">
        <v>608.5</v>
      </c>
      <c r="EH117" s="8">
        <v>7.7</v>
      </c>
      <c r="EI117" s="8">
        <v>557.6</v>
      </c>
      <c r="EJ117" s="8">
        <v>8.9</v>
      </c>
      <c r="EK117" s="8">
        <v>-10</v>
      </c>
      <c r="EL117" s="8">
        <v>0</v>
      </c>
      <c r="EM117" s="8">
        <v>462</v>
      </c>
      <c r="EO117" s="8">
        <v>462</v>
      </c>
      <c r="EQ117" s="8">
        <v>459</v>
      </c>
      <c r="ES117" s="8">
        <v>1.3</v>
      </c>
      <c r="EU117" s="8">
        <v>1.5</v>
      </c>
      <c r="EW117" s="8">
        <v>1.3</v>
      </c>
      <c r="EY117" s="8">
        <v>0.36</v>
      </c>
      <c r="GC117" s="8">
        <v>21</v>
      </c>
      <c r="GF117" s="8">
        <v>378</v>
      </c>
      <c r="GG117" s="8">
        <v>380</v>
      </c>
      <c r="GH117" s="8">
        <v>380</v>
      </c>
      <c r="GI117" s="8">
        <v>0.9</v>
      </c>
      <c r="GJ117" s="8">
        <v>0.8</v>
      </c>
      <c r="GK117" s="8">
        <v>1</v>
      </c>
      <c r="GL117" s="8">
        <v>500</v>
      </c>
      <c r="GM117" s="8">
        <v>0.62</v>
      </c>
      <c r="GN117" s="8">
        <v>12.2</v>
      </c>
      <c r="GO117" s="8">
        <v>17.899999999999999</v>
      </c>
      <c r="MX117" s="8">
        <v>69.98</v>
      </c>
      <c r="MY117" s="8">
        <v>0.04</v>
      </c>
      <c r="MZ117" s="8">
        <v>71.75</v>
      </c>
      <c r="NA117" s="8">
        <v>7.0000000000000007E-2</v>
      </c>
      <c r="NB117" s="8">
        <v>70.66</v>
      </c>
      <c r="NC117" s="8">
        <v>7.0000000000000007E-2</v>
      </c>
      <c r="ND117" s="8">
        <v>71.260000000000005</v>
      </c>
      <c r="NE117" s="8">
        <v>0.06</v>
      </c>
      <c r="NF117" s="8">
        <v>70.290000000000006</v>
      </c>
      <c r="NG117" s="8">
        <v>0.05</v>
      </c>
      <c r="NH117" s="8">
        <v>70.89</v>
      </c>
      <c r="NI117" s="8">
        <v>0.04</v>
      </c>
      <c r="OP117" s="8">
        <v>73.08</v>
      </c>
      <c r="OQ117" s="8">
        <v>0.02</v>
      </c>
      <c r="OT117" s="8">
        <v>54.68</v>
      </c>
      <c r="OU117" s="8">
        <v>7.0000000000000007E-2</v>
      </c>
      <c r="OV117" s="8">
        <v>54.52</v>
      </c>
      <c r="OW117" s="8">
        <v>0.06</v>
      </c>
      <c r="OX117" s="8">
        <v>54.53</v>
      </c>
      <c r="OY117" s="8">
        <v>0.09</v>
      </c>
      <c r="OZ117" s="8">
        <v>54.33</v>
      </c>
      <c r="PA117" s="8">
        <v>7.0000000000000007E-2</v>
      </c>
      <c r="PB117" s="8">
        <v>54.43</v>
      </c>
      <c r="PC117" s="8">
        <v>0.1</v>
      </c>
      <c r="PD117" s="8">
        <v>54.43</v>
      </c>
      <c r="PE117" s="8">
        <v>0.1</v>
      </c>
      <c r="PN117" s="8">
        <v>73.92</v>
      </c>
      <c r="PO117" s="8">
        <v>0.04</v>
      </c>
      <c r="QX117" s="8">
        <v>55.5</v>
      </c>
      <c r="QY117" s="8">
        <v>0.05</v>
      </c>
      <c r="QZ117" s="8">
        <v>55.2</v>
      </c>
      <c r="RA117" s="8">
        <v>0.06</v>
      </c>
      <c r="RB117" s="8">
        <v>74.56</v>
      </c>
      <c r="RC117" s="8">
        <v>0.05</v>
      </c>
      <c r="RD117" s="8">
        <v>74.69</v>
      </c>
      <c r="RE117" s="8">
        <v>0.05</v>
      </c>
      <c r="RF117" s="8">
        <v>74.39</v>
      </c>
      <c r="RG117" s="8">
        <v>0.05</v>
      </c>
      <c r="RH117" s="8">
        <v>74.209999999999994</v>
      </c>
      <c r="RI117" s="8">
        <v>0.06</v>
      </c>
      <c r="RJ117" s="8">
        <v>74.459999999999994</v>
      </c>
      <c r="RK117" s="8">
        <v>0.06</v>
      </c>
      <c r="RL117" s="8">
        <v>74.069999999999993</v>
      </c>
      <c r="RM117" s="8">
        <v>7.0000000000000007E-2</v>
      </c>
      <c r="RN117" s="8">
        <v>74.430000000000007</v>
      </c>
      <c r="RO117" s="8">
        <v>0.05</v>
      </c>
      <c r="RP117" s="8">
        <v>58.8</v>
      </c>
      <c r="RQ117" s="8">
        <v>0.05</v>
      </c>
      <c r="RR117" s="8">
        <v>64.22</v>
      </c>
      <c r="RS117" s="8">
        <v>0.08</v>
      </c>
      <c r="RT117" s="8">
        <v>64.39</v>
      </c>
      <c r="RU117" s="8">
        <v>0.08</v>
      </c>
      <c r="RV117" s="8">
        <v>72.760000000000005</v>
      </c>
      <c r="RW117" s="8">
        <v>0.08</v>
      </c>
      <c r="RX117" s="8">
        <v>58.87</v>
      </c>
      <c r="RY117" s="8">
        <v>0.11</v>
      </c>
      <c r="RZ117" s="8">
        <v>63.13</v>
      </c>
      <c r="SA117" s="8">
        <v>0.15</v>
      </c>
      <c r="SB117" s="8">
        <v>61.45</v>
      </c>
      <c r="SC117" s="8">
        <v>0.05</v>
      </c>
      <c r="SD117" s="8">
        <v>62.83</v>
      </c>
      <c r="SE117" s="8">
        <v>0.16</v>
      </c>
      <c r="SF117" s="8">
        <v>57.77</v>
      </c>
      <c r="SG117" s="8">
        <v>0.04</v>
      </c>
      <c r="SH117" s="8">
        <v>58.75</v>
      </c>
      <c r="SI117" s="8">
        <v>0.12</v>
      </c>
      <c r="SJ117" s="8">
        <v>61.53</v>
      </c>
      <c r="SK117" s="8">
        <v>0.08</v>
      </c>
      <c r="SL117" s="8">
        <v>61.39</v>
      </c>
      <c r="SM117" s="8">
        <v>0.17</v>
      </c>
      <c r="SN117" s="8">
        <v>58.6</v>
      </c>
      <c r="SO117" s="8">
        <v>7.0000000000000007E-2</v>
      </c>
      <c r="SP117" s="8">
        <v>58.3</v>
      </c>
      <c r="SQ117" s="8">
        <v>0.1</v>
      </c>
      <c r="SR117" s="8">
        <v>58.85</v>
      </c>
      <c r="SS117" s="8">
        <v>0.13</v>
      </c>
      <c r="ST117" s="8">
        <v>63.53</v>
      </c>
      <c r="SU117" s="8">
        <v>0.21</v>
      </c>
      <c r="SV117" s="8">
        <v>58.15</v>
      </c>
      <c r="SW117" s="8">
        <v>0.15</v>
      </c>
      <c r="SX117" s="8">
        <v>58.3</v>
      </c>
      <c r="SY117" s="8">
        <v>0.09</v>
      </c>
      <c r="SZ117" s="8">
        <v>58.11</v>
      </c>
      <c r="TA117" s="8">
        <v>0.13</v>
      </c>
      <c r="TB117" s="8">
        <v>63.08</v>
      </c>
      <c r="TC117" s="8">
        <v>0.25</v>
      </c>
      <c r="WJ117" s="7" t="s">
        <v>3405</v>
      </c>
      <c r="WK117" s="8">
        <v>74.978999999999999</v>
      </c>
      <c r="WL117" s="8">
        <v>2.7E-2</v>
      </c>
      <c r="WM117" s="8">
        <v>62</v>
      </c>
      <c r="WN117" s="8">
        <v>2.5999999999999999E-2</v>
      </c>
      <c r="WO117" s="8">
        <v>69.930999999999997</v>
      </c>
      <c r="WP117" s="8">
        <v>1.4999999999999999E-2</v>
      </c>
      <c r="WQ117" s="8">
        <v>59.481000000000002</v>
      </c>
      <c r="WR117" s="8">
        <v>2.1999999999999999E-2</v>
      </c>
      <c r="WS117" s="8">
        <v>55.006</v>
      </c>
      <c r="WT117" s="8">
        <v>1.4E-2</v>
      </c>
      <c r="WU117" s="8">
        <v>50.997999999999998</v>
      </c>
      <c r="WV117" s="8">
        <v>1.7999999999999999E-2</v>
      </c>
      <c r="WW117" s="8">
        <v>1220</v>
      </c>
      <c r="WX117" s="8">
        <v>3.4</v>
      </c>
      <c r="WY117" s="8">
        <v>1174</v>
      </c>
      <c r="WZ117" s="8">
        <v>3.3</v>
      </c>
      <c r="XA117" s="8">
        <v>0.67400000000000004</v>
      </c>
      <c r="XB117" s="8">
        <v>1E-3</v>
      </c>
      <c r="XC117" s="8">
        <v>-0.18</v>
      </c>
      <c r="XD117" s="8">
        <v>1E-3</v>
      </c>
      <c r="XE117" s="8">
        <v>1.7999999999999999E-2</v>
      </c>
      <c r="XF117" s="8">
        <v>4.0000000000000001E-3</v>
      </c>
      <c r="XG117" s="8">
        <v>1.1177999999999999</v>
      </c>
      <c r="XH117" s="8">
        <v>6.1999999999999998E-3</v>
      </c>
      <c r="XI117" s="8">
        <v>29.372</v>
      </c>
      <c r="XJ117" s="8">
        <v>1E-3</v>
      </c>
      <c r="XK117" s="8">
        <v>472</v>
      </c>
      <c r="XL117" s="8">
        <v>6</v>
      </c>
      <c r="XM117" s="8">
        <v>390</v>
      </c>
      <c r="XO117" s="1">
        <v>0.21418915535973576</v>
      </c>
      <c r="XP117" s="12">
        <v>251.45806839232978</v>
      </c>
      <c r="XQ117" s="14">
        <v>13.03</v>
      </c>
      <c r="XR117" s="4">
        <v>0.18</v>
      </c>
      <c r="XS117" s="45">
        <f t="shared" si="77"/>
        <v>0.77411711754876</v>
      </c>
      <c r="XT117" s="9">
        <f t="shared" si="49"/>
        <v>5455.1536959407777</v>
      </c>
      <c r="XU117" s="46">
        <f t="shared" si="50"/>
        <v>92.959353700787418</v>
      </c>
      <c r="XV117" s="9">
        <f t="shared" ref="XV117:XV152" si="95">XP117*SQRT(-XC117*YB117/(XR117*XQ117))</f>
        <v>251.45454102978067</v>
      </c>
      <c r="XW117" s="9">
        <f t="shared" si="52"/>
        <v>1157.9198578865394</v>
      </c>
      <c r="XX117" s="9">
        <f t="shared" si="53"/>
        <v>4297.2338380542387</v>
      </c>
      <c r="XY117" s="15">
        <f t="shared" si="54"/>
        <v>8.402090396085837E-3</v>
      </c>
      <c r="XZ117" s="9">
        <f t="shared" si="55"/>
        <v>26.15867217528983</v>
      </c>
      <c r="YA117" s="9">
        <f t="shared" si="56"/>
        <v>69.156882882451242</v>
      </c>
      <c r="YB117" s="10">
        <v>13.029634442339091</v>
      </c>
      <c r="YC117" s="10">
        <v>13.418503690275251</v>
      </c>
      <c r="YD117" s="3">
        <v>6.9788703433107963E-3</v>
      </c>
      <c r="YE117" s="9">
        <v>20.776464039746998</v>
      </c>
      <c r="YF117" s="15">
        <v>8.7855870414526478E-3</v>
      </c>
      <c r="YG117" s="9">
        <v>27.608945982648056</v>
      </c>
      <c r="YH117" s="15">
        <v>8.358490190551824E-3</v>
      </c>
      <c r="YI117" s="9">
        <v>25.911323896592357</v>
      </c>
      <c r="YJ117" s="9">
        <f t="shared" si="57"/>
        <v>70.750489882951584</v>
      </c>
      <c r="YK117" s="9">
        <f t="shared" si="58"/>
        <v>59.85788539015882</v>
      </c>
      <c r="YL117" s="9">
        <f t="shared" si="59"/>
        <v>25.722662908432639</v>
      </c>
      <c r="YM117" s="9"/>
      <c r="YN117" s="9"/>
      <c r="YO117" s="9"/>
      <c r="YP117" s="14"/>
      <c r="YQ117" s="9"/>
      <c r="YR117" s="9"/>
      <c r="YS117" s="10"/>
      <c r="YT117" s="15"/>
      <c r="YU117" s="16"/>
      <c r="YV117" s="16"/>
      <c r="YW117" s="17"/>
      <c r="YX117" s="18"/>
      <c r="YY117" s="18"/>
      <c r="YZ117" s="18"/>
      <c r="ZA117" s="18"/>
      <c r="ZB117" s="18"/>
      <c r="ZC117" s="19"/>
    </row>
    <row r="118" spans="1:679" s="8" customFormat="1" x14ac:dyDescent="0.25">
      <c r="A118" s="8">
        <v>4</v>
      </c>
      <c r="B118" s="8" t="s">
        <v>2120</v>
      </c>
      <c r="C118" s="8" t="s">
        <v>2121</v>
      </c>
      <c r="D118" s="8" t="s">
        <v>2120</v>
      </c>
      <c r="E118" s="8" t="s">
        <v>3312</v>
      </c>
      <c r="F118" s="8" t="s">
        <v>3323</v>
      </c>
      <c r="G118" s="8" t="s">
        <v>3308</v>
      </c>
      <c r="H118" s="8" t="s">
        <v>3309</v>
      </c>
      <c r="I118" s="8" t="s">
        <v>3310</v>
      </c>
      <c r="J118" s="8" t="s">
        <v>3310</v>
      </c>
      <c r="N118" s="7">
        <v>0</v>
      </c>
      <c r="O118" s="7">
        <v>0</v>
      </c>
      <c r="P118" s="8" t="s">
        <v>3368</v>
      </c>
      <c r="Q118" s="8" t="s">
        <v>2116</v>
      </c>
      <c r="R118" s="8" t="s">
        <v>2122</v>
      </c>
      <c r="S118" s="8" t="s">
        <v>119</v>
      </c>
      <c r="T118" s="8" t="s">
        <v>424</v>
      </c>
      <c r="U118" s="8" t="s">
        <v>450</v>
      </c>
      <c r="V118" s="8" t="s">
        <v>3378</v>
      </c>
      <c r="W118" s="8" t="s">
        <v>3383</v>
      </c>
      <c r="X118" s="8" t="s">
        <v>3386</v>
      </c>
      <c r="Y118" s="8" t="s">
        <v>3386</v>
      </c>
      <c r="Z118" s="8" t="s">
        <v>2063</v>
      </c>
      <c r="AA118" s="8" t="s">
        <v>123</v>
      </c>
      <c r="AB118" s="8" t="s">
        <v>124</v>
      </c>
      <c r="AC118" s="8" t="s">
        <v>2064</v>
      </c>
      <c r="AD118" s="8" t="s">
        <v>156</v>
      </c>
      <c r="AE118" s="8" t="s">
        <v>3394</v>
      </c>
      <c r="AF118" s="8" t="s">
        <v>157</v>
      </c>
      <c r="AG118" s="8">
        <v>75</v>
      </c>
      <c r="AH118" s="8">
        <v>62</v>
      </c>
      <c r="AI118" s="8">
        <v>55</v>
      </c>
      <c r="AJ118" s="8">
        <v>51</v>
      </c>
      <c r="AK118" s="8">
        <v>7</v>
      </c>
      <c r="AM118" s="8">
        <v>7</v>
      </c>
      <c r="AO118" s="8">
        <v>458.1</v>
      </c>
      <c r="AP118" s="8">
        <v>0.8</v>
      </c>
      <c r="AQ118" s="8">
        <v>1.6</v>
      </c>
      <c r="AR118" s="8">
        <v>0</v>
      </c>
      <c r="AS118" s="8">
        <v>8033</v>
      </c>
      <c r="AT118" s="8">
        <v>330</v>
      </c>
      <c r="AU118" s="8">
        <v>7760</v>
      </c>
      <c r="AV118" s="8">
        <v>65</v>
      </c>
      <c r="AW118" s="8">
        <v>3266</v>
      </c>
      <c r="AX118" s="8">
        <v>143</v>
      </c>
      <c r="AY118" s="8">
        <v>11302</v>
      </c>
      <c r="AZ118" s="8">
        <v>466</v>
      </c>
      <c r="BA118" s="8">
        <v>23.743697479000001</v>
      </c>
      <c r="BB118" s="8">
        <v>785</v>
      </c>
      <c r="BD118" s="8">
        <v>12.8</v>
      </c>
      <c r="CO118" s="8" t="s">
        <v>2123</v>
      </c>
      <c r="CP118" s="8" t="s">
        <v>2124</v>
      </c>
      <c r="CQ118" s="8">
        <v>75.004999999999995</v>
      </c>
      <c r="CR118" s="8">
        <v>1.4999999999999999E-2</v>
      </c>
      <c r="CS118" s="8">
        <v>61.999000000000002</v>
      </c>
      <c r="CT118" s="8">
        <v>2.5000000000000001E-2</v>
      </c>
      <c r="CU118" s="8">
        <v>54.994</v>
      </c>
      <c r="CV118" s="8">
        <v>0.01</v>
      </c>
      <c r="CW118" s="8">
        <v>51.003999999999998</v>
      </c>
      <c r="CX118" s="8">
        <v>1.7000000000000001E-2</v>
      </c>
      <c r="CY118" s="8">
        <v>74.680000000000007</v>
      </c>
      <c r="CZ118" s="8">
        <v>0.05</v>
      </c>
      <c r="DA118" s="8">
        <v>68.89</v>
      </c>
      <c r="DB118" s="8">
        <v>0.03</v>
      </c>
      <c r="DC118" s="8">
        <v>71.77</v>
      </c>
      <c r="DD118" s="8">
        <v>0.05</v>
      </c>
      <c r="DE118" s="8">
        <v>1.2E-2</v>
      </c>
      <c r="DF118" s="8">
        <v>4.0000000000000001E-3</v>
      </c>
      <c r="DG118" s="8">
        <v>1.1456</v>
      </c>
      <c r="DH118" s="8">
        <v>6.7000000000000002E-3</v>
      </c>
      <c r="DI118" s="8">
        <v>8033</v>
      </c>
      <c r="DJ118" s="8">
        <v>330</v>
      </c>
      <c r="DK118" s="8">
        <v>3266</v>
      </c>
      <c r="DL118" s="8">
        <v>143</v>
      </c>
      <c r="DM118" s="8">
        <v>23.734999999999999</v>
      </c>
      <c r="DN118" s="8">
        <v>0.95099999999999996</v>
      </c>
      <c r="DU118" s="8">
        <v>458.1</v>
      </c>
      <c r="DV118" s="8">
        <v>2.2000000000000002</v>
      </c>
      <c r="DW118" s="8">
        <v>462.7</v>
      </c>
      <c r="DX118" s="8">
        <v>2.2000000000000002</v>
      </c>
      <c r="DY118" s="8">
        <v>461.9</v>
      </c>
      <c r="DZ118" s="8">
        <v>2.2000000000000002</v>
      </c>
      <c r="EA118" s="8">
        <v>1.6</v>
      </c>
      <c r="EB118" s="8">
        <v>0</v>
      </c>
      <c r="EC118" s="8">
        <v>1.3</v>
      </c>
      <c r="ED118" s="8">
        <v>0</v>
      </c>
      <c r="EE118" s="8">
        <v>1.6</v>
      </c>
      <c r="EF118" s="8">
        <v>0</v>
      </c>
      <c r="EG118" s="8">
        <v>608.70000000000005</v>
      </c>
      <c r="EH118" s="8">
        <v>7.8</v>
      </c>
      <c r="EI118" s="8">
        <v>559</v>
      </c>
      <c r="EJ118" s="8">
        <v>8.9</v>
      </c>
      <c r="EK118" s="8">
        <v>-10</v>
      </c>
      <c r="EL118" s="8">
        <v>0</v>
      </c>
      <c r="EM118" s="8">
        <v>463</v>
      </c>
      <c r="EO118" s="8">
        <v>457</v>
      </c>
      <c r="EQ118" s="8">
        <v>458</v>
      </c>
      <c r="ES118" s="8">
        <v>1.3</v>
      </c>
      <c r="EU118" s="8">
        <v>1.4</v>
      </c>
      <c r="EW118" s="8">
        <v>1.2</v>
      </c>
      <c r="EY118" s="8">
        <v>0.36</v>
      </c>
      <c r="GC118" s="8">
        <v>21</v>
      </c>
      <c r="GF118" s="8">
        <v>484</v>
      </c>
      <c r="GG118" s="8">
        <v>483</v>
      </c>
      <c r="GH118" s="8">
        <v>484</v>
      </c>
      <c r="GI118" s="8">
        <v>1</v>
      </c>
      <c r="GJ118" s="8">
        <v>0.8</v>
      </c>
      <c r="GK118" s="8">
        <v>1</v>
      </c>
      <c r="GL118" s="8">
        <v>490</v>
      </c>
      <c r="GM118" s="8">
        <v>0.61</v>
      </c>
      <c r="GN118" s="8">
        <v>12.8</v>
      </c>
      <c r="GO118" s="8">
        <v>18</v>
      </c>
      <c r="MX118" s="8">
        <v>68.92</v>
      </c>
      <c r="MY118" s="8">
        <v>0.04</v>
      </c>
      <c r="MZ118" s="8">
        <v>70.430000000000007</v>
      </c>
      <c r="NA118" s="8">
        <v>0.06</v>
      </c>
      <c r="NB118" s="8">
        <v>69.08</v>
      </c>
      <c r="NC118" s="8">
        <v>0.06</v>
      </c>
      <c r="ND118" s="8">
        <v>70.08</v>
      </c>
      <c r="NE118" s="8">
        <v>0.05</v>
      </c>
      <c r="NF118" s="8">
        <v>68.89</v>
      </c>
      <c r="NG118" s="8">
        <v>0.05</v>
      </c>
      <c r="NH118" s="8">
        <v>69.88</v>
      </c>
      <c r="NI118" s="8">
        <v>0.04</v>
      </c>
      <c r="OP118" s="8">
        <v>72.89</v>
      </c>
      <c r="OQ118" s="8">
        <v>0.02</v>
      </c>
      <c r="OT118" s="8">
        <v>54.77</v>
      </c>
      <c r="OU118" s="8">
        <v>7.0000000000000007E-2</v>
      </c>
      <c r="OV118" s="8">
        <v>54.57</v>
      </c>
      <c r="OW118" s="8">
        <v>0.05</v>
      </c>
      <c r="OX118" s="8">
        <v>54.51</v>
      </c>
      <c r="OY118" s="8">
        <v>0.08</v>
      </c>
      <c r="OZ118" s="8">
        <v>54.16</v>
      </c>
      <c r="PA118" s="8">
        <v>7.0000000000000007E-2</v>
      </c>
      <c r="PB118" s="8">
        <v>54.31</v>
      </c>
      <c r="PC118" s="8">
        <v>0.1</v>
      </c>
      <c r="PD118" s="8">
        <v>54.33</v>
      </c>
      <c r="PE118" s="8">
        <v>0.1</v>
      </c>
      <c r="PN118" s="8">
        <v>73.72</v>
      </c>
      <c r="PO118" s="8">
        <v>0.03</v>
      </c>
      <c r="QX118" s="8">
        <v>55.01</v>
      </c>
      <c r="QY118" s="8">
        <v>0.06</v>
      </c>
      <c r="QZ118" s="8">
        <v>54.82</v>
      </c>
      <c r="RA118" s="8">
        <v>0.09</v>
      </c>
      <c r="RB118" s="8">
        <v>73.91</v>
      </c>
      <c r="RC118" s="8">
        <v>0.06</v>
      </c>
      <c r="RD118" s="8">
        <v>74.23</v>
      </c>
      <c r="RE118" s="8">
        <v>0.05</v>
      </c>
      <c r="RF118" s="8">
        <v>74.12</v>
      </c>
      <c r="RG118" s="8">
        <v>0.04</v>
      </c>
      <c r="RH118" s="8">
        <v>73.02</v>
      </c>
      <c r="RI118" s="8">
        <v>0.1</v>
      </c>
      <c r="RJ118" s="8">
        <v>73.52</v>
      </c>
      <c r="RK118" s="8">
        <v>0.08</v>
      </c>
      <c r="RL118" s="8">
        <v>72.91</v>
      </c>
      <c r="RM118" s="8">
        <v>0.11</v>
      </c>
      <c r="RN118" s="8">
        <v>73.81</v>
      </c>
      <c r="RO118" s="8">
        <v>0.06</v>
      </c>
      <c r="RP118" s="8">
        <v>58.35</v>
      </c>
      <c r="RQ118" s="8">
        <v>0.06</v>
      </c>
      <c r="RR118" s="8">
        <v>65.599999999999994</v>
      </c>
      <c r="RS118" s="8">
        <v>0.1</v>
      </c>
      <c r="RT118" s="8">
        <v>64.180000000000007</v>
      </c>
      <c r="RU118" s="8">
        <v>0.09</v>
      </c>
      <c r="RV118" s="8">
        <v>73.069999999999993</v>
      </c>
      <c r="RW118" s="8">
        <v>7.0000000000000007E-2</v>
      </c>
      <c r="RX118" s="8">
        <v>61.08</v>
      </c>
      <c r="RY118" s="8">
        <v>0.15</v>
      </c>
      <c r="RZ118" s="8">
        <v>64.959999999999994</v>
      </c>
      <c r="SA118" s="8">
        <v>0.06</v>
      </c>
      <c r="SB118" s="8">
        <v>62.36</v>
      </c>
      <c r="SC118" s="8">
        <v>0.08</v>
      </c>
      <c r="SD118" s="8">
        <v>63.18</v>
      </c>
      <c r="SE118" s="8">
        <v>0.24</v>
      </c>
      <c r="SF118" s="8">
        <v>57.8</v>
      </c>
      <c r="SG118" s="8">
        <v>0.05</v>
      </c>
      <c r="SH118" s="8">
        <v>58.19</v>
      </c>
      <c r="SI118" s="8">
        <v>0.11</v>
      </c>
      <c r="SJ118" s="8">
        <v>59.68</v>
      </c>
      <c r="SK118" s="8">
        <v>0.09</v>
      </c>
      <c r="SL118" s="8">
        <v>60.55</v>
      </c>
      <c r="SM118" s="8">
        <v>0.12</v>
      </c>
      <c r="SN118" s="8">
        <v>58.06</v>
      </c>
      <c r="SO118" s="8">
        <v>7.0000000000000007E-2</v>
      </c>
      <c r="SP118" s="8">
        <v>58.34</v>
      </c>
      <c r="SQ118" s="8">
        <v>0.1</v>
      </c>
      <c r="SR118" s="8">
        <v>57.77</v>
      </c>
      <c r="SS118" s="8">
        <v>0.11</v>
      </c>
      <c r="ST118" s="8">
        <v>60.96</v>
      </c>
      <c r="SU118" s="8">
        <v>0.27</v>
      </c>
      <c r="SV118" s="8">
        <v>57.17</v>
      </c>
      <c r="SW118" s="8">
        <v>0.14000000000000001</v>
      </c>
      <c r="SX118" s="8">
        <v>57.57</v>
      </c>
      <c r="SY118" s="8">
        <v>0.09</v>
      </c>
      <c r="SZ118" s="8">
        <v>57.5</v>
      </c>
      <c r="TA118" s="8">
        <v>0.1</v>
      </c>
      <c r="TB118" s="8">
        <v>62.46</v>
      </c>
      <c r="TC118" s="8">
        <v>0.14000000000000001</v>
      </c>
      <c r="WJ118" s="7" t="s">
        <v>3405</v>
      </c>
      <c r="WK118" s="8">
        <v>75.004999999999995</v>
      </c>
      <c r="WL118" s="8">
        <v>1.4999999999999999E-2</v>
      </c>
      <c r="WM118" s="8">
        <v>61.999000000000002</v>
      </c>
      <c r="WN118" s="8">
        <v>2.5000000000000001E-2</v>
      </c>
      <c r="WO118" s="8">
        <v>69.001999999999995</v>
      </c>
      <c r="WP118" s="8">
        <v>0.01</v>
      </c>
      <c r="WQ118" s="8">
        <v>58.984999999999999</v>
      </c>
      <c r="WR118" s="8">
        <v>0.02</v>
      </c>
      <c r="WS118" s="8">
        <v>54.994</v>
      </c>
      <c r="WT118" s="8">
        <v>0.01</v>
      </c>
      <c r="WU118" s="8">
        <v>51.003999999999998</v>
      </c>
      <c r="WV118" s="8">
        <v>1.7000000000000001E-2</v>
      </c>
      <c r="WW118" s="8">
        <v>1234.3</v>
      </c>
      <c r="WX118" s="8">
        <v>3.6</v>
      </c>
      <c r="WY118" s="8">
        <v>1189.5</v>
      </c>
      <c r="WZ118" s="8">
        <v>3.5</v>
      </c>
      <c r="XA118" s="8">
        <v>0.67200000000000004</v>
      </c>
      <c r="XB118" s="8">
        <v>1E-3</v>
      </c>
      <c r="XC118" s="8">
        <v>-0.157</v>
      </c>
      <c r="XD118" s="8">
        <v>1E-3</v>
      </c>
      <c r="XE118" s="8">
        <v>1.2E-2</v>
      </c>
      <c r="XF118" s="8">
        <v>4.0000000000000001E-3</v>
      </c>
      <c r="XG118" s="8">
        <v>1.1456</v>
      </c>
      <c r="XH118" s="8">
        <v>6.7000000000000002E-3</v>
      </c>
      <c r="XI118" s="8">
        <v>29.375</v>
      </c>
      <c r="XJ118" s="8">
        <v>1E-3</v>
      </c>
      <c r="XK118" s="8">
        <v>476</v>
      </c>
      <c r="XL118" s="8">
        <v>6</v>
      </c>
      <c r="XM118" s="8">
        <v>390</v>
      </c>
      <c r="XO118" s="1">
        <v>0.26200589675678382</v>
      </c>
      <c r="XP118" s="12">
        <v>311.65601419219433</v>
      </c>
      <c r="XQ118" s="14">
        <v>13.029</v>
      </c>
      <c r="XR118" s="4">
        <v>0.157</v>
      </c>
      <c r="XS118" s="45">
        <f t="shared" si="77"/>
        <v>0.76132839532308094</v>
      </c>
      <c r="XT118" s="9">
        <f t="shared" si="49"/>
        <v>5529.0895240322552</v>
      </c>
      <c r="XU118" s="46">
        <f t="shared" si="50"/>
        <v>93.907184881889776</v>
      </c>
      <c r="XV118" s="9">
        <f t="shared" si="95"/>
        <v>311.66052756173787</v>
      </c>
      <c r="XW118" s="9">
        <f t="shared" si="52"/>
        <v>1435.1899649459456</v>
      </c>
      <c r="XX118" s="9">
        <f t="shared" si="53"/>
        <v>4093.8995590863096</v>
      </c>
      <c r="XY118" s="15">
        <f t="shared" si="54"/>
        <v>8.3131391066812443E-3</v>
      </c>
      <c r="XZ118" s="9">
        <f t="shared" si="55"/>
        <v>25.835552750348697</v>
      </c>
      <c r="YA118" s="9">
        <f t="shared" si="56"/>
        <v>68.240671604676919</v>
      </c>
      <c r="YB118" s="10">
        <v>13.029377371941539</v>
      </c>
      <c r="YC118" s="10">
        <v>13.394248669352521</v>
      </c>
      <c r="YD118" s="3">
        <v>6.9848785799088266E-3</v>
      </c>
      <c r="YE118" s="9">
        <v>20.7800683004881</v>
      </c>
      <c r="YF118" s="15">
        <v>8.7787846730524553E-3</v>
      </c>
      <c r="YG118" s="9">
        <v>27.607843556623273</v>
      </c>
      <c r="YH118" s="15">
        <v>8.2685035772177284E-3</v>
      </c>
      <c r="YI118" s="9">
        <v>25.586683513450826</v>
      </c>
      <c r="YJ118" s="9">
        <f t="shared" si="57"/>
        <v>69.823300001601339</v>
      </c>
      <c r="YK118" s="9">
        <f t="shared" si="58"/>
        <v>59.367918820615635</v>
      </c>
      <c r="YL118" s="9">
        <f t="shared" si="59"/>
        <v>25.401169697900574</v>
      </c>
      <c r="YM118" s="9"/>
      <c r="YN118" s="9"/>
      <c r="YO118" s="9"/>
      <c r="YP118" s="14"/>
      <c r="YQ118" s="9"/>
      <c r="YR118" s="9"/>
      <c r="YS118" s="10"/>
      <c r="YT118" s="15"/>
      <c r="YU118" s="16"/>
      <c r="YV118" s="16"/>
      <c r="YW118" s="17"/>
      <c r="YX118" s="18"/>
      <c r="YY118" s="18"/>
      <c r="YZ118" s="18"/>
      <c r="ZA118" s="18"/>
      <c r="ZB118" s="18"/>
      <c r="ZC118" s="19"/>
    </row>
    <row r="119" spans="1:679" s="8" customFormat="1" x14ac:dyDescent="0.25">
      <c r="A119" s="8">
        <v>4</v>
      </c>
      <c r="B119" s="8" t="s">
        <v>2125</v>
      </c>
      <c r="C119" s="8" t="s">
        <v>2126</v>
      </c>
      <c r="D119" s="8" t="s">
        <v>2125</v>
      </c>
      <c r="E119" s="8" t="s">
        <v>3313</v>
      </c>
      <c r="F119" s="8" t="s">
        <v>3323</v>
      </c>
      <c r="G119" s="8" t="s">
        <v>3308</v>
      </c>
      <c r="H119" s="8" t="s">
        <v>3309</v>
      </c>
      <c r="I119" s="8" t="s">
        <v>3310</v>
      </c>
      <c r="J119" s="8" t="s">
        <v>3310</v>
      </c>
      <c r="N119" s="7">
        <v>0</v>
      </c>
      <c r="O119" s="7">
        <v>0</v>
      </c>
      <c r="P119" s="8" t="s">
        <v>3368</v>
      </c>
      <c r="Q119" s="8" t="s">
        <v>2116</v>
      </c>
      <c r="R119" s="8" t="s">
        <v>2127</v>
      </c>
      <c r="S119" s="8" t="s">
        <v>119</v>
      </c>
      <c r="T119" s="8" t="s">
        <v>424</v>
      </c>
      <c r="U119" s="8" t="s">
        <v>450</v>
      </c>
      <c r="V119" s="8" t="s">
        <v>3378</v>
      </c>
      <c r="W119" s="8" t="s">
        <v>3383</v>
      </c>
      <c r="X119" s="8" t="s">
        <v>3386</v>
      </c>
      <c r="Y119" s="8" t="s">
        <v>3386</v>
      </c>
      <c r="Z119" s="8" t="s">
        <v>2063</v>
      </c>
      <c r="AA119" s="8" t="s">
        <v>123</v>
      </c>
      <c r="AB119" s="8" t="s">
        <v>124</v>
      </c>
      <c r="AC119" s="8" t="s">
        <v>2064</v>
      </c>
      <c r="AD119" s="8" t="s">
        <v>156</v>
      </c>
      <c r="AE119" s="8" t="s">
        <v>3394</v>
      </c>
      <c r="AF119" s="8" t="s">
        <v>157</v>
      </c>
      <c r="AG119" s="8">
        <v>75</v>
      </c>
      <c r="AH119" s="8">
        <v>62</v>
      </c>
      <c r="AI119" s="8">
        <v>55</v>
      </c>
      <c r="AJ119" s="8">
        <v>51</v>
      </c>
      <c r="AK119" s="8">
        <v>7</v>
      </c>
      <c r="AM119" s="8">
        <v>7</v>
      </c>
      <c r="AO119" s="8">
        <v>458.3</v>
      </c>
      <c r="AP119" s="8">
        <v>0.8</v>
      </c>
      <c r="AQ119" s="8">
        <v>1.6</v>
      </c>
      <c r="AR119" s="8">
        <v>0</v>
      </c>
      <c r="AS119" s="8">
        <v>9768</v>
      </c>
      <c r="AT119" s="8">
        <v>32</v>
      </c>
      <c r="AU119" s="8">
        <v>9422</v>
      </c>
      <c r="AV119" s="8">
        <v>73</v>
      </c>
      <c r="AW119" s="8">
        <v>3988</v>
      </c>
      <c r="AX119" s="8">
        <v>73</v>
      </c>
      <c r="AY119" s="8">
        <v>13760</v>
      </c>
      <c r="AZ119" s="8">
        <v>84</v>
      </c>
      <c r="BA119" s="8">
        <v>28.547717842000001</v>
      </c>
      <c r="BB119" s="8">
        <v>785</v>
      </c>
      <c r="BD119" s="8">
        <v>13.8</v>
      </c>
      <c r="CO119" s="8" t="s">
        <v>2128</v>
      </c>
      <c r="CP119" s="8" t="s">
        <v>2129</v>
      </c>
      <c r="CQ119" s="8">
        <v>75</v>
      </c>
      <c r="CR119" s="8">
        <v>2.1999999999999999E-2</v>
      </c>
      <c r="CS119" s="8">
        <v>61.999000000000002</v>
      </c>
      <c r="CT119" s="8">
        <v>2.4E-2</v>
      </c>
      <c r="CU119" s="8">
        <v>55.003</v>
      </c>
      <c r="CV119" s="8">
        <v>1.0999999999999999E-2</v>
      </c>
      <c r="CW119" s="8">
        <v>51.009</v>
      </c>
      <c r="CX119" s="8">
        <v>0.02</v>
      </c>
      <c r="CY119" s="8">
        <v>74.75</v>
      </c>
      <c r="CZ119" s="8">
        <v>0.05</v>
      </c>
      <c r="DA119" s="8">
        <v>67.86</v>
      </c>
      <c r="DB119" s="8">
        <v>0.05</v>
      </c>
      <c r="DC119" s="8">
        <v>70.989999999999995</v>
      </c>
      <c r="DD119" s="8">
        <v>0.05</v>
      </c>
      <c r="DE119" s="8">
        <v>1.0999999999999999E-2</v>
      </c>
      <c r="DF119" s="8">
        <v>4.0000000000000001E-3</v>
      </c>
      <c r="DG119" s="8">
        <v>1.1884999999999999</v>
      </c>
      <c r="DH119" s="8">
        <v>6.6E-3</v>
      </c>
      <c r="DI119" s="8">
        <v>9768</v>
      </c>
      <c r="DJ119" s="8">
        <v>32</v>
      </c>
      <c r="DK119" s="8">
        <v>3988</v>
      </c>
      <c r="DL119" s="8">
        <v>73</v>
      </c>
      <c r="DM119" s="8">
        <v>28.562000000000001</v>
      </c>
      <c r="DN119" s="8">
        <v>0.35799999999999998</v>
      </c>
      <c r="DU119" s="8">
        <v>458.3</v>
      </c>
      <c r="DV119" s="8">
        <v>2.2000000000000002</v>
      </c>
      <c r="DW119" s="8">
        <v>463.1</v>
      </c>
      <c r="DX119" s="8">
        <v>2.2000000000000002</v>
      </c>
      <c r="DY119" s="8">
        <v>461.7</v>
      </c>
      <c r="DZ119" s="8">
        <v>2.2000000000000002</v>
      </c>
      <c r="EA119" s="8">
        <v>1.6</v>
      </c>
      <c r="EB119" s="8">
        <v>0</v>
      </c>
      <c r="EC119" s="8">
        <v>1.3</v>
      </c>
      <c r="ED119" s="8">
        <v>0</v>
      </c>
      <c r="EE119" s="8">
        <v>1.6</v>
      </c>
      <c r="EF119" s="8">
        <v>0</v>
      </c>
      <c r="EG119" s="8">
        <v>615.79999999999995</v>
      </c>
      <c r="EH119" s="8">
        <v>7.6</v>
      </c>
      <c r="EI119" s="8">
        <v>555.5</v>
      </c>
      <c r="EJ119" s="8">
        <v>8.8000000000000007</v>
      </c>
      <c r="EK119" s="8">
        <v>-10</v>
      </c>
      <c r="EL119" s="8">
        <v>0</v>
      </c>
      <c r="EM119" s="8">
        <v>460</v>
      </c>
      <c r="EO119" s="8">
        <v>465</v>
      </c>
      <c r="EQ119" s="8">
        <v>456</v>
      </c>
      <c r="ES119" s="8">
        <v>1.3</v>
      </c>
      <c r="EU119" s="8">
        <v>1.5</v>
      </c>
      <c r="EW119" s="8">
        <v>1.3</v>
      </c>
      <c r="EY119" s="8">
        <v>0.36</v>
      </c>
      <c r="GC119" s="8">
        <v>21</v>
      </c>
      <c r="GF119" s="8">
        <v>485</v>
      </c>
      <c r="GG119" s="8">
        <v>487</v>
      </c>
      <c r="GH119" s="8">
        <v>487</v>
      </c>
      <c r="GI119" s="8">
        <v>0.9</v>
      </c>
      <c r="GJ119" s="8">
        <v>0.8</v>
      </c>
      <c r="GK119" s="8">
        <v>1.1000000000000001</v>
      </c>
      <c r="GL119" s="8">
        <v>510</v>
      </c>
      <c r="GM119" s="8">
        <v>0.61</v>
      </c>
      <c r="GN119" s="8">
        <v>13.8</v>
      </c>
      <c r="GO119" s="8">
        <v>18.3</v>
      </c>
      <c r="MX119" s="8">
        <v>67.78</v>
      </c>
      <c r="MY119" s="8">
        <v>0.05</v>
      </c>
      <c r="MZ119" s="8">
        <v>69.97</v>
      </c>
      <c r="NA119" s="8">
        <v>0.04</v>
      </c>
      <c r="NB119" s="8">
        <v>68.25</v>
      </c>
      <c r="NC119" s="8">
        <v>0.04</v>
      </c>
      <c r="ND119" s="8">
        <v>69.52</v>
      </c>
      <c r="NE119" s="8">
        <v>0.04</v>
      </c>
      <c r="NF119" s="8">
        <v>67.849999999999994</v>
      </c>
      <c r="NG119" s="8">
        <v>0.04</v>
      </c>
      <c r="NH119" s="8">
        <v>69.09</v>
      </c>
      <c r="NI119" s="8">
        <v>0.04</v>
      </c>
      <c r="OP119" s="8">
        <v>72.3</v>
      </c>
      <c r="OQ119" s="8">
        <v>0.03</v>
      </c>
      <c r="OT119" s="8">
        <v>55.04</v>
      </c>
      <c r="OU119" s="8">
        <v>0.08</v>
      </c>
      <c r="OV119" s="8">
        <v>54.83</v>
      </c>
      <c r="OW119" s="8">
        <v>0.06</v>
      </c>
      <c r="OX119" s="8">
        <v>54.86</v>
      </c>
      <c r="OY119" s="8">
        <v>0.1</v>
      </c>
      <c r="OZ119" s="8">
        <v>54.66</v>
      </c>
      <c r="PA119" s="8">
        <v>7.0000000000000007E-2</v>
      </c>
      <c r="PB119" s="8">
        <v>54.83</v>
      </c>
      <c r="PC119" s="8">
        <v>0.11</v>
      </c>
      <c r="PD119" s="8">
        <v>54.84</v>
      </c>
      <c r="PE119" s="8">
        <v>0.11</v>
      </c>
      <c r="PN119" s="8">
        <v>73.5</v>
      </c>
      <c r="PO119" s="8">
        <v>0.06</v>
      </c>
      <c r="QX119" s="8">
        <v>55.62</v>
      </c>
      <c r="QY119" s="8">
        <v>0.05</v>
      </c>
      <c r="QZ119" s="8">
        <v>55.58</v>
      </c>
      <c r="RA119" s="8">
        <v>0.09</v>
      </c>
      <c r="RB119" s="8">
        <v>74.349999999999994</v>
      </c>
      <c r="RC119" s="8">
        <v>0.05</v>
      </c>
      <c r="RD119" s="8">
        <v>74.56</v>
      </c>
      <c r="RE119" s="8">
        <v>0.03</v>
      </c>
      <c r="RF119" s="8">
        <v>74.22</v>
      </c>
      <c r="RG119" s="8">
        <v>0.04</v>
      </c>
      <c r="RH119" s="8">
        <v>73.66</v>
      </c>
      <c r="RI119" s="8">
        <v>0.08</v>
      </c>
      <c r="RJ119" s="8">
        <v>74.09</v>
      </c>
      <c r="RK119" s="8">
        <v>0.06</v>
      </c>
      <c r="RL119" s="8">
        <v>73.569999999999993</v>
      </c>
      <c r="RM119" s="8">
        <v>0.1</v>
      </c>
      <c r="RN119" s="8">
        <v>74.12</v>
      </c>
      <c r="RO119" s="8">
        <v>0.06</v>
      </c>
      <c r="RP119" s="8">
        <v>58.62</v>
      </c>
      <c r="RQ119" s="8">
        <v>0.04</v>
      </c>
      <c r="RR119" s="8">
        <v>66.61</v>
      </c>
      <c r="RS119" s="8">
        <v>0.11</v>
      </c>
      <c r="RT119" s="8">
        <v>63.93</v>
      </c>
      <c r="RU119" s="8">
        <v>0.1</v>
      </c>
      <c r="RV119" s="8">
        <v>72.08</v>
      </c>
      <c r="RW119" s="8">
        <v>0.09</v>
      </c>
      <c r="RX119" s="8">
        <v>58.36</v>
      </c>
      <c r="RY119" s="8">
        <v>7.0000000000000007E-2</v>
      </c>
      <c r="RZ119" s="8">
        <v>64.95</v>
      </c>
      <c r="SA119" s="8">
        <v>0.06</v>
      </c>
      <c r="SB119" s="8">
        <v>61.3</v>
      </c>
      <c r="SC119" s="8">
        <v>0.06</v>
      </c>
      <c r="SD119" s="8">
        <v>61.67</v>
      </c>
      <c r="SE119" s="8">
        <v>0.18</v>
      </c>
      <c r="SF119" s="8">
        <v>57.53</v>
      </c>
      <c r="SG119" s="8">
        <v>0.03</v>
      </c>
      <c r="SH119" s="8">
        <v>58.23</v>
      </c>
      <c r="SI119" s="8">
        <v>0.08</v>
      </c>
      <c r="SJ119" s="8">
        <v>59.57</v>
      </c>
      <c r="SK119" s="8">
        <v>7.0000000000000007E-2</v>
      </c>
      <c r="SL119" s="8">
        <v>60.27</v>
      </c>
      <c r="SM119" s="8">
        <v>0.12</v>
      </c>
      <c r="SN119" s="8">
        <v>58.65</v>
      </c>
      <c r="SO119" s="8">
        <v>0.05</v>
      </c>
      <c r="SP119" s="8">
        <v>57.79</v>
      </c>
      <c r="SQ119" s="8">
        <v>0.08</v>
      </c>
      <c r="SR119" s="8">
        <v>57.37</v>
      </c>
      <c r="SS119" s="8">
        <v>0.09</v>
      </c>
      <c r="ST119" s="8">
        <v>62.46</v>
      </c>
      <c r="SU119" s="8">
        <v>0.2</v>
      </c>
      <c r="SV119" s="8">
        <v>57.54</v>
      </c>
      <c r="SW119" s="8">
        <v>0.1</v>
      </c>
      <c r="SX119" s="8">
        <v>57.82</v>
      </c>
      <c r="SY119" s="8">
        <v>7.0000000000000007E-2</v>
      </c>
      <c r="SZ119" s="8">
        <v>57.37</v>
      </c>
      <c r="TA119" s="8">
        <v>0.08</v>
      </c>
      <c r="TB119" s="8">
        <v>60.87</v>
      </c>
      <c r="TC119" s="8">
        <v>0.11</v>
      </c>
      <c r="WJ119" s="7" t="s">
        <v>3405</v>
      </c>
      <c r="WK119" s="8">
        <v>75</v>
      </c>
      <c r="WL119" s="8">
        <v>2.1999999999999999E-2</v>
      </c>
      <c r="WM119" s="8">
        <v>61.999000000000002</v>
      </c>
      <c r="WN119" s="8">
        <v>2.4E-2</v>
      </c>
      <c r="WO119" s="8">
        <v>67.850999999999999</v>
      </c>
      <c r="WP119" s="8">
        <v>8.0000000000000002E-3</v>
      </c>
      <c r="WQ119" s="8">
        <v>58.381999999999998</v>
      </c>
      <c r="WR119" s="8">
        <v>1.7999999999999999E-2</v>
      </c>
      <c r="WS119" s="8">
        <v>55.003</v>
      </c>
      <c r="WT119" s="8">
        <v>1.0999999999999999E-2</v>
      </c>
      <c r="WU119" s="8">
        <v>51.009</v>
      </c>
      <c r="WV119" s="8">
        <v>0.02</v>
      </c>
      <c r="WW119" s="8">
        <v>1257.2</v>
      </c>
      <c r="WX119" s="8">
        <v>3.5</v>
      </c>
      <c r="WY119" s="8">
        <v>1212.0999999999999</v>
      </c>
      <c r="WZ119" s="8">
        <v>3.4</v>
      </c>
      <c r="XA119" s="8">
        <v>0.66500000000000004</v>
      </c>
      <c r="XB119" s="8">
        <v>1E-3</v>
      </c>
      <c r="XC119" s="8">
        <v>-0.13</v>
      </c>
      <c r="XD119" s="8">
        <v>1E-3</v>
      </c>
      <c r="XE119" s="8">
        <v>1.0999999999999999E-2</v>
      </c>
      <c r="XF119" s="8">
        <v>4.0000000000000001E-3</v>
      </c>
      <c r="XG119" s="8">
        <v>1.1884999999999999</v>
      </c>
      <c r="XH119" s="8">
        <v>6.6E-3</v>
      </c>
      <c r="XI119" s="8">
        <v>29.337</v>
      </c>
      <c r="XJ119" s="8">
        <v>1E-3</v>
      </c>
      <c r="XK119" s="8">
        <v>482</v>
      </c>
      <c r="XL119" s="8">
        <v>6</v>
      </c>
      <c r="XM119" s="8">
        <v>390</v>
      </c>
      <c r="XO119" s="1">
        <v>0.32049807471120673</v>
      </c>
      <c r="XP119" s="12">
        <v>388.47571635745362</v>
      </c>
      <c r="XQ119" s="14">
        <v>13.03</v>
      </c>
      <c r="XR119" s="4">
        <v>0.13</v>
      </c>
      <c r="XS119" s="45">
        <f t="shared" si="77"/>
        <v>0.74380560678806895</v>
      </c>
      <c r="XT119" s="9">
        <f t="shared" si="49"/>
        <v>5644.2952908240404</v>
      </c>
      <c r="XU119" s="46">
        <f t="shared" si="50"/>
        <v>94.694596692913393</v>
      </c>
      <c r="XV119" s="9">
        <f t="shared" si="95"/>
        <v>388.46989413983198</v>
      </c>
      <c r="XW119" s="9">
        <f t="shared" si="52"/>
        <v>1788.8635702026222</v>
      </c>
      <c r="XX119" s="9">
        <f t="shared" si="53"/>
        <v>3855.4317206214182</v>
      </c>
      <c r="XY119" s="15">
        <f t="shared" si="54"/>
        <v>8.2112152734900648E-3</v>
      </c>
      <c r="XZ119" s="9">
        <f t="shared" si="55"/>
        <v>25.444825978559525</v>
      </c>
      <c r="YA119" s="9">
        <f t="shared" si="56"/>
        <v>67.107194393211927</v>
      </c>
      <c r="YB119" s="10">
        <v>13.029609432847822</v>
      </c>
      <c r="YC119" s="10">
        <v>13.36429015729035</v>
      </c>
      <c r="YD119" s="3">
        <v>6.9854205045364924E-3</v>
      </c>
      <c r="YE119" s="9">
        <v>20.782844428614112</v>
      </c>
      <c r="YF119" s="15">
        <v>8.7799660037902651E-3</v>
      </c>
      <c r="YG119" s="9">
        <v>27.607916797947688</v>
      </c>
      <c r="YH119" s="15">
        <v>8.1682467019802436E-3</v>
      </c>
      <c r="YI119" s="9">
        <v>25.19682507669841</v>
      </c>
      <c r="YJ119" s="9">
        <f t="shared" si="57"/>
        <v>68.676447431728533</v>
      </c>
      <c r="YK119" s="9">
        <f t="shared" si="58"/>
        <v>58.768349695433422</v>
      </c>
      <c r="YL119" s="9">
        <f t="shared" si="59"/>
        <v>25.015614170132885</v>
      </c>
      <c r="YM119" s="9"/>
      <c r="YN119" s="9"/>
      <c r="YO119" s="9"/>
      <c r="YP119" s="14"/>
      <c r="YQ119" s="9"/>
      <c r="YR119" s="9"/>
      <c r="YS119" s="10"/>
      <c r="YT119" s="15"/>
      <c r="YU119" s="16"/>
      <c r="YV119" s="16"/>
      <c r="YW119" s="17"/>
      <c r="YX119" s="18"/>
      <c r="YY119" s="18"/>
      <c r="YZ119" s="18"/>
      <c r="ZA119" s="18"/>
      <c r="ZB119" s="18"/>
      <c r="ZC119" s="19"/>
    </row>
    <row r="120" spans="1:679" s="8" customFormat="1" x14ac:dyDescent="0.25">
      <c r="A120" s="8">
        <v>4</v>
      </c>
      <c r="B120" s="8" t="s">
        <v>2130</v>
      </c>
      <c r="C120" s="8" t="s">
        <v>2131</v>
      </c>
      <c r="D120" s="8" t="s">
        <v>2130</v>
      </c>
      <c r="E120" s="8" t="s">
        <v>3314</v>
      </c>
      <c r="F120" s="8" t="s">
        <v>3323</v>
      </c>
      <c r="G120" s="8" t="s">
        <v>3308</v>
      </c>
      <c r="H120" s="8" t="s">
        <v>3309</v>
      </c>
      <c r="I120" s="8" t="s">
        <v>3310</v>
      </c>
      <c r="J120" s="8" t="s">
        <v>3310</v>
      </c>
      <c r="N120" s="7">
        <v>0</v>
      </c>
      <c r="O120" s="7">
        <v>0</v>
      </c>
      <c r="P120" s="8" t="s">
        <v>3368</v>
      </c>
      <c r="Q120" s="8" t="s">
        <v>2116</v>
      </c>
      <c r="R120" s="8" t="s">
        <v>2132</v>
      </c>
      <c r="S120" s="8" t="s">
        <v>119</v>
      </c>
      <c r="T120" s="8" t="s">
        <v>424</v>
      </c>
      <c r="U120" s="8" t="s">
        <v>450</v>
      </c>
      <c r="V120" s="8" t="s">
        <v>3378</v>
      </c>
      <c r="W120" s="8" t="s">
        <v>3383</v>
      </c>
      <c r="X120" s="8" t="s">
        <v>3386</v>
      </c>
      <c r="Y120" s="8" t="s">
        <v>3386</v>
      </c>
      <c r="Z120" s="8" t="s">
        <v>2063</v>
      </c>
      <c r="AA120" s="8" t="s">
        <v>123</v>
      </c>
      <c r="AB120" s="8" t="s">
        <v>124</v>
      </c>
      <c r="AC120" s="8" t="s">
        <v>2064</v>
      </c>
      <c r="AD120" s="8" t="s">
        <v>156</v>
      </c>
      <c r="AE120" s="8" t="s">
        <v>3394</v>
      </c>
      <c r="AF120" s="8" t="s">
        <v>157</v>
      </c>
      <c r="AG120" s="8">
        <v>75</v>
      </c>
      <c r="AH120" s="8">
        <v>62</v>
      </c>
      <c r="AI120" s="8">
        <v>55</v>
      </c>
      <c r="AJ120" s="8">
        <v>51</v>
      </c>
      <c r="AK120" s="8">
        <v>7</v>
      </c>
      <c r="AM120" s="8">
        <v>7</v>
      </c>
      <c r="AO120" s="8">
        <v>458.5</v>
      </c>
      <c r="AP120" s="8">
        <v>1.2</v>
      </c>
      <c r="AQ120" s="8">
        <v>1.6</v>
      </c>
      <c r="AR120" s="8">
        <v>0</v>
      </c>
      <c r="AS120" s="8">
        <v>4586</v>
      </c>
      <c r="AT120" s="8">
        <v>21</v>
      </c>
      <c r="AU120" s="8">
        <v>4483</v>
      </c>
      <c r="AV120" s="8">
        <v>41</v>
      </c>
      <c r="AW120" s="8">
        <v>1719</v>
      </c>
      <c r="AX120" s="8">
        <v>53</v>
      </c>
      <c r="AY120" s="8">
        <v>6306</v>
      </c>
      <c r="AZ120" s="8">
        <v>59</v>
      </c>
      <c r="BA120" s="8">
        <v>13.649350649000001</v>
      </c>
      <c r="BB120" s="8">
        <v>786</v>
      </c>
      <c r="BD120" s="8">
        <v>11.9</v>
      </c>
      <c r="CO120" s="8" t="s">
        <v>2133</v>
      </c>
      <c r="CP120" s="8" t="s">
        <v>2134</v>
      </c>
      <c r="CQ120" s="8">
        <v>74.998999999999995</v>
      </c>
      <c r="CR120" s="8">
        <v>8.0000000000000002E-3</v>
      </c>
      <c r="CS120" s="8">
        <v>62.002000000000002</v>
      </c>
      <c r="CT120" s="8">
        <v>2.3E-2</v>
      </c>
      <c r="CU120" s="8">
        <v>54.988999999999997</v>
      </c>
      <c r="CV120" s="8">
        <v>1.7999999999999999E-2</v>
      </c>
      <c r="CW120" s="8">
        <v>50.978999999999999</v>
      </c>
      <c r="CX120" s="8">
        <v>1.7000000000000001E-2</v>
      </c>
      <c r="CY120" s="8">
        <v>74.66</v>
      </c>
      <c r="CZ120" s="8">
        <v>0.03</v>
      </c>
      <c r="DA120" s="8">
        <v>71.16</v>
      </c>
      <c r="DB120" s="8">
        <v>0.03</v>
      </c>
      <c r="DC120" s="8">
        <v>73.23</v>
      </c>
      <c r="DD120" s="8">
        <v>0.01</v>
      </c>
      <c r="DE120" s="8">
        <v>1.7999999999999999E-2</v>
      </c>
      <c r="DF120" s="8">
        <v>6.0000000000000001E-3</v>
      </c>
      <c r="DG120" s="8">
        <v>1.0549999999999999</v>
      </c>
      <c r="DH120" s="8">
        <v>9.5999999999999992E-3</v>
      </c>
      <c r="DI120" s="8">
        <v>4586</v>
      </c>
      <c r="DJ120" s="8">
        <v>21</v>
      </c>
      <c r="DK120" s="8">
        <v>1719</v>
      </c>
      <c r="DL120" s="8">
        <v>53</v>
      </c>
      <c r="DM120" s="8">
        <v>13.667999999999999</v>
      </c>
      <c r="DN120" s="8">
        <v>0.20699999999999999</v>
      </c>
      <c r="DU120" s="8">
        <v>458.5</v>
      </c>
      <c r="DV120" s="8">
        <v>2.2999999999999998</v>
      </c>
      <c r="DW120" s="8">
        <v>463.2</v>
      </c>
      <c r="DX120" s="8">
        <v>2.2999999999999998</v>
      </c>
      <c r="DY120" s="8">
        <v>461.5</v>
      </c>
      <c r="DZ120" s="8">
        <v>2.2999999999999998</v>
      </c>
      <c r="EA120" s="8">
        <v>1.6</v>
      </c>
      <c r="EB120" s="8">
        <v>0</v>
      </c>
      <c r="EC120" s="8">
        <v>1.3</v>
      </c>
      <c r="ED120" s="8">
        <v>0</v>
      </c>
      <c r="EE120" s="8">
        <v>1.6</v>
      </c>
      <c r="EF120" s="8">
        <v>0</v>
      </c>
      <c r="EG120" s="8">
        <v>607.29999999999995</v>
      </c>
      <c r="EH120" s="8">
        <v>8.1</v>
      </c>
      <c r="EI120" s="8">
        <v>554.6</v>
      </c>
      <c r="EJ120" s="8">
        <v>9.4</v>
      </c>
      <c r="EK120" s="8">
        <v>-10</v>
      </c>
      <c r="EL120" s="8">
        <v>0</v>
      </c>
      <c r="EM120" s="8">
        <v>459</v>
      </c>
      <c r="EO120" s="8">
        <v>460</v>
      </c>
      <c r="EQ120" s="8">
        <v>460</v>
      </c>
      <c r="ES120" s="8">
        <v>1.3</v>
      </c>
      <c r="EU120" s="8">
        <v>1.5</v>
      </c>
      <c r="EW120" s="8">
        <v>1.2</v>
      </c>
      <c r="EY120" s="8">
        <v>0.35</v>
      </c>
      <c r="GC120" s="8">
        <v>21</v>
      </c>
      <c r="GF120" s="8">
        <v>482</v>
      </c>
      <c r="GG120" s="8">
        <v>482</v>
      </c>
      <c r="GH120" s="8">
        <v>480</v>
      </c>
      <c r="GI120" s="8">
        <v>0.8</v>
      </c>
      <c r="GJ120" s="8">
        <v>0.8</v>
      </c>
      <c r="GK120" s="8">
        <v>1</v>
      </c>
      <c r="GL120" s="8">
        <v>450</v>
      </c>
      <c r="GM120" s="8">
        <v>0.62</v>
      </c>
      <c r="GN120" s="8">
        <v>11.9</v>
      </c>
      <c r="GO120" s="8">
        <v>17.600000000000001</v>
      </c>
      <c r="MX120" s="8">
        <v>71.56</v>
      </c>
      <c r="MY120" s="8">
        <v>0.03</v>
      </c>
      <c r="MZ120" s="8">
        <v>72.39</v>
      </c>
      <c r="NA120" s="8">
        <v>0.05</v>
      </c>
      <c r="NB120" s="8">
        <v>71.98</v>
      </c>
      <c r="NC120" s="8">
        <v>0.05</v>
      </c>
      <c r="ND120" s="8">
        <v>71.98</v>
      </c>
      <c r="NE120" s="8">
        <v>0.04</v>
      </c>
      <c r="NF120" s="8">
        <v>71.87</v>
      </c>
      <c r="NG120" s="8">
        <v>0.03</v>
      </c>
      <c r="NH120" s="8">
        <v>71.88</v>
      </c>
      <c r="NI120" s="8">
        <v>0.03</v>
      </c>
      <c r="OP120" s="8">
        <v>72.12</v>
      </c>
      <c r="OQ120" s="8">
        <v>0.09</v>
      </c>
      <c r="OT120" s="8">
        <v>54.02</v>
      </c>
      <c r="OU120" s="8">
        <v>0.06</v>
      </c>
      <c r="OV120" s="8">
        <v>53.83</v>
      </c>
      <c r="OW120" s="8">
        <v>0.2</v>
      </c>
      <c r="OX120" s="8">
        <v>53.78</v>
      </c>
      <c r="OY120" s="8">
        <v>0.08</v>
      </c>
      <c r="OZ120" s="8">
        <v>53.56</v>
      </c>
      <c r="PA120" s="8">
        <v>7.0000000000000007E-2</v>
      </c>
      <c r="PB120" s="8">
        <v>53.59</v>
      </c>
      <c r="PC120" s="8">
        <v>0.09</v>
      </c>
      <c r="PD120" s="8">
        <v>53.63</v>
      </c>
      <c r="PE120" s="8">
        <v>0.09</v>
      </c>
      <c r="PN120" s="8">
        <v>73.53</v>
      </c>
      <c r="PO120" s="8">
        <v>0.04</v>
      </c>
      <c r="QX120" s="8">
        <v>54.91</v>
      </c>
      <c r="QY120" s="8">
        <v>0.08</v>
      </c>
      <c r="QZ120" s="8">
        <v>54.25</v>
      </c>
      <c r="RA120" s="8">
        <v>7.0000000000000007E-2</v>
      </c>
      <c r="RB120" s="8">
        <v>74.19</v>
      </c>
      <c r="RC120" s="8">
        <v>7.0000000000000007E-2</v>
      </c>
      <c r="RD120" s="8">
        <v>74.44</v>
      </c>
      <c r="RE120" s="8">
        <v>0.05</v>
      </c>
      <c r="RF120" s="8">
        <v>74.38</v>
      </c>
      <c r="RG120" s="8">
        <v>0.04</v>
      </c>
      <c r="RH120" s="8">
        <v>73.739999999999995</v>
      </c>
      <c r="RI120" s="8">
        <v>0.09</v>
      </c>
      <c r="RJ120" s="8">
        <v>73.97</v>
      </c>
      <c r="RK120" s="8">
        <v>0.09</v>
      </c>
      <c r="RL120" s="8">
        <v>73.67</v>
      </c>
      <c r="RM120" s="8">
        <v>0.08</v>
      </c>
      <c r="RN120" s="8">
        <v>74.16</v>
      </c>
      <c r="RO120" s="8">
        <v>0.06</v>
      </c>
      <c r="RP120" s="8">
        <v>58.82</v>
      </c>
      <c r="RQ120" s="8">
        <v>0.04</v>
      </c>
      <c r="RR120" s="8">
        <v>57.41</v>
      </c>
      <c r="RS120" s="8">
        <v>7.0000000000000007E-2</v>
      </c>
      <c r="RT120" s="8">
        <v>60.84</v>
      </c>
      <c r="RU120" s="8">
        <v>0.1</v>
      </c>
      <c r="RV120" s="8">
        <v>70.849999999999994</v>
      </c>
      <c r="RW120" s="8">
        <v>0.04</v>
      </c>
      <c r="RX120" s="8">
        <v>60.39</v>
      </c>
      <c r="RY120" s="8">
        <v>7.0000000000000007E-2</v>
      </c>
      <c r="RZ120" s="8">
        <v>60.64</v>
      </c>
      <c r="SA120" s="8">
        <v>0.13</v>
      </c>
      <c r="SB120" s="8">
        <v>61</v>
      </c>
      <c r="SC120" s="8">
        <v>0.11</v>
      </c>
      <c r="SD120" s="8">
        <v>73</v>
      </c>
      <c r="SE120" s="8">
        <v>0.08</v>
      </c>
      <c r="SF120" s="8">
        <v>59.4</v>
      </c>
      <c r="SG120" s="8">
        <v>0.08</v>
      </c>
      <c r="SH120" s="8">
        <v>61.06</v>
      </c>
      <c r="SI120" s="8">
        <v>0.11</v>
      </c>
      <c r="SJ120" s="8">
        <v>60.3</v>
      </c>
      <c r="SK120" s="8">
        <v>0.14000000000000001</v>
      </c>
      <c r="SL120" s="8">
        <v>72.459999999999994</v>
      </c>
      <c r="SM120" s="8">
        <v>0.1</v>
      </c>
      <c r="SN120" s="8">
        <v>61.06</v>
      </c>
      <c r="SO120" s="8">
        <v>0.08</v>
      </c>
      <c r="SP120" s="8">
        <v>60.6</v>
      </c>
      <c r="SQ120" s="8">
        <v>0.1</v>
      </c>
      <c r="SR120" s="8">
        <v>63.57</v>
      </c>
      <c r="SS120" s="8">
        <v>0.12</v>
      </c>
      <c r="ST120" s="8">
        <v>70.91</v>
      </c>
      <c r="SU120" s="8">
        <v>0.11</v>
      </c>
      <c r="SV120" s="8">
        <v>60.59</v>
      </c>
      <c r="SW120" s="8">
        <v>0.16</v>
      </c>
      <c r="SX120" s="8">
        <v>60.54</v>
      </c>
      <c r="SY120" s="8">
        <v>0.08</v>
      </c>
      <c r="SZ120" s="8">
        <v>61.38</v>
      </c>
      <c r="TA120" s="8">
        <v>0.15</v>
      </c>
      <c r="TB120" s="8">
        <v>71.72</v>
      </c>
      <c r="TC120" s="8">
        <v>0.06</v>
      </c>
      <c r="WJ120" s="7" t="s">
        <v>3405</v>
      </c>
      <c r="WK120" s="8">
        <v>74.998999999999995</v>
      </c>
      <c r="WL120" s="8">
        <v>8.0000000000000002E-3</v>
      </c>
      <c r="WM120" s="8">
        <v>62.002000000000002</v>
      </c>
      <c r="WN120" s="8">
        <v>2.3E-2</v>
      </c>
      <c r="WO120" s="8">
        <v>71.415000000000006</v>
      </c>
      <c r="WP120" s="8">
        <v>1.4E-2</v>
      </c>
      <c r="WQ120" s="8">
        <v>60.289000000000001</v>
      </c>
      <c r="WR120" s="8">
        <v>1.6E-2</v>
      </c>
      <c r="WS120" s="8">
        <v>54.988999999999997</v>
      </c>
      <c r="WT120" s="8">
        <v>1.7999999999999999E-2</v>
      </c>
      <c r="WU120" s="8">
        <v>50.978999999999999</v>
      </c>
      <c r="WV120" s="8">
        <v>1.7000000000000001E-2</v>
      </c>
      <c r="WW120" s="8">
        <v>1187.7</v>
      </c>
      <c r="WX120" s="8">
        <v>5.4</v>
      </c>
      <c r="WY120" s="8">
        <v>1137.4000000000001</v>
      </c>
      <c r="WZ120" s="8">
        <v>5.2</v>
      </c>
      <c r="XA120" s="8">
        <v>0.68300000000000005</v>
      </c>
      <c r="XB120" s="8">
        <v>1E-3</v>
      </c>
      <c r="XC120" s="8">
        <v>-0.217</v>
      </c>
      <c r="XD120" s="8">
        <v>2E-3</v>
      </c>
      <c r="XE120" s="8">
        <v>1.7999999999999999E-2</v>
      </c>
      <c r="XF120" s="8">
        <v>6.0000000000000001E-3</v>
      </c>
      <c r="XG120" s="8">
        <v>1.0549999999999999</v>
      </c>
      <c r="XH120" s="8">
        <v>9.5999999999999992E-3</v>
      </c>
      <c r="XI120" s="8">
        <v>29.283000000000001</v>
      </c>
      <c r="XJ120" s="8">
        <v>2E-3</v>
      </c>
      <c r="XK120" s="8">
        <v>462</v>
      </c>
      <c r="XL120" s="8">
        <v>6</v>
      </c>
      <c r="XM120" s="8">
        <v>380</v>
      </c>
      <c r="XO120" s="1">
        <v>0.14012993503248322</v>
      </c>
      <c r="XP120" s="12">
        <v>159.38378810594642</v>
      </c>
      <c r="XQ120" s="14">
        <v>13.029</v>
      </c>
      <c r="XR120" s="4">
        <v>0.217</v>
      </c>
      <c r="XS120" s="45">
        <f t="shared" si="77"/>
        <v>0.77517815688660896</v>
      </c>
      <c r="XT120" s="9">
        <f t="shared" si="49"/>
        <v>5295.3825304642223</v>
      </c>
      <c r="XU120" s="46">
        <f t="shared" si="50"/>
        <v>91.263901291338598</v>
      </c>
      <c r="XV120" s="9">
        <f t="shared" si="95"/>
        <v>159.38474622089029</v>
      </c>
      <c r="XW120" s="9">
        <f t="shared" si="52"/>
        <v>733.97573104656749</v>
      </c>
      <c r="XX120" s="9">
        <f t="shared" si="53"/>
        <v>4561.4067994176548</v>
      </c>
      <c r="XY120" s="15">
        <f t="shared" si="54"/>
        <v>8.5313842881757813E-3</v>
      </c>
      <c r="XZ120" s="9">
        <f t="shared" si="55"/>
        <v>26.661418437255477</v>
      </c>
      <c r="YA120" s="9">
        <f t="shared" si="56"/>
        <v>70.639821843113396</v>
      </c>
      <c r="YB120" s="10">
        <v>13.029156644753805</v>
      </c>
      <c r="YC120" s="10">
        <v>13.457384729059939</v>
      </c>
      <c r="YD120" s="3">
        <v>6.9727722969584226E-3</v>
      </c>
      <c r="YE120" s="9">
        <v>20.765712451544712</v>
      </c>
      <c r="YF120" s="15">
        <v>8.782180462684433E-3</v>
      </c>
      <c r="YG120" s="9">
        <v>27.610096181027448</v>
      </c>
      <c r="YH120" s="15">
        <v>8.5185735865702609E-3</v>
      </c>
      <c r="YI120" s="9">
        <v>26.447915721463151</v>
      </c>
      <c r="YJ120" s="9">
        <f t="shared" si="57"/>
        <v>72.233352051094414</v>
      </c>
      <c r="YK120" s="9">
        <f t="shared" si="58"/>
        <v>60.611483932749557</v>
      </c>
      <c r="YL120" s="9">
        <f t="shared" si="59"/>
        <v>26.258941048805934</v>
      </c>
      <c r="YM120" s="9"/>
      <c r="YN120" s="9"/>
      <c r="YO120" s="9"/>
      <c r="YP120" s="14"/>
      <c r="YQ120" s="9"/>
      <c r="YR120" s="9"/>
      <c r="YS120" s="10"/>
      <c r="YT120" s="15"/>
      <c r="YU120" s="16"/>
      <c r="YV120" s="16"/>
      <c r="YW120" s="17"/>
      <c r="YX120" s="18"/>
      <c r="YY120" s="18"/>
      <c r="YZ120" s="18"/>
      <c r="ZA120" s="18"/>
      <c r="ZB120" s="18"/>
      <c r="ZC120" s="19"/>
    </row>
    <row r="121" spans="1:679" s="8" customFormat="1" x14ac:dyDescent="0.25">
      <c r="A121" s="8">
        <v>4</v>
      </c>
      <c r="B121" s="8" t="s">
        <v>2135</v>
      </c>
      <c r="C121" s="8" t="s">
        <v>2136</v>
      </c>
      <c r="D121" s="8" t="s">
        <v>2135</v>
      </c>
      <c r="E121" s="8" t="s">
        <v>3324</v>
      </c>
      <c r="F121" s="8" t="s">
        <v>3323</v>
      </c>
      <c r="G121" s="8" t="s">
        <v>3308</v>
      </c>
      <c r="H121" s="8" t="s">
        <v>3309</v>
      </c>
      <c r="I121" s="8" t="s">
        <v>3310</v>
      </c>
      <c r="J121" s="8" t="s">
        <v>3310</v>
      </c>
      <c r="N121" s="7">
        <v>0</v>
      </c>
      <c r="O121" s="7">
        <v>0</v>
      </c>
      <c r="P121" s="8" t="s">
        <v>3368</v>
      </c>
      <c r="Q121" s="8" t="s">
        <v>2116</v>
      </c>
      <c r="R121" s="8" t="s">
        <v>2137</v>
      </c>
      <c r="S121" s="8" t="s">
        <v>119</v>
      </c>
      <c r="T121" s="8" t="s">
        <v>424</v>
      </c>
      <c r="U121" s="8" t="s">
        <v>450</v>
      </c>
      <c r="V121" s="8" t="s">
        <v>3378</v>
      </c>
      <c r="W121" s="8" t="s">
        <v>3383</v>
      </c>
      <c r="X121" s="8" t="s">
        <v>3386</v>
      </c>
      <c r="Y121" s="8" t="s">
        <v>3386</v>
      </c>
      <c r="Z121" s="8" t="s">
        <v>2063</v>
      </c>
      <c r="AA121" s="8" t="s">
        <v>123</v>
      </c>
      <c r="AB121" s="8" t="s">
        <v>124</v>
      </c>
      <c r="AC121" s="8" t="s">
        <v>2064</v>
      </c>
      <c r="AD121" s="8" t="s">
        <v>156</v>
      </c>
      <c r="AE121" s="8" t="s">
        <v>3394</v>
      </c>
      <c r="AF121" s="8" t="s">
        <v>157</v>
      </c>
      <c r="AG121" s="8">
        <v>75</v>
      </c>
      <c r="AH121" s="8">
        <v>62</v>
      </c>
      <c r="AI121" s="8">
        <v>55</v>
      </c>
      <c r="AJ121" s="8">
        <v>51</v>
      </c>
      <c r="AK121" s="8">
        <v>7</v>
      </c>
      <c r="AM121" s="8">
        <v>7</v>
      </c>
      <c r="AO121" s="8">
        <v>458.3</v>
      </c>
      <c r="AP121" s="8">
        <v>0.9</v>
      </c>
      <c r="AQ121" s="8">
        <v>1.6</v>
      </c>
      <c r="AR121" s="8">
        <v>0</v>
      </c>
      <c r="AS121" s="8">
        <v>16828</v>
      </c>
      <c r="AT121" s="8">
        <v>65</v>
      </c>
      <c r="AU121" s="8">
        <v>16247</v>
      </c>
      <c r="AV121" s="8">
        <v>98</v>
      </c>
      <c r="AW121" s="8">
        <v>7106</v>
      </c>
      <c r="AX121" s="8">
        <v>106</v>
      </c>
      <c r="AY121" s="8">
        <v>23941</v>
      </c>
      <c r="AZ121" s="8">
        <v>106</v>
      </c>
      <c r="BA121" s="8">
        <v>49.464876033000003</v>
      </c>
      <c r="BB121" s="8">
        <v>785</v>
      </c>
      <c r="BD121" s="8">
        <v>13.3</v>
      </c>
      <c r="CO121" s="8" t="s">
        <v>2138</v>
      </c>
      <c r="CP121" s="8" t="s">
        <v>2139</v>
      </c>
      <c r="CQ121" s="8">
        <v>75.010999999999996</v>
      </c>
      <c r="CR121" s="8">
        <v>3.5000000000000003E-2</v>
      </c>
      <c r="CS121" s="8">
        <v>62.000999999999998</v>
      </c>
      <c r="CT121" s="8">
        <v>2.5999999999999999E-2</v>
      </c>
      <c r="CU121" s="8">
        <v>54.994</v>
      </c>
      <c r="CV121" s="8">
        <v>8.9999999999999993E-3</v>
      </c>
      <c r="CW121" s="8">
        <v>51.002000000000002</v>
      </c>
      <c r="CX121" s="8">
        <v>1.7999999999999999E-2</v>
      </c>
      <c r="CY121" s="8">
        <v>74.62</v>
      </c>
      <c r="CZ121" s="8">
        <v>0.08</v>
      </c>
      <c r="DA121" s="8">
        <v>62.66</v>
      </c>
      <c r="DB121" s="8">
        <v>0.03</v>
      </c>
      <c r="DC121" s="8">
        <v>67.739999999999995</v>
      </c>
      <c r="DD121" s="8">
        <v>0.1</v>
      </c>
      <c r="DE121" s="8">
        <v>2E-3</v>
      </c>
      <c r="DF121" s="8">
        <v>3.0000000000000001E-3</v>
      </c>
      <c r="DG121" s="8">
        <v>1.1573</v>
      </c>
      <c r="DH121" s="8">
        <v>4.5999999999999999E-3</v>
      </c>
      <c r="DI121" s="8">
        <v>16828</v>
      </c>
      <c r="DJ121" s="8">
        <v>65</v>
      </c>
      <c r="DK121" s="8">
        <v>7106</v>
      </c>
      <c r="DL121" s="8">
        <v>106</v>
      </c>
      <c r="DM121" s="8">
        <v>49.454999999999998</v>
      </c>
      <c r="DN121" s="8">
        <v>0.623</v>
      </c>
      <c r="DU121" s="8">
        <v>458.3</v>
      </c>
      <c r="DV121" s="8">
        <v>2.2000000000000002</v>
      </c>
      <c r="DW121" s="8">
        <v>463.2</v>
      </c>
      <c r="DX121" s="8">
        <v>2.2000000000000002</v>
      </c>
      <c r="DY121" s="8">
        <v>461.8</v>
      </c>
      <c r="DZ121" s="8">
        <v>2.2000000000000002</v>
      </c>
      <c r="EA121" s="8">
        <v>1.6</v>
      </c>
      <c r="EB121" s="8">
        <v>0</v>
      </c>
      <c r="EC121" s="8">
        <v>1.3</v>
      </c>
      <c r="ED121" s="8">
        <v>0</v>
      </c>
      <c r="EE121" s="8">
        <v>1.6</v>
      </c>
      <c r="EF121" s="8">
        <v>0</v>
      </c>
      <c r="EG121" s="8">
        <v>617.6</v>
      </c>
      <c r="EH121" s="8">
        <v>8</v>
      </c>
      <c r="EI121" s="8">
        <v>556.1</v>
      </c>
      <c r="EJ121" s="8">
        <v>9.1999999999999993</v>
      </c>
      <c r="EK121" s="8">
        <v>-10</v>
      </c>
      <c r="EL121" s="8">
        <v>0</v>
      </c>
      <c r="EM121" s="8">
        <v>460</v>
      </c>
      <c r="EO121" s="8">
        <v>458</v>
      </c>
      <c r="EQ121" s="8">
        <v>458</v>
      </c>
      <c r="ES121" s="8">
        <v>1.4</v>
      </c>
      <c r="EU121" s="8">
        <v>1.5</v>
      </c>
      <c r="EW121" s="8">
        <v>1.3</v>
      </c>
      <c r="EY121" s="8">
        <v>0.37</v>
      </c>
      <c r="GC121" s="8">
        <v>21</v>
      </c>
      <c r="GF121" s="8">
        <v>487</v>
      </c>
      <c r="GG121" s="8">
        <v>487</v>
      </c>
      <c r="GH121" s="8">
        <v>488</v>
      </c>
      <c r="GI121" s="8">
        <v>0.8</v>
      </c>
      <c r="GJ121" s="8">
        <v>0.9</v>
      </c>
      <c r="GK121" s="8">
        <v>1.1000000000000001</v>
      </c>
      <c r="GL121" s="8">
        <v>500</v>
      </c>
      <c r="GM121" s="8">
        <v>0.61</v>
      </c>
      <c r="GN121" s="8">
        <v>13.3</v>
      </c>
      <c r="GO121" s="8">
        <v>18.100000000000001</v>
      </c>
      <c r="MX121" s="8">
        <v>62.57</v>
      </c>
      <c r="MY121" s="8">
        <v>0.05</v>
      </c>
      <c r="MZ121" s="8">
        <v>64.63</v>
      </c>
      <c r="NA121" s="8">
        <v>0.05</v>
      </c>
      <c r="NB121" s="8">
        <v>62.91</v>
      </c>
      <c r="NC121" s="8">
        <v>0.06</v>
      </c>
      <c r="ND121" s="8">
        <v>64.23</v>
      </c>
      <c r="NE121" s="8">
        <v>0.06</v>
      </c>
      <c r="NF121" s="8">
        <v>62.56</v>
      </c>
      <c r="NG121" s="8">
        <v>0.05</v>
      </c>
      <c r="NH121" s="8">
        <v>63.83</v>
      </c>
      <c r="NI121" s="8">
        <v>0.05</v>
      </c>
      <c r="OP121" s="8">
        <v>62.42</v>
      </c>
      <c r="OQ121" s="8">
        <v>0.04</v>
      </c>
      <c r="OT121" s="8">
        <v>55.1</v>
      </c>
      <c r="OU121" s="8">
        <v>0.12</v>
      </c>
      <c r="OV121" s="8">
        <v>54.93</v>
      </c>
      <c r="OW121" s="8">
        <v>0.1</v>
      </c>
      <c r="OX121" s="8">
        <v>55</v>
      </c>
      <c r="OY121" s="8">
        <v>0.14000000000000001</v>
      </c>
      <c r="OZ121" s="8">
        <v>54.74</v>
      </c>
      <c r="PA121" s="8">
        <v>0.11</v>
      </c>
      <c r="PB121" s="8">
        <v>54.97</v>
      </c>
      <c r="PC121" s="8">
        <v>0.17</v>
      </c>
      <c r="PD121" s="8">
        <v>54.99</v>
      </c>
      <c r="PE121" s="8">
        <v>0.17</v>
      </c>
      <c r="PN121" s="8">
        <v>68.86</v>
      </c>
      <c r="PO121" s="8">
        <v>0.03</v>
      </c>
      <c r="QX121" s="8">
        <v>55.59</v>
      </c>
      <c r="QY121" s="8">
        <v>7.0000000000000007E-2</v>
      </c>
      <c r="QZ121" s="8">
        <v>55.96</v>
      </c>
      <c r="RA121" s="8">
        <v>0.11</v>
      </c>
      <c r="RB121" s="8">
        <v>74.319999999999993</v>
      </c>
      <c r="RC121" s="8">
        <v>7.0000000000000007E-2</v>
      </c>
      <c r="RD121" s="8">
        <v>74.510000000000005</v>
      </c>
      <c r="RE121" s="8">
        <v>7.0000000000000007E-2</v>
      </c>
      <c r="RF121" s="8">
        <v>74.260000000000005</v>
      </c>
      <c r="RG121" s="8">
        <v>0.05</v>
      </c>
      <c r="RH121" s="8">
        <v>74.09</v>
      </c>
      <c r="RI121" s="8">
        <v>0.08</v>
      </c>
      <c r="RJ121" s="8">
        <v>74.16</v>
      </c>
      <c r="RK121" s="8">
        <v>7.0000000000000007E-2</v>
      </c>
      <c r="RL121" s="8">
        <v>74.02</v>
      </c>
      <c r="RM121" s="8">
        <v>0.08</v>
      </c>
      <c r="RN121" s="8">
        <v>74.209999999999994</v>
      </c>
      <c r="RO121" s="8">
        <v>7.0000000000000007E-2</v>
      </c>
      <c r="RP121" s="8">
        <v>58.2</v>
      </c>
      <c r="RQ121" s="8">
        <v>0.05</v>
      </c>
      <c r="RR121" s="8">
        <v>57.62</v>
      </c>
      <c r="RS121" s="8">
        <v>0.06</v>
      </c>
      <c r="RT121" s="8">
        <v>57.18</v>
      </c>
      <c r="RU121" s="8">
        <v>0.11</v>
      </c>
      <c r="RV121" s="8">
        <v>57.43</v>
      </c>
      <c r="RW121" s="8">
        <v>0.09</v>
      </c>
      <c r="RX121" s="8">
        <v>56.54</v>
      </c>
      <c r="RY121" s="8">
        <v>0.08</v>
      </c>
      <c r="RZ121" s="8">
        <v>56.56</v>
      </c>
      <c r="SA121" s="8">
        <v>0.13</v>
      </c>
      <c r="SB121" s="8">
        <v>56.76</v>
      </c>
      <c r="SC121" s="8">
        <v>0.14000000000000001</v>
      </c>
      <c r="SD121" s="8">
        <v>58.12</v>
      </c>
      <c r="SE121" s="8">
        <v>0.09</v>
      </c>
      <c r="SF121" s="8">
        <v>57.02</v>
      </c>
      <c r="SG121" s="8">
        <v>0.06</v>
      </c>
      <c r="SH121" s="8">
        <v>56.65</v>
      </c>
      <c r="SI121" s="8">
        <v>0.09</v>
      </c>
      <c r="SJ121" s="8">
        <v>56.56</v>
      </c>
      <c r="SK121" s="8">
        <v>0.1</v>
      </c>
      <c r="SL121" s="8">
        <v>57.81</v>
      </c>
      <c r="SM121" s="8">
        <v>0.1</v>
      </c>
      <c r="SN121" s="8">
        <v>57.61</v>
      </c>
      <c r="SO121" s="8">
        <v>7.0000000000000007E-2</v>
      </c>
      <c r="SP121" s="8">
        <v>56.8</v>
      </c>
      <c r="SQ121" s="8">
        <v>0.1</v>
      </c>
      <c r="SR121" s="8">
        <v>57.15</v>
      </c>
      <c r="SS121" s="8">
        <v>0.13</v>
      </c>
      <c r="ST121" s="8">
        <v>57.88</v>
      </c>
      <c r="SU121" s="8">
        <v>0.14000000000000001</v>
      </c>
      <c r="SV121" s="8">
        <v>56.56</v>
      </c>
      <c r="SW121" s="8">
        <v>0.11</v>
      </c>
      <c r="SX121" s="8">
        <v>56.58</v>
      </c>
      <c r="SY121" s="8">
        <v>0.06</v>
      </c>
      <c r="SZ121" s="8">
        <v>56.77</v>
      </c>
      <c r="TA121" s="8">
        <v>0.09</v>
      </c>
      <c r="TB121" s="8">
        <v>57.3</v>
      </c>
      <c r="TC121" s="8">
        <v>0.12</v>
      </c>
      <c r="WJ121" s="7" t="s">
        <v>3405</v>
      </c>
      <c r="WK121" s="8">
        <v>75.010999999999996</v>
      </c>
      <c r="WL121" s="8">
        <v>3.5000000000000003E-2</v>
      </c>
      <c r="WM121" s="8">
        <v>62.000999999999998</v>
      </c>
      <c r="WN121" s="8">
        <v>2.5999999999999999E-2</v>
      </c>
      <c r="WO121" s="8">
        <v>62.615000000000002</v>
      </c>
      <c r="WP121" s="8">
        <v>1.0999999999999999E-2</v>
      </c>
      <c r="WQ121" s="8">
        <v>55.460999999999999</v>
      </c>
      <c r="WR121" s="8">
        <v>1.4999999999999999E-2</v>
      </c>
      <c r="WS121" s="8">
        <v>54.994</v>
      </c>
      <c r="WT121" s="8">
        <v>8.9999999999999993E-3</v>
      </c>
      <c r="WU121" s="8">
        <v>51.002000000000002</v>
      </c>
      <c r="WV121" s="8">
        <v>1.7999999999999999E-2</v>
      </c>
      <c r="WW121" s="8">
        <v>1236.5999999999999</v>
      </c>
      <c r="WX121" s="8">
        <v>2.5</v>
      </c>
      <c r="WY121" s="8">
        <v>1200.5</v>
      </c>
      <c r="WZ121" s="8">
        <v>2.4</v>
      </c>
      <c r="XA121" s="8">
        <v>0.54200000000000004</v>
      </c>
      <c r="XB121" s="8">
        <v>1E-3</v>
      </c>
      <c r="XC121" s="8">
        <v>-1.4E-2</v>
      </c>
      <c r="XD121" s="8">
        <v>1E-3</v>
      </c>
      <c r="XE121" s="8">
        <v>2E-3</v>
      </c>
      <c r="XF121" s="8">
        <v>3.0000000000000001E-3</v>
      </c>
      <c r="XG121" s="8">
        <v>1.1573</v>
      </c>
      <c r="XH121" s="8">
        <v>4.5999999999999999E-3</v>
      </c>
      <c r="XI121" s="8">
        <v>29.337</v>
      </c>
      <c r="XJ121" s="8">
        <v>1E-3</v>
      </c>
      <c r="XK121" s="8">
        <v>484</v>
      </c>
      <c r="XL121" s="8">
        <v>6</v>
      </c>
      <c r="XM121" s="8">
        <v>400</v>
      </c>
      <c r="XO121" s="1">
        <v>0.57830843782784613</v>
      </c>
      <c r="XP121" s="12">
        <v>694.25927961232924</v>
      </c>
      <c r="XQ121" s="14">
        <v>13.029</v>
      </c>
      <c r="XR121" s="4">
        <v>1.4E-2</v>
      </c>
      <c r="XS121" s="45">
        <f t="shared" si="77"/>
        <v>0.82007540843551985</v>
      </c>
      <c r="XT121" s="9">
        <f t="shared" si="49"/>
        <v>5609.1548644104078</v>
      </c>
      <c r="XU121" s="46">
        <f t="shared" si="50"/>
        <v>76.441034015748045</v>
      </c>
      <c r="XV121" s="9">
        <f t="shared" si="95"/>
        <v>694.26911361346049</v>
      </c>
      <c r="XW121" s="9">
        <f t="shared" si="52"/>
        <v>3197.096227264527</v>
      </c>
      <c r="XX121" s="9">
        <f t="shared" si="53"/>
        <v>2412.0586371458808</v>
      </c>
      <c r="XY121" s="15">
        <f t="shared" si="54"/>
        <v>7.7556489925410949E-3</v>
      </c>
      <c r="XZ121" s="9">
        <f t="shared" si="55"/>
        <v>23.71608552096389</v>
      </c>
      <c r="YA121" s="9">
        <f t="shared" si="56"/>
        <v>61.794924591564481</v>
      </c>
      <c r="YB121" s="10">
        <v>13.029369107369384</v>
      </c>
      <c r="YC121" s="10">
        <v>13.227661170627872</v>
      </c>
      <c r="YD121" s="3">
        <v>6.9838158306251771E-3</v>
      </c>
      <c r="YE121" s="9">
        <v>20.778914773991808</v>
      </c>
      <c r="YF121" s="15">
        <v>8.778685850782196E-3</v>
      </c>
      <c r="YG121" s="9">
        <v>27.609198801612649</v>
      </c>
      <c r="YH121" s="15">
        <v>7.6630608332476377E-3</v>
      </c>
      <c r="YI121" s="9">
        <v>23.371148758084512</v>
      </c>
      <c r="YJ121" s="9">
        <f t="shared" si="57"/>
        <v>63.617806272180808</v>
      </c>
      <c r="YK121" s="9">
        <f t="shared" si="58"/>
        <v>56.026230455137657</v>
      </c>
      <c r="YL121" s="9">
        <f t="shared" si="59"/>
        <v>23.17154043630223</v>
      </c>
      <c r="YM121" s="9"/>
      <c r="YN121" s="9"/>
      <c r="YO121" s="9"/>
      <c r="YP121" s="14"/>
      <c r="YQ121" s="9"/>
      <c r="YR121" s="9"/>
      <c r="YS121" s="10"/>
      <c r="YT121" s="15"/>
      <c r="YU121" s="16"/>
      <c r="YV121" s="16"/>
      <c r="YW121" s="17"/>
      <c r="YX121" s="18"/>
      <c r="YY121" s="18"/>
      <c r="YZ121" s="18"/>
      <c r="ZA121" s="18"/>
      <c r="ZB121" s="18"/>
      <c r="ZC121" s="19"/>
    </row>
    <row r="122" spans="1:679" s="8" customFormat="1" x14ac:dyDescent="0.25">
      <c r="A122" s="8">
        <v>4</v>
      </c>
      <c r="B122" s="8" t="s">
        <v>2140</v>
      </c>
      <c r="C122" s="8" t="s">
        <v>2141</v>
      </c>
      <c r="D122" s="8" t="s">
        <v>2140</v>
      </c>
      <c r="E122" s="8" t="s">
        <v>3306</v>
      </c>
      <c r="F122" s="8" t="s">
        <v>3316</v>
      </c>
      <c r="G122" s="8" t="s">
        <v>3308</v>
      </c>
      <c r="H122" s="8" t="s">
        <v>3309</v>
      </c>
      <c r="I122" s="8" t="s">
        <v>3319</v>
      </c>
      <c r="J122" s="8" t="s">
        <v>3310</v>
      </c>
      <c r="N122" s="7">
        <v>0</v>
      </c>
      <c r="O122" s="7">
        <v>0</v>
      </c>
      <c r="P122" s="8" t="s">
        <v>3368</v>
      </c>
      <c r="Q122" s="8" t="s">
        <v>2061</v>
      </c>
      <c r="R122" s="8" t="s">
        <v>2142</v>
      </c>
      <c r="S122" s="8" t="s">
        <v>119</v>
      </c>
      <c r="T122" s="8" t="s">
        <v>154</v>
      </c>
      <c r="U122" s="8" t="s">
        <v>135</v>
      </c>
      <c r="V122" s="8" t="s">
        <v>3378</v>
      </c>
      <c r="W122" s="8" t="s">
        <v>3380</v>
      </c>
      <c r="X122" s="8" t="s">
        <v>3386</v>
      </c>
      <c r="Y122" s="8" t="s">
        <v>3386</v>
      </c>
      <c r="Z122" s="8" t="s">
        <v>2063</v>
      </c>
      <c r="AA122" s="8" t="s">
        <v>123</v>
      </c>
      <c r="AB122" s="8" t="s">
        <v>124</v>
      </c>
      <c r="AC122" s="8" t="s">
        <v>377</v>
      </c>
      <c r="AD122" s="8" t="s">
        <v>156</v>
      </c>
      <c r="AE122" s="8" t="s">
        <v>3394</v>
      </c>
      <c r="AF122" s="8" t="s">
        <v>157</v>
      </c>
      <c r="AG122" s="8">
        <v>75</v>
      </c>
      <c r="AH122" s="8">
        <v>62</v>
      </c>
      <c r="AI122" s="8">
        <v>95</v>
      </c>
      <c r="AJ122" s="8">
        <v>75</v>
      </c>
      <c r="AK122" s="8">
        <v>7</v>
      </c>
      <c r="AM122" s="8">
        <v>7</v>
      </c>
      <c r="AO122" s="8">
        <v>458.6</v>
      </c>
      <c r="AP122" s="8">
        <v>1.3</v>
      </c>
      <c r="AQ122" s="8">
        <v>6.2</v>
      </c>
      <c r="AR122" s="8">
        <v>0</v>
      </c>
      <c r="AS122" s="8">
        <v>19581</v>
      </c>
      <c r="AT122" s="8">
        <v>61</v>
      </c>
      <c r="AU122" s="8">
        <v>18945</v>
      </c>
      <c r="AV122" s="8">
        <v>96</v>
      </c>
      <c r="AW122" s="8">
        <v>-565</v>
      </c>
      <c r="AX122" s="8">
        <v>92</v>
      </c>
      <c r="AY122" s="8">
        <v>19016</v>
      </c>
      <c r="AZ122" s="8">
        <v>98</v>
      </c>
      <c r="BA122" s="8">
        <v>6.0792838869999999</v>
      </c>
      <c r="BB122" s="8">
        <v>785</v>
      </c>
      <c r="BD122" s="8">
        <v>11.87</v>
      </c>
      <c r="CO122" s="8" t="s">
        <v>2143</v>
      </c>
      <c r="CP122" s="8" t="s">
        <v>2144</v>
      </c>
      <c r="CQ122" s="8">
        <v>74.992999999999995</v>
      </c>
      <c r="CR122" s="8">
        <v>1.7999999999999999E-2</v>
      </c>
      <c r="CS122" s="8">
        <v>61.996000000000002</v>
      </c>
      <c r="CT122" s="8">
        <v>0.03</v>
      </c>
      <c r="CU122" s="8">
        <v>95</v>
      </c>
      <c r="CV122" s="8">
        <v>6.0000000000000001E-3</v>
      </c>
      <c r="CW122" s="8">
        <v>75.001000000000005</v>
      </c>
      <c r="CX122" s="8">
        <v>1.7000000000000001E-2</v>
      </c>
      <c r="CY122" s="8">
        <v>74.62</v>
      </c>
      <c r="CZ122" s="8">
        <v>0.06</v>
      </c>
      <c r="DA122" s="8">
        <v>60</v>
      </c>
      <c r="DB122" s="8">
        <v>0.04</v>
      </c>
      <c r="DC122" s="8">
        <v>65.790000000000006</v>
      </c>
      <c r="DD122" s="8">
        <v>0.03</v>
      </c>
      <c r="DE122" s="8">
        <v>1.2999999999999999E-2</v>
      </c>
      <c r="DF122" s="8">
        <v>5.0000000000000001E-3</v>
      </c>
      <c r="DG122" s="8">
        <v>1.0817000000000001</v>
      </c>
      <c r="DH122" s="8">
        <v>7.3000000000000001E-3</v>
      </c>
      <c r="DI122" s="8">
        <v>19581</v>
      </c>
      <c r="DJ122" s="8">
        <v>61</v>
      </c>
      <c r="DK122" s="8">
        <v>-565</v>
      </c>
      <c r="DL122" s="8">
        <v>92</v>
      </c>
      <c r="DM122" s="8">
        <v>6.0789999999999997</v>
      </c>
      <c r="DN122" s="8">
        <v>3.5000000000000003E-2</v>
      </c>
      <c r="DU122" s="8">
        <v>458.6</v>
      </c>
      <c r="DV122" s="8">
        <v>2.5</v>
      </c>
      <c r="DW122" s="8">
        <v>461.6</v>
      </c>
      <c r="DX122" s="8">
        <v>2.5</v>
      </c>
      <c r="DY122" s="8">
        <v>461.5</v>
      </c>
      <c r="DZ122" s="8">
        <v>2.5</v>
      </c>
      <c r="EA122" s="8">
        <v>6.2</v>
      </c>
      <c r="EB122" s="8">
        <v>0</v>
      </c>
      <c r="EC122" s="8">
        <v>5</v>
      </c>
      <c r="ED122" s="8">
        <v>0</v>
      </c>
      <c r="EE122" s="8">
        <v>5.5</v>
      </c>
      <c r="EF122" s="8">
        <v>0</v>
      </c>
      <c r="EG122" s="8">
        <v>2782.1</v>
      </c>
      <c r="EH122" s="8">
        <v>25.1</v>
      </c>
      <c r="EI122" s="8">
        <v>1497.6</v>
      </c>
      <c r="EJ122" s="8">
        <v>28.1</v>
      </c>
      <c r="EK122" s="8">
        <v>346.1</v>
      </c>
      <c r="EL122" s="8">
        <v>19.100000000000001</v>
      </c>
      <c r="EM122" s="8">
        <v>460</v>
      </c>
      <c r="EO122" s="8">
        <v>460</v>
      </c>
      <c r="EQ122" s="8">
        <v>460</v>
      </c>
      <c r="ES122" s="8">
        <v>1.3</v>
      </c>
      <c r="EU122" s="8">
        <v>1.4</v>
      </c>
      <c r="EW122" s="8">
        <v>1.3</v>
      </c>
      <c r="EY122" s="8">
        <v>0.35</v>
      </c>
      <c r="EZ122" s="8">
        <v>460</v>
      </c>
      <c r="FB122" s="8">
        <v>460</v>
      </c>
      <c r="FD122" s="8">
        <v>460</v>
      </c>
      <c r="FF122" s="8">
        <v>4.0999999999999996</v>
      </c>
      <c r="FH122" s="8">
        <v>4</v>
      </c>
      <c r="FJ122" s="8">
        <v>3.4</v>
      </c>
      <c r="FL122" s="8">
        <v>2360</v>
      </c>
      <c r="FN122" s="8">
        <v>0.69</v>
      </c>
      <c r="FW122" s="8">
        <v>458.3</v>
      </c>
      <c r="FX122" s="8">
        <v>2.5</v>
      </c>
      <c r="FY122" s="8">
        <v>0.8</v>
      </c>
      <c r="FZ122" s="8">
        <v>0</v>
      </c>
      <c r="GA122" s="8">
        <v>366.6</v>
      </c>
      <c r="GB122" s="8">
        <v>1.4</v>
      </c>
      <c r="GC122" s="8">
        <v>21</v>
      </c>
      <c r="GE122" s="8">
        <v>3127.6</v>
      </c>
      <c r="GF122" s="8">
        <v>480</v>
      </c>
      <c r="GG122" s="8">
        <v>480</v>
      </c>
      <c r="GH122" s="8">
        <v>480</v>
      </c>
      <c r="GI122" s="8">
        <v>0.9</v>
      </c>
      <c r="GJ122" s="8">
        <v>1</v>
      </c>
      <c r="GK122" s="8">
        <v>0.9</v>
      </c>
      <c r="GL122" s="8">
        <v>460</v>
      </c>
      <c r="GM122" s="8">
        <v>0.62</v>
      </c>
      <c r="GN122" s="8">
        <v>11.87</v>
      </c>
      <c r="GO122" s="8">
        <v>17.7</v>
      </c>
      <c r="GT122" s="8">
        <v>214.85</v>
      </c>
      <c r="GU122" s="8">
        <v>0.22</v>
      </c>
      <c r="GV122" s="8">
        <v>99.66</v>
      </c>
      <c r="GW122" s="8">
        <v>0.06</v>
      </c>
      <c r="HB122" s="8">
        <v>221.97</v>
      </c>
      <c r="HC122" s="8">
        <v>0.14000000000000001</v>
      </c>
      <c r="HD122" s="8">
        <v>167.88</v>
      </c>
      <c r="HE122" s="8">
        <v>0.08</v>
      </c>
      <c r="HF122" s="8">
        <v>108.51</v>
      </c>
      <c r="HG122" s="8">
        <v>0.05</v>
      </c>
      <c r="HH122" s="8">
        <v>59.38</v>
      </c>
      <c r="HI122" s="8">
        <v>0.1</v>
      </c>
      <c r="HL122" s="8">
        <v>96.6</v>
      </c>
      <c r="HM122" s="8">
        <v>7.0000000000000007E-2</v>
      </c>
      <c r="HN122" s="8">
        <v>106.22</v>
      </c>
      <c r="HO122" s="8">
        <v>7.0000000000000007E-2</v>
      </c>
      <c r="HP122" s="8">
        <v>6.56</v>
      </c>
      <c r="HQ122" s="8">
        <v>7.0000000000000007E-2</v>
      </c>
      <c r="HT122" s="8">
        <v>60.94</v>
      </c>
      <c r="HU122" s="8">
        <v>0.49</v>
      </c>
      <c r="HZ122" s="8">
        <v>75.599999999999994</v>
      </c>
      <c r="IA122" s="8">
        <v>0.2</v>
      </c>
      <c r="IB122" s="8">
        <v>65.2</v>
      </c>
      <c r="IC122" s="8">
        <v>0.19</v>
      </c>
      <c r="ID122" s="8">
        <v>44.46</v>
      </c>
      <c r="IE122" s="8">
        <v>0.13</v>
      </c>
      <c r="IF122" s="8">
        <v>20.74</v>
      </c>
      <c r="IG122" s="8">
        <v>0.14000000000000001</v>
      </c>
      <c r="MX122" s="8">
        <v>59.35</v>
      </c>
      <c r="MY122" s="8">
        <v>0.05</v>
      </c>
      <c r="MZ122" s="8">
        <v>59.78</v>
      </c>
      <c r="NA122" s="8">
        <v>0.06</v>
      </c>
      <c r="NB122" s="8">
        <v>59.86</v>
      </c>
      <c r="NC122" s="8">
        <v>0.05</v>
      </c>
      <c r="ND122" s="8">
        <v>59.84</v>
      </c>
      <c r="NE122" s="8">
        <v>0.05</v>
      </c>
      <c r="NF122" s="8">
        <v>59.78</v>
      </c>
      <c r="NG122" s="8">
        <v>0.05</v>
      </c>
      <c r="NH122" s="8">
        <v>59.18</v>
      </c>
      <c r="NI122" s="8">
        <v>0.03</v>
      </c>
      <c r="OP122" s="8">
        <v>96.38</v>
      </c>
      <c r="OQ122" s="8">
        <v>0.06</v>
      </c>
      <c r="OT122" s="8">
        <v>94.66</v>
      </c>
      <c r="OU122" s="8">
        <v>0.15</v>
      </c>
      <c r="OV122" s="8">
        <v>94.77</v>
      </c>
      <c r="OW122" s="8">
        <v>0.12</v>
      </c>
      <c r="OX122" s="8">
        <v>94.46</v>
      </c>
      <c r="OY122" s="8">
        <v>0.15</v>
      </c>
      <c r="OZ122" s="8">
        <v>94.76</v>
      </c>
      <c r="PA122" s="8">
        <v>0.15</v>
      </c>
      <c r="PB122" s="8">
        <v>94.55</v>
      </c>
      <c r="PC122" s="8">
        <v>0.19</v>
      </c>
      <c r="PD122" s="8">
        <v>94.57</v>
      </c>
      <c r="PE122" s="8">
        <v>0.19</v>
      </c>
      <c r="PN122" s="8">
        <v>92.94</v>
      </c>
      <c r="PO122" s="8">
        <v>0.06</v>
      </c>
      <c r="QX122" s="8">
        <v>94.68</v>
      </c>
      <c r="QY122" s="8">
        <v>0.05</v>
      </c>
      <c r="QZ122" s="8">
        <v>94.45</v>
      </c>
      <c r="RA122" s="8">
        <v>0.08</v>
      </c>
      <c r="RB122" s="8">
        <v>74.97</v>
      </c>
      <c r="RC122" s="8">
        <v>0.06</v>
      </c>
      <c r="RD122" s="8">
        <v>74.92</v>
      </c>
      <c r="RE122" s="8">
        <v>0.05</v>
      </c>
      <c r="RF122" s="8">
        <v>74.849999999999994</v>
      </c>
      <c r="RG122" s="8">
        <v>0.05</v>
      </c>
      <c r="RH122" s="8">
        <v>75.239999999999995</v>
      </c>
      <c r="RI122" s="8">
        <v>7.0000000000000007E-2</v>
      </c>
      <c r="RJ122" s="8">
        <v>75.13</v>
      </c>
      <c r="RK122" s="8">
        <v>7.0000000000000007E-2</v>
      </c>
      <c r="RL122" s="8">
        <v>75.319999999999993</v>
      </c>
      <c r="RM122" s="8">
        <v>7.0000000000000007E-2</v>
      </c>
      <c r="RN122" s="8">
        <v>75.06</v>
      </c>
      <c r="RO122" s="8">
        <v>0.05</v>
      </c>
      <c r="RP122" s="8">
        <v>91.46</v>
      </c>
      <c r="RQ122" s="8">
        <v>0.06</v>
      </c>
      <c r="RR122" s="8">
        <v>84.44</v>
      </c>
      <c r="RS122" s="8">
        <v>0.09</v>
      </c>
      <c r="RT122" s="8">
        <v>85.11</v>
      </c>
      <c r="RU122" s="8">
        <v>0.09</v>
      </c>
      <c r="RV122" s="8">
        <v>76.95</v>
      </c>
      <c r="RW122" s="8">
        <v>0.05</v>
      </c>
      <c r="RX122" s="8">
        <v>86.54</v>
      </c>
      <c r="RY122" s="8">
        <v>0.12</v>
      </c>
      <c r="RZ122" s="8">
        <v>85.74</v>
      </c>
      <c r="SA122" s="8">
        <v>7.0000000000000007E-2</v>
      </c>
      <c r="SB122" s="8">
        <v>87.82</v>
      </c>
      <c r="SC122" s="8">
        <v>0.08</v>
      </c>
      <c r="SD122" s="8">
        <v>85.85</v>
      </c>
      <c r="SE122" s="8">
        <v>0.19</v>
      </c>
      <c r="SF122" s="8">
        <v>90.19</v>
      </c>
      <c r="SG122" s="8">
        <v>0.06</v>
      </c>
      <c r="SH122" s="8">
        <v>89.43</v>
      </c>
      <c r="SI122" s="8">
        <v>0.11</v>
      </c>
      <c r="SJ122" s="8">
        <v>89.04</v>
      </c>
      <c r="SK122" s="8">
        <v>0.1</v>
      </c>
      <c r="SL122" s="8">
        <v>89.81</v>
      </c>
      <c r="SM122" s="8">
        <v>0.19</v>
      </c>
      <c r="SN122" s="8">
        <v>87.17</v>
      </c>
      <c r="SO122" s="8">
        <v>0.18</v>
      </c>
      <c r="SP122" s="8">
        <v>89.35</v>
      </c>
      <c r="SQ122" s="8">
        <v>0.12</v>
      </c>
      <c r="SR122" s="8">
        <v>90.08</v>
      </c>
      <c r="SS122" s="8">
        <v>0.12</v>
      </c>
      <c r="ST122" s="8">
        <v>84.98</v>
      </c>
      <c r="SU122" s="8">
        <v>0.3</v>
      </c>
      <c r="SV122" s="8">
        <v>89.61</v>
      </c>
      <c r="SW122" s="8">
        <v>0.18</v>
      </c>
      <c r="SX122" s="8">
        <v>88.77</v>
      </c>
      <c r="SY122" s="8">
        <v>0.12</v>
      </c>
      <c r="SZ122" s="8">
        <v>89.64</v>
      </c>
      <c r="TA122" s="8">
        <v>0.13</v>
      </c>
      <c r="TB122" s="8">
        <v>84.77</v>
      </c>
      <c r="TC122" s="8">
        <v>0.16</v>
      </c>
      <c r="WJ122" s="8" t="s">
        <v>2114</v>
      </c>
      <c r="WK122" s="8">
        <v>74.992999999999995</v>
      </c>
      <c r="WL122" s="8">
        <v>1.7999999999999999E-2</v>
      </c>
      <c r="WM122" s="8">
        <v>61.996000000000002</v>
      </c>
      <c r="WN122" s="8">
        <v>0.03</v>
      </c>
      <c r="WO122" s="8">
        <v>59.884999999999998</v>
      </c>
      <c r="WP122" s="8">
        <v>1.7999999999999999E-2</v>
      </c>
      <c r="WQ122" s="8">
        <v>56.683</v>
      </c>
      <c r="WR122" s="8">
        <v>2.1000000000000001E-2</v>
      </c>
      <c r="WS122" s="8">
        <v>95</v>
      </c>
      <c r="WT122" s="8">
        <v>6.0000000000000001E-3</v>
      </c>
      <c r="WU122" s="8">
        <v>75.001000000000005</v>
      </c>
      <c r="WV122" s="8">
        <v>1.7000000000000001E-2</v>
      </c>
      <c r="WW122" s="8">
        <v>1196.8</v>
      </c>
      <c r="WX122" s="8">
        <v>4.0999999999999996</v>
      </c>
      <c r="WY122" s="8">
        <v>1157.3</v>
      </c>
      <c r="WZ122" s="8">
        <v>4</v>
      </c>
      <c r="XA122" s="8">
        <v>0.66200000000000003</v>
      </c>
      <c r="XB122" s="8">
        <v>1E-3</v>
      </c>
      <c r="XC122" s="8">
        <v>-0.17699999999999999</v>
      </c>
      <c r="XD122" s="8">
        <v>2E-3</v>
      </c>
      <c r="XE122" s="8">
        <v>1.2999999999999999E-2</v>
      </c>
      <c r="XF122" s="8">
        <v>5.0000000000000001E-3</v>
      </c>
      <c r="XG122" s="8">
        <v>1.0817000000000001</v>
      </c>
      <c r="XH122" s="8">
        <v>7.3000000000000001E-3</v>
      </c>
      <c r="XI122" s="8">
        <v>29.177</v>
      </c>
      <c r="XJ122" s="8">
        <v>2E-3</v>
      </c>
      <c r="XK122" s="8">
        <v>3128</v>
      </c>
      <c r="XL122" s="8">
        <v>9</v>
      </c>
      <c r="XM122" s="8">
        <v>380</v>
      </c>
      <c r="XO122" s="43">
        <v>0.21418915535973576</v>
      </c>
      <c r="XP122" s="12">
        <v>251.45806839233001</v>
      </c>
      <c r="XQ122" s="14">
        <v>13.03</v>
      </c>
      <c r="XR122" s="14">
        <v>0.18</v>
      </c>
      <c r="XS122" s="45">
        <f t="shared" si="77"/>
        <v>0.75608991394285574</v>
      </c>
      <c r="XT122" s="9">
        <f t="shared" si="49"/>
        <v>5452.731319026725</v>
      </c>
      <c r="XU122" s="46">
        <f t="shared" si="50"/>
        <v>90.005499149606308</v>
      </c>
      <c r="XV122" s="9">
        <f t="shared" si="95"/>
        <v>259.38931220331347</v>
      </c>
      <c r="XW122" s="9">
        <f t="shared" si="52"/>
        <v>1103.7905425191339</v>
      </c>
      <c r="XX122" s="9">
        <f t="shared" si="53"/>
        <v>4348.9407765075912</v>
      </c>
      <c r="XY122" s="15">
        <f t="shared" si="54"/>
        <v>9.8205339249070722E-3</v>
      </c>
      <c r="XZ122" s="9">
        <f t="shared" si="55"/>
        <v>29.741932566828389</v>
      </c>
      <c r="YA122" s="9">
        <f t="shared" si="56"/>
        <v>59.128910086057139</v>
      </c>
      <c r="YB122" s="10">
        <v>14.099920349633747</v>
      </c>
      <c r="YC122" s="10">
        <v>13.169179957470787</v>
      </c>
      <c r="YD122" s="3">
        <v>1.392165457242138E-2</v>
      </c>
      <c r="YE122" s="9">
        <v>38.15809089120382</v>
      </c>
      <c r="YF122" s="15">
        <v>8.7796418049432175E-3</v>
      </c>
      <c r="YG122" s="9">
        <v>27.605854740022632</v>
      </c>
      <c r="YH122" s="15">
        <v>9.0246281045009129E-3</v>
      </c>
      <c r="YI122" s="9">
        <v>24.187485714068355</v>
      </c>
      <c r="YJ122" s="9">
        <f t="shared" si="57"/>
        <v>79.073174829558596</v>
      </c>
      <c r="YK122" s="9">
        <f t="shared" si="58"/>
        <v>64.945051933017581</v>
      </c>
      <c r="YL122" s="9">
        <f t="shared" si="59"/>
        <v>24.002994531674688</v>
      </c>
      <c r="YM122" s="9">
        <f t="shared" ref="YM122:YM142" si="96">(XZ122-YL122)*XT122</f>
        <v>31292.887162236282</v>
      </c>
      <c r="YN122" s="9">
        <f t="shared" ref="YN122:YN142" si="97">0.24*(YJ122-YA122)*XT122</f>
        <v>26100.172080444219</v>
      </c>
      <c r="YO122" s="9">
        <f t="shared" ref="YO122:YO142" si="98">XK122-XM122</f>
        <v>2748</v>
      </c>
      <c r="YP122" s="14">
        <f t="shared" ref="YP122:YP142" si="99">YO122*3.413/YM122</f>
        <v>0.29971424341178476</v>
      </c>
      <c r="YQ122" s="9">
        <f t="shared" ref="YQ122:YQ142" si="100">YM122-(XM122-XU122)*3.413</f>
        <v>30303.135930833887</v>
      </c>
      <c r="YR122" s="9">
        <f t="shared" ref="YR122:YR142" si="101">YN122-(XM122-XU122)*3.413</f>
        <v>25110.420849041824</v>
      </c>
      <c r="YS122" s="10">
        <f t="shared" ref="YS122:YS142" si="102">YQ122/XK122</f>
        <v>9.6877033026962547</v>
      </c>
      <c r="YT122" s="15">
        <f t="shared" ref="YT122:YT142" si="103">(YA122-YW122)/(YJ122-YW122)</f>
        <v>0.21460236763720811</v>
      </c>
      <c r="YU122" s="16">
        <f t="shared" ref="YU122:YU142" si="104">-XZ122+YL122</f>
        <v>-5.7389380351537014</v>
      </c>
      <c r="YV122" s="16">
        <f t="shared" ref="YV122:YV142" si="105">-YJ122+YA122</f>
        <v>-19.944264743501456</v>
      </c>
      <c r="YW122" s="47">
        <f t="shared" ref="YW122:YW142" si="106">(-(-0.0182984848494437-(YU122/YV122))+SQRT((-0.0182984848494437-(YU122/YV122))^2-4*0.00577826340327261*(6.76723916086377-XZ122+(YU122/YV122)*YJ122)))/(2*0.00577826340327261)</f>
        <v>53.679331097815876</v>
      </c>
      <c r="YX122" s="18">
        <f t="shared" ref="YX122:YX142" si="107">XT122*(XZ122-YL122)</f>
        <v>31292.887162236282</v>
      </c>
      <c r="YY122" s="18">
        <f t="shared" ref="YY122:YY142" si="108">XT122*(YG122-YI122)</f>
        <v>18639.447847811767</v>
      </c>
      <c r="YZ122" s="18">
        <f t="shared" ref="YZ122:YZ142" si="109">XT122*(YI122-YL122)</f>
        <v>1005.9808483222237</v>
      </c>
      <c r="ZA122" s="18">
        <f t="shared" ref="ZA122:ZA142" si="110">XW122*(YE122-YG122)</f>
        <v>11647.4584661023</v>
      </c>
      <c r="ZB122" s="18">
        <f t="shared" ref="ZB122:ZB142" si="111">SUM(YY122:ZA122)</f>
        <v>31292.887162236289</v>
      </c>
      <c r="ZC122" s="19">
        <f t="shared" ref="ZC122:ZC142" si="112">ZB122/YX122</f>
        <v>1.0000000000000002</v>
      </c>
    </row>
    <row r="123" spans="1:679" s="8" customFormat="1" x14ac:dyDescent="0.25">
      <c r="A123" s="8">
        <v>4</v>
      </c>
      <c r="B123" s="8" t="s">
        <v>2145</v>
      </c>
      <c r="C123" s="8" t="s">
        <v>2146</v>
      </c>
      <c r="D123" s="8" t="s">
        <v>2145</v>
      </c>
      <c r="E123" s="8" t="s">
        <v>3312</v>
      </c>
      <c r="F123" s="8" t="s">
        <v>3316</v>
      </c>
      <c r="G123" s="8" t="s">
        <v>3308</v>
      </c>
      <c r="H123" s="8" t="s">
        <v>3309</v>
      </c>
      <c r="I123" s="8" t="s">
        <v>3319</v>
      </c>
      <c r="J123" s="8" t="s">
        <v>3310</v>
      </c>
      <c r="N123" s="7">
        <v>0</v>
      </c>
      <c r="O123" s="7">
        <v>0</v>
      </c>
      <c r="P123" s="8" t="s">
        <v>3368</v>
      </c>
      <c r="Q123" s="8" t="s">
        <v>2061</v>
      </c>
      <c r="R123" s="8" t="s">
        <v>2147</v>
      </c>
      <c r="S123" s="8" t="s">
        <v>119</v>
      </c>
      <c r="T123" s="8" t="s">
        <v>154</v>
      </c>
      <c r="U123" s="8" t="s">
        <v>135</v>
      </c>
      <c r="V123" s="8" t="s">
        <v>3378</v>
      </c>
      <c r="W123" s="8" t="s">
        <v>3380</v>
      </c>
      <c r="X123" s="8" t="s">
        <v>3386</v>
      </c>
      <c r="Y123" s="8" t="s">
        <v>3386</v>
      </c>
      <c r="Z123" s="8" t="s">
        <v>2063</v>
      </c>
      <c r="AA123" s="8" t="s">
        <v>123</v>
      </c>
      <c r="AB123" s="8" t="s">
        <v>124</v>
      </c>
      <c r="AC123" s="8" t="s">
        <v>2064</v>
      </c>
      <c r="AD123" s="8" t="s">
        <v>156</v>
      </c>
      <c r="AE123" s="8" t="s">
        <v>3394</v>
      </c>
      <c r="AF123" s="8" t="s">
        <v>157</v>
      </c>
      <c r="AG123" s="8">
        <v>75</v>
      </c>
      <c r="AH123" s="8">
        <v>62</v>
      </c>
      <c r="AI123" s="8">
        <v>95</v>
      </c>
      <c r="AJ123" s="8">
        <v>75</v>
      </c>
      <c r="AK123" s="8">
        <v>7</v>
      </c>
      <c r="AM123" s="8">
        <v>7</v>
      </c>
      <c r="AO123" s="8">
        <v>458.5</v>
      </c>
      <c r="AP123" s="8">
        <v>1.4</v>
      </c>
      <c r="AQ123" s="8">
        <v>6.2</v>
      </c>
      <c r="AR123" s="8">
        <v>0</v>
      </c>
      <c r="AS123" s="8">
        <v>18441</v>
      </c>
      <c r="AT123" s="8">
        <v>67</v>
      </c>
      <c r="AU123" s="8">
        <v>17781</v>
      </c>
      <c r="AV123" s="8">
        <v>116</v>
      </c>
      <c r="AW123" s="8">
        <v>-2375</v>
      </c>
      <c r="AX123" s="8">
        <v>85</v>
      </c>
      <c r="AY123" s="8">
        <v>16064</v>
      </c>
      <c r="AZ123" s="8">
        <v>88</v>
      </c>
      <c r="BA123" s="8">
        <v>5.1306291919999998</v>
      </c>
      <c r="BB123" s="8">
        <v>786</v>
      </c>
      <c r="BD123" s="8">
        <v>12.5</v>
      </c>
      <c r="CO123" s="8" t="s">
        <v>2148</v>
      </c>
      <c r="CP123" s="8" t="s">
        <v>2144</v>
      </c>
      <c r="CQ123" s="8">
        <v>75</v>
      </c>
      <c r="CR123" s="8">
        <v>2.7E-2</v>
      </c>
      <c r="CS123" s="8">
        <v>61.999000000000002</v>
      </c>
      <c r="CT123" s="8">
        <v>2.8000000000000001E-2</v>
      </c>
      <c r="CU123" s="8">
        <v>94.998999999999995</v>
      </c>
      <c r="CV123" s="8">
        <v>8.9999999999999993E-3</v>
      </c>
      <c r="CW123" s="8">
        <v>75.001000000000005</v>
      </c>
      <c r="CX123" s="8">
        <v>1.4999999999999999E-2</v>
      </c>
      <c r="CY123" s="8">
        <v>74.58</v>
      </c>
      <c r="CZ123" s="8">
        <v>0.08</v>
      </c>
      <c r="DA123" s="8">
        <v>60.98</v>
      </c>
      <c r="DB123" s="8">
        <v>0.05</v>
      </c>
      <c r="DC123" s="8">
        <v>66.5</v>
      </c>
      <c r="DD123" s="8">
        <v>0.06</v>
      </c>
      <c r="DE123" s="8">
        <v>1.0999999999999999E-2</v>
      </c>
      <c r="DF123" s="8">
        <v>5.0000000000000001E-3</v>
      </c>
      <c r="DG123" s="8">
        <v>1.1104000000000001</v>
      </c>
      <c r="DH123" s="8">
        <v>7.4999999999999997E-3</v>
      </c>
      <c r="DI123" s="8">
        <v>18441</v>
      </c>
      <c r="DJ123" s="8">
        <v>67</v>
      </c>
      <c r="DK123" s="8">
        <v>-2375</v>
      </c>
      <c r="DL123" s="8">
        <v>85</v>
      </c>
      <c r="DM123" s="8">
        <v>5.1310000000000002</v>
      </c>
      <c r="DN123" s="8">
        <v>3.1E-2</v>
      </c>
      <c r="DU123" s="8">
        <v>458.5</v>
      </c>
      <c r="DV123" s="8">
        <v>2.7</v>
      </c>
      <c r="DW123" s="8">
        <v>461.5</v>
      </c>
      <c r="DX123" s="8">
        <v>2.7</v>
      </c>
      <c r="DY123" s="8">
        <v>461.5</v>
      </c>
      <c r="DZ123" s="8">
        <v>2.7</v>
      </c>
      <c r="EA123" s="8">
        <v>6.2</v>
      </c>
      <c r="EB123" s="8">
        <v>0</v>
      </c>
      <c r="EC123" s="8">
        <v>5</v>
      </c>
      <c r="ED123" s="8">
        <v>0</v>
      </c>
      <c r="EE123" s="8">
        <v>5.5</v>
      </c>
      <c r="EF123" s="8">
        <v>0</v>
      </c>
      <c r="EG123" s="8">
        <v>2779.2</v>
      </c>
      <c r="EH123" s="8">
        <v>25.9</v>
      </c>
      <c r="EI123" s="8">
        <v>1500.5</v>
      </c>
      <c r="EJ123" s="8">
        <v>30.3</v>
      </c>
      <c r="EK123" s="8">
        <v>351.5</v>
      </c>
      <c r="EL123" s="8">
        <v>19.5</v>
      </c>
      <c r="EM123" s="8">
        <v>460</v>
      </c>
      <c r="EO123" s="8">
        <v>460</v>
      </c>
      <c r="EQ123" s="8">
        <v>460</v>
      </c>
      <c r="ES123" s="8">
        <v>1.4</v>
      </c>
      <c r="EU123" s="8">
        <v>1.5</v>
      </c>
      <c r="EW123" s="8">
        <v>1.3</v>
      </c>
      <c r="EY123" s="8">
        <v>0.35</v>
      </c>
      <c r="EZ123" s="8">
        <v>460</v>
      </c>
      <c r="FB123" s="8">
        <v>460</v>
      </c>
      <c r="FD123" s="8">
        <v>460</v>
      </c>
      <c r="FF123" s="8">
        <v>4.0999999999999996</v>
      </c>
      <c r="FH123" s="8">
        <v>4.0999999999999996</v>
      </c>
      <c r="FJ123" s="8">
        <v>3.4</v>
      </c>
      <c r="FL123" s="8">
        <v>2360</v>
      </c>
      <c r="FN123" s="8">
        <v>0.68</v>
      </c>
      <c r="FW123" s="8">
        <v>458.1</v>
      </c>
      <c r="FX123" s="8">
        <v>2.7</v>
      </c>
      <c r="FY123" s="8">
        <v>0.8</v>
      </c>
      <c r="FZ123" s="8">
        <v>0</v>
      </c>
      <c r="GA123" s="8">
        <v>366.2</v>
      </c>
      <c r="GB123" s="8">
        <v>1.5</v>
      </c>
      <c r="GC123" s="8">
        <v>21</v>
      </c>
      <c r="GE123" s="8">
        <v>3137.2</v>
      </c>
      <c r="GF123" s="8">
        <v>480</v>
      </c>
      <c r="GG123" s="8">
        <v>480</v>
      </c>
      <c r="GH123" s="8">
        <v>480</v>
      </c>
      <c r="GI123" s="8">
        <v>0.9</v>
      </c>
      <c r="GJ123" s="8">
        <v>0.9</v>
      </c>
      <c r="GK123" s="8">
        <v>0.9</v>
      </c>
      <c r="GL123" s="8">
        <v>500</v>
      </c>
      <c r="GM123" s="8">
        <v>0.63</v>
      </c>
      <c r="GN123" s="8">
        <v>12.5</v>
      </c>
      <c r="GO123" s="8">
        <v>18</v>
      </c>
      <c r="GT123" s="8">
        <v>215</v>
      </c>
      <c r="GU123" s="8">
        <v>0.21</v>
      </c>
      <c r="GV123" s="8">
        <v>99.55</v>
      </c>
      <c r="GW123" s="8">
        <v>0.06</v>
      </c>
      <c r="HB123" s="8">
        <v>222.15</v>
      </c>
      <c r="HC123" s="8">
        <v>0.17</v>
      </c>
      <c r="HD123" s="8">
        <v>168.22</v>
      </c>
      <c r="HE123" s="8">
        <v>7.0000000000000007E-2</v>
      </c>
      <c r="HF123" s="8">
        <v>108.55</v>
      </c>
      <c r="HG123" s="8">
        <v>0.05</v>
      </c>
      <c r="HH123" s="8">
        <v>59.67</v>
      </c>
      <c r="HI123" s="8">
        <v>0.1</v>
      </c>
      <c r="HL123" s="8">
        <v>96.28</v>
      </c>
      <c r="HM123" s="8">
        <v>7.0000000000000007E-2</v>
      </c>
      <c r="HN123" s="8">
        <v>106.26</v>
      </c>
      <c r="HO123" s="8">
        <v>7.0000000000000007E-2</v>
      </c>
      <c r="HP123" s="8">
        <v>6.71</v>
      </c>
      <c r="HQ123" s="8">
        <v>7.0000000000000007E-2</v>
      </c>
      <c r="HT123" s="8">
        <v>61.48</v>
      </c>
      <c r="HU123" s="8">
        <v>0.59</v>
      </c>
      <c r="HZ123" s="8">
        <v>76.03</v>
      </c>
      <c r="IA123" s="8">
        <v>0.22</v>
      </c>
      <c r="IB123" s="8">
        <v>65.849999999999994</v>
      </c>
      <c r="IC123" s="8">
        <v>0.2</v>
      </c>
      <c r="ID123" s="8">
        <v>44.73</v>
      </c>
      <c r="IE123" s="8">
        <v>0.15</v>
      </c>
      <c r="IF123" s="8">
        <v>21.12</v>
      </c>
      <c r="IG123" s="8">
        <v>0.13</v>
      </c>
      <c r="MX123" s="8">
        <v>60.4</v>
      </c>
      <c r="MY123" s="8">
        <v>0.05</v>
      </c>
      <c r="MZ123" s="8">
        <v>60.73</v>
      </c>
      <c r="NA123" s="8">
        <v>0.05</v>
      </c>
      <c r="NB123" s="8">
        <v>61.15</v>
      </c>
      <c r="NC123" s="8">
        <v>0.05</v>
      </c>
      <c r="ND123" s="8">
        <v>60.7</v>
      </c>
      <c r="NE123" s="8">
        <v>0.05</v>
      </c>
      <c r="NF123" s="8">
        <v>61.09</v>
      </c>
      <c r="NG123" s="8">
        <v>0.05</v>
      </c>
      <c r="NH123" s="8">
        <v>60.03</v>
      </c>
      <c r="NI123" s="8">
        <v>0.05</v>
      </c>
      <c r="OP123" s="8">
        <v>96.13</v>
      </c>
      <c r="OQ123" s="8">
        <v>0.05</v>
      </c>
      <c r="OT123" s="8">
        <v>94.31</v>
      </c>
      <c r="OU123" s="8">
        <v>0.17</v>
      </c>
      <c r="OV123" s="8">
        <v>94.51</v>
      </c>
      <c r="OW123" s="8">
        <v>0.13</v>
      </c>
      <c r="OX123" s="8">
        <v>94.22</v>
      </c>
      <c r="OY123" s="8">
        <v>0.17</v>
      </c>
      <c r="OZ123" s="8">
        <v>94.63</v>
      </c>
      <c r="PA123" s="8">
        <v>0.15</v>
      </c>
      <c r="PB123" s="8">
        <v>94.41</v>
      </c>
      <c r="PC123" s="8">
        <v>0.19</v>
      </c>
      <c r="PD123" s="8">
        <v>94.43</v>
      </c>
      <c r="PE123" s="8">
        <v>0.19</v>
      </c>
      <c r="PN123" s="8">
        <v>92.87</v>
      </c>
      <c r="PO123" s="8">
        <v>7.0000000000000007E-2</v>
      </c>
      <c r="QX123" s="8">
        <v>94.76</v>
      </c>
      <c r="QY123" s="8">
        <v>0.05</v>
      </c>
      <c r="QZ123" s="8">
        <v>94.46</v>
      </c>
      <c r="RA123" s="8">
        <v>0.08</v>
      </c>
      <c r="RB123" s="8">
        <v>75.19</v>
      </c>
      <c r="RC123" s="8">
        <v>7.0000000000000007E-2</v>
      </c>
      <c r="RD123" s="8">
        <v>75.05</v>
      </c>
      <c r="RE123" s="8">
        <v>7.0000000000000007E-2</v>
      </c>
      <c r="RF123" s="8">
        <v>74.959999999999994</v>
      </c>
      <c r="RG123" s="8">
        <v>0.06</v>
      </c>
      <c r="RH123" s="8">
        <v>75.78</v>
      </c>
      <c r="RI123" s="8">
        <v>0.09</v>
      </c>
      <c r="RJ123" s="8">
        <v>75.45</v>
      </c>
      <c r="RK123" s="8">
        <v>0.08</v>
      </c>
      <c r="RL123" s="8">
        <v>75.900000000000006</v>
      </c>
      <c r="RM123" s="8">
        <v>0.11</v>
      </c>
      <c r="RN123" s="8">
        <v>75.290000000000006</v>
      </c>
      <c r="RO123" s="8">
        <v>0.08</v>
      </c>
      <c r="RP123" s="8">
        <v>92.09</v>
      </c>
      <c r="RQ123" s="8">
        <v>0.04</v>
      </c>
      <c r="RR123" s="8">
        <v>84.27</v>
      </c>
      <c r="RS123" s="8">
        <v>0.08</v>
      </c>
      <c r="RT123" s="8">
        <v>86.38</v>
      </c>
      <c r="RU123" s="8">
        <v>0.08</v>
      </c>
      <c r="RV123" s="8">
        <v>76.89</v>
      </c>
      <c r="RW123" s="8">
        <v>0.05</v>
      </c>
      <c r="RX123" s="8">
        <v>87.96</v>
      </c>
      <c r="RY123" s="8">
        <v>0.1</v>
      </c>
      <c r="RZ123" s="8">
        <v>85.71</v>
      </c>
      <c r="SA123" s="8">
        <v>0.06</v>
      </c>
      <c r="SB123" s="8">
        <v>88</v>
      </c>
      <c r="SC123" s="8">
        <v>7.0000000000000007E-2</v>
      </c>
      <c r="SD123" s="8">
        <v>88.28</v>
      </c>
      <c r="SE123" s="8">
        <v>0.27</v>
      </c>
      <c r="SF123" s="8">
        <v>91.53</v>
      </c>
      <c r="SG123" s="8">
        <v>7.0000000000000007E-2</v>
      </c>
      <c r="SH123" s="8">
        <v>90.39</v>
      </c>
      <c r="SI123" s="8">
        <v>0.14000000000000001</v>
      </c>
      <c r="SJ123" s="8">
        <v>89.32</v>
      </c>
      <c r="SK123" s="8">
        <v>0.11</v>
      </c>
      <c r="SL123" s="8">
        <v>89.57</v>
      </c>
      <c r="SM123" s="8">
        <v>0.28999999999999998</v>
      </c>
      <c r="SN123" s="8">
        <v>89.97</v>
      </c>
      <c r="SO123" s="8">
        <v>0.09</v>
      </c>
      <c r="SP123" s="8">
        <v>89.07</v>
      </c>
      <c r="SQ123" s="8">
        <v>0.13</v>
      </c>
      <c r="SR123" s="8">
        <v>91.16</v>
      </c>
      <c r="SS123" s="8">
        <v>0.15</v>
      </c>
      <c r="ST123" s="8">
        <v>86.98</v>
      </c>
      <c r="SU123" s="8">
        <v>0.23</v>
      </c>
      <c r="SV123" s="8">
        <v>89.73</v>
      </c>
      <c r="SW123" s="8">
        <v>0.16</v>
      </c>
      <c r="SX123" s="8">
        <v>89.24</v>
      </c>
      <c r="SY123" s="8">
        <v>0.1</v>
      </c>
      <c r="SZ123" s="8">
        <v>90.75</v>
      </c>
      <c r="TA123" s="8">
        <v>0.12</v>
      </c>
      <c r="TB123" s="8">
        <v>86.53</v>
      </c>
      <c r="TC123" s="8">
        <v>0.17</v>
      </c>
      <c r="WJ123" s="8" t="s">
        <v>2120</v>
      </c>
      <c r="WK123" s="8">
        <v>75</v>
      </c>
      <c r="WL123" s="8">
        <v>2.7E-2</v>
      </c>
      <c r="WM123" s="8">
        <v>61.999000000000002</v>
      </c>
      <c r="WN123" s="8">
        <v>2.8000000000000001E-2</v>
      </c>
      <c r="WO123" s="8">
        <v>60.889000000000003</v>
      </c>
      <c r="WP123" s="8">
        <v>2.8000000000000001E-2</v>
      </c>
      <c r="WQ123" s="8">
        <v>57.597999999999999</v>
      </c>
      <c r="WR123" s="8">
        <v>2.7E-2</v>
      </c>
      <c r="WS123" s="8">
        <v>94.998999999999995</v>
      </c>
      <c r="WT123" s="8">
        <v>8.9999999999999993E-3</v>
      </c>
      <c r="WU123" s="8">
        <v>75.001000000000005</v>
      </c>
      <c r="WV123" s="8">
        <v>1.4999999999999999E-2</v>
      </c>
      <c r="WW123" s="8">
        <v>1214.5</v>
      </c>
      <c r="WX123" s="8">
        <v>4.2</v>
      </c>
      <c r="WY123" s="8">
        <v>1170.5999999999999</v>
      </c>
      <c r="WZ123" s="8">
        <v>4</v>
      </c>
      <c r="XA123" s="8">
        <v>0.65400000000000003</v>
      </c>
      <c r="XB123" s="8">
        <v>1E-3</v>
      </c>
      <c r="XC123" s="8">
        <v>-0.153</v>
      </c>
      <c r="XD123" s="8">
        <v>2E-3</v>
      </c>
      <c r="XE123" s="8">
        <v>1.0999999999999999E-2</v>
      </c>
      <c r="XF123" s="8">
        <v>5.0000000000000001E-3</v>
      </c>
      <c r="XG123" s="8">
        <v>1.1104000000000001</v>
      </c>
      <c r="XH123" s="8">
        <v>7.4999999999999997E-3</v>
      </c>
      <c r="XI123" s="8">
        <v>29.138000000000002</v>
      </c>
      <c r="XJ123" s="8">
        <v>2E-3</v>
      </c>
      <c r="XK123" s="8">
        <v>3131</v>
      </c>
      <c r="XL123" s="8">
        <v>10</v>
      </c>
      <c r="XM123" s="8">
        <v>390</v>
      </c>
      <c r="XO123" s="43">
        <v>0.26200589675678382</v>
      </c>
      <c r="XP123" s="12">
        <v>311.65601419219433</v>
      </c>
      <c r="XQ123" s="14">
        <v>13.029</v>
      </c>
      <c r="XR123" s="14">
        <v>0.157</v>
      </c>
      <c r="XS123" s="45">
        <f t="shared" si="77"/>
        <v>0.77256508057773821</v>
      </c>
      <c r="XT123" s="9">
        <f t="shared" si="49"/>
        <v>5521.6803886815769</v>
      </c>
      <c r="XU123" s="46">
        <f t="shared" si="50"/>
        <v>89.939686677165355</v>
      </c>
      <c r="XV123" s="9">
        <f t="shared" si="95"/>
        <v>320.05441904188547</v>
      </c>
      <c r="XW123" s="9">
        <f t="shared" si="52"/>
        <v>1361.9436558285049</v>
      </c>
      <c r="XX123" s="9">
        <f t="shared" si="53"/>
        <v>4159.7367328530718</v>
      </c>
      <c r="XY123" s="15">
        <f t="shared" si="54"/>
        <v>1.0048242276476427E-2</v>
      </c>
      <c r="XZ123" s="9">
        <f t="shared" si="55"/>
        <v>30.210162150861983</v>
      </c>
      <c r="YA123" s="9">
        <f t="shared" si="56"/>
        <v>60.116434919422268</v>
      </c>
      <c r="YB123" s="10">
        <v>14.099896908606906</v>
      </c>
      <c r="YC123" s="10">
        <v>13.197069527850619</v>
      </c>
      <c r="YD123" s="3">
        <v>1.392189400672313E-2</v>
      </c>
      <c r="YE123" s="9">
        <v>38.158108849015882</v>
      </c>
      <c r="YF123" s="15">
        <v>8.7799660037902651E-3</v>
      </c>
      <c r="YG123" s="9">
        <v>27.607916797947688</v>
      </c>
      <c r="YH123" s="15">
        <v>9.3363376336113389E-3</v>
      </c>
      <c r="YI123" s="9">
        <v>24.771619465666426</v>
      </c>
      <c r="YJ123" s="9">
        <f t="shared" si="57"/>
        <v>79.967534876652991</v>
      </c>
      <c r="YK123" s="9">
        <f t="shared" si="58"/>
        <v>65.567312262254219</v>
      </c>
      <c r="YL123" s="9">
        <f t="shared" si="59"/>
        <v>24.583001306102091</v>
      </c>
      <c r="YM123" s="9">
        <f t="shared" si="96"/>
        <v>31071.383680467552</v>
      </c>
      <c r="YN123" s="9">
        <f t="shared" si="97"/>
        <v>26306.743038623656</v>
      </c>
      <c r="YO123" s="9">
        <f t="shared" si="98"/>
        <v>2741</v>
      </c>
      <c r="YP123" s="14">
        <f t="shared" si="99"/>
        <v>0.30108195683222394</v>
      </c>
      <c r="YQ123" s="9">
        <f t="shared" si="100"/>
        <v>30047.277831096719</v>
      </c>
      <c r="YR123" s="9">
        <f t="shared" si="101"/>
        <v>25282.637189252822</v>
      </c>
      <c r="YS123" s="10">
        <f t="shared" si="102"/>
        <v>9.5967032357383317</v>
      </c>
      <c r="YT123" s="15">
        <f t="shared" si="103"/>
        <v>0.21509554849267909</v>
      </c>
      <c r="YU123" s="16">
        <f t="shared" si="104"/>
        <v>-5.6271608447598922</v>
      </c>
      <c r="YV123" s="16">
        <f t="shared" si="105"/>
        <v>-19.851099957230723</v>
      </c>
      <c r="YW123" s="47">
        <f t="shared" si="106"/>
        <v>54.676431075280846</v>
      </c>
      <c r="YX123" s="18">
        <f t="shared" si="107"/>
        <v>31071.383680467552</v>
      </c>
      <c r="YY123" s="18">
        <f t="shared" si="108"/>
        <v>15661.127356127319</v>
      </c>
      <c r="YZ123" s="18">
        <f t="shared" si="109"/>
        <v>1041.489192615601</v>
      </c>
      <c r="ZA123" s="18">
        <f t="shared" si="110"/>
        <v>14368.76713172465</v>
      </c>
      <c r="ZB123" s="18">
        <f t="shared" si="111"/>
        <v>31071.38368046757</v>
      </c>
      <c r="ZC123" s="19">
        <f t="shared" si="112"/>
        <v>1.0000000000000007</v>
      </c>
    </row>
    <row r="124" spans="1:679" s="8" customFormat="1" x14ac:dyDescent="0.25">
      <c r="A124" s="8">
        <v>4</v>
      </c>
      <c r="B124" s="8" t="s">
        <v>2149</v>
      </c>
      <c r="C124" s="8" t="s">
        <v>2150</v>
      </c>
      <c r="D124" s="8" t="s">
        <v>2149</v>
      </c>
      <c r="E124" s="8" t="s">
        <v>3313</v>
      </c>
      <c r="F124" s="8" t="s">
        <v>3316</v>
      </c>
      <c r="G124" s="8" t="s">
        <v>3308</v>
      </c>
      <c r="H124" s="8" t="s">
        <v>3309</v>
      </c>
      <c r="I124" s="8" t="s">
        <v>3319</v>
      </c>
      <c r="J124" s="8" t="s">
        <v>3310</v>
      </c>
      <c r="N124" s="7">
        <v>0</v>
      </c>
      <c r="O124" s="7">
        <v>0</v>
      </c>
      <c r="P124" s="8" t="s">
        <v>3368</v>
      </c>
      <c r="Q124" s="8" t="s">
        <v>2061</v>
      </c>
      <c r="R124" s="8" t="s">
        <v>2151</v>
      </c>
      <c r="S124" s="8" t="s">
        <v>119</v>
      </c>
      <c r="T124" s="8" t="s">
        <v>154</v>
      </c>
      <c r="U124" s="8" t="s">
        <v>135</v>
      </c>
      <c r="V124" s="8" t="s">
        <v>3378</v>
      </c>
      <c r="W124" s="8" t="s">
        <v>3382</v>
      </c>
      <c r="X124" s="8" t="s">
        <v>3386</v>
      </c>
      <c r="Y124" s="8" t="s">
        <v>3386</v>
      </c>
      <c r="Z124" s="8" t="s">
        <v>2063</v>
      </c>
      <c r="AA124" s="8" t="s">
        <v>123</v>
      </c>
      <c r="AB124" s="8" t="s">
        <v>124</v>
      </c>
      <c r="AC124" s="8" t="s">
        <v>2064</v>
      </c>
      <c r="AD124" s="8" t="s">
        <v>156</v>
      </c>
      <c r="AE124" s="8" t="s">
        <v>3394</v>
      </c>
      <c r="AF124" s="8" t="s">
        <v>157</v>
      </c>
      <c r="AG124" s="8">
        <v>75</v>
      </c>
      <c r="AH124" s="8">
        <v>62</v>
      </c>
      <c r="AI124" s="8">
        <v>95</v>
      </c>
      <c r="AJ124" s="8">
        <v>75</v>
      </c>
      <c r="AK124" s="8">
        <v>7</v>
      </c>
      <c r="AM124" s="8">
        <v>7</v>
      </c>
      <c r="AO124" s="8">
        <v>458.8</v>
      </c>
      <c r="AP124" s="8">
        <v>1.6</v>
      </c>
      <c r="AQ124" s="8">
        <v>6.2</v>
      </c>
      <c r="AR124" s="8">
        <v>0</v>
      </c>
      <c r="AS124" s="8">
        <v>17254</v>
      </c>
      <c r="AT124" s="8">
        <v>65</v>
      </c>
      <c r="AU124" s="8">
        <v>16623</v>
      </c>
      <c r="AV124" s="8">
        <v>122</v>
      </c>
      <c r="AW124" s="8">
        <v>-4482</v>
      </c>
      <c r="AX124" s="8">
        <v>109</v>
      </c>
      <c r="AY124" s="8">
        <v>12767</v>
      </c>
      <c r="AZ124" s="8">
        <v>106</v>
      </c>
      <c r="BA124" s="8">
        <v>4.073707722</v>
      </c>
      <c r="BB124" s="8">
        <v>786</v>
      </c>
      <c r="BD124" s="8">
        <v>13.57</v>
      </c>
      <c r="CO124" s="8" t="s">
        <v>2152</v>
      </c>
      <c r="CP124" s="8" t="s">
        <v>2144</v>
      </c>
      <c r="CQ124" s="8">
        <v>75.007999999999996</v>
      </c>
      <c r="CR124" s="8">
        <v>4.2999999999999997E-2</v>
      </c>
      <c r="CS124" s="8">
        <v>62</v>
      </c>
      <c r="CT124" s="8">
        <v>2.1999999999999999E-2</v>
      </c>
      <c r="CU124" s="8">
        <v>94.997</v>
      </c>
      <c r="CV124" s="8">
        <v>8.9999999999999993E-3</v>
      </c>
      <c r="CW124" s="8">
        <v>75.001999999999995</v>
      </c>
      <c r="CX124" s="8">
        <v>1.2E-2</v>
      </c>
      <c r="CY124" s="8">
        <v>74.56</v>
      </c>
      <c r="CZ124" s="8">
        <v>0.1</v>
      </c>
      <c r="DA124" s="8">
        <v>62.06</v>
      </c>
      <c r="DB124" s="8">
        <v>0.05</v>
      </c>
      <c r="DC124" s="8">
        <v>67.19</v>
      </c>
      <c r="DD124" s="8">
        <v>7.0000000000000007E-2</v>
      </c>
      <c r="DE124" s="8">
        <v>2.3E-2</v>
      </c>
      <c r="DF124" s="8">
        <v>4.0000000000000001E-3</v>
      </c>
      <c r="DG124" s="8">
        <v>1.1606000000000001</v>
      </c>
      <c r="DH124" s="8">
        <v>5.4000000000000003E-3</v>
      </c>
      <c r="DI124" s="8">
        <v>17254</v>
      </c>
      <c r="DJ124" s="8">
        <v>65</v>
      </c>
      <c r="DK124" s="8">
        <v>-4482</v>
      </c>
      <c r="DL124" s="8">
        <v>109</v>
      </c>
      <c r="DM124" s="8">
        <v>4.0750000000000002</v>
      </c>
      <c r="DN124" s="8">
        <v>3.5000000000000003E-2</v>
      </c>
      <c r="DU124" s="8">
        <v>458.8</v>
      </c>
      <c r="DV124" s="8">
        <v>2.8</v>
      </c>
      <c r="DW124" s="8">
        <v>461.2</v>
      </c>
      <c r="DX124" s="8">
        <v>2.8</v>
      </c>
      <c r="DY124" s="8">
        <v>461.2</v>
      </c>
      <c r="DZ124" s="8">
        <v>2.8</v>
      </c>
      <c r="EA124" s="8">
        <v>6.2</v>
      </c>
      <c r="EB124" s="8">
        <v>0</v>
      </c>
      <c r="EC124" s="8">
        <v>5.0999999999999996</v>
      </c>
      <c r="ED124" s="8">
        <v>0</v>
      </c>
      <c r="EE124" s="8">
        <v>5.5</v>
      </c>
      <c r="EF124" s="8">
        <v>0</v>
      </c>
      <c r="EG124" s="8">
        <v>2785.2</v>
      </c>
      <c r="EH124" s="8">
        <v>27.4</v>
      </c>
      <c r="EI124" s="8">
        <v>1496.8</v>
      </c>
      <c r="EJ124" s="8">
        <v>30.9</v>
      </c>
      <c r="EK124" s="8">
        <v>348.3</v>
      </c>
      <c r="EL124" s="8">
        <v>20.6</v>
      </c>
      <c r="EM124" s="8">
        <v>460</v>
      </c>
      <c r="EO124" s="8">
        <v>460</v>
      </c>
      <c r="EQ124" s="8">
        <v>460</v>
      </c>
      <c r="ES124" s="8">
        <v>1.4</v>
      </c>
      <c r="EU124" s="8">
        <v>1.4</v>
      </c>
      <c r="EW124" s="8">
        <v>1.3</v>
      </c>
      <c r="EY124" s="8">
        <v>0.36</v>
      </c>
      <c r="EZ124" s="8">
        <v>460</v>
      </c>
      <c r="FB124" s="8">
        <v>460</v>
      </c>
      <c r="FD124" s="8">
        <v>460</v>
      </c>
      <c r="FF124" s="8">
        <v>4.0999999999999996</v>
      </c>
      <c r="FH124" s="8">
        <v>4</v>
      </c>
      <c r="FJ124" s="8">
        <v>3.4</v>
      </c>
      <c r="FL124" s="8">
        <v>2360</v>
      </c>
      <c r="FN124" s="8">
        <v>0.68</v>
      </c>
      <c r="FW124" s="8">
        <v>458.4</v>
      </c>
      <c r="FX124" s="8">
        <v>2.8</v>
      </c>
      <c r="FY124" s="8">
        <v>0.8</v>
      </c>
      <c r="FZ124" s="8">
        <v>0</v>
      </c>
      <c r="GA124" s="8">
        <v>366.9</v>
      </c>
      <c r="GB124" s="8">
        <v>1.5</v>
      </c>
      <c r="GC124" s="8">
        <v>21</v>
      </c>
      <c r="GE124" s="8">
        <v>3137.9</v>
      </c>
      <c r="GF124" s="8">
        <v>480</v>
      </c>
      <c r="GG124" s="8">
        <v>480</v>
      </c>
      <c r="GH124" s="8">
        <v>480</v>
      </c>
      <c r="GI124" s="8">
        <v>0.8</v>
      </c>
      <c r="GJ124" s="8">
        <v>0.9</v>
      </c>
      <c r="GK124" s="8">
        <v>1</v>
      </c>
      <c r="GL124" s="8">
        <v>520</v>
      </c>
      <c r="GM124" s="8">
        <v>0.64</v>
      </c>
      <c r="GN124" s="8">
        <v>13.57</v>
      </c>
      <c r="GO124" s="8">
        <v>18.3</v>
      </c>
      <c r="GT124" s="8">
        <v>215.1</v>
      </c>
      <c r="GU124" s="8">
        <v>0.2</v>
      </c>
      <c r="GV124" s="8">
        <v>99.46</v>
      </c>
      <c r="GW124" s="8">
        <v>0.05</v>
      </c>
      <c r="HB124" s="8">
        <v>222.36</v>
      </c>
      <c r="HC124" s="8">
        <v>0.14000000000000001</v>
      </c>
      <c r="HD124" s="8">
        <v>168.27</v>
      </c>
      <c r="HE124" s="8">
        <v>0.05</v>
      </c>
      <c r="HF124" s="8">
        <v>108.63</v>
      </c>
      <c r="HG124" s="8">
        <v>0.04</v>
      </c>
      <c r="HH124" s="8">
        <v>59.64</v>
      </c>
      <c r="HI124" s="8">
        <v>0.06</v>
      </c>
      <c r="HL124" s="8">
        <v>95.82</v>
      </c>
      <c r="HM124" s="8">
        <v>0.06</v>
      </c>
      <c r="HN124" s="8">
        <v>106.3</v>
      </c>
      <c r="HO124" s="8">
        <v>0.06</v>
      </c>
      <c r="HP124" s="8">
        <v>6.84</v>
      </c>
      <c r="HQ124" s="8">
        <v>0.06</v>
      </c>
      <c r="HT124" s="8">
        <v>62.6</v>
      </c>
      <c r="HU124" s="8">
        <v>0.28999999999999998</v>
      </c>
      <c r="HZ124" s="8">
        <v>76.88</v>
      </c>
      <c r="IA124" s="8">
        <v>0.13</v>
      </c>
      <c r="IB124" s="8">
        <v>66.78</v>
      </c>
      <c r="IC124" s="8">
        <v>0.12</v>
      </c>
      <c r="ID124" s="8">
        <v>45.3</v>
      </c>
      <c r="IE124" s="8">
        <v>0.08</v>
      </c>
      <c r="IF124" s="8">
        <v>21.48</v>
      </c>
      <c r="IG124" s="8">
        <v>0.09</v>
      </c>
      <c r="MX124" s="8">
        <v>61.47</v>
      </c>
      <c r="MY124" s="8">
        <v>7.0000000000000007E-2</v>
      </c>
      <c r="MZ124" s="8">
        <v>61.68</v>
      </c>
      <c r="NA124" s="8">
        <v>0.05</v>
      </c>
      <c r="NB124" s="8">
        <v>62.39</v>
      </c>
      <c r="NC124" s="8">
        <v>7.0000000000000007E-2</v>
      </c>
      <c r="ND124" s="8">
        <v>61.65</v>
      </c>
      <c r="NE124" s="8">
        <v>0.04</v>
      </c>
      <c r="NF124" s="8">
        <v>62.33</v>
      </c>
      <c r="NG124" s="8">
        <v>0.06</v>
      </c>
      <c r="NH124" s="8">
        <v>61.01</v>
      </c>
      <c r="NI124" s="8">
        <v>0.04</v>
      </c>
      <c r="OP124" s="8">
        <v>95.71</v>
      </c>
      <c r="OQ124" s="8">
        <v>0.04</v>
      </c>
      <c r="OT124" s="8">
        <v>94.09</v>
      </c>
      <c r="OU124" s="8">
        <v>0.17</v>
      </c>
      <c r="OV124" s="8">
        <v>94.44</v>
      </c>
      <c r="OW124" s="8">
        <v>0.15</v>
      </c>
      <c r="OX124" s="8">
        <v>94.14</v>
      </c>
      <c r="OY124" s="8">
        <v>0.18</v>
      </c>
      <c r="OZ124" s="8">
        <v>94.57</v>
      </c>
      <c r="PA124" s="8">
        <v>0.15</v>
      </c>
      <c r="PB124" s="8">
        <v>94.36</v>
      </c>
      <c r="PC124" s="8">
        <v>0.2</v>
      </c>
      <c r="PD124" s="8">
        <v>94.39</v>
      </c>
      <c r="PE124" s="8">
        <v>0.2</v>
      </c>
      <c r="QX124" s="8">
        <v>94.69</v>
      </c>
      <c r="QY124" s="8">
        <v>0.05</v>
      </c>
      <c r="QZ124" s="8">
        <v>94.25</v>
      </c>
      <c r="RA124" s="8">
        <v>0.1</v>
      </c>
      <c r="RB124" s="8">
        <v>75.12</v>
      </c>
      <c r="RC124" s="8">
        <v>0.09</v>
      </c>
      <c r="RD124" s="8">
        <v>75.010000000000005</v>
      </c>
      <c r="RE124" s="8">
        <v>0.08</v>
      </c>
      <c r="RF124" s="8">
        <v>74.95</v>
      </c>
      <c r="RG124" s="8">
        <v>0.06</v>
      </c>
      <c r="RH124" s="8">
        <v>75.650000000000006</v>
      </c>
      <c r="RI124" s="8">
        <v>0.11</v>
      </c>
      <c r="RJ124" s="8">
        <v>75.37</v>
      </c>
      <c r="RK124" s="8">
        <v>0.09</v>
      </c>
      <c r="RL124" s="8">
        <v>75.75</v>
      </c>
      <c r="RM124" s="8">
        <v>0.12</v>
      </c>
      <c r="RN124" s="8">
        <v>75.25</v>
      </c>
      <c r="RO124" s="8">
        <v>0.08</v>
      </c>
      <c r="RP124" s="8">
        <v>92.5</v>
      </c>
      <c r="RQ124" s="8">
        <v>7.0000000000000007E-2</v>
      </c>
      <c r="RR124" s="8">
        <v>84.24</v>
      </c>
      <c r="RS124" s="8">
        <v>0.14000000000000001</v>
      </c>
      <c r="RT124" s="8">
        <v>87.16</v>
      </c>
      <c r="RU124" s="8">
        <v>0.14000000000000001</v>
      </c>
      <c r="RV124" s="8">
        <v>77.930000000000007</v>
      </c>
      <c r="RW124" s="8">
        <v>0.09</v>
      </c>
      <c r="RX124" s="8">
        <v>89.2</v>
      </c>
      <c r="RY124" s="8">
        <v>0.1</v>
      </c>
      <c r="RZ124" s="8">
        <v>85.86</v>
      </c>
      <c r="SA124" s="8">
        <v>0.1</v>
      </c>
      <c r="SB124" s="8">
        <v>89.27</v>
      </c>
      <c r="SC124" s="8">
        <v>0.11</v>
      </c>
      <c r="SD124" s="8">
        <v>89.41</v>
      </c>
      <c r="SE124" s="8">
        <v>0.34</v>
      </c>
      <c r="SF124" s="8">
        <v>91.53</v>
      </c>
      <c r="SG124" s="8">
        <v>7.0000000000000007E-2</v>
      </c>
      <c r="SH124" s="8">
        <v>91.11</v>
      </c>
      <c r="SI124" s="8">
        <v>0.14000000000000001</v>
      </c>
      <c r="SJ124" s="8">
        <v>90.19</v>
      </c>
      <c r="SK124" s="8">
        <v>0.14000000000000001</v>
      </c>
      <c r="SL124" s="8">
        <v>89.77</v>
      </c>
      <c r="SM124" s="8">
        <v>0.26</v>
      </c>
      <c r="SN124" s="8">
        <v>87.2</v>
      </c>
      <c r="SO124" s="8">
        <v>0.13</v>
      </c>
      <c r="SP124" s="8">
        <v>90.11</v>
      </c>
      <c r="SQ124" s="8">
        <v>0.16</v>
      </c>
      <c r="SR124" s="8">
        <v>92.01</v>
      </c>
      <c r="SS124" s="8">
        <v>0.17</v>
      </c>
      <c r="ST124" s="8">
        <v>85.77</v>
      </c>
      <c r="SU124" s="8">
        <v>0.2</v>
      </c>
      <c r="SV124" s="8">
        <v>90.38</v>
      </c>
      <c r="SW124" s="8">
        <v>0.19</v>
      </c>
      <c r="SX124" s="8">
        <v>89.65</v>
      </c>
      <c r="SY124" s="8">
        <v>0.15</v>
      </c>
      <c r="SZ124" s="8">
        <v>91.61</v>
      </c>
      <c r="TA124" s="8">
        <v>0.17</v>
      </c>
      <c r="TB124" s="8">
        <v>87.28</v>
      </c>
      <c r="TC124" s="8">
        <v>0.21</v>
      </c>
      <c r="WJ124" s="8" t="s">
        <v>2125</v>
      </c>
      <c r="WK124" s="8">
        <v>75.007999999999996</v>
      </c>
      <c r="WL124" s="8">
        <v>4.2999999999999997E-2</v>
      </c>
      <c r="WM124" s="8">
        <v>62</v>
      </c>
      <c r="WN124" s="8">
        <v>2.1999999999999999E-2</v>
      </c>
      <c r="WO124" s="8">
        <v>62.039000000000001</v>
      </c>
      <c r="WP124" s="8">
        <v>1.4E-2</v>
      </c>
      <c r="WQ124" s="8">
        <v>58.594999999999999</v>
      </c>
      <c r="WR124" s="8">
        <v>2.3E-2</v>
      </c>
      <c r="WS124" s="8">
        <v>94.997</v>
      </c>
      <c r="WT124" s="8">
        <v>8.9999999999999993E-3</v>
      </c>
      <c r="WU124" s="8">
        <v>75.001999999999995</v>
      </c>
      <c r="WV124" s="8">
        <v>1.2E-2</v>
      </c>
      <c r="WW124" s="8">
        <v>1241.2</v>
      </c>
      <c r="WX124" s="8">
        <v>2.9</v>
      </c>
      <c r="WY124" s="8">
        <v>1197.0999999999999</v>
      </c>
      <c r="WZ124" s="8">
        <v>2.9</v>
      </c>
      <c r="XA124" s="8">
        <v>0.64300000000000002</v>
      </c>
      <c r="XB124" s="8">
        <v>1E-3</v>
      </c>
      <c r="XC124" s="8">
        <v>-0.13100000000000001</v>
      </c>
      <c r="XD124" s="8">
        <v>3.0000000000000001E-3</v>
      </c>
      <c r="XE124" s="8">
        <v>2.3E-2</v>
      </c>
      <c r="XF124" s="8">
        <v>4.0000000000000001E-3</v>
      </c>
      <c r="XG124" s="8">
        <v>1.1606000000000001</v>
      </c>
      <c r="XH124" s="8">
        <v>5.4000000000000003E-3</v>
      </c>
      <c r="XI124" s="8">
        <v>29.209</v>
      </c>
      <c r="XJ124" s="8">
        <v>1E-3</v>
      </c>
      <c r="XK124" s="8">
        <v>3134</v>
      </c>
      <c r="XL124" s="8">
        <v>9</v>
      </c>
      <c r="XM124" s="8">
        <v>390</v>
      </c>
      <c r="XO124" s="43">
        <v>0.32049807471120673</v>
      </c>
      <c r="XP124" s="12">
        <v>388.47571635745362</v>
      </c>
      <c r="XQ124" s="14">
        <v>13.03</v>
      </c>
      <c r="XR124" s="14">
        <v>0.13</v>
      </c>
      <c r="XS124" s="45">
        <f t="shared" si="77"/>
        <v>0.75653284355495654</v>
      </c>
      <c r="XT124" s="9">
        <f t="shared" si="49"/>
        <v>5629.5039993358132</v>
      </c>
      <c r="XU124" s="46">
        <f t="shared" si="50"/>
        <v>90.428745480314959</v>
      </c>
      <c r="XV124" s="9">
        <f t="shared" si="95"/>
        <v>405.66075840696533</v>
      </c>
      <c r="XW124" s="9">
        <f t="shared" si="52"/>
        <v>1726.233467104169</v>
      </c>
      <c r="XX124" s="9">
        <f t="shared" si="53"/>
        <v>3903.2705322316442</v>
      </c>
      <c r="XY124" s="15">
        <f t="shared" si="54"/>
        <v>1.035625121275917E-2</v>
      </c>
      <c r="XZ124" s="9">
        <f t="shared" si="55"/>
        <v>30.843758665247446</v>
      </c>
      <c r="YA124" s="9">
        <f t="shared" si="56"/>
        <v>61.282467156445044</v>
      </c>
      <c r="YB124" s="10">
        <v>14.0998572720576</v>
      </c>
      <c r="YC124" s="10">
        <v>13.228874161699936</v>
      </c>
      <c r="YD124" s="3">
        <v>1.39232493438639E-2</v>
      </c>
      <c r="YE124" s="9">
        <v>38.159111665395649</v>
      </c>
      <c r="YF124" s="15">
        <v>8.7787352552652995E-3</v>
      </c>
      <c r="YG124" s="9">
        <v>27.608521171904442</v>
      </c>
      <c r="YH124" s="15">
        <v>9.6742061926957668E-3</v>
      </c>
      <c r="YI124" s="9">
        <v>25.42017183707717</v>
      </c>
      <c r="YJ124" s="9">
        <f t="shared" si="57"/>
        <v>81.177122784333619</v>
      </c>
      <c r="YK124" s="9">
        <f t="shared" si="58"/>
        <v>66.396200198676681</v>
      </c>
      <c r="YL124" s="9">
        <f t="shared" si="59"/>
        <v>25.235354383128257</v>
      </c>
      <c r="YM124" s="9">
        <f t="shared" si="96"/>
        <v>31572.534336082073</v>
      </c>
      <c r="YN124" s="9">
        <f t="shared" si="97"/>
        <v>26879.290421425791</v>
      </c>
      <c r="YO124" s="9">
        <f t="shared" si="98"/>
        <v>2744</v>
      </c>
      <c r="YP124" s="14">
        <f t="shared" si="99"/>
        <v>0.2966271855248907</v>
      </c>
      <c r="YQ124" s="9">
        <f t="shared" si="100"/>
        <v>30550.097644406389</v>
      </c>
      <c r="YR124" s="9">
        <f t="shared" si="101"/>
        <v>25856.853729750106</v>
      </c>
      <c r="YS124" s="10">
        <f t="shared" si="102"/>
        <v>9.7479571296765766</v>
      </c>
      <c r="YT124" s="15">
        <f t="shared" si="103"/>
        <v>0.22031056462715115</v>
      </c>
      <c r="YU124" s="16">
        <f t="shared" si="104"/>
        <v>-5.6084042821191886</v>
      </c>
      <c r="YV124" s="16">
        <f t="shared" si="105"/>
        <v>-19.894655627888575</v>
      </c>
      <c r="YW124" s="47">
        <f t="shared" si="106"/>
        <v>55.66099453466083</v>
      </c>
      <c r="YX124" s="18">
        <f t="shared" si="107"/>
        <v>31572.534336082073</v>
      </c>
      <c r="YY124" s="18">
        <f t="shared" si="108"/>
        <v>12319.321332353995</v>
      </c>
      <c r="YZ124" s="18">
        <f t="shared" si="109"/>
        <v>1040.4305961524676</v>
      </c>
      <c r="ZA124" s="18">
        <f t="shared" si="110"/>
        <v>18212.782407575611</v>
      </c>
      <c r="ZB124" s="18">
        <f t="shared" si="111"/>
        <v>31572.534336082073</v>
      </c>
      <c r="ZC124" s="19">
        <f t="shared" si="112"/>
        <v>1</v>
      </c>
    </row>
    <row r="125" spans="1:679" s="8" customFormat="1" x14ac:dyDescent="0.25">
      <c r="A125" s="8">
        <v>4</v>
      </c>
      <c r="B125" s="8" t="s">
        <v>2153</v>
      </c>
      <c r="C125" s="8" t="s">
        <v>2154</v>
      </c>
      <c r="D125" s="8" t="s">
        <v>2153</v>
      </c>
      <c r="E125" s="8" t="s">
        <v>3324</v>
      </c>
      <c r="F125" s="8" t="s">
        <v>3316</v>
      </c>
      <c r="G125" s="8" t="s">
        <v>3308</v>
      </c>
      <c r="H125" s="8" t="s">
        <v>3309</v>
      </c>
      <c r="I125" s="8" t="s">
        <v>3319</v>
      </c>
      <c r="J125" s="8" t="s">
        <v>3310</v>
      </c>
      <c r="N125" s="7">
        <v>0</v>
      </c>
      <c r="O125" s="7">
        <v>0</v>
      </c>
      <c r="P125" s="8" t="s">
        <v>3368</v>
      </c>
      <c r="Q125" s="8" t="s">
        <v>2061</v>
      </c>
      <c r="R125" s="8" t="s">
        <v>2155</v>
      </c>
      <c r="S125" s="8" t="s">
        <v>119</v>
      </c>
      <c r="T125" s="8" t="s">
        <v>154</v>
      </c>
      <c r="U125" s="8" t="s">
        <v>135</v>
      </c>
      <c r="V125" s="8" t="s">
        <v>3378</v>
      </c>
      <c r="W125" s="8" t="s">
        <v>3382</v>
      </c>
      <c r="X125" s="8" t="s">
        <v>3386</v>
      </c>
      <c r="Y125" s="8" t="s">
        <v>3386</v>
      </c>
      <c r="Z125" s="8" t="s">
        <v>2063</v>
      </c>
      <c r="AA125" s="8" t="s">
        <v>123</v>
      </c>
      <c r="AB125" s="8" t="s">
        <v>124</v>
      </c>
      <c r="AC125" s="8" t="s">
        <v>2064</v>
      </c>
      <c r="AD125" s="8" t="s">
        <v>156</v>
      </c>
      <c r="AE125" s="8" t="s">
        <v>3394</v>
      </c>
      <c r="AF125" s="8" t="s">
        <v>157</v>
      </c>
      <c r="AG125" s="8">
        <v>75</v>
      </c>
      <c r="AH125" s="8">
        <v>62</v>
      </c>
      <c r="AI125" s="8">
        <v>95</v>
      </c>
      <c r="AJ125" s="8">
        <v>75</v>
      </c>
      <c r="AK125" s="8">
        <v>7</v>
      </c>
      <c r="AM125" s="8">
        <v>7</v>
      </c>
      <c r="AO125" s="8">
        <v>458.9</v>
      </c>
      <c r="AP125" s="8">
        <v>1.4</v>
      </c>
      <c r="AQ125" s="8">
        <v>6.2</v>
      </c>
      <c r="AR125" s="8">
        <v>0</v>
      </c>
      <c r="AS125" s="8">
        <v>11177</v>
      </c>
      <c r="AT125" s="8">
        <v>58</v>
      </c>
      <c r="AU125" s="8">
        <v>10804</v>
      </c>
      <c r="AV125" s="8">
        <v>71</v>
      </c>
      <c r="AW125" s="8">
        <v>-12699</v>
      </c>
      <c r="AX125" s="8">
        <v>230</v>
      </c>
      <c r="AY125" s="8">
        <v>-1535</v>
      </c>
      <c r="AZ125" s="8">
        <v>247</v>
      </c>
      <c r="BA125" s="8">
        <v>-0.49104286600000002</v>
      </c>
      <c r="BB125" s="8">
        <v>786</v>
      </c>
      <c r="BD125" s="8">
        <v>12.12</v>
      </c>
      <c r="CO125" s="8" t="s">
        <v>2156</v>
      </c>
      <c r="CP125" s="8" t="s">
        <v>2144</v>
      </c>
      <c r="CQ125" s="8">
        <v>74.997</v>
      </c>
      <c r="CR125" s="8">
        <v>2.3E-2</v>
      </c>
      <c r="CS125" s="8">
        <v>61.899000000000001</v>
      </c>
      <c r="CT125" s="8">
        <v>6.8000000000000005E-2</v>
      </c>
      <c r="CU125" s="8">
        <v>94.998000000000005</v>
      </c>
      <c r="CV125" s="8">
        <v>8.9999999999999993E-3</v>
      </c>
      <c r="CW125" s="8">
        <v>75.004000000000005</v>
      </c>
      <c r="CX125" s="8">
        <v>0.02</v>
      </c>
      <c r="CY125" s="8">
        <v>74.69</v>
      </c>
      <c r="CZ125" s="8">
        <v>0.04</v>
      </c>
      <c r="DA125" s="8">
        <v>66</v>
      </c>
      <c r="DB125" s="8">
        <v>0.05</v>
      </c>
      <c r="DC125" s="8">
        <v>70.05</v>
      </c>
      <c r="DD125" s="8">
        <v>0.08</v>
      </c>
      <c r="DE125" s="8">
        <v>1E-3</v>
      </c>
      <c r="DF125" s="8">
        <v>4.0000000000000001E-3</v>
      </c>
      <c r="DG125" s="8">
        <v>1.0808</v>
      </c>
      <c r="DH125" s="8">
        <v>6.6E-3</v>
      </c>
      <c r="DI125" s="8">
        <v>11177</v>
      </c>
      <c r="DJ125" s="8">
        <v>58</v>
      </c>
      <c r="DK125" s="8">
        <v>-12699</v>
      </c>
      <c r="DL125" s="8">
        <v>230</v>
      </c>
      <c r="DM125" s="8">
        <v>0</v>
      </c>
      <c r="DN125" s="8">
        <v>0</v>
      </c>
      <c r="DU125" s="8">
        <v>458.9</v>
      </c>
      <c r="DV125" s="8">
        <v>2.6</v>
      </c>
      <c r="DW125" s="8">
        <v>461.4</v>
      </c>
      <c r="DX125" s="8">
        <v>2.6</v>
      </c>
      <c r="DY125" s="8">
        <v>461.2</v>
      </c>
      <c r="DZ125" s="8">
        <v>2.6</v>
      </c>
      <c r="EA125" s="8">
        <v>6.2</v>
      </c>
      <c r="EB125" s="8">
        <v>0</v>
      </c>
      <c r="EC125" s="8">
        <v>5</v>
      </c>
      <c r="ED125" s="8">
        <v>0</v>
      </c>
      <c r="EE125" s="8">
        <v>5.5</v>
      </c>
      <c r="EF125" s="8">
        <v>0</v>
      </c>
      <c r="EG125" s="8">
        <v>2785.5</v>
      </c>
      <c r="EH125" s="8">
        <v>25.9</v>
      </c>
      <c r="EI125" s="8">
        <v>1494.1</v>
      </c>
      <c r="EJ125" s="8">
        <v>29.1</v>
      </c>
      <c r="EK125" s="8">
        <v>340</v>
      </c>
      <c r="EL125" s="8">
        <v>19.399999999999999</v>
      </c>
      <c r="EM125" s="8">
        <v>460</v>
      </c>
      <c r="EO125" s="8">
        <v>460</v>
      </c>
      <c r="EQ125" s="8">
        <v>460</v>
      </c>
      <c r="ES125" s="8">
        <v>1.3</v>
      </c>
      <c r="EU125" s="8">
        <v>1.4</v>
      </c>
      <c r="EW125" s="8">
        <v>1.4</v>
      </c>
      <c r="EY125" s="8">
        <v>0.36</v>
      </c>
      <c r="EZ125" s="8">
        <v>460</v>
      </c>
      <c r="FB125" s="8">
        <v>460</v>
      </c>
      <c r="FD125" s="8">
        <v>460</v>
      </c>
      <c r="FF125" s="8">
        <v>4</v>
      </c>
      <c r="FH125" s="8">
        <v>4</v>
      </c>
      <c r="FJ125" s="8">
        <v>3.5</v>
      </c>
      <c r="FL125" s="8">
        <v>2360</v>
      </c>
      <c r="FN125" s="8">
        <v>0.67</v>
      </c>
      <c r="FW125" s="8">
        <v>458.5</v>
      </c>
      <c r="FX125" s="8">
        <v>2.6</v>
      </c>
      <c r="FY125" s="8">
        <v>0.8</v>
      </c>
      <c r="FZ125" s="8">
        <v>0</v>
      </c>
      <c r="GA125" s="8">
        <v>367</v>
      </c>
      <c r="GB125" s="8">
        <v>1.5</v>
      </c>
      <c r="GC125" s="8">
        <v>21</v>
      </c>
      <c r="GE125" s="8">
        <v>3128</v>
      </c>
      <c r="GF125" s="8">
        <v>480</v>
      </c>
      <c r="GG125" s="8">
        <v>480</v>
      </c>
      <c r="GH125" s="8">
        <v>480</v>
      </c>
      <c r="GI125" s="8">
        <v>0.5</v>
      </c>
      <c r="GJ125" s="8">
        <v>0.6</v>
      </c>
      <c r="GK125" s="8">
        <v>0.6</v>
      </c>
      <c r="GL125" s="8">
        <v>280</v>
      </c>
      <c r="GM125" s="8">
        <v>0.62</v>
      </c>
      <c r="GN125" s="8">
        <v>12.12</v>
      </c>
      <c r="GO125" s="8">
        <v>17.7</v>
      </c>
      <c r="GT125" s="8">
        <v>216.06</v>
      </c>
      <c r="GU125" s="8">
        <v>0.22</v>
      </c>
      <c r="GV125" s="8">
        <v>99.99</v>
      </c>
      <c r="GW125" s="8">
        <v>0.05</v>
      </c>
      <c r="HB125" s="8">
        <v>224.11</v>
      </c>
      <c r="HC125" s="8">
        <v>0.15</v>
      </c>
      <c r="HD125" s="8">
        <v>167.74</v>
      </c>
      <c r="HE125" s="8">
        <v>0.06</v>
      </c>
      <c r="HF125" s="8">
        <v>109.19</v>
      </c>
      <c r="HG125" s="8">
        <v>0.05</v>
      </c>
      <c r="HH125" s="8">
        <v>58.55</v>
      </c>
      <c r="HI125" s="8">
        <v>7.0000000000000007E-2</v>
      </c>
      <c r="HL125" s="8">
        <v>96.96</v>
      </c>
      <c r="HM125" s="8">
        <v>0.06</v>
      </c>
      <c r="HN125" s="8">
        <v>106.62</v>
      </c>
      <c r="HO125" s="8">
        <v>7.0000000000000007E-2</v>
      </c>
      <c r="HP125" s="8">
        <v>6.63</v>
      </c>
      <c r="HQ125" s="8">
        <v>7.0000000000000007E-2</v>
      </c>
      <c r="HT125" s="8">
        <v>66.86</v>
      </c>
      <c r="HU125" s="8">
        <v>0.32</v>
      </c>
      <c r="HZ125" s="8">
        <v>81.760000000000005</v>
      </c>
      <c r="IA125" s="8">
        <v>0.16</v>
      </c>
      <c r="IB125" s="8">
        <v>70.83</v>
      </c>
      <c r="IC125" s="8">
        <v>0.14000000000000001</v>
      </c>
      <c r="ID125" s="8">
        <v>48.39</v>
      </c>
      <c r="IE125" s="8">
        <v>0.1</v>
      </c>
      <c r="IF125" s="8">
        <v>22.44</v>
      </c>
      <c r="IG125" s="8">
        <v>0.11</v>
      </c>
      <c r="MX125" s="8">
        <v>65.489999999999995</v>
      </c>
      <c r="MY125" s="8">
        <v>0.05</v>
      </c>
      <c r="MZ125" s="8">
        <v>65.94</v>
      </c>
      <c r="NA125" s="8">
        <v>0.06</v>
      </c>
      <c r="NB125" s="8">
        <v>66.36</v>
      </c>
      <c r="NC125" s="8">
        <v>7.0000000000000007E-2</v>
      </c>
      <c r="ND125" s="8">
        <v>65.92</v>
      </c>
      <c r="NE125" s="8">
        <v>0.06</v>
      </c>
      <c r="NF125" s="8">
        <v>66.290000000000006</v>
      </c>
      <c r="NG125" s="8">
        <v>0.06</v>
      </c>
      <c r="NH125" s="8">
        <v>65.25</v>
      </c>
      <c r="NI125" s="8">
        <v>0.05</v>
      </c>
      <c r="OP125" s="8">
        <v>96.82</v>
      </c>
      <c r="OQ125" s="8">
        <v>0.04</v>
      </c>
      <c r="OT125" s="8">
        <v>93.8</v>
      </c>
      <c r="OU125" s="8">
        <v>0.19</v>
      </c>
      <c r="OV125" s="8">
        <v>94.15</v>
      </c>
      <c r="OW125" s="8">
        <v>0.14000000000000001</v>
      </c>
      <c r="OX125" s="8">
        <v>94</v>
      </c>
      <c r="OY125" s="8">
        <v>0.2</v>
      </c>
      <c r="OZ125" s="8">
        <v>94.47</v>
      </c>
      <c r="PA125" s="8">
        <v>0.15</v>
      </c>
      <c r="PB125" s="8">
        <v>94.3</v>
      </c>
      <c r="PC125" s="8">
        <v>0.2</v>
      </c>
      <c r="PD125" s="8">
        <v>94.32</v>
      </c>
      <c r="PE125" s="8">
        <v>0.2</v>
      </c>
      <c r="QX125" s="8">
        <v>94.74</v>
      </c>
      <c r="QY125" s="8">
        <v>7.0000000000000007E-2</v>
      </c>
      <c r="QZ125" s="8">
        <v>94.01</v>
      </c>
      <c r="RA125" s="8">
        <v>0.1</v>
      </c>
      <c r="RB125" s="8">
        <v>75.209999999999994</v>
      </c>
      <c r="RC125" s="8">
        <v>0.05</v>
      </c>
      <c r="RD125" s="8">
        <v>75.09</v>
      </c>
      <c r="RE125" s="8">
        <v>0.04</v>
      </c>
      <c r="RF125" s="8">
        <v>75.05</v>
      </c>
      <c r="RG125" s="8">
        <v>0.04</v>
      </c>
      <c r="RH125" s="8">
        <v>75.48</v>
      </c>
      <c r="RI125" s="8">
        <v>7.0000000000000007E-2</v>
      </c>
      <c r="RJ125" s="8">
        <v>75.41</v>
      </c>
      <c r="RK125" s="8">
        <v>0.06</v>
      </c>
      <c r="RL125" s="8">
        <v>75.58</v>
      </c>
      <c r="RM125" s="8">
        <v>0.06</v>
      </c>
      <c r="RN125" s="8">
        <v>75.290000000000006</v>
      </c>
      <c r="RO125" s="8">
        <v>0.04</v>
      </c>
      <c r="RP125" s="8">
        <v>93.02</v>
      </c>
      <c r="RQ125" s="8">
        <v>0.05</v>
      </c>
      <c r="RR125" s="8">
        <v>94.05</v>
      </c>
      <c r="RS125" s="8">
        <v>0.08</v>
      </c>
      <c r="RT125" s="8">
        <v>94.91</v>
      </c>
      <c r="RU125" s="8">
        <v>0.17</v>
      </c>
      <c r="RV125" s="8">
        <v>94.45</v>
      </c>
      <c r="RW125" s="8">
        <v>0.13</v>
      </c>
      <c r="RX125" s="8">
        <v>94.23</v>
      </c>
      <c r="RY125" s="8">
        <v>0.13</v>
      </c>
      <c r="RZ125" s="8">
        <v>95.53</v>
      </c>
      <c r="SA125" s="8">
        <v>0.19</v>
      </c>
      <c r="SB125" s="8">
        <v>95.29</v>
      </c>
      <c r="SC125" s="8">
        <v>0.2</v>
      </c>
      <c r="SD125" s="8">
        <v>93.67</v>
      </c>
      <c r="SE125" s="8">
        <v>0.14000000000000001</v>
      </c>
      <c r="SF125" s="8">
        <v>93.76</v>
      </c>
      <c r="SG125" s="8">
        <v>7.0000000000000007E-2</v>
      </c>
      <c r="SH125" s="8">
        <v>94.95</v>
      </c>
      <c r="SI125" s="8">
        <v>0.17</v>
      </c>
      <c r="SJ125" s="8">
        <v>95.23</v>
      </c>
      <c r="SK125" s="8">
        <v>0.18</v>
      </c>
      <c r="SL125" s="8">
        <v>92.02</v>
      </c>
      <c r="SM125" s="8">
        <v>0.17</v>
      </c>
      <c r="SN125" s="8">
        <v>90.85</v>
      </c>
      <c r="SO125" s="8">
        <v>0.13</v>
      </c>
      <c r="SP125" s="8">
        <v>93.63</v>
      </c>
      <c r="SQ125" s="8">
        <v>0.16</v>
      </c>
      <c r="SR125" s="8">
        <v>92.95</v>
      </c>
      <c r="SS125" s="8">
        <v>0.21</v>
      </c>
      <c r="ST125" s="8">
        <v>91.05</v>
      </c>
      <c r="SU125" s="8">
        <v>0.19</v>
      </c>
      <c r="SV125" s="8">
        <v>93.72</v>
      </c>
      <c r="SW125" s="8">
        <v>0.19</v>
      </c>
      <c r="SX125" s="8">
        <v>93.3</v>
      </c>
      <c r="SY125" s="8">
        <v>0.11</v>
      </c>
      <c r="SZ125" s="8">
        <v>93.57</v>
      </c>
      <c r="TA125" s="8">
        <v>0.15</v>
      </c>
      <c r="TB125" s="8">
        <v>91.62</v>
      </c>
      <c r="TC125" s="8">
        <v>0.25</v>
      </c>
      <c r="WJ125" s="8" t="s">
        <v>2135</v>
      </c>
      <c r="WK125" s="8">
        <v>74.997</v>
      </c>
      <c r="WL125" s="8">
        <v>2.3E-2</v>
      </c>
      <c r="WM125" s="8">
        <v>61.899000000000001</v>
      </c>
      <c r="WN125" s="8">
        <v>6.8000000000000005E-2</v>
      </c>
      <c r="WO125" s="8">
        <v>66.015000000000001</v>
      </c>
      <c r="WP125" s="8">
        <v>2.1000000000000001E-2</v>
      </c>
      <c r="WQ125" s="8">
        <v>62.262</v>
      </c>
      <c r="WR125" s="8">
        <v>3.1E-2</v>
      </c>
      <c r="WS125" s="8">
        <v>94.998000000000005</v>
      </c>
      <c r="WT125" s="8">
        <v>8.9999999999999993E-3</v>
      </c>
      <c r="WU125" s="8">
        <v>75.004000000000005</v>
      </c>
      <c r="WV125" s="8">
        <v>0.02</v>
      </c>
      <c r="WW125" s="8">
        <v>1200.9000000000001</v>
      </c>
      <c r="WX125" s="8">
        <v>3.7</v>
      </c>
      <c r="WY125" s="8">
        <v>1149.9000000000001</v>
      </c>
      <c r="WZ125" s="8">
        <v>3.6</v>
      </c>
      <c r="XA125" s="8">
        <v>0.51100000000000001</v>
      </c>
      <c r="XB125" s="8">
        <v>2E-3</v>
      </c>
      <c r="XC125" s="8">
        <v>-1.6E-2</v>
      </c>
      <c r="XD125" s="8">
        <v>3.0000000000000001E-3</v>
      </c>
      <c r="XE125" s="8">
        <v>1E-3</v>
      </c>
      <c r="XF125" s="8">
        <v>4.0000000000000001E-3</v>
      </c>
      <c r="XG125" s="8">
        <v>1.0808</v>
      </c>
      <c r="XH125" s="8">
        <v>6.6E-3</v>
      </c>
      <c r="XI125" s="8">
        <v>29.225999999999999</v>
      </c>
      <c r="XJ125" s="8">
        <v>1E-3</v>
      </c>
      <c r="XK125" s="8">
        <v>3126</v>
      </c>
      <c r="XL125" s="8">
        <v>9</v>
      </c>
      <c r="XM125" s="8">
        <v>380</v>
      </c>
      <c r="XO125" s="43">
        <v>0.57830843782784613</v>
      </c>
      <c r="XP125" s="12">
        <v>694.25927961232924</v>
      </c>
      <c r="XQ125" s="14">
        <v>13.029</v>
      </c>
      <c r="XR125" s="14">
        <v>1.4E-2</v>
      </c>
      <c r="XS125" s="45">
        <f t="shared" si="77"/>
        <v>0.81853887865637542</v>
      </c>
      <c r="XT125" s="9">
        <f t="shared" si="49"/>
        <v>5401.0119889427579</v>
      </c>
      <c r="XU125" s="46">
        <f t="shared" si="50"/>
        <v>69.031303842519691</v>
      </c>
      <c r="XV125" s="9">
        <f t="shared" si="95"/>
        <v>772.09380384551446</v>
      </c>
      <c r="XW125" s="9">
        <f t="shared" si="52"/>
        <v>3285.5299673021191</v>
      </c>
      <c r="XX125" s="9">
        <f t="shared" si="53"/>
        <v>2115.4820216406388</v>
      </c>
      <c r="XY125" s="15">
        <f t="shared" si="54"/>
        <v>1.1884115319828524E-2</v>
      </c>
      <c r="XZ125" s="9">
        <f t="shared" si="55"/>
        <v>33.999344802799428</v>
      </c>
      <c r="YA125" s="9">
        <f t="shared" si="56"/>
        <v>65.196461121343631</v>
      </c>
      <c r="YB125" s="10">
        <v>14.099895204660301</v>
      </c>
      <c r="YC125" s="10">
        <v>13.340833189689787</v>
      </c>
      <c r="YD125" s="3">
        <v>1.3924762905989469E-2</v>
      </c>
      <c r="YE125" s="9">
        <v>38.161027577440002</v>
      </c>
      <c r="YF125" s="15">
        <v>8.7148098242257593E-3</v>
      </c>
      <c r="YG125" s="9">
        <v>27.535884782523564</v>
      </c>
      <c r="YH125" s="15">
        <v>1.1086197714326987E-2</v>
      </c>
      <c r="YI125" s="9">
        <v>27.930999546798347</v>
      </c>
      <c r="YJ125" s="9">
        <f t="shared" si="57"/>
        <v>87.208902328704212</v>
      </c>
      <c r="YK125" s="9">
        <f t="shared" si="58"/>
        <v>70.31421663354017</v>
      </c>
      <c r="YL125" s="9">
        <f t="shared" si="59"/>
        <v>27.730521145093352</v>
      </c>
      <c r="YM125" s="9">
        <f t="shared" si="96"/>
        <v>33857.991731838505</v>
      </c>
      <c r="YN125" s="9">
        <f t="shared" si="97"/>
        <v>28533.470128044504</v>
      </c>
      <c r="YO125" s="9">
        <f t="shared" si="98"/>
        <v>2746</v>
      </c>
      <c r="YP125" s="14">
        <f t="shared" si="99"/>
        <v>0.27680608094622777</v>
      </c>
      <c r="YQ125" s="9">
        <f t="shared" si="100"/>
        <v>32796.655571853022</v>
      </c>
      <c r="YR125" s="9">
        <f t="shared" si="101"/>
        <v>27472.133968059024</v>
      </c>
      <c r="YS125" s="10">
        <f t="shared" si="102"/>
        <v>10.491572479799432</v>
      </c>
      <c r="YT125" s="15">
        <f t="shared" si="103"/>
        <v>0.20757199413605648</v>
      </c>
      <c r="YU125" s="16">
        <f t="shared" si="104"/>
        <v>-6.2688236577060756</v>
      </c>
      <c r="YV125" s="16">
        <f t="shared" si="105"/>
        <v>-22.012441207360581</v>
      </c>
      <c r="YW125" s="47">
        <f t="shared" si="106"/>
        <v>59.430427761337619</v>
      </c>
      <c r="YX125" s="18">
        <f t="shared" si="107"/>
        <v>33857.991731838505</v>
      </c>
      <c r="YY125" s="18">
        <f t="shared" si="108"/>
        <v>-2134.0195788563969</v>
      </c>
      <c r="YZ125" s="18">
        <f t="shared" si="109"/>
        <v>1082.7862511327601</v>
      </c>
      <c r="ZA125" s="18">
        <f t="shared" si="110"/>
        <v>34909.225059562152</v>
      </c>
      <c r="ZB125" s="18">
        <f t="shared" si="111"/>
        <v>33857.991731838512</v>
      </c>
      <c r="ZC125" s="19">
        <f t="shared" si="112"/>
        <v>1.0000000000000002</v>
      </c>
    </row>
    <row r="126" spans="1:679" s="8" customFormat="1" x14ac:dyDescent="0.25">
      <c r="A126" s="8">
        <v>4</v>
      </c>
      <c r="B126" s="8" t="s">
        <v>2059</v>
      </c>
      <c r="C126" s="8" t="s">
        <v>2060</v>
      </c>
      <c r="D126" s="8" t="s">
        <v>2059</v>
      </c>
      <c r="E126" s="8" t="s">
        <v>3314</v>
      </c>
      <c r="F126" s="8" t="s">
        <v>3316</v>
      </c>
      <c r="G126" s="8" t="s">
        <v>3308</v>
      </c>
      <c r="H126" s="8" t="s">
        <v>3309</v>
      </c>
      <c r="I126" s="8" t="s">
        <v>3310</v>
      </c>
      <c r="J126" s="8" t="s">
        <v>3310</v>
      </c>
      <c r="N126" s="7">
        <v>0</v>
      </c>
      <c r="O126" s="7">
        <v>0</v>
      </c>
      <c r="P126" s="8" t="s">
        <v>3368</v>
      </c>
      <c r="Q126" s="8" t="s">
        <v>2061</v>
      </c>
      <c r="R126" s="8" t="s">
        <v>2062</v>
      </c>
      <c r="S126" s="8" t="s">
        <v>119</v>
      </c>
      <c r="T126" s="8" t="s">
        <v>154</v>
      </c>
      <c r="U126" s="8" t="s">
        <v>135</v>
      </c>
      <c r="V126" s="8" t="s">
        <v>3378</v>
      </c>
      <c r="W126" s="8" t="s">
        <v>3380</v>
      </c>
      <c r="X126" s="8" t="s">
        <v>3386</v>
      </c>
      <c r="Y126" s="8" t="s">
        <v>3386</v>
      </c>
      <c r="Z126" s="8" t="s">
        <v>2063</v>
      </c>
      <c r="AA126" s="8" t="s">
        <v>123</v>
      </c>
      <c r="AB126" s="8" t="s">
        <v>124</v>
      </c>
      <c r="AC126" s="8" t="s">
        <v>2064</v>
      </c>
      <c r="AD126" s="8" t="s">
        <v>156</v>
      </c>
      <c r="AE126" s="8" t="s">
        <v>3394</v>
      </c>
      <c r="AF126" s="8" t="s">
        <v>157</v>
      </c>
      <c r="AG126" s="8">
        <v>75</v>
      </c>
      <c r="AH126" s="8">
        <v>62</v>
      </c>
      <c r="AI126" s="8">
        <v>95</v>
      </c>
      <c r="AJ126" s="8">
        <v>75</v>
      </c>
      <c r="AK126" s="8">
        <v>7</v>
      </c>
      <c r="AM126" s="8">
        <v>7</v>
      </c>
      <c r="AO126" s="8">
        <v>458.9</v>
      </c>
      <c r="AP126" s="8">
        <v>1.3</v>
      </c>
      <c r="AQ126" s="8">
        <v>6.3</v>
      </c>
      <c r="AR126" s="8">
        <v>0</v>
      </c>
      <c r="AS126" s="8">
        <v>21875</v>
      </c>
      <c r="AT126" s="8">
        <v>74</v>
      </c>
      <c r="AU126" s="8">
        <v>21165</v>
      </c>
      <c r="AV126" s="8">
        <v>132</v>
      </c>
      <c r="AW126" s="8">
        <v>2400</v>
      </c>
      <c r="AX126" s="8">
        <v>74</v>
      </c>
      <c r="AY126" s="8">
        <v>24278</v>
      </c>
      <c r="AZ126" s="8">
        <v>112</v>
      </c>
      <c r="BA126" s="8">
        <v>7.7714468630000004</v>
      </c>
      <c r="BB126" s="8">
        <v>786</v>
      </c>
      <c r="BD126" s="8">
        <v>11.3</v>
      </c>
      <c r="CO126" s="8" t="s">
        <v>2065</v>
      </c>
      <c r="CP126" s="8" t="s">
        <v>2066</v>
      </c>
      <c r="CQ126" s="8">
        <v>75.003</v>
      </c>
      <c r="CR126" s="8">
        <v>1.9E-2</v>
      </c>
      <c r="CS126" s="8">
        <v>61.997999999999998</v>
      </c>
      <c r="CT126" s="8">
        <v>0.03</v>
      </c>
      <c r="CU126" s="8">
        <v>95.001000000000005</v>
      </c>
      <c r="CV126" s="8">
        <v>5.0000000000000001E-3</v>
      </c>
      <c r="CW126" s="8">
        <v>74.998000000000005</v>
      </c>
      <c r="CX126" s="8">
        <v>1.4999999999999999E-2</v>
      </c>
      <c r="CY126" s="8">
        <v>74.569999999999993</v>
      </c>
      <c r="CZ126" s="8">
        <v>0.08</v>
      </c>
      <c r="DA126" s="8">
        <v>58.06</v>
      </c>
      <c r="DB126" s="8">
        <v>0.04</v>
      </c>
      <c r="DC126" s="8">
        <v>64.75</v>
      </c>
      <c r="DD126" s="8">
        <v>7.0000000000000007E-2</v>
      </c>
      <c r="DE126" s="8">
        <v>1.7000000000000001E-2</v>
      </c>
      <c r="DF126" s="8">
        <v>5.0000000000000001E-3</v>
      </c>
      <c r="DG126" s="8">
        <v>1.0395000000000001</v>
      </c>
      <c r="DH126" s="8">
        <v>6.4000000000000003E-3</v>
      </c>
      <c r="DI126" s="8">
        <v>21875</v>
      </c>
      <c r="DJ126" s="8">
        <v>74</v>
      </c>
      <c r="DK126" s="8">
        <v>2400</v>
      </c>
      <c r="DL126" s="8">
        <v>74</v>
      </c>
      <c r="DM126" s="8">
        <v>7.7720000000000002</v>
      </c>
      <c r="DN126" s="8">
        <v>4.1000000000000002E-2</v>
      </c>
      <c r="DU126" s="8">
        <v>458.9</v>
      </c>
      <c r="DV126" s="8">
        <v>2.5</v>
      </c>
      <c r="DW126" s="8">
        <v>461.6</v>
      </c>
      <c r="DX126" s="8">
        <v>2.5</v>
      </c>
      <c r="DY126" s="8">
        <v>461</v>
      </c>
      <c r="DZ126" s="8">
        <v>2.5</v>
      </c>
      <c r="EA126" s="8">
        <v>6.3</v>
      </c>
      <c r="EB126" s="8">
        <v>0</v>
      </c>
      <c r="EC126" s="8">
        <v>5</v>
      </c>
      <c r="ED126" s="8">
        <v>0</v>
      </c>
      <c r="EE126" s="8">
        <v>5.5</v>
      </c>
      <c r="EF126" s="8">
        <v>0</v>
      </c>
      <c r="EG126" s="8">
        <v>2801.5</v>
      </c>
      <c r="EH126" s="8">
        <v>25.2</v>
      </c>
      <c r="EI126" s="8">
        <v>1478.9</v>
      </c>
      <c r="EJ126" s="8">
        <v>27.6</v>
      </c>
      <c r="EK126" s="8">
        <v>322.2</v>
      </c>
      <c r="EL126" s="8">
        <v>19.3</v>
      </c>
      <c r="EM126" s="8">
        <v>460</v>
      </c>
      <c r="EO126" s="8">
        <v>460</v>
      </c>
      <c r="EQ126" s="8">
        <v>460</v>
      </c>
      <c r="ES126" s="8">
        <v>1.3</v>
      </c>
      <c r="EU126" s="8">
        <v>1.5</v>
      </c>
      <c r="EW126" s="8">
        <v>1.3</v>
      </c>
      <c r="EY126" s="8">
        <v>0.35</v>
      </c>
      <c r="EZ126" s="8">
        <v>462</v>
      </c>
      <c r="FB126" s="8">
        <v>462</v>
      </c>
      <c r="FD126" s="8">
        <v>462</v>
      </c>
      <c r="FF126" s="8">
        <v>4.0999999999999996</v>
      </c>
      <c r="FH126" s="8">
        <v>4.0999999999999996</v>
      </c>
      <c r="FJ126" s="8">
        <v>3.5</v>
      </c>
      <c r="FL126" s="8">
        <v>2360</v>
      </c>
      <c r="FN126" s="8">
        <v>0.68</v>
      </c>
      <c r="FW126" s="8">
        <v>458.6</v>
      </c>
      <c r="FX126" s="8">
        <v>2.5</v>
      </c>
      <c r="FY126" s="8">
        <v>0.8</v>
      </c>
      <c r="FZ126" s="8">
        <v>0</v>
      </c>
      <c r="GA126" s="8">
        <v>367.5</v>
      </c>
      <c r="GB126" s="8">
        <v>1.4</v>
      </c>
      <c r="GC126" s="8">
        <v>21</v>
      </c>
      <c r="GE126" s="8">
        <v>3128.5</v>
      </c>
      <c r="GF126" s="8">
        <v>480</v>
      </c>
      <c r="GG126" s="8">
        <v>480</v>
      </c>
      <c r="GH126" s="8">
        <v>480</v>
      </c>
      <c r="GI126" s="8">
        <v>0.8</v>
      </c>
      <c r="GJ126" s="8">
        <v>0.8</v>
      </c>
      <c r="GK126" s="8">
        <v>1</v>
      </c>
      <c r="GL126" s="8">
        <v>430</v>
      </c>
      <c r="GM126" s="8">
        <v>0.62</v>
      </c>
      <c r="GN126" s="8">
        <v>11.3</v>
      </c>
      <c r="GO126" s="8">
        <v>17.100000000000001</v>
      </c>
      <c r="GT126" s="8">
        <v>214.49</v>
      </c>
      <c r="GU126" s="8">
        <v>0.19</v>
      </c>
      <c r="GV126" s="8">
        <v>100.09</v>
      </c>
      <c r="GW126" s="8">
        <v>0.05</v>
      </c>
      <c r="HB126" s="8">
        <v>221.74</v>
      </c>
      <c r="HC126" s="8">
        <v>0.11</v>
      </c>
      <c r="HD126" s="8">
        <v>166.2</v>
      </c>
      <c r="HE126" s="8">
        <v>7.0000000000000007E-2</v>
      </c>
      <c r="HF126" s="8">
        <v>108.44</v>
      </c>
      <c r="HG126" s="8">
        <v>0.04</v>
      </c>
      <c r="HH126" s="8">
        <v>57.75</v>
      </c>
      <c r="HI126" s="8">
        <v>0.09</v>
      </c>
      <c r="HL126" s="8">
        <v>97.49</v>
      </c>
      <c r="HM126" s="8">
        <v>7.0000000000000007E-2</v>
      </c>
      <c r="HN126" s="8">
        <v>106.12</v>
      </c>
      <c r="HO126" s="8">
        <v>0.06</v>
      </c>
      <c r="HP126" s="8">
        <v>6.03</v>
      </c>
      <c r="HQ126" s="8">
        <v>7.0000000000000007E-2</v>
      </c>
      <c r="HT126" s="8">
        <v>59.11</v>
      </c>
      <c r="HU126" s="8">
        <v>0.22</v>
      </c>
      <c r="HZ126" s="8">
        <v>75.09</v>
      </c>
      <c r="IA126" s="8">
        <v>0.1</v>
      </c>
      <c r="IB126" s="8">
        <v>63.04</v>
      </c>
      <c r="IC126" s="8">
        <v>0.15</v>
      </c>
      <c r="ID126" s="8">
        <v>44.16</v>
      </c>
      <c r="IE126" s="8">
        <v>0.06</v>
      </c>
      <c r="IF126" s="8">
        <v>18.88</v>
      </c>
      <c r="IG126" s="8">
        <v>0.14000000000000001</v>
      </c>
      <c r="MX126" s="8">
        <v>57.29</v>
      </c>
      <c r="MY126" s="8">
        <v>0.05</v>
      </c>
      <c r="MZ126" s="8">
        <v>58.65</v>
      </c>
      <c r="NA126" s="8">
        <v>0.06</v>
      </c>
      <c r="NB126" s="8">
        <v>57.95</v>
      </c>
      <c r="NC126" s="8">
        <v>0.06</v>
      </c>
      <c r="ND126" s="8">
        <v>58.69</v>
      </c>
      <c r="NE126" s="8">
        <v>0.05</v>
      </c>
      <c r="NF126" s="8">
        <v>57.65</v>
      </c>
      <c r="NG126" s="8">
        <v>0.04</v>
      </c>
      <c r="NH126" s="8">
        <v>57.86</v>
      </c>
      <c r="NI126" s="8">
        <v>0.05</v>
      </c>
      <c r="OP126" s="8">
        <v>97.36</v>
      </c>
      <c r="OQ126" s="8">
        <v>0.05</v>
      </c>
      <c r="OT126" s="8">
        <v>95.38</v>
      </c>
      <c r="OU126" s="8">
        <v>0.12</v>
      </c>
      <c r="OV126" s="8">
        <v>95.36</v>
      </c>
      <c r="OW126" s="8">
        <v>0.11</v>
      </c>
      <c r="OX126" s="8">
        <v>95.22</v>
      </c>
      <c r="OY126" s="8">
        <v>0.12</v>
      </c>
      <c r="OZ126" s="8">
        <v>95.3</v>
      </c>
      <c r="PA126" s="8">
        <v>0.11</v>
      </c>
      <c r="PB126" s="8">
        <v>95.14</v>
      </c>
      <c r="PC126" s="8">
        <v>0.12</v>
      </c>
      <c r="PD126" s="8">
        <v>95.17</v>
      </c>
      <c r="PE126" s="8">
        <v>0.11</v>
      </c>
      <c r="PN126" s="8">
        <v>93.52</v>
      </c>
      <c r="PO126" s="8">
        <v>0.06</v>
      </c>
      <c r="QX126" s="8">
        <v>94.75</v>
      </c>
      <c r="QY126" s="8">
        <v>0.04</v>
      </c>
      <c r="QZ126" s="8">
        <v>94.67</v>
      </c>
      <c r="RA126" s="8">
        <v>0.08</v>
      </c>
      <c r="RB126" s="8">
        <v>75.02</v>
      </c>
      <c r="RC126" s="8">
        <v>7.0000000000000007E-2</v>
      </c>
      <c r="RD126" s="8">
        <v>74.959999999999994</v>
      </c>
      <c r="RE126" s="8">
        <v>7.0000000000000007E-2</v>
      </c>
      <c r="RF126" s="8">
        <v>74.86</v>
      </c>
      <c r="RG126" s="8">
        <v>0.06</v>
      </c>
      <c r="RH126" s="8">
        <v>75.239999999999995</v>
      </c>
      <c r="RI126" s="8">
        <v>7.0000000000000007E-2</v>
      </c>
      <c r="RJ126" s="8">
        <v>75.19</v>
      </c>
      <c r="RK126" s="8">
        <v>7.0000000000000007E-2</v>
      </c>
      <c r="RL126" s="8">
        <v>75.28</v>
      </c>
      <c r="RM126" s="8">
        <v>0.08</v>
      </c>
      <c r="RN126" s="8">
        <v>75.06</v>
      </c>
      <c r="RO126" s="8">
        <v>7.0000000000000007E-2</v>
      </c>
      <c r="RP126" s="8">
        <v>90.33</v>
      </c>
      <c r="RQ126" s="8">
        <v>0.05</v>
      </c>
      <c r="RR126" s="8">
        <v>91.85</v>
      </c>
      <c r="RS126" s="8">
        <v>0.08</v>
      </c>
      <c r="RT126" s="8">
        <v>88.95</v>
      </c>
      <c r="RU126" s="8">
        <v>0.09</v>
      </c>
      <c r="RV126" s="8">
        <v>79.22</v>
      </c>
      <c r="RW126" s="8">
        <v>0.06</v>
      </c>
      <c r="RX126" s="8">
        <v>87.05</v>
      </c>
      <c r="RY126" s="8">
        <v>7.0000000000000007E-2</v>
      </c>
      <c r="RZ126" s="8">
        <v>88.38</v>
      </c>
      <c r="SA126" s="8">
        <v>7.0000000000000007E-2</v>
      </c>
      <c r="SB126" s="8">
        <v>88.46</v>
      </c>
      <c r="SC126" s="8">
        <v>0.08</v>
      </c>
      <c r="SD126" s="8">
        <v>77.790000000000006</v>
      </c>
      <c r="SE126" s="8">
        <v>7.0000000000000007E-2</v>
      </c>
      <c r="SF126" s="8">
        <v>88.86</v>
      </c>
      <c r="SG126" s="8">
        <v>0.05</v>
      </c>
      <c r="SH126" s="8">
        <v>87.43</v>
      </c>
      <c r="SI126" s="8">
        <v>0.09</v>
      </c>
      <c r="SJ126" s="8">
        <v>88.46</v>
      </c>
      <c r="SK126" s="8">
        <v>0.08</v>
      </c>
      <c r="SL126" s="8">
        <v>77.569999999999993</v>
      </c>
      <c r="SM126" s="8">
        <v>0.08</v>
      </c>
      <c r="SN126" s="8">
        <v>84.68</v>
      </c>
      <c r="SO126" s="8">
        <v>0.13</v>
      </c>
      <c r="SP126" s="8">
        <v>87.47</v>
      </c>
      <c r="SQ126" s="8">
        <v>0.08</v>
      </c>
      <c r="SR126" s="8">
        <v>85.57</v>
      </c>
      <c r="SS126" s="8">
        <v>0.09</v>
      </c>
      <c r="ST126" s="8">
        <v>77.17</v>
      </c>
      <c r="SU126" s="8">
        <v>0.1</v>
      </c>
      <c r="SV126" s="8">
        <v>87.15</v>
      </c>
      <c r="SW126" s="8">
        <v>0.12</v>
      </c>
      <c r="SX126" s="8">
        <v>86.58</v>
      </c>
      <c r="SY126" s="8">
        <v>7.0000000000000007E-2</v>
      </c>
      <c r="SZ126" s="8">
        <v>87.21</v>
      </c>
      <c r="TA126" s="8">
        <v>0.12</v>
      </c>
      <c r="TB126" s="8">
        <v>77.02</v>
      </c>
      <c r="TC126" s="8">
        <v>7.0000000000000007E-2</v>
      </c>
      <c r="WJ126" s="8" t="s">
        <v>2130</v>
      </c>
      <c r="WK126" s="8">
        <v>75.003</v>
      </c>
      <c r="WL126" s="8">
        <v>1.9E-2</v>
      </c>
      <c r="WM126" s="8">
        <v>61.997999999999998</v>
      </c>
      <c r="WN126" s="8">
        <v>0.03</v>
      </c>
      <c r="WO126" s="8">
        <v>57.93</v>
      </c>
      <c r="WP126" s="8">
        <v>1.4E-2</v>
      </c>
      <c r="WQ126" s="8">
        <v>54.993000000000002</v>
      </c>
      <c r="WR126" s="8">
        <v>1.9E-2</v>
      </c>
      <c r="WS126" s="8">
        <v>95.001000000000005</v>
      </c>
      <c r="WT126" s="8">
        <v>5.0000000000000001E-3</v>
      </c>
      <c r="WU126" s="8">
        <v>74.998000000000005</v>
      </c>
      <c r="WV126" s="8">
        <v>1.4999999999999999E-2</v>
      </c>
      <c r="WW126" s="8">
        <v>1170</v>
      </c>
      <c r="WX126" s="8">
        <v>3.6</v>
      </c>
      <c r="WY126" s="8">
        <v>1138</v>
      </c>
      <c r="WZ126" s="8">
        <v>3.5</v>
      </c>
      <c r="XA126" s="8">
        <v>0.68200000000000005</v>
      </c>
      <c r="XB126" s="8">
        <v>2E-3</v>
      </c>
      <c r="XC126" s="8">
        <v>-0.22600000000000001</v>
      </c>
      <c r="XD126" s="8">
        <v>2E-3</v>
      </c>
      <c r="XE126" s="8">
        <v>1.7000000000000001E-2</v>
      </c>
      <c r="XF126" s="8">
        <v>5.0000000000000001E-3</v>
      </c>
      <c r="XG126" s="8">
        <v>1.0395000000000001</v>
      </c>
      <c r="XH126" s="8">
        <v>6.4000000000000003E-3</v>
      </c>
      <c r="XI126" s="8">
        <v>29.263999999999999</v>
      </c>
      <c r="XJ126" s="8">
        <v>1E-3</v>
      </c>
      <c r="XK126" s="8">
        <v>3124</v>
      </c>
      <c r="XL126" s="8">
        <v>9</v>
      </c>
      <c r="XM126" s="8">
        <v>380</v>
      </c>
      <c r="XO126" s="43">
        <v>0.14012993503248322</v>
      </c>
      <c r="XP126" s="12">
        <v>159.38378810594642</v>
      </c>
      <c r="XQ126" s="14">
        <v>13.029</v>
      </c>
      <c r="XR126" s="14">
        <v>0.217</v>
      </c>
      <c r="XS126" s="45">
        <f t="shared" si="77"/>
        <v>0.76714257775932015</v>
      </c>
      <c r="XT126" s="9">
        <f t="shared" si="49"/>
        <v>5352.4354050786123</v>
      </c>
      <c r="XU126" s="46">
        <f t="shared" si="50"/>
        <v>91.178352125984262</v>
      </c>
      <c r="XV126" s="9">
        <f t="shared" si="95"/>
        <v>169.20816320132889</v>
      </c>
      <c r="XW126" s="9">
        <f t="shared" si="52"/>
        <v>720.03871741574824</v>
      </c>
      <c r="XX126" s="9">
        <f t="shared" si="53"/>
        <v>4632.3966876628638</v>
      </c>
      <c r="XY126" s="15">
        <f t="shared" si="54"/>
        <v>9.4700838846961035E-3</v>
      </c>
      <c r="XZ126" s="9">
        <f t="shared" si="55"/>
        <v>29.026128462007811</v>
      </c>
      <c r="YA126" s="9">
        <f t="shared" si="56"/>
        <v>57.162857422240677</v>
      </c>
      <c r="YB126" s="10">
        <v>14.09992205491044</v>
      </c>
      <c r="YC126" s="10">
        <v>13.11552493158373</v>
      </c>
      <c r="YD126" s="3">
        <v>1.3918785867587104E-2</v>
      </c>
      <c r="YE126" s="9">
        <v>38.155172373345664</v>
      </c>
      <c r="YF126" s="15">
        <v>8.7785978385082463E-3</v>
      </c>
      <c r="YG126" s="9">
        <v>27.607151307771893</v>
      </c>
      <c r="YH126" s="15">
        <v>8.4983426107585244E-3</v>
      </c>
      <c r="YI126" s="9">
        <v>23.138526700438703</v>
      </c>
      <c r="YJ126" s="9">
        <f t="shared" si="57"/>
        <v>77.714999425339599</v>
      </c>
      <c r="YK126" s="9">
        <f t="shared" si="58"/>
        <v>63.977545811259589</v>
      </c>
      <c r="YL126" s="9">
        <f t="shared" si="59"/>
        <v>22.951517850213516</v>
      </c>
      <c r="YM126" s="9">
        <f t="shared" si="96"/>
        <v>32513.960910634036</v>
      </c>
      <c r="YN126" s="9">
        <f t="shared" si="97"/>
        <v>26400.963001821583</v>
      </c>
      <c r="YO126" s="9">
        <f t="shared" si="98"/>
        <v>2744</v>
      </c>
      <c r="YP126" s="14">
        <f t="shared" si="99"/>
        <v>0.28803848370676327</v>
      </c>
      <c r="YQ126" s="9">
        <f t="shared" si="100"/>
        <v>31528.212626440021</v>
      </c>
      <c r="YR126" s="9">
        <f t="shared" si="101"/>
        <v>25415.214717627568</v>
      </c>
      <c r="YS126" s="10">
        <f t="shared" si="102"/>
        <v>10.092257562880929</v>
      </c>
      <c r="YT126" s="15">
        <f t="shared" si="103"/>
        <v>0.20235288102019633</v>
      </c>
      <c r="YU126" s="16">
        <f t="shared" si="104"/>
        <v>-6.0746106117942951</v>
      </c>
      <c r="YV126" s="16">
        <f t="shared" si="105"/>
        <v>-20.552142003098922</v>
      </c>
      <c r="YW126" s="47">
        <f t="shared" si="106"/>
        <v>51.949041630136556</v>
      </c>
      <c r="YX126" s="18">
        <f t="shared" si="107"/>
        <v>32513.960910634036</v>
      </c>
      <c r="YY126" s="18">
        <f t="shared" si="108"/>
        <v>23918.024560295678</v>
      </c>
      <c r="YZ126" s="18">
        <f t="shared" si="109"/>
        <v>1000.9527910083331</v>
      </c>
      <c r="ZA126" s="18">
        <f t="shared" si="110"/>
        <v>7594.9835593300322</v>
      </c>
      <c r="ZB126" s="18">
        <f t="shared" si="111"/>
        <v>32513.960910634043</v>
      </c>
      <c r="ZC126" s="19">
        <f t="shared" si="112"/>
        <v>1.0000000000000002</v>
      </c>
    </row>
    <row r="127" spans="1:679" s="8" customFormat="1" x14ac:dyDescent="0.25">
      <c r="A127" s="8">
        <v>4</v>
      </c>
      <c r="B127" s="8" t="s">
        <v>2093</v>
      </c>
      <c r="C127" s="8" t="s">
        <v>2094</v>
      </c>
      <c r="D127" s="8" t="s">
        <v>2093</v>
      </c>
      <c r="E127" s="8" t="s">
        <v>3314</v>
      </c>
      <c r="F127" s="8" t="s">
        <v>3316</v>
      </c>
      <c r="G127" s="8" t="s">
        <v>3308</v>
      </c>
      <c r="H127" s="8" t="s">
        <v>3309</v>
      </c>
      <c r="I127" s="8" t="s">
        <v>3310</v>
      </c>
      <c r="J127" s="8" t="s">
        <v>3310</v>
      </c>
      <c r="N127" s="7">
        <v>0</v>
      </c>
      <c r="O127" s="7">
        <v>0</v>
      </c>
      <c r="P127" s="8" t="s">
        <v>3368</v>
      </c>
      <c r="Q127" s="8" t="s">
        <v>2095</v>
      </c>
      <c r="R127" s="8" t="s">
        <v>2096</v>
      </c>
      <c r="S127" s="8" t="s">
        <v>119</v>
      </c>
      <c r="T127" s="8" t="s">
        <v>154</v>
      </c>
      <c r="U127" s="8" t="s">
        <v>1221</v>
      </c>
      <c r="V127" s="8" t="s">
        <v>3378</v>
      </c>
      <c r="W127" s="8" t="s">
        <v>3380</v>
      </c>
      <c r="X127" s="8" t="s">
        <v>3386</v>
      </c>
      <c r="Y127" s="8" t="s">
        <v>3386</v>
      </c>
      <c r="Z127" s="8" t="s">
        <v>2063</v>
      </c>
      <c r="AA127" s="8" t="s">
        <v>123</v>
      </c>
      <c r="AB127" s="8" t="s">
        <v>124</v>
      </c>
      <c r="AC127" s="8" t="s">
        <v>2097</v>
      </c>
      <c r="AD127" s="8" t="s">
        <v>156</v>
      </c>
      <c r="AE127" s="8" t="s">
        <v>3394</v>
      </c>
      <c r="AF127" s="8" t="s">
        <v>157</v>
      </c>
      <c r="AG127" s="8">
        <v>75</v>
      </c>
      <c r="AH127" s="8">
        <v>62</v>
      </c>
      <c r="AI127" s="8">
        <v>95</v>
      </c>
      <c r="AJ127" s="8">
        <v>75</v>
      </c>
      <c r="AK127" s="8">
        <v>7.7</v>
      </c>
      <c r="AM127" s="8">
        <v>7</v>
      </c>
      <c r="AO127" s="8">
        <v>458.9</v>
      </c>
      <c r="AP127" s="8">
        <v>1.4</v>
      </c>
      <c r="AQ127" s="8">
        <v>6.3</v>
      </c>
      <c r="AR127" s="8">
        <v>0</v>
      </c>
      <c r="AS127" s="8">
        <v>22013</v>
      </c>
      <c r="AT127" s="8">
        <v>74</v>
      </c>
      <c r="AU127" s="8">
        <v>21318</v>
      </c>
      <c r="AV127" s="8">
        <v>112</v>
      </c>
      <c r="AW127" s="8">
        <v>2097</v>
      </c>
      <c r="AX127" s="8">
        <v>91</v>
      </c>
      <c r="AY127" s="8">
        <v>24112</v>
      </c>
      <c r="AZ127" s="8">
        <v>123</v>
      </c>
      <c r="BA127" s="8">
        <v>7.6570339790000004</v>
      </c>
      <c r="BB127" s="8">
        <v>785</v>
      </c>
      <c r="BD127" s="8">
        <v>11.8</v>
      </c>
      <c r="CO127" s="8" t="s">
        <v>2098</v>
      </c>
      <c r="CP127" s="8" t="s">
        <v>2099</v>
      </c>
      <c r="CQ127" s="8">
        <v>75.001000000000005</v>
      </c>
      <c r="CR127" s="8">
        <v>1.9E-2</v>
      </c>
      <c r="CS127" s="8">
        <v>62</v>
      </c>
      <c r="CT127" s="8">
        <v>3.1E-2</v>
      </c>
      <c r="CU127" s="8">
        <v>95.003</v>
      </c>
      <c r="CV127" s="8">
        <v>1.4999999999999999E-2</v>
      </c>
      <c r="CW127" s="8">
        <v>74.995000000000005</v>
      </c>
      <c r="CX127" s="8">
        <v>1.7999999999999999E-2</v>
      </c>
      <c r="CY127" s="8">
        <v>74.48</v>
      </c>
      <c r="CZ127" s="8">
        <v>0.09</v>
      </c>
      <c r="DA127" s="8">
        <v>58.09</v>
      </c>
      <c r="DB127" s="8">
        <v>0.05</v>
      </c>
      <c r="DC127" s="8">
        <v>64.37</v>
      </c>
      <c r="DD127" s="8">
        <v>0.02</v>
      </c>
      <c r="DE127" s="8">
        <v>2.9000000000000001E-2</v>
      </c>
      <c r="DF127" s="8">
        <v>5.0000000000000001E-3</v>
      </c>
      <c r="DG127" s="8">
        <v>1.0647</v>
      </c>
      <c r="DH127" s="8">
        <v>7.4999999999999997E-3</v>
      </c>
      <c r="DI127" s="8">
        <v>22013</v>
      </c>
      <c r="DJ127" s="8">
        <v>74</v>
      </c>
      <c r="DK127" s="8">
        <v>2097</v>
      </c>
      <c r="DL127" s="8">
        <v>91</v>
      </c>
      <c r="DM127" s="8">
        <v>7.657</v>
      </c>
      <c r="DN127" s="8">
        <v>4.2999999999999997E-2</v>
      </c>
      <c r="DU127" s="8">
        <v>458.9</v>
      </c>
      <c r="DV127" s="8">
        <v>2.5</v>
      </c>
      <c r="DW127" s="8">
        <v>461.6</v>
      </c>
      <c r="DX127" s="8">
        <v>2.5</v>
      </c>
      <c r="DY127" s="8">
        <v>461.2</v>
      </c>
      <c r="DZ127" s="8">
        <v>2.5</v>
      </c>
      <c r="EA127" s="8">
        <v>6.3</v>
      </c>
      <c r="EB127" s="8">
        <v>0</v>
      </c>
      <c r="EC127" s="8">
        <v>5.0999999999999996</v>
      </c>
      <c r="ED127" s="8">
        <v>0</v>
      </c>
      <c r="EE127" s="8">
        <v>5.5</v>
      </c>
      <c r="EF127" s="8">
        <v>0</v>
      </c>
      <c r="EG127" s="8">
        <v>2806.1</v>
      </c>
      <c r="EH127" s="8">
        <v>25.2</v>
      </c>
      <c r="EI127" s="8">
        <v>1486.9</v>
      </c>
      <c r="EJ127" s="8">
        <v>28.4</v>
      </c>
      <c r="EK127" s="8">
        <v>343</v>
      </c>
      <c r="EL127" s="8">
        <v>18.899999999999999</v>
      </c>
      <c r="EM127" s="8">
        <v>462</v>
      </c>
      <c r="EO127" s="8">
        <v>461</v>
      </c>
      <c r="EQ127" s="8">
        <v>460</v>
      </c>
      <c r="ES127" s="8">
        <v>1.4</v>
      </c>
      <c r="EU127" s="8">
        <v>1.4</v>
      </c>
      <c r="EW127" s="8">
        <v>1.3</v>
      </c>
      <c r="EY127" s="8">
        <v>0.36</v>
      </c>
      <c r="EZ127" s="8">
        <v>462</v>
      </c>
      <c r="FB127" s="8">
        <v>462</v>
      </c>
      <c r="FD127" s="8">
        <v>461</v>
      </c>
      <c r="FF127" s="8">
        <v>4.0999999999999996</v>
      </c>
      <c r="FH127" s="8">
        <v>4</v>
      </c>
      <c r="FJ127" s="8">
        <v>3.4</v>
      </c>
      <c r="FL127" s="8">
        <v>2370</v>
      </c>
      <c r="FN127" s="8">
        <v>0.68</v>
      </c>
      <c r="FW127" s="8">
        <v>458.5</v>
      </c>
      <c r="FX127" s="8">
        <v>2.5</v>
      </c>
      <c r="FY127" s="8">
        <v>0.8</v>
      </c>
      <c r="FZ127" s="8">
        <v>0</v>
      </c>
      <c r="GA127" s="8">
        <v>370.2</v>
      </c>
      <c r="GB127" s="8">
        <v>1.5</v>
      </c>
      <c r="GC127" s="8">
        <v>21</v>
      </c>
      <c r="GE127" s="8">
        <v>3151.2</v>
      </c>
      <c r="GF127" s="8">
        <v>491</v>
      </c>
      <c r="GG127" s="8">
        <v>490</v>
      </c>
      <c r="GH127" s="8">
        <v>490</v>
      </c>
      <c r="GI127" s="8">
        <v>0.8</v>
      </c>
      <c r="GJ127" s="8">
        <v>0.8</v>
      </c>
      <c r="GK127" s="8">
        <v>1</v>
      </c>
      <c r="GL127" s="8">
        <v>470</v>
      </c>
      <c r="GM127" s="8">
        <v>0.63</v>
      </c>
      <c r="GN127" s="8">
        <v>11.8</v>
      </c>
      <c r="GO127" s="8">
        <v>17.3</v>
      </c>
      <c r="GT127" s="8">
        <v>216.79</v>
      </c>
      <c r="GU127" s="8">
        <v>0.27</v>
      </c>
      <c r="GV127" s="8">
        <v>97.87</v>
      </c>
      <c r="GW127" s="8">
        <v>0.08</v>
      </c>
      <c r="HB127" s="8">
        <v>223.24</v>
      </c>
      <c r="HC127" s="8">
        <v>0.18</v>
      </c>
      <c r="HD127" s="8">
        <v>166.78</v>
      </c>
      <c r="HE127" s="8">
        <v>0.17</v>
      </c>
      <c r="HF127" s="8">
        <v>108.96</v>
      </c>
      <c r="HG127" s="8">
        <v>0.06</v>
      </c>
      <c r="HH127" s="8">
        <v>57.82</v>
      </c>
      <c r="HI127" s="8">
        <v>0.19</v>
      </c>
      <c r="HL127" s="8">
        <v>93.87</v>
      </c>
      <c r="HM127" s="8">
        <v>0.08</v>
      </c>
      <c r="HN127" s="8">
        <v>106.9</v>
      </c>
      <c r="HO127" s="8">
        <v>0.09</v>
      </c>
      <c r="HP127" s="8">
        <v>9.0299999999999994</v>
      </c>
      <c r="HQ127" s="8">
        <v>0.08</v>
      </c>
      <c r="HZ127" s="8">
        <v>74.97</v>
      </c>
      <c r="IA127" s="8">
        <v>0.28000000000000003</v>
      </c>
      <c r="IB127" s="8">
        <v>62.99</v>
      </c>
      <c r="IC127" s="8">
        <v>0.38</v>
      </c>
      <c r="ID127" s="8">
        <v>44.16</v>
      </c>
      <c r="IE127" s="8">
        <v>0.18</v>
      </c>
      <c r="IF127" s="8">
        <v>18.829999999999998</v>
      </c>
      <c r="IG127" s="8">
        <v>0.33</v>
      </c>
      <c r="MX127" s="8">
        <v>57.47</v>
      </c>
      <c r="MY127" s="8">
        <v>0.06</v>
      </c>
      <c r="MZ127" s="8">
        <v>58.57</v>
      </c>
      <c r="NA127" s="8">
        <v>0.08</v>
      </c>
      <c r="NB127" s="8">
        <v>57.88</v>
      </c>
      <c r="NC127" s="8">
        <v>0.08</v>
      </c>
      <c r="ND127" s="8">
        <v>58.63</v>
      </c>
      <c r="NE127" s="8">
        <v>7.0000000000000007E-2</v>
      </c>
      <c r="NF127" s="8">
        <v>57.67</v>
      </c>
      <c r="NG127" s="8">
        <v>0.05</v>
      </c>
      <c r="NH127" s="8">
        <v>57.91</v>
      </c>
      <c r="NI127" s="8">
        <v>0.05</v>
      </c>
      <c r="OP127" s="8">
        <v>93.74</v>
      </c>
      <c r="OQ127" s="8">
        <v>0.06</v>
      </c>
      <c r="OT127" s="8">
        <v>94.29</v>
      </c>
      <c r="OU127" s="8">
        <v>0.19</v>
      </c>
      <c r="OV127" s="8">
        <v>93.94</v>
      </c>
      <c r="OW127" s="8">
        <v>0.62</v>
      </c>
      <c r="OX127" s="8">
        <v>94.09</v>
      </c>
      <c r="OY127" s="8">
        <v>0.25</v>
      </c>
      <c r="OZ127" s="8">
        <v>94.27</v>
      </c>
      <c r="PA127" s="8">
        <v>0.2</v>
      </c>
      <c r="PB127" s="8">
        <v>93.44</v>
      </c>
      <c r="PC127" s="8">
        <v>0.32</v>
      </c>
      <c r="PD127" s="8">
        <v>93.48</v>
      </c>
      <c r="PE127" s="8">
        <v>0.32</v>
      </c>
      <c r="PN127" s="8">
        <v>91.43</v>
      </c>
      <c r="PO127" s="8">
        <v>7.0000000000000007E-2</v>
      </c>
      <c r="QX127" s="8">
        <v>94.73</v>
      </c>
      <c r="QY127" s="8">
        <v>0.08</v>
      </c>
      <c r="QZ127" s="8">
        <v>94.6</v>
      </c>
      <c r="RA127" s="8">
        <v>0.1</v>
      </c>
      <c r="RB127" s="8">
        <v>74.790000000000006</v>
      </c>
      <c r="RC127" s="8">
        <v>0.1</v>
      </c>
      <c r="RD127" s="8">
        <v>74.78</v>
      </c>
      <c r="RE127" s="8">
        <v>7.0000000000000007E-2</v>
      </c>
      <c r="RF127" s="8">
        <v>74.77</v>
      </c>
      <c r="RG127" s="8">
        <v>0.06</v>
      </c>
      <c r="RH127" s="8">
        <v>74.97</v>
      </c>
      <c r="RI127" s="8">
        <v>0.11</v>
      </c>
      <c r="RJ127" s="8">
        <v>74.900000000000006</v>
      </c>
      <c r="RK127" s="8">
        <v>0.12</v>
      </c>
      <c r="RL127" s="8">
        <v>75.08</v>
      </c>
      <c r="RM127" s="8">
        <v>0.1</v>
      </c>
      <c r="RN127" s="8">
        <v>74.900000000000006</v>
      </c>
      <c r="RO127" s="8">
        <v>7.0000000000000007E-2</v>
      </c>
      <c r="RP127" s="8">
        <v>89.77</v>
      </c>
      <c r="RQ127" s="8">
        <v>7.0000000000000007E-2</v>
      </c>
      <c r="RR127" s="8">
        <v>91.47</v>
      </c>
      <c r="RS127" s="8">
        <v>0.08</v>
      </c>
      <c r="RT127" s="8">
        <v>88.87</v>
      </c>
      <c r="RU127" s="8">
        <v>0.1</v>
      </c>
      <c r="RV127" s="8">
        <v>78.760000000000005</v>
      </c>
      <c r="RW127" s="8">
        <v>0.05</v>
      </c>
      <c r="RX127" s="8">
        <v>87.05</v>
      </c>
      <c r="RY127" s="8">
        <v>7.0000000000000007E-2</v>
      </c>
      <c r="RZ127" s="8">
        <v>88.91</v>
      </c>
      <c r="SA127" s="8">
        <v>7.0000000000000007E-2</v>
      </c>
      <c r="SB127" s="8">
        <v>88.74</v>
      </c>
      <c r="SC127" s="8">
        <v>7.0000000000000007E-2</v>
      </c>
      <c r="SD127" s="8">
        <v>77.790000000000006</v>
      </c>
      <c r="SE127" s="8">
        <v>7.0000000000000007E-2</v>
      </c>
      <c r="SF127" s="8">
        <v>88.96</v>
      </c>
      <c r="SG127" s="8">
        <v>0.04</v>
      </c>
      <c r="SH127" s="8">
        <v>87.71</v>
      </c>
      <c r="SI127" s="8">
        <v>0.08</v>
      </c>
      <c r="SJ127" s="8">
        <v>89.13</v>
      </c>
      <c r="SK127" s="8">
        <v>0.09</v>
      </c>
      <c r="SL127" s="8">
        <v>77.650000000000006</v>
      </c>
      <c r="SM127" s="8">
        <v>0.1</v>
      </c>
      <c r="SN127" s="8">
        <v>85</v>
      </c>
      <c r="SO127" s="8">
        <v>0.08</v>
      </c>
      <c r="SP127" s="8">
        <v>87.43</v>
      </c>
      <c r="SQ127" s="8">
        <v>0.08</v>
      </c>
      <c r="SR127" s="8">
        <v>85.26</v>
      </c>
      <c r="SS127" s="8">
        <v>0.14000000000000001</v>
      </c>
      <c r="ST127" s="8">
        <v>77.58</v>
      </c>
      <c r="SU127" s="8">
        <v>0.1</v>
      </c>
      <c r="SV127" s="8">
        <v>86.69</v>
      </c>
      <c r="SW127" s="8">
        <v>0.19</v>
      </c>
      <c r="SX127" s="8">
        <v>86.63</v>
      </c>
      <c r="SY127" s="8">
        <v>0.12</v>
      </c>
      <c r="SZ127" s="8">
        <v>86.25</v>
      </c>
      <c r="TA127" s="8">
        <v>0.17</v>
      </c>
      <c r="TB127" s="8">
        <v>77.34</v>
      </c>
      <c r="TC127" s="8">
        <v>7.0000000000000007E-2</v>
      </c>
      <c r="WJ127" s="8" t="s">
        <v>2130</v>
      </c>
      <c r="WK127" s="8">
        <v>75.001000000000005</v>
      </c>
      <c r="WL127" s="8">
        <v>1.9E-2</v>
      </c>
      <c r="WM127" s="8">
        <v>62</v>
      </c>
      <c r="WN127" s="8">
        <v>3.1E-2</v>
      </c>
      <c r="WO127" s="8">
        <v>58.073999999999998</v>
      </c>
      <c r="WP127" s="8">
        <v>1.0999999999999999E-2</v>
      </c>
      <c r="WQ127" s="8">
        <v>55.12</v>
      </c>
      <c r="WR127" s="8">
        <v>2.1999999999999999E-2</v>
      </c>
      <c r="WS127" s="8">
        <v>95.003</v>
      </c>
      <c r="WT127" s="8">
        <v>1.4999999999999999E-2</v>
      </c>
      <c r="WU127" s="8">
        <v>74.995000000000005</v>
      </c>
      <c r="WV127" s="8">
        <v>1.7999999999999999E-2</v>
      </c>
      <c r="WW127" s="8">
        <v>1178.9000000000001</v>
      </c>
      <c r="WX127" s="8">
        <v>4.2</v>
      </c>
      <c r="WY127" s="8">
        <v>1157</v>
      </c>
      <c r="WZ127" s="8">
        <v>4.0999999999999996</v>
      </c>
      <c r="XA127" s="8">
        <v>0.68200000000000005</v>
      </c>
      <c r="XB127" s="8">
        <v>1E-3</v>
      </c>
      <c r="XC127" s="8">
        <v>-0.22700000000000001</v>
      </c>
      <c r="XD127" s="8">
        <v>2E-3</v>
      </c>
      <c r="XE127" s="8">
        <v>2.9000000000000001E-2</v>
      </c>
      <c r="XF127" s="8">
        <v>5.0000000000000001E-3</v>
      </c>
      <c r="XG127" s="8">
        <v>1.0647</v>
      </c>
      <c r="XH127" s="8">
        <v>7.4999999999999997E-3</v>
      </c>
      <c r="XI127" s="8">
        <v>29.501999999999999</v>
      </c>
      <c r="XJ127" s="8">
        <v>2E-3</v>
      </c>
      <c r="XK127" s="8">
        <v>3149</v>
      </c>
      <c r="XL127" s="8">
        <v>9</v>
      </c>
      <c r="XM127" s="8">
        <v>390</v>
      </c>
      <c r="XO127" s="43">
        <v>0.14012993503248322</v>
      </c>
      <c r="XP127" s="12">
        <v>159.38378810594642</v>
      </c>
      <c r="XQ127" s="14">
        <v>13.029</v>
      </c>
      <c r="XR127" s="14">
        <v>0.217</v>
      </c>
      <c r="XS127" s="45">
        <f t="shared" si="77"/>
        <v>0.78393505867452207</v>
      </c>
      <c r="XT127" s="9">
        <f t="shared" si="49"/>
        <v>5391.5251539347664</v>
      </c>
      <c r="XU127" s="46">
        <f t="shared" si="50"/>
        <v>92.700662047244094</v>
      </c>
      <c r="XV127" s="9">
        <f t="shared" si="95"/>
        <v>169.58225557658417</v>
      </c>
      <c r="XW127" s="9">
        <f t="shared" si="52"/>
        <v>721.62932161853644</v>
      </c>
      <c r="XX127" s="9">
        <f t="shared" si="53"/>
        <v>4669.8958323162296</v>
      </c>
      <c r="XY127" s="15">
        <f t="shared" si="54"/>
        <v>9.4677224563868376E-3</v>
      </c>
      <c r="XZ127" s="9">
        <f t="shared" si="55"/>
        <v>29.019834759295918</v>
      </c>
      <c r="YA127" s="9">
        <f t="shared" si="56"/>
        <v>57.290064941325475</v>
      </c>
      <c r="YB127" s="10">
        <v>14.099947202496946</v>
      </c>
      <c r="YC127" s="10">
        <v>13.119478808028544</v>
      </c>
      <c r="YD127" s="3">
        <v>1.3915677925113883E-2</v>
      </c>
      <c r="YE127" s="9">
        <v>38.152236109110127</v>
      </c>
      <c r="YF127" s="15">
        <v>8.7803891190402251E-3</v>
      </c>
      <c r="YG127" s="9">
        <v>27.608623711458488</v>
      </c>
      <c r="YH127" s="15">
        <v>8.5374540374430364E-3</v>
      </c>
      <c r="YI127" s="9">
        <v>23.216135756689148</v>
      </c>
      <c r="YJ127" s="9">
        <f t="shared" si="57"/>
        <v>77.699820516992503</v>
      </c>
      <c r="YK127" s="9">
        <f t="shared" si="58"/>
        <v>63.96888419332798</v>
      </c>
      <c r="YL127" s="9">
        <f t="shared" si="59"/>
        <v>23.025019735175157</v>
      </c>
      <c r="YM127" s="9">
        <f t="shared" si="96"/>
        <v>32321.195995733138</v>
      </c>
      <c r="YN127" s="9">
        <f t="shared" si="97"/>
        <v>26409.530537248589</v>
      </c>
      <c r="YO127" s="9">
        <f t="shared" si="98"/>
        <v>2759</v>
      </c>
      <c r="YP127" s="14">
        <f t="shared" si="99"/>
        <v>0.29134030192580457</v>
      </c>
      <c r="YQ127" s="9">
        <f t="shared" si="100"/>
        <v>31306.513355300383</v>
      </c>
      <c r="YR127" s="9">
        <f t="shared" si="101"/>
        <v>25394.847896815834</v>
      </c>
      <c r="YS127" s="10">
        <f t="shared" si="102"/>
        <v>9.9417317736743041</v>
      </c>
      <c r="YT127" s="15">
        <f t="shared" si="103"/>
        <v>0.20251132182680759</v>
      </c>
      <c r="YU127" s="16">
        <f t="shared" si="104"/>
        <v>-5.9948150241207614</v>
      </c>
      <c r="YV127" s="16">
        <f t="shared" si="105"/>
        <v>-20.409755575667027</v>
      </c>
      <c r="YW127" s="47">
        <f t="shared" si="106"/>
        <v>52.107287187968119</v>
      </c>
      <c r="YX127" s="18">
        <f t="shared" si="107"/>
        <v>32321.195995733138</v>
      </c>
      <c r="YY127" s="18">
        <f t="shared" si="108"/>
        <v>23682.209296494373</v>
      </c>
      <c r="YZ127" s="18">
        <f t="shared" si="109"/>
        <v>1030.4068373126233</v>
      </c>
      <c r="ZA127" s="18">
        <f t="shared" si="110"/>
        <v>7608.5798619261432</v>
      </c>
      <c r="ZB127" s="18">
        <f t="shared" si="111"/>
        <v>32321.195995733142</v>
      </c>
      <c r="ZC127" s="19">
        <f t="shared" si="112"/>
        <v>1.0000000000000002</v>
      </c>
    </row>
    <row r="128" spans="1:679" s="8" customFormat="1" x14ac:dyDescent="0.25">
      <c r="A128" s="8">
        <v>4</v>
      </c>
      <c r="B128" s="8" t="s">
        <v>2100</v>
      </c>
      <c r="C128" s="8" t="s">
        <v>2101</v>
      </c>
      <c r="D128" s="8" t="s">
        <v>2100</v>
      </c>
      <c r="E128" s="8" t="s">
        <v>3314</v>
      </c>
      <c r="F128" s="8" t="s">
        <v>3316</v>
      </c>
      <c r="G128" s="8" t="s">
        <v>3308</v>
      </c>
      <c r="H128" s="8" t="s">
        <v>3309</v>
      </c>
      <c r="I128" s="8" t="s">
        <v>3310</v>
      </c>
      <c r="J128" s="8" t="s">
        <v>3310</v>
      </c>
      <c r="N128" s="7">
        <v>0</v>
      </c>
      <c r="O128" s="7">
        <v>0</v>
      </c>
      <c r="P128" s="8" t="s">
        <v>3368</v>
      </c>
      <c r="Q128" s="8" t="s">
        <v>2095</v>
      </c>
      <c r="R128" s="8" t="s">
        <v>2102</v>
      </c>
      <c r="S128" s="8" t="s">
        <v>119</v>
      </c>
      <c r="T128" s="8" t="s">
        <v>154</v>
      </c>
      <c r="U128" s="8" t="s">
        <v>135</v>
      </c>
      <c r="V128" s="8" t="s">
        <v>3378</v>
      </c>
      <c r="W128" s="8" t="s">
        <v>3382</v>
      </c>
      <c r="X128" s="8" t="s">
        <v>3386</v>
      </c>
      <c r="Y128" s="8" t="s">
        <v>3386</v>
      </c>
      <c r="Z128" s="8" t="s">
        <v>2063</v>
      </c>
      <c r="AA128" s="8" t="s">
        <v>123</v>
      </c>
      <c r="AB128" s="8" t="s">
        <v>124</v>
      </c>
      <c r="AC128" s="8" t="s">
        <v>2103</v>
      </c>
      <c r="AD128" s="8" t="s">
        <v>156</v>
      </c>
      <c r="AE128" s="8" t="s">
        <v>3394</v>
      </c>
      <c r="AF128" s="8" t="s">
        <v>157</v>
      </c>
      <c r="AG128" s="8">
        <v>75</v>
      </c>
      <c r="AH128" s="8">
        <v>62</v>
      </c>
      <c r="AI128" s="8">
        <v>95</v>
      </c>
      <c r="AJ128" s="8">
        <v>75</v>
      </c>
      <c r="AK128" s="8">
        <v>9.8000000000000007</v>
      </c>
      <c r="AM128" s="8">
        <v>7</v>
      </c>
      <c r="AO128" s="8">
        <v>458.6</v>
      </c>
      <c r="AP128" s="8">
        <v>1.4</v>
      </c>
      <c r="AQ128" s="8">
        <v>6.3</v>
      </c>
      <c r="AR128" s="8">
        <v>0</v>
      </c>
      <c r="AS128" s="8">
        <v>22337</v>
      </c>
      <c r="AT128" s="8">
        <v>110</v>
      </c>
      <c r="AU128" s="8">
        <v>21563</v>
      </c>
      <c r="AV128" s="8">
        <v>197</v>
      </c>
      <c r="AW128" s="8">
        <v>1938</v>
      </c>
      <c r="AX128" s="8">
        <v>131</v>
      </c>
      <c r="AY128" s="8">
        <v>24276</v>
      </c>
      <c r="AZ128" s="8">
        <v>126</v>
      </c>
      <c r="BA128" s="8">
        <v>7.5815115549999996</v>
      </c>
      <c r="BB128" s="8">
        <v>785</v>
      </c>
      <c r="BD128" s="8">
        <v>12.95</v>
      </c>
      <c r="CO128" s="8" t="s">
        <v>2104</v>
      </c>
      <c r="CP128" s="8" t="s">
        <v>2105</v>
      </c>
      <c r="CQ128" s="8">
        <v>74.986999999999995</v>
      </c>
      <c r="CR128" s="8">
        <v>5.3999999999999999E-2</v>
      </c>
      <c r="CS128" s="8">
        <v>62.003999999999998</v>
      </c>
      <c r="CT128" s="8">
        <v>3.4000000000000002E-2</v>
      </c>
      <c r="CU128" s="8">
        <v>94.997</v>
      </c>
      <c r="CV128" s="8">
        <v>0.01</v>
      </c>
      <c r="CW128" s="8">
        <v>74.988</v>
      </c>
      <c r="CX128" s="8">
        <v>1.9E-2</v>
      </c>
      <c r="CY128" s="8">
        <v>74.489999999999995</v>
      </c>
      <c r="CZ128" s="8">
        <v>0.14000000000000001</v>
      </c>
      <c r="DA128" s="8">
        <v>58.37</v>
      </c>
      <c r="DB128" s="8">
        <v>0.05</v>
      </c>
      <c r="DC128" s="8">
        <v>64.459999999999994</v>
      </c>
      <c r="DD128" s="8">
        <v>0.02</v>
      </c>
      <c r="DE128" s="8">
        <v>7.1999999999999995E-2</v>
      </c>
      <c r="DF128" s="8">
        <v>6.0000000000000001E-3</v>
      </c>
      <c r="DG128" s="8">
        <v>1.1195999999999999</v>
      </c>
      <c r="DH128" s="8">
        <v>8.2000000000000007E-3</v>
      </c>
      <c r="DI128" s="8">
        <v>22337</v>
      </c>
      <c r="DJ128" s="8">
        <v>110</v>
      </c>
      <c r="DK128" s="8">
        <v>1938</v>
      </c>
      <c r="DL128" s="8">
        <v>131</v>
      </c>
      <c r="DM128" s="8">
        <v>7.5819999999999999</v>
      </c>
      <c r="DN128" s="8">
        <v>4.3999999999999997E-2</v>
      </c>
      <c r="DU128" s="8">
        <v>458.6</v>
      </c>
      <c r="DV128" s="8">
        <v>2.7</v>
      </c>
      <c r="DW128" s="8">
        <v>461.3</v>
      </c>
      <c r="DX128" s="8">
        <v>2.7</v>
      </c>
      <c r="DY128" s="8">
        <v>461.5</v>
      </c>
      <c r="DZ128" s="8">
        <v>2.7</v>
      </c>
      <c r="EA128" s="8">
        <v>6.3</v>
      </c>
      <c r="EB128" s="8">
        <v>0</v>
      </c>
      <c r="EC128" s="8">
        <v>5.0999999999999996</v>
      </c>
      <c r="ED128" s="8">
        <v>0</v>
      </c>
      <c r="EE128" s="8">
        <v>5.6</v>
      </c>
      <c r="EF128" s="8">
        <v>0</v>
      </c>
      <c r="EG128" s="8">
        <v>2815.3</v>
      </c>
      <c r="EH128" s="8">
        <v>26.4</v>
      </c>
      <c r="EI128" s="8">
        <v>1505.7</v>
      </c>
      <c r="EJ128" s="8">
        <v>29.8</v>
      </c>
      <c r="EK128" s="8">
        <v>386.3</v>
      </c>
      <c r="EL128" s="8">
        <v>20.100000000000001</v>
      </c>
      <c r="EM128" s="8">
        <v>460</v>
      </c>
      <c r="EO128" s="8">
        <v>460</v>
      </c>
      <c r="EQ128" s="8">
        <v>460</v>
      </c>
      <c r="ES128" s="8">
        <v>1.3</v>
      </c>
      <c r="EU128" s="8">
        <v>1.4</v>
      </c>
      <c r="EW128" s="8">
        <v>1.5</v>
      </c>
      <c r="EY128" s="8">
        <v>0.37</v>
      </c>
      <c r="EZ128" s="8">
        <v>460</v>
      </c>
      <c r="FB128" s="8">
        <v>460</v>
      </c>
      <c r="FD128" s="8">
        <v>460</v>
      </c>
      <c r="FF128" s="8">
        <v>4.0999999999999996</v>
      </c>
      <c r="FH128" s="8">
        <v>4.0999999999999996</v>
      </c>
      <c r="FJ128" s="8">
        <v>4.3</v>
      </c>
      <c r="FL128" s="8">
        <v>2410</v>
      </c>
      <c r="FN128" s="8">
        <v>0.7</v>
      </c>
      <c r="FW128" s="8">
        <v>458.3</v>
      </c>
      <c r="FX128" s="8">
        <v>2.7</v>
      </c>
      <c r="FY128" s="8">
        <v>0.8</v>
      </c>
      <c r="FZ128" s="8">
        <v>0</v>
      </c>
      <c r="GA128" s="8">
        <v>371.8</v>
      </c>
      <c r="GB128" s="8">
        <v>1.6</v>
      </c>
      <c r="GC128" s="8">
        <v>21</v>
      </c>
      <c r="GE128" s="8">
        <v>3202.8</v>
      </c>
      <c r="GF128" s="8">
        <v>480</v>
      </c>
      <c r="GG128" s="8">
        <v>480</v>
      </c>
      <c r="GH128" s="8">
        <v>480</v>
      </c>
      <c r="GI128" s="8">
        <v>0.9</v>
      </c>
      <c r="GJ128" s="8">
        <v>0.9</v>
      </c>
      <c r="GK128" s="8">
        <v>1.1000000000000001</v>
      </c>
      <c r="GL128" s="8">
        <v>490</v>
      </c>
      <c r="GM128" s="8">
        <v>0.63</v>
      </c>
      <c r="GN128" s="8">
        <v>0.1295</v>
      </c>
      <c r="GO128" s="8">
        <v>18.100000000000001</v>
      </c>
      <c r="GT128" s="8">
        <v>222.39</v>
      </c>
      <c r="GU128" s="8">
        <v>0.18</v>
      </c>
      <c r="GV128" s="8">
        <v>95.48</v>
      </c>
      <c r="GW128" s="8">
        <v>0.04</v>
      </c>
      <c r="HB128" s="8">
        <v>227.5</v>
      </c>
      <c r="HC128" s="8">
        <v>0.18</v>
      </c>
      <c r="HD128" s="8">
        <v>169.64</v>
      </c>
      <c r="HE128" s="8">
        <v>0.12</v>
      </c>
      <c r="HF128" s="8">
        <v>110.32</v>
      </c>
      <c r="HG128" s="8">
        <v>0.06</v>
      </c>
      <c r="HH128" s="8">
        <v>59.31</v>
      </c>
      <c r="HI128" s="8">
        <v>0.14000000000000001</v>
      </c>
      <c r="HL128" s="8">
        <v>91.4</v>
      </c>
      <c r="HM128" s="8">
        <v>0.05</v>
      </c>
      <c r="HN128" s="8">
        <v>108.72</v>
      </c>
      <c r="HO128" s="8">
        <v>0.06</v>
      </c>
      <c r="HP128" s="8">
        <v>13.24</v>
      </c>
      <c r="HQ128" s="8">
        <v>0.05</v>
      </c>
      <c r="HZ128" s="8">
        <v>74.77</v>
      </c>
      <c r="IA128" s="8">
        <v>0.17</v>
      </c>
      <c r="IB128" s="8">
        <v>63.55</v>
      </c>
      <c r="IC128" s="8">
        <v>0.23</v>
      </c>
      <c r="ID128" s="8">
        <v>44.09</v>
      </c>
      <c r="IE128" s="8">
        <v>0.11</v>
      </c>
      <c r="IF128" s="8">
        <v>19.45</v>
      </c>
      <c r="IG128" s="8">
        <v>0.2</v>
      </c>
      <c r="MX128" s="8">
        <v>57.69</v>
      </c>
      <c r="MY128" s="8">
        <v>0.05</v>
      </c>
      <c r="MZ128" s="8">
        <v>58.9</v>
      </c>
      <c r="NA128" s="8">
        <v>7.0000000000000007E-2</v>
      </c>
      <c r="NB128" s="8">
        <v>58.27</v>
      </c>
      <c r="NC128" s="8">
        <v>0.06</v>
      </c>
      <c r="ND128" s="8">
        <v>58.94</v>
      </c>
      <c r="NE128" s="8">
        <v>0.06</v>
      </c>
      <c r="NF128" s="8">
        <v>58</v>
      </c>
      <c r="NG128" s="8">
        <v>0.06</v>
      </c>
      <c r="NH128" s="8">
        <v>58.14</v>
      </c>
      <c r="NI128" s="8">
        <v>0.05</v>
      </c>
      <c r="OP128" s="8">
        <v>91.26</v>
      </c>
      <c r="OQ128" s="8">
        <v>0.04</v>
      </c>
      <c r="OT128" s="8">
        <v>94.22</v>
      </c>
      <c r="OU128" s="8">
        <v>0.25</v>
      </c>
      <c r="OV128" s="8">
        <v>94.76</v>
      </c>
      <c r="OW128" s="8">
        <v>0.97</v>
      </c>
      <c r="OX128" s="8">
        <v>93.81</v>
      </c>
      <c r="OY128" s="8">
        <v>0.28000000000000003</v>
      </c>
      <c r="OZ128" s="8">
        <v>94.18</v>
      </c>
      <c r="PA128" s="8">
        <v>0.19</v>
      </c>
      <c r="PB128" s="8">
        <v>92.77</v>
      </c>
      <c r="PC128" s="8">
        <v>0.33</v>
      </c>
      <c r="PD128" s="8">
        <v>92.79</v>
      </c>
      <c r="PE128" s="8">
        <v>0.33</v>
      </c>
      <c r="QX128" s="8">
        <v>94.85</v>
      </c>
      <c r="QY128" s="8">
        <v>0.06</v>
      </c>
      <c r="QZ128" s="8">
        <v>94.71</v>
      </c>
      <c r="RA128" s="8">
        <v>0.08</v>
      </c>
      <c r="RB128" s="8">
        <v>74.94</v>
      </c>
      <c r="RC128" s="8">
        <v>0.1</v>
      </c>
      <c r="RD128" s="8">
        <v>74.87</v>
      </c>
      <c r="RE128" s="8">
        <v>0.11</v>
      </c>
      <c r="RF128" s="8">
        <v>74.77</v>
      </c>
      <c r="RG128" s="8">
        <v>0.09</v>
      </c>
      <c r="RH128" s="8">
        <v>75.209999999999994</v>
      </c>
      <c r="RI128" s="8">
        <v>0.1</v>
      </c>
      <c r="RJ128" s="8">
        <v>75.12</v>
      </c>
      <c r="RK128" s="8">
        <v>0.1</v>
      </c>
      <c r="RL128" s="8">
        <v>75.28</v>
      </c>
      <c r="RM128" s="8">
        <v>0.11</v>
      </c>
      <c r="RN128" s="8">
        <v>75</v>
      </c>
      <c r="RO128" s="8">
        <v>0.1</v>
      </c>
      <c r="RP128" s="8">
        <v>89.74</v>
      </c>
      <c r="RQ128" s="8">
        <v>0.05</v>
      </c>
      <c r="RR128" s="8">
        <v>91.42</v>
      </c>
      <c r="RS128" s="8">
        <v>7.0000000000000007E-2</v>
      </c>
      <c r="RT128" s="8">
        <v>88.88</v>
      </c>
      <c r="RU128" s="8">
        <v>0.09</v>
      </c>
      <c r="RV128" s="8">
        <v>78.73</v>
      </c>
      <c r="RW128" s="8">
        <v>0.08</v>
      </c>
      <c r="RX128" s="8">
        <v>86.89</v>
      </c>
      <c r="RY128" s="8">
        <v>7.0000000000000007E-2</v>
      </c>
      <c r="RZ128" s="8">
        <v>88.64</v>
      </c>
      <c r="SA128" s="8">
        <v>7.0000000000000007E-2</v>
      </c>
      <c r="SB128" s="8">
        <v>88.51</v>
      </c>
      <c r="SC128" s="8">
        <v>0.06</v>
      </c>
      <c r="SD128" s="8">
        <v>77.62</v>
      </c>
      <c r="SE128" s="8">
        <v>0.11</v>
      </c>
      <c r="SF128" s="8">
        <v>88.73</v>
      </c>
      <c r="SG128" s="8">
        <v>0.06</v>
      </c>
      <c r="SH128" s="8">
        <v>87.53</v>
      </c>
      <c r="SI128" s="8">
        <v>0.08</v>
      </c>
      <c r="SJ128" s="8">
        <v>88.87</v>
      </c>
      <c r="SK128" s="8">
        <v>0.08</v>
      </c>
      <c r="SL128" s="8">
        <v>77.510000000000005</v>
      </c>
      <c r="SM128" s="8">
        <v>0.12</v>
      </c>
      <c r="SN128" s="8">
        <v>84.72</v>
      </c>
      <c r="SO128" s="8">
        <v>0.08</v>
      </c>
      <c r="SP128" s="8">
        <v>87.31</v>
      </c>
      <c r="SQ128" s="8">
        <v>0.08</v>
      </c>
      <c r="SR128" s="8">
        <v>85.07</v>
      </c>
      <c r="SS128" s="8">
        <v>0.13</v>
      </c>
      <c r="ST128" s="8">
        <v>77.45</v>
      </c>
      <c r="SU128" s="8">
        <v>0.13</v>
      </c>
      <c r="SV128" s="8">
        <v>86.52</v>
      </c>
      <c r="SW128" s="8">
        <v>0.17</v>
      </c>
      <c r="SX128" s="8">
        <v>86.5</v>
      </c>
      <c r="SY128" s="8">
        <v>0.08</v>
      </c>
      <c r="SZ128" s="8">
        <v>86.05</v>
      </c>
      <c r="TA128" s="8">
        <v>0.15</v>
      </c>
      <c r="TB128" s="8">
        <v>77.25</v>
      </c>
      <c r="TC128" s="8">
        <v>0.09</v>
      </c>
      <c r="WJ128" s="8" t="s">
        <v>2130</v>
      </c>
      <c r="WK128" s="8">
        <v>74.986999999999995</v>
      </c>
      <c r="WL128" s="8">
        <v>5.3999999999999999E-2</v>
      </c>
      <c r="WM128" s="8">
        <v>62.003999999999998</v>
      </c>
      <c r="WN128" s="8">
        <v>3.4000000000000002E-2</v>
      </c>
      <c r="WO128" s="8">
        <v>58.28</v>
      </c>
      <c r="WP128" s="8">
        <v>2.1999999999999999E-2</v>
      </c>
      <c r="WQ128" s="8">
        <v>55.247999999999998</v>
      </c>
      <c r="WR128" s="8">
        <v>2.8000000000000001E-2</v>
      </c>
      <c r="WS128" s="8">
        <v>94.997</v>
      </c>
      <c r="WT128" s="8">
        <v>0.01</v>
      </c>
      <c r="WU128" s="8">
        <v>74.988</v>
      </c>
      <c r="WV128" s="8">
        <v>1.9E-2</v>
      </c>
      <c r="WW128" s="8">
        <v>1205.3</v>
      </c>
      <c r="WX128" s="8">
        <v>4.5</v>
      </c>
      <c r="WY128" s="8">
        <v>1190.5999999999999</v>
      </c>
      <c r="WZ128" s="8">
        <v>4.4000000000000004</v>
      </c>
      <c r="XA128" s="8">
        <v>0.68200000000000005</v>
      </c>
      <c r="XB128" s="8">
        <v>2E-3</v>
      </c>
      <c r="XC128" s="8">
        <v>-0.24199999999999999</v>
      </c>
      <c r="XD128" s="8">
        <v>2E-3</v>
      </c>
      <c r="XE128" s="8">
        <v>7.1999999999999995E-2</v>
      </c>
      <c r="XF128" s="8">
        <v>6.0000000000000001E-3</v>
      </c>
      <c r="XG128" s="8">
        <v>1.1195999999999999</v>
      </c>
      <c r="XH128" s="8">
        <v>8.2000000000000007E-3</v>
      </c>
      <c r="XI128" s="8">
        <v>29.696000000000002</v>
      </c>
      <c r="XJ128" s="8">
        <v>2E-3</v>
      </c>
      <c r="XK128" s="8">
        <v>3202</v>
      </c>
      <c r="XL128" s="8">
        <v>9</v>
      </c>
      <c r="XM128" s="8">
        <v>400</v>
      </c>
      <c r="XO128" s="43">
        <v>0.14012993503248322</v>
      </c>
      <c r="XP128" s="12">
        <v>159.38378810594642</v>
      </c>
      <c r="XQ128" s="14">
        <v>13.029</v>
      </c>
      <c r="XR128" s="14">
        <v>0.217</v>
      </c>
      <c r="XS128" s="45">
        <f t="shared" si="77"/>
        <v>0.7859365196279382</v>
      </c>
      <c r="XT128" s="9">
        <f t="shared" si="49"/>
        <v>5509.9867133795578</v>
      </c>
      <c r="XU128" s="46">
        <f t="shared" si="50"/>
        <v>95.392746960629921</v>
      </c>
      <c r="XV128" s="9">
        <f t="shared" si="95"/>
        <v>175.0943832581606</v>
      </c>
      <c r="XW128" s="9">
        <f t="shared" si="52"/>
        <v>745.09538375997204</v>
      </c>
      <c r="XX128" s="9">
        <f t="shared" si="53"/>
        <v>4764.891329619586</v>
      </c>
      <c r="XY128" s="15">
        <f t="shared" si="54"/>
        <v>9.4793217603978356E-3</v>
      </c>
      <c r="XZ128" s="9">
        <f t="shared" si="55"/>
        <v>29.036170900599753</v>
      </c>
      <c r="YA128" s="9">
        <f t="shared" si="56"/>
        <v>57.494063480372063</v>
      </c>
      <c r="YB128" s="10">
        <v>14.099755849345017</v>
      </c>
      <c r="YC128" s="10">
        <v>13.124895532759579</v>
      </c>
      <c r="YD128" s="3">
        <v>1.3910980698919276E-2</v>
      </c>
      <c r="YE128" s="9">
        <v>38.145577158007477</v>
      </c>
      <c r="YF128" s="15">
        <v>8.7863345778854147E-3</v>
      </c>
      <c r="YG128" s="9">
        <v>27.611715213856822</v>
      </c>
      <c r="YH128" s="15">
        <v>8.5626715319968918E-3</v>
      </c>
      <c r="YI128" s="9">
        <v>23.293764924065545</v>
      </c>
      <c r="YJ128" s="9">
        <f t="shared" si="57"/>
        <v>77.714681235865072</v>
      </c>
      <c r="YK128" s="9">
        <f t="shared" si="58"/>
        <v>63.99086968441771</v>
      </c>
      <c r="YL128" s="9">
        <f t="shared" si="59"/>
        <v>23.102152165334257</v>
      </c>
      <c r="YM128" s="9">
        <f t="shared" si="96"/>
        <v>32696.364388258255</v>
      </c>
      <c r="YN128" s="9">
        <f t="shared" si="97"/>
        <v>26739.680440582382</v>
      </c>
      <c r="YO128" s="9">
        <f t="shared" si="98"/>
        <v>2802</v>
      </c>
      <c r="YP128" s="14">
        <f t="shared" si="99"/>
        <v>0.29248591330950219</v>
      </c>
      <c r="YQ128" s="9">
        <f t="shared" si="100"/>
        <v>31656.739833634885</v>
      </c>
      <c r="YR128" s="9">
        <f t="shared" si="101"/>
        <v>25700.055885959013</v>
      </c>
      <c r="YS128" s="10">
        <f t="shared" si="102"/>
        <v>9.8865521029465597</v>
      </c>
      <c r="YT128" s="15">
        <f t="shared" si="103"/>
        <v>0.20838176752530749</v>
      </c>
      <c r="YU128" s="16">
        <f t="shared" si="104"/>
        <v>-5.9340187352654965</v>
      </c>
      <c r="YV128" s="16">
        <f t="shared" si="105"/>
        <v>-20.220617755493009</v>
      </c>
      <c r="YW128" s="47">
        <f t="shared" si="106"/>
        <v>52.171285535792627</v>
      </c>
      <c r="YX128" s="18">
        <f t="shared" si="107"/>
        <v>32696.364388258255</v>
      </c>
      <c r="YY128" s="18">
        <f t="shared" si="108"/>
        <v>23791.848725783348</v>
      </c>
      <c r="YZ128" s="18">
        <f t="shared" si="109"/>
        <v>1055.783754723403</v>
      </c>
      <c r="ZA128" s="18">
        <f t="shared" si="110"/>
        <v>7848.7319077514967</v>
      </c>
      <c r="ZB128" s="18">
        <f t="shared" si="111"/>
        <v>32696.364388258247</v>
      </c>
      <c r="ZC128" s="19">
        <f t="shared" si="112"/>
        <v>0.99999999999999978</v>
      </c>
    </row>
    <row r="129" spans="1:679" s="8" customFormat="1" x14ac:dyDescent="0.25">
      <c r="A129" s="8">
        <v>4</v>
      </c>
      <c r="B129" s="8" t="s">
        <v>2106</v>
      </c>
      <c r="C129" s="8" t="s">
        <v>2107</v>
      </c>
      <c r="D129" s="8" t="s">
        <v>2093</v>
      </c>
      <c r="E129" s="8" t="s">
        <v>3314</v>
      </c>
      <c r="F129" s="8" t="s">
        <v>3316</v>
      </c>
      <c r="G129" s="8" t="s">
        <v>3308</v>
      </c>
      <c r="H129" s="8" t="s">
        <v>3309</v>
      </c>
      <c r="I129" s="8" t="s">
        <v>3310</v>
      </c>
      <c r="J129" s="8" t="s">
        <v>3310</v>
      </c>
      <c r="N129" s="7">
        <v>0</v>
      </c>
      <c r="O129" s="7">
        <v>0</v>
      </c>
      <c r="P129" s="8" t="s">
        <v>3368</v>
      </c>
      <c r="Q129" s="49" t="s">
        <v>2095</v>
      </c>
      <c r="R129" s="8" t="s">
        <v>2096</v>
      </c>
      <c r="S129" s="8" t="s">
        <v>119</v>
      </c>
      <c r="T129" s="8" t="s">
        <v>154</v>
      </c>
      <c r="U129" s="8" t="s">
        <v>1221</v>
      </c>
      <c r="V129" s="8" t="s">
        <v>3378</v>
      </c>
      <c r="W129" s="8" t="s">
        <v>3380</v>
      </c>
      <c r="X129" s="8" t="s">
        <v>3386</v>
      </c>
      <c r="Y129" s="8" t="s">
        <v>3386</v>
      </c>
      <c r="Z129" s="8" t="s">
        <v>2063</v>
      </c>
      <c r="AA129" s="8" t="s">
        <v>123</v>
      </c>
      <c r="AB129" s="8" t="s">
        <v>124</v>
      </c>
      <c r="AC129" s="8" t="s">
        <v>3439</v>
      </c>
      <c r="AD129" s="8" t="s">
        <v>156</v>
      </c>
      <c r="AE129" s="8" t="s">
        <v>3394</v>
      </c>
      <c r="AF129" s="8" t="s">
        <v>157</v>
      </c>
      <c r="AG129" s="8">
        <v>75</v>
      </c>
      <c r="AH129" s="8">
        <v>62</v>
      </c>
      <c r="AI129" s="8">
        <v>95</v>
      </c>
      <c r="AJ129" s="8">
        <v>75</v>
      </c>
      <c r="AK129" s="8">
        <v>7.7</v>
      </c>
      <c r="AM129" s="8">
        <v>7</v>
      </c>
      <c r="AO129" s="8">
        <v>458.8</v>
      </c>
      <c r="AP129" s="8">
        <v>1.5</v>
      </c>
      <c r="AQ129" s="8">
        <v>6.2</v>
      </c>
      <c r="AR129" s="8">
        <v>0</v>
      </c>
      <c r="AS129" s="8">
        <v>21350</v>
      </c>
      <c r="AT129" s="8">
        <v>91</v>
      </c>
      <c r="AU129" s="8">
        <v>20654</v>
      </c>
      <c r="AV129" s="8">
        <v>150</v>
      </c>
      <c r="AW129" s="8">
        <v>1505</v>
      </c>
      <c r="AX129" s="8">
        <v>89</v>
      </c>
      <c r="AY129" s="8">
        <v>22856</v>
      </c>
      <c r="AZ129" s="8">
        <v>112</v>
      </c>
      <c r="BA129" s="8">
        <v>7.3256410259999996</v>
      </c>
      <c r="BB129" s="8">
        <v>785</v>
      </c>
      <c r="BD129" s="8">
        <v>11.5</v>
      </c>
      <c r="CO129" s="8" t="s">
        <v>2108</v>
      </c>
      <c r="CP129" s="8" t="s">
        <v>2109</v>
      </c>
      <c r="CQ129" s="8">
        <v>74.998999999999995</v>
      </c>
      <c r="CR129" s="8">
        <v>3.5999999999999997E-2</v>
      </c>
      <c r="CS129" s="8">
        <v>62.002000000000002</v>
      </c>
      <c r="CT129" s="8">
        <v>3.1E-2</v>
      </c>
      <c r="CU129" s="8">
        <v>95.001000000000005</v>
      </c>
      <c r="CV129" s="8">
        <v>8.0000000000000002E-3</v>
      </c>
      <c r="CW129" s="8">
        <v>74.986000000000004</v>
      </c>
      <c r="CX129" s="8">
        <v>2.1999999999999999E-2</v>
      </c>
      <c r="CY129" s="8">
        <v>74.5</v>
      </c>
      <c r="CZ129" s="8">
        <v>0.1</v>
      </c>
      <c r="DA129" s="8">
        <v>58.58</v>
      </c>
      <c r="DB129" s="8">
        <v>7.0000000000000007E-2</v>
      </c>
      <c r="DC129" s="8">
        <v>64.760000000000005</v>
      </c>
      <c r="DD129" s="8">
        <v>0.03</v>
      </c>
      <c r="DE129" s="8">
        <v>2.8000000000000001E-2</v>
      </c>
      <c r="DF129" s="8">
        <v>7.0000000000000001E-3</v>
      </c>
      <c r="DG129" s="8">
        <v>1.0627</v>
      </c>
      <c r="DH129" s="8">
        <v>9.5999999999999992E-3</v>
      </c>
      <c r="DI129" s="8">
        <v>21350</v>
      </c>
      <c r="DJ129" s="8">
        <v>91</v>
      </c>
      <c r="DK129" s="8">
        <v>1505</v>
      </c>
      <c r="DL129" s="8">
        <v>89</v>
      </c>
      <c r="DM129" s="8">
        <v>7.3259999999999996</v>
      </c>
      <c r="DN129" s="8">
        <v>3.9E-2</v>
      </c>
      <c r="DU129" s="8">
        <v>458.8</v>
      </c>
      <c r="DV129" s="8">
        <v>2.7</v>
      </c>
      <c r="DW129" s="8">
        <v>461.6</v>
      </c>
      <c r="DX129" s="8">
        <v>2.7</v>
      </c>
      <c r="DY129" s="8">
        <v>461.3</v>
      </c>
      <c r="DZ129" s="8">
        <v>2.7</v>
      </c>
      <c r="EA129" s="8">
        <v>6.2</v>
      </c>
      <c r="EB129" s="8">
        <v>0</v>
      </c>
      <c r="EC129" s="8">
        <v>5</v>
      </c>
      <c r="ED129" s="8">
        <v>0</v>
      </c>
      <c r="EE129" s="8">
        <v>5.5</v>
      </c>
      <c r="EF129" s="8">
        <v>0</v>
      </c>
      <c r="EG129" s="8">
        <v>2787.7</v>
      </c>
      <c r="EH129" s="8">
        <v>26.4</v>
      </c>
      <c r="EI129" s="8">
        <v>1488.4</v>
      </c>
      <c r="EJ129" s="8">
        <v>29.7</v>
      </c>
      <c r="EK129" s="8">
        <v>332.4</v>
      </c>
      <c r="EL129" s="8">
        <v>19.7</v>
      </c>
      <c r="EM129" s="8">
        <v>462</v>
      </c>
      <c r="EO129" s="8">
        <v>462</v>
      </c>
      <c r="EQ129" s="8">
        <v>461</v>
      </c>
      <c r="ES129" s="8">
        <v>1.4</v>
      </c>
      <c r="EU129" s="8">
        <v>1.5</v>
      </c>
      <c r="EW129" s="8">
        <v>1.3</v>
      </c>
      <c r="EY129" s="8">
        <v>0.36</v>
      </c>
      <c r="EZ129" s="8">
        <v>462</v>
      </c>
      <c r="FB129" s="8">
        <v>462</v>
      </c>
      <c r="FD129" s="8">
        <v>460</v>
      </c>
      <c r="FF129" s="8">
        <v>4.0999999999999996</v>
      </c>
      <c r="FH129" s="8">
        <v>4</v>
      </c>
      <c r="FJ129" s="8">
        <v>3.4</v>
      </c>
      <c r="FL129" s="8">
        <v>2340</v>
      </c>
      <c r="FN129" s="8">
        <v>0.67</v>
      </c>
      <c r="FW129" s="8">
        <v>458.5</v>
      </c>
      <c r="FX129" s="8">
        <v>2.6</v>
      </c>
      <c r="FY129" s="8">
        <v>0.8</v>
      </c>
      <c r="FZ129" s="8">
        <v>0</v>
      </c>
      <c r="GA129" s="8">
        <v>370.1</v>
      </c>
      <c r="GB129" s="8">
        <v>1.5</v>
      </c>
      <c r="GC129" s="8">
        <v>21</v>
      </c>
      <c r="GE129" s="8">
        <v>3121.1</v>
      </c>
      <c r="GF129" s="8">
        <v>490</v>
      </c>
      <c r="GG129" s="8">
        <v>491</v>
      </c>
      <c r="GH129" s="8">
        <v>491</v>
      </c>
      <c r="GI129" s="8">
        <v>0.8</v>
      </c>
      <c r="GJ129" s="8">
        <v>0.8</v>
      </c>
      <c r="GK129" s="8">
        <v>1</v>
      </c>
      <c r="GL129" s="8">
        <v>460</v>
      </c>
      <c r="GM129" s="8">
        <v>0.63</v>
      </c>
      <c r="GN129" s="8">
        <v>11.5</v>
      </c>
      <c r="GO129" s="8">
        <v>17.399999999999999</v>
      </c>
      <c r="GT129" s="8">
        <v>211.33</v>
      </c>
      <c r="GU129" s="8">
        <v>0.17</v>
      </c>
      <c r="GV129" s="8">
        <v>103.11</v>
      </c>
      <c r="GW129" s="8">
        <v>0.04</v>
      </c>
      <c r="HB129" s="8">
        <v>220.31</v>
      </c>
      <c r="HC129" s="8">
        <v>0.13</v>
      </c>
      <c r="HD129" s="8">
        <v>166.57</v>
      </c>
      <c r="HE129" s="8">
        <v>0.04</v>
      </c>
      <c r="HF129" s="8">
        <v>108.02</v>
      </c>
      <c r="HG129" s="8">
        <v>0.04</v>
      </c>
      <c r="HH129" s="8">
        <v>58.54</v>
      </c>
      <c r="HI129" s="8">
        <v>0.05</v>
      </c>
      <c r="HL129" s="8">
        <v>101.22</v>
      </c>
      <c r="HM129" s="8">
        <v>0.06</v>
      </c>
      <c r="HN129" s="8">
        <v>105.12</v>
      </c>
      <c r="HO129" s="8">
        <v>0.06</v>
      </c>
      <c r="HP129" s="8">
        <v>2.0099999999999998</v>
      </c>
      <c r="HQ129" s="8">
        <v>0.05</v>
      </c>
      <c r="HZ129" s="8">
        <v>75.47</v>
      </c>
      <c r="IA129" s="8">
        <v>0.08</v>
      </c>
      <c r="IB129" s="8">
        <v>64.37</v>
      </c>
      <c r="IC129" s="8">
        <v>0.11</v>
      </c>
      <c r="ID129" s="8">
        <v>44.48</v>
      </c>
      <c r="IE129" s="8">
        <v>0.05</v>
      </c>
      <c r="IF129" s="8">
        <v>19.89</v>
      </c>
      <c r="IG129" s="8">
        <v>0.09</v>
      </c>
      <c r="MX129" s="8">
        <v>57.89</v>
      </c>
      <c r="MY129" s="8">
        <v>0.06</v>
      </c>
      <c r="MZ129" s="8">
        <v>59.17</v>
      </c>
      <c r="NA129" s="8">
        <v>7.0000000000000007E-2</v>
      </c>
      <c r="NB129" s="8">
        <v>58.51</v>
      </c>
      <c r="NC129" s="8">
        <v>7.0000000000000007E-2</v>
      </c>
      <c r="ND129" s="8">
        <v>59.16</v>
      </c>
      <c r="NE129" s="8">
        <v>0.06</v>
      </c>
      <c r="NF129" s="8">
        <v>58.25</v>
      </c>
      <c r="NG129" s="8">
        <v>0.05</v>
      </c>
      <c r="NH129" s="8">
        <v>58.34</v>
      </c>
      <c r="NI129" s="8">
        <v>0.05</v>
      </c>
      <c r="OP129" s="8">
        <v>101.18</v>
      </c>
      <c r="OQ129" s="8">
        <v>0.04</v>
      </c>
      <c r="OT129" s="8">
        <v>94.24</v>
      </c>
      <c r="OU129" s="8">
        <v>0.19</v>
      </c>
      <c r="OV129" s="8">
        <v>93.56</v>
      </c>
      <c r="OW129" s="8">
        <v>0.89</v>
      </c>
      <c r="OX129" s="8">
        <v>94.03</v>
      </c>
      <c r="OY129" s="8">
        <v>0.28000000000000003</v>
      </c>
      <c r="OZ129" s="8">
        <v>94.3</v>
      </c>
      <c r="PA129" s="8">
        <v>0.19</v>
      </c>
      <c r="PB129" s="8">
        <v>93.35</v>
      </c>
      <c r="PC129" s="8">
        <v>0.33</v>
      </c>
      <c r="PD129" s="8">
        <v>93.39</v>
      </c>
      <c r="PE129" s="8">
        <v>0.33</v>
      </c>
      <c r="PN129" s="8">
        <v>98.07</v>
      </c>
      <c r="PO129" s="8">
        <v>0.05</v>
      </c>
      <c r="QX129" s="8">
        <v>94.95</v>
      </c>
      <c r="QY129" s="8">
        <v>0.09</v>
      </c>
      <c r="QZ129" s="8">
        <v>94.79</v>
      </c>
      <c r="RA129" s="8">
        <v>0.11</v>
      </c>
      <c r="RB129" s="8">
        <v>74.98</v>
      </c>
      <c r="RC129" s="8">
        <v>0.1</v>
      </c>
      <c r="RD129" s="8">
        <v>74.91</v>
      </c>
      <c r="RE129" s="8">
        <v>0.08</v>
      </c>
      <c r="RF129" s="8">
        <v>74.81</v>
      </c>
      <c r="RG129" s="8">
        <v>0.06</v>
      </c>
      <c r="RH129" s="8">
        <v>75.25</v>
      </c>
      <c r="RI129" s="8">
        <v>0.12</v>
      </c>
      <c r="RJ129" s="8">
        <v>75.150000000000006</v>
      </c>
      <c r="RK129" s="8">
        <v>0.12</v>
      </c>
      <c r="RL129" s="8">
        <v>75.290000000000006</v>
      </c>
      <c r="RM129" s="8">
        <v>0.11</v>
      </c>
      <c r="RN129" s="8">
        <v>75.010000000000005</v>
      </c>
      <c r="RO129" s="8">
        <v>0.08</v>
      </c>
      <c r="RP129" s="8">
        <v>89.92</v>
      </c>
      <c r="RQ129" s="8">
        <v>0.05</v>
      </c>
      <c r="RR129" s="8">
        <v>91.56</v>
      </c>
      <c r="RS129" s="8">
        <v>0.06</v>
      </c>
      <c r="RT129" s="8">
        <v>88.93</v>
      </c>
      <c r="RU129" s="8">
        <v>0.1</v>
      </c>
      <c r="RV129" s="8">
        <v>78.760000000000005</v>
      </c>
      <c r="RW129" s="8">
        <v>0.05</v>
      </c>
      <c r="RX129" s="8">
        <v>87.03</v>
      </c>
      <c r="RY129" s="8">
        <v>7.0000000000000007E-2</v>
      </c>
      <c r="RZ129" s="8">
        <v>88.64</v>
      </c>
      <c r="SA129" s="8">
        <v>7.0000000000000007E-2</v>
      </c>
      <c r="SB129" s="8">
        <v>88.51</v>
      </c>
      <c r="SC129" s="8">
        <v>7.0000000000000007E-2</v>
      </c>
      <c r="SD129" s="8">
        <v>77.62</v>
      </c>
      <c r="SE129" s="8">
        <v>0.08</v>
      </c>
      <c r="SF129" s="8">
        <v>88.8</v>
      </c>
      <c r="SG129" s="8">
        <v>0.05</v>
      </c>
      <c r="SH129" s="8">
        <v>87.55</v>
      </c>
      <c r="SI129" s="8">
        <v>7.0000000000000007E-2</v>
      </c>
      <c r="SJ129" s="8">
        <v>88.82</v>
      </c>
      <c r="SK129" s="8">
        <v>0.09</v>
      </c>
      <c r="SL129" s="8">
        <v>77.400000000000006</v>
      </c>
      <c r="SM129" s="8">
        <v>0.09</v>
      </c>
      <c r="SN129" s="8">
        <v>84.89</v>
      </c>
      <c r="SO129" s="8">
        <v>7.0000000000000007E-2</v>
      </c>
      <c r="SP129" s="8">
        <v>87.25</v>
      </c>
      <c r="SQ129" s="8">
        <v>0.08</v>
      </c>
      <c r="SR129" s="8">
        <v>85.08</v>
      </c>
      <c r="SS129" s="8">
        <v>0.11</v>
      </c>
      <c r="ST129" s="8">
        <v>77.540000000000006</v>
      </c>
      <c r="SU129" s="8">
        <v>0.1</v>
      </c>
      <c r="SV129" s="8">
        <v>86.65</v>
      </c>
      <c r="SW129" s="8">
        <v>0.14000000000000001</v>
      </c>
      <c r="SX129" s="8">
        <v>86.62</v>
      </c>
      <c r="SY129" s="8">
        <v>0.08</v>
      </c>
      <c r="SZ129" s="8">
        <v>86.14</v>
      </c>
      <c r="TA129" s="8">
        <v>0.13</v>
      </c>
      <c r="TB129" s="8">
        <v>77.25</v>
      </c>
      <c r="TC129" s="8">
        <v>7.0000000000000007E-2</v>
      </c>
      <c r="WJ129" s="8" t="s">
        <v>2130</v>
      </c>
      <c r="WK129" s="8">
        <v>74.998999999999995</v>
      </c>
      <c r="WL129" s="8">
        <v>3.5999999999999997E-2</v>
      </c>
      <c r="WM129" s="8">
        <v>62.002000000000002</v>
      </c>
      <c r="WN129" s="8">
        <v>3.1E-2</v>
      </c>
      <c r="WO129" s="8">
        <v>58.54</v>
      </c>
      <c r="WP129" s="8">
        <v>2.7E-2</v>
      </c>
      <c r="WQ129" s="8">
        <v>55.493000000000002</v>
      </c>
      <c r="WR129" s="8">
        <v>2.9000000000000001E-2</v>
      </c>
      <c r="WS129" s="8">
        <v>95.001000000000005</v>
      </c>
      <c r="WT129" s="8">
        <v>8.0000000000000002E-3</v>
      </c>
      <c r="WU129" s="8">
        <v>74.986000000000004</v>
      </c>
      <c r="WV129" s="8">
        <v>2.1999999999999999E-2</v>
      </c>
      <c r="WW129" s="8">
        <v>1178.5999999999999</v>
      </c>
      <c r="WX129" s="8">
        <v>5.4</v>
      </c>
      <c r="WY129" s="8">
        <v>1154.9000000000001</v>
      </c>
      <c r="WZ129" s="8">
        <v>5.3</v>
      </c>
      <c r="XA129" s="8">
        <v>0.68200000000000005</v>
      </c>
      <c r="XB129" s="8">
        <v>1E-3</v>
      </c>
      <c r="XC129" s="8">
        <v>-0.22600000000000001</v>
      </c>
      <c r="XD129" s="8">
        <v>2E-3</v>
      </c>
      <c r="XE129" s="8">
        <v>2.8000000000000001E-2</v>
      </c>
      <c r="XF129" s="8">
        <v>7.0000000000000001E-3</v>
      </c>
      <c r="XG129" s="8">
        <v>1.0627</v>
      </c>
      <c r="XH129" s="8">
        <v>9.5999999999999992E-3</v>
      </c>
      <c r="XI129" s="8">
        <v>29.484000000000002</v>
      </c>
      <c r="XJ129" s="8">
        <v>2E-3</v>
      </c>
      <c r="XK129" s="8">
        <v>3120</v>
      </c>
      <c r="XL129" s="8">
        <v>9</v>
      </c>
      <c r="XM129" s="8">
        <v>390</v>
      </c>
      <c r="XO129" s="43">
        <v>0.14012993503248322</v>
      </c>
      <c r="XP129" s="12">
        <v>159.38378810594642</v>
      </c>
      <c r="XQ129" s="14">
        <v>13.029</v>
      </c>
      <c r="XR129" s="14">
        <v>0.217</v>
      </c>
      <c r="XS129" s="45">
        <f t="shared" si="77"/>
        <v>0.78533390002044734</v>
      </c>
      <c r="XT129" s="9">
        <f t="shared" si="49"/>
        <v>5384.9676136489879</v>
      </c>
      <c r="XU129" s="46">
        <f t="shared" si="50"/>
        <v>92.532406740157484</v>
      </c>
      <c r="XV129" s="9">
        <f t="shared" si="95"/>
        <v>169.20764160135505</v>
      </c>
      <c r="XW129" s="9">
        <f t="shared" si="52"/>
        <v>720.04093700921715</v>
      </c>
      <c r="XX129" s="9">
        <f t="shared" si="53"/>
        <v>4664.9266766397704</v>
      </c>
      <c r="XY129" s="15">
        <f t="shared" si="54"/>
        <v>9.4676060883333319E-3</v>
      </c>
      <c r="XZ129" s="9">
        <f t="shared" si="55"/>
        <v>29.018560353101382</v>
      </c>
      <c r="YA129" s="9">
        <f t="shared" si="56"/>
        <v>57.754666099979552</v>
      </c>
      <c r="YB129" s="10">
        <v>14.099835126389964</v>
      </c>
      <c r="YC129" s="10">
        <v>13.132112405051418</v>
      </c>
      <c r="YD129" s="3">
        <v>1.3908270669465522E-2</v>
      </c>
      <c r="YE129" s="9">
        <v>38.143572212413154</v>
      </c>
      <c r="YF129" s="15">
        <v>8.782180462684433E-3</v>
      </c>
      <c r="YG129" s="9">
        <v>27.610096181027448</v>
      </c>
      <c r="YH129" s="15">
        <v>8.6431898768790337E-3</v>
      </c>
      <c r="YI129" s="9">
        <v>23.444676176282922</v>
      </c>
      <c r="YJ129" s="9">
        <f t="shared" si="57"/>
        <v>77.695123923410307</v>
      </c>
      <c r="YK129" s="9">
        <f t="shared" si="58"/>
        <v>63.967097464475799</v>
      </c>
      <c r="YL129" s="9">
        <f t="shared" si="59"/>
        <v>23.253182261511522</v>
      </c>
      <c r="YM129" s="9">
        <f t="shared" si="96"/>
        <v>31046.374303652799</v>
      </c>
      <c r="YN129" s="9">
        <f t="shared" si="97"/>
        <v>25770.892699321968</v>
      </c>
      <c r="YO129" s="9">
        <f t="shared" si="98"/>
        <v>2730</v>
      </c>
      <c r="YP129" s="14">
        <f t="shared" si="99"/>
        <v>0.3001152375755432</v>
      </c>
      <c r="YQ129" s="9">
        <f t="shared" si="100"/>
        <v>30031.117407856957</v>
      </c>
      <c r="YR129" s="9">
        <f t="shared" si="101"/>
        <v>24755.635803526126</v>
      </c>
      <c r="YS129" s="10">
        <f t="shared" si="102"/>
        <v>9.6253581435438971</v>
      </c>
      <c r="YT129" s="15">
        <f t="shared" si="103"/>
        <v>0.2084543965228256</v>
      </c>
      <c r="YU129" s="16">
        <f t="shared" si="104"/>
        <v>-5.7653780915898594</v>
      </c>
      <c r="YV129" s="16">
        <f t="shared" si="105"/>
        <v>-19.940457823430755</v>
      </c>
      <c r="YW129" s="47">
        <f t="shared" si="106"/>
        <v>52.503324820699767</v>
      </c>
      <c r="YX129" s="18">
        <f t="shared" si="107"/>
        <v>31046.374303652799</v>
      </c>
      <c r="YY129" s="18">
        <f t="shared" si="108"/>
        <v>22430.651822794884</v>
      </c>
      <c r="YZ129" s="18">
        <f t="shared" si="109"/>
        <v>1031.1885292548454</v>
      </c>
      <c r="ZA129" s="18">
        <f t="shared" si="110"/>
        <v>7584.5339516030945</v>
      </c>
      <c r="ZB129" s="18">
        <f t="shared" si="111"/>
        <v>31046.374303652825</v>
      </c>
      <c r="ZC129" s="19">
        <f t="shared" si="112"/>
        <v>1.0000000000000009</v>
      </c>
    </row>
    <row r="130" spans="1:679" s="8" customFormat="1" x14ac:dyDescent="0.25">
      <c r="A130" s="8">
        <v>4</v>
      </c>
      <c r="B130" s="8" t="s">
        <v>2110</v>
      </c>
      <c r="C130" s="8" t="s">
        <v>2111</v>
      </c>
      <c r="D130" s="8" t="s">
        <v>2100</v>
      </c>
      <c r="E130" s="8" t="s">
        <v>3314</v>
      </c>
      <c r="F130" s="8" t="s">
        <v>3316</v>
      </c>
      <c r="G130" s="8" t="s">
        <v>3308</v>
      </c>
      <c r="H130" s="8" t="s">
        <v>3309</v>
      </c>
      <c r="I130" s="8" t="s">
        <v>3310</v>
      </c>
      <c r="J130" s="8" t="s">
        <v>3310</v>
      </c>
      <c r="N130" s="7">
        <v>0</v>
      </c>
      <c r="O130" s="7">
        <v>0</v>
      </c>
      <c r="P130" s="8" t="s">
        <v>3368</v>
      </c>
      <c r="Q130" s="49" t="s">
        <v>2095</v>
      </c>
      <c r="R130" s="8" t="s">
        <v>2102</v>
      </c>
      <c r="S130" s="8" t="s">
        <v>119</v>
      </c>
      <c r="T130" s="8" t="s">
        <v>154</v>
      </c>
      <c r="U130" s="8" t="s">
        <v>135</v>
      </c>
      <c r="V130" s="8" t="s">
        <v>3378</v>
      </c>
      <c r="W130" s="8" t="s">
        <v>3382</v>
      </c>
      <c r="X130" s="8" t="s">
        <v>3386</v>
      </c>
      <c r="Y130" s="8" t="s">
        <v>3386</v>
      </c>
      <c r="Z130" s="8" t="s">
        <v>2063</v>
      </c>
      <c r="AA130" s="8" t="s">
        <v>123</v>
      </c>
      <c r="AB130" s="8" t="s">
        <v>124</v>
      </c>
      <c r="AC130" s="8" t="s">
        <v>2103</v>
      </c>
      <c r="AD130" s="8" t="s">
        <v>156</v>
      </c>
      <c r="AE130" s="8" t="s">
        <v>3394</v>
      </c>
      <c r="AF130" s="8" t="s">
        <v>157</v>
      </c>
      <c r="AG130" s="8">
        <v>75</v>
      </c>
      <c r="AH130" s="8">
        <v>62</v>
      </c>
      <c r="AI130" s="8">
        <v>95</v>
      </c>
      <c r="AJ130" s="8">
        <v>75</v>
      </c>
      <c r="AK130" s="8">
        <v>9.8000000000000007</v>
      </c>
      <c r="AM130" s="8">
        <v>7</v>
      </c>
      <c r="AO130" s="8">
        <v>458.6</v>
      </c>
      <c r="AP130" s="8">
        <v>1.4</v>
      </c>
      <c r="AQ130" s="8">
        <v>6.1</v>
      </c>
      <c r="AR130" s="8">
        <v>0</v>
      </c>
      <c r="AS130" s="8">
        <v>13729</v>
      </c>
      <c r="AT130" s="8">
        <v>66</v>
      </c>
      <c r="AU130" s="8">
        <v>13249</v>
      </c>
      <c r="AV130" s="8">
        <v>86</v>
      </c>
      <c r="AW130" s="8">
        <v>420</v>
      </c>
      <c r="AX130" s="8">
        <v>69</v>
      </c>
      <c r="AY130" s="8">
        <v>14150</v>
      </c>
      <c r="AZ130" s="8">
        <v>100</v>
      </c>
      <c r="BA130" s="8">
        <v>4.6792328039999997</v>
      </c>
      <c r="BB130" s="8">
        <v>786</v>
      </c>
      <c r="BD130" s="8">
        <v>10.8</v>
      </c>
      <c r="CO130" s="8" t="s">
        <v>2112</v>
      </c>
      <c r="CP130" s="8" t="s">
        <v>2113</v>
      </c>
      <c r="CQ130" s="8">
        <v>75.004000000000005</v>
      </c>
      <c r="CR130" s="8">
        <v>0.02</v>
      </c>
      <c r="CS130" s="8">
        <v>61.999000000000002</v>
      </c>
      <c r="CT130" s="8">
        <v>2.5999999999999999E-2</v>
      </c>
      <c r="CU130" s="8">
        <v>95.015000000000001</v>
      </c>
      <c r="CV130" s="8">
        <v>1.6E-2</v>
      </c>
      <c r="CW130" s="8">
        <v>75.009</v>
      </c>
      <c r="CX130" s="8">
        <v>3.2000000000000001E-2</v>
      </c>
      <c r="CY130" s="8">
        <v>74.599999999999994</v>
      </c>
      <c r="CZ130" s="8">
        <v>0.05</v>
      </c>
      <c r="DA130" s="8">
        <v>64.09</v>
      </c>
      <c r="DB130" s="8">
        <v>0.04</v>
      </c>
      <c r="DC130" s="8">
        <v>68.42</v>
      </c>
      <c r="DD130" s="8">
        <v>0.01</v>
      </c>
      <c r="DE130" s="8">
        <v>1E-3</v>
      </c>
      <c r="DF130" s="8">
        <v>5.0000000000000001E-3</v>
      </c>
      <c r="DG130" s="8">
        <v>1.0248999999999999</v>
      </c>
      <c r="DH130" s="8">
        <v>6.8999999999999999E-3</v>
      </c>
      <c r="DI130" s="8">
        <v>13729</v>
      </c>
      <c r="DJ130" s="8">
        <v>66</v>
      </c>
      <c r="DK130" s="8">
        <v>420</v>
      </c>
      <c r="DL130" s="8">
        <v>69</v>
      </c>
      <c r="DM130" s="8">
        <v>4.6790000000000003</v>
      </c>
      <c r="DN130" s="8">
        <v>3.5999999999999997E-2</v>
      </c>
      <c r="DU130" s="8">
        <v>458.6</v>
      </c>
      <c r="DV130" s="8">
        <v>2.7</v>
      </c>
      <c r="DW130" s="8">
        <v>461.1</v>
      </c>
      <c r="DX130" s="8">
        <v>2.7</v>
      </c>
      <c r="DY130" s="8">
        <v>461.3</v>
      </c>
      <c r="DZ130" s="8">
        <v>2.7</v>
      </c>
      <c r="EA130" s="8">
        <v>6.1</v>
      </c>
      <c r="EB130" s="8">
        <v>0</v>
      </c>
      <c r="EC130" s="8">
        <v>5</v>
      </c>
      <c r="ED130" s="8">
        <v>0</v>
      </c>
      <c r="EE130" s="8">
        <v>5.4</v>
      </c>
      <c r="EF130" s="8">
        <v>0</v>
      </c>
      <c r="EG130" s="8">
        <v>2714.5</v>
      </c>
      <c r="EH130" s="8">
        <v>27.2</v>
      </c>
      <c r="EI130" s="8">
        <v>1496.3</v>
      </c>
      <c r="EJ130" s="8">
        <v>30.8</v>
      </c>
      <c r="EK130" s="8">
        <v>309.5</v>
      </c>
      <c r="EL130" s="8">
        <v>20.3</v>
      </c>
      <c r="EM130" s="8">
        <v>460</v>
      </c>
      <c r="EO130" s="8">
        <v>460</v>
      </c>
      <c r="EQ130" s="8">
        <v>461</v>
      </c>
      <c r="ES130" s="8">
        <v>1.3</v>
      </c>
      <c r="EU130" s="8">
        <v>1.4</v>
      </c>
      <c r="EW130" s="8">
        <v>1.3</v>
      </c>
      <c r="EY130" s="8">
        <v>0.35</v>
      </c>
      <c r="EZ130" s="8">
        <v>461</v>
      </c>
      <c r="FB130" s="8">
        <v>460</v>
      </c>
      <c r="FD130" s="8">
        <v>462</v>
      </c>
      <c r="FF130" s="8">
        <v>3.9</v>
      </c>
      <c r="FH130" s="8">
        <v>3.9</v>
      </c>
      <c r="FJ130" s="8">
        <v>3.4</v>
      </c>
      <c r="FL130" s="8">
        <v>2260</v>
      </c>
      <c r="FN130" s="8">
        <v>0.68</v>
      </c>
      <c r="FW130" s="8">
        <v>458.3</v>
      </c>
      <c r="FX130" s="8">
        <v>2.7</v>
      </c>
      <c r="FY130" s="8">
        <v>0.8</v>
      </c>
      <c r="FZ130" s="8">
        <v>0</v>
      </c>
      <c r="GA130" s="8">
        <v>369.8</v>
      </c>
      <c r="GB130" s="8">
        <v>1.6</v>
      </c>
      <c r="GC130" s="8">
        <v>21</v>
      </c>
      <c r="GE130" s="8">
        <v>3030.8</v>
      </c>
      <c r="GF130" s="8">
        <v>490</v>
      </c>
      <c r="GG130" s="8">
        <v>491</v>
      </c>
      <c r="GH130" s="8">
        <v>492</v>
      </c>
      <c r="GI130" s="8">
        <v>0.8</v>
      </c>
      <c r="GJ130" s="8">
        <v>0.8</v>
      </c>
      <c r="GK130" s="8">
        <v>0.9</v>
      </c>
      <c r="GL130" s="8">
        <v>460</v>
      </c>
      <c r="GM130" s="8">
        <v>0.62</v>
      </c>
      <c r="GN130" s="8">
        <v>10.8</v>
      </c>
      <c r="GO130" s="8">
        <v>17.100000000000001</v>
      </c>
      <c r="GT130" s="8">
        <v>198.26</v>
      </c>
      <c r="GU130" s="8">
        <v>0.2</v>
      </c>
      <c r="GV130" s="8">
        <v>101.11</v>
      </c>
      <c r="GW130" s="8">
        <v>0.05</v>
      </c>
      <c r="HB130" s="8">
        <v>208.55</v>
      </c>
      <c r="HC130" s="8">
        <v>0.17</v>
      </c>
      <c r="HD130" s="8">
        <v>188.2</v>
      </c>
      <c r="HE130" s="8">
        <v>0.04</v>
      </c>
      <c r="HF130" s="8">
        <v>104.19</v>
      </c>
      <c r="HG130" s="8">
        <v>0.06</v>
      </c>
      <c r="HH130" s="8">
        <v>84.01</v>
      </c>
      <c r="HI130" s="8">
        <v>0.05</v>
      </c>
      <c r="HL130" s="8">
        <v>97.91</v>
      </c>
      <c r="HM130" s="8">
        <v>0.05</v>
      </c>
      <c r="HN130" s="8">
        <v>100.72</v>
      </c>
      <c r="HO130" s="8">
        <v>7.0000000000000007E-2</v>
      </c>
      <c r="HP130" s="8">
        <v>-0.39</v>
      </c>
      <c r="HQ130" s="8">
        <v>0.05</v>
      </c>
      <c r="HT130" s="8">
        <v>68.959999999999994</v>
      </c>
      <c r="HU130" s="8">
        <v>0.03</v>
      </c>
      <c r="HZ130" s="8">
        <v>61.62</v>
      </c>
      <c r="IA130" s="8">
        <v>0.06</v>
      </c>
      <c r="IB130" s="8">
        <v>73.5</v>
      </c>
      <c r="IC130" s="8">
        <v>0.03</v>
      </c>
      <c r="ID130" s="8">
        <v>34.880000000000003</v>
      </c>
      <c r="IE130" s="8">
        <v>0.04</v>
      </c>
      <c r="IF130" s="8">
        <v>38.630000000000003</v>
      </c>
      <c r="IG130" s="8">
        <v>0.05</v>
      </c>
      <c r="MX130" s="8">
        <v>63.75</v>
      </c>
      <c r="MY130" s="8">
        <v>0.06</v>
      </c>
      <c r="MZ130" s="8">
        <v>65.239999999999995</v>
      </c>
      <c r="NA130" s="8">
        <v>0.05</v>
      </c>
      <c r="NB130" s="8">
        <v>64.239999999999995</v>
      </c>
      <c r="NC130" s="8">
        <v>0.05</v>
      </c>
      <c r="ND130" s="8">
        <v>65.19</v>
      </c>
      <c r="NE130" s="8">
        <v>0.04</v>
      </c>
      <c r="NF130" s="8">
        <v>63.97</v>
      </c>
      <c r="NG130" s="8">
        <v>0.04</v>
      </c>
      <c r="NH130" s="8">
        <v>64.33</v>
      </c>
      <c r="NI130" s="8">
        <v>0.04</v>
      </c>
      <c r="OP130" s="8">
        <v>97.82</v>
      </c>
      <c r="OQ130" s="8">
        <v>0.04</v>
      </c>
      <c r="OT130" s="8">
        <v>95.53</v>
      </c>
      <c r="OU130" s="8">
        <v>0.18</v>
      </c>
      <c r="OV130" s="8">
        <v>95.46</v>
      </c>
      <c r="OW130" s="8">
        <v>0.18</v>
      </c>
      <c r="OX130" s="8">
        <v>95.4</v>
      </c>
      <c r="OY130" s="8">
        <v>0.16</v>
      </c>
      <c r="OZ130" s="8">
        <v>95.36</v>
      </c>
      <c r="PA130" s="8">
        <v>0.19</v>
      </c>
      <c r="PB130" s="8">
        <v>95.34</v>
      </c>
      <c r="PC130" s="8">
        <v>0.17</v>
      </c>
      <c r="PD130" s="8">
        <v>95.37</v>
      </c>
      <c r="PE130" s="8">
        <v>0.17</v>
      </c>
      <c r="PN130" s="8">
        <v>94.43</v>
      </c>
      <c r="PO130" s="8">
        <v>0.05</v>
      </c>
      <c r="QX130" s="8">
        <v>95.24</v>
      </c>
      <c r="QY130" s="8">
        <v>7.0000000000000007E-2</v>
      </c>
      <c r="QZ130" s="8">
        <v>94.68</v>
      </c>
      <c r="RA130" s="8">
        <v>0.1</v>
      </c>
      <c r="RB130" s="8">
        <v>75.09</v>
      </c>
      <c r="RC130" s="8">
        <v>0.05</v>
      </c>
      <c r="RD130" s="8">
        <v>75.010000000000005</v>
      </c>
      <c r="RE130" s="8">
        <v>0.05</v>
      </c>
      <c r="RF130" s="8">
        <v>74.819999999999993</v>
      </c>
      <c r="RG130" s="8">
        <v>0.04</v>
      </c>
      <c r="RH130" s="8">
        <v>75.459999999999994</v>
      </c>
      <c r="RI130" s="8">
        <v>0.06</v>
      </c>
      <c r="RJ130" s="8">
        <v>75.319999999999993</v>
      </c>
      <c r="RK130" s="8">
        <v>0.06</v>
      </c>
      <c r="RL130" s="8">
        <v>75.5</v>
      </c>
      <c r="RM130" s="8">
        <v>0.06</v>
      </c>
      <c r="RN130" s="8">
        <v>75.11</v>
      </c>
      <c r="RO130" s="8">
        <v>0.05</v>
      </c>
      <c r="RP130" s="8">
        <v>89.76</v>
      </c>
      <c r="RQ130" s="8">
        <v>0.08</v>
      </c>
      <c r="RR130" s="8">
        <v>91.37</v>
      </c>
      <c r="RS130" s="8">
        <v>0.1</v>
      </c>
      <c r="RT130" s="8">
        <v>88.77</v>
      </c>
      <c r="RU130" s="8">
        <v>0.11</v>
      </c>
      <c r="RV130" s="8">
        <v>78.78</v>
      </c>
      <c r="RW130" s="8">
        <v>0.05</v>
      </c>
      <c r="RX130" s="8">
        <v>86.8</v>
      </c>
      <c r="RY130" s="8">
        <v>0.1</v>
      </c>
      <c r="RZ130" s="8">
        <v>88.17</v>
      </c>
      <c r="SA130" s="8">
        <v>0.09</v>
      </c>
      <c r="SB130" s="8">
        <v>88.03</v>
      </c>
      <c r="SC130" s="8">
        <v>0.09</v>
      </c>
      <c r="SD130" s="8">
        <v>77.42</v>
      </c>
      <c r="SE130" s="8">
        <v>0.06</v>
      </c>
      <c r="SF130" s="8">
        <v>88.62</v>
      </c>
      <c r="SG130" s="8">
        <v>0.08</v>
      </c>
      <c r="SH130" s="8">
        <v>87.18</v>
      </c>
      <c r="SI130" s="8">
        <v>0.11</v>
      </c>
      <c r="SJ130" s="8">
        <v>88.3</v>
      </c>
      <c r="SK130" s="8">
        <v>0.1</v>
      </c>
      <c r="SL130" s="8">
        <v>77.3</v>
      </c>
      <c r="SM130" s="8">
        <v>0.06</v>
      </c>
      <c r="SN130" s="8">
        <v>85.4</v>
      </c>
      <c r="SO130" s="8">
        <v>0.11</v>
      </c>
      <c r="SP130" s="8">
        <v>86.96</v>
      </c>
      <c r="SQ130" s="8">
        <v>0.11</v>
      </c>
      <c r="SR130" s="8">
        <v>84.9</v>
      </c>
      <c r="SS130" s="8">
        <v>0.13</v>
      </c>
      <c r="ST130" s="8">
        <v>77.64</v>
      </c>
      <c r="SU130" s="8">
        <v>0.09</v>
      </c>
      <c r="SV130" s="8">
        <v>86.41</v>
      </c>
      <c r="SW130" s="8">
        <v>0.17</v>
      </c>
      <c r="SX130" s="8">
        <v>86.46</v>
      </c>
      <c r="SY130" s="8">
        <v>0.1</v>
      </c>
      <c r="SZ130" s="8">
        <v>86.07</v>
      </c>
      <c r="TA130" s="8">
        <v>0.15</v>
      </c>
      <c r="TB130" s="8">
        <v>77.31</v>
      </c>
      <c r="TC130" s="8">
        <v>0.06</v>
      </c>
      <c r="WJ130" s="8" t="s">
        <v>2130</v>
      </c>
      <c r="WK130" s="8">
        <v>75.004000000000005</v>
      </c>
      <c r="WL130" s="8">
        <v>0.02</v>
      </c>
      <c r="WM130" s="8">
        <v>61.999000000000002</v>
      </c>
      <c r="WN130" s="8">
        <v>2.5999999999999999E-2</v>
      </c>
      <c r="WO130" s="8">
        <v>64.117999999999995</v>
      </c>
      <c r="WP130" s="8">
        <v>2.4E-2</v>
      </c>
      <c r="WQ130" s="8">
        <v>57.972000000000001</v>
      </c>
      <c r="WR130" s="8">
        <v>2.8000000000000001E-2</v>
      </c>
      <c r="WS130" s="8">
        <v>95.015000000000001</v>
      </c>
      <c r="WT130" s="8">
        <v>1.6E-2</v>
      </c>
      <c r="WU130" s="8">
        <v>75.009</v>
      </c>
      <c r="WV130" s="8">
        <v>3.2000000000000001E-2</v>
      </c>
      <c r="WW130" s="8">
        <v>1163.4000000000001</v>
      </c>
      <c r="WX130" s="8">
        <v>3.9</v>
      </c>
      <c r="WY130" s="8">
        <v>1127.8</v>
      </c>
      <c r="WZ130" s="8">
        <v>3.8</v>
      </c>
      <c r="XA130" s="8">
        <v>0.68200000000000005</v>
      </c>
      <c r="XB130" s="8">
        <v>2E-3</v>
      </c>
      <c r="XC130" s="8">
        <v>-0.217</v>
      </c>
      <c r="XD130" s="8">
        <v>2E-3</v>
      </c>
      <c r="XE130" s="8">
        <v>1E-3</v>
      </c>
      <c r="XF130" s="8">
        <v>5.0000000000000001E-3</v>
      </c>
      <c r="XG130" s="8">
        <v>1.0248999999999999</v>
      </c>
      <c r="XH130" s="8">
        <v>6.8999999999999999E-3</v>
      </c>
      <c r="XI130" s="8">
        <v>29.385000000000002</v>
      </c>
      <c r="XJ130" s="8">
        <v>2E-3</v>
      </c>
      <c r="XK130" s="8">
        <v>3024</v>
      </c>
      <c r="XL130" s="8">
        <v>9</v>
      </c>
      <c r="XM130" s="8">
        <v>380</v>
      </c>
      <c r="XO130" s="43">
        <v>0.14012993503248322</v>
      </c>
      <c r="XP130" s="12">
        <v>159.38378810594642</v>
      </c>
      <c r="XQ130" s="14">
        <v>13.029</v>
      </c>
      <c r="XR130" s="14">
        <v>0.217</v>
      </c>
      <c r="XS130" s="45">
        <f t="shared" ref="XS130:XS157" si="113">(XM130-XU130)*3.412/XT130/0.24</f>
        <v>0.78306711090854342</v>
      </c>
      <c r="XT130" s="9">
        <f t="shared" ref="XT130:XT193" si="114">WW130*60/YC130</f>
        <v>5258.4248094993482</v>
      </c>
      <c r="XU130" s="46">
        <f t="shared" ref="XU130:XU193" si="115">XA130*WY130*746/6350</f>
        <v>90.361112062992134</v>
      </c>
      <c r="XV130" s="9">
        <f t="shared" si="95"/>
        <v>165.80714447620272</v>
      </c>
      <c r="XW130" s="9">
        <f t="shared" ref="XW130:XW193" si="116">XV130*60/YB130</f>
        <v>705.54580741808536</v>
      </c>
      <c r="XX130" s="9">
        <f t="shared" ref="XX130:XX193" si="117">XT130-XW130</f>
        <v>4552.879002081263</v>
      </c>
      <c r="XY130" s="15">
        <f t="shared" ref="XY130:XY193" si="118">(XW130*YD130+XX130*YF130)/XT130</f>
        <v>9.4694895160103622E-3</v>
      </c>
      <c r="XZ130" s="9">
        <f t="shared" ref="XZ130:XZ193" si="119">(XW130*YE130+XX130*YG130)/XT130</f>
        <v>29.024430777239619</v>
      </c>
      <c r="YA130" s="9">
        <f t="shared" ref="YA130:YA193" si="120">WO130-XS130</f>
        <v>63.334932889091455</v>
      </c>
      <c r="YB130" s="10">
        <v>14.100329934604829</v>
      </c>
      <c r="YC130" s="10">
        <v>13.274697752433205</v>
      </c>
      <c r="YD130" s="3">
        <v>1.392507532455107E-2</v>
      </c>
      <c r="YE130" s="9">
        <v>38.165557337539909</v>
      </c>
      <c r="YF130" s="15">
        <v>8.7790209387935362E-3</v>
      </c>
      <c r="YG130" s="9">
        <v>27.607858204862953</v>
      </c>
      <c r="YH130" s="15">
        <v>8.799341657250527E-3</v>
      </c>
      <c r="YI130" s="9">
        <v>24.974924605983347</v>
      </c>
      <c r="YJ130" s="9">
        <f t="shared" ref="YJ130:YJ193" si="121">psych("tdb","h","w",XZ130,XY130)</f>
        <v>77.710713874386187</v>
      </c>
      <c r="YK130" s="9">
        <f t="shared" ref="YK130:YK193" si="122">psych("Twb","TDB","W",YJ130,XY130)</f>
        <v>63.975205708143875</v>
      </c>
      <c r="YL130" s="9">
        <f t="shared" ref="YL130:YL193" si="123">psych("H","TDB","w",YA130,YH130)</f>
        <v>24.783929128443344</v>
      </c>
      <c r="YM130" s="9">
        <f t="shared" si="96"/>
        <v>22298.359074753225</v>
      </c>
      <c r="YN130" s="9">
        <f t="shared" si="97"/>
        <v>18142.551213360672</v>
      </c>
      <c r="YO130" s="9">
        <f t="shared" si="98"/>
        <v>2644</v>
      </c>
      <c r="YP130" s="14">
        <f t="shared" si="99"/>
        <v>0.40469220043268445</v>
      </c>
      <c r="YQ130" s="9">
        <f t="shared" si="100"/>
        <v>21309.821550224216</v>
      </c>
      <c r="YR130" s="9">
        <f t="shared" si="101"/>
        <v>17154.013688831663</v>
      </c>
      <c r="YS130" s="10">
        <f t="shared" si="102"/>
        <v>7.0468986607884316</v>
      </c>
      <c r="YT130" s="15">
        <f t="shared" si="103"/>
        <v>0.44084447858796005</v>
      </c>
      <c r="YU130" s="16">
        <f t="shared" si="104"/>
        <v>-4.2405016487962754</v>
      </c>
      <c r="YV130" s="16">
        <f t="shared" si="105"/>
        <v>-14.375780985294732</v>
      </c>
      <c r="YW130" s="47">
        <f t="shared" si="106"/>
        <v>52.000906075311867</v>
      </c>
      <c r="YX130" s="18">
        <f t="shared" si="107"/>
        <v>22298.359074753225</v>
      </c>
      <c r="YY130" s="18">
        <f t="shared" si="108"/>
        <v>13845.08335811293</v>
      </c>
      <c r="YZ130" s="18">
        <f t="shared" si="109"/>
        <v>1004.3353575985279</v>
      </c>
      <c r="ZA130" s="18">
        <f t="shared" si="110"/>
        <v>7448.9403590417814</v>
      </c>
      <c r="ZB130" s="18">
        <f t="shared" si="111"/>
        <v>22298.35907475324</v>
      </c>
      <c r="ZC130" s="19">
        <f t="shared" si="112"/>
        <v>1.0000000000000007</v>
      </c>
    </row>
    <row r="131" spans="1:679" s="8" customFormat="1" x14ac:dyDescent="0.25">
      <c r="A131" s="8">
        <v>4</v>
      </c>
      <c r="B131" s="8" t="s">
        <v>2218</v>
      </c>
      <c r="C131" s="8" t="s">
        <v>2219</v>
      </c>
      <c r="D131" s="8" t="s">
        <v>2218</v>
      </c>
      <c r="E131" s="8" t="s">
        <v>3306</v>
      </c>
      <c r="F131" s="8" t="s">
        <v>3316</v>
      </c>
      <c r="G131" s="8" t="s">
        <v>3308</v>
      </c>
      <c r="H131" s="8" t="s">
        <v>3309</v>
      </c>
      <c r="I131" s="8" t="s">
        <v>3310</v>
      </c>
      <c r="J131" s="8" t="s">
        <v>3310</v>
      </c>
      <c r="N131" s="7">
        <v>0</v>
      </c>
      <c r="O131" s="7">
        <v>0</v>
      </c>
      <c r="P131" s="8" t="s">
        <v>3368</v>
      </c>
      <c r="Q131" s="8" t="s">
        <v>2095</v>
      </c>
      <c r="R131" s="8" t="s">
        <v>2220</v>
      </c>
      <c r="S131" s="8" t="s">
        <v>119</v>
      </c>
      <c r="T131" s="8" t="s">
        <v>154</v>
      </c>
      <c r="U131" s="8" t="s">
        <v>1221</v>
      </c>
      <c r="V131" s="8" t="s">
        <v>3378</v>
      </c>
      <c r="W131" s="8" t="s">
        <v>3380</v>
      </c>
      <c r="X131" s="8" t="s">
        <v>3386</v>
      </c>
      <c r="Y131" s="8" t="s">
        <v>3386</v>
      </c>
      <c r="Z131" s="8" t="s">
        <v>2063</v>
      </c>
      <c r="AA131" s="8" t="s">
        <v>123</v>
      </c>
      <c r="AB131" s="8" t="s">
        <v>124</v>
      </c>
      <c r="AC131" s="8" t="s">
        <v>2097</v>
      </c>
      <c r="AD131" s="8" t="s">
        <v>156</v>
      </c>
      <c r="AE131" s="8" t="s">
        <v>3394</v>
      </c>
      <c r="AF131" s="8" t="s">
        <v>157</v>
      </c>
      <c r="AG131" s="8">
        <v>75</v>
      </c>
      <c r="AH131" s="8">
        <v>62</v>
      </c>
      <c r="AI131" s="8">
        <v>95</v>
      </c>
      <c r="AJ131" s="8">
        <v>75</v>
      </c>
      <c r="AK131" s="8">
        <v>7.7</v>
      </c>
      <c r="AM131" s="8">
        <v>7</v>
      </c>
      <c r="AO131" s="8">
        <v>458.9</v>
      </c>
      <c r="AP131" s="8">
        <v>1.3</v>
      </c>
      <c r="AQ131" s="8">
        <v>6.3</v>
      </c>
      <c r="AR131" s="8">
        <v>0</v>
      </c>
      <c r="AS131" s="8">
        <v>20207</v>
      </c>
      <c r="AT131" s="8">
        <v>71</v>
      </c>
      <c r="AU131" s="8">
        <v>19520</v>
      </c>
      <c r="AV131" s="8">
        <v>132</v>
      </c>
      <c r="AW131" s="8">
        <v>-788</v>
      </c>
      <c r="AX131" s="8">
        <v>96</v>
      </c>
      <c r="AY131" s="8">
        <v>19418</v>
      </c>
      <c r="AZ131" s="8">
        <v>107</v>
      </c>
      <c r="BA131" s="8">
        <v>6.1507760530000004</v>
      </c>
      <c r="BB131" s="8">
        <v>785</v>
      </c>
      <c r="BD131" s="8">
        <v>13.1</v>
      </c>
      <c r="CO131" s="8" t="s">
        <v>2221</v>
      </c>
      <c r="CP131" s="8" t="s">
        <v>2222</v>
      </c>
      <c r="CQ131" s="8">
        <v>75.007000000000005</v>
      </c>
      <c r="CR131" s="8">
        <v>0.03</v>
      </c>
      <c r="CS131" s="8">
        <v>61.996000000000002</v>
      </c>
      <c r="CT131" s="8">
        <v>3.2000000000000001E-2</v>
      </c>
      <c r="CU131" s="8">
        <v>95.004999999999995</v>
      </c>
      <c r="CV131" s="8">
        <v>7.0000000000000001E-3</v>
      </c>
      <c r="CW131" s="8">
        <v>75.013999999999996</v>
      </c>
      <c r="CX131" s="8">
        <v>2.3E-2</v>
      </c>
      <c r="CY131" s="8">
        <v>74.510000000000005</v>
      </c>
      <c r="CZ131" s="8">
        <v>0.1</v>
      </c>
      <c r="DA131" s="8">
        <v>59.89</v>
      </c>
      <c r="DB131" s="8">
        <v>0.06</v>
      </c>
      <c r="DC131" s="8">
        <v>65.33</v>
      </c>
      <c r="DD131" s="8">
        <v>0.04</v>
      </c>
      <c r="DE131" s="8">
        <v>3.9E-2</v>
      </c>
      <c r="DF131" s="8">
        <v>5.0000000000000001E-3</v>
      </c>
      <c r="DG131" s="8">
        <v>1.1361000000000001</v>
      </c>
      <c r="DH131" s="8">
        <v>7.4000000000000003E-3</v>
      </c>
      <c r="DI131" s="8">
        <v>20207</v>
      </c>
      <c r="DJ131" s="8">
        <v>71</v>
      </c>
      <c r="DK131" s="8">
        <v>-788</v>
      </c>
      <c r="DL131" s="8">
        <v>96</v>
      </c>
      <c r="DM131" s="8">
        <v>6.1520000000000001</v>
      </c>
      <c r="DN131" s="8">
        <v>3.6999999999999998E-2</v>
      </c>
      <c r="DU131" s="8">
        <v>458.9</v>
      </c>
      <c r="DV131" s="8">
        <v>2.4</v>
      </c>
      <c r="DW131" s="8">
        <v>461.5</v>
      </c>
      <c r="DX131" s="8">
        <v>2.4</v>
      </c>
      <c r="DY131" s="8">
        <v>461.2</v>
      </c>
      <c r="DZ131" s="8">
        <v>2.4</v>
      </c>
      <c r="EA131" s="8">
        <v>6.3</v>
      </c>
      <c r="EB131" s="8">
        <v>0</v>
      </c>
      <c r="EC131" s="8">
        <v>5.0999999999999996</v>
      </c>
      <c r="ED131" s="8">
        <v>0</v>
      </c>
      <c r="EE131" s="8">
        <v>5.5</v>
      </c>
      <c r="EF131" s="8">
        <v>0</v>
      </c>
      <c r="EG131" s="8">
        <v>2807.1</v>
      </c>
      <c r="EH131" s="8">
        <v>24.3</v>
      </c>
      <c r="EI131" s="8">
        <v>1488.9</v>
      </c>
      <c r="EJ131" s="8">
        <v>27.4</v>
      </c>
      <c r="EK131" s="8">
        <v>349.6</v>
      </c>
      <c r="EL131" s="8">
        <v>18.399999999999999</v>
      </c>
      <c r="EM131" s="8">
        <v>461</v>
      </c>
      <c r="EO131" s="8">
        <v>462</v>
      </c>
      <c r="EQ131" s="8">
        <v>461</v>
      </c>
      <c r="ES131" s="8">
        <v>1.3</v>
      </c>
      <c r="EU131" s="8">
        <v>1.4</v>
      </c>
      <c r="EW131" s="8">
        <v>1.3</v>
      </c>
      <c r="EY131" s="8">
        <v>0.4</v>
      </c>
      <c r="EZ131" s="8">
        <v>462</v>
      </c>
      <c r="FB131" s="8">
        <v>461</v>
      </c>
      <c r="FD131" s="8">
        <v>461</v>
      </c>
      <c r="FF131" s="8">
        <v>4.0999999999999996</v>
      </c>
      <c r="FH131" s="8">
        <v>4</v>
      </c>
      <c r="FJ131" s="8">
        <v>3.4</v>
      </c>
      <c r="FL131" s="8">
        <v>2380</v>
      </c>
      <c r="FN131" s="8">
        <v>0.68</v>
      </c>
      <c r="FW131" s="8">
        <v>458.5</v>
      </c>
      <c r="FX131" s="8">
        <v>2.4</v>
      </c>
      <c r="FY131" s="8">
        <v>0.8</v>
      </c>
      <c r="FZ131" s="8">
        <v>0</v>
      </c>
      <c r="GA131" s="8">
        <v>370.4</v>
      </c>
      <c r="GB131" s="8">
        <v>1.4</v>
      </c>
      <c r="GC131" s="8">
        <v>21</v>
      </c>
      <c r="GE131" s="8">
        <v>3171.4</v>
      </c>
      <c r="GF131" s="8">
        <v>490</v>
      </c>
      <c r="GG131" s="8">
        <v>490</v>
      </c>
      <c r="GH131" s="8">
        <v>490</v>
      </c>
      <c r="GI131" s="8">
        <v>0.9</v>
      </c>
      <c r="GJ131" s="8">
        <v>0.8</v>
      </c>
      <c r="GK131" s="8">
        <v>1.1000000000000001</v>
      </c>
      <c r="GL131" s="8">
        <v>500</v>
      </c>
      <c r="GM131" s="8">
        <v>0.61</v>
      </c>
      <c r="GN131" s="8">
        <v>13.1</v>
      </c>
      <c r="GO131" s="8">
        <v>18.100000000000001</v>
      </c>
      <c r="GT131" s="8">
        <v>216.91</v>
      </c>
      <c r="GU131" s="8">
        <v>0.32</v>
      </c>
      <c r="GV131" s="8">
        <v>97.67</v>
      </c>
      <c r="GW131" s="8">
        <v>7.0000000000000007E-2</v>
      </c>
      <c r="HB131" s="8">
        <v>223.31</v>
      </c>
      <c r="HC131" s="8">
        <v>0.23</v>
      </c>
      <c r="HD131" s="8">
        <v>168.04</v>
      </c>
      <c r="HE131" s="8">
        <v>0.12</v>
      </c>
      <c r="HF131" s="8">
        <v>108.98</v>
      </c>
      <c r="HG131" s="8">
        <v>7.0000000000000007E-2</v>
      </c>
      <c r="HH131" s="8">
        <v>59.07</v>
      </c>
      <c r="HI131" s="8">
        <v>0.15</v>
      </c>
      <c r="HL131" s="8">
        <v>93.65</v>
      </c>
      <c r="HM131" s="8">
        <v>0.08</v>
      </c>
      <c r="HN131" s="8">
        <v>106.94</v>
      </c>
      <c r="HO131" s="8">
        <v>0.1</v>
      </c>
      <c r="HP131" s="8">
        <v>9.27</v>
      </c>
      <c r="HQ131" s="8">
        <v>0.08</v>
      </c>
      <c r="HZ131" s="8">
        <v>75.64</v>
      </c>
      <c r="IA131" s="8">
        <v>0.33</v>
      </c>
      <c r="IB131" s="8">
        <v>64.790000000000006</v>
      </c>
      <c r="IC131" s="8">
        <v>0.34</v>
      </c>
      <c r="ID131" s="8">
        <v>44.6</v>
      </c>
      <c r="IE131" s="8">
        <v>0.22</v>
      </c>
      <c r="IF131" s="8">
        <v>20.190000000000001</v>
      </c>
      <c r="IG131" s="8">
        <v>0.26</v>
      </c>
      <c r="MX131" s="8">
        <v>59.39</v>
      </c>
      <c r="MY131" s="8">
        <v>7.0000000000000007E-2</v>
      </c>
      <c r="MZ131" s="8">
        <v>59.81</v>
      </c>
      <c r="NA131" s="8">
        <v>0.11</v>
      </c>
      <c r="NB131" s="8">
        <v>59.81</v>
      </c>
      <c r="NC131" s="8">
        <v>0.1</v>
      </c>
      <c r="ND131" s="8">
        <v>59.86</v>
      </c>
      <c r="NE131" s="8">
        <v>0.08</v>
      </c>
      <c r="NF131" s="8">
        <v>59.74</v>
      </c>
      <c r="NG131" s="8">
        <v>0.08</v>
      </c>
      <c r="NH131" s="8">
        <v>59.26</v>
      </c>
      <c r="NI131" s="8">
        <v>0.06</v>
      </c>
      <c r="OP131" s="8">
        <v>93.46</v>
      </c>
      <c r="OQ131" s="8">
        <v>0.05</v>
      </c>
      <c r="OT131" s="8">
        <v>93.75</v>
      </c>
      <c r="OU131" s="8">
        <v>0.3</v>
      </c>
      <c r="OV131" s="8">
        <v>93.52</v>
      </c>
      <c r="OW131" s="8">
        <v>0.87</v>
      </c>
      <c r="OX131" s="8">
        <v>93.48</v>
      </c>
      <c r="OY131" s="8">
        <v>0.4</v>
      </c>
      <c r="OZ131" s="8">
        <v>93.79</v>
      </c>
      <c r="PA131" s="8">
        <v>0.26</v>
      </c>
      <c r="PB131" s="8">
        <v>92.91</v>
      </c>
      <c r="PC131" s="8">
        <v>0.39</v>
      </c>
      <c r="PD131" s="8">
        <v>92.95</v>
      </c>
      <c r="PE131" s="8">
        <v>0.38</v>
      </c>
      <c r="PN131" s="8">
        <v>91.2</v>
      </c>
      <c r="PO131" s="8">
        <v>7.0000000000000007E-2</v>
      </c>
      <c r="QX131" s="8">
        <v>94.79</v>
      </c>
      <c r="QY131" s="8">
        <v>0.09</v>
      </c>
      <c r="QZ131" s="8">
        <v>94.51</v>
      </c>
      <c r="RA131" s="8">
        <v>0.12</v>
      </c>
      <c r="RB131" s="8">
        <v>74.86</v>
      </c>
      <c r="RC131" s="8">
        <v>0.11</v>
      </c>
      <c r="RD131" s="8">
        <v>74.819999999999993</v>
      </c>
      <c r="RE131" s="8">
        <v>0.09</v>
      </c>
      <c r="RF131" s="8">
        <v>74.790000000000006</v>
      </c>
      <c r="RG131" s="8">
        <v>7.0000000000000007E-2</v>
      </c>
      <c r="RH131" s="8">
        <v>75.12</v>
      </c>
      <c r="RI131" s="8">
        <v>0.13</v>
      </c>
      <c r="RJ131" s="8">
        <v>74.989999999999995</v>
      </c>
      <c r="RK131" s="8">
        <v>0.13</v>
      </c>
      <c r="RL131" s="8">
        <v>75.239999999999995</v>
      </c>
      <c r="RM131" s="8">
        <v>0.12</v>
      </c>
      <c r="RN131" s="8">
        <v>74.98</v>
      </c>
      <c r="RO131" s="8">
        <v>0.08</v>
      </c>
      <c r="RP131" s="8">
        <v>91.03</v>
      </c>
      <c r="RQ131" s="8">
        <v>0.09</v>
      </c>
      <c r="RR131" s="8">
        <v>85.75</v>
      </c>
      <c r="RS131" s="8">
        <v>0.34</v>
      </c>
      <c r="RT131" s="8">
        <v>85.58</v>
      </c>
      <c r="RU131" s="8">
        <v>0.25</v>
      </c>
      <c r="RV131" s="8">
        <v>77.239999999999995</v>
      </c>
      <c r="RW131" s="8">
        <v>0.13</v>
      </c>
      <c r="RX131" s="8">
        <v>88.37</v>
      </c>
      <c r="RY131" s="8">
        <v>0.45</v>
      </c>
      <c r="RZ131" s="8">
        <v>87.07</v>
      </c>
      <c r="SA131" s="8">
        <v>0.4</v>
      </c>
      <c r="SB131" s="8">
        <v>88.18</v>
      </c>
      <c r="SC131" s="8">
        <v>0.15</v>
      </c>
      <c r="SD131" s="8">
        <v>86.83</v>
      </c>
      <c r="SE131" s="8">
        <v>0.39</v>
      </c>
      <c r="SF131" s="8">
        <v>90.65</v>
      </c>
      <c r="SG131" s="8">
        <v>0.09</v>
      </c>
      <c r="SH131" s="8">
        <v>89.56</v>
      </c>
      <c r="SI131" s="8">
        <v>0.15</v>
      </c>
      <c r="SJ131" s="8">
        <v>87.71</v>
      </c>
      <c r="SK131" s="8">
        <v>0.26</v>
      </c>
      <c r="SL131" s="8">
        <v>88.7</v>
      </c>
      <c r="SM131" s="8">
        <v>0.37</v>
      </c>
      <c r="SN131" s="8">
        <v>88.17</v>
      </c>
      <c r="SO131" s="8">
        <v>0.35</v>
      </c>
      <c r="SP131" s="8">
        <v>88.96</v>
      </c>
      <c r="SQ131" s="8">
        <v>0.14000000000000001</v>
      </c>
      <c r="SR131" s="8">
        <v>89.4</v>
      </c>
      <c r="SS131" s="8">
        <v>0.18</v>
      </c>
      <c r="ST131" s="8">
        <v>84.69</v>
      </c>
      <c r="SU131" s="8">
        <v>0.32</v>
      </c>
      <c r="SV131" s="8">
        <v>89.1</v>
      </c>
      <c r="SW131" s="8">
        <v>0.21</v>
      </c>
      <c r="SX131" s="8">
        <v>88.83</v>
      </c>
      <c r="SY131" s="8">
        <v>0.15</v>
      </c>
      <c r="SZ131" s="8">
        <v>89.66</v>
      </c>
      <c r="TA131" s="8">
        <v>0.16</v>
      </c>
      <c r="TB131" s="8">
        <v>84.91</v>
      </c>
      <c r="TC131" s="8">
        <v>0.31</v>
      </c>
      <c r="WJ131" s="8" t="s">
        <v>2114</v>
      </c>
      <c r="WK131" s="8">
        <v>75.007000000000005</v>
      </c>
      <c r="WL131" s="8">
        <v>0.03</v>
      </c>
      <c r="WM131" s="8">
        <v>61.996000000000002</v>
      </c>
      <c r="WN131" s="8">
        <v>3.2000000000000001E-2</v>
      </c>
      <c r="WO131" s="8">
        <v>59.869</v>
      </c>
      <c r="WP131" s="8">
        <v>0.03</v>
      </c>
      <c r="WQ131" s="8">
        <v>56.689</v>
      </c>
      <c r="WR131" s="8">
        <v>2.7E-2</v>
      </c>
      <c r="WS131" s="8">
        <v>95.004999999999995</v>
      </c>
      <c r="WT131" s="8">
        <v>7.0000000000000001E-3</v>
      </c>
      <c r="WU131" s="8">
        <v>75.013999999999996</v>
      </c>
      <c r="WV131" s="8">
        <v>2.3E-2</v>
      </c>
      <c r="WW131" s="8">
        <v>1219</v>
      </c>
      <c r="WX131" s="8">
        <v>4</v>
      </c>
      <c r="WY131" s="8">
        <v>1193.9000000000001</v>
      </c>
      <c r="WZ131" s="8">
        <v>3.9</v>
      </c>
      <c r="XA131" s="8">
        <v>0.66200000000000003</v>
      </c>
      <c r="XB131" s="8">
        <v>1E-3</v>
      </c>
      <c r="XC131" s="8">
        <v>-0.18099999999999999</v>
      </c>
      <c r="XD131" s="8">
        <v>1E-3</v>
      </c>
      <c r="XE131" s="8">
        <v>3.9E-2</v>
      </c>
      <c r="XF131" s="8">
        <v>5.0000000000000001E-3</v>
      </c>
      <c r="XG131" s="8">
        <v>1.1361000000000001</v>
      </c>
      <c r="XH131" s="8">
        <v>7.4000000000000003E-3</v>
      </c>
      <c r="XI131" s="8">
        <v>29.518000000000001</v>
      </c>
      <c r="XJ131" s="8">
        <v>2E-3</v>
      </c>
      <c r="XK131" s="8">
        <v>3157</v>
      </c>
      <c r="XL131" s="8">
        <v>9</v>
      </c>
      <c r="XM131" s="8">
        <v>400</v>
      </c>
      <c r="XO131" s="43">
        <v>0.21418915535973576</v>
      </c>
      <c r="XP131" s="12">
        <v>251.45806839232978</v>
      </c>
      <c r="XQ131" s="14">
        <v>13.03</v>
      </c>
      <c r="XR131" s="14">
        <v>0.18</v>
      </c>
      <c r="XS131" s="45">
        <f t="shared" si="113"/>
        <v>0.78620868588476089</v>
      </c>
      <c r="XT131" s="9">
        <f t="shared" si="114"/>
        <v>5554.0233491622239</v>
      </c>
      <c r="XU131" s="46">
        <f t="shared" si="115"/>
        <v>92.851953196850403</v>
      </c>
      <c r="XV131" s="9">
        <f t="shared" si="95"/>
        <v>262.30585678620764</v>
      </c>
      <c r="XW131" s="9">
        <f t="shared" si="116"/>
        <v>1116.1847048550019</v>
      </c>
      <c r="XX131" s="9">
        <f t="shared" si="117"/>
        <v>4437.8386443072222</v>
      </c>
      <c r="XY131" s="15">
        <f t="shared" si="118"/>
        <v>9.8124319005054791E-3</v>
      </c>
      <c r="XZ131" s="9">
        <f t="shared" si="119"/>
        <v>29.728868217458981</v>
      </c>
      <c r="YA131" s="9">
        <f t="shared" si="120"/>
        <v>59.082791314115241</v>
      </c>
      <c r="YB131" s="10">
        <v>14.100131760197296</v>
      </c>
      <c r="YC131" s="10">
        <v>13.168831926324641</v>
      </c>
      <c r="YD131" s="3">
        <v>1.3931853057375253E-2</v>
      </c>
      <c r="YE131" s="9">
        <v>38.170572584549021</v>
      </c>
      <c r="YF131" s="15">
        <v>8.7763340932874509E-3</v>
      </c>
      <c r="YG131" s="9">
        <v>27.60564967513082</v>
      </c>
      <c r="YH131" s="15">
        <v>9.0319852131659651E-3</v>
      </c>
      <c r="YI131" s="9">
        <v>24.191583060859891</v>
      </c>
      <c r="YJ131" s="9">
        <f t="shared" si="121"/>
        <v>79.056053746726406</v>
      </c>
      <c r="YK131" s="9">
        <f t="shared" si="122"/>
        <v>64.927726303418865</v>
      </c>
      <c r="YL131" s="9">
        <f t="shared" si="123"/>
        <v>23.999740121047484</v>
      </c>
      <c r="YM131" s="9">
        <f t="shared" si="96"/>
        <v>31819.711217810778</v>
      </c>
      <c r="YN131" s="9">
        <f t="shared" si="97"/>
        <v>26623.671818320101</v>
      </c>
      <c r="YO131" s="9">
        <f t="shared" si="98"/>
        <v>2757</v>
      </c>
      <c r="YP131" s="14">
        <f t="shared" si="99"/>
        <v>0.29571736008506083</v>
      </c>
      <c r="YQ131" s="9">
        <f t="shared" si="100"/>
        <v>30771.414934071629</v>
      </c>
      <c r="YR131" s="9">
        <f t="shared" si="101"/>
        <v>25575.375534580951</v>
      </c>
      <c r="YS131" s="10">
        <f t="shared" si="102"/>
        <v>9.7470430579891119</v>
      </c>
      <c r="YT131" s="15">
        <f t="shared" si="103"/>
        <v>0.21145950569574024</v>
      </c>
      <c r="YU131" s="16">
        <f t="shared" si="104"/>
        <v>-5.7291280964114968</v>
      </c>
      <c r="YV131" s="16">
        <f t="shared" si="105"/>
        <v>-19.973262432611165</v>
      </c>
      <c r="YW131" s="47">
        <f t="shared" si="106"/>
        <v>53.726647613647785</v>
      </c>
      <c r="YX131" s="18">
        <f t="shared" si="107"/>
        <v>31819.711217810778</v>
      </c>
      <c r="YY131" s="18">
        <f t="shared" si="108"/>
        <v>18961.805691255962</v>
      </c>
      <c r="YZ131" s="18">
        <f t="shared" si="109"/>
        <v>1065.5001670900308</v>
      </c>
      <c r="ZA131" s="18">
        <f t="shared" si="110"/>
        <v>11792.405359464801</v>
      </c>
      <c r="ZB131" s="18">
        <f t="shared" si="111"/>
        <v>31819.711217810793</v>
      </c>
      <c r="ZC131" s="19">
        <f t="shared" si="112"/>
        <v>1.0000000000000004</v>
      </c>
    </row>
    <row r="132" spans="1:679" s="8" customFormat="1" x14ac:dyDescent="0.25">
      <c r="A132" s="8">
        <v>4</v>
      </c>
      <c r="B132" s="8" t="s">
        <v>2223</v>
      </c>
      <c r="C132" s="8" t="s">
        <v>2224</v>
      </c>
      <c r="D132" s="8" t="s">
        <v>2223</v>
      </c>
      <c r="E132" s="8" t="s">
        <v>3306</v>
      </c>
      <c r="F132" s="8" t="s">
        <v>3316</v>
      </c>
      <c r="G132" s="8" t="s">
        <v>3308</v>
      </c>
      <c r="H132" s="8" t="s">
        <v>3309</v>
      </c>
      <c r="I132" s="8" t="s">
        <v>3310</v>
      </c>
      <c r="J132" s="8" t="s">
        <v>3310</v>
      </c>
      <c r="N132" s="7">
        <v>0</v>
      </c>
      <c r="O132" s="7">
        <v>0</v>
      </c>
      <c r="P132" s="8" t="s">
        <v>3368</v>
      </c>
      <c r="Q132" s="8" t="s">
        <v>2095</v>
      </c>
      <c r="R132" s="8" t="s">
        <v>2225</v>
      </c>
      <c r="S132" s="8" t="s">
        <v>119</v>
      </c>
      <c r="T132" s="8" t="s">
        <v>154</v>
      </c>
      <c r="U132" s="8" t="s">
        <v>135</v>
      </c>
      <c r="V132" s="8" t="s">
        <v>3378</v>
      </c>
      <c r="W132" s="8" t="s">
        <v>3380</v>
      </c>
      <c r="X132" s="8" t="s">
        <v>3386</v>
      </c>
      <c r="Y132" s="8" t="s">
        <v>3386</v>
      </c>
      <c r="Z132" s="8" t="s">
        <v>2063</v>
      </c>
      <c r="AA132" s="8" t="s">
        <v>123</v>
      </c>
      <c r="AB132" s="8" t="s">
        <v>124</v>
      </c>
      <c r="AC132" s="8" t="s">
        <v>2226</v>
      </c>
      <c r="AD132" s="8" t="s">
        <v>156</v>
      </c>
      <c r="AE132" s="8" t="s">
        <v>3394</v>
      </c>
      <c r="AF132" s="8" t="s">
        <v>157</v>
      </c>
      <c r="AG132" s="8">
        <v>75</v>
      </c>
      <c r="AH132" s="8">
        <v>62</v>
      </c>
      <c r="AI132" s="8">
        <v>95</v>
      </c>
      <c r="AJ132" s="8">
        <v>75</v>
      </c>
      <c r="AK132" s="8">
        <v>8.4</v>
      </c>
      <c r="AM132" s="8">
        <v>7</v>
      </c>
      <c r="AO132" s="8">
        <v>458.8</v>
      </c>
      <c r="AP132" s="8">
        <v>1.2</v>
      </c>
      <c r="AQ132" s="8">
        <v>6.3</v>
      </c>
      <c r="AR132" s="8">
        <v>0</v>
      </c>
      <c r="AS132" s="8">
        <v>19939</v>
      </c>
      <c r="AT132" s="8">
        <v>80</v>
      </c>
      <c r="AU132" s="8">
        <v>19253</v>
      </c>
      <c r="AV132" s="8">
        <v>168</v>
      </c>
      <c r="AW132" s="8">
        <v>-1122</v>
      </c>
      <c r="AX132" s="8">
        <v>98</v>
      </c>
      <c r="AY132" s="8">
        <v>18816</v>
      </c>
      <c r="AZ132" s="8">
        <v>103</v>
      </c>
      <c r="BA132" s="8">
        <v>5.9319041610000003</v>
      </c>
      <c r="BB132" s="8">
        <v>785</v>
      </c>
      <c r="BD132" s="8">
        <v>13.3</v>
      </c>
      <c r="CO132" s="8" t="s">
        <v>2227</v>
      </c>
      <c r="CP132" s="8" t="s">
        <v>2228</v>
      </c>
      <c r="CQ132" s="8">
        <v>75.004000000000005</v>
      </c>
      <c r="CR132" s="8">
        <v>3.1E-2</v>
      </c>
      <c r="CS132" s="8">
        <v>62.000999999999998</v>
      </c>
      <c r="CT132" s="8">
        <v>2.7E-2</v>
      </c>
      <c r="CU132" s="8">
        <v>95</v>
      </c>
      <c r="CV132" s="8">
        <v>1.7999999999999999E-2</v>
      </c>
      <c r="CW132" s="8">
        <v>74.997</v>
      </c>
      <c r="CX132" s="8">
        <v>2.1000000000000001E-2</v>
      </c>
      <c r="CY132" s="8">
        <v>74.510000000000005</v>
      </c>
      <c r="CZ132" s="8">
        <v>0.12</v>
      </c>
      <c r="DA132" s="8">
        <v>60.11</v>
      </c>
      <c r="DB132" s="8">
        <v>0.05</v>
      </c>
      <c r="DC132" s="8">
        <v>65.56</v>
      </c>
      <c r="DD132" s="8">
        <v>0.01</v>
      </c>
      <c r="DE132" s="8">
        <v>4.5999999999999999E-2</v>
      </c>
      <c r="DF132" s="8">
        <v>5.0000000000000001E-3</v>
      </c>
      <c r="DG132" s="8">
        <v>1.1411</v>
      </c>
      <c r="DH132" s="8">
        <v>7.7000000000000002E-3</v>
      </c>
      <c r="DI132" s="8">
        <v>19939</v>
      </c>
      <c r="DJ132" s="8">
        <v>80</v>
      </c>
      <c r="DK132" s="8">
        <v>-1122</v>
      </c>
      <c r="DL132" s="8">
        <v>98</v>
      </c>
      <c r="DM132" s="8">
        <v>5.9320000000000004</v>
      </c>
      <c r="DN132" s="8">
        <v>3.5999999999999997E-2</v>
      </c>
      <c r="DU132" s="8">
        <v>458.8</v>
      </c>
      <c r="DV132" s="8">
        <v>2.5</v>
      </c>
      <c r="DW132" s="8">
        <v>461.4</v>
      </c>
      <c r="DX132" s="8">
        <v>2.5</v>
      </c>
      <c r="DY132" s="8">
        <v>461.2</v>
      </c>
      <c r="DZ132" s="8">
        <v>2.5</v>
      </c>
      <c r="EA132" s="8">
        <v>6.3</v>
      </c>
      <c r="EB132" s="8">
        <v>0</v>
      </c>
      <c r="EC132" s="8">
        <v>5.0999999999999996</v>
      </c>
      <c r="ED132" s="8">
        <v>0</v>
      </c>
      <c r="EE132" s="8">
        <v>5.5</v>
      </c>
      <c r="EF132" s="8">
        <v>0</v>
      </c>
      <c r="EG132" s="8">
        <v>2812.3</v>
      </c>
      <c r="EH132" s="8">
        <v>24.6</v>
      </c>
      <c r="EI132" s="8">
        <v>1491.4</v>
      </c>
      <c r="EJ132" s="8">
        <v>27.6</v>
      </c>
      <c r="EK132" s="8">
        <v>359.6</v>
      </c>
      <c r="EL132" s="8">
        <v>18.600000000000001</v>
      </c>
      <c r="EM132" s="8">
        <v>460</v>
      </c>
      <c r="EO132" s="8">
        <v>460</v>
      </c>
      <c r="EQ132" s="8">
        <v>460</v>
      </c>
      <c r="ES132" s="8">
        <v>1.3</v>
      </c>
      <c r="EU132" s="8">
        <v>1.4</v>
      </c>
      <c r="EW132" s="8">
        <v>1.3</v>
      </c>
      <c r="EY132" s="8">
        <v>0.37</v>
      </c>
      <c r="EZ132" s="8">
        <v>460</v>
      </c>
      <c r="FB132" s="8">
        <v>460</v>
      </c>
      <c r="FD132" s="8">
        <v>460</v>
      </c>
      <c r="FF132" s="8">
        <v>4.0999999999999996</v>
      </c>
      <c r="FH132" s="8">
        <v>4</v>
      </c>
      <c r="FJ132" s="8">
        <v>3.5</v>
      </c>
      <c r="FL132" s="8">
        <v>2390</v>
      </c>
      <c r="FN132" s="8">
        <v>0.69</v>
      </c>
      <c r="FW132" s="8">
        <v>458.5</v>
      </c>
      <c r="FX132" s="8">
        <v>2.5</v>
      </c>
      <c r="FY132" s="8">
        <v>0.8</v>
      </c>
      <c r="FZ132" s="8">
        <v>0</v>
      </c>
      <c r="GA132" s="8">
        <v>370.6</v>
      </c>
      <c r="GB132" s="8">
        <v>1.4</v>
      </c>
      <c r="GC132" s="8">
        <v>21</v>
      </c>
      <c r="GE132" s="8">
        <v>3181.6</v>
      </c>
      <c r="GF132" s="8">
        <v>480</v>
      </c>
      <c r="GG132" s="8">
        <v>480</v>
      </c>
      <c r="GH132" s="8">
        <v>480</v>
      </c>
      <c r="GI132" s="8">
        <v>0.8</v>
      </c>
      <c r="GJ132" s="8">
        <v>0.8</v>
      </c>
      <c r="GK132" s="8">
        <v>1.1000000000000001</v>
      </c>
      <c r="GL132" s="8">
        <v>500</v>
      </c>
      <c r="GM132" s="8">
        <v>0.63</v>
      </c>
      <c r="GN132" s="8">
        <v>0.13300000000000001</v>
      </c>
      <c r="GO132" s="8">
        <v>18.100000000000001</v>
      </c>
      <c r="GT132" s="8">
        <v>219.04</v>
      </c>
      <c r="GU132" s="8">
        <v>0.3</v>
      </c>
      <c r="GV132" s="8">
        <v>96.57</v>
      </c>
      <c r="GW132" s="8">
        <v>0.05</v>
      </c>
      <c r="HB132" s="8">
        <v>224.84</v>
      </c>
      <c r="HC132" s="8">
        <v>0.23</v>
      </c>
      <c r="HD132" s="8">
        <v>168.89</v>
      </c>
      <c r="HE132" s="8">
        <v>0.1</v>
      </c>
      <c r="HF132" s="8">
        <v>109.47</v>
      </c>
      <c r="HG132" s="8">
        <v>7.0000000000000007E-2</v>
      </c>
      <c r="HH132" s="8">
        <v>59.42</v>
      </c>
      <c r="HI132" s="8">
        <v>0.13</v>
      </c>
      <c r="HL132" s="8">
        <v>92.75</v>
      </c>
      <c r="HM132" s="8">
        <v>0.06</v>
      </c>
      <c r="HN132" s="8">
        <v>107.63</v>
      </c>
      <c r="HO132" s="8">
        <v>0.1</v>
      </c>
      <c r="HP132" s="8">
        <v>11.06</v>
      </c>
      <c r="HQ132" s="8">
        <v>7.0000000000000007E-2</v>
      </c>
      <c r="HZ132" s="8">
        <v>75.5</v>
      </c>
      <c r="IA132" s="8">
        <v>0.3</v>
      </c>
      <c r="IB132" s="8">
        <v>64.849999999999994</v>
      </c>
      <c r="IC132" s="8">
        <v>0.28000000000000003</v>
      </c>
      <c r="ID132" s="8">
        <v>44.52</v>
      </c>
      <c r="IE132" s="8">
        <v>0.19</v>
      </c>
      <c r="IF132" s="8">
        <v>20.329999999999998</v>
      </c>
      <c r="IG132" s="8">
        <v>0.21</v>
      </c>
      <c r="MX132" s="8">
        <v>59.58</v>
      </c>
      <c r="MY132" s="8">
        <v>0.05</v>
      </c>
      <c r="MZ132" s="8">
        <v>59.92</v>
      </c>
      <c r="NA132" s="8">
        <v>7.0000000000000007E-2</v>
      </c>
      <c r="NB132" s="8">
        <v>60.01</v>
      </c>
      <c r="NC132" s="8">
        <v>7.0000000000000007E-2</v>
      </c>
      <c r="ND132" s="8">
        <v>59.97</v>
      </c>
      <c r="NE132" s="8">
        <v>0.06</v>
      </c>
      <c r="NF132" s="8">
        <v>59.95</v>
      </c>
      <c r="NG132" s="8">
        <v>0.05</v>
      </c>
      <c r="NH132" s="8">
        <v>59.36</v>
      </c>
      <c r="NI132" s="8">
        <v>0.05</v>
      </c>
      <c r="OP132" s="8">
        <v>92.54</v>
      </c>
      <c r="OQ132" s="8">
        <v>0.05</v>
      </c>
      <c r="OT132" s="8">
        <v>94.47</v>
      </c>
      <c r="OU132" s="8">
        <v>0.24</v>
      </c>
      <c r="OV132" s="8">
        <v>93.56</v>
      </c>
      <c r="OW132" s="8">
        <v>0.8</v>
      </c>
      <c r="OX132" s="8">
        <v>94.42</v>
      </c>
      <c r="OY132" s="8">
        <v>0.22</v>
      </c>
      <c r="OZ132" s="8">
        <v>94.56</v>
      </c>
      <c r="PA132" s="8">
        <v>0.16</v>
      </c>
      <c r="PB132" s="8">
        <v>93.71</v>
      </c>
      <c r="PC132" s="8">
        <v>0.28999999999999998</v>
      </c>
      <c r="PD132" s="8">
        <v>93.74</v>
      </c>
      <c r="PE132" s="8">
        <v>0.28999999999999998</v>
      </c>
      <c r="QX132" s="8">
        <v>94.76</v>
      </c>
      <c r="QY132" s="8">
        <v>0.08</v>
      </c>
      <c r="QZ132" s="8">
        <v>94.58</v>
      </c>
      <c r="RA132" s="8">
        <v>0.11</v>
      </c>
      <c r="RB132" s="8">
        <v>74.84</v>
      </c>
      <c r="RC132" s="8">
        <v>0.1</v>
      </c>
      <c r="RD132" s="8">
        <v>74.790000000000006</v>
      </c>
      <c r="RE132" s="8">
        <v>0.1</v>
      </c>
      <c r="RF132" s="8">
        <v>74.77</v>
      </c>
      <c r="RG132" s="8">
        <v>0.08</v>
      </c>
      <c r="RH132" s="8">
        <v>75.11</v>
      </c>
      <c r="RI132" s="8">
        <v>0.1</v>
      </c>
      <c r="RJ132" s="8">
        <v>74.97</v>
      </c>
      <c r="RK132" s="8">
        <v>0.1</v>
      </c>
      <c r="RL132" s="8">
        <v>75.239999999999995</v>
      </c>
      <c r="RM132" s="8">
        <v>0.1</v>
      </c>
      <c r="RN132" s="8">
        <v>74.959999999999994</v>
      </c>
      <c r="RO132" s="8">
        <v>0.08</v>
      </c>
      <c r="RP132" s="8">
        <v>91.45</v>
      </c>
      <c r="RQ132" s="8">
        <v>0.13</v>
      </c>
      <c r="RR132" s="8">
        <v>85.97</v>
      </c>
      <c r="RS132" s="8">
        <v>0.53</v>
      </c>
      <c r="RT132" s="8">
        <v>85.84</v>
      </c>
      <c r="RU132" s="8">
        <v>0.35</v>
      </c>
      <c r="RV132" s="8">
        <v>77.23</v>
      </c>
      <c r="RW132" s="8">
        <v>0.18</v>
      </c>
      <c r="RX132" s="8">
        <v>88.58</v>
      </c>
      <c r="RY132" s="8">
        <v>0.66</v>
      </c>
      <c r="RZ132" s="8">
        <v>87.36</v>
      </c>
      <c r="SA132" s="8">
        <v>0.6</v>
      </c>
      <c r="SB132" s="8">
        <v>88.49</v>
      </c>
      <c r="SC132" s="8">
        <v>0.21</v>
      </c>
      <c r="SD132" s="8">
        <v>86.99</v>
      </c>
      <c r="SE132" s="8">
        <v>0.57999999999999996</v>
      </c>
      <c r="SF132" s="8">
        <v>91.06</v>
      </c>
      <c r="SG132" s="8">
        <v>0.12</v>
      </c>
      <c r="SH132" s="8">
        <v>89.91</v>
      </c>
      <c r="SI132" s="8">
        <v>0.13</v>
      </c>
      <c r="SJ132" s="8">
        <v>88.13</v>
      </c>
      <c r="SK132" s="8">
        <v>0.38</v>
      </c>
      <c r="SL132" s="8">
        <v>89.18</v>
      </c>
      <c r="SM132" s="8">
        <v>0.48</v>
      </c>
      <c r="SN132" s="8">
        <v>88.39</v>
      </c>
      <c r="SO132" s="8">
        <v>0.62</v>
      </c>
      <c r="SP132" s="8">
        <v>89.35</v>
      </c>
      <c r="SQ132" s="8">
        <v>0.14000000000000001</v>
      </c>
      <c r="SR132" s="8">
        <v>89.78</v>
      </c>
      <c r="SS132" s="8">
        <v>0.24</v>
      </c>
      <c r="ST132" s="8">
        <v>84.99</v>
      </c>
      <c r="SU132" s="8">
        <v>0.33</v>
      </c>
      <c r="SV132" s="8">
        <v>89.49</v>
      </c>
      <c r="SW132" s="8">
        <v>0.27</v>
      </c>
      <c r="SX132" s="8">
        <v>89.15</v>
      </c>
      <c r="SY132" s="8">
        <v>0.17</v>
      </c>
      <c r="SZ132" s="8">
        <v>90.03</v>
      </c>
      <c r="TA132" s="8">
        <v>0.15</v>
      </c>
      <c r="TB132" s="8">
        <v>85.25</v>
      </c>
      <c r="TC132" s="8">
        <v>0.38</v>
      </c>
      <c r="WJ132" s="8" t="s">
        <v>2114</v>
      </c>
      <c r="WK132" s="8">
        <v>75.004000000000005</v>
      </c>
      <c r="WL132" s="8">
        <v>3.1E-2</v>
      </c>
      <c r="WM132" s="8">
        <v>62.000999999999998</v>
      </c>
      <c r="WN132" s="8">
        <v>2.7E-2</v>
      </c>
      <c r="WO132" s="8">
        <v>60.095999999999997</v>
      </c>
      <c r="WP132" s="8">
        <v>1.9E-2</v>
      </c>
      <c r="WQ132" s="8">
        <v>56.875999999999998</v>
      </c>
      <c r="WR132" s="8">
        <v>2.3E-2</v>
      </c>
      <c r="WS132" s="8">
        <v>95</v>
      </c>
      <c r="WT132" s="8">
        <v>1.7999999999999999E-2</v>
      </c>
      <c r="WU132" s="8">
        <v>74.997</v>
      </c>
      <c r="WV132" s="8">
        <v>2.1000000000000001E-2</v>
      </c>
      <c r="WW132" s="8">
        <v>1221.4000000000001</v>
      </c>
      <c r="WX132" s="8">
        <v>4.0999999999999996</v>
      </c>
      <c r="WY132" s="8">
        <v>1196.8</v>
      </c>
      <c r="WZ132" s="8">
        <v>4.0999999999999996</v>
      </c>
      <c r="XA132" s="8">
        <v>0.66200000000000003</v>
      </c>
      <c r="XB132" s="8">
        <v>1E-3</v>
      </c>
      <c r="XC132" s="8">
        <v>-0.184</v>
      </c>
      <c r="XD132" s="8">
        <v>2E-3</v>
      </c>
      <c r="XE132" s="8">
        <v>4.5999999999999999E-2</v>
      </c>
      <c r="XF132" s="8">
        <v>5.0000000000000001E-3</v>
      </c>
      <c r="XG132" s="8">
        <v>1.1411</v>
      </c>
      <c r="XH132" s="8">
        <v>7.7000000000000002E-3</v>
      </c>
      <c r="XI132" s="8">
        <v>29.548999999999999</v>
      </c>
      <c r="XJ132" s="8">
        <v>2E-3</v>
      </c>
      <c r="XK132" s="8">
        <v>3172</v>
      </c>
      <c r="XL132" s="8">
        <v>9</v>
      </c>
      <c r="XM132" s="8">
        <v>400</v>
      </c>
      <c r="XO132" s="43">
        <v>0.21418915535973576</v>
      </c>
      <c r="XP132" s="12">
        <v>251.45806839232978</v>
      </c>
      <c r="XQ132" s="14">
        <v>13.03</v>
      </c>
      <c r="XR132" s="14">
        <v>0.18</v>
      </c>
      <c r="XS132" s="45">
        <f t="shared" si="113"/>
        <v>0.78445712083588814</v>
      </c>
      <c r="XT132" s="9">
        <f t="shared" si="114"/>
        <v>5562.3371554421592</v>
      </c>
      <c r="XU132" s="46">
        <f t="shared" si="115"/>
        <v>93.077491905511806</v>
      </c>
      <c r="XV132" s="9">
        <f t="shared" si="95"/>
        <v>264.46847415930984</v>
      </c>
      <c r="XW132" s="9">
        <f t="shared" si="116"/>
        <v>1125.4064328776367</v>
      </c>
      <c r="XX132" s="9">
        <f t="shared" si="117"/>
        <v>4436.9307225645225</v>
      </c>
      <c r="XY132" s="15">
        <f t="shared" si="118"/>
        <v>9.8198530276372327E-3</v>
      </c>
      <c r="XZ132" s="9">
        <f t="shared" si="119"/>
        <v>29.742815174108408</v>
      </c>
      <c r="YA132" s="9">
        <f t="shared" si="120"/>
        <v>59.311542879164108</v>
      </c>
      <c r="YB132" s="10">
        <v>14.099891369008994</v>
      </c>
      <c r="YC132" s="10">
        <v>13.17503739022712</v>
      </c>
      <c r="YD132" s="3">
        <v>1.3918148917546582E-2</v>
      </c>
      <c r="YE132" s="9">
        <v>38.154223522859034</v>
      </c>
      <c r="YF132" s="15">
        <v>8.7803397138764751E-3</v>
      </c>
      <c r="YG132" s="9">
        <v>27.609301342778359</v>
      </c>
      <c r="YH132" s="15">
        <v>9.0897320945830754E-3</v>
      </c>
      <c r="YI132" s="9">
        <v>24.309783656093135</v>
      </c>
      <c r="YJ132" s="9">
        <f t="shared" si="121"/>
        <v>79.07984099611518</v>
      </c>
      <c r="YK132" s="9">
        <f t="shared" si="122"/>
        <v>64.94633245798714</v>
      </c>
      <c r="YL132" s="9">
        <f t="shared" si="123"/>
        <v>24.118348002842289</v>
      </c>
      <c r="YM132" s="9">
        <f t="shared" si="96"/>
        <v>31285.18272629819</v>
      </c>
      <c r="YN132" s="9">
        <f t="shared" si="97"/>
        <v>26389.90538778581</v>
      </c>
      <c r="YO132" s="9">
        <f t="shared" si="98"/>
        <v>2772</v>
      </c>
      <c r="YP132" s="14">
        <f t="shared" si="99"/>
        <v>0.30240628871402631</v>
      </c>
      <c r="YQ132" s="9">
        <f t="shared" si="100"/>
        <v>30237.656206171701</v>
      </c>
      <c r="YR132" s="9">
        <f t="shared" si="101"/>
        <v>25342.378867659321</v>
      </c>
      <c r="YS132" s="10">
        <f t="shared" si="102"/>
        <v>9.5326785013151643</v>
      </c>
      <c r="YT132" s="15">
        <f t="shared" si="103"/>
        <v>0.21387860571430251</v>
      </c>
      <c r="YU132" s="16">
        <f t="shared" si="104"/>
        <v>-5.6244671712661187</v>
      </c>
      <c r="YV132" s="16">
        <f t="shared" si="105"/>
        <v>-19.768298116951073</v>
      </c>
      <c r="YW132" s="47">
        <f t="shared" si="106"/>
        <v>53.933218272644631</v>
      </c>
      <c r="YX132" s="18">
        <f t="shared" si="107"/>
        <v>31285.18272629819</v>
      </c>
      <c r="YY132" s="18">
        <f t="shared" si="108"/>
        <v>18353.029823687782</v>
      </c>
      <c r="YZ132" s="18">
        <f t="shared" si="109"/>
        <v>1064.8296469535203</v>
      </c>
      <c r="ZA132" s="18">
        <f t="shared" si="110"/>
        <v>11867.323255656866</v>
      </c>
      <c r="ZB132" s="18">
        <f t="shared" si="111"/>
        <v>31285.182726298168</v>
      </c>
      <c r="ZC132" s="19">
        <f t="shared" si="112"/>
        <v>0.99999999999999933</v>
      </c>
    </row>
    <row r="133" spans="1:679" s="8" customFormat="1" x14ac:dyDescent="0.25">
      <c r="A133" s="8">
        <v>4</v>
      </c>
      <c r="B133" s="8" t="s">
        <v>2229</v>
      </c>
      <c r="C133" s="8" t="s">
        <v>2230</v>
      </c>
      <c r="D133" s="8" t="s">
        <v>2229</v>
      </c>
      <c r="E133" s="8" t="s">
        <v>3314</v>
      </c>
      <c r="F133" s="8" t="s">
        <v>3316</v>
      </c>
      <c r="G133" s="8" t="s">
        <v>3308</v>
      </c>
      <c r="H133" s="8" t="s">
        <v>3309</v>
      </c>
      <c r="I133" s="8" t="s">
        <v>3310</v>
      </c>
      <c r="J133" s="8" t="s">
        <v>3310</v>
      </c>
      <c r="N133" s="7">
        <v>0</v>
      </c>
      <c r="O133" s="7">
        <v>0</v>
      </c>
      <c r="P133" s="8" t="s">
        <v>3368</v>
      </c>
      <c r="Q133" s="8" t="s">
        <v>2095</v>
      </c>
      <c r="R133" s="8" t="s">
        <v>2231</v>
      </c>
      <c r="S133" s="8" t="s">
        <v>119</v>
      </c>
      <c r="T133" s="8" t="s">
        <v>154</v>
      </c>
      <c r="U133" s="8" t="s">
        <v>135</v>
      </c>
      <c r="V133" s="8" t="s">
        <v>3378</v>
      </c>
      <c r="W133" s="8" t="s">
        <v>3382</v>
      </c>
      <c r="X133" s="8" t="s">
        <v>3386</v>
      </c>
      <c r="Y133" s="8" t="s">
        <v>3386</v>
      </c>
      <c r="Z133" s="8" t="s">
        <v>2063</v>
      </c>
      <c r="AA133" s="8" t="s">
        <v>123</v>
      </c>
      <c r="AB133" s="8" t="s">
        <v>124</v>
      </c>
      <c r="AC133" s="8" t="s">
        <v>2226</v>
      </c>
      <c r="AD133" s="8" t="s">
        <v>156</v>
      </c>
      <c r="AE133" s="8" t="s">
        <v>3394</v>
      </c>
      <c r="AF133" s="8" t="s">
        <v>157</v>
      </c>
      <c r="AG133" s="8">
        <v>75</v>
      </c>
      <c r="AH133" s="8">
        <v>62</v>
      </c>
      <c r="AI133" s="8">
        <v>95</v>
      </c>
      <c r="AJ133" s="8">
        <v>75</v>
      </c>
      <c r="AK133" s="8">
        <v>8.4</v>
      </c>
      <c r="AM133" s="8">
        <v>7</v>
      </c>
      <c r="AO133" s="8">
        <v>458.7</v>
      </c>
      <c r="AP133" s="8">
        <v>1.5</v>
      </c>
      <c r="AQ133" s="8">
        <v>6.3</v>
      </c>
      <c r="AR133" s="8">
        <v>0</v>
      </c>
      <c r="AS133" s="8">
        <v>22130</v>
      </c>
      <c r="AT133" s="8">
        <v>90</v>
      </c>
      <c r="AU133" s="8">
        <v>21429</v>
      </c>
      <c r="AV133" s="8">
        <v>125</v>
      </c>
      <c r="AW133" s="8">
        <v>2064</v>
      </c>
      <c r="AX133" s="8">
        <v>68</v>
      </c>
      <c r="AY133" s="8">
        <v>24196</v>
      </c>
      <c r="AZ133" s="8">
        <v>119</v>
      </c>
      <c r="BA133" s="8">
        <v>7.6448657190000002</v>
      </c>
      <c r="BB133" s="8">
        <v>785</v>
      </c>
      <c r="BD133" s="8">
        <v>12.15</v>
      </c>
      <c r="CO133" s="8" t="s">
        <v>2232</v>
      </c>
      <c r="CP133" s="8" t="s">
        <v>2233</v>
      </c>
      <c r="CQ133" s="8">
        <v>75</v>
      </c>
      <c r="CR133" s="8">
        <v>2.9000000000000001E-2</v>
      </c>
      <c r="CS133" s="8">
        <v>62.005000000000003</v>
      </c>
      <c r="CT133" s="8">
        <v>2.1000000000000001E-2</v>
      </c>
      <c r="CU133" s="8">
        <v>95.003</v>
      </c>
      <c r="CV133" s="8">
        <v>8.0000000000000002E-3</v>
      </c>
      <c r="CW133" s="8">
        <v>74.997</v>
      </c>
      <c r="CX133" s="8">
        <v>2.5000000000000001E-2</v>
      </c>
      <c r="CY133" s="8">
        <v>74.56</v>
      </c>
      <c r="CZ133" s="8">
        <v>0.1</v>
      </c>
      <c r="DA133" s="8">
        <v>58.23</v>
      </c>
      <c r="DB133" s="8">
        <v>0.06</v>
      </c>
      <c r="DC133" s="8">
        <v>64.37</v>
      </c>
      <c r="DD133" s="8">
        <v>0.01</v>
      </c>
      <c r="DE133" s="8">
        <v>4.2999999999999997E-2</v>
      </c>
      <c r="DF133" s="8">
        <v>6.0000000000000001E-3</v>
      </c>
      <c r="DG133" s="8">
        <v>1.0819000000000001</v>
      </c>
      <c r="DH133" s="8">
        <v>8.2000000000000007E-3</v>
      </c>
      <c r="DI133" s="8">
        <v>22130</v>
      </c>
      <c r="DJ133" s="8">
        <v>90</v>
      </c>
      <c r="DK133" s="8">
        <v>2064</v>
      </c>
      <c r="DL133" s="8">
        <v>68</v>
      </c>
      <c r="DM133" s="8">
        <v>7.6449999999999996</v>
      </c>
      <c r="DN133" s="8">
        <v>4.2000000000000003E-2</v>
      </c>
      <c r="DU133" s="8">
        <v>458.7</v>
      </c>
      <c r="DV133" s="8">
        <v>2.6</v>
      </c>
      <c r="DW133" s="8">
        <v>461.5</v>
      </c>
      <c r="DX133" s="8">
        <v>2.7</v>
      </c>
      <c r="DY133" s="8">
        <v>461.3</v>
      </c>
      <c r="DZ133" s="8">
        <v>2.7</v>
      </c>
      <c r="EA133" s="8">
        <v>6.3</v>
      </c>
      <c r="EB133" s="8">
        <v>0</v>
      </c>
      <c r="EC133" s="8">
        <v>5.0999999999999996</v>
      </c>
      <c r="ED133" s="8">
        <v>0</v>
      </c>
      <c r="EE133" s="8">
        <v>5.5</v>
      </c>
      <c r="EF133" s="8">
        <v>0</v>
      </c>
      <c r="EG133" s="8">
        <v>2807.2</v>
      </c>
      <c r="EH133" s="8">
        <v>26.3</v>
      </c>
      <c r="EI133" s="8">
        <v>1495.1</v>
      </c>
      <c r="EJ133" s="8">
        <v>29.7</v>
      </c>
      <c r="EK133" s="8">
        <v>357.7</v>
      </c>
      <c r="EL133" s="8">
        <v>19.600000000000001</v>
      </c>
      <c r="EM133" s="8">
        <v>460</v>
      </c>
      <c r="EO133" s="8">
        <v>460</v>
      </c>
      <c r="EQ133" s="8">
        <v>460</v>
      </c>
      <c r="ES133" s="8">
        <v>1.3</v>
      </c>
      <c r="EU133" s="8">
        <v>1.4</v>
      </c>
      <c r="EW133" s="8">
        <v>1.3</v>
      </c>
      <c r="EY133" s="8">
        <v>0.36</v>
      </c>
      <c r="EZ133" s="8">
        <v>460</v>
      </c>
      <c r="FB133" s="8">
        <v>460</v>
      </c>
      <c r="FD133" s="8">
        <v>460</v>
      </c>
      <c r="FF133" s="8">
        <v>4.0999999999999996</v>
      </c>
      <c r="FH133" s="8">
        <v>4</v>
      </c>
      <c r="FJ133" s="8">
        <v>3.4</v>
      </c>
      <c r="FL133" s="8">
        <v>2390</v>
      </c>
      <c r="FN133" s="8">
        <v>0.69</v>
      </c>
      <c r="FW133" s="8">
        <v>458.4</v>
      </c>
      <c r="FX133" s="8">
        <v>2.6</v>
      </c>
      <c r="FY133" s="8">
        <v>0.8</v>
      </c>
      <c r="FZ133" s="8">
        <v>0</v>
      </c>
      <c r="GA133" s="8">
        <v>370.8</v>
      </c>
      <c r="GB133" s="8">
        <v>1.6</v>
      </c>
      <c r="GC133" s="8">
        <v>21</v>
      </c>
      <c r="GE133" s="8">
        <v>3171.8</v>
      </c>
      <c r="GF133" s="8">
        <v>480</v>
      </c>
      <c r="GG133" s="8">
        <v>480</v>
      </c>
      <c r="GH133" s="8">
        <v>480</v>
      </c>
      <c r="GI133" s="8">
        <v>0.8</v>
      </c>
      <c r="GJ133" s="8">
        <v>0.8</v>
      </c>
      <c r="GK133" s="8">
        <v>1.1000000000000001</v>
      </c>
      <c r="GL133" s="8">
        <v>490</v>
      </c>
      <c r="GM133" s="8">
        <v>0.6</v>
      </c>
      <c r="GN133" s="8">
        <v>0.1215</v>
      </c>
      <c r="GO133" s="8">
        <v>17.7</v>
      </c>
      <c r="GT133" s="8">
        <v>218.77</v>
      </c>
      <c r="GU133" s="8">
        <v>0.24</v>
      </c>
      <c r="GV133" s="8">
        <v>96.67</v>
      </c>
      <c r="GW133" s="8">
        <v>0.04</v>
      </c>
      <c r="HB133" s="8">
        <v>224.54</v>
      </c>
      <c r="HC133" s="8">
        <v>0.17</v>
      </c>
      <c r="HD133" s="8">
        <v>167.92</v>
      </c>
      <c r="HE133" s="8">
        <v>0.12</v>
      </c>
      <c r="HF133" s="8">
        <v>109.38</v>
      </c>
      <c r="HG133" s="8">
        <v>0.05</v>
      </c>
      <c r="HH133" s="8">
        <v>58.54</v>
      </c>
      <c r="HI133" s="8">
        <v>0.13</v>
      </c>
      <c r="HL133" s="8">
        <v>92.85</v>
      </c>
      <c r="HM133" s="8">
        <v>0.06</v>
      </c>
      <c r="HN133" s="8">
        <v>107.55</v>
      </c>
      <c r="HO133" s="8">
        <v>0.08</v>
      </c>
      <c r="HP133" s="8">
        <v>10.87</v>
      </c>
      <c r="HQ133" s="8">
        <v>0.06</v>
      </c>
      <c r="HZ133" s="8">
        <v>74.849999999999994</v>
      </c>
      <c r="IA133" s="8">
        <v>0.18</v>
      </c>
      <c r="IB133" s="8">
        <v>63.19</v>
      </c>
      <c r="IC133" s="8">
        <v>0.26</v>
      </c>
      <c r="ID133" s="8">
        <v>44.11</v>
      </c>
      <c r="IE133" s="8">
        <v>0.11</v>
      </c>
      <c r="IF133" s="8">
        <v>19.079999999999998</v>
      </c>
      <c r="IG133" s="8">
        <v>0.21</v>
      </c>
      <c r="MX133" s="8">
        <v>57.55</v>
      </c>
      <c r="MY133" s="8">
        <v>0.06</v>
      </c>
      <c r="MZ133" s="8">
        <v>58.68</v>
      </c>
      <c r="NA133" s="8">
        <v>0.06</v>
      </c>
      <c r="NB133" s="8">
        <v>58.02</v>
      </c>
      <c r="NC133" s="8">
        <v>0.06</v>
      </c>
      <c r="ND133" s="8">
        <v>58.73</v>
      </c>
      <c r="NE133" s="8">
        <v>0.05</v>
      </c>
      <c r="NF133" s="8">
        <v>57.79</v>
      </c>
      <c r="NG133" s="8">
        <v>0.04</v>
      </c>
      <c r="NH133" s="8">
        <v>57.97</v>
      </c>
      <c r="NI133" s="8">
        <v>0.04</v>
      </c>
      <c r="OP133" s="8">
        <v>92.68</v>
      </c>
      <c r="OQ133" s="8">
        <v>0.03</v>
      </c>
      <c r="OT133" s="8">
        <v>94.26</v>
      </c>
      <c r="OU133" s="8">
        <v>0.26</v>
      </c>
      <c r="OV133" s="8">
        <v>94.53</v>
      </c>
      <c r="OW133" s="8">
        <v>0.49</v>
      </c>
      <c r="OX133" s="8">
        <v>93.97</v>
      </c>
      <c r="OY133" s="8">
        <v>0.26</v>
      </c>
      <c r="OZ133" s="8">
        <v>94.23</v>
      </c>
      <c r="PA133" s="8">
        <v>0.17</v>
      </c>
      <c r="PB133" s="8">
        <v>92.89</v>
      </c>
      <c r="PC133" s="8">
        <v>0.31</v>
      </c>
      <c r="PD133" s="8">
        <v>92.91</v>
      </c>
      <c r="PE133" s="8">
        <v>0.31</v>
      </c>
      <c r="QX133" s="8">
        <v>94.87</v>
      </c>
      <c r="QY133" s="8">
        <v>7.0000000000000007E-2</v>
      </c>
      <c r="QZ133" s="8">
        <v>94.77</v>
      </c>
      <c r="RA133" s="8">
        <v>0.1</v>
      </c>
      <c r="RB133" s="8">
        <v>74.92</v>
      </c>
      <c r="RC133" s="8">
        <v>0.09</v>
      </c>
      <c r="RD133" s="8">
        <v>74.87</v>
      </c>
      <c r="RE133" s="8">
        <v>0.09</v>
      </c>
      <c r="RF133" s="8">
        <v>74.8</v>
      </c>
      <c r="RG133" s="8">
        <v>7.0000000000000007E-2</v>
      </c>
      <c r="RH133" s="8">
        <v>75.16</v>
      </c>
      <c r="RI133" s="8">
        <v>0.09</v>
      </c>
      <c r="RJ133" s="8">
        <v>75.069999999999993</v>
      </c>
      <c r="RK133" s="8">
        <v>0.1</v>
      </c>
      <c r="RL133" s="8">
        <v>75.25</v>
      </c>
      <c r="RM133" s="8">
        <v>0.09</v>
      </c>
      <c r="RN133" s="8">
        <v>75</v>
      </c>
      <c r="RO133" s="8">
        <v>7.0000000000000007E-2</v>
      </c>
      <c r="RP133" s="8">
        <v>89.66</v>
      </c>
      <c r="RQ133" s="8">
        <v>0.06</v>
      </c>
      <c r="RR133" s="8">
        <v>91.37</v>
      </c>
      <c r="RS133" s="8">
        <v>7.0000000000000007E-2</v>
      </c>
      <c r="RT133" s="8">
        <v>89.01</v>
      </c>
      <c r="RU133" s="8">
        <v>0.1</v>
      </c>
      <c r="RV133" s="8">
        <v>78.84</v>
      </c>
      <c r="RW133" s="8">
        <v>0.06</v>
      </c>
      <c r="RX133" s="8">
        <v>86.8</v>
      </c>
      <c r="RY133" s="8">
        <v>7.0000000000000007E-2</v>
      </c>
      <c r="RZ133" s="8">
        <v>88.64</v>
      </c>
      <c r="SA133" s="8">
        <v>0.08</v>
      </c>
      <c r="SB133" s="8">
        <v>88.56</v>
      </c>
      <c r="SC133" s="8">
        <v>7.0000000000000007E-2</v>
      </c>
      <c r="SD133" s="8">
        <v>77.650000000000006</v>
      </c>
      <c r="SE133" s="8">
        <v>7.0000000000000007E-2</v>
      </c>
      <c r="SF133" s="8">
        <v>88.75</v>
      </c>
      <c r="SG133" s="8">
        <v>0.05</v>
      </c>
      <c r="SH133" s="8">
        <v>87.49</v>
      </c>
      <c r="SI133" s="8">
        <v>0.08</v>
      </c>
      <c r="SJ133" s="8">
        <v>88.9</v>
      </c>
      <c r="SK133" s="8">
        <v>0.09</v>
      </c>
      <c r="SL133" s="8">
        <v>77.59</v>
      </c>
      <c r="SM133" s="8">
        <v>0.09</v>
      </c>
      <c r="SN133" s="8">
        <v>84.69</v>
      </c>
      <c r="SO133" s="8">
        <v>0.08</v>
      </c>
      <c r="SP133" s="8">
        <v>87.2</v>
      </c>
      <c r="SQ133" s="8">
        <v>0.09</v>
      </c>
      <c r="SR133" s="8">
        <v>85.07</v>
      </c>
      <c r="SS133" s="8">
        <v>0.12</v>
      </c>
      <c r="ST133" s="8">
        <v>77.540000000000006</v>
      </c>
      <c r="SU133" s="8">
        <v>0.1</v>
      </c>
      <c r="SV133" s="8">
        <v>86.48</v>
      </c>
      <c r="SW133" s="8">
        <v>0.14000000000000001</v>
      </c>
      <c r="SX133" s="8">
        <v>86.43</v>
      </c>
      <c r="SY133" s="8">
        <v>0.08</v>
      </c>
      <c r="SZ133" s="8">
        <v>86.14</v>
      </c>
      <c r="TA133" s="8">
        <v>0.14000000000000001</v>
      </c>
      <c r="TB133" s="8">
        <v>77.28</v>
      </c>
      <c r="TC133" s="8">
        <v>0.08</v>
      </c>
      <c r="WJ133" s="8" t="s">
        <v>2130</v>
      </c>
      <c r="WK133" s="8">
        <v>75</v>
      </c>
      <c r="WL133" s="8">
        <v>2.9000000000000001E-2</v>
      </c>
      <c r="WM133" s="8">
        <v>62.005000000000003</v>
      </c>
      <c r="WN133" s="8">
        <v>2.1000000000000001E-2</v>
      </c>
      <c r="WO133" s="8">
        <v>58.137999999999998</v>
      </c>
      <c r="WP133" s="8">
        <v>1.4999999999999999E-2</v>
      </c>
      <c r="WQ133" s="8">
        <v>55.154000000000003</v>
      </c>
      <c r="WR133" s="8">
        <v>2.3E-2</v>
      </c>
      <c r="WS133" s="8">
        <v>95.003</v>
      </c>
      <c r="WT133" s="8">
        <v>8.0000000000000002E-3</v>
      </c>
      <c r="WU133" s="8">
        <v>74.997</v>
      </c>
      <c r="WV133" s="8">
        <v>2.5000000000000001E-2</v>
      </c>
      <c r="WW133" s="8">
        <v>1186.7</v>
      </c>
      <c r="WX133" s="8">
        <v>4.5</v>
      </c>
      <c r="WY133" s="8">
        <v>1168.0999999999999</v>
      </c>
      <c r="WZ133" s="8">
        <v>4.5</v>
      </c>
      <c r="XA133" s="8">
        <v>0.68200000000000005</v>
      </c>
      <c r="XB133" s="8">
        <v>2E-3</v>
      </c>
      <c r="XC133" s="8">
        <v>-0.23200000000000001</v>
      </c>
      <c r="XD133" s="8">
        <v>2E-3</v>
      </c>
      <c r="XE133" s="8">
        <v>4.2999999999999997E-2</v>
      </c>
      <c r="XF133" s="8">
        <v>6.0000000000000001E-3</v>
      </c>
      <c r="XG133" s="8">
        <v>1.0819000000000001</v>
      </c>
      <c r="XH133" s="8">
        <v>8.2000000000000007E-3</v>
      </c>
      <c r="XI133" s="8">
        <v>29.587</v>
      </c>
      <c r="XJ133" s="8">
        <v>2E-3</v>
      </c>
      <c r="XK133" s="8">
        <v>3165</v>
      </c>
      <c r="XL133" s="8">
        <v>10</v>
      </c>
      <c r="XM133" s="8">
        <v>390</v>
      </c>
      <c r="XO133" s="43">
        <v>0.14012993503248322</v>
      </c>
      <c r="XP133" s="12">
        <v>159.38378810594642</v>
      </c>
      <c r="XQ133" s="14">
        <v>13.029</v>
      </c>
      <c r="XR133" s="14">
        <v>0.217</v>
      </c>
      <c r="XS133" s="45">
        <f t="shared" si="113"/>
        <v>0.7765507520437952</v>
      </c>
      <c r="XT133" s="9">
        <f t="shared" si="114"/>
        <v>5426.5120363254073</v>
      </c>
      <c r="XU133" s="46">
        <f t="shared" si="115"/>
        <v>93.590011527559057</v>
      </c>
      <c r="XV133" s="9">
        <f t="shared" si="95"/>
        <v>171.43981698516492</v>
      </c>
      <c r="XW133" s="9">
        <f t="shared" si="116"/>
        <v>729.53311816504902</v>
      </c>
      <c r="XX133" s="9">
        <f t="shared" si="117"/>
        <v>4696.9789181603583</v>
      </c>
      <c r="XY133" s="15">
        <f t="shared" si="118"/>
        <v>9.4740645724921847E-3</v>
      </c>
      <c r="XZ133" s="9">
        <f t="shared" si="119"/>
        <v>29.029488660571928</v>
      </c>
      <c r="YA133" s="9">
        <f t="shared" si="120"/>
        <v>57.361449247956202</v>
      </c>
      <c r="YB133" s="10">
        <v>14.099961691914187</v>
      </c>
      <c r="YC133" s="10">
        <v>13.121135551413028</v>
      </c>
      <c r="YD133" s="3">
        <v>1.3917430623218053E-2</v>
      </c>
      <c r="YE133" s="9">
        <v>38.154169652939281</v>
      </c>
      <c r="YF133" s="15">
        <v>8.7839225159456816E-3</v>
      </c>
      <c r="YG133" s="9">
        <v>27.612246409199358</v>
      </c>
      <c r="YH133" s="15">
        <v>8.5419415363073917E-3</v>
      </c>
      <c r="YI133" s="9">
        <v>23.236615430306941</v>
      </c>
      <c r="YJ133" s="9">
        <f t="shared" si="121"/>
        <v>77.71090180012142</v>
      </c>
      <c r="YK133" s="9">
        <f t="shared" si="122"/>
        <v>63.981924131217376</v>
      </c>
      <c r="YL133" s="9">
        <f t="shared" si="123"/>
        <v>23.047298086317404</v>
      </c>
      <c r="YM133" s="9">
        <f t="shared" si="96"/>
        <v>32462.429154784575</v>
      </c>
      <c r="YN133" s="9">
        <f t="shared" si="97"/>
        <v>26502.371809669759</v>
      </c>
      <c r="YO133" s="9">
        <f t="shared" si="98"/>
        <v>2775</v>
      </c>
      <c r="YP133" s="14">
        <f t="shared" si="99"/>
        <v>0.29175496863900202</v>
      </c>
      <c r="YQ133" s="9">
        <f t="shared" si="100"/>
        <v>31450.781864128134</v>
      </c>
      <c r="YR133" s="9">
        <f t="shared" si="101"/>
        <v>25490.724519013318</v>
      </c>
      <c r="YS133" s="10">
        <f t="shared" si="102"/>
        <v>9.9370558812411165</v>
      </c>
      <c r="YT133" s="15">
        <f t="shared" si="103"/>
        <v>0.20521200362889211</v>
      </c>
      <c r="YU133" s="16">
        <f t="shared" si="104"/>
        <v>-5.9821905742545241</v>
      </c>
      <c r="YV133" s="16">
        <f t="shared" si="105"/>
        <v>-20.349452552165218</v>
      </c>
      <c r="YW133" s="47">
        <f t="shared" si="106"/>
        <v>52.107278387238985</v>
      </c>
      <c r="YX133" s="18">
        <f t="shared" si="107"/>
        <v>32462.429154784575</v>
      </c>
      <c r="YY133" s="18">
        <f t="shared" si="108"/>
        <v>23744.414173478024</v>
      </c>
      <c r="YZ133" s="18">
        <f t="shared" si="109"/>
        <v>1027.3328458443766</v>
      </c>
      <c r="ZA133" s="18">
        <f t="shared" si="110"/>
        <v>7690.6821354621943</v>
      </c>
      <c r="ZB133" s="18">
        <f t="shared" si="111"/>
        <v>32462.429154784593</v>
      </c>
      <c r="ZC133" s="19">
        <f t="shared" si="112"/>
        <v>1.0000000000000007</v>
      </c>
    </row>
    <row r="134" spans="1:679" s="8" customFormat="1" x14ac:dyDescent="0.25">
      <c r="A134" s="8">
        <v>4</v>
      </c>
      <c r="B134" s="8" t="s">
        <v>2234</v>
      </c>
      <c r="C134" s="8" t="s">
        <v>2235</v>
      </c>
      <c r="D134" s="8" t="s">
        <v>2234</v>
      </c>
      <c r="E134" s="8" t="s">
        <v>3306</v>
      </c>
      <c r="F134" s="8" t="s">
        <v>3316</v>
      </c>
      <c r="G134" s="8" t="s">
        <v>3308</v>
      </c>
      <c r="H134" s="8" t="s">
        <v>3309</v>
      </c>
      <c r="I134" s="8" t="s">
        <v>3310</v>
      </c>
      <c r="J134" s="8" t="s">
        <v>3310</v>
      </c>
      <c r="N134" s="7">
        <v>0</v>
      </c>
      <c r="O134" s="7">
        <v>0</v>
      </c>
      <c r="P134" s="8" t="s">
        <v>3368</v>
      </c>
      <c r="Q134" s="8" t="s">
        <v>2095</v>
      </c>
      <c r="R134" s="8" t="s">
        <v>2236</v>
      </c>
      <c r="S134" s="8" t="s">
        <v>119</v>
      </c>
      <c r="T134" s="8" t="s">
        <v>154</v>
      </c>
      <c r="U134" s="8" t="s">
        <v>135</v>
      </c>
      <c r="V134" s="8" t="s">
        <v>3378</v>
      </c>
      <c r="W134" s="8" t="s">
        <v>3382</v>
      </c>
      <c r="X134" s="8" t="s">
        <v>3386</v>
      </c>
      <c r="Y134" s="8" t="s">
        <v>3386</v>
      </c>
      <c r="Z134" s="8" t="s">
        <v>2063</v>
      </c>
      <c r="AA134" s="8" t="s">
        <v>123</v>
      </c>
      <c r="AB134" s="8" t="s">
        <v>124</v>
      </c>
      <c r="AC134" s="8" t="s">
        <v>2237</v>
      </c>
      <c r="AD134" s="8" t="s">
        <v>156</v>
      </c>
      <c r="AE134" s="8" t="s">
        <v>3394</v>
      </c>
      <c r="AF134" s="8" t="s">
        <v>157</v>
      </c>
      <c r="AG134" s="8">
        <v>75</v>
      </c>
      <c r="AH134" s="8">
        <v>62</v>
      </c>
      <c r="AI134" s="8">
        <v>95</v>
      </c>
      <c r="AJ134" s="8">
        <v>75</v>
      </c>
      <c r="AK134" s="8">
        <v>9.1</v>
      </c>
      <c r="AM134" s="8">
        <v>7</v>
      </c>
      <c r="AO134" s="8">
        <v>458.4</v>
      </c>
      <c r="AP134" s="8">
        <v>1.5</v>
      </c>
      <c r="AQ134" s="8">
        <v>6.3</v>
      </c>
      <c r="AR134" s="8">
        <v>0</v>
      </c>
      <c r="AS134" s="8">
        <v>20278</v>
      </c>
      <c r="AT134" s="8">
        <v>84</v>
      </c>
      <c r="AU134" s="8">
        <v>19537</v>
      </c>
      <c r="AV134" s="8">
        <v>182</v>
      </c>
      <c r="AW134" s="8">
        <v>-1070</v>
      </c>
      <c r="AX134" s="8">
        <v>128</v>
      </c>
      <c r="AY134" s="8">
        <v>19208</v>
      </c>
      <c r="AZ134" s="8">
        <v>130</v>
      </c>
      <c r="BA134" s="8">
        <v>6.0213166139999998</v>
      </c>
      <c r="BB134" s="8">
        <v>785</v>
      </c>
      <c r="BD134" s="8">
        <v>14.15</v>
      </c>
      <c r="CO134" s="8" t="s">
        <v>2238</v>
      </c>
      <c r="CP134" s="8" t="s">
        <v>2239</v>
      </c>
      <c r="CQ134" s="8">
        <v>75.001999999999995</v>
      </c>
      <c r="CR134" s="8">
        <v>4.2000000000000003E-2</v>
      </c>
      <c r="CS134" s="8">
        <v>61.994999999999997</v>
      </c>
      <c r="CT134" s="8">
        <v>3.6999999999999998E-2</v>
      </c>
      <c r="CU134" s="8">
        <v>95.001999999999995</v>
      </c>
      <c r="CV134" s="8">
        <v>1.0999999999999999E-2</v>
      </c>
      <c r="CW134" s="8">
        <v>75.009</v>
      </c>
      <c r="CX134" s="8">
        <v>0.02</v>
      </c>
      <c r="CY134" s="8">
        <v>74.48</v>
      </c>
      <c r="CZ134" s="8">
        <v>0.13</v>
      </c>
      <c r="DA134" s="8">
        <v>60.1</v>
      </c>
      <c r="DB134" s="8">
        <v>0.06</v>
      </c>
      <c r="DC134" s="8">
        <v>65.53</v>
      </c>
      <c r="DD134" s="8">
        <v>0.02</v>
      </c>
      <c r="DE134" s="8">
        <v>7.5999999999999998E-2</v>
      </c>
      <c r="DF134" s="8">
        <v>5.0000000000000001E-3</v>
      </c>
      <c r="DG134" s="8">
        <v>1.1732</v>
      </c>
      <c r="DH134" s="8">
        <v>7.4000000000000003E-3</v>
      </c>
      <c r="DI134" s="8">
        <v>20278</v>
      </c>
      <c r="DJ134" s="8">
        <v>84</v>
      </c>
      <c r="DK134" s="8">
        <v>-1070</v>
      </c>
      <c r="DL134" s="8">
        <v>128</v>
      </c>
      <c r="DM134" s="8">
        <v>6.0209999999999999</v>
      </c>
      <c r="DN134" s="8">
        <v>4.3999999999999997E-2</v>
      </c>
      <c r="DU134" s="8">
        <v>458.4</v>
      </c>
      <c r="DV134" s="8">
        <v>2.6</v>
      </c>
      <c r="DW134" s="8">
        <v>461.4</v>
      </c>
      <c r="DX134" s="8">
        <v>2.7</v>
      </c>
      <c r="DY134" s="8">
        <v>461.5</v>
      </c>
      <c r="DZ134" s="8">
        <v>2.6</v>
      </c>
      <c r="EA134" s="8">
        <v>6.3</v>
      </c>
      <c r="EB134" s="8">
        <v>0</v>
      </c>
      <c r="EC134" s="8">
        <v>5.0999999999999996</v>
      </c>
      <c r="ED134" s="8">
        <v>0</v>
      </c>
      <c r="EE134" s="8">
        <v>5.6</v>
      </c>
      <c r="EF134" s="8">
        <v>0</v>
      </c>
      <c r="EG134" s="8">
        <v>2810.7</v>
      </c>
      <c r="EH134" s="8">
        <v>26.1</v>
      </c>
      <c r="EI134" s="8">
        <v>1502.4</v>
      </c>
      <c r="EJ134" s="8">
        <v>29.8</v>
      </c>
      <c r="EK134" s="8">
        <v>379.3</v>
      </c>
      <c r="EL134" s="8">
        <v>19.8</v>
      </c>
      <c r="EM134" s="8">
        <v>460</v>
      </c>
      <c r="EO134" s="8">
        <v>460</v>
      </c>
      <c r="EQ134" s="8">
        <v>460</v>
      </c>
      <c r="ES134" s="8">
        <v>1.2</v>
      </c>
      <c r="EU134" s="8">
        <v>1.5</v>
      </c>
      <c r="EW134" s="8">
        <v>1.3</v>
      </c>
      <c r="EY134" s="8">
        <v>0.4</v>
      </c>
      <c r="EZ134" s="8">
        <v>460</v>
      </c>
      <c r="FB134" s="8">
        <v>460</v>
      </c>
      <c r="FD134" s="8">
        <v>460</v>
      </c>
      <c r="FF134" s="8">
        <v>4.0999999999999996</v>
      </c>
      <c r="FH134" s="8">
        <v>4.0999999999999996</v>
      </c>
      <c r="FJ134" s="8">
        <v>3.5</v>
      </c>
      <c r="FL134" s="8">
        <v>2400</v>
      </c>
      <c r="FN134" s="8">
        <v>0.68</v>
      </c>
      <c r="FW134" s="8">
        <v>458.1</v>
      </c>
      <c r="FX134" s="8">
        <v>2.6</v>
      </c>
      <c r="FY134" s="8">
        <v>0.8</v>
      </c>
      <c r="FZ134" s="8">
        <v>0</v>
      </c>
      <c r="GA134" s="8">
        <v>371.4</v>
      </c>
      <c r="GB134" s="8">
        <v>1.5</v>
      </c>
      <c r="GC134" s="8">
        <v>21</v>
      </c>
      <c r="GE134" s="8">
        <v>3202.4</v>
      </c>
      <c r="GF134" s="8">
        <v>480</v>
      </c>
      <c r="GG134" s="8">
        <v>480</v>
      </c>
      <c r="GH134" s="8">
        <v>480</v>
      </c>
      <c r="GI134" s="8">
        <v>0.9</v>
      </c>
      <c r="GJ134" s="8">
        <v>0.9</v>
      </c>
      <c r="GK134" s="8">
        <v>1.1000000000000001</v>
      </c>
      <c r="GL134" s="8">
        <v>520</v>
      </c>
      <c r="GM134" s="8">
        <v>0.64</v>
      </c>
      <c r="GN134" s="8">
        <v>0.14149999999999999</v>
      </c>
      <c r="GO134" s="8">
        <v>18.399999999999999</v>
      </c>
      <c r="GT134" s="8">
        <v>220.75</v>
      </c>
      <c r="GU134" s="8">
        <v>0.24</v>
      </c>
      <c r="GV134" s="8">
        <v>95.78</v>
      </c>
      <c r="GW134" s="8">
        <v>0.04</v>
      </c>
      <c r="HB134" s="8">
        <v>226.1</v>
      </c>
      <c r="HC134" s="8">
        <v>0.19</v>
      </c>
      <c r="HD134" s="8">
        <v>169.97</v>
      </c>
      <c r="HE134" s="8">
        <v>0.1</v>
      </c>
      <c r="HF134" s="8">
        <v>109.88</v>
      </c>
      <c r="HG134" s="8">
        <v>0.06</v>
      </c>
      <c r="HH134" s="8">
        <v>60.09</v>
      </c>
      <c r="HI134" s="8">
        <v>0.13</v>
      </c>
      <c r="HL134" s="8">
        <v>91.89</v>
      </c>
      <c r="HM134" s="8">
        <v>0.06</v>
      </c>
      <c r="HN134" s="8">
        <v>108.19</v>
      </c>
      <c r="HO134" s="8">
        <v>0.08</v>
      </c>
      <c r="HP134" s="8">
        <v>12.41</v>
      </c>
      <c r="HQ134" s="8">
        <v>7.0000000000000007E-2</v>
      </c>
      <c r="HZ134" s="8">
        <v>75.430000000000007</v>
      </c>
      <c r="IA134" s="8">
        <v>0.27</v>
      </c>
      <c r="IB134" s="8">
        <v>65.2</v>
      </c>
      <c r="IC134" s="8">
        <v>0.28999999999999998</v>
      </c>
      <c r="ID134" s="8">
        <v>44.51</v>
      </c>
      <c r="IE134" s="8">
        <v>0.18</v>
      </c>
      <c r="IF134" s="8">
        <v>20.69</v>
      </c>
      <c r="IG134" s="8">
        <v>0.22</v>
      </c>
      <c r="MX134" s="8">
        <v>59.61</v>
      </c>
      <c r="MY134" s="8">
        <v>7.0000000000000007E-2</v>
      </c>
      <c r="MZ134" s="8">
        <v>60.14</v>
      </c>
      <c r="NA134" s="8">
        <v>0.08</v>
      </c>
      <c r="NB134" s="8">
        <v>60.18</v>
      </c>
      <c r="NC134" s="8">
        <v>0.09</v>
      </c>
      <c r="ND134" s="8">
        <v>60.15</v>
      </c>
      <c r="NE134" s="8">
        <v>7.0000000000000007E-2</v>
      </c>
      <c r="NF134" s="8">
        <v>60.05</v>
      </c>
      <c r="NG134" s="8">
        <v>7.0000000000000007E-2</v>
      </c>
      <c r="NH134" s="8">
        <v>59.48</v>
      </c>
      <c r="NI134" s="8">
        <v>0.05</v>
      </c>
      <c r="OP134" s="8">
        <v>91.77</v>
      </c>
      <c r="OQ134" s="8">
        <v>0.04</v>
      </c>
      <c r="OT134" s="8">
        <v>94.56</v>
      </c>
      <c r="OU134" s="8">
        <v>0.22</v>
      </c>
      <c r="OV134" s="8">
        <v>95.24</v>
      </c>
      <c r="OW134" s="8">
        <v>0.68</v>
      </c>
      <c r="OX134" s="8">
        <v>94.32</v>
      </c>
      <c r="OY134" s="8">
        <v>0.22</v>
      </c>
      <c r="OZ134" s="8">
        <v>94.44</v>
      </c>
      <c r="PA134" s="8">
        <v>0.18</v>
      </c>
      <c r="PB134" s="8">
        <v>93.08</v>
      </c>
      <c r="PC134" s="8">
        <v>0.36</v>
      </c>
      <c r="PD134" s="8">
        <v>93.11</v>
      </c>
      <c r="PE134" s="8">
        <v>0.36</v>
      </c>
      <c r="QX134" s="8">
        <v>94.81</v>
      </c>
      <c r="QY134" s="8">
        <v>7.0000000000000007E-2</v>
      </c>
      <c r="QZ134" s="8">
        <v>94.54</v>
      </c>
      <c r="RA134" s="8">
        <v>0.1</v>
      </c>
      <c r="RB134" s="8">
        <v>74.91</v>
      </c>
      <c r="RC134" s="8">
        <v>0.11</v>
      </c>
      <c r="RD134" s="8">
        <v>74.86</v>
      </c>
      <c r="RE134" s="8">
        <v>0.1</v>
      </c>
      <c r="RF134" s="8">
        <v>74.8</v>
      </c>
      <c r="RG134" s="8">
        <v>0.09</v>
      </c>
      <c r="RH134" s="8">
        <v>75.209999999999994</v>
      </c>
      <c r="RI134" s="8">
        <v>0.11</v>
      </c>
      <c r="RJ134" s="8">
        <v>75.069999999999993</v>
      </c>
      <c r="RK134" s="8">
        <v>0.11</v>
      </c>
      <c r="RL134" s="8">
        <v>75.31</v>
      </c>
      <c r="RM134" s="8">
        <v>0.11</v>
      </c>
      <c r="RN134" s="8">
        <v>75</v>
      </c>
      <c r="RO134" s="8">
        <v>0.09</v>
      </c>
      <c r="RP134" s="8">
        <v>91.4</v>
      </c>
      <c r="RQ134" s="8">
        <v>0.1</v>
      </c>
      <c r="RR134" s="8">
        <v>86.46</v>
      </c>
      <c r="RS134" s="8">
        <v>0.2</v>
      </c>
      <c r="RT134" s="8">
        <v>86.1</v>
      </c>
      <c r="RU134" s="8">
        <v>0.16</v>
      </c>
      <c r="RV134" s="8">
        <v>77.45</v>
      </c>
      <c r="RW134" s="8">
        <v>0.12</v>
      </c>
      <c r="RX134" s="8">
        <v>88.96</v>
      </c>
      <c r="RY134" s="8">
        <v>0.26</v>
      </c>
      <c r="RZ134" s="8">
        <v>87.97</v>
      </c>
      <c r="SA134" s="8">
        <v>0.3</v>
      </c>
      <c r="SB134" s="8">
        <v>88.58</v>
      </c>
      <c r="SC134" s="8">
        <v>0.11</v>
      </c>
      <c r="SD134" s="8">
        <v>86.92</v>
      </c>
      <c r="SE134" s="8">
        <v>0.28000000000000003</v>
      </c>
      <c r="SF134" s="8">
        <v>90.91</v>
      </c>
      <c r="SG134" s="8">
        <v>0.09</v>
      </c>
      <c r="SH134" s="8">
        <v>89.77</v>
      </c>
      <c r="SI134" s="8">
        <v>0.15</v>
      </c>
      <c r="SJ134" s="8">
        <v>87.75</v>
      </c>
      <c r="SK134" s="8">
        <v>0.18</v>
      </c>
      <c r="SL134" s="8">
        <v>89.04</v>
      </c>
      <c r="SM134" s="8">
        <v>0.24</v>
      </c>
      <c r="SN134" s="8">
        <v>88.5</v>
      </c>
      <c r="SO134" s="8">
        <v>0.3</v>
      </c>
      <c r="SP134" s="8">
        <v>89.08</v>
      </c>
      <c r="SQ134" s="8">
        <v>0.16</v>
      </c>
      <c r="SR134" s="8">
        <v>89.34</v>
      </c>
      <c r="SS134" s="8">
        <v>0.19</v>
      </c>
      <c r="ST134" s="8">
        <v>83.63</v>
      </c>
      <c r="SU134" s="8">
        <v>0.26</v>
      </c>
      <c r="SV134" s="8">
        <v>89.31</v>
      </c>
      <c r="SW134" s="8">
        <v>0.24</v>
      </c>
      <c r="SX134" s="8">
        <v>89.05</v>
      </c>
      <c r="SY134" s="8">
        <v>0.15</v>
      </c>
      <c r="SZ134" s="8">
        <v>89.82</v>
      </c>
      <c r="TA134" s="8">
        <v>0.17</v>
      </c>
      <c r="TB134" s="8">
        <v>83.65</v>
      </c>
      <c r="TC134" s="8">
        <v>0.27</v>
      </c>
      <c r="WJ134" s="8" t="s">
        <v>2114</v>
      </c>
      <c r="WK134" s="8">
        <v>75.001999999999995</v>
      </c>
      <c r="WL134" s="8">
        <v>4.2000000000000003E-2</v>
      </c>
      <c r="WM134" s="8">
        <v>61.994999999999997</v>
      </c>
      <c r="WN134" s="8">
        <v>3.6999999999999998E-2</v>
      </c>
      <c r="WO134" s="8">
        <v>60.078000000000003</v>
      </c>
      <c r="WP134" s="8">
        <v>2.5000000000000001E-2</v>
      </c>
      <c r="WQ134" s="8">
        <v>56.829000000000001</v>
      </c>
      <c r="WR134" s="8">
        <v>3.2000000000000001E-2</v>
      </c>
      <c r="WS134" s="8">
        <v>95.001999999999995</v>
      </c>
      <c r="WT134" s="8">
        <v>1.0999999999999999E-2</v>
      </c>
      <c r="WU134" s="8">
        <v>75.009</v>
      </c>
      <c r="WV134" s="8">
        <v>0.02</v>
      </c>
      <c r="WW134" s="8">
        <v>1236.2</v>
      </c>
      <c r="WX134" s="8">
        <v>3.9</v>
      </c>
      <c r="WY134" s="8">
        <v>1216.0999999999999</v>
      </c>
      <c r="WZ134" s="8">
        <v>3.9</v>
      </c>
      <c r="XA134" s="8">
        <v>0.66200000000000003</v>
      </c>
      <c r="XB134" s="8">
        <v>2E-3</v>
      </c>
      <c r="XC134" s="8">
        <v>-0.19900000000000001</v>
      </c>
      <c r="XD134" s="8">
        <v>2E-3</v>
      </c>
      <c r="XE134" s="8">
        <v>7.5999999999999998E-2</v>
      </c>
      <c r="XF134" s="8">
        <v>5.0000000000000001E-3</v>
      </c>
      <c r="XG134" s="8">
        <v>1.1732</v>
      </c>
      <c r="XH134" s="8">
        <v>7.4000000000000003E-3</v>
      </c>
      <c r="XI134" s="8">
        <v>29.657</v>
      </c>
      <c r="XJ134" s="8">
        <v>3.0000000000000001E-3</v>
      </c>
      <c r="XK134" s="8">
        <v>3190</v>
      </c>
      <c r="XL134" s="8">
        <v>9</v>
      </c>
      <c r="XM134" s="8">
        <v>410</v>
      </c>
      <c r="XO134" s="43">
        <v>0.21418915535973576</v>
      </c>
      <c r="XP134" s="12">
        <v>251.45806839232978</v>
      </c>
      <c r="XQ134" s="14">
        <v>13.03</v>
      </c>
      <c r="XR134" s="14">
        <v>0.18</v>
      </c>
      <c r="XS134" s="45">
        <f t="shared" si="113"/>
        <v>0.79648899057238443</v>
      </c>
      <c r="XT134" s="9">
        <f t="shared" si="114"/>
        <v>5630.0118488552098</v>
      </c>
      <c r="XU134" s="46">
        <f t="shared" si="115"/>
        <v>94.578490897637778</v>
      </c>
      <c r="XV134" s="9">
        <f t="shared" si="95"/>
        <v>275.03856748993331</v>
      </c>
      <c r="XW134" s="9">
        <f t="shared" si="116"/>
        <v>1170.3747911348698</v>
      </c>
      <c r="XX134" s="9">
        <f t="shared" si="117"/>
        <v>4459.6370577203397</v>
      </c>
      <c r="XY134" s="15">
        <f t="shared" si="118"/>
        <v>9.8477222243932641E-3</v>
      </c>
      <c r="XZ134" s="9">
        <f t="shared" si="119"/>
        <v>29.80039318680064</v>
      </c>
      <c r="YA134" s="9">
        <f t="shared" si="120"/>
        <v>59.281511009427618</v>
      </c>
      <c r="YB134" s="10">
        <v>14.100025200811363</v>
      </c>
      <c r="YC134" s="10">
        <v>13.174395008614754</v>
      </c>
      <c r="YD134" s="3">
        <v>1.3928188009863833E-2</v>
      </c>
      <c r="YE134" s="9">
        <v>38.165790816952537</v>
      </c>
      <c r="YF134" s="15">
        <v>8.7768560912097025E-3</v>
      </c>
      <c r="YG134" s="9">
        <v>27.605001414458986</v>
      </c>
      <c r="YH134" s="15">
        <v>9.0659345548127143E-3</v>
      </c>
      <c r="YI134" s="9">
        <v>24.279507030642002</v>
      </c>
      <c r="YJ134" s="9">
        <f t="shared" si="121"/>
        <v>79.190451966485753</v>
      </c>
      <c r="YK134" s="9">
        <f t="shared" si="122"/>
        <v>65.023314315749673</v>
      </c>
      <c r="YL134" s="9">
        <f t="shared" si="123"/>
        <v>24.085143585729032</v>
      </c>
      <c r="YM134" s="9">
        <f t="shared" si="96"/>
        <v>32176.922973198169</v>
      </c>
      <c r="YN134" s="9">
        <f t="shared" si="97"/>
        <v>26901.017636735058</v>
      </c>
      <c r="YO134" s="9">
        <f t="shared" si="98"/>
        <v>2780</v>
      </c>
      <c r="YP134" s="14">
        <f t="shared" si="99"/>
        <v>0.29487406262877169</v>
      </c>
      <c r="YQ134" s="9">
        <f t="shared" si="100"/>
        <v>31100.389362631806</v>
      </c>
      <c r="YR134" s="9">
        <f t="shared" si="101"/>
        <v>25824.484026168695</v>
      </c>
      <c r="YS134" s="10">
        <f t="shared" si="102"/>
        <v>9.749338358191789</v>
      </c>
      <c r="YT134" s="15">
        <f t="shared" si="103"/>
        <v>0.21550284528887523</v>
      </c>
      <c r="YU134" s="16">
        <f t="shared" si="104"/>
        <v>-5.7152496010716085</v>
      </c>
      <c r="YV134" s="16">
        <f t="shared" si="105"/>
        <v>-19.908940957058135</v>
      </c>
      <c r="YW134" s="47">
        <f t="shared" si="106"/>
        <v>53.812487448068602</v>
      </c>
      <c r="YX134" s="18">
        <f t="shared" si="107"/>
        <v>32176.922973198169</v>
      </c>
      <c r="YY134" s="18">
        <f t="shared" si="108"/>
        <v>18722.572784191078</v>
      </c>
      <c r="YZ134" s="18">
        <f t="shared" si="109"/>
        <v>1094.268497844336</v>
      </c>
      <c r="ZA134" s="18">
        <f t="shared" si="110"/>
        <v>12360.081691162737</v>
      </c>
      <c r="ZB134" s="18">
        <f t="shared" si="111"/>
        <v>32176.92297319815</v>
      </c>
      <c r="ZC134" s="19">
        <f t="shared" si="112"/>
        <v>0.99999999999999944</v>
      </c>
    </row>
    <row r="135" spans="1:679" s="8" customFormat="1" x14ac:dyDescent="0.25">
      <c r="A135" s="8">
        <v>4</v>
      </c>
      <c r="B135" s="8" t="s">
        <v>2240</v>
      </c>
      <c r="C135" s="8" t="s">
        <v>2241</v>
      </c>
      <c r="D135" s="8" t="s">
        <v>2240</v>
      </c>
      <c r="E135" s="8" t="s">
        <v>3314</v>
      </c>
      <c r="F135" s="8" t="s">
        <v>3316</v>
      </c>
      <c r="G135" s="8" t="s">
        <v>3308</v>
      </c>
      <c r="H135" s="8" t="s">
        <v>3309</v>
      </c>
      <c r="I135" s="8" t="s">
        <v>3310</v>
      </c>
      <c r="J135" s="8" t="s">
        <v>3310</v>
      </c>
      <c r="N135" s="7">
        <v>0</v>
      </c>
      <c r="O135" s="7">
        <v>0</v>
      </c>
      <c r="P135" s="8" t="s">
        <v>3368</v>
      </c>
      <c r="Q135" s="8" t="s">
        <v>2095</v>
      </c>
      <c r="R135" s="8" t="s">
        <v>2242</v>
      </c>
      <c r="S135" s="8" t="s">
        <v>119</v>
      </c>
      <c r="T135" s="8" t="s">
        <v>154</v>
      </c>
      <c r="U135" s="8" t="s">
        <v>135</v>
      </c>
      <c r="V135" s="8" t="s">
        <v>3378</v>
      </c>
      <c r="W135" s="8" t="s">
        <v>3382</v>
      </c>
      <c r="X135" s="8" t="s">
        <v>3386</v>
      </c>
      <c r="Y135" s="8" t="s">
        <v>3386</v>
      </c>
      <c r="Z135" s="8" t="s">
        <v>2063</v>
      </c>
      <c r="AA135" s="8" t="s">
        <v>123</v>
      </c>
      <c r="AB135" s="8" t="s">
        <v>124</v>
      </c>
      <c r="AC135" s="8" t="s">
        <v>2237</v>
      </c>
      <c r="AD135" s="8" t="s">
        <v>156</v>
      </c>
      <c r="AE135" s="8" t="s">
        <v>3394</v>
      </c>
      <c r="AF135" s="8" t="s">
        <v>157</v>
      </c>
      <c r="AG135" s="8">
        <v>75</v>
      </c>
      <c r="AH135" s="8">
        <v>62</v>
      </c>
      <c r="AI135" s="8">
        <v>95</v>
      </c>
      <c r="AJ135" s="8">
        <v>75</v>
      </c>
      <c r="AK135" s="8">
        <v>9.1</v>
      </c>
      <c r="AM135" s="8">
        <v>7</v>
      </c>
      <c r="AO135" s="8">
        <v>458.5</v>
      </c>
      <c r="AP135" s="8">
        <v>0.8</v>
      </c>
      <c r="AQ135" s="8">
        <v>6.3</v>
      </c>
      <c r="AR135" s="8">
        <v>0</v>
      </c>
      <c r="AS135" s="8">
        <v>22299</v>
      </c>
      <c r="AT135" s="8">
        <v>103</v>
      </c>
      <c r="AU135" s="8">
        <v>21554</v>
      </c>
      <c r="AV135" s="8">
        <v>148</v>
      </c>
      <c r="AW135" s="8">
        <v>2084</v>
      </c>
      <c r="AX135" s="8">
        <v>104</v>
      </c>
      <c r="AY135" s="8">
        <v>24384</v>
      </c>
      <c r="AZ135" s="8">
        <v>137</v>
      </c>
      <c r="BA135" s="8">
        <v>7.6679245280000004</v>
      </c>
      <c r="BB135" s="8">
        <v>785</v>
      </c>
      <c r="BD135" s="8">
        <v>12.26</v>
      </c>
      <c r="CO135" s="8" t="s">
        <v>2243</v>
      </c>
      <c r="CP135" s="8" t="s">
        <v>2244</v>
      </c>
      <c r="CQ135" s="8">
        <v>74.998999999999995</v>
      </c>
      <c r="CR135" s="8">
        <v>3.3000000000000002E-2</v>
      </c>
      <c r="CS135" s="8">
        <v>62.002000000000002</v>
      </c>
      <c r="CT135" s="8">
        <v>0.03</v>
      </c>
      <c r="CU135" s="8">
        <v>95.001999999999995</v>
      </c>
      <c r="CV135" s="8">
        <v>1.2999999999999999E-2</v>
      </c>
      <c r="CW135" s="8">
        <v>74.994</v>
      </c>
      <c r="CX135" s="8">
        <v>1.4E-2</v>
      </c>
      <c r="CY135" s="8">
        <v>74.5</v>
      </c>
      <c r="CZ135" s="8">
        <v>0.11</v>
      </c>
      <c r="DA135" s="8">
        <v>58.19</v>
      </c>
      <c r="DB135" s="8">
        <v>0.04</v>
      </c>
      <c r="DC135" s="8">
        <v>64.400000000000006</v>
      </c>
      <c r="DD135" s="8">
        <v>0.01</v>
      </c>
      <c r="DE135" s="8">
        <v>5.6000000000000001E-2</v>
      </c>
      <c r="DF135" s="8">
        <v>7.0000000000000001E-3</v>
      </c>
      <c r="DG135" s="8">
        <v>1.0960000000000001</v>
      </c>
      <c r="DH135" s="8">
        <v>9.9000000000000008E-3</v>
      </c>
      <c r="DI135" s="8">
        <v>22299</v>
      </c>
      <c r="DJ135" s="8">
        <v>103</v>
      </c>
      <c r="DK135" s="8">
        <v>2084</v>
      </c>
      <c r="DL135" s="8">
        <v>104</v>
      </c>
      <c r="DM135" s="8">
        <v>7.6669999999999998</v>
      </c>
      <c r="DN135" s="8">
        <v>4.5999999999999999E-2</v>
      </c>
      <c r="DU135" s="8">
        <v>458.5</v>
      </c>
      <c r="DV135" s="8">
        <v>2.2999999999999998</v>
      </c>
      <c r="DW135" s="8">
        <v>461.3</v>
      </c>
      <c r="DX135" s="8">
        <v>2.2999999999999998</v>
      </c>
      <c r="DY135" s="8">
        <v>461.4</v>
      </c>
      <c r="DZ135" s="8">
        <v>2.2999999999999998</v>
      </c>
      <c r="EA135" s="8">
        <v>6.3</v>
      </c>
      <c r="EB135" s="8">
        <v>0</v>
      </c>
      <c r="EC135" s="8">
        <v>5.0999999999999996</v>
      </c>
      <c r="ED135" s="8">
        <v>0</v>
      </c>
      <c r="EE135" s="8">
        <v>5.5</v>
      </c>
      <c r="EF135" s="8">
        <v>0</v>
      </c>
      <c r="EG135" s="8">
        <v>2804.8</v>
      </c>
      <c r="EH135" s="8">
        <v>23</v>
      </c>
      <c r="EI135" s="8">
        <v>1503</v>
      </c>
      <c r="EJ135" s="8">
        <v>26</v>
      </c>
      <c r="EK135" s="8">
        <v>375.5</v>
      </c>
      <c r="EL135" s="8">
        <v>17.600000000000001</v>
      </c>
      <c r="EM135" s="8">
        <v>460</v>
      </c>
      <c r="EO135" s="8">
        <v>460</v>
      </c>
      <c r="EQ135" s="8">
        <v>460</v>
      </c>
      <c r="ES135" s="8">
        <v>1.3</v>
      </c>
      <c r="EU135" s="8">
        <v>1.4</v>
      </c>
      <c r="EW135" s="8">
        <v>1.3</v>
      </c>
      <c r="EY135" s="8">
        <v>0.4</v>
      </c>
      <c r="EZ135" s="8">
        <v>460</v>
      </c>
      <c r="FB135" s="8">
        <v>460</v>
      </c>
      <c r="FD135" s="8">
        <v>460</v>
      </c>
      <c r="FF135" s="8">
        <v>4.0999999999999996</v>
      </c>
      <c r="FH135" s="8">
        <v>4</v>
      </c>
      <c r="FJ135" s="8">
        <v>3.5</v>
      </c>
      <c r="FL135" s="8">
        <v>2390</v>
      </c>
      <c r="FN135" s="8">
        <v>0.69</v>
      </c>
      <c r="FW135" s="8">
        <v>458.2</v>
      </c>
      <c r="FX135" s="8">
        <v>2.2999999999999998</v>
      </c>
      <c r="FY135" s="8">
        <v>0.8</v>
      </c>
      <c r="FZ135" s="8">
        <v>0</v>
      </c>
      <c r="GA135" s="8">
        <v>371.2</v>
      </c>
      <c r="GB135" s="8">
        <v>1.4</v>
      </c>
      <c r="GC135" s="8">
        <v>21</v>
      </c>
      <c r="GE135" s="8">
        <v>3172.2</v>
      </c>
      <c r="GF135" s="8">
        <v>480</v>
      </c>
      <c r="GG135" s="8">
        <v>480</v>
      </c>
      <c r="GH135" s="8">
        <v>480</v>
      </c>
      <c r="GI135" s="8">
        <v>0.8</v>
      </c>
      <c r="GJ135" s="8">
        <v>0.8</v>
      </c>
      <c r="GK135" s="8">
        <v>1</v>
      </c>
      <c r="GL135" s="8">
        <v>480</v>
      </c>
      <c r="GM135" s="8">
        <v>0.62</v>
      </c>
      <c r="GN135" s="8">
        <v>0.1226</v>
      </c>
      <c r="GO135" s="8">
        <v>17.5</v>
      </c>
      <c r="GT135" s="8">
        <v>220.62</v>
      </c>
      <c r="GU135" s="8">
        <v>0.2</v>
      </c>
      <c r="GV135" s="8">
        <v>95.88</v>
      </c>
      <c r="GW135" s="8">
        <v>0.05</v>
      </c>
      <c r="HB135" s="8">
        <v>226</v>
      </c>
      <c r="HC135" s="8">
        <v>0.15</v>
      </c>
      <c r="HD135" s="8">
        <v>168.61</v>
      </c>
      <c r="HE135" s="8">
        <v>0.11</v>
      </c>
      <c r="HF135" s="8">
        <v>109.84</v>
      </c>
      <c r="HG135" s="8">
        <v>0.05</v>
      </c>
      <c r="HH135" s="8">
        <v>58.77</v>
      </c>
      <c r="HI135" s="8">
        <v>0.12</v>
      </c>
      <c r="HL135" s="8">
        <v>91.88</v>
      </c>
      <c r="HM135" s="8">
        <v>0.05</v>
      </c>
      <c r="HN135" s="8">
        <v>108.14</v>
      </c>
      <c r="HO135" s="8">
        <v>0.06</v>
      </c>
      <c r="HP135" s="8">
        <v>12.26</v>
      </c>
      <c r="HQ135" s="8">
        <v>0.06</v>
      </c>
      <c r="HZ135" s="8">
        <v>74.8</v>
      </c>
      <c r="IA135" s="8">
        <v>0.17</v>
      </c>
      <c r="IB135" s="8">
        <v>63.35</v>
      </c>
      <c r="IC135" s="8">
        <v>0.27</v>
      </c>
      <c r="ID135" s="8">
        <v>44.09</v>
      </c>
      <c r="IE135" s="8">
        <v>0.11</v>
      </c>
      <c r="IF135" s="8">
        <v>19.260000000000002</v>
      </c>
      <c r="IG135" s="8">
        <v>0.23</v>
      </c>
      <c r="MX135" s="8">
        <v>57.57</v>
      </c>
      <c r="MY135" s="8">
        <v>0.06</v>
      </c>
      <c r="MZ135" s="8">
        <v>58.72</v>
      </c>
      <c r="NA135" s="8">
        <v>7.0000000000000007E-2</v>
      </c>
      <c r="NB135" s="8">
        <v>58.06</v>
      </c>
      <c r="NC135" s="8">
        <v>7.0000000000000007E-2</v>
      </c>
      <c r="ND135" s="8">
        <v>58.77</v>
      </c>
      <c r="NE135" s="8">
        <v>0.06</v>
      </c>
      <c r="NF135" s="8">
        <v>57.82</v>
      </c>
      <c r="NG135" s="8">
        <v>0.06</v>
      </c>
      <c r="NH135" s="8">
        <v>58</v>
      </c>
      <c r="NI135" s="8">
        <v>0.05</v>
      </c>
      <c r="OP135" s="8">
        <v>91.76</v>
      </c>
      <c r="OQ135" s="8">
        <v>0.04</v>
      </c>
      <c r="OT135" s="8">
        <v>94.23</v>
      </c>
      <c r="OU135" s="8">
        <v>0.23</v>
      </c>
      <c r="OV135" s="8">
        <v>94.89</v>
      </c>
      <c r="OW135" s="8">
        <v>0.49</v>
      </c>
      <c r="OX135" s="8">
        <v>93.85</v>
      </c>
      <c r="OY135" s="8">
        <v>0.28999999999999998</v>
      </c>
      <c r="OZ135" s="8">
        <v>94.12</v>
      </c>
      <c r="PA135" s="8">
        <v>0.18</v>
      </c>
      <c r="PB135" s="8">
        <v>92.82</v>
      </c>
      <c r="PC135" s="8">
        <v>0.35</v>
      </c>
      <c r="PD135" s="8">
        <v>92.84</v>
      </c>
      <c r="PE135" s="8">
        <v>0.35</v>
      </c>
      <c r="QX135" s="8">
        <v>94.82</v>
      </c>
      <c r="QY135" s="8">
        <v>0.06</v>
      </c>
      <c r="QZ135" s="8">
        <v>94.67</v>
      </c>
      <c r="RA135" s="8">
        <v>0.09</v>
      </c>
      <c r="RB135" s="8">
        <v>74.89</v>
      </c>
      <c r="RC135" s="8">
        <v>0.08</v>
      </c>
      <c r="RD135" s="8">
        <v>74.84</v>
      </c>
      <c r="RE135" s="8">
        <v>0.08</v>
      </c>
      <c r="RF135" s="8">
        <v>74.790000000000006</v>
      </c>
      <c r="RG135" s="8">
        <v>0.08</v>
      </c>
      <c r="RH135" s="8">
        <v>75.12</v>
      </c>
      <c r="RI135" s="8">
        <v>0.09</v>
      </c>
      <c r="RJ135" s="8">
        <v>75.03</v>
      </c>
      <c r="RK135" s="8">
        <v>0.09</v>
      </c>
      <c r="RL135" s="8">
        <v>75.209999999999994</v>
      </c>
      <c r="RM135" s="8">
        <v>0.08</v>
      </c>
      <c r="RN135" s="8">
        <v>74.97</v>
      </c>
      <c r="RO135" s="8">
        <v>0.06</v>
      </c>
      <c r="RP135" s="8">
        <v>89.62</v>
      </c>
      <c r="RQ135" s="8">
        <v>0.06</v>
      </c>
      <c r="RR135" s="8">
        <v>91.33</v>
      </c>
      <c r="RS135" s="8">
        <v>7.0000000000000007E-2</v>
      </c>
      <c r="RT135" s="8">
        <v>88.98</v>
      </c>
      <c r="RU135" s="8">
        <v>0.09</v>
      </c>
      <c r="RV135" s="8">
        <v>78.790000000000006</v>
      </c>
      <c r="RW135" s="8">
        <v>7.0000000000000007E-2</v>
      </c>
      <c r="RX135" s="8">
        <v>86.77</v>
      </c>
      <c r="RY135" s="8">
        <v>7.0000000000000007E-2</v>
      </c>
      <c r="RZ135" s="8">
        <v>88.63</v>
      </c>
      <c r="SA135" s="8">
        <v>7.0000000000000007E-2</v>
      </c>
      <c r="SB135" s="8">
        <v>88.53</v>
      </c>
      <c r="SC135" s="8">
        <v>7.0000000000000007E-2</v>
      </c>
      <c r="SD135" s="8">
        <v>77.66</v>
      </c>
      <c r="SE135" s="8">
        <v>0.09</v>
      </c>
      <c r="SF135" s="8">
        <v>88.74</v>
      </c>
      <c r="SG135" s="8">
        <v>0.06</v>
      </c>
      <c r="SH135" s="8">
        <v>87.45</v>
      </c>
      <c r="SI135" s="8">
        <v>0.09</v>
      </c>
      <c r="SJ135" s="8">
        <v>88.89</v>
      </c>
      <c r="SK135" s="8">
        <v>0.08</v>
      </c>
      <c r="SL135" s="8">
        <v>77.599999999999994</v>
      </c>
      <c r="SM135" s="8">
        <v>0.09</v>
      </c>
      <c r="SN135" s="8">
        <v>84.66</v>
      </c>
      <c r="SO135" s="8">
        <v>0.08</v>
      </c>
      <c r="SP135" s="8">
        <v>87.2</v>
      </c>
      <c r="SQ135" s="8">
        <v>0.09</v>
      </c>
      <c r="SR135" s="8">
        <v>85.07</v>
      </c>
      <c r="SS135" s="8">
        <v>0.11</v>
      </c>
      <c r="ST135" s="8">
        <v>77.53</v>
      </c>
      <c r="SU135" s="8">
        <v>0.11</v>
      </c>
      <c r="SV135" s="8">
        <v>86.44</v>
      </c>
      <c r="SW135" s="8">
        <v>0.15</v>
      </c>
      <c r="SX135" s="8">
        <v>86.39</v>
      </c>
      <c r="SY135" s="8">
        <v>0.09</v>
      </c>
      <c r="SZ135" s="8">
        <v>86.09</v>
      </c>
      <c r="TA135" s="8">
        <v>0.13</v>
      </c>
      <c r="TB135" s="8">
        <v>77.23</v>
      </c>
      <c r="TC135" s="8">
        <v>0.08</v>
      </c>
      <c r="WJ135" s="8" t="s">
        <v>2130</v>
      </c>
      <c r="WK135" s="8">
        <v>74.998999999999995</v>
      </c>
      <c r="WL135" s="8">
        <v>3.3000000000000002E-2</v>
      </c>
      <c r="WM135" s="8">
        <v>62.002000000000002</v>
      </c>
      <c r="WN135" s="8">
        <v>0.03</v>
      </c>
      <c r="WO135" s="8">
        <v>58.128</v>
      </c>
      <c r="WP135" s="8">
        <v>2.3E-2</v>
      </c>
      <c r="WQ135" s="8">
        <v>55.14</v>
      </c>
      <c r="WR135" s="8">
        <v>0.03</v>
      </c>
      <c r="WS135" s="8">
        <v>95.001999999999995</v>
      </c>
      <c r="WT135" s="8">
        <v>1.2999999999999999E-2</v>
      </c>
      <c r="WU135" s="8">
        <v>74.994</v>
      </c>
      <c r="WV135" s="8">
        <v>1.4E-2</v>
      </c>
      <c r="WW135" s="8">
        <v>1193.7</v>
      </c>
      <c r="WX135" s="8">
        <v>5.4</v>
      </c>
      <c r="WY135" s="8">
        <v>1176.4000000000001</v>
      </c>
      <c r="WZ135" s="8">
        <v>5.4</v>
      </c>
      <c r="XA135" s="8">
        <v>0.68200000000000005</v>
      </c>
      <c r="XB135" s="8">
        <v>2E-3</v>
      </c>
      <c r="XC135" s="8">
        <v>-0.23799999999999999</v>
      </c>
      <c r="XD135" s="8">
        <v>2E-3</v>
      </c>
      <c r="XE135" s="8">
        <v>5.6000000000000001E-2</v>
      </c>
      <c r="XF135" s="8">
        <v>7.0000000000000001E-3</v>
      </c>
      <c r="XG135" s="8">
        <v>1.0960000000000001</v>
      </c>
      <c r="XH135" s="8">
        <v>9.9000000000000008E-3</v>
      </c>
      <c r="XI135" s="8">
        <v>29.623999999999999</v>
      </c>
      <c r="XJ135" s="8">
        <v>1E-3</v>
      </c>
      <c r="XK135" s="8">
        <v>3180</v>
      </c>
      <c r="XL135" s="8">
        <v>8</v>
      </c>
      <c r="XM135" s="8">
        <v>390</v>
      </c>
      <c r="XO135" s="43">
        <v>0.14012993503248322</v>
      </c>
      <c r="XP135" s="12">
        <v>159.38378810594642</v>
      </c>
      <c r="XQ135" s="14">
        <v>13.029</v>
      </c>
      <c r="XR135" s="14">
        <v>0.217</v>
      </c>
      <c r="XS135" s="45">
        <f t="shared" si="113"/>
        <v>0.77024746386113752</v>
      </c>
      <c r="XT135" s="9">
        <f t="shared" si="114"/>
        <v>5458.6454195068791</v>
      </c>
      <c r="XU135" s="46">
        <f t="shared" si="115"/>
        <v>94.255020598425205</v>
      </c>
      <c r="XV135" s="9">
        <f t="shared" si="95"/>
        <v>173.64228203874791</v>
      </c>
      <c r="XW135" s="9">
        <f t="shared" si="116"/>
        <v>738.9077027291936</v>
      </c>
      <c r="XX135" s="9">
        <f t="shared" si="117"/>
        <v>4719.7377167776858</v>
      </c>
      <c r="XY135" s="15">
        <f t="shared" si="118"/>
        <v>9.4769884093140553E-3</v>
      </c>
      <c r="XZ135" s="9">
        <f t="shared" si="119"/>
        <v>29.037000978016714</v>
      </c>
      <c r="YA135" s="9">
        <f t="shared" si="120"/>
        <v>57.357752536138861</v>
      </c>
      <c r="YB135" s="10">
        <v>14.099916517101489</v>
      </c>
      <c r="YC135" s="10">
        <v>13.120837588031163</v>
      </c>
      <c r="YD135" s="3">
        <v>1.3915041036878208E-2</v>
      </c>
      <c r="YE135" s="9">
        <v>38.151287327619741</v>
      </c>
      <c r="YF135" s="15">
        <v>8.782180462684433E-3</v>
      </c>
      <c r="YG135" s="9">
        <v>27.610096181027448</v>
      </c>
      <c r="YH135" s="15">
        <v>8.5362278753767333E-3</v>
      </c>
      <c r="YI135" s="9">
        <v>23.227967846924027</v>
      </c>
      <c r="YJ135" s="9">
        <f t="shared" si="121"/>
        <v>77.728547607769869</v>
      </c>
      <c r="YK135" s="9">
        <f t="shared" si="122"/>
        <v>63.992250276840913</v>
      </c>
      <c r="YL135" s="9">
        <f t="shared" si="123"/>
        <v>23.040189152102208</v>
      </c>
      <c r="YM135" s="9">
        <f t="shared" si="96"/>
        <v>32734.469405172902</v>
      </c>
      <c r="YN135" s="9">
        <f t="shared" si="97"/>
        <v>26687.267330273255</v>
      </c>
      <c r="YO135" s="9">
        <f t="shared" si="98"/>
        <v>2790</v>
      </c>
      <c r="YP135" s="14">
        <f t="shared" si="99"/>
        <v>0.29089428278606011</v>
      </c>
      <c r="YQ135" s="9">
        <f t="shared" si="100"/>
        <v>31725.091790475326</v>
      </c>
      <c r="YR135" s="9">
        <f t="shared" si="101"/>
        <v>25677.889715575679</v>
      </c>
      <c r="YS135" s="10">
        <f t="shared" si="102"/>
        <v>9.9764439592689698</v>
      </c>
      <c r="YT135" s="15">
        <f t="shared" si="103"/>
        <v>0.20580206232140885</v>
      </c>
      <c r="YU135" s="16">
        <f t="shared" si="104"/>
        <v>-5.9968118259145058</v>
      </c>
      <c r="YV135" s="16">
        <f t="shared" si="105"/>
        <v>-20.370795071631008</v>
      </c>
      <c r="YW135" s="47">
        <f t="shared" si="106"/>
        <v>52.07902863372918</v>
      </c>
      <c r="YX135" s="18">
        <f t="shared" si="107"/>
        <v>32734.469405172902</v>
      </c>
      <c r="YY135" s="18">
        <f t="shared" si="108"/>
        <v>23920.484758644947</v>
      </c>
      <c r="YZ135" s="18">
        <f t="shared" si="109"/>
        <v>1025.0173123701047</v>
      </c>
      <c r="ZA135" s="18">
        <f t="shared" si="110"/>
        <v>7788.9673341578255</v>
      </c>
      <c r="ZB135" s="18">
        <f t="shared" si="111"/>
        <v>32734.46940517288</v>
      </c>
      <c r="ZC135" s="19">
        <f t="shared" si="112"/>
        <v>0.99999999999999933</v>
      </c>
    </row>
    <row r="136" spans="1:679" s="8" customFormat="1" x14ac:dyDescent="0.25">
      <c r="A136" s="8">
        <v>4</v>
      </c>
      <c r="B136" s="8" t="s">
        <v>2245</v>
      </c>
      <c r="C136" s="8" t="s">
        <v>2246</v>
      </c>
      <c r="D136" s="8" t="s">
        <v>2245</v>
      </c>
      <c r="E136" s="8" t="s">
        <v>3306</v>
      </c>
      <c r="F136" s="8" t="s">
        <v>3316</v>
      </c>
      <c r="G136" s="8" t="s">
        <v>3308</v>
      </c>
      <c r="H136" s="8" t="s">
        <v>3309</v>
      </c>
      <c r="I136" s="8" t="s">
        <v>3310</v>
      </c>
      <c r="J136" s="8" t="s">
        <v>3310</v>
      </c>
      <c r="N136" s="7">
        <v>0</v>
      </c>
      <c r="O136" s="7">
        <v>0</v>
      </c>
      <c r="P136" s="8" t="s">
        <v>3368</v>
      </c>
      <c r="Q136" s="8" t="s">
        <v>2095</v>
      </c>
      <c r="R136" s="8" t="s">
        <v>2247</v>
      </c>
      <c r="S136" s="8" t="s">
        <v>119</v>
      </c>
      <c r="T136" s="8" t="s">
        <v>154</v>
      </c>
      <c r="U136" s="8" t="s">
        <v>135</v>
      </c>
      <c r="V136" s="8" t="s">
        <v>3378</v>
      </c>
      <c r="W136" s="8" t="s">
        <v>3382</v>
      </c>
      <c r="X136" s="8" t="s">
        <v>3386</v>
      </c>
      <c r="Y136" s="8" t="s">
        <v>3386</v>
      </c>
      <c r="Z136" s="8" t="s">
        <v>2063</v>
      </c>
      <c r="AA136" s="8" t="s">
        <v>123</v>
      </c>
      <c r="AB136" s="8" t="s">
        <v>124</v>
      </c>
      <c r="AC136" s="8" t="s">
        <v>2103</v>
      </c>
      <c r="AD136" s="8" t="s">
        <v>156</v>
      </c>
      <c r="AE136" s="8" t="s">
        <v>3394</v>
      </c>
      <c r="AF136" s="8" t="s">
        <v>157</v>
      </c>
      <c r="AG136" s="8">
        <v>75</v>
      </c>
      <c r="AH136" s="8">
        <v>62</v>
      </c>
      <c r="AI136" s="8">
        <v>95</v>
      </c>
      <c r="AJ136" s="8">
        <v>75</v>
      </c>
      <c r="AK136" s="8">
        <v>9.8000000000000007</v>
      </c>
      <c r="AM136" s="8">
        <v>7</v>
      </c>
      <c r="AO136" s="8">
        <v>458.4</v>
      </c>
      <c r="AP136" s="8">
        <v>1.5</v>
      </c>
      <c r="AQ136" s="8">
        <v>6.3</v>
      </c>
      <c r="AR136" s="8">
        <v>0</v>
      </c>
      <c r="AS136" s="8">
        <v>20275</v>
      </c>
      <c r="AT136" s="8">
        <v>72</v>
      </c>
      <c r="AU136" s="8">
        <v>19535</v>
      </c>
      <c r="AV136" s="8">
        <v>156</v>
      </c>
      <c r="AW136" s="8">
        <v>-1073</v>
      </c>
      <c r="AX136" s="8">
        <v>97</v>
      </c>
      <c r="AY136" s="8">
        <v>19201</v>
      </c>
      <c r="AZ136" s="8">
        <v>122</v>
      </c>
      <c r="BA136" s="8">
        <v>5.9872154660000003</v>
      </c>
      <c r="BB136" s="8">
        <v>785</v>
      </c>
      <c r="BD136" s="8">
        <v>14</v>
      </c>
      <c r="CO136" s="8" t="s">
        <v>2248</v>
      </c>
      <c r="CP136" s="8" t="s">
        <v>2249</v>
      </c>
      <c r="CQ136" s="8">
        <v>74.997</v>
      </c>
      <c r="CR136" s="8">
        <v>2.4E-2</v>
      </c>
      <c r="CS136" s="8">
        <v>62</v>
      </c>
      <c r="CT136" s="8">
        <v>2.8000000000000001E-2</v>
      </c>
      <c r="CU136" s="8">
        <v>95.001000000000005</v>
      </c>
      <c r="CV136" s="8">
        <v>1.7000000000000001E-2</v>
      </c>
      <c r="CW136" s="8">
        <v>74.992999999999995</v>
      </c>
      <c r="CX136" s="8">
        <v>3.1E-2</v>
      </c>
      <c r="CY136" s="8">
        <v>74.47</v>
      </c>
      <c r="CZ136" s="8">
        <v>0.11</v>
      </c>
      <c r="DA136" s="8">
        <v>60.13</v>
      </c>
      <c r="DB136" s="8">
        <v>0.04</v>
      </c>
      <c r="DC136" s="8">
        <v>65.59</v>
      </c>
      <c r="DD136" s="8">
        <v>0.01</v>
      </c>
      <c r="DE136" s="8">
        <v>8.1000000000000003E-2</v>
      </c>
      <c r="DF136" s="8">
        <v>5.0000000000000001E-3</v>
      </c>
      <c r="DG136" s="8">
        <v>1.1796</v>
      </c>
      <c r="DH136" s="8">
        <v>7.3000000000000001E-3</v>
      </c>
      <c r="DI136" s="8">
        <v>20275</v>
      </c>
      <c r="DJ136" s="8">
        <v>72</v>
      </c>
      <c r="DK136" s="8">
        <v>-1073</v>
      </c>
      <c r="DL136" s="8">
        <v>97</v>
      </c>
      <c r="DM136" s="8">
        <v>5.9880000000000004</v>
      </c>
      <c r="DN136" s="8">
        <v>4.2000000000000003E-2</v>
      </c>
      <c r="DU136" s="8">
        <v>458.4</v>
      </c>
      <c r="DV136" s="8">
        <v>2.6</v>
      </c>
      <c r="DW136" s="8">
        <v>461.2</v>
      </c>
      <c r="DX136" s="8">
        <v>2.6</v>
      </c>
      <c r="DY136" s="8">
        <v>461.4</v>
      </c>
      <c r="DZ136" s="8">
        <v>2.6</v>
      </c>
      <c r="EA136" s="8">
        <v>6.3</v>
      </c>
      <c r="EB136" s="8">
        <v>0</v>
      </c>
      <c r="EC136" s="8">
        <v>5.0999999999999996</v>
      </c>
      <c r="ED136" s="8">
        <v>0</v>
      </c>
      <c r="EE136" s="8">
        <v>5.6</v>
      </c>
      <c r="EF136" s="8">
        <v>0</v>
      </c>
      <c r="EG136" s="8">
        <v>2814.9</v>
      </c>
      <c r="EH136" s="8">
        <v>25.6</v>
      </c>
      <c r="EI136" s="8">
        <v>1506.7</v>
      </c>
      <c r="EJ136" s="8">
        <v>28.8</v>
      </c>
      <c r="EK136" s="8">
        <v>391.9</v>
      </c>
      <c r="EL136" s="8">
        <v>19.399999999999999</v>
      </c>
      <c r="EM136" s="8">
        <v>460</v>
      </c>
      <c r="EO136" s="8">
        <v>460</v>
      </c>
      <c r="EQ136" s="8">
        <v>460</v>
      </c>
      <c r="ES136" s="8">
        <v>1.2</v>
      </c>
      <c r="EU136" s="8">
        <v>1.4</v>
      </c>
      <c r="EW136" s="8">
        <v>1.3</v>
      </c>
      <c r="EY136" s="8">
        <v>0.38</v>
      </c>
      <c r="EZ136" s="8">
        <v>460</v>
      </c>
      <c r="FB136" s="8">
        <v>460</v>
      </c>
      <c r="FD136" s="8">
        <v>460</v>
      </c>
      <c r="FF136" s="8">
        <v>4.0999999999999996</v>
      </c>
      <c r="FH136" s="8">
        <v>4</v>
      </c>
      <c r="FJ136" s="8">
        <v>3.5</v>
      </c>
      <c r="FL136" s="8">
        <v>2410</v>
      </c>
      <c r="FN136" s="8">
        <v>0.69</v>
      </c>
      <c r="FW136" s="8">
        <v>458.1</v>
      </c>
      <c r="FX136" s="8">
        <v>2.6</v>
      </c>
      <c r="FY136" s="8">
        <v>0.8</v>
      </c>
      <c r="FZ136" s="8">
        <v>0</v>
      </c>
      <c r="GA136" s="8">
        <v>371.5</v>
      </c>
      <c r="GB136" s="8">
        <v>1.5</v>
      </c>
      <c r="GC136" s="8">
        <v>21</v>
      </c>
      <c r="GE136" s="8">
        <v>3212.5</v>
      </c>
      <c r="GF136" s="8">
        <v>480</v>
      </c>
      <c r="GG136" s="8">
        <v>480</v>
      </c>
      <c r="GH136" s="8">
        <v>480</v>
      </c>
      <c r="GI136" s="8">
        <v>0.9</v>
      </c>
      <c r="GJ136" s="8">
        <v>0.9</v>
      </c>
      <c r="GK136" s="8">
        <v>1.2</v>
      </c>
      <c r="GL136" s="8">
        <v>520</v>
      </c>
      <c r="GM136" s="8">
        <v>0.63</v>
      </c>
      <c r="GN136" s="8">
        <v>0.14000000000000001</v>
      </c>
      <c r="GO136" s="8">
        <v>18.5</v>
      </c>
      <c r="GT136" s="8">
        <v>222.69</v>
      </c>
      <c r="GU136" s="8">
        <v>0.24</v>
      </c>
      <c r="GV136" s="8">
        <v>95.39</v>
      </c>
      <c r="GW136" s="8">
        <v>0.05</v>
      </c>
      <c r="HB136" s="8">
        <v>227.78</v>
      </c>
      <c r="HC136" s="8">
        <v>0.21</v>
      </c>
      <c r="HD136" s="8">
        <v>170.64</v>
      </c>
      <c r="HE136" s="8">
        <v>0.11</v>
      </c>
      <c r="HF136" s="8">
        <v>110.41</v>
      </c>
      <c r="HG136" s="8">
        <v>7.0000000000000007E-2</v>
      </c>
      <c r="HH136" s="8">
        <v>60.23</v>
      </c>
      <c r="HI136" s="8">
        <v>0.13</v>
      </c>
      <c r="HL136" s="8">
        <v>91.22</v>
      </c>
      <c r="HM136" s="8">
        <v>0.06</v>
      </c>
      <c r="HN136" s="8">
        <v>108.81</v>
      </c>
      <c r="HO136" s="8">
        <v>0.08</v>
      </c>
      <c r="HP136" s="8">
        <v>13.42</v>
      </c>
      <c r="HQ136" s="8">
        <v>0.05</v>
      </c>
      <c r="HZ136" s="8">
        <v>75.39</v>
      </c>
      <c r="IA136" s="8">
        <v>0.28999999999999998</v>
      </c>
      <c r="IB136" s="8">
        <v>65.13</v>
      </c>
      <c r="IC136" s="8">
        <v>0.28999999999999998</v>
      </c>
      <c r="ID136" s="8">
        <v>44.49</v>
      </c>
      <c r="IE136" s="8">
        <v>0.18</v>
      </c>
      <c r="IF136" s="8">
        <v>20.64</v>
      </c>
      <c r="IG136" s="8">
        <v>0.22</v>
      </c>
      <c r="MX136" s="8">
        <v>59.62</v>
      </c>
      <c r="MY136" s="8">
        <v>0.05</v>
      </c>
      <c r="MZ136" s="8">
        <v>60.2</v>
      </c>
      <c r="NA136" s="8">
        <v>7.0000000000000007E-2</v>
      </c>
      <c r="NB136" s="8">
        <v>60.26</v>
      </c>
      <c r="NC136" s="8">
        <v>7.0000000000000007E-2</v>
      </c>
      <c r="ND136" s="8">
        <v>60.2</v>
      </c>
      <c r="NE136" s="8">
        <v>0.06</v>
      </c>
      <c r="NF136" s="8">
        <v>60.11</v>
      </c>
      <c r="NG136" s="8">
        <v>0.06</v>
      </c>
      <c r="NH136" s="8">
        <v>59.5</v>
      </c>
      <c r="NI136" s="8">
        <v>0.05</v>
      </c>
      <c r="OP136" s="8">
        <v>91.1</v>
      </c>
      <c r="OQ136" s="8">
        <v>0.05</v>
      </c>
      <c r="OT136" s="8">
        <v>94.49</v>
      </c>
      <c r="OU136" s="8">
        <v>0.18</v>
      </c>
      <c r="OV136" s="8">
        <v>94.25</v>
      </c>
      <c r="OW136" s="8">
        <v>0.74</v>
      </c>
      <c r="OX136" s="8">
        <v>94.24</v>
      </c>
      <c r="OY136" s="8">
        <v>0.21</v>
      </c>
      <c r="OZ136" s="8">
        <v>94.42</v>
      </c>
      <c r="PA136" s="8">
        <v>0.18</v>
      </c>
      <c r="PB136" s="8">
        <v>93.14</v>
      </c>
      <c r="PC136" s="8">
        <v>0.36</v>
      </c>
      <c r="PD136" s="8">
        <v>93.17</v>
      </c>
      <c r="PE136" s="8">
        <v>0.35</v>
      </c>
      <c r="QX136" s="8">
        <v>94.82</v>
      </c>
      <c r="QY136" s="8">
        <v>0.08</v>
      </c>
      <c r="QZ136" s="8">
        <v>94.54</v>
      </c>
      <c r="RA136" s="8">
        <v>0.11</v>
      </c>
      <c r="RB136" s="8">
        <v>74.92</v>
      </c>
      <c r="RC136" s="8">
        <v>0.1</v>
      </c>
      <c r="RD136" s="8">
        <v>74.86</v>
      </c>
      <c r="RE136" s="8">
        <v>0.09</v>
      </c>
      <c r="RF136" s="8">
        <v>74.78</v>
      </c>
      <c r="RG136" s="8">
        <v>7.0000000000000007E-2</v>
      </c>
      <c r="RH136" s="8">
        <v>75.23</v>
      </c>
      <c r="RI136" s="8">
        <v>0.11</v>
      </c>
      <c r="RJ136" s="8">
        <v>75.09</v>
      </c>
      <c r="RK136" s="8">
        <v>0.12</v>
      </c>
      <c r="RL136" s="8">
        <v>75.319999999999993</v>
      </c>
      <c r="RM136" s="8">
        <v>0.1</v>
      </c>
      <c r="RN136" s="8">
        <v>75</v>
      </c>
      <c r="RO136" s="8">
        <v>0.08</v>
      </c>
      <c r="RP136" s="8">
        <v>91.44</v>
      </c>
      <c r="RQ136" s="8">
        <v>0.06</v>
      </c>
      <c r="RR136" s="8">
        <v>86.56</v>
      </c>
      <c r="RS136" s="8">
        <v>0.09</v>
      </c>
      <c r="RT136" s="8">
        <v>86.14</v>
      </c>
      <c r="RU136" s="8">
        <v>0.09</v>
      </c>
      <c r="RV136" s="8">
        <v>77.45</v>
      </c>
      <c r="RW136" s="8">
        <v>0.08</v>
      </c>
      <c r="RX136" s="8">
        <v>89.01</v>
      </c>
      <c r="RY136" s="8">
        <v>0.11</v>
      </c>
      <c r="RZ136" s="8">
        <v>88.04</v>
      </c>
      <c r="SA136" s="8">
        <v>0.15</v>
      </c>
      <c r="SB136" s="8">
        <v>88.6</v>
      </c>
      <c r="SC136" s="8">
        <v>0.06</v>
      </c>
      <c r="SD136" s="8">
        <v>86.91</v>
      </c>
      <c r="SE136" s="8">
        <v>0.18</v>
      </c>
      <c r="SF136" s="8">
        <v>90.97</v>
      </c>
      <c r="SG136" s="8">
        <v>7.0000000000000007E-2</v>
      </c>
      <c r="SH136" s="8">
        <v>89.78</v>
      </c>
      <c r="SI136" s="8">
        <v>0.13</v>
      </c>
      <c r="SJ136" s="8">
        <v>87.72</v>
      </c>
      <c r="SK136" s="8">
        <v>0.09</v>
      </c>
      <c r="SL136" s="8">
        <v>89.03</v>
      </c>
      <c r="SM136" s="8">
        <v>0.2</v>
      </c>
      <c r="SN136" s="8">
        <v>88.64</v>
      </c>
      <c r="SO136" s="8">
        <v>0.09</v>
      </c>
      <c r="SP136" s="8">
        <v>89.11</v>
      </c>
      <c r="SQ136" s="8">
        <v>0.12</v>
      </c>
      <c r="SR136" s="8">
        <v>89.33</v>
      </c>
      <c r="SS136" s="8">
        <v>0.13</v>
      </c>
      <c r="ST136" s="8">
        <v>83.58</v>
      </c>
      <c r="SU136" s="8">
        <v>0.2</v>
      </c>
      <c r="SV136" s="8">
        <v>89.27</v>
      </c>
      <c r="SW136" s="8">
        <v>0.18</v>
      </c>
      <c r="SX136" s="8">
        <v>89.04</v>
      </c>
      <c r="SY136" s="8">
        <v>0.12</v>
      </c>
      <c r="SZ136" s="8">
        <v>89.83</v>
      </c>
      <c r="TA136" s="8">
        <v>0.14000000000000001</v>
      </c>
      <c r="TB136" s="8">
        <v>83.65</v>
      </c>
      <c r="TC136" s="8">
        <v>0.21</v>
      </c>
      <c r="WJ136" s="8" t="s">
        <v>2114</v>
      </c>
      <c r="WK136" s="8">
        <v>74.997</v>
      </c>
      <c r="WL136" s="8">
        <v>2.4E-2</v>
      </c>
      <c r="WM136" s="8">
        <v>62</v>
      </c>
      <c r="WN136" s="8">
        <v>2.8000000000000001E-2</v>
      </c>
      <c r="WO136" s="8">
        <v>60.121000000000002</v>
      </c>
      <c r="WP136" s="8">
        <v>1.4E-2</v>
      </c>
      <c r="WQ136" s="8">
        <v>56.850999999999999</v>
      </c>
      <c r="WR136" s="8">
        <v>2.3E-2</v>
      </c>
      <c r="WS136" s="8">
        <v>95.001000000000005</v>
      </c>
      <c r="WT136" s="8">
        <v>1.7000000000000001E-2</v>
      </c>
      <c r="WU136" s="8">
        <v>74.992999999999995</v>
      </c>
      <c r="WV136" s="8">
        <v>3.1E-2</v>
      </c>
      <c r="WW136" s="8">
        <v>1239.0999999999999</v>
      </c>
      <c r="WX136" s="8">
        <v>3.8</v>
      </c>
      <c r="WY136" s="8">
        <v>1219.8</v>
      </c>
      <c r="WZ136" s="8">
        <v>3.8</v>
      </c>
      <c r="XA136" s="8">
        <v>0.66200000000000003</v>
      </c>
      <c r="XB136" s="8">
        <v>2E-3</v>
      </c>
      <c r="XC136" s="8">
        <v>-0.20100000000000001</v>
      </c>
      <c r="XD136" s="8">
        <v>2E-3</v>
      </c>
      <c r="XE136" s="8">
        <v>8.1000000000000003E-2</v>
      </c>
      <c r="XF136" s="8">
        <v>5.0000000000000001E-3</v>
      </c>
      <c r="XG136" s="8">
        <v>1.1796</v>
      </c>
      <c r="XH136" s="8">
        <v>7.3000000000000001E-3</v>
      </c>
      <c r="XI136" s="8">
        <v>29.681999999999999</v>
      </c>
      <c r="XJ136" s="8">
        <v>2E-3</v>
      </c>
      <c r="XK136" s="8">
        <v>3207</v>
      </c>
      <c r="XL136" s="8">
        <v>9</v>
      </c>
      <c r="XM136" s="8">
        <v>410</v>
      </c>
      <c r="XO136" s="43">
        <v>0.21418915535973576</v>
      </c>
      <c r="XP136" s="12">
        <v>251.45806839232978</v>
      </c>
      <c r="XQ136" s="14">
        <v>13.03</v>
      </c>
      <c r="XR136" s="14">
        <v>0.18</v>
      </c>
      <c r="XS136" s="45">
        <f t="shared" si="113"/>
        <v>0.79396702398358476</v>
      </c>
      <c r="XT136" s="9">
        <f t="shared" si="114"/>
        <v>5642.7425622334431</v>
      </c>
      <c r="XU136" s="46">
        <f t="shared" si="115"/>
        <v>94.866247181102366</v>
      </c>
      <c r="XV136" s="9">
        <f t="shared" si="95"/>
        <v>276.41584946497363</v>
      </c>
      <c r="XW136" s="9">
        <f t="shared" si="116"/>
        <v>1176.2471814059636</v>
      </c>
      <c r="XX136" s="9">
        <f t="shared" si="117"/>
        <v>4466.4953808274795</v>
      </c>
      <c r="XY136" s="15">
        <f t="shared" si="118"/>
        <v>9.8513385400259279E-3</v>
      </c>
      <c r="XZ136" s="9">
        <f t="shared" si="119"/>
        <v>29.806123236279475</v>
      </c>
      <c r="YA136" s="9">
        <f t="shared" si="120"/>
        <v>59.327032976016419</v>
      </c>
      <c r="YB136" s="10">
        <v>14.099885831883135</v>
      </c>
      <c r="YC136" s="10">
        <v>13.175508040645621</v>
      </c>
      <c r="YD136" s="3">
        <v>1.3914404168568657E-2</v>
      </c>
      <c r="YE136" s="9">
        <v>38.150338568677022</v>
      </c>
      <c r="YF136" s="15">
        <v>8.7813341885257523E-3</v>
      </c>
      <c r="YG136" s="9">
        <v>27.608682305766592</v>
      </c>
      <c r="YH136" s="15">
        <v>9.0688856756202165E-3</v>
      </c>
      <c r="YI136" s="9">
        <v>24.293210033045611</v>
      </c>
      <c r="YJ136" s="9">
        <f t="shared" si="121"/>
        <v>79.197678541115081</v>
      </c>
      <c r="YK136" s="9">
        <f t="shared" si="122"/>
        <v>65.030892772290386</v>
      </c>
      <c r="YL136" s="9">
        <f t="shared" si="123"/>
        <v>24.09946097138975</v>
      </c>
      <c r="YM136" s="9">
        <f t="shared" si="96"/>
        <v>32201.226050384754</v>
      </c>
      <c r="YN136" s="9">
        <f t="shared" si="97"/>
        <v>26909.984992616981</v>
      </c>
      <c r="YO136" s="9">
        <f t="shared" si="98"/>
        <v>2797</v>
      </c>
      <c r="YP136" s="14">
        <f t="shared" si="99"/>
        <v>0.29645333954251529</v>
      </c>
      <c r="YQ136" s="9">
        <f t="shared" si="100"/>
        <v>31125.674552013857</v>
      </c>
      <c r="YR136" s="9">
        <f t="shared" si="101"/>
        <v>25834.433494246085</v>
      </c>
      <c r="YS136" s="10">
        <f t="shared" si="102"/>
        <v>9.7055424234530268</v>
      </c>
      <c r="YT136" s="15">
        <f t="shared" si="103"/>
        <v>0.21717805460209333</v>
      </c>
      <c r="YU136" s="16">
        <f t="shared" si="104"/>
        <v>-5.7066622648897258</v>
      </c>
      <c r="YV136" s="16">
        <f t="shared" si="105"/>
        <v>-19.870645565098663</v>
      </c>
      <c r="YW136" s="47">
        <f t="shared" si="106"/>
        <v>53.814325810758938</v>
      </c>
      <c r="YX136" s="18">
        <f t="shared" si="107"/>
        <v>32201.226050384754</v>
      </c>
      <c r="YY136" s="18">
        <f t="shared" si="108"/>
        <v>18708.356507187527</v>
      </c>
      <c r="YZ136" s="18">
        <f t="shared" si="109"/>
        <v>1093.2760765983198</v>
      </c>
      <c r="ZA136" s="18">
        <f t="shared" si="110"/>
        <v>12399.593466598915</v>
      </c>
      <c r="ZB136" s="18">
        <f t="shared" si="111"/>
        <v>32201.226050384761</v>
      </c>
      <c r="ZC136" s="19">
        <f t="shared" si="112"/>
        <v>1.0000000000000002</v>
      </c>
    </row>
    <row r="137" spans="1:679" s="8" customFormat="1" x14ac:dyDescent="0.25">
      <c r="A137" s="8">
        <v>4</v>
      </c>
      <c r="B137" s="8" t="s">
        <v>2250</v>
      </c>
      <c r="C137" s="8" t="s">
        <v>2251</v>
      </c>
      <c r="D137" s="8" t="s">
        <v>2223</v>
      </c>
      <c r="E137" s="8" t="s">
        <v>3306</v>
      </c>
      <c r="F137" s="8" t="s">
        <v>3316</v>
      </c>
      <c r="G137" s="8" t="s">
        <v>3308</v>
      </c>
      <c r="H137" s="8" t="s">
        <v>3309</v>
      </c>
      <c r="I137" s="8" t="s">
        <v>3310</v>
      </c>
      <c r="J137" s="8" t="s">
        <v>3310</v>
      </c>
      <c r="N137" s="7">
        <v>0</v>
      </c>
      <c r="O137" s="7">
        <v>0</v>
      </c>
      <c r="P137" s="8" t="s">
        <v>3368</v>
      </c>
      <c r="Q137" s="49" t="s">
        <v>2095</v>
      </c>
      <c r="R137" s="8" t="s">
        <v>2225</v>
      </c>
      <c r="S137" s="8" t="s">
        <v>119</v>
      </c>
      <c r="T137" s="8" t="s">
        <v>154</v>
      </c>
      <c r="U137" s="8" t="s">
        <v>135</v>
      </c>
      <c r="V137" s="8" t="s">
        <v>3378</v>
      </c>
      <c r="W137" s="8" t="s">
        <v>3380</v>
      </c>
      <c r="X137" s="8" t="s">
        <v>3386</v>
      </c>
      <c r="Y137" s="8" t="s">
        <v>3386</v>
      </c>
      <c r="Z137" s="8" t="s">
        <v>2063</v>
      </c>
      <c r="AA137" s="8" t="s">
        <v>123</v>
      </c>
      <c r="AB137" s="8" t="s">
        <v>124</v>
      </c>
      <c r="AC137" s="8" t="s">
        <v>3440</v>
      </c>
      <c r="AD137" s="8" t="s">
        <v>156</v>
      </c>
      <c r="AE137" s="8" t="s">
        <v>3394</v>
      </c>
      <c r="AF137" s="8" t="s">
        <v>157</v>
      </c>
      <c r="AG137" s="8">
        <v>75</v>
      </c>
      <c r="AH137" s="8">
        <v>62</v>
      </c>
      <c r="AI137" s="8">
        <v>95</v>
      </c>
      <c r="AJ137" s="8">
        <v>75</v>
      </c>
      <c r="AK137" s="8">
        <v>8.4</v>
      </c>
      <c r="AM137" s="8">
        <v>7</v>
      </c>
      <c r="AO137" s="8">
        <v>458.8</v>
      </c>
      <c r="AP137" s="8">
        <v>1.4</v>
      </c>
      <c r="AQ137" s="8">
        <v>6.2</v>
      </c>
      <c r="AR137" s="8">
        <v>0</v>
      </c>
      <c r="AS137" s="8">
        <v>18727</v>
      </c>
      <c r="AT137" s="8">
        <v>73</v>
      </c>
      <c r="AU137" s="8">
        <v>18062</v>
      </c>
      <c r="AV137" s="8">
        <v>125</v>
      </c>
      <c r="AW137" s="8">
        <v>-2145</v>
      </c>
      <c r="AX137" s="8">
        <v>98</v>
      </c>
      <c r="AY137" s="8">
        <v>16580</v>
      </c>
      <c r="AZ137" s="8">
        <v>122</v>
      </c>
      <c r="BA137" s="8">
        <v>5.332904471</v>
      </c>
      <c r="BB137" s="8">
        <v>785</v>
      </c>
      <c r="BD137" s="8">
        <v>13.1</v>
      </c>
      <c r="CO137" s="8" t="s">
        <v>2252</v>
      </c>
      <c r="CP137" s="8" t="s">
        <v>2253</v>
      </c>
      <c r="CQ137" s="8">
        <v>74.995999999999995</v>
      </c>
      <c r="CR137" s="8">
        <v>2.5999999999999999E-2</v>
      </c>
      <c r="CS137" s="8">
        <v>61.996000000000002</v>
      </c>
      <c r="CT137" s="8">
        <v>2.8000000000000001E-2</v>
      </c>
      <c r="CU137" s="8">
        <v>95.003</v>
      </c>
      <c r="CV137" s="8">
        <v>1.7999999999999999E-2</v>
      </c>
      <c r="CW137" s="8">
        <v>75.010999999999996</v>
      </c>
      <c r="CX137" s="8">
        <v>2.1999999999999999E-2</v>
      </c>
      <c r="CY137" s="8">
        <v>74.540000000000006</v>
      </c>
      <c r="CZ137" s="8">
        <v>0.09</v>
      </c>
      <c r="DA137" s="8">
        <v>60.9</v>
      </c>
      <c r="DB137" s="8">
        <v>0.06</v>
      </c>
      <c r="DC137" s="8">
        <v>66.06</v>
      </c>
      <c r="DD137" s="8">
        <v>0.03</v>
      </c>
      <c r="DE137" s="8">
        <v>3.5000000000000003E-2</v>
      </c>
      <c r="DF137" s="8">
        <v>5.0000000000000001E-3</v>
      </c>
      <c r="DG137" s="8">
        <v>1.1279999999999999</v>
      </c>
      <c r="DH137" s="8">
        <v>6.7000000000000002E-3</v>
      </c>
      <c r="DI137" s="8">
        <v>18727</v>
      </c>
      <c r="DJ137" s="8">
        <v>73</v>
      </c>
      <c r="DK137" s="8">
        <v>-2145</v>
      </c>
      <c r="DL137" s="8">
        <v>98</v>
      </c>
      <c r="DM137" s="8">
        <v>5.3319999999999999</v>
      </c>
      <c r="DN137" s="8">
        <v>4.2000000000000003E-2</v>
      </c>
      <c r="DU137" s="8">
        <v>458.8</v>
      </c>
      <c r="DV137" s="8">
        <v>2.7</v>
      </c>
      <c r="DW137" s="8">
        <v>461.5</v>
      </c>
      <c r="DX137" s="8">
        <v>2.7</v>
      </c>
      <c r="DY137" s="8">
        <v>461.1</v>
      </c>
      <c r="DZ137" s="8">
        <v>2.7</v>
      </c>
      <c r="EA137" s="8">
        <v>6.2</v>
      </c>
      <c r="EB137" s="8">
        <v>0</v>
      </c>
      <c r="EC137" s="8">
        <v>5</v>
      </c>
      <c r="ED137" s="8">
        <v>0</v>
      </c>
      <c r="EE137" s="8">
        <v>5.5</v>
      </c>
      <c r="EF137" s="8">
        <v>0</v>
      </c>
      <c r="EG137" s="8">
        <v>2780.3</v>
      </c>
      <c r="EH137" s="8">
        <v>26.9</v>
      </c>
      <c r="EI137" s="8">
        <v>1486.2</v>
      </c>
      <c r="EJ137" s="8">
        <v>30.1</v>
      </c>
      <c r="EK137" s="8">
        <v>329.1</v>
      </c>
      <c r="EL137" s="8">
        <v>20.2</v>
      </c>
      <c r="EM137" s="8">
        <v>461</v>
      </c>
      <c r="EO137" s="8">
        <v>462</v>
      </c>
      <c r="EQ137" s="8">
        <v>461</v>
      </c>
      <c r="ES137" s="8">
        <v>1.3</v>
      </c>
      <c r="EU137" s="8">
        <v>1.4</v>
      </c>
      <c r="EW137" s="8">
        <v>1.3</v>
      </c>
      <c r="EY137" s="8">
        <v>0.36</v>
      </c>
      <c r="EZ137" s="8">
        <v>462</v>
      </c>
      <c r="FB137" s="8">
        <v>461</v>
      </c>
      <c r="FD137" s="8">
        <v>460</v>
      </c>
      <c r="FF137" s="8">
        <v>4.0999999999999996</v>
      </c>
      <c r="FH137" s="8">
        <v>4</v>
      </c>
      <c r="FJ137" s="8">
        <v>3.4</v>
      </c>
      <c r="FL137" s="8">
        <v>2310</v>
      </c>
      <c r="FN137" s="8">
        <v>0.68</v>
      </c>
      <c r="FW137" s="8">
        <v>458.5</v>
      </c>
      <c r="FX137" s="8">
        <v>2.7</v>
      </c>
      <c r="FY137" s="8">
        <v>0.8</v>
      </c>
      <c r="FZ137" s="8">
        <v>0</v>
      </c>
      <c r="GA137" s="8">
        <v>370</v>
      </c>
      <c r="GB137" s="8">
        <v>1.5</v>
      </c>
      <c r="GC137" s="8">
        <v>21</v>
      </c>
      <c r="GE137" s="8">
        <v>3101</v>
      </c>
      <c r="GF137" s="8">
        <v>493</v>
      </c>
      <c r="GG137" s="8">
        <v>494</v>
      </c>
      <c r="GH137" s="8">
        <v>495</v>
      </c>
      <c r="GI137" s="8">
        <v>0.8</v>
      </c>
      <c r="GJ137" s="8">
        <v>0.9</v>
      </c>
      <c r="GK137" s="8">
        <v>1.1000000000000001</v>
      </c>
      <c r="GL137" s="8">
        <v>490</v>
      </c>
      <c r="GM137" s="8">
        <v>0.63</v>
      </c>
      <c r="GN137" s="8">
        <v>13.1</v>
      </c>
      <c r="GO137" s="8">
        <v>18.100000000000001</v>
      </c>
      <c r="GT137" s="8">
        <v>208.45</v>
      </c>
      <c r="GU137" s="8">
        <v>0.21</v>
      </c>
      <c r="GV137" s="8">
        <v>103.5</v>
      </c>
      <c r="GW137" s="8">
        <v>0.05</v>
      </c>
      <c r="HB137" s="8">
        <v>218.73</v>
      </c>
      <c r="HC137" s="8">
        <v>0.15</v>
      </c>
      <c r="HD137" s="8">
        <v>170.5</v>
      </c>
      <c r="HE137" s="8">
        <v>0.06</v>
      </c>
      <c r="HF137" s="8">
        <v>107.52</v>
      </c>
      <c r="HG137" s="8">
        <v>0.05</v>
      </c>
      <c r="HH137" s="8">
        <v>62.98</v>
      </c>
      <c r="HI137" s="8">
        <v>0.06</v>
      </c>
      <c r="HL137" s="8">
        <v>100.72</v>
      </c>
      <c r="HM137" s="8">
        <v>0.06</v>
      </c>
      <c r="HN137" s="8">
        <v>104.17</v>
      </c>
      <c r="HO137" s="8">
        <v>7.0000000000000007E-2</v>
      </c>
      <c r="HP137" s="8">
        <v>0.67</v>
      </c>
      <c r="HQ137" s="8">
        <v>0.06</v>
      </c>
      <c r="HZ137" s="8">
        <v>76.09</v>
      </c>
      <c r="IA137" s="8">
        <v>0.05</v>
      </c>
      <c r="IB137" s="8">
        <v>69.59</v>
      </c>
      <c r="IC137" s="8">
        <v>0.08</v>
      </c>
      <c r="ID137" s="8">
        <v>44.87</v>
      </c>
      <c r="IE137" s="8">
        <v>0.03</v>
      </c>
      <c r="IF137" s="8">
        <v>24.71</v>
      </c>
      <c r="IG137" s="8">
        <v>0.08</v>
      </c>
      <c r="MX137" s="8">
        <v>60.35</v>
      </c>
      <c r="MY137" s="8">
        <v>0.04</v>
      </c>
      <c r="MZ137" s="8">
        <v>61.05</v>
      </c>
      <c r="NA137" s="8">
        <v>0.06</v>
      </c>
      <c r="NB137" s="8">
        <v>61.05</v>
      </c>
      <c r="NC137" s="8">
        <v>7.0000000000000007E-2</v>
      </c>
      <c r="ND137" s="8">
        <v>61.02</v>
      </c>
      <c r="NE137" s="8">
        <v>0.06</v>
      </c>
      <c r="NF137" s="8">
        <v>60.88</v>
      </c>
      <c r="NG137" s="8">
        <v>0.05</v>
      </c>
      <c r="NH137" s="8">
        <v>60.28</v>
      </c>
      <c r="NI137" s="8">
        <v>0.04</v>
      </c>
      <c r="OP137" s="8">
        <v>100.61</v>
      </c>
      <c r="OQ137" s="8">
        <v>0.05</v>
      </c>
      <c r="OT137" s="8">
        <v>94.32</v>
      </c>
      <c r="OU137" s="8">
        <v>0.28000000000000003</v>
      </c>
      <c r="OV137" s="8">
        <v>93.96</v>
      </c>
      <c r="OW137" s="8">
        <v>0.61</v>
      </c>
      <c r="OX137" s="8">
        <v>94.25</v>
      </c>
      <c r="OY137" s="8">
        <v>0.27</v>
      </c>
      <c r="OZ137" s="8">
        <v>94.52</v>
      </c>
      <c r="PA137" s="8">
        <v>0.19</v>
      </c>
      <c r="PB137" s="8">
        <v>93.64</v>
      </c>
      <c r="PC137" s="8">
        <v>0.3</v>
      </c>
      <c r="PD137" s="8">
        <v>93.67</v>
      </c>
      <c r="PE137" s="8">
        <v>0.28999999999999998</v>
      </c>
      <c r="PN137" s="8">
        <v>97.46</v>
      </c>
      <c r="PO137" s="8">
        <v>0.05</v>
      </c>
      <c r="QX137" s="8">
        <v>95.08</v>
      </c>
      <c r="QY137" s="8">
        <v>0.1</v>
      </c>
      <c r="QZ137" s="8">
        <v>94.77</v>
      </c>
      <c r="RA137" s="8">
        <v>0.12</v>
      </c>
      <c r="RB137" s="8">
        <v>75.099999999999994</v>
      </c>
      <c r="RC137" s="8">
        <v>0.11</v>
      </c>
      <c r="RD137" s="8">
        <v>75</v>
      </c>
      <c r="RE137" s="8">
        <v>0.09</v>
      </c>
      <c r="RF137" s="8">
        <v>74.849999999999994</v>
      </c>
      <c r="RG137" s="8">
        <v>7.0000000000000007E-2</v>
      </c>
      <c r="RH137" s="8">
        <v>75.48</v>
      </c>
      <c r="RI137" s="8">
        <v>0.12</v>
      </c>
      <c r="RJ137" s="8">
        <v>75.31</v>
      </c>
      <c r="RK137" s="8">
        <v>0.12</v>
      </c>
      <c r="RL137" s="8">
        <v>75.540000000000006</v>
      </c>
      <c r="RM137" s="8">
        <v>0.11</v>
      </c>
      <c r="RN137" s="8">
        <v>75.14</v>
      </c>
      <c r="RO137" s="8">
        <v>0.08</v>
      </c>
      <c r="RP137" s="8">
        <v>91.69</v>
      </c>
      <c r="RQ137" s="8">
        <v>0.12</v>
      </c>
      <c r="RR137" s="8">
        <v>86.09</v>
      </c>
      <c r="RS137" s="8">
        <v>0.38</v>
      </c>
      <c r="RT137" s="8">
        <v>85.95</v>
      </c>
      <c r="RU137" s="8">
        <v>0.26</v>
      </c>
      <c r="RV137" s="8">
        <v>77.36</v>
      </c>
      <c r="RW137" s="8">
        <v>0.15</v>
      </c>
      <c r="RX137" s="8">
        <v>88.56</v>
      </c>
      <c r="RY137" s="8">
        <v>0.49</v>
      </c>
      <c r="RZ137" s="8">
        <v>87.06</v>
      </c>
      <c r="SA137" s="8">
        <v>0.47</v>
      </c>
      <c r="SB137" s="8">
        <v>88.25</v>
      </c>
      <c r="SC137" s="8">
        <v>0.18</v>
      </c>
      <c r="SD137" s="8">
        <v>86.7</v>
      </c>
      <c r="SE137" s="8">
        <v>0.45</v>
      </c>
      <c r="SF137" s="8">
        <v>90.84</v>
      </c>
      <c r="SG137" s="8">
        <v>0.11</v>
      </c>
      <c r="SH137" s="8">
        <v>89.79</v>
      </c>
      <c r="SI137" s="8">
        <v>0.13</v>
      </c>
      <c r="SJ137" s="8">
        <v>87.88</v>
      </c>
      <c r="SK137" s="8">
        <v>0.33</v>
      </c>
      <c r="SL137" s="8">
        <v>88.93</v>
      </c>
      <c r="SM137" s="8">
        <v>0.4</v>
      </c>
      <c r="SN137" s="8">
        <v>88.11</v>
      </c>
      <c r="SO137" s="8">
        <v>0.54</v>
      </c>
      <c r="SP137" s="8">
        <v>89.16</v>
      </c>
      <c r="SQ137" s="8">
        <v>0.14000000000000001</v>
      </c>
      <c r="SR137" s="8">
        <v>89.68</v>
      </c>
      <c r="SS137" s="8">
        <v>0.2</v>
      </c>
      <c r="ST137" s="8">
        <v>85.12</v>
      </c>
      <c r="SU137" s="8">
        <v>0.31</v>
      </c>
      <c r="SV137" s="8">
        <v>89.61</v>
      </c>
      <c r="SW137" s="8">
        <v>0.23</v>
      </c>
      <c r="SX137" s="8">
        <v>89.22</v>
      </c>
      <c r="SY137" s="8">
        <v>0.16</v>
      </c>
      <c r="SZ137" s="8">
        <v>90</v>
      </c>
      <c r="TA137" s="8">
        <v>0.15</v>
      </c>
      <c r="TB137" s="8">
        <v>85.1</v>
      </c>
      <c r="TC137" s="8">
        <v>0.31</v>
      </c>
      <c r="WJ137" s="8" t="s">
        <v>2114</v>
      </c>
      <c r="WK137" s="8">
        <v>74.995999999999995</v>
      </c>
      <c r="WL137" s="8">
        <v>2.5999999999999999E-2</v>
      </c>
      <c r="WM137" s="8">
        <v>61.996000000000002</v>
      </c>
      <c r="WN137" s="8">
        <v>2.8000000000000001E-2</v>
      </c>
      <c r="WO137" s="8">
        <v>60.856000000000002</v>
      </c>
      <c r="WP137" s="8">
        <v>2.5000000000000001E-2</v>
      </c>
      <c r="WQ137" s="8">
        <v>57.473999999999997</v>
      </c>
      <c r="WR137" s="8">
        <v>2.3E-2</v>
      </c>
      <c r="WS137" s="8">
        <v>95.003</v>
      </c>
      <c r="WT137" s="8">
        <v>1.7999999999999999E-2</v>
      </c>
      <c r="WU137" s="8">
        <v>75.010999999999996</v>
      </c>
      <c r="WV137" s="8">
        <v>2.1999999999999999E-2</v>
      </c>
      <c r="WW137" s="8">
        <v>1216.7</v>
      </c>
      <c r="WX137" s="8">
        <v>3.6</v>
      </c>
      <c r="WY137" s="8">
        <v>1187.3</v>
      </c>
      <c r="WZ137" s="8">
        <v>3.6</v>
      </c>
      <c r="XA137" s="8">
        <v>0.66200000000000003</v>
      </c>
      <c r="XB137" s="8">
        <v>1E-3</v>
      </c>
      <c r="XC137" s="8">
        <v>-0.18</v>
      </c>
      <c r="XD137" s="8">
        <v>1E-3</v>
      </c>
      <c r="XE137" s="8">
        <v>3.5000000000000003E-2</v>
      </c>
      <c r="XF137" s="8">
        <v>5.0000000000000001E-3</v>
      </c>
      <c r="XG137" s="8">
        <v>1.1279999999999999</v>
      </c>
      <c r="XH137" s="8">
        <v>6.7000000000000002E-3</v>
      </c>
      <c r="XI137" s="8">
        <v>29.463000000000001</v>
      </c>
      <c r="XJ137" s="8">
        <v>2E-3</v>
      </c>
      <c r="XK137" s="8">
        <v>3109</v>
      </c>
      <c r="XL137" s="8">
        <v>9</v>
      </c>
      <c r="XM137" s="8">
        <v>400</v>
      </c>
      <c r="XO137" s="43">
        <v>0.21418915535973576</v>
      </c>
      <c r="XP137" s="12">
        <v>251.45806839232978</v>
      </c>
      <c r="XQ137" s="14">
        <v>13.03</v>
      </c>
      <c r="XR137" s="14">
        <v>0.18</v>
      </c>
      <c r="XS137" s="45">
        <f t="shared" si="113"/>
        <v>0.79062146051615101</v>
      </c>
      <c r="XT137" s="9">
        <f t="shared" si="114"/>
        <v>5532.2540064462155</v>
      </c>
      <c r="XU137" s="46">
        <f t="shared" si="115"/>
        <v>92.338658204724425</v>
      </c>
      <c r="XV137" s="9">
        <f t="shared" si="95"/>
        <v>261.5796148190139</v>
      </c>
      <c r="XW137" s="9">
        <f t="shared" si="116"/>
        <v>1113.099759763712</v>
      </c>
      <c r="XX137" s="9">
        <f t="shared" si="117"/>
        <v>4419.1542466825031</v>
      </c>
      <c r="XY137" s="15">
        <f t="shared" si="118"/>
        <v>9.8152772454014967E-3</v>
      </c>
      <c r="XZ137" s="9">
        <f t="shared" si="119"/>
        <v>29.730883898702743</v>
      </c>
      <c r="YA137" s="9">
        <f t="shared" si="120"/>
        <v>60.065378539483852</v>
      </c>
      <c r="YB137" s="10">
        <v>14.100063135825767</v>
      </c>
      <c r="YC137" s="10">
        <v>13.195706472431967</v>
      </c>
      <c r="YD137" s="3">
        <v>1.3929701855923253E-2</v>
      </c>
      <c r="YE137" s="9">
        <v>38.167707047780283</v>
      </c>
      <c r="YF137" s="15">
        <v>8.7789330062349787E-3</v>
      </c>
      <c r="YG137" s="9">
        <v>27.605810797337917</v>
      </c>
      <c r="YH137" s="15">
        <v>9.2690949414723084E-3</v>
      </c>
      <c r="YI137" s="9">
        <v>24.690401271442777</v>
      </c>
      <c r="YJ137" s="9">
        <f t="shared" si="121"/>
        <v>79.051539452537781</v>
      </c>
      <c r="YK137" s="9">
        <f t="shared" si="122"/>
        <v>64.930256647378243</v>
      </c>
      <c r="YL137" s="9">
        <f t="shared" si="123"/>
        <v>24.497398335570054</v>
      </c>
      <c r="YM137" s="9">
        <f t="shared" si="96"/>
        <v>28952.971474319245</v>
      </c>
      <c r="YN137" s="9">
        <f t="shared" si="97"/>
        <v>25208.703546786033</v>
      </c>
      <c r="YO137" s="9">
        <f t="shared" si="98"/>
        <v>2709</v>
      </c>
      <c r="YP137" s="14">
        <f t="shared" si="99"/>
        <v>0.31933913961822086</v>
      </c>
      <c r="YQ137" s="9">
        <f t="shared" si="100"/>
        <v>27902.923314771971</v>
      </c>
      <c r="YR137" s="9">
        <f t="shared" si="101"/>
        <v>24158.655387238759</v>
      </c>
      <c r="YS137" s="10">
        <f t="shared" si="102"/>
        <v>8.9748868815606215</v>
      </c>
      <c r="YT137" s="15">
        <f t="shared" si="103"/>
        <v>0.22381915036160069</v>
      </c>
      <c r="YU137" s="16">
        <f t="shared" si="104"/>
        <v>-5.2334855631326889</v>
      </c>
      <c r="YV137" s="16">
        <f t="shared" si="105"/>
        <v>-18.986160913053929</v>
      </c>
      <c r="YW137" s="47">
        <f t="shared" si="106"/>
        <v>54.590537970861128</v>
      </c>
      <c r="YX137" s="18">
        <f t="shared" si="107"/>
        <v>28952.971474319245</v>
      </c>
      <c r="YY137" s="18">
        <f t="shared" si="108"/>
        <v>16128.786030064846</v>
      </c>
      <c r="YZ137" s="18">
        <f t="shared" si="109"/>
        <v>1067.741265237755</v>
      </c>
      <c r="ZA137" s="18">
        <f t="shared" si="110"/>
        <v>11756.444179016647</v>
      </c>
      <c r="ZB137" s="18">
        <f t="shared" si="111"/>
        <v>28952.971474319245</v>
      </c>
      <c r="ZC137" s="19">
        <f t="shared" si="112"/>
        <v>1</v>
      </c>
    </row>
    <row r="138" spans="1:679" s="8" customFormat="1" x14ac:dyDescent="0.25">
      <c r="A138" s="8">
        <v>4</v>
      </c>
      <c r="B138" s="8" t="s">
        <v>2254</v>
      </c>
      <c r="C138" s="8" t="s">
        <v>2255</v>
      </c>
      <c r="D138" s="8" t="s">
        <v>2229</v>
      </c>
      <c r="E138" s="8" t="s">
        <v>3314</v>
      </c>
      <c r="F138" s="8" t="s">
        <v>3316</v>
      </c>
      <c r="G138" s="8" t="s">
        <v>3308</v>
      </c>
      <c r="H138" s="8" t="s">
        <v>3309</v>
      </c>
      <c r="I138" s="8" t="s">
        <v>3310</v>
      </c>
      <c r="J138" s="8" t="s">
        <v>3310</v>
      </c>
      <c r="N138" s="7">
        <v>0</v>
      </c>
      <c r="O138" s="7">
        <v>0</v>
      </c>
      <c r="P138" s="8" t="s">
        <v>3368</v>
      </c>
      <c r="Q138" s="49" t="s">
        <v>2095</v>
      </c>
      <c r="R138" s="8" t="s">
        <v>2231</v>
      </c>
      <c r="S138" s="8" t="s">
        <v>119</v>
      </c>
      <c r="T138" s="8" t="s">
        <v>154</v>
      </c>
      <c r="U138" s="8" t="s">
        <v>135</v>
      </c>
      <c r="V138" s="8" t="s">
        <v>3378</v>
      </c>
      <c r="W138" s="8" t="s">
        <v>3382</v>
      </c>
      <c r="X138" s="8" t="s">
        <v>3386</v>
      </c>
      <c r="Y138" s="8" t="s">
        <v>3386</v>
      </c>
      <c r="Z138" s="8" t="s">
        <v>2063</v>
      </c>
      <c r="AA138" s="8" t="s">
        <v>123</v>
      </c>
      <c r="AB138" s="8" t="s">
        <v>124</v>
      </c>
      <c r="AC138" s="8" t="s">
        <v>3440</v>
      </c>
      <c r="AD138" s="8" t="s">
        <v>156</v>
      </c>
      <c r="AE138" s="8" t="s">
        <v>3394</v>
      </c>
      <c r="AF138" s="8" t="s">
        <v>157</v>
      </c>
      <c r="AG138" s="8">
        <v>75</v>
      </c>
      <c r="AH138" s="8">
        <v>62</v>
      </c>
      <c r="AI138" s="8">
        <v>95</v>
      </c>
      <c r="AJ138" s="8">
        <v>75</v>
      </c>
      <c r="AK138" s="8">
        <v>8.4</v>
      </c>
      <c r="AM138" s="8">
        <v>7</v>
      </c>
      <c r="AO138" s="8">
        <v>458.8</v>
      </c>
      <c r="AP138" s="8">
        <v>1.4</v>
      </c>
      <c r="AQ138" s="8">
        <v>6.2</v>
      </c>
      <c r="AR138" s="8">
        <v>0</v>
      </c>
      <c r="AS138" s="8">
        <v>20517</v>
      </c>
      <c r="AT138" s="8">
        <v>85</v>
      </c>
      <c r="AU138" s="8">
        <v>19846</v>
      </c>
      <c r="AV138" s="8">
        <v>139</v>
      </c>
      <c r="AW138" s="8">
        <v>976</v>
      </c>
      <c r="AX138" s="8">
        <v>76</v>
      </c>
      <c r="AY138" s="8">
        <v>21494</v>
      </c>
      <c r="AZ138" s="8">
        <v>121</v>
      </c>
      <c r="BA138" s="8">
        <v>6.9335483870000001</v>
      </c>
      <c r="BB138" s="8">
        <v>785</v>
      </c>
      <c r="BD138" s="8">
        <v>11.8</v>
      </c>
      <c r="CO138" s="8" t="s">
        <v>2256</v>
      </c>
      <c r="CP138" s="8" t="s">
        <v>2257</v>
      </c>
      <c r="CQ138" s="8">
        <v>75.004000000000005</v>
      </c>
      <c r="CR138" s="8">
        <v>2.5999999999999999E-2</v>
      </c>
      <c r="CS138" s="8">
        <v>62</v>
      </c>
      <c r="CT138" s="8">
        <v>3.2000000000000001E-2</v>
      </c>
      <c r="CU138" s="8">
        <v>95.001000000000005</v>
      </c>
      <c r="CV138" s="8">
        <v>1.2999999999999999E-2</v>
      </c>
      <c r="CW138" s="8">
        <v>74.998000000000005</v>
      </c>
      <c r="CX138" s="8">
        <v>1.4999999999999999E-2</v>
      </c>
      <c r="CY138" s="8">
        <v>74.540000000000006</v>
      </c>
      <c r="CZ138" s="8">
        <v>0.09</v>
      </c>
      <c r="DA138" s="8">
        <v>59.19</v>
      </c>
      <c r="DB138" s="8">
        <v>7.0000000000000007E-2</v>
      </c>
      <c r="DC138" s="8">
        <v>65.180000000000007</v>
      </c>
      <c r="DD138" s="8">
        <v>0.03</v>
      </c>
      <c r="DE138" s="8">
        <v>2.5000000000000001E-2</v>
      </c>
      <c r="DF138" s="8">
        <v>6.0000000000000001E-3</v>
      </c>
      <c r="DG138" s="8">
        <v>1.0595000000000001</v>
      </c>
      <c r="DH138" s="8">
        <v>8.2000000000000007E-3</v>
      </c>
      <c r="DI138" s="8">
        <v>20517</v>
      </c>
      <c r="DJ138" s="8">
        <v>85</v>
      </c>
      <c r="DK138" s="8">
        <v>976</v>
      </c>
      <c r="DL138" s="8">
        <v>76</v>
      </c>
      <c r="DM138" s="8">
        <v>6.9329999999999998</v>
      </c>
      <c r="DN138" s="8">
        <v>4.2000000000000003E-2</v>
      </c>
      <c r="DU138" s="8">
        <v>458.8</v>
      </c>
      <c r="DV138" s="8">
        <v>2.6</v>
      </c>
      <c r="DW138" s="8">
        <v>461.4</v>
      </c>
      <c r="DX138" s="8">
        <v>2.6</v>
      </c>
      <c r="DY138" s="8">
        <v>461.2</v>
      </c>
      <c r="DZ138" s="8">
        <v>2.5</v>
      </c>
      <c r="EA138" s="8">
        <v>6.2</v>
      </c>
      <c r="EB138" s="8">
        <v>0</v>
      </c>
      <c r="EC138" s="8">
        <v>5</v>
      </c>
      <c r="ED138" s="8">
        <v>0</v>
      </c>
      <c r="EE138" s="8">
        <v>5.4</v>
      </c>
      <c r="EF138" s="8">
        <v>0</v>
      </c>
      <c r="EG138" s="8">
        <v>2770.2</v>
      </c>
      <c r="EH138" s="8">
        <v>25.7</v>
      </c>
      <c r="EI138" s="8">
        <v>1489.7</v>
      </c>
      <c r="EJ138" s="8">
        <v>28.7</v>
      </c>
      <c r="EK138" s="8">
        <v>329.9</v>
      </c>
      <c r="EL138" s="8">
        <v>19.3</v>
      </c>
      <c r="EM138" s="8">
        <v>460</v>
      </c>
      <c r="EO138" s="8">
        <v>459</v>
      </c>
      <c r="EQ138" s="8">
        <v>458</v>
      </c>
      <c r="ES138" s="8">
        <v>1.4</v>
      </c>
      <c r="EU138" s="8">
        <v>1.5</v>
      </c>
      <c r="EW138" s="8">
        <v>1.3</v>
      </c>
      <c r="EY138" s="8">
        <v>0.36</v>
      </c>
      <c r="EZ138" s="8">
        <v>460</v>
      </c>
      <c r="FB138" s="8">
        <v>461</v>
      </c>
      <c r="FD138" s="8">
        <v>460</v>
      </c>
      <c r="FF138" s="8">
        <v>4.0999999999999996</v>
      </c>
      <c r="FH138" s="8">
        <v>4</v>
      </c>
      <c r="FJ138" s="8">
        <v>3.4</v>
      </c>
      <c r="FL138" s="8">
        <v>2320</v>
      </c>
      <c r="FN138" s="8">
        <v>0.68</v>
      </c>
      <c r="FW138" s="8">
        <v>458.5</v>
      </c>
      <c r="FX138" s="8">
        <v>2.5</v>
      </c>
      <c r="FY138" s="8">
        <v>0.8</v>
      </c>
      <c r="FZ138" s="8">
        <v>0</v>
      </c>
      <c r="GA138" s="8">
        <v>369.9</v>
      </c>
      <c r="GB138" s="8">
        <v>1.5</v>
      </c>
      <c r="GC138" s="8">
        <v>21</v>
      </c>
      <c r="GE138" s="8">
        <v>3100.9</v>
      </c>
      <c r="GF138" s="8">
        <v>491</v>
      </c>
      <c r="GG138" s="8">
        <v>492</v>
      </c>
      <c r="GH138" s="8">
        <v>494</v>
      </c>
      <c r="GI138" s="8">
        <v>0.8</v>
      </c>
      <c r="GJ138" s="8">
        <v>0.8</v>
      </c>
      <c r="GK138" s="8">
        <v>1</v>
      </c>
      <c r="GL138" s="8">
        <v>480</v>
      </c>
      <c r="GM138" s="8">
        <v>0.63</v>
      </c>
      <c r="GN138" s="8">
        <v>11.8</v>
      </c>
      <c r="GO138" s="8">
        <v>17.399999999999999</v>
      </c>
      <c r="GT138" s="8">
        <v>208.21</v>
      </c>
      <c r="GU138" s="8">
        <v>0.2</v>
      </c>
      <c r="GV138" s="8">
        <v>103.47</v>
      </c>
      <c r="GW138" s="8">
        <v>0.05</v>
      </c>
      <c r="HB138" s="8">
        <v>218.34</v>
      </c>
      <c r="HC138" s="8">
        <v>0.13</v>
      </c>
      <c r="HD138" s="8">
        <v>170.7</v>
      </c>
      <c r="HE138" s="8">
        <v>0.06</v>
      </c>
      <c r="HF138" s="8">
        <v>107.39</v>
      </c>
      <c r="HG138" s="8">
        <v>0.04</v>
      </c>
      <c r="HH138" s="8">
        <v>63.31</v>
      </c>
      <c r="HI138" s="8">
        <v>0.06</v>
      </c>
      <c r="HL138" s="8">
        <v>100.52</v>
      </c>
      <c r="HM138" s="8">
        <v>0.09</v>
      </c>
      <c r="HN138" s="8">
        <v>104.08</v>
      </c>
      <c r="HO138" s="8">
        <v>7.0000000000000007E-2</v>
      </c>
      <c r="HP138" s="8">
        <v>0.61</v>
      </c>
      <c r="HQ138" s="8">
        <v>0.06</v>
      </c>
      <c r="HT138" s="8">
        <v>64.63</v>
      </c>
      <c r="HU138" s="8">
        <v>0.08</v>
      </c>
      <c r="HZ138" s="8">
        <v>74.95</v>
      </c>
      <c r="IA138" s="8">
        <v>0.06</v>
      </c>
      <c r="IB138" s="8">
        <v>68.59</v>
      </c>
      <c r="IC138" s="8">
        <v>7.0000000000000007E-2</v>
      </c>
      <c r="ID138" s="8">
        <v>44.13</v>
      </c>
      <c r="IE138" s="8">
        <v>0.04</v>
      </c>
      <c r="IF138" s="8">
        <v>24.46</v>
      </c>
      <c r="IG138" s="8">
        <v>0.08</v>
      </c>
      <c r="MX138" s="8">
        <v>58.47</v>
      </c>
      <c r="MY138" s="8">
        <v>7.0000000000000007E-2</v>
      </c>
      <c r="MZ138" s="8">
        <v>59.81</v>
      </c>
      <c r="NA138" s="8">
        <v>0.09</v>
      </c>
      <c r="NB138" s="8">
        <v>59.02</v>
      </c>
      <c r="NC138" s="8">
        <v>0.09</v>
      </c>
      <c r="ND138" s="8">
        <v>59.82</v>
      </c>
      <c r="NE138" s="8">
        <v>7.0000000000000007E-2</v>
      </c>
      <c r="NF138" s="8">
        <v>58.75</v>
      </c>
      <c r="NG138" s="8">
        <v>0.05</v>
      </c>
      <c r="NH138" s="8">
        <v>59.01</v>
      </c>
      <c r="NI138" s="8">
        <v>0.05</v>
      </c>
      <c r="OP138" s="8">
        <v>100.42</v>
      </c>
      <c r="OQ138" s="8">
        <v>0.05</v>
      </c>
      <c r="OT138" s="8">
        <v>94.28</v>
      </c>
      <c r="OU138" s="8">
        <v>0.22</v>
      </c>
      <c r="OV138" s="8">
        <v>93.58</v>
      </c>
      <c r="OW138" s="8">
        <v>0.56999999999999995</v>
      </c>
      <c r="OX138" s="8">
        <v>94.13</v>
      </c>
      <c r="OY138" s="8">
        <v>0.23</v>
      </c>
      <c r="OZ138" s="8">
        <v>94.34</v>
      </c>
      <c r="PA138" s="8">
        <v>0.19</v>
      </c>
      <c r="PB138" s="8">
        <v>93.39</v>
      </c>
      <c r="PC138" s="8">
        <v>0.28000000000000003</v>
      </c>
      <c r="PD138" s="8">
        <v>93.42</v>
      </c>
      <c r="PE138" s="8">
        <v>0.28000000000000003</v>
      </c>
      <c r="PN138" s="8">
        <v>97.42</v>
      </c>
      <c r="PO138" s="8">
        <v>0.06</v>
      </c>
      <c r="QX138" s="8">
        <v>94.95</v>
      </c>
      <c r="QY138" s="8">
        <v>0.11</v>
      </c>
      <c r="QZ138" s="8">
        <v>94.72</v>
      </c>
      <c r="RA138" s="8">
        <v>0.14000000000000001</v>
      </c>
      <c r="RB138" s="8">
        <v>74.95</v>
      </c>
      <c r="RC138" s="8">
        <v>0.14000000000000001</v>
      </c>
      <c r="RD138" s="8">
        <v>74.900000000000006</v>
      </c>
      <c r="RE138" s="8">
        <v>0.1</v>
      </c>
      <c r="RF138" s="8">
        <v>74.8</v>
      </c>
      <c r="RG138" s="8">
        <v>0.06</v>
      </c>
      <c r="RH138" s="8">
        <v>75.209999999999994</v>
      </c>
      <c r="RI138" s="8">
        <v>0.16</v>
      </c>
      <c r="RJ138" s="8">
        <v>75.11</v>
      </c>
      <c r="RK138" s="8">
        <v>0.16</v>
      </c>
      <c r="RL138" s="8">
        <v>75.28</v>
      </c>
      <c r="RM138" s="8">
        <v>0.15</v>
      </c>
      <c r="RN138" s="8">
        <v>75.02</v>
      </c>
      <c r="RO138" s="8">
        <v>0.1</v>
      </c>
      <c r="RP138" s="8">
        <v>89.91</v>
      </c>
      <c r="RQ138" s="8">
        <v>7.0000000000000007E-2</v>
      </c>
      <c r="RR138" s="8">
        <v>91.56</v>
      </c>
      <c r="RS138" s="8">
        <v>0.08</v>
      </c>
      <c r="RT138" s="8">
        <v>88.92</v>
      </c>
      <c r="RU138" s="8">
        <v>0.1</v>
      </c>
      <c r="RV138" s="8">
        <v>78.81</v>
      </c>
      <c r="RW138" s="8">
        <v>0.05</v>
      </c>
      <c r="RX138" s="8">
        <v>87.07</v>
      </c>
      <c r="RY138" s="8">
        <v>0.06</v>
      </c>
      <c r="RZ138" s="8">
        <v>88.76</v>
      </c>
      <c r="SA138" s="8">
        <v>0.08</v>
      </c>
      <c r="SB138" s="8">
        <v>88.68</v>
      </c>
      <c r="SC138" s="8">
        <v>7.0000000000000007E-2</v>
      </c>
      <c r="SD138" s="8">
        <v>77.709999999999994</v>
      </c>
      <c r="SE138" s="8">
        <v>0.08</v>
      </c>
      <c r="SF138" s="8">
        <v>88.92</v>
      </c>
      <c r="SG138" s="8">
        <v>0.05</v>
      </c>
      <c r="SH138" s="8">
        <v>87.62</v>
      </c>
      <c r="SI138" s="8">
        <v>0.08</v>
      </c>
      <c r="SJ138" s="8">
        <v>88.99</v>
      </c>
      <c r="SK138" s="8">
        <v>0.09</v>
      </c>
      <c r="SL138" s="8">
        <v>77.53</v>
      </c>
      <c r="SM138" s="8">
        <v>0.1</v>
      </c>
      <c r="SN138" s="8">
        <v>85.06</v>
      </c>
      <c r="SO138" s="8">
        <v>0.08</v>
      </c>
      <c r="SP138" s="8">
        <v>87.33</v>
      </c>
      <c r="SQ138" s="8">
        <v>7.0000000000000007E-2</v>
      </c>
      <c r="SR138" s="8">
        <v>85.11</v>
      </c>
      <c r="SS138" s="8">
        <v>0.11</v>
      </c>
      <c r="ST138" s="8">
        <v>77.59</v>
      </c>
      <c r="SU138" s="8">
        <v>0.13</v>
      </c>
      <c r="SV138" s="8">
        <v>86.75</v>
      </c>
      <c r="SW138" s="8">
        <v>0.15</v>
      </c>
      <c r="SX138" s="8">
        <v>86.7</v>
      </c>
      <c r="SY138" s="8">
        <v>0.1</v>
      </c>
      <c r="SZ138" s="8">
        <v>86.15</v>
      </c>
      <c r="TA138" s="8">
        <v>0.13</v>
      </c>
      <c r="TB138" s="8">
        <v>77.31</v>
      </c>
      <c r="TC138" s="8">
        <v>7.0000000000000007E-2</v>
      </c>
      <c r="WJ138" s="8" t="s">
        <v>2130</v>
      </c>
      <c r="WK138" s="8">
        <v>75.004000000000005</v>
      </c>
      <c r="WL138" s="8">
        <v>2.5999999999999999E-2</v>
      </c>
      <c r="WM138" s="8">
        <v>62</v>
      </c>
      <c r="WN138" s="8">
        <v>3.2000000000000001E-2</v>
      </c>
      <c r="WO138" s="8">
        <v>59.131</v>
      </c>
      <c r="WP138" s="8">
        <v>2.4E-2</v>
      </c>
      <c r="WQ138" s="8">
        <v>55.889000000000003</v>
      </c>
      <c r="WR138" s="8">
        <v>0.03</v>
      </c>
      <c r="WS138" s="8">
        <v>95.001000000000005</v>
      </c>
      <c r="WT138" s="8">
        <v>1.2999999999999999E-2</v>
      </c>
      <c r="WU138" s="8">
        <v>74.998000000000005</v>
      </c>
      <c r="WV138" s="8">
        <v>1.4999999999999999E-2</v>
      </c>
      <c r="WW138" s="8">
        <v>1178.0999999999999</v>
      </c>
      <c r="WX138" s="8">
        <v>4.5999999999999996</v>
      </c>
      <c r="WY138" s="8">
        <v>1151.8</v>
      </c>
      <c r="WZ138" s="8">
        <v>4.5</v>
      </c>
      <c r="XA138" s="8">
        <v>0.68200000000000005</v>
      </c>
      <c r="XB138" s="8">
        <v>2E-3</v>
      </c>
      <c r="XC138" s="8">
        <v>-0.224</v>
      </c>
      <c r="XD138" s="8">
        <v>2E-3</v>
      </c>
      <c r="XE138" s="8">
        <v>2.5000000000000001E-2</v>
      </c>
      <c r="XF138" s="8">
        <v>6.0000000000000001E-3</v>
      </c>
      <c r="XG138" s="8">
        <v>1.0595000000000001</v>
      </c>
      <c r="XH138" s="8">
        <v>8.2000000000000007E-3</v>
      </c>
      <c r="XI138" s="8">
        <v>29.446999999999999</v>
      </c>
      <c r="XJ138" s="8">
        <v>2E-3</v>
      </c>
      <c r="XK138" s="8">
        <v>3100</v>
      </c>
      <c r="XL138" s="8">
        <v>9</v>
      </c>
      <c r="XM138" s="8">
        <v>390</v>
      </c>
      <c r="XO138" s="43">
        <v>0.14012993503248322</v>
      </c>
      <c r="XP138" s="12">
        <v>159.38378810594642</v>
      </c>
      <c r="XQ138" s="14">
        <v>13.029</v>
      </c>
      <c r="XR138" s="14">
        <v>0.217</v>
      </c>
      <c r="XS138" s="45">
        <f t="shared" si="113"/>
        <v>0.787262655938613</v>
      </c>
      <c r="XT138" s="9">
        <f t="shared" si="114"/>
        <v>5376.2599774303617</v>
      </c>
      <c r="XU138" s="46">
        <f t="shared" si="115"/>
        <v>92.284029858267715</v>
      </c>
      <c r="XV138" s="9">
        <f t="shared" si="95"/>
        <v>168.45779070929933</v>
      </c>
      <c r="XW138" s="9">
        <f t="shared" si="116"/>
        <v>716.84562533010114</v>
      </c>
      <c r="XX138" s="9">
        <f t="shared" si="117"/>
        <v>4659.4143521002607</v>
      </c>
      <c r="XY138" s="15">
        <f t="shared" si="118"/>
        <v>9.464904870334875E-3</v>
      </c>
      <c r="XZ138" s="9">
        <f t="shared" si="119"/>
        <v>29.014813617004062</v>
      </c>
      <c r="YA138" s="9">
        <f t="shared" si="120"/>
        <v>58.343737344061388</v>
      </c>
      <c r="YB138" s="10">
        <v>14.09992205491044</v>
      </c>
      <c r="YC138" s="10">
        <v>13.147801686812231</v>
      </c>
      <c r="YD138" s="3">
        <v>1.3918785867587104E-2</v>
      </c>
      <c r="YE138" s="9">
        <v>38.155172373345664</v>
      </c>
      <c r="YF138" s="15">
        <v>8.7796803190601045E-3</v>
      </c>
      <c r="YG138" s="9">
        <v>27.608579765859719</v>
      </c>
      <c r="YH138" s="15">
        <v>8.7343980760660224E-3</v>
      </c>
      <c r="YI138" s="9">
        <v>23.687950678236373</v>
      </c>
      <c r="YJ138" s="9">
        <f t="shared" si="121"/>
        <v>77.691898890354665</v>
      </c>
      <c r="YK138" s="9">
        <f t="shared" si="122"/>
        <v>63.962057039818077</v>
      </c>
      <c r="YL138" s="9">
        <f t="shared" si="123"/>
        <v>23.495954578961342</v>
      </c>
      <c r="YM138" s="9">
        <f t="shared" si="96"/>
        <v>29670.8209673089</v>
      </c>
      <c r="YN138" s="9">
        <f t="shared" si="97"/>
        <v>24964.97917396648</v>
      </c>
      <c r="YO138" s="9">
        <f t="shared" si="98"/>
        <v>2710</v>
      </c>
      <c r="YP138" s="14">
        <f t="shared" si="99"/>
        <v>0.31172814564823587</v>
      </c>
      <c r="YQ138" s="9">
        <f t="shared" si="100"/>
        <v>28654.716361215167</v>
      </c>
      <c r="YR138" s="9">
        <f t="shared" si="101"/>
        <v>23948.874567872746</v>
      </c>
      <c r="YS138" s="10">
        <f t="shared" si="102"/>
        <v>9.2434568907145707</v>
      </c>
      <c r="YT138" s="15">
        <f t="shared" si="103"/>
        <v>0.22223283154370507</v>
      </c>
      <c r="YU138" s="16">
        <f t="shared" si="104"/>
        <v>-5.51885903804272</v>
      </c>
      <c r="YV138" s="16">
        <f t="shared" si="105"/>
        <v>-19.348161546293277</v>
      </c>
      <c r="YW138" s="47">
        <f t="shared" si="106"/>
        <v>52.815351858039932</v>
      </c>
      <c r="YX138" s="18">
        <f t="shared" si="107"/>
        <v>29670.8209673089</v>
      </c>
      <c r="YY138" s="18">
        <f t="shared" si="108"/>
        <v>21078.321250138713</v>
      </c>
      <c r="YZ138" s="18">
        <f t="shared" si="109"/>
        <v>1032.2209443550928</v>
      </c>
      <c r="ZA138" s="18">
        <f t="shared" si="110"/>
        <v>7560.2787728150843</v>
      </c>
      <c r="ZB138" s="18">
        <f t="shared" si="111"/>
        <v>29670.82096730889</v>
      </c>
      <c r="ZC138" s="19">
        <f t="shared" si="112"/>
        <v>0.99999999999999967</v>
      </c>
    </row>
    <row r="139" spans="1:679" s="8" customFormat="1" x14ac:dyDescent="0.25">
      <c r="A139" s="8">
        <v>4</v>
      </c>
      <c r="B139" s="8" t="s">
        <v>2258</v>
      </c>
      <c r="C139" s="8" t="s">
        <v>2259</v>
      </c>
      <c r="D139" s="8" t="s">
        <v>2234</v>
      </c>
      <c r="E139" s="8" t="s">
        <v>3306</v>
      </c>
      <c r="F139" s="8" t="s">
        <v>3316</v>
      </c>
      <c r="G139" s="8" t="s">
        <v>3308</v>
      </c>
      <c r="H139" s="8" t="s">
        <v>3309</v>
      </c>
      <c r="I139" s="8" t="s">
        <v>3310</v>
      </c>
      <c r="J139" s="8" t="s">
        <v>3310</v>
      </c>
      <c r="N139" s="7">
        <v>0</v>
      </c>
      <c r="O139" s="7">
        <v>0</v>
      </c>
      <c r="P139" s="8" t="s">
        <v>3368</v>
      </c>
      <c r="Q139" s="50">
        <v>41720</v>
      </c>
      <c r="R139" s="8" t="s">
        <v>2236</v>
      </c>
      <c r="S139" s="8" t="s">
        <v>119</v>
      </c>
      <c r="T139" s="8" t="s">
        <v>154</v>
      </c>
      <c r="U139" s="8" t="s">
        <v>135</v>
      </c>
      <c r="V139" s="8" t="s">
        <v>3378</v>
      </c>
      <c r="W139" s="8" t="s">
        <v>3382</v>
      </c>
      <c r="X139" s="8" t="s">
        <v>3386</v>
      </c>
      <c r="Y139" s="8" t="s">
        <v>3386</v>
      </c>
      <c r="Z139" s="8" t="s">
        <v>2063</v>
      </c>
      <c r="AA139" s="8" t="s">
        <v>123</v>
      </c>
      <c r="AB139" s="8" t="s">
        <v>124</v>
      </c>
      <c r="AC139" s="8" t="s">
        <v>3441</v>
      </c>
      <c r="AD139" s="8" t="s">
        <v>156</v>
      </c>
      <c r="AE139" s="8" t="s">
        <v>3394</v>
      </c>
      <c r="AF139" s="8" t="s">
        <v>157</v>
      </c>
      <c r="AG139" s="8">
        <v>75</v>
      </c>
      <c r="AH139" s="8">
        <v>62</v>
      </c>
      <c r="AI139" s="8">
        <v>95</v>
      </c>
      <c r="AJ139" s="8">
        <v>75</v>
      </c>
      <c r="AK139" s="8">
        <v>9.1</v>
      </c>
      <c r="AM139" s="8">
        <v>7</v>
      </c>
      <c r="AO139" s="8">
        <v>458.9</v>
      </c>
      <c r="AP139" s="8">
        <v>1.2</v>
      </c>
      <c r="AQ139" s="8">
        <v>6.2</v>
      </c>
      <c r="AR139" s="8">
        <v>0</v>
      </c>
      <c r="AS139" s="8">
        <v>15909</v>
      </c>
      <c r="AT139" s="8">
        <v>54</v>
      </c>
      <c r="AU139" s="8">
        <v>15355</v>
      </c>
      <c r="AV139" s="8">
        <v>105</v>
      </c>
      <c r="AW139" s="8">
        <v>-2393</v>
      </c>
      <c r="AX139" s="8">
        <v>81</v>
      </c>
      <c r="AY139" s="8">
        <v>13514</v>
      </c>
      <c r="AZ139" s="8">
        <v>103</v>
      </c>
      <c r="BA139" s="8">
        <v>4.389087366</v>
      </c>
      <c r="BB139" s="8">
        <v>785</v>
      </c>
      <c r="BD139" s="8">
        <v>13.3</v>
      </c>
      <c r="CO139" s="8" t="s">
        <v>2260</v>
      </c>
      <c r="CP139" s="8" t="s">
        <v>2261</v>
      </c>
      <c r="CQ139" s="8">
        <v>74.998000000000005</v>
      </c>
      <c r="CR139" s="8">
        <v>1.4999999999999999E-2</v>
      </c>
      <c r="CS139" s="8">
        <v>62.000999999999998</v>
      </c>
      <c r="CT139" s="8">
        <v>3.1E-2</v>
      </c>
      <c r="CU139" s="8">
        <v>95.003</v>
      </c>
      <c r="CV139" s="8">
        <v>1.2999999999999999E-2</v>
      </c>
      <c r="CW139" s="8">
        <v>74.995999999999995</v>
      </c>
      <c r="CX139" s="8">
        <v>2.5000000000000001E-2</v>
      </c>
      <c r="CY139" s="8">
        <v>74.59</v>
      </c>
      <c r="CZ139" s="8">
        <v>7.0000000000000007E-2</v>
      </c>
      <c r="DA139" s="8">
        <v>62.89</v>
      </c>
      <c r="DB139" s="8">
        <v>0.05</v>
      </c>
      <c r="DC139" s="8">
        <v>67.67</v>
      </c>
      <c r="DD139" s="8">
        <v>0.04</v>
      </c>
      <c r="DE139" s="8">
        <v>2.8000000000000001E-2</v>
      </c>
      <c r="DF139" s="8">
        <v>5.0000000000000001E-3</v>
      </c>
      <c r="DG139" s="8">
        <v>1.1172</v>
      </c>
      <c r="DH139" s="8">
        <v>7.0000000000000001E-3</v>
      </c>
      <c r="DI139" s="8">
        <v>15909</v>
      </c>
      <c r="DJ139" s="8">
        <v>54</v>
      </c>
      <c r="DK139" s="8">
        <v>-2393</v>
      </c>
      <c r="DL139" s="8">
        <v>81</v>
      </c>
      <c r="DM139" s="8">
        <v>4.3890000000000002</v>
      </c>
      <c r="DN139" s="8">
        <v>3.5999999999999997E-2</v>
      </c>
      <c r="DU139" s="8">
        <v>458.9</v>
      </c>
      <c r="DV139" s="8">
        <v>2.5</v>
      </c>
      <c r="DW139" s="8">
        <v>461.4</v>
      </c>
      <c r="DX139" s="8">
        <v>2.6</v>
      </c>
      <c r="DY139" s="8">
        <v>461.1</v>
      </c>
      <c r="DZ139" s="8">
        <v>2.6</v>
      </c>
      <c r="EA139" s="8">
        <v>6.2</v>
      </c>
      <c r="EB139" s="8">
        <v>0</v>
      </c>
      <c r="EC139" s="8">
        <v>5</v>
      </c>
      <c r="ED139" s="8">
        <v>0</v>
      </c>
      <c r="EE139" s="8">
        <v>5.4</v>
      </c>
      <c r="EF139" s="8">
        <v>0</v>
      </c>
      <c r="EG139" s="8">
        <v>2760.3</v>
      </c>
      <c r="EH139" s="8">
        <v>25.5</v>
      </c>
      <c r="EI139" s="8">
        <v>1486.3</v>
      </c>
      <c r="EJ139" s="8">
        <v>28.9</v>
      </c>
      <c r="EK139" s="8">
        <v>318.60000000000002</v>
      </c>
      <c r="EL139" s="8">
        <v>19.3</v>
      </c>
      <c r="EM139" s="8">
        <v>461</v>
      </c>
      <c r="EO139" s="8">
        <v>460</v>
      </c>
      <c r="EQ139" s="8">
        <v>460</v>
      </c>
      <c r="ES139" s="8">
        <v>1.4</v>
      </c>
      <c r="EU139" s="8">
        <v>1.4</v>
      </c>
      <c r="EW139" s="8">
        <v>1.3</v>
      </c>
      <c r="EY139" s="8">
        <v>0.36</v>
      </c>
      <c r="EZ139" s="8">
        <v>459</v>
      </c>
      <c r="FB139" s="8">
        <v>460</v>
      </c>
      <c r="FD139" s="8">
        <v>460</v>
      </c>
      <c r="FF139" s="8">
        <v>4</v>
      </c>
      <c r="FH139" s="8">
        <v>3.9</v>
      </c>
      <c r="FJ139" s="8">
        <v>3.4</v>
      </c>
      <c r="FL139" s="8">
        <v>2300</v>
      </c>
      <c r="FN139" s="8">
        <v>0.67</v>
      </c>
      <c r="FW139" s="8">
        <v>458.5</v>
      </c>
      <c r="FX139" s="8">
        <v>2.5</v>
      </c>
      <c r="FY139" s="8">
        <v>0.8</v>
      </c>
      <c r="FZ139" s="8">
        <v>0</v>
      </c>
      <c r="GA139" s="8">
        <v>369.9</v>
      </c>
      <c r="GB139" s="8">
        <v>1.5</v>
      </c>
      <c r="GC139" s="8">
        <v>21</v>
      </c>
      <c r="GE139" s="8">
        <v>3080.9</v>
      </c>
      <c r="GF139" s="8">
        <v>491</v>
      </c>
      <c r="GG139" s="8">
        <v>491</v>
      </c>
      <c r="GH139" s="8">
        <v>492</v>
      </c>
      <c r="GI139" s="8">
        <v>0.8</v>
      </c>
      <c r="GJ139" s="8">
        <v>0.8</v>
      </c>
      <c r="GK139" s="8">
        <v>1.1000000000000001</v>
      </c>
      <c r="GL139" s="8">
        <v>500</v>
      </c>
      <c r="GM139" s="8">
        <v>0.62</v>
      </c>
      <c r="GN139" s="8">
        <v>13.3</v>
      </c>
      <c r="GO139" s="8">
        <v>18</v>
      </c>
      <c r="GT139" s="8">
        <v>204.06</v>
      </c>
      <c r="GU139" s="8">
        <v>0.22</v>
      </c>
      <c r="GV139" s="8">
        <v>102.7</v>
      </c>
      <c r="GW139" s="8">
        <v>0.03</v>
      </c>
      <c r="HB139" s="8">
        <v>215.01</v>
      </c>
      <c r="HC139" s="8">
        <v>0.13</v>
      </c>
      <c r="HD139" s="8">
        <v>177.09</v>
      </c>
      <c r="HE139" s="8">
        <v>0.06</v>
      </c>
      <c r="HF139" s="8">
        <v>106.31</v>
      </c>
      <c r="HG139" s="8">
        <v>0.04</v>
      </c>
      <c r="HH139" s="8">
        <v>70.77</v>
      </c>
      <c r="HI139" s="8">
        <v>7.0000000000000007E-2</v>
      </c>
      <c r="HL139" s="8">
        <v>99.49</v>
      </c>
      <c r="HM139" s="8">
        <v>0.05</v>
      </c>
      <c r="HN139" s="8">
        <v>102.7</v>
      </c>
      <c r="HO139" s="8">
        <v>7.0000000000000007E-2</v>
      </c>
      <c r="HP139" s="8">
        <v>-0.01</v>
      </c>
      <c r="HQ139" s="8">
        <v>7.0000000000000007E-2</v>
      </c>
      <c r="HT139" s="8">
        <v>68.41</v>
      </c>
      <c r="HU139" s="8">
        <v>0.04</v>
      </c>
      <c r="HZ139" s="8">
        <v>71.87</v>
      </c>
      <c r="IA139" s="8">
        <v>0.06</v>
      </c>
      <c r="IB139" s="8">
        <v>72.56</v>
      </c>
      <c r="IC139" s="8">
        <v>0.03</v>
      </c>
      <c r="ID139" s="8">
        <v>42.09</v>
      </c>
      <c r="IE139" s="8">
        <v>0.04</v>
      </c>
      <c r="IF139" s="8">
        <v>30.47</v>
      </c>
      <c r="IG139" s="8">
        <v>0.05</v>
      </c>
      <c r="MX139" s="8">
        <v>62.27</v>
      </c>
      <c r="MY139" s="8">
        <v>0.04</v>
      </c>
      <c r="MZ139" s="8">
        <v>63.09</v>
      </c>
      <c r="NA139" s="8">
        <v>0.06</v>
      </c>
      <c r="NB139" s="8">
        <v>63.01</v>
      </c>
      <c r="NC139" s="8">
        <v>0.05</v>
      </c>
      <c r="ND139" s="8">
        <v>63.08</v>
      </c>
      <c r="NE139" s="8">
        <v>0.05</v>
      </c>
      <c r="NF139" s="8">
        <v>62.84</v>
      </c>
      <c r="NG139" s="8">
        <v>0.05</v>
      </c>
      <c r="NH139" s="8">
        <v>62.27</v>
      </c>
      <c r="NI139" s="8">
        <v>0.04</v>
      </c>
      <c r="OP139" s="8">
        <v>99.41</v>
      </c>
      <c r="OQ139" s="8">
        <v>0.05</v>
      </c>
      <c r="OT139" s="8">
        <v>94.41</v>
      </c>
      <c r="OU139" s="8">
        <v>0.24</v>
      </c>
      <c r="OV139" s="8">
        <v>94.69</v>
      </c>
      <c r="OW139" s="8">
        <v>0.77</v>
      </c>
      <c r="OX139" s="8">
        <v>94.43</v>
      </c>
      <c r="OY139" s="8">
        <v>0.23</v>
      </c>
      <c r="OZ139" s="8">
        <v>94.73</v>
      </c>
      <c r="PA139" s="8">
        <v>0.18</v>
      </c>
      <c r="PB139" s="8">
        <v>93.89</v>
      </c>
      <c r="PC139" s="8">
        <v>0.3</v>
      </c>
      <c r="PD139" s="8">
        <v>93.92</v>
      </c>
      <c r="PE139" s="8">
        <v>0.3</v>
      </c>
      <c r="PN139" s="8">
        <v>96.11</v>
      </c>
      <c r="PO139" s="8">
        <v>0.04</v>
      </c>
      <c r="QX139" s="8">
        <v>95.22</v>
      </c>
      <c r="QY139" s="8">
        <v>0.06</v>
      </c>
      <c r="QZ139" s="8">
        <v>94.78</v>
      </c>
      <c r="RA139" s="8">
        <v>0.09</v>
      </c>
      <c r="RB139" s="8">
        <v>75.19</v>
      </c>
      <c r="RC139" s="8">
        <v>0.08</v>
      </c>
      <c r="RD139" s="8">
        <v>75.08</v>
      </c>
      <c r="RE139" s="8">
        <v>7.0000000000000007E-2</v>
      </c>
      <c r="RF139" s="8">
        <v>74.88</v>
      </c>
      <c r="RG139" s="8">
        <v>0.05</v>
      </c>
      <c r="RH139" s="8">
        <v>75.62</v>
      </c>
      <c r="RI139" s="8">
        <v>0.08</v>
      </c>
      <c r="RJ139" s="8">
        <v>75.44</v>
      </c>
      <c r="RK139" s="8">
        <v>0.08</v>
      </c>
      <c r="RL139" s="8">
        <v>75.67</v>
      </c>
      <c r="RM139" s="8">
        <v>0.08</v>
      </c>
      <c r="RN139" s="8">
        <v>75.22</v>
      </c>
      <c r="RO139" s="8">
        <v>0.06</v>
      </c>
      <c r="RP139" s="8">
        <v>91.82</v>
      </c>
      <c r="RQ139" s="8">
        <v>0.09</v>
      </c>
      <c r="RR139" s="8">
        <v>86.35</v>
      </c>
      <c r="RS139" s="8">
        <v>0.33</v>
      </c>
      <c r="RT139" s="8">
        <v>86.11</v>
      </c>
      <c r="RU139" s="8">
        <v>0.24</v>
      </c>
      <c r="RV139" s="8">
        <v>77.41</v>
      </c>
      <c r="RW139" s="8">
        <v>0.11</v>
      </c>
      <c r="RX139" s="8">
        <v>89.01</v>
      </c>
      <c r="RY139" s="8">
        <v>0.48</v>
      </c>
      <c r="RZ139" s="8">
        <v>87.23</v>
      </c>
      <c r="SA139" s="8">
        <v>0.44</v>
      </c>
      <c r="SB139" s="8">
        <v>88.37</v>
      </c>
      <c r="SC139" s="8">
        <v>0.16</v>
      </c>
      <c r="SD139" s="8">
        <v>86.77</v>
      </c>
      <c r="SE139" s="8">
        <v>0.38</v>
      </c>
      <c r="SF139" s="8">
        <v>91.03</v>
      </c>
      <c r="SG139" s="8">
        <v>0.09</v>
      </c>
      <c r="SH139" s="8">
        <v>89.97</v>
      </c>
      <c r="SI139" s="8">
        <v>0.14000000000000001</v>
      </c>
      <c r="SJ139" s="8">
        <v>87.84</v>
      </c>
      <c r="SK139" s="8">
        <v>0.28000000000000003</v>
      </c>
      <c r="SL139" s="8">
        <v>88.79</v>
      </c>
      <c r="SM139" s="8">
        <v>0.38</v>
      </c>
      <c r="SN139" s="8">
        <v>88.66</v>
      </c>
      <c r="SO139" s="8">
        <v>0.43</v>
      </c>
      <c r="SP139" s="8">
        <v>89.37</v>
      </c>
      <c r="SQ139" s="8">
        <v>0.14000000000000001</v>
      </c>
      <c r="SR139" s="8">
        <v>89.74</v>
      </c>
      <c r="SS139" s="8">
        <v>0.2</v>
      </c>
      <c r="ST139" s="8">
        <v>85.28</v>
      </c>
      <c r="SU139" s="8">
        <v>0.28999999999999998</v>
      </c>
      <c r="SV139" s="8">
        <v>89.77</v>
      </c>
      <c r="SW139" s="8">
        <v>0.24</v>
      </c>
      <c r="SX139" s="8">
        <v>89.55</v>
      </c>
      <c r="SY139" s="8">
        <v>0.12</v>
      </c>
      <c r="SZ139" s="8">
        <v>90.23</v>
      </c>
      <c r="TA139" s="8">
        <v>0.15</v>
      </c>
      <c r="TB139" s="8">
        <v>85.33</v>
      </c>
      <c r="TC139" s="8">
        <v>0.31</v>
      </c>
      <c r="WJ139" s="8" t="s">
        <v>2114</v>
      </c>
      <c r="WK139" s="8">
        <v>74.998000000000005</v>
      </c>
      <c r="WL139" s="8">
        <v>1.4999999999999999E-2</v>
      </c>
      <c r="WM139" s="8">
        <v>62.000999999999998</v>
      </c>
      <c r="WN139" s="8">
        <v>3.1E-2</v>
      </c>
      <c r="WO139" s="8">
        <v>62.878999999999998</v>
      </c>
      <c r="WP139" s="8">
        <v>1.9E-2</v>
      </c>
      <c r="WQ139" s="8">
        <v>58.32</v>
      </c>
      <c r="WR139" s="8">
        <v>2.4E-2</v>
      </c>
      <c r="WS139" s="8">
        <v>95.003</v>
      </c>
      <c r="WT139" s="8">
        <v>1.2999999999999999E-2</v>
      </c>
      <c r="WU139" s="8">
        <v>74.995999999999995</v>
      </c>
      <c r="WV139" s="8">
        <v>2.5000000000000001E-2</v>
      </c>
      <c r="WW139" s="8">
        <v>1213.3</v>
      </c>
      <c r="WX139" s="8">
        <v>3.9</v>
      </c>
      <c r="WY139" s="8">
        <v>1178.9000000000001</v>
      </c>
      <c r="WZ139" s="8">
        <v>3.7</v>
      </c>
      <c r="XA139" s="8">
        <v>0.66200000000000003</v>
      </c>
      <c r="XB139" s="8">
        <v>1E-3</v>
      </c>
      <c r="XC139" s="8">
        <v>-0.17699999999999999</v>
      </c>
      <c r="XD139" s="8">
        <v>1E-3</v>
      </c>
      <c r="XE139" s="8">
        <v>2.8000000000000001E-2</v>
      </c>
      <c r="XF139" s="8">
        <v>5.0000000000000001E-3</v>
      </c>
      <c r="XG139" s="8">
        <v>1.1172</v>
      </c>
      <c r="XH139" s="8">
        <v>7.0000000000000001E-3</v>
      </c>
      <c r="XI139" s="8">
        <v>29.431999999999999</v>
      </c>
      <c r="XJ139" s="8">
        <v>1E-3</v>
      </c>
      <c r="XK139" s="8">
        <v>3079</v>
      </c>
      <c r="XL139" s="8">
        <v>9</v>
      </c>
      <c r="XM139" s="8">
        <v>390</v>
      </c>
      <c r="XO139" s="43">
        <v>0.21418915535973576</v>
      </c>
      <c r="XP139" s="12">
        <v>251.45806839232978</v>
      </c>
      <c r="XQ139" s="14">
        <v>13.03</v>
      </c>
      <c r="XR139" s="14">
        <v>0.18</v>
      </c>
      <c r="XS139" s="45">
        <f t="shared" si="113"/>
        <v>0.77175510502875666</v>
      </c>
      <c r="XT139" s="9">
        <f t="shared" si="114"/>
        <v>5495.3178497949566</v>
      </c>
      <c r="XU139" s="46">
        <f t="shared" si="115"/>
        <v>91.685373669291337</v>
      </c>
      <c r="XV139" s="9">
        <f t="shared" si="95"/>
        <v>259.38962584052905</v>
      </c>
      <c r="XW139" s="9">
        <f t="shared" si="116"/>
        <v>1103.7892078867569</v>
      </c>
      <c r="XX139" s="9">
        <f t="shared" si="117"/>
        <v>4391.5286419081995</v>
      </c>
      <c r="XY139" s="15">
        <f t="shared" si="118"/>
        <v>9.8131323196865797E-3</v>
      </c>
      <c r="XZ139" s="9">
        <f t="shared" si="119"/>
        <v>29.727218998604613</v>
      </c>
      <c r="YA139" s="9">
        <f t="shared" si="120"/>
        <v>62.107244894971238</v>
      </c>
      <c r="YB139" s="10">
        <v>14.099954447125258</v>
      </c>
      <c r="YC139" s="10">
        <v>13.247277407751085</v>
      </c>
      <c r="YD139" s="3">
        <v>1.3916554263694394E-2</v>
      </c>
      <c r="YE139" s="9">
        <v>38.153202869472658</v>
      </c>
      <c r="YF139" s="15">
        <v>8.7817573187407936E-3</v>
      </c>
      <c r="YG139" s="9">
        <v>27.609389235697552</v>
      </c>
      <c r="YH139" s="15">
        <v>9.3055386200760169E-3</v>
      </c>
      <c r="YI139" s="9">
        <v>25.223931071424595</v>
      </c>
      <c r="YJ139" s="9">
        <f t="shared" si="121"/>
        <v>79.046162691276805</v>
      </c>
      <c r="YK139" s="9">
        <f t="shared" si="122"/>
        <v>64.925383960221097</v>
      </c>
      <c r="YL139" s="9">
        <f t="shared" si="123"/>
        <v>25.035521217178513</v>
      </c>
      <c r="YM139" s="9">
        <f t="shared" si="96"/>
        <v>25782.370564114244</v>
      </c>
      <c r="YN139" s="9">
        <f t="shared" si="97"/>
        <v>22340.336957339383</v>
      </c>
      <c r="YO139" s="9">
        <f t="shared" si="98"/>
        <v>2689</v>
      </c>
      <c r="YP139" s="14">
        <f t="shared" si="99"/>
        <v>0.35596249682230469</v>
      </c>
      <c r="YQ139" s="9">
        <f t="shared" si="100"/>
        <v>24764.222744447536</v>
      </c>
      <c r="YR139" s="9">
        <f t="shared" si="101"/>
        <v>21322.189137672674</v>
      </c>
      <c r="YS139" s="10">
        <f t="shared" si="102"/>
        <v>8.0429434051469748</v>
      </c>
      <c r="YT139" s="15">
        <f t="shared" si="103"/>
        <v>0.31028317121825755</v>
      </c>
      <c r="YU139" s="16">
        <f t="shared" si="104"/>
        <v>-4.6916977814261003</v>
      </c>
      <c r="YV139" s="16">
        <f t="shared" si="105"/>
        <v>-16.938917796305567</v>
      </c>
      <c r="YW139" s="47">
        <f t="shared" si="106"/>
        <v>54.4869275248317</v>
      </c>
      <c r="YX139" s="18">
        <f t="shared" si="107"/>
        <v>25782.370564114244</v>
      </c>
      <c r="YY139" s="18">
        <f t="shared" si="108"/>
        <v>13108.850830068295</v>
      </c>
      <c r="YZ139" s="18">
        <f t="shared" si="109"/>
        <v>1035.3720351157601</v>
      </c>
      <c r="ZA139" s="18">
        <f t="shared" si="110"/>
        <v>11638.147698930212</v>
      </c>
      <c r="ZB139" s="18">
        <f t="shared" si="111"/>
        <v>25782.370564114266</v>
      </c>
      <c r="ZC139" s="19">
        <f t="shared" si="112"/>
        <v>1.0000000000000009</v>
      </c>
    </row>
    <row r="140" spans="1:679" s="8" customFormat="1" x14ac:dyDescent="0.25">
      <c r="A140" s="8">
        <v>4</v>
      </c>
      <c r="B140" s="8" t="s">
        <v>2262</v>
      </c>
      <c r="C140" s="8" t="s">
        <v>2263</v>
      </c>
      <c r="D140" s="8" t="s">
        <v>2240</v>
      </c>
      <c r="E140" s="8" t="s">
        <v>3314</v>
      </c>
      <c r="F140" s="8" t="s">
        <v>3316</v>
      </c>
      <c r="G140" s="8" t="s">
        <v>3308</v>
      </c>
      <c r="H140" s="8" t="s">
        <v>3309</v>
      </c>
      <c r="I140" s="8" t="s">
        <v>3310</v>
      </c>
      <c r="J140" s="8" t="s">
        <v>3310</v>
      </c>
      <c r="N140" s="7">
        <v>0</v>
      </c>
      <c r="O140" s="7">
        <v>0</v>
      </c>
      <c r="P140" s="8" t="s">
        <v>3368</v>
      </c>
      <c r="Q140" s="50">
        <v>41720</v>
      </c>
      <c r="R140" s="8" t="s">
        <v>2242</v>
      </c>
      <c r="S140" s="8" t="s">
        <v>119</v>
      </c>
      <c r="T140" s="8" t="s">
        <v>154</v>
      </c>
      <c r="U140" s="8" t="s">
        <v>135</v>
      </c>
      <c r="V140" s="8" t="s">
        <v>3378</v>
      </c>
      <c r="W140" s="8" t="s">
        <v>3382</v>
      </c>
      <c r="X140" s="8" t="s">
        <v>3386</v>
      </c>
      <c r="Y140" s="8" t="s">
        <v>3386</v>
      </c>
      <c r="Z140" s="8" t="s">
        <v>2063</v>
      </c>
      <c r="AA140" s="8" t="s">
        <v>123</v>
      </c>
      <c r="AB140" s="8" t="s">
        <v>124</v>
      </c>
      <c r="AC140" s="8" t="s">
        <v>3442</v>
      </c>
      <c r="AD140" s="8" t="s">
        <v>156</v>
      </c>
      <c r="AE140" s="8" t="s">
        <v>3394</v>
      </c>
      <c r="AF140" s="8" t="s">
        <v>157</v>
      </c>
      <c r="AG140" s="8">
        <v>75</v>
      </c>
      <c r="AH140" s="8">
        <v>62</v>
      </c>
      <c r="AI140" s="8">
        <v>95</v>
      </c>
      <c r="AJ140" s="8">
        <v>75</v>
      </c>
      <c r="AK140" s="8">
        <v>9.1</v>
      </c>
      <c r="AM140" s="8">
        <v>7</v>
      </c>
      <c r="AO140" s="8">
        <v>458.7</v>
      </c>
      <c r="AP140" s="8">
        <v>1.4</v>
      </c>
      <c r="AQ140" s="8">
        <v>6.2</v>
      </c>
      <c r="AR140" s="8">
        <v>0</v>
      </c>
      <c r="AS140" s="8">
        <v>18221</v>
      </c>
      <c r="AT140" s="8">
        <v>80</v>
      </c>
      <c r="AU140" s="8">
        <v>17605</v>
      </c>
      <c r="AV140" s="8">
        <v>110</v>
      </c>
      <c r="AW140" s="8">
        <v>551</v>
      </c>
      <c r="AX140" s="8">
        <v>85</v>
      </c>
      <c r="AY140" s="8">
        <v>18772</v>
      </c>
      <c r="AZ140" s="8">
        <v>97</v>
      </c>
      <c r="BA140" s="8">
        <v>6.1126668840000002</v>
      </c>
      <c r="BB140" s="8">
        <v>786</v>
      </c>
      <c r="BD140" s="8">
        <v>12.1</v>
      </c>
      <c r="CO140" s="8" t="s">
        <v>2264</v>
      </c>
      <c r="CP140" s="8" t="s">
        <v>2113</v>
      </c>
      <c r="CQ140" s="8">
        <v>75.004000000000005</v>
      </c>
      <c r="CR140" s="8">
        <v>3.1E-2</v>
      </c>
      <c r="CS140" s="8">
        <v>62.002000000000002</v>
      </c>
      <c r="CT140" s="8">
        <v>0.03</v>
      </c>
      <c r="CU140" s="8">
        <v>95.006</v>
      </c>
      <c r="CV140" s="8">
        <v>1.6E-2</v>
      </c>
      <c r="CW140" s="8">
        <v>74.983000000000004</v>
      </c>
      <c r="CX140" s="8">
        <v>2.1000000000000001E-2</v>
      </c>
      <c r="CY140" s="8">
        <v>74.540000000000006</v>
      </c>
      <c r="CZ140" s="8">
        <v>0.09</v>
      </c>
      <c r="DA140" s="8">
        <v>60.92</v>
      </c>
      <c r="DB140" s="8">
        <v>0.05</v>
      </c>
      <c r="DC140" s="8">
        <v>66.33</v>
      </c>
      <c r="DD140" s="8">
        <v>0.03</v>
      </c>
      <c r="DE140" s="8">
        <v>2.8000000000000001E-2</v>
      </c>
      <c r="DF140" s="8">
        <v>5.0000000000000001E-3</v>
      </c>
      <c r="DG140" s="8">
        <v>1.0651999999999999</v>
      </c>
      <c r="DH140" s="8">
        <v>7.0000000000000001E-3</v>
      </c>
      <c r="DI140" s="8">
        <v>18221</v>
      </c>
      <c r="DJ140" s="8">
        <v>80</v>
      </c>
      <c r="DK140" s="8">
        <v>551</v>
      </c>
      <c r="DL140" s="8">
        <v>85</v>
      </c>
      <c r="DM140" s="8">
        <v>6.1120000000000001</v>
      </c>
      <c r="DN140" s="8">
        <v>3.5000000000000003E-2</v>
      </c>
      <c r="DU140" s="8">
        <v>458.7</v>
      </c>
      <c r="DV140" s="8">
        <v>2.6</v>
      </c>
      <c r="DW140" s="8">
        <v>461.5</v>
      </c>
      <c r="DX140" s="8">
        <v>2.6</v>
      </c>
      <c r="DY140" s="8">
        <v>461.3</v>
      </c>
      <c r="DZ140" s="8">
        <v>2.6</v>
      </c>
      <c r="EA140" s="8">
        <v>6.2</v>
      </c>
      <c r="EB140" s="8">
        <v>0</v>
      </c>
      <c r="EC140" s="8">
        <v>5</v>
      </c>
      <c r="ED140" s="8">
        <v>0</v>
      </c>
      <c r="EE140" s="8">
        <v>5.4</v>
      </c>
      <c r="EF140" s="8">
        <v>0</v>
      </c>
      <c r="EG140" s="8">
        <v>2756.2</v>
      </c>
      <c r="EH140" s="8">
        <v>26.2</v>
      </c>
      <c r="EI140" s="8">
        <v>1488.2</v>
      </c>
      <c r="EJ140" s="8">
        <v>29.5</v>
      </c>
      <c r="EK140" s="8">
        <v>315.10000000000002</v>
      </c>
      <c r="EL140" s="8">
        <v>19.399999999999999</v>
      </c>
      <c r="EM140" s="8">
        <v>459</v>
      </c>
      <c r="EO140" s="8">
        <v>458</v>
      </c>
      <c r="EQ140" s="8">
        <v>460</v>
      </c>
      <c r="ES140" s="8">
        <v>1.4</v>
      </c>
      <c r="EU140" s="8">
        <v>1.4</v>
      </c>
      <c r="EW140" s="8">
        <v>1.3</v>
      </c>
      <c r="EY140" s="8">
        <v>0.36</v>
      </c>
      <c r="EZ140" s="8">
        <v>461</v>
      </c>
      <c r="FB140" s="8">
        <v>460</v>
      </c>
      <c r="FD140" s="8">
        <v>460</v>
      </c>
      <c r="FF140" s="8">
        <v>4</v>
      </c>
      <c r="FH140" s="8">
        <v>3.9</v>
      </c>
      <c r="FJ140" s="8">
        <v>3.3</v>
      </c>
      <c r="FL140" s="8">
        <v>2290</v>
      </c>
      <c r="FN140" s="8">
        <v>0.68</v>
      </c>
      <c r="FW140" s="8">
        <v>458.4</v>
      </c>
      <c r="FX140" s="8">
        <v>2.6</v>
      </c>
      <c r="FY140" s="8">
        <v>0.8</v>
      </c>
      <c r="FZ140" s="8">
        <v>0</v>
      </c>
      <c r="GA140" s="8">
        <v>370</v>
      </c>
      <c r="GB140" s="8">
        <v>1.5</v>
      </c>
      <c r="GC140" s="8">
        <v>21</v>
      </c>
      <c r="GE140" s="8">
        <v>3071</v>
      </c>
      <c r="GF140" s="8">
        <v>490</v>
      </c>
      <c r="GG140" s="8">
        <v>491</v>
      </c>
      <c r="GH140" s="8">
        <v>492</v>
      </c>
      <c r="GI140" s="8">
        <v>0.8</v>
      </c>
      <c r="GJ140" s="8">
        <v>0.8</v>
      </c>
      <c r="GK140" s="8">
        <v>1</v>
      </c>
      <c r="GL140" s="8">
        <v>470</v>
      </c>
      <c r="GM140" s="8">
        <v>0.62</v>
      </c>
      <c r="GN140" s="8">
        <v>12.1</v>
      </c>
      <c r="GO140" s="8">
        <v>17.399999999999999</v>
      </c>
      <c r="GT140" s="8">
        <v>203.92</v>
      </c>
      <c r="GU140" s="8">
        <v>0.23</v>
      </c>
      <c r="GV140" s="8">
        <v>102.64</v>
      </c>
      <c r="GW140" s="8">
        <v>0.04</v>
      </c>
      <c r="HB140" s="8">
        <v>214.63</v>
      </c>
      <c r="HC140" s="8">
        <v>0.12</v>
      </c>
      <c r="HD140" s="8">
        <v>176.59</v>
      </c>
      <c r="HE140" s="8">
        <v>0.03</v>
      </c>
      <c r="HF140" s="8">
        <v>106.19</v>
      </c>
      <c r="HG140" s="8">
        <v>0.04</v>
      </c>
      <c r="HH140" s="8">
        <v>70.400000000000006</v>
      </c>
      <c r="HI140" s="8">
        <v>0.05</v>
      </c>
      <c r="HL140" s="8">
        <v>99.13</v>
      </c>
      <c r="HM140" s="8">
        <v>0.04</v>
      </c>
      <c r="HN140" s="8">
        <v>102.65</v>
      </c>
      <c r="HO140" s="8">
        <v>0.08</v>
      </c>
      <c r="HP140" s="8">
        <v>0.01</v>
      </c>
      <c r="HQ140" s="8">
        <v>0.08</v>
      </c>
      <c r="HT140" s="8">
        <v>67.010000000000005</v>
      </c>
      <c r="HU140" s="8">
        <v>0.05</v>
      </c>
      <c r="HZ140" s="8">
        <v>70.8</v>
      </c>
      <c r="IA140" s="8">
        <v>0.06</v>
      </c>
      <c r="IB140" s="8">
        <v>71.260000000000005</v>
      </c>
      <c r="IC140" s="8">
        <v>0.04</v>
      </c>
      <c r="ID140" s="8">
        <v>41.37</v>
      </c>
      <c r="IE140" s="8">
        <v>0.04</v>
      </c>
      <c r="IF140" s="8">
        <v>29.89</v>
      </c>
      <c r="IG140" s="8">
        <v>0.05</v>
      </c>
      <c r="MX140" s="8">
        <v>60.33</v>
      </c>
      <c r="MY140" s="8">
        <v>0.04</v>
      </c>
      <c r="MZ140" s="8">
        <v>61.69</v>
      </c>
      <c r="NA140" s="8">
        <v>0.06</v>
      </c>
      <c r="NB140" s="8">
        <v>60.87</v>
      </c>
      <c r="NC140" s="8">
        <v>0.05</v>
      </c>
      <c r="ND140" s="8">
        <v>61.69</v>
      </c>
      <c r="NE140" s="8">
        <v>0.05</v>
      </c>
      <c r="NF140" s="8">
        <v>60.63</v>
      </c>
      <c r="NG140" s="8">
        <v>0.04</v>
      </c>
      <c r="NH140" s="8">
        <v>60.87</v>
      </c>
      <c r="NI140" s="8">
        <v>0.04</v>
      </c>
      <c r="OP140" s="8">
        <v>99.06</v>
      </c>
      <c r="OQ140" s="8">
        <v>0.02</v>
      </c>
      <c r="OT140" s="8">
        <v>94.03</v>
      </c>
      <c r="OU140" s="8">
        <v>0.26</v>
      </c>
      <c r="OV140" s="8">
        <v>93.69</v>
      </c>
      <c r="OW140" s="8">
        <v>0.54</v>
      </c>
      <c r="OX140" s="8">
        <v>93.82</v>
      </c>
      <c r="OY140" s="8">
        <v>0.31</v>
      </c>
      <c r="OZ140" s="8">
        <v>94.1</v>
      </c>
      <c r="PA140" s="8">
        <v>0.23</v>
      </c>
      <c r="PB140" s="8">
        <v>93.17</v>
      </c>
      <c r="PC140" s="8">
        <v>0.32</v>
      </c>
      <c r="PD140" s="8">
        <v>93.21</v>
      </c>
      <c r="PE140" s="8">
        <v>0.32</v>
      </c>
      <c r="PN140" s="8">
        <v>96</v>
      </c>
      <c r="PO140" s="8">
        <v>0.04</v>
      </c>
      <c r="QX140" s="8">
        <v>95.02</v>
      </c>
      <c r="QY140" s="8">
        <v>0.1</v>
      </c>
      <c r="QZ140" s="8">
        <v>94.67</v>
      </c>
      <c r="RA140" s="8">
        <v>0.12</v>
      </c>
      <c r="RB140" s="8">
        <v>75</v>
      </c>
      <c r="RC140" s="8">
        <v>0.11</v>
      </c>
      <c r="RD140" s="8">
        <v>74.930000000000007</v>
      </c>
      <c r="RE140" s="8">
        <v>0.09</v>
      </c>
      <c r="RF140" s="8">
        <v>74.81</v>
      </c>
      <c r="RG140" s="8">
        <v>0.06</v>
      </c>
      <c r="RH140" s="8">
        <v>75.290000000000006</v>
      </c>
      <c r="RI140" s="8">
        <v>0.13</v>
      </c>
      <c r="RJ140" s="8">
        <v>75.17</v>
      </c>
      <c r="RK140" s="8">
        <v>0.13</v>
      </c>
      <c r="RL140" s="8">
        <v>75.349999999999994</v>
      </c>
      <c r="RM140" s="8">
        <v>0.11</v>
      </c>
      <c r="RN140" s="8">
        <v>75.040000000000006</v>
      </c>
      <c r="RO140" s="8">
        <v>0.08</v>
      </c>
      <c r="RP140" s="8">
        <v>89.94</v>
      </c>
      <c r="RQ140" s="8">
        <v>0.05</v>
      </c>
      <c r="RR140" s="8">
        <v>91.54</v>
      </c>
      <c r="RS140" s="8">
        <v>7.0000000000000007E-2</v>
      </c>
      <c r="RT140" s="8">
        <v>88.88</v>
      </c>
      <c r="RU140" s="8">
        <v>0.09</v>
      </c>
      <c r="RV140" s="8">
        <v>78.73</v>
      </c>
      <c r="RW140" s="8">
        <v>0.05</v>
      </c>
      <c r="RX140" s="8">
        <v>87.1</v>
      </c>
      <c r="RY140" s="8">
        <v>0.08</v>
      </c>
      <c r="RZ140" s="8">
        <v>88.7</v>
      </c>
      <c r="SA140" s="8">
        <v>0.1</v>
      </c>
      <c r="SB140" s="8">
        <v>88.56</v>
      </c>
      <c r="SC140" s="8">
        <v>0.08</v>
      </c>
      <c r="SD140" s="8">
        <v>77.67</v>
      </c>
      <c r="SE140" s="8">
        <v>0.08</v>
      </c>
      <c r="SF140" s="8">
        <v>88.95</v>
      </c>
      <c r="SG140" s="8">
        <v>7.0000000000000007E-2</v>
      </c>
      <c r="SH140" s="8">
        <v>87.61</v>
      </c>
      <c r="SI140" s="8">
        <v>0.11</v>
      </c>
      <c r="SJ140" s="8">
        <v>88.86</v>
      </c>
      <c r="SK140" s="8">
        <v>0.1</v>
      </c>
      <c r="SL140" s="8">
        <v>77.47</v>
      </c>
      <c r="SM140" s="8">
        <v>0.1</v>
      </c>
      <c r="SN140" s="8">
        <v>85.35</v>
      </c>
      <c r="SO140" s="8">
        <v>0.1</v>
      </c>
      <c r="SP140" s="8">
        <v>87.37</v>
      </c>
      <c r="SQ140" s="8">
        <v>0.11</v>
      </c>
      <c r="SR140" s="8">
        <v>85.13</v>
      </c>
      <c r="SS140" s="8">
        <v>0.15</v>
      </c>
      <c r="ST140" s="8">
        <v>77.61</v>
      </c>
      <c r="SU140" s="8">
        <v>0.1</v>
      </c>
      <c r="SV140" s="8">
        <v>86.79</v>
      </c>
      <c r="SW140" s="8">
        <v>0.18</v>
      </c>
      <c r="SX140" s="8">
        <v>86.75</v>
      </c>
      <c r="SY140" s="8">
        <v>0.1</v>
      </c>
      <c r="SZ140" s="8">
        <v>86.17</v>
      </c>
      <c r="TA140" s="8">
        <v>0.16</v>
      </c>
      <c r="TB140" s="8">
        <v>77.33</v>
      </c>
      <c r="TC140" s="8">
        <v>7.0000000000000007E-2</v>
      </c>
      <c r="WJ140" s="8" t="s">
        <v>2130</v>
      </c>
      <c r="WK140" s="8">
        <v>75.004000000000005</v>
      </c>
      <c r="WL140" s="8">
        <v>3.1E-2</v>
      </c>
      <c r="WM140" s="8">
        <v>62.002000000000002</v>
      </c>
      <c r="WN140" s="8">
        <v>0.03</v>
      </c>
      <c r="WO140" s="8">
        <v>60.904000000000003</v>
      </c>
      <c r="WP140" s="8">
        <v>2.1999999999999999E-2</v>
      </c>
      <c r="WQ140" s="8">
        <v>56.71</v>
      </c>
      <c r="WR140" s="8">
        <v>2.4E-2</v>
      </c>
      <c r="WS140" s="8">
        <v>95.006</v>
      </c>
      <c r="WT140" s="8">
        <v>1.6E-2</v>
      </c>
      <c r="WU140" s="8">
        <v>74.983000000000004</v>
      </c>
      <c r="WV140" s="8">
        <v>2.1000000000000001E-2</v>
      </c>
      <c r="WW140" s="8">
        <v>1182.7</v>
      </c>
      <c r="WX140" s="8">
        <v>3.9</v>
      </c>
      <c r="WY140" s="8">
        <v>1153.4000000000001</v>
      </c>
      <c r="WZ140" s="8">
        <v>3.9</v>
      </c>
      <c r="XA140" s="8">
        <v>0.68200000000000005</v>
      </c>
      <c r="XB140" s="8">
        <v>2E-3</v>
      </c>
      <c r="XC140" s="8">
        <v>-0.224</v>
      </c>
      <c r="XD140" s="8">
        <v>2E-3</v>
      </c>
      <c r="XE140" s="8">
        <v>2.8000000000000001E-2</v>
      </c>
      <c r="XF140" s="8">
        <v>5.0000000000000001E-3</v>
      </c>
      <c r="XG140" s="8">
        <v>1.0651999999999999</v>
      </c>
      <c r="XH140" s="8">
        <v>7.0000000000000001E-3</v>
      </c>
      <c r="XI140" s="8">
        <v>29.440999999999999</v>
      </c>
      <c r="XJ140" s="8">
        <v>1E-3</v>
      </c>
      <c r="XK140" s="8">
        <v>3071</v>
      </c>
      <c r="XL140" s="8">
        <v>9</v>
      </c>
      <c r="XM140" s="8">
        <v>390</v>
      </c>
      <c r="XO140" s="43">
        <v>0.14012993503248322</v>
      </c>
      <c r="XP140" s="12">
        <v>159.38378810594642</v>
      </c>
      <c r="XQ140" s="14">
        <v>13.029</v>
      </c>
      <c r="XR140" s="14">
        <v>0.217</v>
      </c>
      <c r="XS140" s="45">
        <f t="shared" si="113"/>
        <v>0.7865723178238907</v>
      </c>
      <c r="XT140" s="9">
        <f t="shared" si="114"/>
        <v>5378.6614583615064</v>
      </c>
      <c r="XU140" s="46">
        <f t="shared" si="115"/>
        <v>92.412224377952768</v>
      </c>
      <c r="XV140" s="9">
        <f t="shared" si="95"/>
        <v>168.45784176626859</v>
      </c>
      <c r="XW140" s="9">
        <f t="shared" si="116"/>
        <v>716.84540806526718</v>
      </c>
      <c r="XX140" s="9">
        <f t="shared" si="117"/>
        <v>4661.8160502962392</v>
      </c>
      <c r="XY140" s="15">
        <f t="shared" si="118"/>
        <v>9.4638305010126475E-3</v>
      </c>
      <c r="XZ140" s="9">
        <f t="shared" si="119"/>
        <v>29.013491741740818</v>
      </c>
      <c r="YA140" s="9">
        <f t="shared" si="120"/>
        <v>60.117427682176114</v>
      </c>
      <c r="YB140" s="10">
        <v>14.099930601851399</v>
      </c>
      <c r="YC140" s="10">
        <v>13.193245298918116</v>
      </c>
      <c r="YD140" s="3">
        <v>1.3904445228702954E-2</v>
      </c>
      <c r="YE140" s="9">
        <v>38.140582928842612</v>
      </c>
      <c r="YF140" s="15">
        <v>8.7809991232431373E-3</v>
      </c>
      <c r="YG140" s="9">
        <v>27.610022935619408</v>
      </c>
      <c r="YH140" s="15">
        <v>8.7996000714162838E-3</v>
      </c>
      <c r="YI140" s="9">
        <v>24.191288969953472</v>
      </c>
      <c r="YJ140" s="9">
        <f t="shared" si="121"/>
        <v>77.69130549284138</v>
      </c>
      <c r="YK140" s="9">
        <f t="shared" si="122"/>
        <v>63.960289562109523</v>
      </c>
      <c r="YL140" s="9">
        <f t="shared" si="123"/>
        <v>23.999438457985839</v>
      </c>
      <c r="YM140" s="9">
        <f t="shared" si="96"/>
        <v>26968.895147503856</v>
      </c>
      <c r="YN140" s="9">
        <f t="shared" si="97"/>
        <v>22685.745421003139</v>
      </c>
      <c r="YO140" s="9">
        <f t="shared" si="98"/>
        <v>2681</v>
      </c>
      <c r="YP140" s="14">
        <f t="shared" si="99"/>
        <v>0.33928913105092157</v>
      </c>
      <c r="YQ140" s="9">
        <f t="shared" si="100"/>
        <v>25953.228069305809</v>
      </c>
      <c r="YR140" s="9">
        <f t="shared" si="101"/>
        <v>21670.078342805093</v>
      </c>
      <c r="YS140" s="10">
        <f t="shared" si="102"/>
        <v>8.4510674273219824</v>
      </c>
      <c r="YT140" s="15">
        <f t="shared" si="103"/>
        <v>0.29381523634814954</v>
      </c>
      <c r="YU140" s="16">
        <f t="shared" si="104"/>
        <v>-5.0140532837549792</v>
      </c>
      <c r="YV140" s="16">
        <f t="shared" si="105"/>
        <v>-17.573877810665266</v>
      </c>
      <c r="YW140" s="47">
        <f t="shared" si="106"/>
        <v>52.805639991101387</v>
      </c>
      <c r="YX140" s="18">
        <f t="shared" si="107"/>
        <v>26968.895147503856</v>
      </c>
      <c r="YY140" s="18">
        <f t="shared" si="108"/>
        <v>18388.212617518759</v>
      </c>
      <c r="YZ140" s="18">
        <f t="shared" si="109"/>
        <v>1031.898954487232</v>
      </c>
      <c r="ZA140" s="18">
        <f t="shared" si="110"/>
        <v>7548.7835754978641</v>
      </c>
      <c r="ZB140" s="18">
        <f t="shared" si="111"/>
        <v>26968.895147503856</v>
      </c>
      <c r="ZC140" s="19">
        <f t="shared" si="112"/>
        <v>1</v>
      </c>
    </row>
    <row r="141" spans="1:679" s="8" customFormat="1" x14ac:dyDescent="0.25">
      <c r="A141" s="8">
        <v>4</v>
      </c>
      <c r="B141" s="8" t="s">
        <v>2265</v>
      </c>
      <c r="C141" s="8" t="s">
        <v>2266</v>
      </c>
      <c r="D141" s="8" t="s">
        <v>2245</v>
      </c>
      <c r="E141" s="8" t="s">
        <v>3306</v>
      </c>
      <c r="F141" s="8" t="s">
        <v>3316</v>
      </c>
      <c r="G141" s="8" t="s">
        <v>3308</v>
      </c>
      <c r="H141" s="8" t="s">
        <v>3309</v>
      </c>
      <c r="I141" s="8" t="s">
        <v>3310</v>
      </c>
      <c r="J141" s="8" t="s">
        <v>3310</v>
      </c>
      <c r="N141" s="7">
        <v>0</v>
      </c>
      <c r="O141" s="7">
        <v>0</v>
      </c>
      <c r="P141" s="8" t="s">
        <v>3368</v>
      </c>
      <c r="Q141" s="50">
        <v>41720</v>
      </c>
      <c r="R141" s="8" t="s">
        <v>2247</v>
      </c>
      <c r="S141" s="8" t="s">
        <v>119</v>
      </c>
      <c r="T141" s="8" t="s">
        <v>154</v>
      </c>
      <c r="U141" s="8" t="s">
        <v>135</v>
      </c>
      <c r="V141" s="8" t="s">
        <v>3378</v>
      </c>
      <c r="W141" s="8" t="s">
        <v>3382</v>
      </c>
      <c r="X141" s="8" t="s">
        <v>3386</v>
      </c>
      <c r="Y141" s="8" t="s">
        <v>3386</v>
      </c>
      <c r="Z141" s="8" t="s">
        <v>2063</v>
      </c>
      <c r="AA141" s="8" t="s">
        <v>123</v>
      </c>
      <c r="AB141" s="8" t="s">
        <v>124</v>
      </c>
      <c r="AC141" s="8" t="s">
        <v>3442</v>
      </c>
      <c r="AD141" s="8" t="s">
        <v>156</v>
      </c>
      <c r="AE141" s="8" t="s">
        <v>3394</v>
      </c>
      <c r="AF141" s="8" t="s">
        <v>157</v>
      </c>
      <c r="AG141" s="8">
        <v>75</v>
      </c>
      <c r="AH141" s="8">
        <v>62</v>
      </c>
      <c r="AI141" s="8">
        <v>95</v>
      </c>
      <c r="AJ141" s="8">
        <v>75</v>
      </c>
      <c r="AK141" s="8">
        <v>9.8000000000000007</v>
      </c>
      <c r="AM141" s="8">
        <v>7</v>
      </c>
      <c r="AO141" s="8">
        <v>458.6</v>
      </c>
      <c r="AP141" s="8">
        <v>1.6</v>
      </c>
      <c r="AQ141" s="8">
        <v>6.1</v>
      </c>
      <c r="AR141" s="8">
        <v>0</v>
      </c>
      <c r="AS141" s="8">
        <v>11215</v>
      </c>
      <c r="AT141" s="8">
        <v>40</v>
      </c>
      <c r="AU141" s="8">
        <v>10812</v>
      </c>
      <c r="AV141" s="8">
        <v>72</v>
      </c>
      <c r="AW141" s="8">
        <v>-2746</v>
      </c>
      <c r="AX141" s="8">
        <v>71</v>
      </c>
      <c r="AY141" s="8">
        <v>8467</v>
      </c>
      <c r="AZ141" s="8">
        <v>73</v>
      </c>
      <c r="BA141" s="8">
        <v>2.7925461739999999</v>
      </c>
      <c r="BB141" s="8">
        <v>786</v>
      </c>
      <c r="BD141" s="8">
        <v>12.5</v>
      </c>
      <c r="CO141" s="8" t="s">
        <v>2267</v>
      </c>
      <c r="CP141" s="8" t="s">
        <v>2268</v>
      </c>
      <c r="CQ141" s="8">
        <v>75.003</v>
      </c>
      <c r="CR141" s="8">
        <v>1.2999999999999999E-2</v>
      </c>
      <c r="CS141" s="8">
        <v>61.996000000000002</v>
      </c>
      <c r="CT141" s="8">
        <v>3.2000000000000001E-2</v>
      </c>
      <c r="CU141" s="8">
        <v>95.007000000000005</v>
      </c>
      <c r="CV141" s="8">
        <v>0.01</v>
      </c>
      <c r="CW141" s="8">
        <v>75.013999999999996</v>
      </c>
      <c r="CX141" s="8">
        <v>1.9E-2</v>
      </c>
      <c r="CY141" s="8">
        <v>74.63</v>
      </c>
      <c r="CZ141" s="8">
        <v>0.05</v>
      </c>
      <c r="DA141" s="8">
        <v>66.27</v>
      </c>
      <c r="DB141" s="8">
        <v>0.05</v>
      </c>
      <c r="DC141" s="8">
        <v>69.760000000000005</v>
      </c>
      <c r="DD141" s="8">
        <v>0.02</v>
      </c>
      <c r="DE141" s="8">
        <v>1.9E-2</v>
      </c>
      <c r="DF141" s="8">
        <v>5.0000000000000001E-3</v>
      </c>
      <c r="DG141" s="8">
        <v>1.1020000000000001</v>
      </c>
      <c r="DH141" s="8">
        <v>7.6E-3</v>
      </c>
      <c r="DI141" s="8">
        <v>11215</v>
      </c>
      <c r="DJ141" s="8">
        <v>40</v>
      </c>
      <c r="DK141" s="8">
        <v>-2746</v>
      </c>
      <c r="DL141" s="8">
        <v>71</v>
      </c>
      <c r="DM141" s="8">
        <v>2.7919999999999998</v>
      </c>
      <c r="DN141" s="8">
        <v>2.5000000000000001E-2</v>
      </c>
      <c r="DU141" s="8">
        <v>458.6</v>
      </c>
      <c r="DV141" s="8">
        <v>2.9</v>
      </c>
      <c r="DW141" s="8">
        <v>461.2</v>
      </c>
      <c r="DX141" s="8">
        <v>2.9</v>
      </c>
      <c r="DY141" s="8">
        <v>461.1</v>
      </c>
      <c r="DZ141" s="8">
        <v>2.9</v>
      </c>
      <c r="EA141" s="8">
        <v>6.1</v>
      </c>
      <c r="EB141" s="8">
        <v>0</v>
      </c>
      <c r="EC141" s="8">
        <v>4.9000000000000004</v>
      </c>
      <c r="ED141" s="8">
        <v>0</v>
      </c>
      <c r="EE141" s="8">
        <v>5.4</v>
      </c>
      <c r="EF141" s="8">
        <v>0</v>
      </c>
      <c r="EG141" s="8">
        <v>2726.8</v>
      </c>
      <c r="EH141" s="8">
        <v>29.2</v>
      </c>
      <c r="EI141" s="8">
        <v>1488.3</v>
      </c>
      <c r="EJ141" s="8">
        <v>32.799999999999997</v>
      </c>
      <c r="EK141" s="8">
        <v>305.39999999999998</v>
      </c>
      <c r="EL141" s="8">
        <v>21.7</v>
      </c>
      <c r="EM141" s="8">
        <v>460</v>
      </c>
      <c r="EO141" s="8">
        <v>461</v>
      </c>
      <c r="EQ141" s="8">
        <v>460</v>
      </c>
      <c r="ES141" s="8">
        <v>1.4</v>
      </c>
      <c r="EU141" s="8">
        <v>1.4</v>
      </c>
      <c r="EW141" s="8">
        <v>1.3</v>
      </c>
      <c r="EY141" s="8">
        <v>0.36</v>
      </c>
      <c r="EZ141" s="8">
        <v>460</v>
      </c>
      <c r="FB141" s="8">
        <v>459</v>
      </c>
      <c r="FD141" s="8">
        <v>459</v>
      </c>
      <c r="FF141" s="8">
        <v>3.9</v>
      </c>
      <c r="FH141" s="8">
        <v>3.9</v>
      </c>
      <c r="FJ141" s="8">
        <v>3.3</v>
      </c>
      <c r="FL141" s="8">
        <v>2260</v>
      </c>
      <c r="FN141" s="8">
        <v>0.67</v>
      </c>
      <c r="FW141" s="8">
        <v>458.2</v>
      </c>
      <c r="FX141" s="8">
        <v>2.9</v>
      </c>
      <c r="FY141" s="8">
        <v>0.8</v>
      </c>
      <c r="FZ141" s="8">
        <v>0</v>
      </c>
      <c r="GA141" s="8">
        <v>370.1</v>
      </c>
      <c r="GB141" s="8">
        <v>1.7</v>
      </c>
      <c r="GC141" s="8">
        <v>21</v>
      </c>
      <c r="GE141" s="8">
        <v>3041.1</v>
      </c>
      <c r="GF141" s="8">
        <v>492</v>
      </c>
      <c r="GG141" s="8">
        <v>491</v>
      </c>
      <c r="GH141" s="8">
        <v>491</v>
      </c>
      <c r="GI141" s="8">
        <v>0.9</v>
      </c>
      <c r="GJ141" s="8">
        <v>0.8</v>
      </c>
      <c r="GK141" s="8">
        <v>1.1000000000000001</v>
      </c>
      <c r="GL141" s="8">
        <v>480</v>
      </c>
      <c r="GM141" s="8">
        <v>0.62</v>
      </c>
      <c r="GN141" s="8">
        <v>12.5</v>
      </c>
      <c r="GO141" s="8">
        <v>17.899999999999999</v>
      </c>
      <c r="GT141" s="8">
        <v>198.31</v>
      </c>
      <c r="GU141" s="8">
        <v>0.22</v>
      </c>
      <c r="GV141" s="8">
        <v>101.19</v>
      </c>
      <c r="GW141" s="8">
        <v>0.04</v>
      </c>
      <c r="HB141" s="8">
        <v>208.64</v>
      </c>
      <c r="HC141" s="8">
        <v>0.17</v>
      </c>
      <c r="HD141" s="8">
        <v>188.98</v>
      </c>
      <c r="HE141" s="8">
        <v>0.03</v>
      </c>
      <c r="HF141" s="8">
        <v>104.22</v>
      </c>
      <c r="HG141" s="8">
        <v>0.06</v>
      </c>
      <c r="HH141" s="8">
        <v>84.75</v>
      </c>
      <c r="HI141" s="8">
        <v>0.06</v>
      </c>
      <c r="HL141" s="8">
        <v>97.99</v>
      </c>
      <c r="HM141" s="8">
        <v>0.04</v>
      </c>
      <c r="HN141" s="8">
        <v>100.74</v>
      </c>
      <c r="HO141" s="8">
        <v>7.0000000000000007E-2</v>
      </c>
      <c r="HP141" s="8">
        <v>-0.44</v>
      </c>
      <c r="HQ141" s="8">
        <v>0.06</v>
      </c>
      <c r="HT141" s="8">
        <v>70.569999999999993</v>
      </c>
      <c r="HU141" s="8">
        <v>0.03</v>
      </c>
      <c r="HZ141" s="8">
        <v>62.2</v>
      </c>
      <c r="IA141" s="8">
        <v>0.05</v>
      </c>
      <c r="IB141" s="8">
        <v>75.06</v>
      </c>
      <c r="IC141" s="8">
        <v>0.03</v>
      </c>
      <c r="ID141" s="8">
        <v>35.31</v>
      </c>
      <c r="IE141" s="8">
        <v>0.04</v>
      </c>
      <c r="IF141" s="8">
        <v>39.75</v>
      </c>
      <c r="IG141" s="8">
        <v>0.04</v>
      </c>
      <c r="MX141" s="8">
        <v>66</v>
      </c>
      <c r="MY141" s="8">
        <v>0.05</v>
      </c>
      <c r="MZ141" s="8">
        <v>66.89</v>
      </c>
      <c r="NA141" s="8">
        <v>0.05</v>
      </c>
      <c r="NB141" s="8">
        <v>66.66</v>
      </c>
      <c r="NC141" s="8">
        <v>0.05</v>
      </c>
      <c r="ND141" s="8">
        <v>66.849999999999994</v>
      </c>
      <c r="NE141" s="8">
        <v>0.05</v>
      </c>
      <c r="NF141" s="8">
        <v>66.5</v>
      </c>
      <c r="NG141" s="8">
        <v>0.05</v>
      </c>
      <c r="NH141" s="8">
        <v>66.05</v>
      </c>
      <c r="NI141" s="8">
        <v>0.04</v>
      </c>
      <c r="OP141" s="8">
        <v>97.88</v>
      </c>
      <c r="OQ141" s="8">
        <v>0.04</v>
      </c>
      <c r="OT141" s="8">
        <v>94.42</v>
      </c>
      <c r="OU141" s="8">
        <v>0.3</v>
      </c>
      <c r="OV141" s="8">
        <v>93.67</v>
      </c>
      <c r="OW141" s="8">
        <v>0.77</v>
      </c>
      <c r="OX141" s="8">
        <v>94.5</v>
      </c>
      <c r="OY141" s="8">
        <v>0.26</v>
      </c>
      <c r="OZ141" s="8">
        <v>94.81</v>
      </c>
      <c r="PA141" s="8">
        <v>0.18</v>
      </c>
      <c r="PB141" s="8">
        <v>93.92</v>
      </c>
      <c r="PC141" s="8">
        <v>0.28000000000000003</v>
      </c>
      <c r="PD141" s="8">
        <v>93.95</v>
      </c>
      <c r="PE141" s="8">
        <v>0.28000000000000003</v>
      </c>
      <c r="PN141" s="8">
        <v>94.47</v>
      </c>
      <c r="PO141" s="8">
        <v>0.05</v>
      </c>
      <c r="QX141" s="8">
        <v>95.26</v>
      </c>
      <c r="QY141" s="8">
        <v>7.0000000000000007E-2</v>
      </c>
      <c r="QZ141" s="8">
        <v>94.73</v>
      </c>
      <c r="RA141" s="8">
        <v>0.1</v>
      </c>
      <c r="RB141" s="8">
        <v>75.25</v>
      </c>
      <c r="RC141" s="8">
        <v>0.06</v>
      </c>
      <c r="RD141" s="8">
        <v>75.12</v>
      </c>
      <c r="RE141" s="8">
        <v>0.05</v>
      </c>
      <c r="RF141" s="8">
        <v>74.95</v>
      </c>
      <c r="RG141" s="8">
        <v>0.04</v>
      </c>
      <c r="RH141" s="8">
        <v>75.72</v>
      </c>
      <c r="RI141" s="8">
        <v>7.0000000000000007E-2</v>
      </c>
      <c r="RJ141" s="8">
        <v>75.510000000000005</v>
      </c>
      <c r="RK141" s="8">
        <v>0.06</v>
      </c>
      <c r="RL141" s="8">
        <v>75.760000000000005</v>
      </c>
      <c r="RM141" s="8">
        <v>0.06</v>
      </c>
      <c r="RN141" s="8">
        <v>75.27</v>
      </c>
      <c r="RO141" s="8">
        <v>0.05</v>
      </c>
      <c r="RP141" s="8">
        <v>91.98</v>
      </c>
      <c r="RQ141" s="8">
        <v>0.08</v>
      </c>
      <c r="RR141" s="8">
        <v>86.43</v>
      </c>
      <c r="RS141" s="8">
        <v>0.33</v>
      </c>
      <c r="RT141" s="8">
        <v>86.21</v>
      </c>
      <c r="RU141" s="8">
        <v>0.23</v>
      </c>
      <c r="RV141" s="8">
        <v>77.52</v>
      </c>
      <c r="RW141" s="8">
        <v>0.12</v>
      </c>
      <c r="RX141" s="8">
        <v>89.19</v>
      </c>
      <c r="RY141" s="8">
        <v>0.48</v>
      </c>
      <c r="RZ141" s="8">
        <v>87.25</v>
      </c>
      <c r="SA141" s="8">
        <v>0.4</v>
      </c>
      <c r="SB141" s="8">
        <v>88.41</v>
      </c>
      <c r="SC141" s="8">
        <v>0.13</v>
      </c>
      <c r="SD141" s="8">
        <v>86.85</v>
      </c>
      <c r="SE141" s="8">
        <v>0.34</v>
      </c>
      <c r="SF141" s="8">
        <v>91.21</v>
      </c>
      <c r="SG141" s="8">
        <v>0.06</v>
      </c>
      <c r="SH141" s="8">
        <v>90.16</v>
      </c>
      <c r="SI141" s="8">
        <v>0.13</v>
      </c>
      <c r="SJ141" s="8">
        <v>87.91</v>
      </c>
      <c r="SK141" s="8">
        <v>0.28000000000000003</v>
      </c>
      <c r="SL141" s="8">
        <v>88.87</v>
      </c>
      <c r="SM141" s="8">
        <v>0.36</v>
      </c>
      <c r="SN141" s="8">
        <v>89.1</v>
      </c>
      <c r="SO141" s="8">
        <v>0.31</v>
      </c>
      <c r="SP141" s="8">
        <v>89.63</v>
      </c>
      <c r="SQ141" s="8">
        <v>0.14000000000000001</v>
      </c>
      <c r="SR141" s="8">
        <v>89.9</v>
      </c>
      <c r="SS141" s="8">
        <v>0.2</v>
      </c>
      <c r="ST141" s="8">
        <v>85.3</v>
      </c>
      <c r="SU141" s="8">
        <v>0.26</v>
      </c>
      <c r="SV141" s="8">
        <v>90.02</v>
      </c>
      <c r="SW141" s="8">
        <v>0.19</v>
      </c>
      <c r="SX141" s="8">
        <v>89.79</v>
      </c>
      <c r="SY141" s="8">
        <v>0.1</v>
      </c>
      <c r="SZ141" s="8">
        <v>90.38</v>
      </c>
      <c r="TA141" s="8">
        <v>0.13</v>
      </c>
      <c r="TB141" s="8">
        <v>85.18</v>
      </c>
      <c r="TC141" s="8">
        <v>0.32</v>
      </c>
      <c r="WJ141" s="8" t="s">
        <v>2114</v>
      </c>
      <c r="WK141" s="8">
        <v>75.003</v>
      </c>
      <c r="WL141" s="8">
        <v>1.2999999999999999E-2</v>
      </c>
      <c r="WM141" s="8">
        <v>61.996000000000002</v>
      </c>
      <c r="WN141" s="8">
        <v>3.2000000000000001E-2</v>
      </c>
      <c r="WO141" s="8">
        <v>66.332999999999998</v>
      </c>
      <c r="WP141" s="8">
        <v>1.9E-2</v>
      </c>
      <c r="WQ141" s="8">
        <v>59.695999999999998</v>
      </c>
      <c r="WR141" s="8">
        <v>0.03</v>
      </c>
      <c r="WS141" s="8">
        <v>95.007000000000005</v>
      </c>
      <c r="WT141" s="8">
        <v>0.01</v>
      </c>
      <c r="WU141" s="8">
        <v>75.013999999999996</v>
      </c>
      <c r="WV141" s="8">
        <v>1.9E-2</v>
      </c>
      <c r="WW141" s="8">
        <v>1207.8</v>
      </c>
      <c r="WX141" s="8">
        <v>4.2</v>
      </c>
      <c r="WY141" s="8">
        <v>1168</v>
      </c>
      <c r="WZ141" s="8">
        <v>4.0999999999999996</v>
      </c>
      <c r="XA141" s="8">
        <v>0.66200000000000003</v>
      </c>
      <c r="XB141" s="8">
        <v>1E-3</v>
      </c>
      <c r="XC141" s="8">
        <v>-0.17399999999999999</v>
      </c>
      <c r="XD141" s="8">
        <v>2E-3</v>
      </c>
      <c r="XE141" s="8">
        <v>1.9E-2</v>
      </c>
      <c r="XF141" s="8">
        <v>5.0000000000000001E-3</v>
      </c>
      <c r="XG141" s="8">
        <v>1.1020000000000001</v>
      </c>
      <c r="XH141" s="8">
        <v>7.6E-3</v>
      </c>
      <c r="XI141" s="8">
        <v>29.411999999999999</v>
      </c>
      <c r="XJ141" s="8">
        <v>2E-3</v>
      </c>
      <c r="XK141" s="8">
        <v>3032</v>
      </c>
      <c r="XL141" s="8">
        <v>10</v>
      </c>
      <c r="XM141" s="8">
        <v>390</v>
      </c>
      <c r="XO141" s="43">
        <v>0.21418915535973576</v>
      </c>
      <c r="XP141" s="12">
        <v>251.45806839232978</v>
      </c>
      <c r="XQ141" s="14">
        <v>13.03</v>
      </c>
      <c r="XR141" s="14">
        <v>0.18</v>
      </c>
      <c r="XS141" s="45">
        <f t="shared" si="113"/>
        <v>0.78262961838794809</v>
      </c>
      <c r="XT141" s="9">
        <f t="shared" si="114"/>
        <v>5434.3602366528066</v>
      </c>
      <c r="XU141" s="46">
        <f t="shared" si="115"/>
        <v>90.837659212598439</v>
      </c>
      <c r="XV141" s="9">
        <f t="shared" si="95"/>
        <v>257.18405905455319</v>
      </c>
      <c r="XW141" s="9">
        <f t="shared" si="116"/>
        <v>1094.386385772412</v>
      </c>
      <c r="XX141" s="9">
        <f t="shared" si="117"/>
        <v>4339.9738508803948</v>
      </c>
      <c r="XY141" s="15">
        <f t="shared" si="118"/>
        <v>9.8152249577861186E-3</v>
      </c>
      <c r="XZ141" s="9">
        <f t="shared" si="119"/>
        <v>29.733282415631059</v>
      </c>
      <c r="YA141" s="9">
        <f t="shared" si="120"/>
        <v>65.550370381612055</v>
      </c>
      <c r="YB141" s="10">
        <v>14.100178642465517</v>
      </c>
      <c r="YC141" s="10">
        <v>13.335148360469258</v>
      </c>
      <c r="YD141" s="3">
        <v>1.3931374175563218E-2</v>
      </c>
      <c r="YE141" s="9">
        <v>38.170536661708766</v>
      </c>
      <c r="YF141" s="15">
        <v>8.7772791496957721E-3</v>
      </c>
      <c r="YG141" s="9">
        <v>27.605708264847909</v>
      </c>
      <c r="YH141" s="15">
        <v>9.3444318359798915E-3</v>
      </c>
      <c r="YI141" s="9">
        <v>26.109573001432032</v>
      </c>
      <c r="YJ141" s="9">
        <f t="shared" si="121"/>
        <v>79.061589582790731</v>
      </c>
      <c r="YK141" s="9">
        <f t="shared" si="122"/>
        <v>64.933576056368253</v>
      </c>
      <c r="YL141" s="9">
        <f t="shared" si="123"/>
        <v>25.918494819288828</v>
      </c>
      <c r="YM141" s="9">
        <f t="shared" si="96"/>
        <v>20730.930024838559</v>
      </c>
      <c r="YN141" s="9">
        <f t="shared" si="97"/>
        <v>17621.959770140471</v>
      </c>
      <c r="YO141" s="9">
        <f t="shared" si="98"/>
        <v>2642</v>
      </c>
      <c r="YP141" s="14">
        <f t="shared" si="99"/>
        <v>0.43496099736944721</v>
      </c>
      <c r="YQ141" s="9">
        <f t="shared" si="100"/>
        <v>19709.888955731156</v>
      </c>
      <c r="YR141" s="9">
        <f t="shared" si="101"/>
        <v>16600.918701033068</v>
      </c>
      <c r="YS141" s="10">
        <f t="shared" si="102"/>
        <v>6.5006230065076371</v>
      </c>
      <c r="YT141" s="15">
        <f t="shared" si="103"/>
        <v>0.45895995104887272</v>
      </c>
      <c r="YU141" s="16">
        <f t="shared" si="104"/>
        <v>-3.8147875963422315</v>
      </c>
      <c r="YV141" s="16">
        <f t="shared" si="105"/>
        <v>-13.511219201178676</v>
      </c>
      <c r="YW141" s="47">
        <f t="shared" si="106"/>
        <v>54.088911077064886</v>
      </c>
      <c r="YX141" s="18">
        <f t="shared" si="107"/>
        <v>20730.930024838559</v>
      </c>
      <c r="YY141" s="18">
        <f t="shared" si="108"/>
        <v>8130.5379841613112</v>
      </c>
      <c r="YZ141" s="18">
        <f t="shared" si="109"/>
        <v>1038.3876751309335</v>
      </c>
      <c r="ZA141" s="18">
        <f t="shared" si="110"/>
        <v>11562.0043655463</v>
      </c>
      <c r="ZB141" s="18">
        <f t="shared" si="111"/>
        <v>20730.930024838544</v>
      </c>
      <c r="ZC141" s="19">
        <f t="shared" si="112"/>
        <v>0.99999999999999933</v>
      </c>
    </row>
    <row r="142" spans="1:679" s="8" customFormat="1" x14ac:dyDescent="0.25">
      <c r="A142" s="8">
        <v>4</v>
      </c>
      <c r="B142" s="8" t="s">
        <v>2269</v>
      </c>
      <c r="C142" s="8" t="s">
        <v>2270</v>
      </c>
      <c r="D142" s="8" t="s">
        <v>2218</v>
      </c>
      <c r="E142" s="8" t="s">
        <v>3306</v>
      </c>
      <c r="F142" s="8" t="s">
        <v>3316</v>
      </c>
      <c r="G142" s="8" t="s">
        <v>3308</v>
      </c>
      <c r="I142" s="8" t="s">
        <v>3310</v>
      </c>
      <c r="J142" s="8" t="s">
        <v>3310</v>
      </c>
      <c r="N142" s="7"/>
      <c r="O142" s="7"/>
      <c r="P142" s="8" t="s">
        <v>3368</v>
      </c>
      <c r="Q142" s="50">
        <v>41720</v>
      </c>
      <c r="R142" s="8" t="s">
        <v>2220</v>
      </c>
      <c r="S142" s="8" t="s">
        <v>119</v>
      </c>
      <c r="T142" s="8" t="s">
        <v>154</v>
      </c>
      <c r="U142" s="8" t="s">
        <v>1221</v>
      </c>
      <c r="V142" s="8" t="s">
        <v>3378</v>
      </c>
      <c r="W142" s="8" t="s">
        <v>3380</v>
      </c>
      <c r="X142" s="8" t="s">
        <v>3386</v>
      </c>
      <c r="Y142" s="8" t="s">
        <v>3386</v>
      </c>
      <c r="Z142" s="8" t="s">
        <v>2063</v>
      </c>
      <c r="AA142" s="8" t="s">
        <v>123</v>
      </c>
      <c r="AB142" s="8" t="s">
        <v>124</v>
      </c>
      <c r="AC142" s="8" t="s">
        <v>3442</v>
      </c>
      <c r="AD142" s="8" t="s">
        <v>156</v>
      </c>
      <c r="AE142" s="8" t="s">
        <v>3394</v>
      </c>
      <c r="AF142" s="8" t="s">
        <v>157</v>
      </c>
      <c r="AG142" s="8">
        <v>75</v>
      </c>
      <c r="AH142" s="8">
        <v>62</v>
      </c>
      <c r="AI142" s="8">
        <v>95</v>
      </c>
      <c r="AJ142" s="8">
        <v>75</v>
      </c>
      <c r="AK142" s="8">
        <v>7.7</v>
      </c>
      <c r="AM142" s="8">
        <v>7</v>
      </c>
      <c r="AO142" s="8">
        <v>458.7</v>
      </c>
      <c r="AP142" s="8">
        <v>1.3</v>
      </c>
      <c r="AQ142" s="8">
        <v>6.2</v>
      </c>
      <c r="AR142" s="8">
        <v>0</v>
      </c>
      <c r="AS142" s="8">
        <v>19438</v>
      </c>
      <c r="AT142" s="8">
        <v>65</v>
      </c>
      <c r="AU142" s="8">
        <v>18759</v>
      </c>
      <c r="AV142" s="8">
        <v>141</v>
      </c>
      <c r="AW142" s="8">
        <v>-1437</v>
      </c>
      <c r="AX142" s="8">
        <v>127</v>
      </c>
      <c r="AY142" s="8">
        <v>17999</v>
      </c>
      <c r="AZ142" s="8">
        <v>155</v>
      </c>
      <c r="BA142" s="8">
        <v>5.75415601</v>
      </c>
      <c r="BB142" s="8">
        <v>785</v>
      </c>
      <c r="BD142" s="8">
        <v>12.9</v>
      </c>
      <c r="CO142" s="8" t="s">
        <v>2271</v>
      </c>
      <c r="CP142" s="8" t="s">
        <v>2272</v>
      </c>
      <c r="CQ142" s="8">
        <v>75.004000000000005</v>
      </c>
      <c r="CR142" s="8">
        <v>2.1999999999999999E-2</v>
      </c>
      <c r="CS142" s="8">
        <v>62.000999999999998</v>
      </c>
      <c r="CT142" s="8">
        <v>2.7E-2</v>
      </c>
      <c r="CU142" s="8">
        <v>94.995000000000005</v>
      </c>
      <c r="CV142" s="8">
        <v>1.7999999999999999E-2</v>
      </c>
      <c r="CW142" s="8">
        <v>75.004000000000005</v>
      </c>
      <c r="CX142" s="8">
        <v>2.5000000000000001E-2</v>
      </c>
      <c r="CY142" s="8">
        <v>74.569999999999993</v>
      </c>
      <c r="CZ142" s="8">
        <v>0.09</v>
      </c>
      <c r="DA142" s="8">
        <v>60.42</v>
      </c>
      <c r="DB142" s="8">
        <v>0.05</v>
      </c>
      <c r="DC142" s="8">
        <v>65.8</v>
      </c>
      <c r="DD142" s="8">
        <v>0.02</v>
      </c>
      <c r="DE142" s="8">
        <v>3.4000000000000002E-2</v>
      </c>
      <c r="DF142" s="8">
        <v>5.0000000000000001E-3</v>
      </c>
      <c r="DG142" s="8">
        <v>1.1263000000000001</v>
      </c>
      <c r="DH142" s="8">
        <v>6.7999999999999996E-3</v>
      </c>
      <c r="DI142" s="8">
        <v>19438</v>
      </c>
      <c r="DJ142" s="8">
        <v>65</v>
      </c>
      <c r="DK142" s="8">
        <v>-1437</v>
      </c>
      <c r="DL142" s="8">
        <v>127</v>
      </c>
      <c r="DM142" s="8">
        <v>5.7539999999999996</v>
      </c>
      <c r="DN142" s="8">
        <v>5.1999999999999998E-2</v>
      </c>
      <c r="DU142" s="8">
        <v>458.7</v>
      </c>
      <c r="DV142" s="8">
        <v>2.5</v>
      </c>
      <c r="DW142" s="8">
        <v>461.4</v>
      </c>
      <c r="DX142" s="8">
        <v>2.5</v>
      </c>
      <c r="DY142" s="8">
        <v>461.1</v>
      </c>
      <c r="DZ142" s="8">
        <v>2.5</v>
      </c>
      <c r="EA142" s="8">
        <v>6.2</v>
      </c>
      <c r="EB142" s="8">
        <v>0</v>
      </c>
      <c r="EC142" s="8">
        <v>5</v>
      </c>
      <c r="ED142" s="8">
        <v>0</v>
      </c>
      <c r="EE142" s="8">
        <v>5.5</v>
      </c>
      <c r="EF142" s="8">
        <v>0</v>
      </c>
      <c r="EG142" s="8">
        <v>2789.7</v>
      </c>
      <c r="EH142" s="8">
        <v>25.2</v>
      </c>
      <c r="EI142" s="8">
        <v>1485.3</v>
      </c>
      <c r="EJ142" s="8">
        <v>27.9</v>
      </c>
      <c r="EK142" s="8">
        <v>338.5</v>
      </c>
      <c r="EL142" s="8">
        <v>18.899999999999999</v>
      </c>
      <c r="EM142" s="8">
        <v>457</v>
      </c>
      <c r="EO142" s="8">
        <v>459</v>
      </c>
      <c r="EQ142" s="8">
        <v>459</v>
      </c>
      <c r="ES142" s="8">
        <v>1.4</v>
      </c>
      <c r="EU142" s="8">
        <v>1.5</v>
      </c>
      <c r="EW142" s="8">
        <v>1.3</v>
      </c>
      <c r="EY142" s="8">
        <v>0.37</v>
      </c>
      <c r="EZ142" s="8">
        <v>458</v>
      </c>
      <c r="FB142" s="8">
        <v>458</v>
      </c>
      <c r="FD142" s="8">
        <v>459</v>
      </c>
      <c r="FF142" s="8">
        <v>4.0999999999999996</v>
      </c>
      <c r="FH142" s="8">
        <v>4</v>
      </c>
      <c r="FJ142" s="8">
        <v>3.4</v>
      </c>
      <c r="FL142" s="8">
        <v>2330</v>
      </c>
      <c r="FN142" s="8">
        <v>0.68</v>
      </c>
      <c r="FW142" s="8">
        <v>458.3</v>
      </c>
      <c r="FX142" s="8">
        <v>2.5</v>
      </c>
      <c r="FY142" s="8">
        <v>0.8</v>
      </c>
      <c r="FZ142" s="8">
        <v>0</v>
      </c>
      <c r="GA142" s="8">
        <v>370.1</v>
      </c>
      <c r="GB142" s="8">
        <v>1.5</v>
      </c>
      <c r="GC142" s="8">
        <v>21</v>
      </c>
      <c r="GE142" s="8">
        <v>3121.1</v>
      </c>
      <c r="GF142" s="8">
        <v>491</v>
      </c>
      <c r="GG142" s="8">
        <v>490</v>
      </c>
      <c r="GH142" s="8">
        <v>491</v>
      </c>
      <c r="GI142" s="8">
        <v>0.8</v>
      </c>
      <c r="GJ142" s="8">
        <v>0.8</v>
      </c>
      <c r="GK142" s="8">
        <v>1.1000000000000001</v>
      </c>
      <c r="GL142" s="8">
        <v>500</v>
      </c>
      <c r="GM142" s="8">
        <v>0.64</v>
      </c>
      <c r="GN142" s="8">
        <v>12.9</v>
      </c>
      <c r="GO142" s="8">
        <v>17.899999999999999</v>
      </c>
      <c r="GT142" s="26">
        <v>211.61</v>
      </c>
      <c r="GU142" s="26">
        <v>0.21</v>
      </c>
      <c r="GV142" s="26">
        <v>102.99</v>
      </c>
      <c r="GW142" s="26">
        <v>0.05</v>
      </c>
      <c r="HB142" s="26">
        <v>220.59</v>
      </c>
      <c r="HC142" s="26">
        <v>0.17</v>
      </c>
      <c r="HD142" s="26">
        <v>166.85</v>
      </c>
      <c r="HE142" s="26">
        <v>0.06</v>
      </c>
      <c r="HF142" s="26">
        <v>108.11</v>
      </c>
      <c r="HG142" s="26">
        <v>0.05</v>
      </c>
      <c r="HH142" s="26">
        <v>58.74</v>
      </c>
      <c r="HI142" s="26">
        <v>0.06</v>
      </c>
      <c r="HL142" s="27">
        <v>101.17</v>
      </c>
      <c r="HM142" s="27">
        <v>7.0000000000000007E-2</v>
      </c>
      <c r="HN142" s="26">
        <v>105.21</v>
      </c>
      <c r="HO142" s="26">
        <v>7.0000000000000007E-2</v>
      </c>
      <c r="HP142" s="26">
        <v>2.2200000000000002</v>
      </c>
      <c r="HQ142" s="26">
        <v>0.05</v>
      </c>
      <c r="HZ142" s="26">
        <v>76.27</v>
      </c>
      <c r="IA142" s="26">
        <v>0.08</v>
      </c>
      <c r="IB142" s="26">
        <v>65.34</v>
      </c>
      <c r="IC142" s="26">
        <v>0.1</v>
      </c>
      <c r="ID142" s="26">
        <v>44.99</v>
      </c>
      <c r="IE142" s="26">
        <v>0.05</v>
      </c>
      <c r="IF142" s="26">
        <v>20.350000000000001</v>
      </c>
      <c r="IG142" s="26">
        <v>0.09</v>
      </c>
      <c r="MX142" s="8">
        <v>59.82</v>
      </c>
      <c r="MY142" s="8">
        <v>0.06</v>
      </c>
      <c r="MZ142" s="8">
        <v>60.51</v>
      </c>
      <c r="NA142" s="8">
        <v>0.05</v>
      </c>
      <c r="NB142" s="8">
        <v>60.57</v>
      </c>
      <c r="NC142" s="8">
        <v>0.06</v>
      </c>
      <c r="ND142" s="8">
        <v>60.45</v>
      </c>
      <c r="NE142" s="8">
        <v>0.05</v>
      </c>
      <c r="NF142" s="8">
        <v>60.4</v>
      </c>
      <c r="NG142" s="8">
        <v>0.05</v>
      </c>
      <c r="NH142" s="8">
        <v>59.71</v>
      </c>
      <c r="NI142" s="8">
        <v>0.04</v>
      </c>
      <c r="OP142" s="8">
        <v>101.07</v>
      </c>
      <c r="OQ142" s="8">
        <v>0.06</v>
      </c>
      <c r="OT142" s="8">
        <v>94.18</v>
      </c>
      <c r="OU142" s="8">
        <v>0.24</v>
      </c>
      <c r="OV142" s="8">
        <v>94.26</v>
      </c>
      <c r="OW142" s="8">
        <v>0.75</v>
      </c>
      <c r="OX142" s="8">
        <v>94.01</v>
      </c>
      <c r="OY142" s="8">
        <v>0.28999999999999998</v>
      </c>
      <c r="OZ142" s="8">
        <v>94.31</v>
      </c>
      <c r="PA142" s="8">
        <v>0.22</v>
      </c>
      <c r="PB142" s="8">
        <v>93.49</v>
      </c>
      <c r="PC142" s="8">
        <v>0.32</v>
      </c>
      <c r="PD142" s="8">
        <v>93.52</v>
      </c>
      <c r="PE142" s="8">
        <v>0.32</v>
      </c>
      <c r="PN142" s="8">
        <v>98.06</v>
      </c>
      <c r="PO142" s="8">
        <v>0.05</v>
      </c>
      <c r="QX142" s="8">
        <v>95.14</v>
      </c>
      <c r="QY142" s="8">
        <v>0.08</v>
      </c>
      <c r="QZ142" s="8">
        <v>94.8</v>
      </c>
      <c r="RA142" s="8">
        <v>0.1</v>
      </c>
      <c r="RB142" s="8">
        <v>75.14</v>
      </c>
      <c r="RC142" s="8">
        <v>0.08</v>
      </c>
      <c r="RD142" s="8">
        <v>75.02</v>
      </c>
      <c r="RE142" s="8">
        <v>7.0000000000000007E-2</v>
      </c>
      <c r="RF142" s="8">
        <v>74.849999999999994</v>
      </c>
      <c r="RG142" s="8">
        <v>7.0000000000000007E-2</v>
      </c>
      <c r="RH142" s="8">
        <v>75.52</v>
      </c>
      <c r="RI142" s="8">
        <v>0.09</v>
      </c>
      <c r="RJ142" s="8">
        <v>75.37</v>
      </c>
      <c r="RK142" s="8">
        <v>0.09</v>
      </c>
      <c r="RL142" s="8">
        <v>75.55</v>
      </c>
      <c r="RM142" s="8">
        <v>0.08</v>
      </c>
      <c r="RN142" s="8">
        <v>75.150000000000006</v>
      </c>
      <c r="RO142" s="8">
        <v>0.06</v>
      </c>
      <c r="RP142" s="8">
        <v>91.45</v>
      </c>
      <c r="RQ142" s="8">
        <v>0.15</v>
      </c>
      <c r="RR142" s="8">
        <v>86.14</v>
      </c>
      <c r="RS142" s="8">
        <v>0.33</v>
      </c>
      <c r="RT142" s="8">
        <v>85.95</v>
      </c>
      <c r="RU142" s="8">
        <v>0.25</v>
      </c>
      <c r="RV142" s="8">
        <v>77.36</v>
      </c>
      <c r="RW142" s="8">
        <v>0.13</v>
      </c>
      <c r="RX142" s="8">
        <v>88.55</v>
      </c>
      <c r="RY142" s="8">
        <v>0.47</v>
      </c>
      <c r="RZ142" s="8">
        <v>86.99</v>
      </c>
      <c r="SA142" s="8">
        <v>0.43</v>
      </c>
      <c r="SB142" s="8">
        <v>88.08</v>
      </c>
      <c r="SC142" s="8">
        <v>0.17</v>
      </c>
      <c r="SD142" s="8">
        <v>86.7</v>
      </c>
      <c r="SE142" s="8">
        <v>0.4</v>
      </c>
      <c r="SF142" s="8">
        <v>90.57</v>
      </c>
      <c r="SG142" s="8">
        <v>0.13</v>
      </c>
      <c r="SH142" s="8">
        <v>89.56</v>
      </c>
      <c r="SI142" s="8">
        <v>0.14000000000000001</v>
      </c>
      <c r="SJ142" s="8">
        <v>87.49</v>
      </c>
      <c r="SK142" s="8">
        <v>0.27</v>
      </c>
      <c r="SL142" s="8">
        <v>88.54</v>
      </c>
      <c r="SM142" s="8">
        <v>0.37</v>
      </c>
      <c r="SN142" s="8">
        <v>88.08</v>
      </c>
      <c r="SO142" s="8">
        <v>0.45</v>
      </c>
      <c r="SP142" s="8">
        <v>88.89</v>
      </c>
      <c r="SQ142" s="8">
        <v>0.14000000000000001</v>
      </c>
      <c r="SR142" s="8">
        <v>89.39</v>
      </c>
      <c r="SS142" s="8">
        <v>0.19</v>
      </c>
      <c r="ST142" s="8">
        <v>84.93</v>
      </c>
      <c r="SU142" s="8">
        <v>0.31</v>
      </c>
      <c r="SV142" s="8">
        <v>89.34</v>
      </c>
      <c r="SW142" s="8">
        <v>0.23</v>
      </c>
      <c r="SX142" s="8">
        <v>89.08</v>
      </c>
      <c r="SY142" s="8">
        <v>0.14000000000000001</v>
      </c>
      <c r="SZ142" s="8">
        <v>89.84</v>
      </c>
      <c r="TA142" s="8">
        <v>0.15</v>
      </c>
      <c r="TB142" s="8">
        <v>85.18</v>
      </c>
      <c r="TC142" s="8">
        <v>0.31</v>
      </c>
      <c r="WJ142" s="8" t="s">
        <v>2114</v>
      </c>
      <c r="WK142" s="8">
        <v>75.004000000000005</v>
      </c>
      <c r="WL142" s="8">
        <v>2.1999999999999999E-2</v>
      </c>
      <c r="WM142" s="8">
        <v>62.000999999999998</v>
      </c>
      <c r="WN142" s="8">
        <v>2.7E-2</v>
      </c>
      <c r="WO142" s="8">
        <v>60.347000000000001</v>
      </c>
      <c r="WP142" s="8">
        <v>3.4000000000000002E-2</v>
      </c>
      <c r="WQ142" s="8">
        <v>57.075000000000003</v>
      </c>
      <c r="WR142" s="8">
        <v>3.5000000000000003E-2</v>
      </c>
      <c r="WS142" s="8">
        <v>94.995000000000005</v>
      </c>
      <c r="WT142" s="8">
        <v>1.7999999999999999E-2</v>
      </c>
      <c r="WU142" s="8">
        <v>75.004000000000005</v>
      </c>
      <c r="WV142" s="8">
        <v>2.5000000000000001E-2</v>
      </c>
      <c r="WW142" s="8">
        <v>1215.2</v>
      </c>
      <c r="WX142" s="8">
        <v>3.7</v>
      </c>
      <c r="WY142" s="8">
        <v>1187.0999999999999</v>
      </c>
      <c r="WZ142" s="8">
        <v>3.6</v>
      </c>
      <c r="XA142" s="8">
        <v>0.66200000000000003</v>
      </c>
      <c r="XB142" s="8">
        <v>1E-3</v>
      </c>
      <c r="XC142" s="8">
        <v>-0.17899999999999999</v>
      </c>
      <c r="XD142" s="8">
        <v>2E-3</v>
      </c>
      <c r="XE142" s="8">
        <v>3.4000000000000002E-2</v>
      </c>
      <c r="XF142" s="8">
        <v>5.0000000000000001E-3</v>
      </c>
      <c r="XG142" s="8">
        <v>1.1263000000000001</v>
      </c>
      <c r="XH142" s="8">
        <v>6.7999999999999996E-3</v>
      </c>
      <c r="XI142" s="8">
        <v>29.477</v>
      </c>
      <c r="XJ142" s="8">
        <v>1E-3</v>
      </c>
      <c r="XK142" s="8">
        <v>3128</v>
      </c>
      <c r="XL142" s="8">
        <v>9</v>
      </c>
      <c r="XM142" s="8">
        <v>400</v>
      </c>
      <c r="XO142" s="43">
        <v>0.21418915535973576</v>
      </c>
      <c r="XP142" s="12">
        <v>251.45806839232978</v>
      </c>
      <c r="XQ142" s="14">
        <v>13.03</v>
      </c>
      <c r="XR142" s="14">
        <v>0.18</v>
      </c>
      <c r="XS142" s="45">
        <f t="shared" si="113"/>
        <v>0.7908071154108931</v>
      </c>
      <c r="XT142" s="9">
        <f t="shared" si="114"/>
        <v>5531.2348471732394</v>
      </c>
      <c r="XU142" s="46">
        <f t="shared" si="115"/>
        <v>92.323103811023614</v>
      </c>
      <c r="XV142" s="9">
        <f t="shared" si="95"/>
        <v>260.84978891465113</v>
      </c>
      <c r="XW142" s="9">
        <f t="shared" si="116"/>
        <v>1110.0128878553319</v>
      </c>
      <c r="XX142" s="9">
        <f t="shared" si="117"/>
        <v>4421.221959317907</v>
      </c>
      <c r="XY142" s="15">
        <f t="shared" si="118"/>
        <v>9.8128710627129381E-3</v>
      </c>
      <c r="XZ142" s="9">
        <f t="shared" si="119"/>
        <v>29.726841500885172</v>
      </c>
      <c r="YA142" s="9">
        <f t="shared" si="120"/>
        <v>59.556192884589109</v>
      </c>
      <c r="YB142" s="10">
        <v>14.099824881419631</v>
      </c>
      <c r="YC142" s="10">
        <v>13.181866620120458</v>
      </c>
      <c r="YD142" s="3">
        <v>1.3925481216258178E-2</v>
      </c>
      <c r="YE142" s="9">
        <v>38.1610814535834</v>
      </c>
      <c r="YF142" s="15">
        <v>8.7803397138764751E-3</v>
      </c>
      <c r="YG142" s="9">
        <v>27.609301342778359</v>
      </c>
      <c r="YH142" s="15">
        <v>9.1494025809843865E-3</v>
      </c>
      <c r="YI142" s="9">
        <v>24.435945853338705</v>
      </c>
      <c r="YJ142" s="9">
        <f t="shared" si="121"/>
        <v>79.045789733277601</v>
      </c>
      <c r="YK142" s="9">
        <f t="shared" si="122"/>
        <v>64.924885647154795</v>
      </c>
      <c r="YL142" s="9">
        <f t="shared" si="123"/>
        <v>24.242939622417808</v>
      </c>
      <c r="YM142" s="9">
        <f t="shared" si="96"/>
        <v>30332.749168657472</v>
      </c>
      <c r="YN142" s="9">
        <f t="shared" si="97"/>
        <v>25872.368939237647</v>
      </c>
      <c r="YO142" s="9">
        <f t="shared" si="98"/>
        <v>2728</v>
      </c>
      <c r="YP142" s="14">
        <f t="shared" si="99"/>
        <v>0.30695087834704465</v>
      </c>
      <c r="YQ142" s="9">
        <f t="shared" si="100"/>
        <v>29282.647921964497</v>
      </c>
      <c r="YR142" s="9">
        <f t="shared" si="101"/>
        <v>24822.267692544672</v>
      </c>
      <c r="YS142" s="10">
        <f t="shared" si="102"/>
        <v>9.3614603331088553</v>
      </c>
      <c r="YT142" s="15">
        <f t="shared" si="103"/>
        <v>0.21693713186269736</v>
      </c>
      <c r="YU142" s="16">
        <f t="shared" si="104"/>
        <v>-5.4839018784673641</v>
      </c>
      <c r="YV142" s="16">
        <f t="shared" si="105"/>
        <v>-19.489596848688493</v>
      </c>
      <c r="YW142" s="47">
        <f t="shared" si="106"/>
        <v>54.156859812428415</v>
      </c>
      <c r="YX142" s="18">
        <f t="shared" si="107"/>
        <v>30332.749168657472</v>
      </c>
      <c r="YY142" s="18">
        <f t="shared" si="108"/>
        <v>17552.574465657104</v>
      </c>
      <c r="YZ142" s="18">
        <f t="shared" si="109"/>
        <v>1067.5627901912312</v>
      </c>
      <c r="ZA142" s="18">
        <f t="shared" si="110"/>
        <v>11712.611912809158</v>
      </c>
      <c r="ZB142" s="18">
        <f t="shared" si="111"/>
        <v>30332.749168657494</v>
      </c>
      <c r="ZC142" s="19">
        <f t="shared" si="112"/>
        <v>1.0000000000000007</v>
      </c>
    </row>
    <row r="143" spans="1:679" s="8" customFormat="1" x14ac:dyDescent="0.25">
      <c r="A143" s="8">
        <v>4</v>
      </c>
      <c r="B143" s="8" t="s">
        <v>2193</v>
      </c>
      <c r="C143" s="8" t="s">
        <v>2194</v>
      </c>
      <c r="D143" s="8" t="s">
        <v>2193</v>
      </c>
      <c r="E143" s="8" t="s">
        <v>3306</v>
      </c>
      <c r="F143" s="8" t="s">
        <v>3323</v>
      </c>
      <c r="G143" s="8" t="s">
        <v>3308</v>
      </c>
      <c r="H143" s="8" t="s">
        <v>3309</v>
      </c>
      <c r="I143" s="8" t="s">
        <v>3319</v>
      </c>
      <c r="J143" s="8" t="s">
        <v>3310</v>
      </c>
      <c r="N143" s="7">
        <v>0</v>
      </c>
      <c r="O143" s="7">
        <v>0</v>
      </c>
      <c r="P143" s="8" t="s">
        <v>3368</v>
      </c>
      <c r="Q143" s="8" t="s">
        <v>2116</v>
      </c>
      <c r="R143" s="8" t="s">
        <v>2195</v>
      </c>
      <c r="S143" s="8" t="s">
        <v>119</v>
      </c>
      <c r="T143" s="8" t="s">
        <v>424</v>
      </c>
      <c r="U143" s="8" t="s">
        <v>450</v>
      </c>
      <c r="V143" s="8" t="s">
        <v>3378</v>
      </c>
      <c r="W143" s="8" t="s">
        <v>3383</v>
      </c>
      <c r="X143" s="8" t="s">
        <v>3386</v>
      </c>
      <c r="Y143" s="8" t="s">
        <v>3386</v>
      </c>
      <c r="Z143" s="8" t="s">
        <v>2063</v>
      </c>
      <c r="AA143" s="8" t="s">
        <v>123</v>
      </c>
      <c r="AB143" s="8" t="s">
        <v>124</v>
      </c>
      <c r="AC143" s="8" t="s">
        <v>2064</v>
      </c>
      <c r="AD143" s="8" t="s">
        <v>156</v>
      </c>
      <c r="AE143" s="8" t="s">
        <v>3394</v>
      </c>
      <c r="AF143" s="8" t="s">
        <v>157</v>
      </c>
      <c r="AG143" s="8">
        <v>75</v>
      </c>
      <c r="AH143" s="8">
        <v>62</v>
      </c>
      <c r="AI143" s="8">
        <v>55</v>
      </c>
      <c r="AJ143" s="8">
        <v>51</v>
      </c>
      <c r="AK143" s="8">
        <v>7</v>
      </c>
      <c r="AM143" s="8">
        <v>7</v>
      </c>
      <c r="AO143" s="8">
        <v>458.3</v>
      </c>
      <c r="AP143" s="8">
        <v>0.3</v>
      </c>
      <c r="AQ143" s="8">
        <v>1.6</v>
      </c>
      <c r="AR143" s="8">
        <v>0</v>
      </c>
      <c r="AS143" s="8">
        <v>5422</v>
      </c>
      <c r="AT143" s="8">
        <v>21</v>
      </c>
      <c r="AU143" s="8">
        <v>5195</v>
      </c>
      <c r="AV143" s="8">
        <v>51</v>
      </c>
      <c r="AW143" s="8">
        <v>2157</v>
      </c>
      <c r="AX143" s="8">
        <v>54</v>
      </c>
      <c r="AY143" s="8">
        <v>7581</v>
      </c>
      <c r="AZ143" s="8">
        <v>64</v>
      </c>
      <c r="BA143" s="8">
        <v>16.268240342999999</v>
      </c>
      <c r="BB143" s="8">
        <v>785</v>
      </c>
      <c r="BD143" s="8">
        <v>11.9</v>
      </c>
      <c r="CO143" s="8" t="s">
        <v>2196</v>
      </c>
      <c r="CP143" s="8" t="s">
        <v>2197</v>
      </c>
      <c r="CQ143" s="8">
        <v>75.006</v>
      </c>
      <c r="CR143" s="8">
        <v>1.4999999999999999E-2</v>
      </c>
      <c r="CS143" s="8">
        <v>62.000999999999998</v>
      </c>
      <c r="CT143" s="8">
        <v>2.7E-2</v>
      </c>
      <c r="CU143" s="8">
        <v>54.999000000000002</v>
      </c>
      <c r="CV143" s="8">
        <v>1.4E-2</v>
      </c>
      <c r="CW143" s="8">
        <v>50.997999999999998</v>
      </c>
      <c r="CX143" s="8">
        <v>2.1000000000000001E-2</v>
      </c>
      <c r="CY143" s="8">
        <v>74.7</v>
      </c>
      <c r="CZ143" s="8">
        <v>0.03</v>
      </c>
      <c r="DA143" s="8">
        <v>70.69</v>
      </c>
      <c r="DB143" s="8">
        <v>0.03</v>
      </c>
      <c r="DC143" s="8">
        <v>72.959999999999994</v>
      </c>
      <c r="DD143" s="8">
        <v>0.03</v>
      </c>
      <c r="DE143" s="8">
        <v>1.2999999999999999E-2</v>
      </c>
      <c r="DF143" s="8">
        <v>5.0000000000000001E-3</v>
      </c>
      <c r="DG143" s="8">
        <v>1.0743</v>
      </c>
      <c r="DH143" s="8">
        <v>7.4999999999999997E-3</v>
      </c>
      <c r="DI143" s="8">
        <v>5422</v>
      </c>
      <c r="DJ143" s="8">
        <v>21</v>
      </c>
      <c r="DK143" s="8">
        <v>2157</v>
      </c>
      <c r="DL143" s="8">
        <v>54</v>
      </c>
      <c r="DM143" s="8">
        <v>16.254999999999999</v>
      </c>
      <c r="DN143" s="8">
        <v>0.22800000000000001</v>
      </c>
      <c r="DU143" s="8">
        <v>458.3</v>
      </c>
      <c r="DV143" s="8">
        <v>1.8</v>
      </c>
      <c r="DW143" s="8">
        <v>463.4</v>
      </c>
      <c r="DX143" s="8">
        <v>1.8</v>
      </c>
      <c r="DY143" s="8">
        <v>461.7</v>
      </c>
      <c r="DZ143" s="8">
        <v>1.8</v>
      </c>
      <c r="EA143" s="8">
        <v>1.6</v>
      </c>
      <c r="EB143" s="8">
        <v>0</v>
      </c>
      <c r="EC143" s="8">
        <v>1.3</v>
      </c>
      <c r="ED143" s="8">
        <v>0</v>
      </c>
      <c r="EE143" s="8">
        <v>1.6</v>
      </c>
      <c r="EF143" s="8">
        <v>0</v>
      </c>
      <c r="EG143" s="8">
        <v>609</v>
      </c>
      <c r="EH143" s="8">
        <v>6.7</v>
      </c>
      <c r="EI143" s="8">
        <v>555.4</v>
      </c>
      <c r="EJ143" s="8">
        <v>7.2</v>
      </c>
      <c r="EK143" s="8">
        <v>-10</v>
      </c>
      <c r="EL143" s="8">
        <v>0</v>
      </c>
      <c r="EM143" s="8">
        <v>463</v>
      </c>
      <c r="EO143" s="8">
        <v>462</v>
      </c>
      <c r="EQ143" s="8">
        <v>458</v>
      </c>
      <c r="ES143" s="8">
        <v>1.3</v>
      </c>
      <c r="EU143" s="8">
        <v>1.5</v>
      </c>
      <c r="EW143" s="8">
        <v>1.3</v>
      </c>
      <c r="EY143" s="8">
        <v>0.35</v>
      </c>
      <c r="GC143" s="8">
        <v>21</v>
      </c>
      <c r="GF143" s="8">
        <v>478</v>
      </c>
      <c r="GG143" s="8">
        <v>478</v>
      </c>
      <c r="GH143" s="8">
        <v>478</v>
      </c>
      <c r="GI143" s="8">
        <v>0.9</v>
      </c>
      <c r="GJ143" s="8">
        <v>0.8</v>
      </c>
      <c r="GK143" s="8">
        <v>1</v>
      </c>
      <c r="GL143" s="8">
        <v>0.45</v>
      </c>
      <c r="GM143" s="8">
        <v>0.61</v>
      </c>
      <c r="GN143" s="8">
        <v>11.9</v>
      </c>
      <c r="GO143" s="8">
        <v>17.3</v>
      </c>
      <c r="MX143" s="8">
        <v>70.8</v>
      </c>
      <c r="MY143" s="8">
        <v>0.04</v>
      </c>
      <c r="MZ143" s="8">
        <v>71.930000000000007</v>
      </c>
      <c r="NA143" s="8">
        <v>7.0000000000000007E-2</v>
      </c>
      <c r="NB143" s="8">
        <v>71.02</v>
      </c>
      <c r="NC143" s="8">
        <v>7.0000000000000007E-2</v>
      </c>
      <c r="ND143" s="8">
        <v>71.55</v>
      </c>
      <c r="NE143" s="8">
        <v>0.06</v>
      </c>
      <c r="NF143" s="8">
        <v>70.849999999999994</v>
      </c>
      <c r="NG143" s="8">
        <v>0.03</v>
      </c>
      <c r="NH143" s="8">
        <v>71.38</v>
      </c>
      <c r="NI143" s="8">
        <v>0.04</v>
      </c>
      <c r="OP143" s="8">
        <v>73.14</v>
      </c>
      <c r="OQ143" s="8">
        <v>0.03</v>
      </c>
      <c r="OT143" s="8">
        <v>54.52</v>
      </c>
      <c r="OU143" s="8">
        <v>7.0000000000000007E-2</v>
      </c>
      <c r="OV143" s="8">
        <v>54.36</v>
      </c>
      <c r="OW143" s="8">
        <v>0.06</v>
      </c>
      <c r="OX143" s="8">
        <v>54.23</v>
      </c>
      <c r="OY143" s="8">
        <v>0.08</v>
      </c>
      <c r="OZ143" s="8">
        <v>53.98</v>
      </c>
      <c r="PA143" s="8">
        <v>7.0000000000000007E-2</v>
      </c>
      <c r="PB143" s="8">
        <v>54.07</v>
      </c>
      <c r="PC143" s="8">
        <v>0.11</v>
      </c>
      <c r="PD143" s="8">
        <v>54.09</v>
      </c>
      <c r="PE143" s="8">
        <v>0.11</v>
      </c>
      <c r="PN143" s="8">
        <v>74.150000000000006</v>
      </c>
      <c r="PO143" s="8">
        <v>0.03</v>
      </c>
      <c r="QX143" s="8">
        <v>54.98</v>
      </c>
      <c r="QY143" s="8">
        <v>0.08</v>
      </c>
      <c r="QZ143" s="8">
        <v>54.59</v>
      </c>
      <c r="RA143" s="8">
        <v>0.09</v>
      </c>
      <c r="RB143" s="8">
        <v>74.290000000000006</v>
      </c>
      <c r="RC143" s="8">
        <v>7.0000000000000007E-2</v>
      </c>
      <c r="RD143" s="8">
        <v>74.47</v>
      </c>
      <c r="RE143" s="8">
        <v>0.06</v>
      </c>
      <c r="RF143" s="8">
        <v>74.36</v>
      </c>
      <c r="RG143" s="8">
        <v>0.04</v>
      </c>
      <c r="RH143" s="8">
        <v>73.959999999999994</v>
      </c>
      <c r="RI143" s="8">
        <v>0.09</v>
      </c>
      <c r="RJ143" s="8">
        <v>74.09</v>
      </c>
      <c r="RK143" s="8">
        <v>0.09</v>
      </c>
      <c r="RL143" s="8">
        <v>73.94</v>
      </c>
      <c r="RM143" s="8">
        <v>0.08</v>
      </c>
      <c r="RN143" s="8">
        <v>74.290000000000006</v>
      </c>
      <c r="RO143" s="8">
        <v>0.06</v>
      </c>
      <c r="RP143" s="8">
        <v>61.31</v>
      </c>
      <c r="RQ143" s="8">
        <v>0.08</v>
      </c>
      <c r="RR143" s="8">
        <v>63.16</v>
      </c>
      <c r="RS143" s="8">
        <v>0.26</v>
      </c>
      <c r="RT143" s="8">
        <v>66.010000000000005</v>
      </c>
      <c r="RU143" s="8">
        <v>0.08</v>
      </c>
      <c r="RV143" s="8">
        <v>73.03</v>
      </c>
      <c r="RW143" s="8">
        <v>0.05</v>
      </c>
      <c r="RX143" s="8">
        <v>64.72</v>
      </c>
      <c r="RY143" s="8">
        <v>0.08</v>
      </c>
      <c r="RZ143" s="8">
        <v>63.87</v>
      </c>
      <c r="SA143" s="8">
        <v>0.13</v>
      </c>
      <c r="SB143" s="8">
        <v>65.59</v>
      </c>
      <c r="SC143" s="8">
        <v>0.09</v>
      </c>
      <c r="SD143" s="8">
        <v>64.19</v>
      </c>
      <c r="SE143" s="8">
        <v>0.13</v>
      </c>
      <c r="SF143" s="8">
        <v>63.5</v>
      </c>
      <c r="SG143" s="8">
        <v>7.0000000000000007E-2</v>
      </c>
      <c r="SH143" s="8">
        <v>64.739999999999995</v>
      </c>
      <c r="SI143" s="8">
        <v>0.1</v>
      </c>
      <c r="SJ143" s="8">
        <v>63.88</v>
      </c>
      <c r="SK143" s="8">
        <v>0.15</v>
      </c>
      <c r="SL143" s="8">
        <v>64.06</v>
      </c>
      <c r="SM143" s="8">
        <v>0.17</v>
      </c>
      <c r="SN143" s="8">
        <v>65.430000000000007</v>
      </c>
      <c r="SO143" s="8">
        <v>0.09</v>
      </c>
      <c r="SP143" s="8">
        <v>65.17</v>
      </c>
      <c r="SQ143" s="8">
        <v>0.09</v>
      </c>
      <c r="SR143" s="8">
        <v>63.39</v>
      </c>
      <c r="SS143" s="8">
        <v>0.08</v>
      </c>
      <c r="ST143" s="8">
        <v>63.32</v>
      </c>
      <c r="SU143" s="8">
        <v>0.25</v>
      </c>
      <c r="SV143" s="8">
        <v>63.96</v>
      </c>
      <c r="SW143" s="8">
        <v>0.14000000000000001</v>
      </c>
      <c r="SX143" s="8">
        <v>65.38</v>
      </c>
      <c r="SY143" s="8">
        <v>0.13</v>
      </c>
      <c r="SZ143" s="8">
        <v>63.22</v>
      </c>
      <c r="TA143" s="8">
        <v>0.09</v>
      </c>
      <c r="TB143" s="8">
        <v>63.81</v>
      </c>
      <c r="TC143" s="8">
        <v>0.13</v>
      </c>
      <c r="WJ143" s="7" t="s">
        <v>3405</v>
      </c>
      <c r="WK143" s="8">
        <v>75.006</v>
      </c>
      <c r="WL143" s="8">
        <v>1.4999999999999999E-2</v>
      </c>
      <c r="WM143" s="8">
        <v>62.000999999999998</v>
      </c>
      <c r="WN143" s="8">
        <v>2.7E-2</v>
      </c>
      <c r="WO143" s="8">
        <v>70.816999999999993</v>
      </c>
      <c r="WP143" s="8">
        <v>7.0000000000000001E-3</v>
      </c>
      <c r="WQ143" s="8">
        <v>59.939</v>
      </c>
      <c r="WR143" s="8">
        <v>2.3E-2</v>
      </c>
      <c r="WS143" s="8">
        <v>54.999000000000002</v>
      </c>
      <c r="WT143" s="8">
        <v>1.4E-2</v>
      </c>
      <c r="WU143" s="8">
        <v>50.997999999999998</v>
      </c>
      <c r="WV143" s="8">
        <v>2.1000000000000001E-2</v>
      </c>
      <c r="WW143" s="8">
        <v>1196.8</v>
      </c>
      <c r="WX143" s="8">
        <v>4.2</v>
      </c>
      <c r="WY143" s="8">
        <v>1149.7</v>
      </c>
      <c r="WZ143" s="8">
        <v>4.0999999999999996</v>
      </c>
      <c r="XA143" s="8">
        <v>0.67800000000000005</v>
      </c>
      <c r="XB143" s="8">
        <v>1E-3</v>
      </c>
      <c r="XC143" s="8">
        <v>-0.19800000000000001</v>
      </c>
      <c r="XD143" s="8">
        <v>2E-3</v>
      </c>
      <c r="XE143" s="8">
        <v>1.2999999999999999E-2</v>
      </c>
      <c r="XF143" s="8">
        <v>5.0000000000000001E-3</v>
      </c>
      <c r="XG143" s="8">
        <v>1.0743</v>
      </c>
      <c r="XH143" s="8">
        <v>7.4999999999999997E-3</v>
      </c>
      <c r="XI143" s="8">
        <v>29.358000000000001</v>
      </c>
      <c r="XJ143" s="8">
        <v>1E-3</v>
      </c>
      <c r="XK143" s="8">
        <v>466</v>
      </c>
      <c r="XL143" s="8">
        <v>6</v>
      </c>
      <c r="XM143" s="8">
        <v>380</v>
      </c>
      <c r="XO143" s="1">
        <v>0.17089018843404846</v>
      </c>
      <c r="XP143" s="12">
        <v>196.47244964262552</v>
      </c>
      <c r="XQ143" s="14">
        <v>13.029</v>
      </c>
      <c r="XR143" s="4">
        <v>0.19800000000000001</v>
      </c>
      <c r="XS143" s="45">
        <f t="shared" si="113"/>
        <v>0.76755158055009254</v>
      </c>
      <c r="XT143" s="9">
        <f t="shared" si="114"/>
        <v>5342.2271447110543</v>
      </c>
      <c r="XU143" s="46">
        <f t="shared" si="115"/>
        <v>91.575506078740162</v>
      </c>
      <c r="XV143" s="9">
        <f t="shared" si="95"/>
        <v>196.47599349071885</v>
      </c>
      <c r="XW143" s="9">
        <f t="shared" si="116"/>
        <v>904.76125193853477</v>
      </c>
      <c r="XX143" s="9">
        <f t="shared" si="117"/>
        <v>4437.4658927725195</v>
      </c>
      <c r="XY143" s="15">
        <f t="shared" si="118"/>
        <v>8.4751284043126218E-3</v>
      </c>
      <c r="XZ143" s="9">
        <f t="shared" si="119"/>
        <v>26.452079763276284</v>
      </c>
      <c r="YA143" s="9">
        <f t="shared" si="120"/>
        <v>70.049448419449902</v>
      </c>
      <c r="YB143" s="10">
        <v>13.029470022268361</v>
      </c>
      <c r="YC143" s="10">
        <v>13.441584952278154</v>
      </c>
      <c r="YD143" s="3">
        <v>6.9805154079550479E-3</v>
      </c>
      <c r="YE143" s="9">
        <v>20.776547934753726</v>
      </c>
      <c r="YF143" s="15">
        <v>8.7798671805476274E-3</v>
      </c>
      <c r="YG143" s="9">
        <v>27.609272045239436</v>
      </c>
      <c r="YH143" s="15">
        <v>8.4376415803779133E-3</v>
      </c>
      <c r="YI143" s="9">
        <v>26.213720354707107</v>
      </c>
      <c r="YJ143" s="9">
        <f t="shared" si="121"/>
        <v>71.62683264248318</v>
      </c>
      <c r="YK143" s="9">
        <f t="shared" si="122"/>
        <v>60.299318436433872</v>
      </c>
      <c r="YL143" s="9">
        <f t="shared" si="123"/>
        <v>26.026632487016862</v>
      </c>
      <c r="YM143" s="9"/>
      <c r="YN143" s="9"/>
      <c r="YO143" s="9"/>
      <c r="YP143" s="14"/>
      <c r="YQ143" s="9"/>
      <c r="YR143" s="9"/>
      <c r="YS143" s="10"/>
      <c r="YT143" s="15"/>
      <c r="YU143" s="16"/>
      <c r="YV143" s="16"/>
      <c r="YW143" s="17"/>
      <c r="YX143" s="18"/>
      <c r="YY143" s="18"/>
      <c r="YZ143" s="18"/>
      <c r="ZA143" s="18"/>
      <c r="ZB143" s="18"/>
      <c r="ZC143" s="19"/>
    </row>
    <row r="144" spans="1:679" s="8" customFormat="1" x14ac:dyDescent="0.25">
      <c r="A144" s="8">
        <v>4</v>
      </c>
      <c r="B144" s="8" t="s">
        <v>2198</v>
      </c>
      <c r="C144" s="8" t="s">
        <v>2199</v>
      </c>
      <c r="D144" s="8" t="s">
        <v>2198</v>
      </c>
      <c r="E144" s="8" t="s">
        <v>3312</v>
      </c>
      <c r="F144" s="8" t="s">
        <v>3323</v>
      </c>
      <c r="G144" s="8" t="s">
        <v>3308</v>
      </c>
      <c r="H144" s="8" t="s">
        <v>3309</v>
      </c>
      <c r="I144" s="8" t="s">
        <v>3319</v>
      </c>
      <c r="J144" s="8" t="s">
        <v>3310</v>
      </c>
      <c r="N144" s="7">
        <v>0</v>
      </c>
      <c r="O144" s="7">
        <v>0</v>
      </c>
      <c r="P144" s="8" t="s">
        <v>3368</v>
      </c>
      <c r="Q144" s="8" t="s">
        <v>2116</v>
      </c>
      <c r="R144" s="8" t="s">
        <v>2200</v>
      </c>
      <c r="S144" s="8" t="s">
        <v>119</v>
      </c>
      <c r="T144" s="8" t="s">
        <v>424</v>
      </c>
      <c r="U144" s="8" t="s">
        <v>121</v>
      </c>
      <c r="V144" s="8" t="s">
        <v>3378</v>
      </c>
      <c r="W144" s="8" t="s">
        <v>3383</v>
      </c>
      <c r="X144" s="8" t="s">
        <v>3386</v>
      </c>
      <c r="Y144" s="8" t="s">
        <v>3386</v>
      </c>
      <c r="Z144" s="8" t="s">
        <v>2063</v>
      </c>
      <c r="AA144" s="8" t="s">
        <v>123</v>
      </c>
      <c r="AB144" s="8" t="s">
        <v>124</v>
      </c>
      <c r="AC144" s="8" t="s">
        <v>2064</v>
      </c>
      <c r="AD144" s="8" t="s">
        <v>156</v>
      </c>
      <c r="AE144" s="8" t="s">
        <v>3394</v>
      </c>
      <c r="AF144" s="8" t="s">
        <v>157</v>
      </c>
      <c r="AG144" s="8">
        <v>75</v>
      </c>
      <c r="AH144" s="8">
        <v>62</v>
      </c>
      <c r="AI144" s="8">
        <v>55</v>
      </c>
      <c r="AJ144" s="8">
        <v>51</v>
      </c>
      <c r="AK144" s="8">
        <v>7</v>
      </c>
      <c r="AM144" s="8">
        <v>7</v>
      </c>
      <c r="AO144" s="8">
        <v>458.1</v>
      </c>
      <c r="AP144" s="8">
        <v>0.6</v>
      </c>
      <c r="AQ144" s="8">
        <v>1.5</v>
      </c>
      <c r="AR144" s="8">
        <v>0</v>
      </c>
      <c r="AS144" s="8">
        <v>7197</v>
      </c>
      <c r="AT144" s="8">
        <v>40</v>
      </c>
      <c r="AU144" s="8">
        <v>6931</v>
      </c>
      <c r="AV144" s="8">
        <v>92</v>
      </c>
      <c r="AW144" s="8">
        <v>2920</v>
      </c>
      <c r="AX144" s="8">
        <v>68</v>
      </c>
      <c r="AY144" s="8">
        <v>10120</v>
      </c>
      <c r="AZ144" s="8">
        <v>94</v>
      </c>
      <c r="BA144" s="8">
        <v>21.395348837</v>
      </c>
      <c r="BB144" s="8">
        <v>786</v>
      </c>
      <c r="BD144" s="8">
        <v>12.82</v>
      </c>
      <c r="CO144" s="8" t="s">
        <v>2201</v>
      </c>
      <c r="CP144" s="8" t="s">
        <v>2202</v>
      </c>
      <c r="CQ144" s="8">
        <v>74.977999999999994</v>
      </c>
      <c r="CR144" s="8">
        <v>0.03</v>
      </c>
      <c r="CS144" s="8">
        <v>61.999000000000002</v>
      </c>
      <c r="CT144" s="8">
        <v>2.4E-2</v>
      </c>
      <c r="CU144" s="8">
        <v>54.997</v>
      </c>
      <c r="CV144" s="8">
        <v>1.4E-2</v>
      </c>
      <c r="CW144" s="8">
        <v>51.002000000000002</v>
      </c>
      <c r="CX144" s="8">
        <v>2.3E-2</v>
      </c>
      <c r="CY144" s="8">
        <v>74.650000000000006</v>
      </c>
      <c r="CZ144" s="8">
        <v>0.05</v>
      </c>
      <c r="DA144" s="8">
        <v>69.430000000000007</v>
      </c>
      <c r="DB144" s="8">
        <v>0.03</v>
      </c>
      <c r="DC144" s="8">
        <v>72.28</v>
      </c>
      <c r="DD144" s="8">
        <v>0.11</v>
      </c>
      <c r="DE144" s="8">
        <v>1.2E-2</v>
      </c>
      <c r="DF144" s="8">
        <v>6.0000000000000001E-3</v>
      </c>
      <c r="DG144" s="8">
        <v>1.1234999999999999</v>
      </c>
      <c r="DH144" s="8">
        <v>8.8999999999999999E-3</v>
      </c>
      <c r="DI144" s="8">
        <v>7197</v>
      </c>
      <c r="DJ144" s="8">
        <v>40</v>
      </c>
      <c r="DK144" s="8">
        <v>2920</v>
      </c>
      <c r="DL144" s="8">
        <v>68</v>
      </c>
      <c r="DM144" s="8">
        <v>21.390999999999998</v>
      </c>
      <c r="DN144" s="8">
        <v>0.30299999999999999</v>
      </c>
      <c r="DU144" s="8">
        <v>458.1</v>
      </c>
      <c r="DV144" s="8">
        <v>2</v>
      </c>
      <c r="DW144" s="8">
        <v>462.7</v>
      </c>
      <c r="DX144" s="8">
        <v>2</v>
      </c>
      <c r="DY144" s="8">
        <v>461.9</v>
      </c>
      <c r="DZ144" s="8">
        <v>2</v>
      </c>
      <c r="EA144" s="8">
        <v>1.5</v>
      </c>
      <c r="EB144" s="8">
        <v>0</v>
      </c>
      <c r="EC144" s="8">
        <v>1.3</v>
      </c>
      <c r="ED144" s="8">
        <v>0</v>
      </c>
      <c r="EE144" s="8">
        <v>1.6</v>
      </c>
      <c r="EF144" s="8">
        <v>0</v>
      </c>
      <c r="EG144" s="8">
        <v>607.20000000000005</v>
      </c>
      <c r="EH144" s="8">
        <v>7.3</v>
      </c>
      <c r="EI144" s="8">
        <v>558.79999999999995</v>
      </c>
      <c r="EJ144" s="8">
        <v>8.4</v>
      </c>
      <c r="EK144" s="8">
        <v>-10</v>
      </c>
      <c r="EL144" s="8">
        <v>0</v>
      </c>
      <c r="EM144" s="8">
        <v>463</v>
      </c>
      <c r="EO144" s="8">
        <v>462</v>
      </c>
      <c r="EQ144" s="8">
        <v>458</v>
      </c>
      <c r="ES144" s="8">
        <v>1.7</v>
      </c>
      <c r="EU144" s="8">
        <v>1.5</v>
      </c>
      <c r="EW144" s="8">
        <v>1.3</v>
      </c>
      <c r="EY144" s="8">
        <v>0.36</v>
      </c>
      <c r="GC144" s="8">
        <v>21</v>
      </c>
      <c r="GF144" s="8">
        <v>484</v>
      </c>
      <c r="GG144" s="8">
        <v>484</v>
      </c>
      <c r="GH144" s="8">
        <v>485</v>
      </c>
      <c r="GI144" s="8">
        <v>0.9</v>
      </c>
      <c r="GJ144" s="8">
        <v>0.9</v>
      </c>
      <c r="GK144" s="8">
        <v>1</v>
      </c>
      <c r="GL144" s="8">
        <v>480</v>
      </c>
      <c r="GM144" s="8">
        <v>0.62</v>
      </c>
      <c r="GN144" s="8">
        <v>12.82</v>
      </c>
      <c r="GO144" s="8">
        <v>18</v>
      </c>
      <c r="MX144" s="8">
        <v>69.42</v>
      </c>
      <c r="MY144" s="8">
        <v>0.04</v>
      </c>
      <c r="MZ144" s="8">
        <v>70.930000000000007</v>
      </c>
      <c r="NA144" s="8">
        <v>0.05</v>
      </c>
      <c r="NB144" s="8">
        <v>69.58</v>
      </c>
      <c r="NC144" s="8">
        <v>0.05</v>
      </c>
      <c r="ND144" s="8">
        <v>70.59</v>
      </c>
      <c r="NE144" s="8">
        <v>0.05</v>
      </c>
      <c r="NF144" s="8">
        <v>69.37</v>
      </c>
      <c r="NG144" s="8">
        <v>0.05</v>
      </c>
      <c r="NH144" s="8">
        <v>70.39</v>
      </c>
      <c r="NI144" s="8">
        <v>0.03</v>
      </c>
      <c r="OP144" s="8">
        <v>73.3</v>
      </c>
      <c r="OQ144" s="8">
        <v>0.04</v>
      </c>
      <c r="OT144" s="8">
        <v>54.77</v>
      </c>
      <c r="OU144" s="8">
        <v>7.0000000000000007E-2</v>
      </c>
      <c r="OV144" s="8">
        <v>54.59</v>
      </c>
      <c r="OW144" s="8">
        <v>0.05</v>
      </c>
      <c r="OX144" s="8">
        <v>54.54</v>
      </c>
      <c r="OY144" s="8">
        <v>0.08</v>
      </c>
      <c r="OZ144" s="8">
        <v>54.2</v>
      </c>
      <c r="PA144" s="8">
        <v>7.0000000000000007E-2</v>
      </c>
      <c r="PB144" s="8">
        <v>54.36</v>
      </c>
      <c r="PC144" s="8">
        <v>0.11</v>
      </c>
      <c r="PD144" s="8">
        <v>54.38</v>
      </c>
      <c r="PE144" s="8">
        <v>0.11</v>
      </c>
      <c r="PN144" s="8">
        <v>74.06</v>
      </c>
      <c r="PO144" s="8">
        <v>0.04</v>
      </c>
      <c r="QX144" s="8">
        <v>54.99</v>
      </c>
      <c r="QY144" s="8">
        <v>0.06</v>
      </c>
      <c r="QZ144" s="8">
        <v>54.8</v>
      </c>
      <c r="RA144" s="8">
        <v>0.08</v>
      </c>
      <c r="RB144" s="8">
        <v>73.98</v>
      </c>
      <c r="RC144" s="8">
        <v>0.06</v>
      </c>
      <c r="RD144" s="8">
        <v>74.27</v>
      </c>
      <c r="RE144" s="8">
        <v>0.04</v>
      </c>
      <c r="RF144" s="8">
        <v>74.19</v>
      </c>
      <c r="RG144" s="8">
        <v>0.03</v>
      </c>
      <c r="RH144" s="8">
        <v>73.239999999999995</v>
      </c>
      <c r="RI144" s="8">
        <v>0.09</v>
      </c>
      <c r="RJ144" s="8">
        <v>73.64</v>
      </c>
      <c r="RK144" s="8">
        <v>7.0000000000000007E-2</v>
      </c>
      <c r="RL144" s="8">
        <v>73.150000000000006</v>
      </c>
      <c r="RM144" s="8">
        <v>0.09</v>
      </c>
      <c r="RN144" s="8">
        <v>73.91</v>
      </c>
      <c r="RO144" s="8">
        <v>0.06</v>
      </c>
      <c r="RP144" s="8">
        <v>61.76</v>
      </c>
      <c r="RQ144" s="8">
        <v>0.06</v>
      </c>
      <c r="RR144" s="8">
        <v>69.94</v>
      </c>
      <c r="RS144" s="8">
        <v>0.06</v>
      </c>
      <c r="RT144" s="8">
        <v>66.12</v>
      </c>
      <c r="RU144" s="8">
        <v>0.08</v>
      </c>
      <c r="RV144" s="8">
        <v>73.569999999999993</v>
      </c>
      <c r="RW144" s="8">
        <v>7.0000000000000007E-2</v>
      </c>
      <c r="RX144" s="8">
        <v>60.71</v>
      </c>
      <c r="RY144" s="8">
        <v>0.06</v>
      </c>
      <c r="RZ144" s="8">
        <v>68.23</v>
      </c>
      <c r="SA144" s="8">
        <v>0.06</v>
      </c>
      <c r="SB144" s="8">
        <v>64.05</v>
      </c>
      <c r="SC144" s="8">
        <v>7.0000000000000007E-2</v>
      </c>
      <c r="SD144" s="8">
        <v>65.77</v>
      </c>
      <c r="SE144" s="8">
        <v>0.22</v>
      </c>
      <c r="SF144" s="8">
        <v>59.82</v>
      </c>
      <c r="SG144" s="8">
        <v>0.05</v>
      </c>
      <c r="SH144" s="8">
        <v>61.44</v>
      </c>
      <c r="SI144" s="8">
        <v>0.1</v>
      </c>
      <c r="SJ144" s="8">
        <v>63.96</v>
      </c>
      <c r="SK144" s="8">
        <v>0.1</v>
      </c>
      <c r="SL144" s="8">
        <v>60.41</v>
      </c>
      <c r="SM144" s="8">
        <v>0.15</v>
      </c>
      <c r="SN144" s="8">
        <v>61</v>
      </c>
      <c r="SO144" s="8">
        <v>0.06</v>
      </c>
      <c r="SP144" s="8">
        <v>60.8</v>
      </c>
      <c r="SQ144" s="8">
        <v>0.1</v>
      </c>
      <c r="SR144" s="8">
        <v>61.63</v>
      </c>
      <c r="SS144" s="8">
        <v>0.09</v>
      </c>
      <c r="ST144" s="8">
        <v>59.67</v>
      </c>
      <c r="SU144" s="8">
        <v>0.14000000000000001</v>
      </c>
      <c r="SV144" s="8">
        <v>60.65</v>
      </c>
      <c r="SW144" s="8">
        <v>0.11</v>
      </c>
      <c r="SX144" s="8">
        <v>60.03</v>
      </c>
      <c r="SY144" s="8">
        <v>0.12</v>
      </c>
      <c r="SZ144" s="8">
        <v>61.54</v>
      </c>
      <c r="TA144" s="8">
        <v>0.09</v>
      </c>
      <c r="TB144" s="8">
        <v>60.21</v>
      </c>
      <c r="TC144" s="8">
        <v>0.1</v>
      </c>
      <c r="WJ144" s="7" t="s">
        <v>3405</v>
      </c>
      <c r="WK144" s="8">
        <v>74.977999999999994</v>
      </c>
      <c r="WL144" s="8">
        <v>0.03</v>
      </c>
      <c r="WM144" s="8">
        <v>61.999000000000002</v>
      </c>
      <c r="WN144" s="8">
        <v>2.4E-2</v>
      </c>
      <c r="WO144" s="8">
        <v>69.552000000000007</v>
      </c>
      <c r="WP144" s="8">
        <v>2.4E-2</v>
      </c>
      <c r="WQ144" s="8">
        <v>59.286999999999999</v>
      </c>
      <c r="WR144" s="8">
        <v>2.1000000000000001E-2</v>
      </c>
      <c r="WS144" s="8">
        <v>54.997</v>
      </c>
      <c r="WT144" s="8">
        <v>1.4E-2</v>
      </c>
      <c r="WU144" s="8">
        <v>51.002000000000002</v>
      </c>
      <c r="WV144" s="8">
        <v>2.3E-2</v>
      </c>
      <c r="WW144" s="8">
        <v>1223</v>
      </c>
      <c r="WX144" s="8">
        <v>4.8</v>
      </c>
      <c r="WY144" s="8">
        <v>1177.0999999999999</v>
      </c>
      <c r="WZ144" s="8">
        <v>4.8</v>
      </c>
      <c r="XA144" s="8">
        <v>0.67300000000000004</v>
      </c>
      <c r="XB144" s="8">
        <v>1E-3</v>
      </c>
      <c r="XC144" s="8">
        <v>-0.16900000000000001</v>
      </c>
      <c r="XD144" s="8">
        <v>1E-3</v>
      </c>
      <c r="XE144" s="8">
        <v>1.2E-2</v>
      </c>
      <c r="XF144" s="8">
        <v>6.0000000000000001E-3</v>
      </c>
      <c r="XG144" s="8">
        <v>1.1234999999999999</v>
      </c>
      <c r="XH144" s="8">
        <v>8.8999999999999999E-3</v>
      </c>
      <c r="XI144" s="8">
        <v>29.369</v>
      </c>
      <c r="XJ144" s="8">
        <v>1E-3</v>
      </c>
      <c r="XK144" s="8">
        <v>473</v>
      </c>
      <c r="XL144" s="8">
        <v>6</v>
      </c>
      <c r="XM144" s="8">
        <v>390</v>
      </c>
      <c r="XO144" s="1">
        <v>0.23302137030178616</v>
      </c>
      <c r="XP144" s="12">
        <v>274.28945498223248</v>
      </c>
      <c r="XQ144" s="14">
        <v>13.029</v>
      </c>
      <c r="XR144" s="4">
        <v>0.16900000000000001</v>
      </c>
      <c r="XS144" s="45">
        <f t="shared" si="113"/>
        <v>0.77137254557595747</v>
      </c>
      <c r="XT144" s="9">
        <f t="shared" si="114"/>
        <v>5472.5880189448071</v>
      </c>
      <c r="XU144" s="46">
        <f t="shared" si="115"/>
        <v>93.06653099212599</v>
      </c>
      <c r="XV144" s="9">
        <f t="shared" si="95"/>
        <v>274.29408194173931</v>
      </c>
      <c r="XW144" s="9">
        <f t="shared" si="116"/>
        <v>1263.1122638764725</v>
      </c>
      <c r="XX144" s="9">
        <f t="shared" si="117"/>
        <v>4209.4757550683344</v>
      </c>
      <c r="XY144" s="15">
        <f t="shared" si="118"/>
        <v>8.3692372324363478E-3</v>
      </c>
      <c r="XZ144" s="9">
        <f t="shared" si="119"/>
        <v>26.031974112890978</v>
      </c>
      <c r="YA144" s="9">
        <f t="shared" si="120"/>
        <v>68.780627454424049</v>
      </c>
      <c r="YB144" s="10">
        <v>13.029439573325094</v>
      </c>
      <c r="YC144" s="10">
        <v>13.408646831439855</v>
      </c>
      <c r="YD144" s="3">
        <v>6.983110793220765E-3</v>
      </c>
      <c r="YE144" s="9">
        <v>20.778878815674105</v>
      </c>
      <c r="YF144" s="15">
        <v>8.7851639193993435E-3</v>
      </c>
      <c r="YG144" s="9">
        <v>27.608239063517534</v>
      </c>
      <c r="YH144" s="15">
        <v>8.3266240730554275E-3</v>
      </c>
      <c r="YI144" s="9">
        <v>25.784163352254751</v>
      </c>
      <c r="YJ144" s="9">
        <f t="shared" si="121"/>
        <v>70.377888765046904</v>
      </c>
      <c r="YK144" s="9">
        <f t="shared" si="122"/>
        <v>59.666159136930133</v>
      </c>
      <c r="YL144" s="9">
        <f t="shared" si="123"/>
        <v>25.596182160748487</v>
      </c>
      <c r="YM144" s="9"/>
      <c r="YN144" s="9"/>
      <c r="YO144" s="9"/>
      <c r="YP144" s="14"/>
      <c r="YQ144" s="9"/>
      <c r="YR144" s="9"/>
      <c r="YS144" s="10"/>
      <c r="YT144" s="15"/>
      <c r="YU144" s="16"/>
      <c r="YV144" s="16"/>
      <c r="YW144" s="17"/>
      <c r="YX144" s="18"/>
      <c r="YY144" s="18"/>
      <c r="YZ144" s="18"/>
      <c r="ZA144" s="18"/>
      <c r="ZB144" s="18"/>
      <c r="ZC144" s="19"/>
    </row>
    <row r="145" spans="1:679" s="8" customFormat="1" x14ac:dyDescent="0.25">
      <c r="A145" s="8">
        <v>4</v>
      </c>
      <c r="B145" s="8" t="s">
        <v>2203</v>
      </c>
      <c r="C145" s="8" t="s">
        <v>2204</v>
      </c>
      <c r="D145" s="8" t="s">
        <v>2203</v>
      </c>
      <c r="E145" s="8" t="s">
        <v>3313</v>
      </c>
      <c r="F145" s="8" t="s">
        <v>3323</v>
      </c>
      <c r="G145" s="8" t="s">
        <v>3308</v>
      </c>
      <c r="H145" s="8" t="s">
        <v>3309</v>
      </c>
      <c r="I145" s="8" t="s">
        <v>3319</v>
      </c>
      <c r="J145" s="8" t="s">
        <v>3310</v>
      </c>
      <c r="N145" s="7">
        <v>0</v>
      </c>
      <c r="O145" s="7">
        <v>0</v>
      </c>
      <c r="P145" s="8" t="s">
        <v>3368</v>
      </c>
      <c r="Q145" s="8" t="s">
        <v>2116</v>
      </c>
      <c r="R145" s="8" t="s">
        <v>2205</v>
      </c>
      <c r="S145" s="8" t="s">
        <v>119</v>
      </c>
      <c r="T145" s="8" t="s">
        <v>424</v>
      </c>
      <c r="U145" s="8" t="s">
        <v>450</v>
      </c>
      <c r="V145" s="8" t="s">
        <v>3378</v>
      </c>
      <c r="W145" s="8" t="s">
        <v>3383</v>
      </c>
      <c r="X145" s="8" t="s">
        <v>3386</v>
      </c>
      <c r="Y145" s="8" t="s">
        <v>3386</v>
      </c>
      <c r="Z145" s="8" t="s">
        <v>2063</v>
      </c>
      <c r="AA145" s="8" t="s">
        <v>123</v>
      </c>
      <c r="AB145" s="8" t="s">
        <v>124</v>
      </c>
      <c r="AC145" s="8" t="s">
        <v>2064</v>
      </c>
      <c r="AD145" s="8" t="s">
        <v>156</v>
      </c>
      <c r="AE145" s="8" t="s">
        <v>3394</v>
      </c>
      <c r="AF145" s="8" t="s">
        <v>157</v>
      </c>
      <c r="AG145" s="8">
        <v>75</v>
      </c>
      <c r="AH145" s="8">
        <v>62</v>
      </c>
      <c r="AI145" s="8">
        <v>55</v>
      </c>
      <c r="AJ145" s="8">
        <v>51</v>
      </c>
      <c r="AK145" s="8">
        <v>7</v>
      </c>
      <c r="AM145" s="8">
        <v>7</v>
      </c>
      <c r="AO145" s="8">
        <v>458.3</v>
      </c>
      <c r="AP145" s="8">
        <v>1</v>
      </c>
      <c r="AQ145" s="8">
        <v>1.6</v>
      </c>
      <c r="AR145" s="8">
        <v>0</v>
      </c>
      <c r="AS145" s="8">
        <v>8960</v>
      </c>
      <c r="AT145" s="8">
        <v>68</v>
      </c>
      <c r="AU145" s="8">
        <v>8665</v>
      </c>
      <c r="AV145" s="8">
        <v>101</v>
      </c>
      <c r="AW145" s="8">
        <v>3712</v>
      </c>
      <c r="AX145" s="8">
        <v>75</v>
      </c>
      <c r="AY145" s="8">
        <v>12676</v>
      </c>
      <c r="AZ145" s="8">
        <v>93</v>
      </c>
      <c r="BA145" s="8">
        <v>26.408333333000002</v>
      </c>
      <c r="BB145" s="8">
        <v>785</v>
      </c>
      <c r="BD145" s="8">
        <v>13.3</v>
      </c>
      <c r="CO145" s="8" t="s">
        <v>2206</v>
      </c>
      <c r="CP145" s="8" t="s">
        <v>2207</v>
      </c>
      <c r="CQ145" s="8">
        <v>74.965999999999994</v>
      </c>
      <c r="CR145" s="8">
        <v>3.9E-2</v>
      </c>
      <c r="CS145" s="8">
        <v>61.999000000000002</v>
      </c>
      <c r="CT145" s="8">
        <v>2.9000000000000001E-2</v>
      </c>
      <c r="CU145" s="8">
        <v>55.011000000000003</v>
      </c>
      <c r="CV145" s="8">
        <v>1.2999999999999999E-2</v>
      </c>
      <c r="CW145" s="8">
        <v>51.003999999999998</v>
      </c>
      <c r="CX145" s="8">
        <v>2.1000000000000001E-2</v>
      </c>
      <c r="CY145" s="8">
        <v>74.69</v>
      </c>
      <c r="CZ145" s="8">
        <v>0.06</v>
      </c>
      <c r="DA145" s="8">
        <v>68.31</v>
      </c>
      <c r="DB145" s="8">
        <v>0.04</v>
      </c>
      <c r="DC145" s="8">
        <v>71.459999999999994</v>
      </c>
      <c r="DD145" s="8">
        <v>0.1</v>
      </c>
      <c r="DE145" s="8">
        <v>8.9999999999999993E-3</v>
      </c>
      <c r="DF145" s="8">
        <v>6.0000000000000001E-3</v>
      </c>
      <c r="DG145" s="8">
        <v>1.1732</v>
      </c>
      <c r="DH145" s="8">
        <v>6.4999999999999997E-3</v>
      </c>
      <c r="DI145" s="8">
        <v>8960</v>
      </c>
      <c r="DJ145" s="8">
        <v>68</v>
      </c>
      <c r="DK145" s="8">
        <v>3712</v>
      </c>
      <c r="DL145" s="8">
        <v>75</v>
      </c>
      <c r="DM145" s="8">
        <v>26.404</v>
      </c>
      <c r="DN145" s="8">
        <v>0.36699999999999999</v>
      </c>
      <c r="DU145" s="8">
        <v>458.3</v>
      </c>
      <c r="DV145" s="8">
        <v>2.2000000000000002</v>
      </c>
      <c r="DW145" s="8">
        <v>462.8</v>
      </c>
      <c r="DX145" s="8">
        <v>2.2000000000000002</v>
      </c>
      <c r="DY145" s="8">
        <v>461.8</v>
      </c>
      <c r="DZ145" s="8">
        <v>2.2000000000000002</v>
      </c>
      <c r="EA145" s="8">
        <v>1.6</v>
      </c>
      <c r="EB145" s="8">
        <v>0</v>
      </c>
      <c r="EC145" s="8">
        <v>1.3</v>
      </c>
      <c r="ED145" s="8">
        <v>0</v>
      </c>
      <c r="EE145" s="8">
        <v>1.6</v>
      </c>
      <c r="EF145" s="8">
        <v>0</v>
      </c>
      <c r="EG145" s="8">
        <v>611.6</v>
      </c>
      <c r="EH145" s="8">
        <v>7.8</v>
      </c>
      <c r="EI145" s="8">
        <v>558.4</v>
      </c>
      <c r="EJ145" s="8">
        <v>8.9</v>
      </c>
      <c r="EK145" s="8">
        <v>-10</v>
      </c>
      <c r="EL145" s="8">
        <v>0</v>
      </c>
      <c r="EM145" s="8">
        <v>460</v>
      </c>
      <c r="EO145" s="8">
        <v>460</v>
      </c>
      <c r="EQ145" s="8">
        <v>460</v>
      </c>
      <c r="ES145" s="8">
        <v>1.3</v>
      </c>
      <c r="EU145" s="8">
        <v>1.5</v>
      </c>
      <c r="EW145" s="8">
        <v>1.3</v>
      </c>
      <c r="EY145" s="8">
        <v>0.36</v>
      </c>
      <c r="GC145" s="8">
        <v>21</v>
      </c>
      <c r="GF145" s="8">
        <v>484</v>
      </c>
      <c r="GG145" s="8">
        <v>484</v>
      </c>
      <c r="GH145" s="8">
        <v>482</v>
      </c>
      <c r="GI145" s="8">
        <v>0.9</v>
      </c>
      <c r="GJ145" s="8">
        <v>0.9</v>
      </c>
      <c r="GK145" s="8">
        <v>1</v>
      </c>
      <c r="GL145" s="8">
        <v>500</v>
      </c>
      <c r="GM145" s="8">
        <v>0.62</v>
      </c>
      <c r="GN145" s="8">
        <v>13.3</v>
      </c>
      <c r="GO145" s="8">
        <v>18.3</v>
      </c>
      <c r="MX145" s="8">
        <v>68.22</v>
      </c>
      <c r="MY145" s="8">
        <v>0.06</v>
      </c>
      <c r="MZ145" s="8">
        <v>70.31</v>
      </c>
      <c r="NA145" s="8">
        <v>0.06</v>
      </c>
      <c r="NB145" s="8">
        <v>68.599999999999994</v>
      </c>
      <c r="NC145" s="8">
        <v>7.0000000000000007E-2</v>
      </c>
      <c r="ND145" s="8">
        <v>69.92</v>
      </c>
      <c r="NE145" s="8">
        <v>0.06</v>
      </c>
      <c r="NF145" s="8">
        <v>68.25</v>
      </c>
      <c r="NG145" s="8">
        <v>0.06</v>
      </c>
      <c r="NH145" s="8">
        <v>69.540000000000006</v>
      </c>
      <c r="NI145" s="8">
        <v>0.06</v>
      </c>
      <c r="OP145" s="8">
        <v>72.790000000000006</v>
      </c>
      <c r="OQ145" s="8">
        <v>0.05</v>
      </c>
      <c r="OT145" s="8">
        <v>54.97</v>
      </c>
      <c r="OU145" s="8">
        <v>0.1</v>
      </c>
      <c r="OV145" s="8">
        <v>54.77</v>
      </c>
      <c r="OW145" s="8">
        <v>0.08</v>
      </c>
      <c r="OX145" s="8">
        <v>54.77</v>
      </c>
      <c r="OY145" s="8">
        <v>0.11</v>
      </c>
      <c r="OZ145" s="8">
        <v>54.53</v>
      </c>
      <c r="PA145" s="8">
        <v>0.09</v>
      </c>
      <c r="PB145" s="8">
        <v>54.7</v>
      </c>
      <c r="PC145" s="8">
        <v>0.12</v>
      </c>
      <c r="PD145" s="8">
        <v>54.72</v>
      </c>
      <c r="PE145" s="8">
        <v>0.12</v>
      </c>
      <c r="PN145" s="8">
        <v>73.83</v>
      </c>
      <c r="PO145" s="8">
        <v>0.04</v>
      </c>
      <c r="QX145" s="8">
        <v>55.44</v>
      </c>
      <c r="QY145" s="8">
        <v>0.08</v>
      </c>
      <c r="QZ145" s="8">
        <v>55.35</v>
      </c>
      <c r="RA145" s="8">
        <v>0.11</v>
      </c>
      <c r="RB145" s="8">
        <v>74.239999999999995</v>
      </c>
      <c r="RC145" s="8">
        <v>0.06</v>
      </c>
      <c r="RD145" s="8">
        <v>74.459999999999994</v>
      </c>
      <c r="RE145" s="8">
        <v>0.05</v>
      </c>
      <c r="RF145" s="8">
        <v>74.2</v>
      </c>
      <c r="RG145" s="8">
        <v>0.06</v>
      </c>
      <c r="RH145" s="8">
        <v>73.540000000000006</v>
      </c>
      <c r="RI145" s="8">
        <v>0.1</v>
      </c>
      <c r="RJ145" s="8">
        <v>73.92</v>
      </c>
      <c r="RK145" s="8">
        <v>0.06</v>
      </c>
      <c r="RL145" s="8">
        <v>73.5</v>
      </c>
      <c r="RM145" s="8">
        <v>0.11</v>
      </c>
      <c r="RN145" s="8">
        <v>74.05</v>
      </c>
      <c r="RO145" s="8">
        <v>0.06</v>
      </c>
      <c r="RP145" s="8">
        <v>61.2</v>
      </c>
      <c r="RQ145" s="8">
        <v>0.1</v>
      </c>
      <c r="RR145" s="8">
        <v>69.59</v>
      </c>
      <c r="RS145" s="8">
        <v>0.09</v>
      </c>
      <c r="RT145" s="8">
        <v>65.150000000000006</v>
      </c>
      <c r="RU145" s="8">
        <v>0.12</v>
      </c>
      <c r="RV145" s="8">
        <v>72.709999999999994</v>
      </c>
      <c r="RW145" s="8">
        <v>0.13</v>
      </c>
      <c r="RX145" s="8">
        <v>60.51</v>
      </c>
      <c r="RY145" s="8">
        <v>0.14000000000000001</v>
      </c>
      <c r="RZ145" s="8">
        <v>67.260000000000005</v>
      </c>
      <c r="SA145" s="8">
        <v>0.06</v>
      </c>
      <c r="SB145" s="8">
        <v>62.81</v>
      </c>
      <c r="SC145" s="8">
        <v>0.11</v>
      </c>
      <c r="SD145" s="8">
        <v>63.26</v>
      </c>
      <c r="SE145" s="8">
        <v>0.22</v>
      </c>
      <c r="SF145" s="8">
        <v>59.1</v>
      </c>
      <c r="SG145" s="8">
        <v>7.0000000000000007E-2</v>
      </c>
      <c r="SH145" s="8">
        <v>61.46</v>
      </c>
      <c r="SI145" s="8">
        <v>0.17</v>
      </c>
      <c r="SJ145" s="8">
        <v>61.73</v>
      </c>
      <c r="SK145" s="8">
        <v>0.13</v>
      </c>
      <c r="SL145" s="8">
        <v>60.34</v>
      </c>
      <c r="SM145" s="8">
        <v>0.16</v>
      </c>
      <c r="SN145" s="8">
        <v>60.25</v>
      </c>
      <c r="SO145" s="8">
        <v>0.08</v>
      </c>
      <c r="SP145" s="8">
        <v>59.6</v>
      </c>
      <c r="SQ145" s="8">
        <v>0.13</v>
      </c>
      <c r="SR145" s="8">
        <v>59.67</v>
      </c>
      <c r="SS145" s="8">
        <v>0.13</v>
      </c>
      <c r="ST145" s="8">
        <v>60.43</v>
      </c>
      <c r="SU145" s="8">
        <v>0.15</v>
      </c>
      <c r="SV145" s="8">
        <v>60.24</v>
      </c>
      <c r="SW145" s="8">
        <v>0.13</v>
      </c>
      <c r="SX145" s="8">
        <v>59.35</v>
      </c>
      <c r="SY145" s="8">
        <v>0.14000000000000001</v>
      </c>
      <c r="SZ145" s="8">
        <v>61.02</v>
      </c>
      <c r="TA145" s="8">
        <v>0.11</v>
      </c>
      <c r="TB145" s="8">
        <v>59.63</v>
      </c>
      <c r="TC145" s="8">
        <v>0.13</v>
      </c>
      <c r="WJ145" s="7" t="s">
        <v>3405</v>
      </c>
      <c r="WK145" s="8">
        <v>74.965999999999994</v>
      </c>
      <c r="WL145" s="8">
        <v>3.9E-2</v>
      </c>
      <c r="WM145" s="8">
        <v>61.999000000000002</v>
      </c>
      <c r="WN145" s="8">
        <v>2.9000000000000001E-2</v>
      </c>
      <c r="WO145" s="8">
        <v>68.364999999999995</v>
      </c>
      <c r="WP145" s="8">
        <v>2.8000000000000001E-2</v>
      </c>
      <c r="WQ145" s="8">
        <v>58.655000000000001</v>
      </c>
      <c r="WR145" s="8">
        <v>2.9000000000000001E-2</v>
      </c>
      <c r="WS145" s="8">
        <v>55.011000000000003</v>
      </c>
      <c r="WT145" s="8">
        <v>1.2999999999999999E-2</v>
      </c>
      <c r="WU145" s="8">
        <v>51.003999999999998</v>
      </c>
      <c r="WV145" s="8">
        <v>2.1000000000000001E-2</v>
      </c>
      <c r="WW145" s="8">
        <v>1249.3</v>
      </c>
      <c r="WX145" s="8">
        <v>3.5</v>
      </c>
      <c r="WY145" s="8">
        <v>1203.9000000000001</v>
      </c>
      <c r="WZ145" s="8">
        <v>3.4</v>
      </c>
      <c r="XA145" s="8">
        <v>0.66700000000000004</v>
      </c>
      <c r="XB145" s="8">
        <v>1E-3</v>
      </c>
      <c r="XC145" s="8">
        <v>-0.13700000000000001</v>
      </c>
      <c r="XD145" s="8">
        <v>4.0000000000000001E-3</v>
      </c>
      <c r="XE145" s="8">
        <v>8.9999999999999993E-3</v>
      </c>
      <c r="XF145" s="8">
        <v>6.0000000000000001E-3</v>
      </c>
      <c r="XG145" s="8">
        <v>1.1732</v>
      </c>
      <c r="XH145" s="8">
        <v>6.4999999999999997E-3</v>
      </c>
      <c r="XI145" s="8">
        <v>29.353999999999999</v>
      </c>
      <c r="XJ145" s="8">
        <v>2E-3</v>
      </c>
      <c r="XK145" s="8">
        <v>480</v>
      </c>
      <c r="XL145" s="8">
        <v>6</v>
      </c>
      <c r="XM145" s="8">
        <v>400</v>
      </c>
      <c r="XO145" s="1">
        <v>0.29170633926334261</v>
      </c>
      <c r="XP145" s="12">
        <v>351.18526183913821</v>
      </c>
      <c r="XQ145" s="14">
        <v>13.03</v>
      </c>
      <c r="XR145" s="4">
        <v>0.13700000000000001</v>
      </c>
      <c r="XS145" s="45">
        <f t="shared" si="113"/>
        <v>0.77553920102241536</v>
      </c>
      <c r="XT145" s="9">
        <f t="shared" si="114"/>
        <v>5603.2127997147436</v>
      </c>
      <c r="XU145" s="46">
        <f t="shared" si="115"/>
        <v>94.336845637795292</v>
      </c>
      <c r="XV145" s="9">
        <f t="shared" si="95"/>
        <v>351.18225233945407</v>
      </c>
      <c r="XW145" s="9">
        <f t="shared" si="116"/>
        <v>1617.1370899368201</v>
      </c>
      <c r="XX145" s="9">
        <f t="shared" si="117"/>
        <v>3986.0757097779233</v>
      </c>
      <c r="XY145" s="15">
        <f t="shared" si="118"/>
        <v>8.2664494787803681E-3</v>
      </c>
      <c r="XZ145" s="9">
        <f t="shared" si="119"/>
        <v>25.637634442433196</v>
      </c>
      <c r="YA145" s="9">
        <f t="shared" si="120"/>
        <v>67.589460798977584</v>
      </c>
      <c r="YB145" s="10">
        <v>13.029776678482134</v>
      </c>
      <c r="YC145" s="10">
        <v>13.377682176164372</v>
      </c>
      <c r="YD145" s="3">
        <v>6.9808833764791146E-3</v>
      </c>
      <c r="YE145" s="9">
        <v>20.779864529132372</v>
      </c>
      <c r="YF145" s="15">
        <v>8.7879991875571481E-3</v>
      </c>
      <c r="YG145" s="9">
        <v>27.608414847308051</v>
      </c>
      <c r="YH145" s="15">
        <v>8.2147659369698305E-3</v>
      </c>
      <c r="YI145" s="9">
        <v>25.372818157261726</v>
      </c>
      <c r="YJ145" s="9">
        <f t="shared" si="121"/>
        <v>69.220300128612934</v>
      </c>
      <c r="YK145" s="9">
        <f t="shared" si="122"/>
        <v>59.064665216472349</v>
      </c>
      <c r="YL145" s="9">
        <f t="shared" si="123"/>
        <v>25.18386008139931</v>
      </c>
      <c r="YM145" s="9"/>
      <c r="YN145" s="9"/>
      <c r="YO145" s="9"/>
      <c r="YP145" s="14"/>
      <c r="YQ145" s="9"/>
      <c r="YR145" s="9"/>
      <c r="YS145" s="10"/>
      <c r="YT145" s="15"/>
      <c r="YU145" s="16"/>
      <c r="YV145" s="16"/>
      <c r="YW145" s="17"/>
      <c r="YX145" s="18"/>
      <c r="YY145" s="18"/>
      <c r="YZ145" s="18"/>
      <c r="ZA145" s="18"/>
      <c r="ZB145" s="18"/>
      <c r="ZC145" s="19"/>
    </row>
    <row r="146" spans="1:679" s="8" customFormat="1" x14ac:dyDescent="0.25">
      <c r="A146" s="8">
        <v>4</v>
      </c>
      <c r="B146" s="8" t="s">
        <v>2208</v>
      </c>
      <c r="C146" s="8" t="s">
        <v>2209</v>
      </c>
      <c r="D146" s="8" t="s">
        <v>2208</v>
      </c>
      <c r="E146" s="8" t="s">
        <v>3314</v>
      </c>
      <c r="F146" s="8" t="s">
        <v>3323</v>
      </c>
      <c r="G146" s="8" t="s">
        <v>3308</v>
      </c>
      <c r="H146" s="8" t="s">
        <v>3309</v>
      </c>
      <c r="I146" s="8" t="s">
        <v>3319</v>
      </c>
      <c r="J146" s="8" t="s">
        <v>3310</v>
      </c>
      <c r="N146" s="7">
        <v>0</v>
      </c>
      <c r="O146" s="7">
        <v>0</v>
      </c>
      <c r="P146" s="8" t="s">
        <v>3368</v>
      </c>
      <c r="Q146" s="8" t="s">
        <v>2116</v>
      </c>
      <c r="R146" s="8" t="s">
        <v>2210</v>
      </c>
      <c r="S146" s="8" t="s">
        <v>119</v>
      </c>
      <c r="T146" s="8" t="s">
        <v>424</v>
      </c>
      <c r="U146" s="8" t="s">
        <v>450</v>
      </c>
      <c r="V146" s="8" t="s">
        <v>3378</v>
      </c>
      <c r="W146" s="8" t="s">
        <v>3383</v>
      </c>
      <c r="X146" s="8" t="s">
        <v>3386</v>
      </c>
      <c r="Y146" s="8" t="s">
        <v>3386</v>
      </c>
      <c r="Z146" s="8" t="s">
        <v>2063</v>
      </c>
      <c r="AA146" s="8" t="s">
        <v>123</v>
      </c>
      <c r="AB146" s="8" t="s">
        <v>124</v>
      </c>
      <c r="AC146" s="8" t="s">
        <v>2064</v>
      </c>
      <c r="AD146" s="8" t="s">
        <v>156</v>
      </c>
      <c r="AE146" s="8" t="s">
        <v>3394</v>
      </c>
      <c r="AF146" s="8" t="s">
        <v>157</v>
      </c>
      <c r="AG146" s="8">
        <v>75</v>
      </c>
      <c r="AH146" s="8">
        <v>62</v>
      </c>
      <c r="AI146" s="8">
        <v>55</v>
      </c>
      <c r="AJ146" s="8">
        <v>51</v>
      </c>
      <c r="AK146" s="8">
        <v>7</v>
      </c>
      <c r="AM146" s="8">
        <v>7</v>
      </c>
      <c r="AO146" s="8">
        <v>458.2</v>
      </c>
      <c r="AP146" s="8">
        <v>0.4</v>
      </c>
      <c r="AQ146" s="8">
        <v>1.5</v>
      </c>
      <c r="AR146" s="8">
        <v>0</v>
      </c>
      <c r="AS146" s="8">
        <v>2469</v>
      </c>
      <c r="AT146" s="8">
        <v>24</v>
      </c>
      <c r="AU146" s="8">
        <v>2340</v>
      </c>
      <c r="AV146" s="8">
        <v>47</v>
      </c>
      <c r="AW146" s="8">
        <v>965</v>
      </c>
      <c r="AX146" s="8">
        <v>43</v>
      </c>
      <c r="AY146" s="8">
        <v>3435</v>
      </c>
      <c r="AZ146" s="8">
        <v>56</v>
      </c>
      <c r="BA146" s="8">
        <v>7.5827814570000003</v>
      </c>
      <c r="BB146" s="8">
        <v>786</v>
      </c>
      <c r="BD146" s="8">
        <v>10.5</v>
      </c>
      <c r="CO146" s="8" t="s">
        <v>2211</v>
      </c>
      <c r="CP146" s="8" t="s">
        <v>2212</v>
      </c>
      <c r="CQ146" s="8">
        <v>74.983999999999995</v>
      </c>
      <c r="CR146" s="8">
        <v>1.7999999999999999E-2</v>
      </c>
      <c r="CS146" s="8">
        <v>61.997999999999998</v>
      </c>
      <c r="CT146" s="8">
        <v>2.4E-2</v>
      </c>
      <c r="CU146" s="8">
        <v>54.991999999999997</v>
      </c>
      <c r="CV146" s="8">
        <v>1.2999999999999999E-2</v>
      </c>
      <c r="CW146" s="8">
        <v>51.000999999999998</v>
      </c>
      <c r="CX146" s="8">
        <v>1.7000000000000001E-2</v>
      </c>
      <c r="CY146" s="8">
        <v>74.650000000000006</v>
      </c>
      <c r="CZ146" s="8">
        <v>0.04</v>
      </c>
      <c r="DA146" s="8">
        <v>72.760000000000005</v>
      </c>
      <c r="DB146" s="8">
        <v>0.02</v>
      </c>
      <c r="DC146" s="8">
        <v>74.400000000000006</v>
      </c>
      <c r="DD146" s="8">
        <v>0.04</v>
      </c>
      <c r="DE146" s="8">
        <v>8.0000000000000002E-3</v>
      </c>
      <c r="DF146" s="8">
        <v>6.0000000000000001E-3</v>
      </c>
      <c r="DG146" s="8">
        <v>0.99250000000000005</v>
      </c>
      <c r="DH146" s="8">
        <v>7.7000000000000002E-3</v>
      </c>
      <c r="DI146" s="8">
        <v>2469</v>
      </c>
      <c r="DJ146" s="8">
        <v>24</v>
      </c>
      <c r="DK146" s="8">
        <v>965</v>
      </c>
      <c r="DL146" s="8">
        <v>43</v>
      </c>
      <c r="DM146" s="8">
        <v>7.5910000000000002</v>
      </c>
      <c r="DN146" s="8">
        <v>0.14599999999999999</v>
      </c>
      <c r="DU146" s="8">
        <v>458.2</v>
      </c>
      <c r="DV146" s="8">
        <v>1.9</v>
      </c>
      <c r="DW146" s="8">
        <v>463.4</v>
      </c>
      <c r="DX146" s="8">
        <v>1.9</v>
      </c>
      <c r="DY146" s="8">
        <v>461.8</v>
      </c>
      <c r="DZ146" s="8">
        <v>1.9</v>
      </c>
      <c r="EA146" s="8">
        <v>1.5</v>
      </c>
      <c r="EB146" s="8">
        <v>0</v>
      </c>
      <c r="EC146" s="8">
        <v>1.3</v>
      </c>
      <c r="ED146" s="8">
        <v>0</v>
      </c>
      <c r="EE146" s="8">
        <v>1.6</v>
      </c>
      <c r="EF146" s="8">
        <v>0</v>
      </c>
      <c r="EG146" s="8">
        <v>601.20000000000005</v>
      </c>
      <c r="EH146" s="8">
        <v>6.9</v>
      </c>
      <c r="EI146" s="8">
        <v>555.5</v>
      </c>
      <c r="EJ146" s="8">
        <v>7.8</v>
      </c>
      <c r="EK146" s="8">
        <v>-10</v>
      </c>
      <c r="EL146" s="8">
        <v>0</v>
      </c>
      <c r="EM146" s="8">
        <v>461</v>
      </c>
      <c r="EO146" s="8">
        <v>461</v>
      </c>
      <c r="EQ146" s="8">
        <v>458</v>
      </c>
      <c r="ES146" s="8">
        <v>1.4</v>
      </c>
      <c r="EU146" s="8">
        <v>1.5</v>
      </c>
      <c r="EW146" s="8">
        <v>1.3</v>
      </c>
      <c r="EY146" s="8">
        <v>0.34</v>
      </c>
      <c r="GC146" s="8">
        <v>21</v>
      </c>
      <c r="GF146" s="8">
        <v>480</v>
      </c>
      <c r="GG146" s="8">
        <v>482</v>
      </c>
      <c r="GH146" s="8">
        <v>482</v>
      </c>
      <c r="GI146" s="8">
        <v>0.8</v>
      </c>
      <c r="GJ146" s="8">
        <v>0.7</v>
      </c>
      <c r="GK146" s="8">
        <v>0.9</v>
      </c>
      <c r="GL146" s="8">
        <v>420</v>
      </c>
      <c r="GM146" s="8">
        <v>0.6</v>
      </c>
      <c r="GN146" s="8">
        <v>10.5</v>
      </c>
      <c r="GO146" s="8">
        <v>17</v>
      </c>
      <c r="MX146" s="8">
        <v>72.900000000000006</v>
      </c>
      <c r="MY146" s="8">
        <v>0.03</v>
      </c>
      <c r="MZ146" s="8">
        <v>73.56</v>
      </c>
      <c r="NA146" s="8">
        <v>0.03</v>
      </c>
      <c r="NB146" s="8">
        <v>73.45</v>
      </c>
      <c r="NC146" s="8">
        <v>0.02</v>
      </c>
      <c r="ND146" s="8">
        <v>73.17</v>
      </c>
      <c r="NE146" s="8">
        <v>0.03</v>
      </c>
      <c r="NF146" s="8">
        <v>73.260000000000005</v>
      </c>
      <c r="NG146" s="8">
        <v>0.03</v>
      </c>
      <c r="NH146" s="8">
        <v>73.12</v>
      </c>
      <c r="NI146" s="8">
        <v>0.03</v>
      </c>
      <c r="OP146" s="8">
        <v>73.62</v>
      </c>
      <c r="OQ146" s="8">
        <v>0.02</v>
      </c>
      <c r="OT146" s="8">
        <v>54.19</v>
      </c>
      <c r="OU146" s="8">
        <v>0.05</v>
      </c>
      <c r="OV146" s="8">
        <v>54.11</v>
      </c>
      <c r="OW146" s="8">
        <v>0.04</v>
      </c>
      <c r="OX146" s="8">
        <v>53.85</v>
      </c>
      <c r="OY146" s="8">
        <v>0.06</v>
      </c>
      <c r="OZ146" s="8">
        <v>53.69</v>
      </c>
      <c r="PA146" s="8">
        <v>0.04</v>
      </c>
      <c r="PB146" s="8">
        <v>53.71</v>
      </c>
      <c r="PC146" s="8">
        <v>0.06</v>
      </c>
      <c r="PD146" s="8">
        <v>53.74</v>
      </c>
      <c r="PE146" s="8">
        <v>0.06</v>
      </c>
      <c r="PN146" s="8">
        <v>74.14</v>
      </c>
      <c r="PO146" s="8">
        <v>0.02</v>
      </c>
      <c r="QX146" s="8">
        <v>54.86</v>
      </c>
      <c r="QY146" s="8">
        <v>0.06</v>
      </c>
      <c r="QZ146" s="8">
        <v>54.29</v>
      </c>
      <c r="RA146" s="8">
        <v>0.06</v>
      </c>
      <c r="RB146" s="8">
        <v>74.27</v>
      </c>
      <c r="RC146" s="8">
        <v>0.05</v>
      </c>
      <c r="RD146" s="8">
        <v>74.45</v>
      </c>
      <c r="RE146" s="8">
        <v>0.03</v>
      </c>
      <c r="RF146" s="8">
        <v>74.38</v>
      </c>
      <c r="RG146" s="8">
        <v>0.03</v>
      </c>
      <c r="RH146" s="8">
        <v>74.010000000000005</v>
      </c>
      <c r="RI146" s="8">
        <v>0.04</v>
      </c>
      <c r="RJ146" s="8">
        <v>74.099999999999994</v>
      </c>
      <c r="RK146" s="8">
        <v>0.05</v>
      </c>
      <c r="RL146" s="8">
        <v>73.989999999999995</v>
      </c>
      <c r="RM146" s="8">
        <v>0.04</v>
      </c>
      <c r="RN146" s="8">
        <v>74.28</v>
      </c>
      <c r="RO146" s="8">
        <v>0.04</v>
      </c>
      <c r="RP146" s="8">
        <v>62.5</v>
      </c>
      <c r="RQ146" s="8">
        <v>0.08</v>
      </c>
      <c r="RR146" s="8">
        <v>60.91</v>
      </c>
      <c r="RS146" s="8">
        <v>7.0000000000000007E-2</v>
      </c>
      <c r="RT146" s="8">
        <v>66.650000000000006</v>
      </c>
      <c r="RU146" s="8">
        <v>0.08</v>
      </c>
      <c r="RV146" s="8">
        <v>72.94</v>
      </c>
      <c r="RW146" s="8">
        <v>0.04</v>
      </c>
      <c r="RX146" s="8">
        <v>66.709999999999994</v>
      </c>
      <c r="RY146" s="8">
        <v>0.04</v>
      </c>
      <c r="RZ146" s="8">
        <v>65.66</v>
      </c>
      <c r="SA146" s="8">
        <v>0.08</v>
      </c>
      <c r="SB146" s="8">
        <v>66.48</v>
      </c>
      <c r="SC146" s="8">
        <v>0.08</v>
      </c>
      <c r="SD146" s="8">
        <v>74</v>
      </c>
      <c r="SE146" s="8">
        <v>0.05</v>
      </c>
      <c r="SF146" s="8">
        <v>65.569999999999993</v>
      </c>
      <c r="SG146" s="8">
        <v>0.03</v>
      </c>
      <c r="SH146" s="8">
        <v>68.650000000000006</v>
      </c>
      <c r="SI146" s="8">
        <v>0.04</v>
      </c>
      <c r="SJ146" s="8">
        <v>69.14</v>
      </c>
      <c r="SK146" s="8">
        <v>0.05</v>
      </c>
      <c r="SL146" s="8">
        <v>74.28</v>
      </c>
      <c r="SM146" s="8">
        <v>0.05</v>
      </c>
      <c r="SN146" s="8">
        <v>68.98</v>
      </c>
      <c r="SO146" s="8">
        <v>0.04</v>
      </c>
      <c r="SP146" s="8">
        <v>67.53</v>
      </c>
      <c r="SQ146" s="8">
        <v>0.05</v>
      </c>
      <c r="SR146" s="8">
        <v>66.459999999999994</v>
      </c>
      <c r="SS146" s="8">
        <v>0.05</v>
      </c>
      <c r="ST146" s="8">
        <v>73.459999999999994</v>
      </c>
      <c r="SU146" s="8">
        <v>0.05</v>
      </c>
      <c r="SV146" s="8">
        <v>66.12</v>
      </c>
      <c r="SW146" s="8">
        <v>0.06</v>
      </c>
      <c r="SX146" s="8">
        <v>68.11</v>
      </c>
      <c r="SY146" s="8">
        <v>0.05</v>
      </c>
      <c r="SZ146" s="8">
        <v>66.91</v>
      </c>
      <c r="TA146" s="8">
        <v>0.04</v>
      </c>
      <c r="TB146" s="8">
        <v>72.3</v>
      </c>
      <c r="TC146" s="8">
        <v>7.0000000000000007E-2</v>
      </c>
      <c r="WJ146" s="7" t="s">
        <v>3405</v>
      </c>
      <c r="WK146" s="8">
        <v>74.983999999999995</v>
      </c>
      <c r="WL146" s="8">
        <v>1.7999999999999999E-2</v>
      </c>
      <c r="WM146" s="8">
        <v>61.997999999999998</v>
      </c>
      <c r="WN146" s="8">
        <v>2.4E-2</v>
      </c>
      <c r="WO146" s="8">
        <v>72.992999999999995</v>
      </c>
      <c r="WP146" s="8">
        <v>8.9999999999999993E-3</v>
      </c>
      <c r="WQ146" s="8">
        <v>61.055999999999997</v>
      </c>
      <c r="WR146" s="8">
        <v>2.5999999999999999E-2</v>
      </c>
      <c r="WS146" s="8">
        <v>54.991999999999997</v>
      </c>
      <c r="WT146" s="8">
        <v>1.2999999999999999E-2</v>
      </c>
      <c r="WU146" s="8">
        <v>51.000999999999998</v>
      </c>
      <c r="WV146" s="8">
        <v>1.7000000000000001E-2</v>
      </c>
      <c r="WW146" s="8">
        <v>1152</v>
      </c>
      <c r="WX146" s="8">
        <v>4.5</v>
      </c>
      <c r="WY146" s="8">
        <v>1102.4000000000001</v>
      </c>
      <c r="WZ146" s="8">
        <v>4.4000000000000004</v>
      </c>
      <c r="XA146" s="8">
        <v>0.69</v>
      </c>
      <c r="XB146" s="8">
        <v>1E-3</v>
      </c>
      <c r="XC146" s="8">
        <v>-0.245</v>
      </c>
      <c r="XD146" s="8">
        <v>2E-3</v>
      </c>
      <c r="XE146" s="8">
        <v>8.0000000000000002E-3</v>
      </c>
      <c r="XF146" s="8">
        <v>6.0000000000000001E-3</v>
      </c>
      <c r="XG146" s="8">
        <v>0.99250000000000005</v>
      </c>
      <c r="XH146" s="8">
        <v>7.7000000000000002E-3</v>
      </c>
      <c r="XI146" s="8">
        <v>29.331</v>
      </c>
      <c r="XJ146" s="8">
        <v>1E-3</v>
      </c>
      <c r="XK146" s="8">
        <v>453</v>
      </c>
      <c r="XL146" s="8">
        <v>6</v>
      </c>
      <c r="XM146" s="8">
        <v>360</v>
      </c>
      <c r="XO146" s="1">
        <v>6.2074829931972782E-2</v>
      </c>
      <c r="XP146" s="12">
        <v>68.431292517006796</v>
      </c>
      <c r="XQ146" s="14">
        <v>13.029</v>
      </c>
      <c r="XR146" s="4">
        <v>0.245</v>
      </c>
      <c r="XS146" s="45">
        <f t="shared" si="113"/>
        <v>0.75138531921355967</v>
      </c>
      <c r="XT146" s="9">
        <f t="shared" si="114"/>
        <v>5120.6333441556835</v>
      </c>
      <c r="XU146" s="46">
        <f t="shared" si="115"/>
        <v>89.362106456692899</v>
      </c>
      <c r="XV146" s="9">
        <f t="shared" si="95"/>
        <v>68.432127610761469</v>
      </c>
      <c r="XW146" s="9">
        <f t="shared" si="116"/>
        <v>315.12989838104079</v>
      </c>
      <c r="XX146" s="9">
        <f t="shared" si="117"/>
        <v>4805.5034457746424</v>
      </c>
      <c r="XY146" s="15">
        <f t="shared" si="118"/>
        <v>8.672353851664056E-3</v>
      </c>
      <c r="XZ146" s="9">
        <f t="shared" si="119"/>
        <v>27.187160635372624</v>
      </c>
      <c r="YA146" s="9">
        <f t="shared" si="120"/>
        <v>72.241614680786441</v>
      </c>
      <c r="YB146" s="10">
        <v>13.029317997878408</v>
      </c>
      <c r="YC146" s="10">
        <v>13.498330256136873</v>
      </c>
      <c r="YD146" s="3">
        <v>6.9837544970337354E-3</v>
      </c>
      <c r="YE146" s="9">
        <v>20.778361999874381</v>
      </c>
      <c r="YF146" s="15">
        <v>8.7830869203290741E-3</v>
      </c>
      <c r="YG146" s="9">
        <v>27.607429621866622</v>
      </c>
      <c r="YH146" s="15">
        <v>8.6382182162785502E-3</v>
      </c>
      <c r="YI146" s="9">
        <v>26.963424608715343</v>
      </c>
      <c r="YJ146" s="9">
        <f t="shared" si="121"/>
        <v>73.757451170685414</v>
      </c>
      <c r="YK146" s="9">
        <f t="shared" si="122"/>
        <v>61.386814154132878</v>
      </c>
      <c r="YL146" s="9">
        <f t="shared" si="123"/>
        <v>26.78021029222786</v>
      </c>
      <c r="YM146" s="9"/>
      <c r="YN146" s="9"/>
      <c r="YO146" s="9"/>
      <c r="YP146" s="14"/>
      <c r="YQ146" s="9"/>
      <c r="YR146" s="9"/>
      <c r="YS146" s="10"/>
      <c r="YT146" s="15"/>
      <c r="YU146" s="16"/>
      <c r="YV146" s="16"/>
      <c r="YW146" s="17"/>
      <c r="YX146" s="18"/>
      <c r="YY146" s="18"/>
      <c r="YZ146" s="18"/>
      <c r="ZA146" s="18"/>
      <c r="ZB146" s="18"/>
      <c r="ZC146" s="19"/>
    </row>
    <row r="147" spans="1:679" s="8" customFormat="1" x14ac:dyDescent="0.25">
      <c r="A147" s="8">
        <v>4</v>
      </c>
      <c r="B147" s="8" t="s">
        <v>2213</v>
      </c>
      <c r="C147" s="8" t="s">
        <v>2214</v>
      </c>
      <c r="D147" s="8" t="s">
        <v>2213</v>
      </c>
      <c r="E147" s="8" t="s">
        <v>3324</v>
      </c>
      <c r="F147" s="8" t="s">
        <v>3323</v>
      </c>
      <c r="G147" s="8" t="s">
        <v>3308</v>
      </c>
      <c r="H147" s="8" t="s">
        <v>3309</v>
      </c>
      <c r="I147" s="8" t="s">
        <v>3319</v>
      </c>
      <c r="J147" s="8" t="s">
        <v>3310</v>
      </c>
      <c r="N147" s="7">
        <v>0</v>
      </c>
      <c r="O147" s="7">
        <v>0</v>
      </c>
      <c r="P147" s="8" t="s">
        <v>3368</v>
      </c>
      <c r="Q147" s="8" t="s">
        <v>2116</v>
      </c>
      <c r="R147" s="8" t="s">
        <v>2215</v>
      </c>
      <c r="S147" s="8" t="s">
        <v>119</v>
      </c>
      <c r="T147" s="8" t="s">
        <v>424</v>
      </c>
      <c r="U147" s="8" t="s">
        <v>1775</v>
      </c>
      <c r="V147" s="8" t="s">
        <v>3378</v>
      </c>
      <c r="W147" s="8" t="s">
        <v>3380</v>
      </c>
      <c r="X147" s="8" t="s">
        <v>3386</v>
      </c>
      <c r="Y147" s="8" t="s">
        <v>3386</v>
      </c>
      <c r="Z147" s="8" t="s">
        <v>2063</v>
      </c>
      <c r="AA147" s="8" t="s">
        <v>123</v>
      </c>
      <c r="AB147" s="8" t="s">
        <v>124</v>
      </c>
      <c r="AC147" s="8" t="s">
        <v>2064</v>
      </c>
      <c r="AD147" s="8" t="s">
        <v>156</v>
      </c>
      <c r="AE147" s="8" t="s">
        <v>3394</v>
      </c>
      <c r="AF147" s="8" t="s">
        <v>157</v>
      </c>
      <c r="AG147" s="8">
        <v>75</v>
      </c>
      <c r="AH147" s="8">
        <v>62</v>
      </c>
      <c r="AI147" s="8">
        <v>55</v>
      </c>
      <c r="AJ147" s="8">
        <v>51</v>
      </c>
      <c r="AK147" s="8">
        <v>7</v>
      </c>
      <c r="AM147" s="8">
        <v>7</v>
      </c>
      <c r="AO147" s="8">
        <v>458.1</v>
      </c>
      <c r="AP147" s="8">
        <v>1</v>
      </c>
      <c r="AQ147" s="8">
        <v>1.6</v>
      </c>
      <c r="AR147" s="8">
        <v>0</v>
      </c>
      <c r="AS147" s="8">
        <v>17063</v>
      </c>
      <c r="AT147" s="8">
        <v>115</v>
      </c>
      <c r="AU147" s="8">
        <v>16508</v>
      </c>
      <c r="AV147" s="8">
        <v>157</v>
      </c>
      <c r="AW147" s="8">
        <v>7241</v>
      </c>
      <c r="AX147" s="8">
        <v>145</v>
      </c>
      <c r="AY147" s="8">
        <v>24311</v>
      </c>
      <c r="AZ147" s="8">
        <v>209</v>
      </c>
      <c r="BA147" s="8">
        <v>50.229338843000001</v>
      </c>
      <c r="BB147" s="8">
        <v>785</v>
      </c>
      <c r="BD147" s="8">
        <v>13.1</v>
      </c>
      <c r="CO147" s="8" t="s">
        <v>2216</v>
      </c>
      <c r="CP147" s="8" t="s">
        <v>2217</v>
      </c>
      <c r="CQ147" s="8">
        <v>74.986999999999995</v>
      </c>
      <c r="CR147" s="8">
        <v>3.1E-2</v>
      </c>
      <c r="CS147" s="8">
        <v>61.997</v>
      </c>
      <c r="CT147" s="8">
        <v>2.7E-2</v>
      </c>
      <c r="CU147" s="8">
        <v>54.994</v>
      </c>
      <c r="CV147" s="8">
        <v>1.2999999999999999E-2</v>
      </c>
      <c r="CW147" s="8">
        <v>51.006</v>
      </c>
      <c r="CX147" s="8">
        <v>2.1999999999999999E-2</v>
      </c>
      <c r="CY147" s="8">
        <v>74.59</v>
      </c>
      <c r="CZ147" s="8">
        <v>7.0000000000000007E-2</v>
      </c>
      <c r="DA147" s="8">
        <v>62.49</v>
      </c>
      <c r="DB147" s="8">
        <v>0.04</v>
      </c>
      <c r="DC147" s="8">
        <v>67.400000000000006</v>
      </c>
      <c r="DD147" s="8">
        <v>0.05</v>
      </c>
      <c r="DE147" s="8">
        <v>8.0000000000000002E-3</v>
      </c>
      <c r="DF147" s="8">
        <v>7.0000000000000001E-3</v>
      </c>
      <c r="DG147" s="8">
        <v>1.1656</v>
      </c>
      <c r="DH147" s="8">
        <v>1.46E-2</v>
      </c>
      <c r="DI147" s="8">
        <v>17063</v>
      </c>
      <c r="DJ147" s="8">
        <v>115</v>
      </c>
      <c r="DK147" s="8">
        <v>7241</v>
      </c>
      <c r="DL147" s="8">
        <v>145</v>
      </c>
      <c r="DM147" s="8">
        <v>50.210999999999999</v>
      </c>
      <c r="DN147" s="8">
        <v>0.68899999999999995</v>
      </c>
      <c r="MX147" s="8">
        <v>62.47</v>
      </c>
      <c r="MY147" s="8">
        <v>0.05</v>
      </c>
      <c r="MZ147" s="8">
        <v>64.739999999999995</v>
      </c>
      <c r="NA147" s="8">
        <v>0.08</v>
      </c>
      <c r="NB147" s="8">
        <v>62.95</v>
      </c>
      <c r="NC147" s="8">
        <v>0.09</v>
      </c>
      <c r="ND147" s="8">
        <v>64.290000000000006</v>
      </c>
      <c r="NE147" s="8">
        <v>7.0000000000000007E-2</v>
      </c>
      <c r="NF147" s="8">
        <v>62.53</v>
      </c>
      <c r="NG147" s="8">
        <v>7.0000000000000007E-2</v>
      </c>
      <c r="NH147" s="8">
        <v>63.85</v>
      </c>
      <c r="NI147" s="8">
        <v>0.06</v>
      </c>
      <c r="OP147" s="8">
        <v>61.84</v>
      </c>
      <c r="OQ147" s="8">
        <v>0.04</v>
      </c>
      <c r="OT147" s="8">
        <v>55.16</v>
      </c>
      <c r="OU147" s="8">
        <v>0.1</v>
      </c>
      <c r="OV147" s="8">
        <v>55.01</v>
      </c>
      <c r="OW147" s="8">
        <v>0.08</v>
      </c>
      <c r="OX147" s="8">
        <v>55.15</v>
      </c>
      <c r="OY147" s="8">
        <v>0.12</v>
      </c>
      <c r="OZ147" s="8">
        <v>54.82</v>
      </c>
      <c r="PA147" s="8">
        <v>0.09</v>
      </c>
      <c r="PB147" s="8">
        <v>55.06</v>
      </c>
      <c r="PC147" s="8">
        <v>0.15</v>
      </c>
      <c r="PD147" s="8">
        <v>55.08</v>
      </c>
      <c r="PE147" s="8">
        <v>0.15</v>
      </c>
      <c r="PN147" s="8">
        <v>68.86</v>
      </c>
      <c r="PO147" s="8">
        <v>0.05</v>
      </c>
      <c r="QX147" s="8">
        <v>55.69</v>
      </c>
      <c r="QY147" s="8">
        <v>0.09</v>
      </c>
      <c r="QZ147" s="8">
        <v>56.06</v>
      </c>
      <c r="RA147" s="8">
        <v>0.14000000000000001</v>
      </c>
      <c r="RB147" s="8">
        <v>74.349999999999994</v>
      </c>
      <c r="RC147" s="8">
        <v>7.0000000000000007E-2</v>
      </c>
      <c r="RD147" s="8">
        <v>74.52</v>
      </c>
      <c r="RE147" s="8">
        <v>0.05</v>
      </c>
      <c r="RF147" s="8">
        <v>74.27</v>
      </c>
      <c r="RG147" s="8">
        <v>0.05</v>
      </c>
      <c r="RH147" s="8">
        <v>74.17</v>
      </c>
      <c r="RI147" s="8">
        <v>0.08</v>
      </c>
      <c r="RJ147" s="8">
        <v>74.22</v>
      </c>
      <c r="RK147" s="8">
        <v>0.08</v>
      </c>
      <c r="RL147" s="8">
        <v>74.09</v>
      </c>
      <c r="RM147" s="8">
        <v>7.0000000000000007E-2</v>
      </c>
      <c r="RN147" s="8">
        <v>74.22</v>
      </c>
      <c r="RO147" s="8">
        <v>0.05</v>
      </c>
      <c r="RP147" s="8">
        <v>60.31</v>
      </c>
      <c r="RQ147" s="8">
        <v>0.09</v>
      </c>
      <c r="RR147" s="8">
        <v>58.63</v>
      </c>
      <c r="RS147" s="8">
        <v>7.0000000000000007E-2</v>
      </c>
      <c r="RT147" s="8">
        <v>57.2</v>
      </c>
      <c r="RU147" s="8">
        <v>0.09</v>
      </c>
      <c r="RV147" s="8">
        <v>57.32</v>
      </c>
      <c r="RW147" s="8">
        <v>7.0000000000000007E-2</v>
      </c>
      <c r="RX147" s="8">
        <v>56.71</v>
      </c>
      <c r="RY147" s="8">
        <v>7.0000000000000007E-2</v>
      </c>
      <c r="RZ147" s="8">
        <v>56.73</v>
      </c>
      <c r="SA147" s="8">
        <v>0.1</v>
      </c>
      <c r="SB147" s="8">
        <v>56.86</v>
      </c>
      <c r="SC147" s="8">
        <v>0.13</v>
      </c>
      <c r="SD147" s="8">
        <v>57.23</v>
      </c>
      <c r="SE147" s="8">
        <v>0.1</v>
      </c>
      <c r="SF147" s="8">
        <v>57.2</v>
      </c>
      <c r="SG147" s="8">
        <v>0.06</v>
      </c>
      <c r="SH147" s="8">
        <v>56.74</v>
      </c>
      <c r="SI147" s="8">
        <v>0.09</v>
      </c>
      <c r="SJ147" s="8">
        <v>56.73</v>
      </c>
      <c r="SK147" s="8">
        <v>0.15</v>
      </c>
      <c r="SL147" s="8">
        <v>58.09</v>
      </c>
      <c r="SM147" s="8">
        <v>0.1</v>
      </c>
      <c r="SN147" s="8">
        <v>57.76</v>
      </c>
      <c r="SO147" s="8">
        <v>0.09</v>
      </c>
      <c r="SP147" s="8">
        <v>57.02</v>
      </c>
      <c r="SQ147" s="8">
        <v>0.13</v>
      </c>
      <c r="SR147" s="8">
        <v>57.27</v>
      </c>
      <c r="SS147" s="8">
        <v>0.16</v>
      </c>
      <c r="ST147" s="8">
        <v>58.8</v>
      </c>
      <c r="SU147" s="8">
        <v>0.26</v>
      </c>
      <c r="SV147" s="8">
        <v>56.8</v>
      </c>
      <c r="SW147" s="8">
        <v>0.17</v>
      </c>
      <c r="SX147" s="8">
        <v>56.84</v>
      </c>
      <c r="SY147" s="8">
        <v>0.12</v>
      </c>
      <c r="SZ147" s="8">
        <v>56.92</v>
      </c>
      <c r="TA147" s="8">
        <v>0.14000000000000001</v>
      </c>
      <c r="TB147" s="8">
        <v>57.77</v>
      </c>
      <c r="TC147" s="8">
        <v>0.14000000000000001</v>
      </c>
      <c r="WJ147" s="7" t="s">
        <v>3405</v>
      </c>
      <c r="WK147" s="8">
        <v>74.986999999999995</v>
      </c>
      <c r="WL147" s="8">
        <v>3.1E-2</v>
      </c>
      <c r="WM147" s="8">
        <v>61.997</v>
      </c>
      <c r="WN147" s="8">
        <v>2.7E-2</v>
      </c>
      <c r="WO147" s="8">
        <v>62.466000000000001</v>
      </c>
      <c r="WP147" s="8">
        <v>2.1000000000000001E-2</v>
      </c>
      <c r="WQ147" s="8">
        <v>55.372999999999998</v>
      </c>
      <c r="WR147" s="8">
        <v>2.5999999999999999E-2</v>
      </c>
      <c r="WS147" s="8">
        <v>54.994</v>
      </c>
      <c r="WT147" s="8">
        <v>1.2999999999999999E-2</v>
      </c>
      <c r="WU147" s="8">
        <v>51.006</v>
      </c>
      <c r="WV147" s="8">
        <v>2.1999999999999999E-2</v>
      </c>
      <c r="WW147" s="8">
        <v>1240.3</v>
      </c>
      <c r="WX147" s="8">
        <v>7.8</v>
      </c>
      <c r="WY147" s="8">
        <v>1205.5999999999999</v>
      </c>
      <c r="WZ147" s="8">
        <v>7.5</v>
      </c>
      <c r="XA147" s="8">
        <v>0.53700000000000003</v>
      </c>
      <c r="XB147" s="8">
        <v>2E-3</v>
      </c>
      <c r="XC147" s="8">
        <v>-1.2E-2</v>
      </c>
      <c r="XD147" s="8">
        <v>6.0000000000000001E-3</v>
      </c>
      <c r="XE147" s="8">
        <v>8.0000000000000002E-3</v>
      </c>
      <c r="XF147" s="8">
        <v>7.0000000000000001E-3</v>
      </c>
      <c r="XG147" s="8">
        <v>1.1656</v>
      </c>
      <c r="XH147" s="8">
        <v>1.46E-2</v>
      </c>
      <c r="XI147" s="8">
        <v>29.352</v>
      </c>
      <c r="XJ147" s="8">
        <v>2E-3</v>
      </c>
      <c r="XK147" s="8">
        <v>484</v>
      </c>
      <c r="XL147" s="8">
        <v>6</v>
      </c>
      <c r="XM147" s="8">
        <v>400</v>
      </c>
      <c r="XO147" s="1">
        <v>0.58525483919371757</v>
      </c>
      <c r="XP147" s="12">
        <v>705.5832341319458</v>
      </c>
      <c r="XQ147" s="14">
        <v>13.029</v>
      </c>
      <c r="XR147" s="4">
        <v>1.2E-2</v>
      </c>
      <c r="XS147" s="45">
        <f t="shared" si="113"/>
        <v>0.81835670420604367</v>
      </c>
      <c r="XT147" s="9">
        <f t="shared" si="114"/>
        <v>5627.5962196619375</v>
      </c>
      <c r="XU147" s="46">
        <f t="shared" si="115"/>
        <v>76.05760176377953</v>
      </c>
      <c r="XV147" s="9">
        <f t="shared" si="95"/>
        <v>705.59367610244203</v>
      </c>
      <c r="XW147" s="9">
        <f t="shared" si="116"/>
        <v>3249.2415027215225</v>
      </c>
      <c r="XX147" s="9">
        <f t="shared" si="117"/>
        <v>2378.3547169404151</v>
      </c>
      <c r="XY147" s="15">
        <f t="shared" si="118"/>
        <v>7.7448791916442401E-3</v>
      </c>
      <c r="XZ147" s="9">
        <f t="shared" si="119"/>
        <v>23.665814545747768</v>
      </c>
      <c r="YA147" s="9">
        <f t="shared" si="120"/>
        <v>61.647643295793955</v>
      </c>
      <c r="YB147" s="10">
        <v>13.029385636828398</v>
      </c>
      <c r="YC147" s="10">
        <v>13.223763236600947</v>
      </c>
      <c r="YD147" s="3">
        <v>6.9859413719038739E-3</v>
      </c>
      <c r="YE147" s="9">
        <v>20.781221873344087</v>
      </c>
      <c r="YF147" s="15">
        <v>8.7817187531784788E-3</v>
      </c>
      <c r="YG147" s="9">
        <v>27.606664143522565</v>
      </c>
      <c r="YH147" s="15">
        <v>7.6472869178101097E-3</v>
      </c>
      <c r="YI147" s="9">
        <v>23.317708188322445</v>
      </c>
      <c r="YJ147" s="9">
        <f t="shared" si="121"/>
        <v>63.459491241745326</v>
      </c>
      <c r="YK147" s="9">
        <f t="shared" si="122"/>
        <v>55.943990419331946</v>
      </c>
      <c r="YL147" s="9">
        <f t="shared" si="123"/>
        <v>23.118523934730923</v>
      </c>
      <c r="YM147" s="9"/>
      <c r="YN147" s="9"/>
      <c r="YO147" s="9"/>
      <c r="YP147" s="14"/>
      <c r="YQ147" s="9"/>
      <c r="YR147" s="9"/>
      <c r="YS147" s="10"/>
      <c r="YT147" s="15"/>
      <c r="YU147" s="16"/>
      <c r="YV147" s="16"/>
      <c r="YW147" s="17"/>
      <c r="YX147" s="18"/>
      <c r="YY147" s="18"/>
      <c r="YZ147" s="18"/>
      <c r="ZA147" s="18"/>
      <c r="ZB147" s="18"/>
      <c r="ZC147" s="19"/>
    </row>
    <row r="148" spans="1:679" s="8" customFormat="1" x14ac:dyDescent="0.25">
      <c r="A148" s="8">
        <v>4</v>
      </c>
      <c r="B148" s="8" t="s">
        <v>2157</v>
      </c>
      <c r="C148" s="8" t="s">
        <v>2158</v>
      </c>
      <c r="D148" s="8" t="s">
        <v>2157</v>
      </c>
      <c r="E148" s="8" t="s">
        <v>3306</v>
      </c>
      <c r="F148" s="8" t="s">
        <v>3316</v>
      </c>
      <c r="G148" s="8" t="s">
        <v>3308</v>
      </c>
      <c r="H148" s="8" t="s">
        <v>3309</v>
      </c>
      <c r="I148" s="8" t="s">
        <v>3319</v>
      </c>
      <c r="J148" s="8" t="s">
        <v>3310</v>
      </c>
      <c r="N148" s="7">
        <v>0</v>
      </c>
      <c r="O148" s="7">
        <v>0</v>
      </c>
      <c r="P148" s="8" t="s">
        <v>3368</v>
      </c>
      <c r="Q148" s="8" t="s">
        <v>2061</v>
      </c>
      <c r="R148" s="8" t="s">
        <v>2159</v>
      </c>
      <c r="S148" s="8" t="s">
        <v>119</v>
      </c>
      <c r="T148" s="8" t="s">
        <v>154</v>
      </c>
      <c r="U148" s="8" t="s">
        <v>135</v>
      </c>
      <c r="V148" s="8" t="s">
        <v>3378</v>
      </c>
      <c r="W148" s="8" t="s">
        <v>3380</v>
      </c>
      <c r="X148" s="8" t="s">
        <v>3386</v>
      </c>
      <c r="Y148" s="8" t="s">
        <v>3386</v>
      </c>
      <c r="Z148" s="8" t="s">
        <v>2063</v>
      </c>
      <c r="AA148" s="8" t="s">
        <v>123</v>
      </c>
      <c r="AB148" s="8" t="s">
        <v>124</v>
      </c>
      <c r="AC148" s="8" t="s">
        <v>2064</v>
      </c>
      <c r="AD148" s="8" t="s">
        <v>156</v>
      </c>
      <c r="AE148" s="8" t="s">
        <v>3394</v>
      </c>
      <c r="AF148" s="8" t="s">
        <v>157</v>
      </c>
      <c r="AG148" s="8">
        <v>75</v>
      </c>
      <c r="AH148" s="8">
        <v>62</v>
      </c>
      <c r="AI148" s="8">
        <v>95</v>
      </c>
      <c r="AJ148" s="8">
        <v>75</v>
      </c>
      <c r="AK148" s="8">
        <v>7</v>
      </c>
      <c r="AM148" s="8">
        <v>7</v>
      </c>
      <c r="AO148" s="8">
        <v>458.6</v>
      </c>
      <c r="AP148" s="8">
        <v>1.5</v>
      </c>
      <c r="AQ148" s="8">
        <v>6.2</v>
      </c>
      <c r="AR148" s="8">
        <v>0</v>
      </c>
      <c r="AS148" s="8">
        <v>20641</v>
      </c>
      <c r="AT148" s="8">
        <v>75</v>
      </c>
      <c r="AU148" s="8">
        <v>19962</v>
      </c>
      <c r="AV148" s="8">
        <v>109</v>
      </c>
      <c r="AW148" s="8">
        <v>899</v>
      </c>
      <c r="AX148" s="8">
        <v>74</v>
      </c>
      <c r="AY148" s="8">
        <v>21540</v>
      </c>
      <c r="AZ148" s="8">
        <v>92</v>
      </c>
      <c r="BA148" s="8">
        <v>6.8905950100000002</v>
      </c>
      <c r="BB148" s="8">
        <v>786</v>
      </c>
      <c r="BD148" s="8">
        <v>11.7</v>
      </c>
      <c r="CO148" s="8" t="s">
        <v>2160</v>
      </c>
      <c r="CP148" s="8" t="s">
        <v>2144</v>
      </c>
      <c r="CQ148" s="8">
        <v>75.007000000000005</v>
      </c>
      <c r="CR148" s="8">
        <v>1.7999999999999999E-2</v>
      </c>
      <c r="CS148" s="8">
        <v>62.006</v>
      </c>
      <c r="CT148" s="8">
        <v>2.4E-2</v>
      </c>
      <c r="CU148" s="8">
        <v>95.001999999999995</v>
      </c>
      <c r="CV148" s="8">
        <v>6.0000000000000001E-3</v>
      </c>
      <c r="CW148" s="8">
        <v>74.998000000000005</v>
      </c>
      <c r="CX148" s="8">
        <v>1.7999999999999999E-2</v>
      </c>
      <c r="CY148" s="8">
        <v>74.64</v>
      </c>
      <c r="CZ148" s="8">
        <v>7.0000000000000007E-2</v>
      </c>
      <c r="DA148" s="8">
        <v>59.16</v>
      </c>
      <c r="DB148" s="8">
        <v>0.04</v>
      </c>
      <c r="DC148" s="8">
        <v>65.319999999999993</v>
      </c>
      <c r="DD148" s="8">
        <v>7.0000000000000007E-2</v>
      </c>
      <c r="DE148" s="8">
        <v>1.7000000000000001E-2</v>
      </c>
      <c r="DF148" s="8">
        <v>5.0000000000000001E-3</v>
      </c>
      <c r="DG148" s="8">
        <v>1.0621</v>
      </c>
      <c r="DH148" s="8">
        <v>7.1999999999999998E-3</v>
      </c>
      <c r="DI148" s="8">
        <v>20641</v>
      </c>
      <c r="DJ148" s="8">
        <v>75</v>
      </c>
      <c r="DK148" s="8">
        <v>899</v>
      </c>
      <c r="DL148" s="8">
        <v>74</v>
      </c>
      <c r="DM148" s="8">
        <v>6.891</v>
      </c>
      <c r="DN148" s="8">
        <v>3.4000000000000002E-2</v>
      </c>
      <c r="DU148" s="8">
        <v>458.6</v>
      </c>
      <c r="DV148" s="8">
        <v>2.6</v>
      </c>
      <c r="DW148" s="8">
        <v>461.5</v>
      </c>
      <c r="DX148" s="8">
        <v>2.6</v>
      </c>
      <c r="DY148" s="8">
        <v>461.4</v>
      </c>
      <c r="DZ148" s="8">
        <v>2.6</v>
      </c>
      <c r="EA148" s="8">
        <v>6.2</v>
      </c>
      <c r="EB148" s="8">
        <v>0</v>
      </c>
      <c r="EC148" s="8">
        <v>5</v>
      </c>
      <c r="ED148" s="8">
        <v>0</v>
      </c>
      <c r="EE148" s="8">
        <v>5.5</v>
      </c>
      <c r="EF148" s="8">
        <v>0</v>
      </c>
      <c r="EG148" s="8">
        <v>2782.4</v>
      </c>
      <c r="EH148" s="8">
        <v>25.6</v>
      </c>
      <c r="EI148" s="8">
        <v>1498.4</v>
      </c>
      <c r="EJ148" s="8">
        <v>29.8</v>
      </c>
      <c r="EK148" s="8">
        <v>343.5</v>
      </c>
      <c r="EL148" s="8">
        <v>19.5</v>
      </c>
      <c r="EM148" s="8">
        <v>460</v>
      </c>
      <c r="EO148" s="8">
        <v>460</v>
      </c>
      <c r="EQ148" s="8">
        <v>460</v>
      </c>
      <c r="ES148" s="8">
        <v>1.4</v>
      </c>
      <c r="EU148" s="8">
        <v>1.4</v>
      </c>
      <c r="EW148" s="8">
        <v>1.3</v>
      </c>
      <c r="EY148" s="8">
        <v>0.36</v>
      </c>
      <c r="EZ148" s="8">
        <v>460</v>
      </c>
      <c r="FB148" s="8">
        <v>460</v>
      </c>
      <c r="FD148" s="8">
        <v>460</v>
      </c>
      <c r="FF148" s="8">
        <v>4</v>
      </c>
      <c r="FH148" s="8">
        <v>4</v>
      </c>
      <c r="FJ148" s="8">
        <v>3.4</v>
      </c>
      <c r="FL148" s="8">
        <v>2350</v>
      </c>
      <c r="FN148" s="8">
        <v>0.68</v>
      </c>
      <c r="FW148" s="8">
        <v>458.2</v>
      </c>
      <c r="FX148" s="8">
        <v>2.6</v>
      </c>
      <c r="FY148" s="8">
        <v>0.8</v>
      </c>
      <c r="FZ148" s="8">
        <v>0</v>
      </c>
      <c r="GA148" s="8">
        <v>367.1</v>
      </c>
      <c r="GB148" s="8">
        <v>1.5</v>
      </c>
      <c r="GC148" s="8">
        <v>21</v>
      </c>
      <c r="GE148" s="8">
        <v>3128.1</v>
      </c>
      <c r="GF148" s="8">
        <v>480</v>
      </c>
      <c r="GG148" s="8">
        <v>480</v>
      </c>
      <c r="GH148" s="8">
        <v>480</v>
      </c>
      <c r="GI148" s="8">
        <v>0.9</v>
      </c>
      <c r="GJ148" s="8">
        <v>0.8</v>
      </c>
      <c r="GK148" s="8">
        <v>0.9</v>
      </c>
      <c r="GL148" s="8">
        <v>460</v>
      </c>
      <c r="GM148" s="8">
        <v>0.62</v>
      </c>
      <c r="GN148" s="8">
        <v>11.7</v>
      </c>
      <c r="GO148" s="8">
        <v>17.5</v>
      </c>
      <c r="GT148" s="8">
        <v>214.69</v>
      </c>
      <c r="GU148" s="8">
        <v>0.2</v>
      </c>
      <c r="GV148" s="8">
        <v>99.88</v>
      </c>
      <c r="GW148" s="8">
        <v>0.05</v>
      </c>
      <c r="HB148" s="8">
        <v>221.84</v>
      </c>
      <c r="HC148" s="8">
        <v>0.13</v>
      </c>
      <c r="HD148" s="8">
        <v>167.05</v>
      </c>
      <c r="HE148" s="8">
        <v>7.0000000000000007E-2</v>
      </c>
      <c r="HF148" s="8">
        <v>108.47</v>
      </c>
      <c r="HG148" s="8">
        <v>0.04</v>
      </c>
      <c r="HH148" s="8">
        <v>58.58</v>
      </c>
      <c r="HI148" s="8">
        <v>0.08</v>
      </c>
      <c r="HL148" s="8">
        <v>97.16</v>
      </c>
      <c r="HM148" s="8">
        <v>0.06</v>
      </c>
      <c r="HN148" s="8">
        <v>106.18</v>
      </c>
      <c r="HO148" s="8">
        <v>0.06</v>
      </c>
      <c r="HP148" s="8">
        <v>6.3</v>
      </c>
      <c r="HQ148" s="8">
        <v>0.06</v>
      </c>
      <c r="HT148" s="8">
        <v>59.98</v>
      </c>
      <c r="HU148" s="8">
        <v>0.31</v>
      </c>
      <c r="HZ148" s="8">
        <v>75.209999999999994</v>
      </c>
      <c r="IA148" s="8">
        <v>0.14000000000000001</v>
      </c>
      <c r="IB148" s="8">
        <v>64.069999999999993</v>
      </c>
      <c r="IC148" s="8">
        <v>0.17</v>
      </c>
      <c r="ID148" s="8">
        <v>44.23</v>
      </c>
      <c r="IE148" s="8">
        <v>0.09</v>
      </c>
      <c r="IF148" s="8">
        <v>19.84</v>
      </c>
      <c r="IG148" s="8">
        <v>0.14000000000000001</v>
      </c>
      <c r="MX148" s="8">
        <v>58.43</v>
      </c>
      <c r="MY148" s="8">
        <v>0.05</v>
      </c>
      <c r="MZ148" s="8">
        <v>59.26</v>
      </c>
      <c r="NA148" s="8">
        <v>0.06</v>
      </c>
      <c r="NB148" s="8">
        <v>59.08</v>
      </c>
      <c r="NC148" s="8">
        <v>0.05</v>
      </c>
      <c r="ND148" s="8">
        <v>59.29</v>
      </c>
      <c r="NE148" s="8">
        <v>0.05</v>
      </c>
      <c r="NF148" s="8">
        <v>58.91</v>
      </c>
      <c r="NG148" s="8">
        <v>0.05</v>
      </c>
      <c r="NH148" s="8">
        <v>58.55</v>
      </c>
      <c r="NI148" s="8">
        <v>0.04</v>
      </c>
      <c r="OP148" s="8">
        <v>96.92</v>
      </c>
      <c r="OQ148" s="8">
        <v>0.06</v>
      </c>
      <c r="OT148" s="8">
        <v>95.07</v>
      </c>
      <c r="OU148" s="8">
        <v>0.12</v>
      </c>
      <c r="OV148" s="8">
        <v>95.1</v>
      </c>
      <c r="OW148" s="8">
        <v>0.1</v>
      </c>
      <c r="OX148" s="8">
        <v>94.83</v>
      </c>
      <c r="OY148" s="8">
        <v>0.13</v>
      </c>
      <c r="OZ148" s="8">
        <v>95.05</v>
      </c>
      <c r="PA148" s="8">
        <v>0.14000000000000001</v>
      </c>
      <c r="PB148" s="8">
        <v>94.84</v>
      </c>
      <c r="PC148" s="8">
        <v>0.17</v>
      </c>
      <c r="PD148" s="8">
        <v>94.85</v>
      </c>
      <c r="PE148" s="8">
        <v>0.17</v>
      </c>
      <c r="PN148" s="8">
        <v>93.18</v>
      </c>
      <c r="PO148" s="8">
        <v>0.06</v>
      </c>
      <c r="QX148" s="8">
        <v>94.76</v>
      </c>
      <c r="QY148" s="8">
        <v>0.05</v>
      </c>
      <c r="QZ148" s="8">
        <v>94.62</v>
      </c>
      <c r="RA148" s="8">
        <v>0.09</v>
      </c>
      <c r="RB148" s="8">
        <v>75.03</v>
      </c>
      <c r="RC148" s="8">
        <v>7.0000000000000007E-2</v>
      </c>
      <c r="RD148" s="8">
        <v>74.959999999999994</v>
      </c>
      <c r="RE148" s="8">
        <v>7.0000000000000007E-2</v>
      </c>
      <c r="RF148" s="8">
        <v>74.849999999999994</v>
      </c>
      <c r="RG148" s="8">
        <v>0.05</v>
      </c>
      <c r="RH148" s="8">
        <v>75.3</v>
      </c>
      <c r="RI148" s="8">
        <v>0.08</v>
      </c>
      <c r="RJ148" s="8">
        <v>75.2</v>
      </c>
      <c r="RK148" s="8">
        <v>0.08</v>
      </c>
      <c r="RL148" s="8">
        <v>75.36</v>
      </c>
      <c r="RM148" s="8">
        <v>0.08</v>
      </c>
      <c r="RN148" s="8">
        <v>75.08</v>
      </c>
      <c r="RO148" s="8">
        <v>0.06</v>
      </c>
      <c r="RP148" s="8">
        <v>88.95</v>
      </c>
      <c r="RQ148" s="8">
        <v>0.05</v>
      </c>
      <c r="RR148" s="8">
        <v>81.78</v>
      </c>
      <c r="RS148" s="8">
        <v>0.09</v>
      </c>
      <c r="RT148" s="8">
        <v>84.19</v>
      </c>
      <c r="RU148" s="8">
        <v>0.08</v>
      </c>
      <c r="RV148" s="8">
        <v>76.67</v>
      </c>
      <c r="RW148" s="8">
        <v>0.04</v>
      </c>
      <c r="RX148" s="8">
        <v>81.69</v>
      </c>
      <c r="RY148" s="8">
        <v>0.06</v>
      </c>
      <c r="RZ148" s="8">
        <v>82.86</v>
      </c>
      <c r="SA148" s="8">
        <v>7.0000000000000007E-2</v>
      </c>
      <c r="SB148" s="8">
        <v>85.36</v>
      </c>
      <c r="SC148" s="8">
        <v>0.06</v>
      </c>
      <c r="SD148" s="8">
        <v>86.16</v>
      </c>
      <c r="SE148" s="8">
        <v>0.15</v>
      </c>
      <c r="SF148" s="8">
        <v>84.38</v>
      </c>
      <c r="SG148" s="8">
        <v>0.04</v>
      </c>
      <c r="SH148" s="8">
        <v>84.11</v>
      </c>
      <c r="SI148" s="8">
        <v>7.0000000000000007E-2</v>
      </c>
      <c r="SJ148" s="8">
        <v>85.17</v>
      </c>
      <c r="SK148" s="8">
        <v>0.08</v>
      </c>
      <c r="SL148" s="8">
        <v>86.4</v>
      </c>
      <c r="SM148" s="8">
        <v>0.13</v>
      </c>
      <c r="SN148" s="8">
        <v>81.47</v>
      </c>
      <c r="SO148" s="8">
        <v>0.06</v>
      </c>
      <c r="SP148" s="8">
        <v>82.35</v>
      </c>
      <c r="SQ148" s="8">
        <v>0.06</v>
      </c>
      <c r="SR148" s="8">
        <v>85.16</v>
      </c>
      <c r="SS148" s="8">
        <v>0.06</v>
      </c>
      <c r="ST148" s="8">
        <v>84.63</v>
      </c>
      <c r="SU148" s="8">
        <v>0.22</v>
      </c>
      <c r="SV148" s="8">
        <v>83.89</v>
      </c>
      <c r="SW148" s="8">
        <v>0.09</v>
      </c>
      <c r="SX148" s="8">
        <v>81.63</v>
      </c>
      <c r="SY148" s="8">
        <v>0.08</v>
      </c>
      <c r="SZ148" s="8">
        <v>84.61</v>
      </c>
      <c r="TA148" s="8">
        <v>7.0000000000000007E-2</v>
      </c>
      <c r="TB148" s="8">
        <v>85.02</v>
      </c>
      <c r="TC148" s="8">
        <v>0.12</v>
      </c>
      <c r="WJ148" s="8" t="s">
        <v>2193</v>
      </c>
      <c r="WK148" s="8">
        <v>75.007000000000005</v>
      </c>
      <c r="WL148" s="8">
        <v>1.7999999999999999E-2</v>
      </c>
      <c r="WM148" s="8">
        <v>62.006</v>
      </c>
      <c r="WN148" s="8">
        <v>2.4E-2</v>
      </c>
      <c r="WO148" s="8">
        <v>59.003999999999998</v>
      </c>
      <c r="WP148" s="8">
        <v>1.2999999999999999E-2</v>
      </c>
      <c r="WQ148" s="8">
        <v>55.898000000000003</v>
      </c>
      <c r="WR148" s="8">
        <v>2.1000000000000001E-2</v>
      </c>
      <c r="WS148" s="8">
        <v>95.001999999999995</v>
      </c>
      <c r="WT148" s="8">
        <v>6.0000000000000001E-3</v>
      </c>
      <c r="WU148" s="8">
        <v>74.998000000000005</v>
      </c>
      <c r="WV148" s="8">
        <v>1.7999999999999999E-2</v>
      </c>
      <c r="WW148" s="8">
        <v>1184.0999999999999</v>
      </c>
      <c r="WX148" s="8">
        <v>4</v>
      </c>
      <c r="WY148" s="8">
        <v>1148.7</v>
      </c>
      <c r="WZ148" s="8">
        <v>4</v>
      </c>
      <c r="XA148" s="8">
        <v>0.66900000000000004</v>
      </c>
      <c r="XB148" s="8">
        <v>1E-3</v>
      </c>
      <c r="XC148" s="8">
        <v>-0.20100000000000001</v>
      </c>
      <c r="XD148" s="8">
        <v>2E-3</v>
      </c>
      <c r="XE148" s="8">
        <v>1.7000000000000001E-2</v>
      </c>
      <c r="XF148" s="8">
        <v>5.0000000000000001E-3</v>
      </c>
      <c r="XG148" s="8">
        <v>1.0621</v>
      </c>
      <c r="XH148" s="8">
        <v>7.1999999999999998E-3</v>
      </c>
      <c r="XI148" s="8">
        <v>29.231000000000002</v>
      </c>
      <c r="XJ148" s="8">
        <v>1E-3</v>
      </c>
      <c r="XK148" s="8">
        <v>3126</v>
      </c>
      <c r="XL148" s="8">
        <v>9</v>
      </c>
      <c r="XM148" s="8">
        <v>390</v>
      </c>
      <c r="XO148" s="43">
        <v>0.17089018843404846</v>
      </c>
      <c r="XP148" s="12">
        <v>196.47244964262552</v>
      </c>
      <c r="XQ148" s="14">
        <v>13.029</v>
      </c>
      <c r="XR148" s="14">
        <v>0.19800000000000001</v>
      </c>
      <c r="XS148" s="45">
        <f t="shared" si="113"/>
        <v>0.78836603617314283</v>
      </c>
      <c r="XT148" s="9">
        <f t="shared" si="114"/>
        <v>5404.8507252983854</v>
      </c>
      <c r="XU148" s="46">
        <f t="shared" si="115"/>
        <v>90.281307685039366</v>
      </c>
      <c r="XV148" s="9">
        <f t="shared" si="95"/>
        <v>205.93030773618901</v>
      </c>
      <c r="XW148" s="9">
        <f t="shared" si="116"/>
        <v>876.30256923849186</v>
      </c>
      <c r="XX148" s="9">
        <f t="shared" si="117"/>
        <v>4528.5481560598937</v>
      </c>
      <c r="XY148" s="15">
        <f t="shared" si="118"/>
        <v>9.6155793174999768E-3</v>
      </c>
      <c r="XZ148" s="9">
        <f t="shared" si="119"/>
        <v>29.32211435897521</v>
      </c>
      <c r="YA148" s="9">
        <f t="shared" si="120"/>
        <v>58.215633963826853</v>
      </c>
      <c r="YB148" s="10">
        <v>14.099945495890264</v>
      </c>
      <c r="YC148" s="10">
        <v>13.144858870469131</v>
      </c>
      <c r="YD148" s="3">
        <v>1.3918546435532947E-2</v>
      </c>
      <c r="YE148" s="9">
        <v>38.155154416420466</v>
      </c>
      <c r="YF148" s="15">
        <v>8.782928098844997E-3</v>
      </c>
      <c r="YG148" s="9">
        <v>27.612865515906613</v>
      </c>
      <c r="YH148" s="15">
        <v>8.769700452595371E-3</v>
      </c>
      <c r="YI148" s="9">
        <v>23.69535882824788</v>
      </c>
      <c r="YJ148" s="9">
        <f t="shared" si="121"/>
        <v>78.274197189181081</v>
      </c>
      <c r="YK148" s="9">
        <f t="shared" si="122"/>
        <v>64.38000301858537</v>
      </c>
      <c r="YL148" s="9">
        <f t="shared" si="123"/>
        <v>23.503081281677325</v>
      </c>
      <c r="YM148" s="9">
        <f t="shared" ref="YM148:YM160" si="124">(XZ148-YL148)*XT148</f>
        <v>31451.005148368768</v>
      </c>
      <c r="YN148" s="9">
        <f t="shared" ref="YN148:YN160" si="125">0.24*(YJ148-YA148)*XT148</f>
        <v>26019.249599279836</v>
      </c>
      <c r="YO148" s="9">
        <f t="shared" ref="YO148:YO157" si="126">XK148-XM148</f>
        <v>2736</v>
      </c>
      <c r="YP148" s="14">
        <f t="shared" ref="YP148:YP160" si="127">YO148*3.413/YM148</f>
        <v>0.29690523262924462</v>
      </c>
      <c r="YQ148" s="9">
        <f t="shared" ref="YQ148:YQ157" si="128">YM148-(XM148-XU148)*3.413</f>
        <v>30428.065251497806</v>
      </c>
      <c r="YR148" s="9">
        <f t="shared" ref="YR148:YR157" si="129">YN148-(XM148-XU148)*3.413</f>
        <v>24996.309702408875</v>
      </c>
      <c r="YS148" s="10">
        <f t="shared" ref="YS148:YS160" si="130">YQ148/XK148</f>
        <v>9.7338660433454276</v>
      </c>
      <c r="YT148" s="15">
        <f t="shared" ref="YT148:YT160" si="131">(YA148-YW148)/(YJ148-YW148)</f>
        <v>0.21033206152248096</v>
      </c>
      <c r="YU148" s="16">
        <f t="shared" ref="YU148:YU160" si="132">-XZ148+YL148</f>
        <v>-5.8190330772978847</v>
      </c>
      <c r="YV148" s="16">
        <f t="shared" ref="YV148:YV160" si="133">-YJ148+YA148</f>
        <v>-20.058563225354227</v>
      </c>
      <c r="YW148" s="47">
        <f t="shared" ref="YW148:YW160" si="134">(-(-0.0182984848494437-(YU148/YV148))+SQRT((-0.0182984848494437-(YU148/YV148))^2-4*0.00577826340327261*(6.76723916086377-XZ148+(YU148/YV148)*YJ148)))/(2*0.00577826340327261)</f>
        <v>52.872933888524393</v>
      </c>
      <c r="YX148" s="18">
        <f t="shared" ref="YX148:YX160" si="135">XT148*(XZ148-YL148)</f>
        <v>31451.005148368768</v>
      </c>
      <c r="YY148" s="18">
        <f t="shared" ref="YY148:YY160" si="136">XT148*(YG148-YI148)</f>
        <v>21173.538862153579</v>
      </c>
      <c r="YZ148" s="18">
        <f t="shared" ref="YZ148:YZ160" si="137">XT148*(YI148-YL148)</f>
        <v>1039.2314370404574</v>
      </c>
      <c r="ZA148" s="18">
        <f t="shared" ref="ZA148:ZA160" si="138">XW148*(YE148-YG148)</f>
        <v>9238.2348491747252</v>
      </c>
      <c r="ZB148" s="18">
        <f t="shared" ref="ZB148:ZB160" si="139">SUM(YY148:ZA148)</f>
        <v>31451.00514836876</v>
      </c>
      <c r="ZC148" s="19">
        <f t="shared" ref="ZC148:ZC160" si="140">ZB148/YX148</f>
        <v>0.99999999999999978</v>
      </c>
    </row>
    <row r="149" spans="1:679" s="8" customFormat="1" x14ac:dyDescent="0.25">
      <c r="A149" s="8">
        <v>4</v>
      </c>
      <c r="B149" s="8" t="s">
        <v>2161</v>
      </c>
      <c r="C149" s="8" t="s">
        <v>2162</v>
      </c>
      <c r="D149" s="8" t="s">
        <v>2161</v>
      </c>
      <c r="E149" s="8" t="s">
        <v>3312</v>
      </c>
      <c r="F149" s="8" t="s">
        <v>3316</v>
      </c>
      <c r="G149" s="8" t="s">
        <v>3308</v>
      </c>
      <c r="H149" s="8" t="s">
        <v>3309</v>
      </c>
      <c r="I149" s="8" t="s">
        <v>3319</v>
      </c>
      <c r="J149" s="8" t="s">
        <v>3310</v>
      </c>
      <c r="N149" s="7">
        <v>0</v>
      </c>
      <c r="O149" s="7">
        <v>0</v>
      </c>
      <c r="P149" s="8" t="s">
        <v>3368</v>
      </c>
      <c r="Q149" s="8" t="s">
        <v>2061</v>
      </c>
      <c r="R149" s="8" t="s">
        <v>2163</v>
      </c>
      <c r="S149" s="8" t="s">
        <v>119</v>
      </c>
      <c r="T149" s="8" t="s">
        <v>154</v>
      </c>
      <c r="U149" s="8" t="s">
        <v>135</v>
      </c>
      <c r="V149" s="8" t="s">
        <v>3378</v>
      </c>
      <c r="W149" s="8" t="s">
        <v>3380</v>
      </c>
      <c r="X149" s="8" t="s">
        <v>3386</v>
      </c>
      <c r="Y149" s="8" t="s">
        <v>3386</v>
      </c>
      <c r="Z149" s="8" t="s">
        <v>2063</v>
      </c>
      <c r="AA149" s="8" t="s">
        <v>123</v>
      </c>
      <c r="AB149" s="8" t="s">
        <v>124</v>
      </c>
      <c r="AC149" s="8" t="s">
        <v>2064</v>
      </c>
      <c r="AD149" s="8" t="s">
        <v>156</v>
      </c>
      <c r="AE149" s="8" t="s">
        <v>3394</v>
      </c>
      <c r="AF149" s="8" t="s">
        <v>157</v>
      </c>
      <c r="AG149" s="8">
        <v>75</v>
      </c>
      <c r="AH149" s="8">
        <v>62</v>
      </c>
      <c r="AI149" s="8">
        <v>95</v>
      </c>
      <c r="AJ149" s="8">
        <v>75</v>
      </c>
      <c r="AK149" s="8">
        <v>7</v>
      </c>
      <c r="AM149" s="8">
        <v>7</v>
      </c>
      <c r="AO149" s="8">
        <v>458.5</v>
      </c>
      <c r="AP149" s="8">
        <v>1.3</v>
      </c>
      <c r="AQ149" s="8">
        <v>6.2</v>
      </c>
      <c r="AR149" s="8">
        <v>0</v>
      </c>
      <c r="AS149" s="8">
        <v>19208</v>
      </c>
      <c r="AT149" s="8">
        <v>56</v>
      </c>
      <c r="AU149" s="8">
        <v>18576</v>
      </c>
      <c r="AV149" s="8">
        <v>104</v>
      </c>
      <c r="AW149" s="8">
        <v>-1115</v>
      </c>
      <c r="AX149" s="8">
        <v>81</v>
      </c>
      <c r="AY149" s="8">
        <v>18092</v>
      </c>
      <c r="AZ149" s="8">
        <v>95</v>
      </c>
      <c r="BA149" s="8">
        <v>5.7894399999999999</v>
      </c>
      <c r="BB149" s="8">
        <v>786</v>
      </c>
      <c r="BD149" s="8">
        <v>12.28</v>
      </c>
      <c r="CO149" s="8" t="s">
        <v>2164</v>
      </c>
      <c r="CP149" s="8" t="s">
        <v>2144</v>
      </c>
      <c r="CQ149" s="8">
        <v>74.992000000000004</v>
      </c>
      <c r="CR149" s="8">
        <v>1.4E-2</v>
      </c>
      <c r="CS149" s="8">
        <v>61.997999999999998</v>
      </c>
      <c r="CT149" s="8">
        <v>2.5999999999999999E-2</v>
      </c>
      <c r="CU149" s="8">
        <v>95</v>
      </c>
      <c r="CV149" s="8">
        <v>7.0000000000000001E-3</v>
      </c>
      <c r="CW149" s="8">
        <v>74.995999999999995</v>
      </c>
      <c r="CX149" s="8">
        <v>1.7000000000000001E-2</v>
      </c>
      <c r="CY149" s="8">
        <v>74.599999999999994</v>
      </c>
      <c r="CZ149" s="8">
        <v>7.0000000000000007E-2</v>
      </c>
      <c r="DA149" s="8">
        <v>60.28</v>
      </c>
      <c r="DB149" s="8">
        <v>0.04</v>
      </c>
      <c r="DC149" s="8">
        <v>66.010000000000005</v>
      </c>
      <c r="DD149" s="8">
        <v>0.05</v>
      </c>
      <c r="DE149" s="8">
        <v>1.2E-2</v>
      </c>
      <c r="DF149" s="8">
        <v>4.0000000000000001E-3</v>
      </c>
      <c r="DG149" s="8">
        <v>1.0885</v>
      </c>
      <c r="DH149" s="8">
        <v>6.1000000000000004E-3</v>
      </c>
      <c r="DI149" s="8">
        <v>19208</v>
      </c>
      <c r="DJ149" s="8">
        <v>56</v>
      </c>
      <c r="DK149" s="8">
        <v>-1115</v>
      </c>
      <c r="DL149" s="8">
        <v>81</v>
      </c>
      <c r="DM149" s="8">
        <v>5.7889999999999997</v>
      </c>
      <c r="DN149" s="8">
        <v>3.5000000000000003E-2</v>
      </c>
      <c r="DU149" s="8">
        <v>458.5</v>
      </c>
      <c r="DV149" s="8">
        <v>2.6</v>
      </c>
      <c r="DW149" s="8">
        <v>461.1</v>
      </c>
      <c r="DX149" s="8">
        <v>2.6</v>
      </c>
      <c r="DY149" s="8">
        <v>461.5</v>
      </c>
      <c r="DZ149" s="8">
        <v>2.6</v>
      </c>
      <c r="EA149" s="8">
        <v>6.2</v>
      </c>
      <c r="EB149" s="8">
        <v>0</v>
      </c>
      <c r="EC149" s="8">
        <v>5.0999999999999996</v>
      </c>
      <c r="ED149" s="8">
        <v>0</v>
      </c>
      <c r="EE149" s="8">
        <v>5.5</v>
      </c>
      <c r="EF149" s="8">
        <v>0</v>
      </c>
      <c r="EG149" s="8">
        <v>2765.2</v>
      </c>
      <c r="EH149" s="8">
        <v>25.3</v>
      </c>
      <c r="EI149" s="8">
        <v>1508.5</v>
      </c>
      <c r="EJ149" s="8">
        <v>28.9</v>
      </c>
      <c r="EK149" s="8">
        <v>360.1</v>
      </c>
      <c r="EL149" s="8">
        <v>19.2</v>
      </c>
      <c r="EM149" s="8">
        <v>460</v>
      </c>
      <c r="EO149" s="8">
        <v>460</v>
      </c>
      <c r="EQ149" s="8">
        <v>460</v>
      </c>
      <c r="ES149" s="8">
        <v>1.3</v>
      </c>
      <c r="EU149" s="8">
        <v>1.4</v>
      </c>
      <c r="EW149" s="8">
        <v>1.3</v>
      </c>
      <c r="EY149" s="8">
        <v>0.36</v>
      </c>
      <c r="EZ149" s="8">
        <v>460</v>
      </c>
      <c r="FB149" s="8">
        <v>460</v>
      </c>
      <c r="FD149" s="8">
        <v>460</v>
      </c>
      <c r="FF149" s="8">
        <v>4</v>
      </c>
      <c r="FH149" s="8">
        <v>4</v>
      </c>
      <c r="FJ149" s="8">
        <v>3.5</v>
      </c>
      <c r="FL149" s="8">
        <v>2360</v>
      </c>
      <c r="FN149" s="8">
        <v>0.68</v>
      </c>
      <c r="FW149" s="8">
        <v>458.1</v>
      </c>
      <c r="FX149" s="8">
        <v>2.5</v>
      </c>
      <c r="FY149" s="8">
        <v>0.8</v>
      </c>
      <c r="FZ149" s="8">
        <v>0</v>
      </c>
      <c r="GA149" s="8">
        <v>366.2</v>
      </c>
      <c r="GB149" s="8">
        <v>1.5</v>
      </c>
      <c r="GC149" s="8">
        <v>21</v>
      </c>
      <c r="GE149" s="8">
        <v>3127.2</v>
      </c>
      <c r="GF149" s="8">
        <v>480</v>
      </c>
      <c r="GG149" s="8">
        <v>480</v>
      </c>
      <c r="GH149" s="8">
        <v>480</v>
      </c>
      <c r="GI149" s="8">
        <v>0.9</v>
      </c>
      <c r="GJ149" s="8">
        <v>1</v>
      </c>
      <c r="GK149" s="8">
        <v>0.8</v>
      </c>
      <c r="GL149" s="8">
        <v>480</v>
      </c>
      <c r="GM149" s="8">
        <v>0.63</v>
      </c>
      <c r="GN149" s="8">
        <v>12.28</v>
      </c>
      <c r="GO149" s="8">
        <v>17.600000000000001</v>
      </c>
      <c r="GT149" s="8">
        <v>214.86</v>
      </c>
      <c r="GU149" s="8">
        <v>0.21</v>
      </c>
      <c r="GV149" s="8">
        <v>99.68</v>
      </c>
      <c r="GW149" s="8">
        <v>0.05</v>
      </c>
      <c r="HB149" s="8">
        <v>222.02</v>
      </c>
      <c r="HC149" s="8">
        <v>0.13</v>
      </c>
      <c r="HD149" s="8">
        <v>167.8</v>
      </c>
      <c r="HE149" s="8">
        <v>0.06</v>
      </c>
      <c r="HF149" s="8">
        <v>108.51</v>
      </c>
      <c r="HG149" s="8">
        <v>0.04</v>
      </c>
      <c r="HH149" s="8">
        <v>59.28</v>
      </c>
      <c r="HI149" s="8">
        <v>0.08</v>
      </c>
      <c r="HL149" s="8">
        <v>96.38</v>
      </c>
      <c r="HM149" s="8">
        <v>0.06</v>
      </c>
      <c r="HN149" s="8">
        <v>106.22</v>
      </c>
      <c r="HO149" s="8">
        <v>7.0000000000000007E-2</v>
      </c>
      <c r="HP149" s="8">
        <v>6.54</v>
      </c>
      <c r="HQ149" s="8">
        <v>7.0000000000000007E-2</v>
      </c>
      <c r="HT149" s="8">
        <v>60.97</v>
      </c>
      <c r="HU149" s="8">
        <v>0.31</v>
      </c>
      <c r="HZ149" s="8">
        <v>75.63</v>
      </c>
      <c r="IA149" s="8">
        <v>0.15</v>
      </c>
      <c r="IB149" s="8">
        <v>65.11</v>
      </c>
      <c r="IC149" s="8">
        <v>0.15</v>
      </c>
      <c r="ID149" s="8">
        <v>44.48</v>
      </c>
      <c r="IE149" s="8">
        <v>0.09</v>
      </c>
      <c r="IF149" s="8">
        <v>20.64</v>
      </c>
      <c r="IG149" s="8">
        <v>0.11</v>
      </c>
      <c r="MX149" s="8">
        <v>59.71</v>
      </c>
      <c r="MY149" s="8">
        <v>0.06</v>
      </c>
      <c r="MZ149" s="8">
        <v>59.96</v>
      </c>
      <c r="NA149" s="8">
        <v>7.0000000000000007E-2</v>
      </c>
      <c r="NB149" s="8">
        <v>60.2</v>
      </c>
      <c r="NC149" s="8">
        <v>7.0000000000000007E-2</v>
      </c>
      <c r="ND149" s="8">
        <v>60</v>
      </c>
      <c r="NE149" s="8">
        <v>0.06</v>
      </c>
      <c r="NF149" s="8">
        <v>60.19</v>
      </c>
      <c r="NG149" s="8">
        <v>0.04</v>
      </c>
      <c r="NH149" s="8">
        <v>59.41</v>
      </c>
      <c r="NI149" s="8">
        <v>0.03</v>
      </c>
      <c r="OP149" s="8">
        <v>96.2</v>
      </c>
      <c r="OQ149" s="8">
        <v>0.04</v>
      </c>
      <c r="OT149" s="8">
        <v>94.52</v>
      </c>
      <c r="OU149" s="8">
        <v>0.14000000000000001</v>
      </c>
      <c r="OV149" s="8">
        <v>94.64</v>
      </c>
      <c r="OW149" s="8">
        <v>0.12</v>
      </c>
      <c r="OX149" s="8">
        <v>94.33</v>
      </c>
      <c r="OY149" s="8">
        <v>0.15</v>
      </c>
      <c r="OZ149" s="8">
        <v>94.6</v>
      </c>
      <c r="PA149" s="8">
        <v>0.15</v>
      </c>
      <c r="PB149" s="8">
        <v>94.39</v>
      </c>
      <c r="PC149" s="8">
        <v>0.2</v>
      </c>
      <c r="PD149" s="8">
        <v>94.42</v>
      </c>
      <c r="PE149" s="8">
        <v>0.2</v>
      </c>
      <c r="PN149" s="8">
        <v>92.91</v>
      </c>
      <c r="PO149" s="8">
        <v>0.06</v>
      </c>
      <c r="QX149" s="8">
        <v>94.6</v>
      </c>
      <c r="QY149" s="8">
        <v>0.06</v>
      </c>
      <c r="QZ149" s="8">
        <v>94.34</v>
      </c>
      <c r="RA149" s="8">
        <v>0.08</v>
      </c>
      <c r="RB149" s="8">
        <v>74.91</v>
      </c>
      <c r="RC149" s="8">
        <v>0.06</v>
      </c>
      <c r="RD149" s="8">
        <v>74.87</v>
      </c>
      <c r="RE149" s="8">
        <v>0.06</v>
      </c>
      <c r="RF149" s="8">
        <v>74.86</v>
      </c>
      <c r="RG149" s="8">
        <v>0.06</v>
      </c>
      <c r="RH149" s="8">
        <v>75.17</v>
      </c>
      <c r="RI149" s="8">
        <v>7.0000000000000007E-2</v>
      </c>
      <c r="RJ149" s="8">
        <v>75.05</v>
      </c>
      <c r="RK149" s="8">
        <v>7.0000000000000007E-2</v>
      </c>
      <c r="RL149" s="8">
        <v>75.27</v>
      </c>
      <c r="RM149" s="8">
        <v>7.0000000000000007E-2</v>
      </c>
      <c r="RN149" s="8">
        <v>75.02</v>
      </c>
      <c r="RO149" s="8">
        <v>0.05</v>
      </c>
      <c r="RP149" s="8">
        <v>85.02</v>
      </c>
      <c r="RQ149" s="8">
        <v>7.0000000000000007E-2</v>
      </c>
      <c r="RR149" s="8">
        <v>79.599999999999994</v>
      </c>
      <c r="RS149" s="8">
        <v>7.0000000000000007E-2</v>
      </c>
      <c r="RT149" s="8">
        <v>83.54</v>
      </c>
      <c r="RU149" s="8">
        <v>0.09</v>
      </c>
      <c r="RV149" s="8">
        <v>76.13</v>
      </c>
      <c r="RW149" s="8">
        <v>0.06</v>
      </c>
      <c r="RX149" s="8">
        <v>83.11</v>
      </c>
      <c r="RY149" s="8">
        <v>0.06</v>
      </c>
      <c r="RZ149" s="8">
        <v>81.3</v>
      </c>
      <c r="SA149" s="8">
        <v>0.09</v>
      </c>
      <c r="SB149" s="8">
        <v>86.37</v>
      </c>
      <c r="SC149" s="8">
        <v>0.11</v>
      </c>
      <c r="SD149" s="8">
        <v>86.1</v>
      </c>
      <c r="SE149" s="8">
        <v>0.24</v>
      </c>
      <c r="SF149" s="8">
        <v>88.06</v>
      </c>
      <c r="SG149" s="8">
        <v>0.09</v>
      </c>
      <c r="SH149" s="8">
        <v>86.32</v>
      </c>
      <c r="SI149" s="8">
        <v>0.1</v>
      </c>
      <c r="SJ149" s="8">
        <v>85.6</v>
      </c>
      <c r="SK149" s="8">
        <v>0.12</v>
      </c>
      <c r="SL149" s="8">
        <v>90.34</v>
      </c>
      <c r="SM149" s="8">
        <v>0.19</v>
      </c>
      <c r="SN149" s="8">
        <v>84.95</v>
      </c>
      <c r="SO149" s="8">
        <v>0.13</v>
      </c>
      <c r="SP149" s="8">
        <v>87.44</v>
      </c>
      <c r="SQ149" s="8">
        <v>0.18</v>
      </c>
      <c r="SR149" s="8">
        <v>87.75</v>
      </c>
      <c r="SS149" s="8">
        <v>0.14000000000000001</v>
      </c>
      <c r="ST149" s="8">
        <v>86.75</v>
      </c>
      <c r="SU149" s="8">
        <v>0.27</v>
      </c>
      <c r="SV149" s="8">
        <v>87.38</v>
      </c>
      <c r="SW149" s="8">
        <v>0.19</v>
      </c>
      <c r="SX149" s="8">
        <v>86.78</v>
      </c>
      <c r="SY149" s="8">
        <v>0.19</v>
      </c>
      <c r="SZ149" s="8">
        <v>86.69</v>
      </c>
      <c r="TA149" s="8">
        <v>0.14000000000000001</v>
      </c>
      <c r="TB149" s="8">
        <v>88.13</v>
      </c>
      <c r="TC149" s="8">
        <v>0.22</v>
      </c>
      <c r="WJ149" s="8" t="s">
        <v>2198</v>
      </c>
      <c r="WK149" s="8">
        <v>74.992000000000004</v>
      </c>
      <c r="WL149" s="8">
        <v>1.4E-2</v>
      </c>
      <c r="WM149" s="8">
        <v>61.997999999999998</v>
      </c>
      <c r="WN149" s="8">
        <v>2.5999999999999999E-2</v>
      </c>
      <c r="WO149" s="8">
        <v>60.19</v>
      </c>
      <c r="WP149" s="8">
        <v>1.6E-2</v>
      </c>
      <c r="WQ149" s="8">
        <v>56.97</v>
      </c>
      <c r="WR149" s="8">
        <v>2.1999999999999999E-2</v>
      </c>
      <c r="WS149" s="8">
        <v>95</v>
      </c>
      <c r="WT149" s="8">
        <v>7.0000000000000001E-3</v>
      </c>
      <c r="WU149" s="8">
        <v>74.995999999999995</v>
      </c>
      <c r="WV149" s="8">
        <v>1.7000000000000001E-2</v>
      </c>
      <c r="WW149" s="8">
        <v>1201.8</v>
      </c>
      <c r="WX149" s="8">
        <v>3.4</v>
      </c>
      <c r="WY149" s="8">
        <v>1159.7</v>
      </c>
      <c r="WZ149" s="8">
        <v>3.3</v>
      </c>
      <c r="XA149" s="8">
        <v>0.65800000000000003</v>
      </c>
      <c r="XB149" s="8">
        <v>1E-3</v>
      </c>
      <c r="XC149" s="8">
        <v>-0.16900000000000001</v>
      </c>
      <c r="XD149" s="8">
        <v>2E-3</v>
      </c>
      <c r="XE149" s="8">
        <v>1.2E-2</v>
      </c>
      <c r="XF149" s="8">
        <v>4.0000000000000001E-3</v>
      </c>
      <c r="XG149" s="8">
        <v>1.0885</v>
      </c>
      <c r="XH149" s="8">
        <v>6.1000000000000004E-3</v>
      </c>
      <c r="XI149" s="8">
        <v>29.135000000000002</v>
      </c>
      <c r="XJ149" s="8">
        <v>1E-3</v>
      </c>
      <c r="XK149" s="8">
        <v>3125</v>
      </c>
      <c r="XL149" s="8">
        <v>9</v>
      </c>
      <c r="XM149" s="8">
        <v>380</v>
      </c>
      <c r="XO149" s="43">
        <v>0.23302137030178616</v>
      </c>
      <c r="XP149" s="12">
        <v>274.28945498223248</v>
      </c>
      <c r="XQ149" s="14">
        <v>13.029</v>
      </c>
      <c r="XR149" s="14">
        <v>0.16900000000000001</v>
      </c>
      <c r="XS149" s="45">
        <f t="shared" si="113"/>
        <v>0.75436149936766161</v>
      </c>
      <c r="XT149" s="9">
        <f t="shared" si="114"/>
        <v>5471.9775619163056</v>
      </c>
      <c r="XU149" s="46">
        <f t="shared" si="115"/>
        <v>89.647184188976397</v>
      </c>
      <c r="XV149" s="9">
        <f t="shared" si="95"/>
        <v>285.33913560335321</v>
      </c>
      <c r="XW149" s="9">
        <f t="shared" si="116"/>
        <v>1214.2190662936789</v>
      </c>
      <c r="XX149" s="9">
        <f t="shared" si="117"/>
        <v>4257.7584956226265</v>
      </c>
      <c r="XY149" s="15">
        <f t="shared" si="118"/>
        <v>9.9208800165184324E-3</v>
      </c>
      <c r="XZ149" s="9">
        <f t="shared" si="119"/>
        <v>29.947432895404528</v>
      </c>
      <c r="YA149" s="9">
        <f t="shared" si="120"/>
        <v>59.435638500632336</v>
      </c>
      <c r="YB149" s="10">
        <v>14.099884124254356</v>
      </c>
      <c r="YC149" s="10">
        <v>13.177685614402909</v>
      </c>
      <c r="YD149" s="3">
        <v>1.3917272556189009E-2</v>
      </c>
      <c r="YE149" s="9">
        <v>38.153256738536591</v>
      </c>
      <c r="YF149" s="15">
        <v>8.7811967716724289E-3</v>
      </c>
      <c r="YG149" s="9">
        <v>27.607312436430206</v>
      </c>
      <c r="YH149" s="15">
        <v>9.1236757342624108E-3</v>
      </c>
      <c r="YI149" s="9">
        <v>24.36964434889811</v>
      </c>
      <c r="YJ149" s="9">
        <f t="shared" si="121"/>
        <v>79.463961336292584</v>
      </c>
      <c r="YK149" s="9">
        <f t="shared" si="122"/>
        <v>65.219149666753594</v>
      </c>
      <c r="YL149" s="9">
        <f t="shared" si="123"/>
        <v>24.18554173698012</v>
      </c>
      <c r="YM149" s="9">
        <f t="shared" si="124"/>
        <v>31528.939133102311</v>
      </c>
      <c r="YN149" s="9">
        <f t="shared" si="125"/>
        <v>26302.687958291717</v>
      </c>
      <c r="YO149" s="9">
        <f t="shared" si="126"/>
        <v>2745</v>
      </c>
      <c r="YP149" s="14">
        <f t="shared" si="127"/>
        <v>0.29714558299755139</v>
      </c>
      <c r="YQ149" s="9">
        <f t="shared" si="128"/>
        <v>30537.964972739286</v>
      </c>
      <c r="YR149" s="9">
        <f t="shared" si="129"/>
        <v>25311.713797928693</v>
      </c>
      <c r="YS149" s="10">
        <f t="shared" si="130"/>
        <v>9.772148791276571</v>
      </c>
      <c r="YT149" s="15">
        <f t="shared" si="131"/>
        <v>0.2141200362460095</v>
      </c>
      <c r="YU149" s="16">
        <f t="shared" si="132"/>
        <v>-5.7618911584244081</v>
      </c>
      <c r="YV149" s="16">
        <f t="shared" si="133"/>
        <v>-20.028322835660248</v>
      </c>
      <c r="YW149" s="47">
        <f t="shared" si="134"/>
        <v>53.978742525026576</v>
      </c>
      <c r="YX149" s="18">
        <f t="shared" si="135"/>
        <v>31528.939133102311</v>
      </c>
      <c r="YY149" s="18">
        <f t="shared" si="136"/>
        <v>17716.447127908108</v>
      </c>
      <c r="YZ149" s="18">
        <f t="shared" si="137"/>
        <v>1007.4053615054233</v>
      </c>
      <c r="ZA149" s="18">
        <f t="shared" si="138"/>
        <v>12805.086643688757</v>
      </c>
      <c r="ZB149" s="18">
        <f t="shared" si="139"/>
        <v>31528.939133102285</v>
      </c>
      <c r="ZC149" s="19">
        <f t="shared" si="140"/>
        <v>0.99999999999999922</v>
      </c>
    </row>
    <row r="150" spans="1:679" s="8" customFormat="1" x14ac:dyDescent="0.25">
      <c r="A150" s="8">
        <v>4</v>
      </c>
      <c r="B150" s="8" t="s">
        <v>2165</v>
      </c>
      <c r="C150" s="8" t="s">
        <v>2166</v>
      </c>
      <c r="D150" s="8" t="s">
        <v>2165</v>
      </c>
      <c r="E150" s="8" t="s">
        <v>3313</v>
      </c>
      <c r="F150" s="8" t="s">
        <v>3316</v>
      </c>
      <c r="G150" s="8" t="s">
        <v>3308</v>
      </c>
      <c r="H150" s="8" t="s">
        <v>3309</v>
      </c>
      <c r="I150" s="8" t="s">
        <v>3319</v>
      </c>
      <c r="J150" s="8" t="s">
        <v>3310</v>
      </c>
      <c r="N150" s="7">
        <v>0</v>
      </c>
      <c r="O150" s="7">
        <v>0</v>
      </c>
      <c r="P150" s="8" t="s">
        <v>3368</v>
      </c>
      <c r="Q150" s="8" t="s">
        <v>2061</v>
      </c>
      <c r="R150" s="8" t="s">
        <v>2167</v>
      </c>
      <c r="S150" s="8" t="s">
        <v>119</v>
      </c>
      <c r="T150" s="8" t="s">
        <v>154</v>
      </c>
      <c r="U150" s="8" t="s">
        <v>135</v>
      </c>
      <c r="V150" s="8" t="s">
        <v>3378</v>
      </c>
      <c r="W150" s="8" t="s">
        <v>3382</v>
      </c>
      <c r="X150" s="8" t="s">
        <v>3386</v>
      </c>
      <c r="Y150" s="8" t="s">
        <v>3386</v>
      </c>
      <c r="Z150" s="8" t="s">
        <v>2063</v>
      </c>
      <c r="AA150" s="8" t="s">
        <v>123</v>
      </c>
      <c r="AB150" s="8" t="s">
        <v>124</v>
      </c>
      <c r="AC150" s="8" t="s">
        <v>2064</v>
      </c>
      <c r="AD150" s="8" t="s">
        <v>156</v>
      </c>
      <c r="AE150" s="8" t="s">
        <v>3394</v>
      </c>
      <c r="AF150" s="8" t="s">
        <v>157</v>
      </c>
      <c r="AG150" s="8">
        <v>75</v>
      </c>
      <c r="AH150" s="8">
        <v>62</v>
      </c>
      <c r="AI150" s="8">
        <v>95</v>
      </c>
      <c r="AJ150" s="8">
        <v>75</v>
      </c>
      <c r="AK150" s="8">
        <v>7</v>
      </c>
      <c r="AM150" s="8">
        <v>7</v>
      </c>
      <c r="AO150" s="8">
        <v>458.7</v>
      </c>
      <c r="AP150" s="8">
        <v>1.3</v>
      </c>
      <c r="AQ150" s="8">
        <v>6.2</v>
      </c>
      <c r="AR150" s="8">
        <v>0</v>
      </c>
      <c r="AS150" s="8">
        <v>17862</v>
      </c>
      <c r="AT150" s="8">
        <v>50</v>
      </c>
      <c r="AU150" s="8">
        <v>17229</v>
      </c>
      <c r="AV150" s="8">
        <v>111</v>
      </c>
      <c r="AW150" s="8">
        <v>-3355</v>
      </c>
      <c r="AX150" s="8">
        <v>66</v>
      </c>
      <c r="AY150" s="8">
        <v>14505</v>
      </c>
      <c r="AZ150" s="8">
        <v>82</v>
      </c>
      <c r="BA150" s="8">
        <v>4.6356663469999999</v>
      </c>
      <c r="BB150" s="8">
        <v>786</v>
      </c>
      <c r="BD150" s="8">
        <v>13.22</v>
      </c>
      <c r="CO150" s="8" t="s">
        <v>2168</v>
      </c>
      <c r="CP150" s="8" t="s">
        <v>2144</v>
      </c>
      <c r="CQ150" s="8">
        <v>74.997</v>
      </c>
      <c r="CR150" s="8">
        <v>1.7999999999999999E-2</v>
      </c>
      <c r="CS150" s="8">
        <v>62</v>
      </c>
      <c r="CT150" s="8">
        <v>2.1999999999999999E-2</v>
      </c>
      <c r="CU150" s="8">
        <v>95.003</v>
      </c>
      <c r="CV150" s="8">
        <v>7.0000000000000001E-3</v>
      </c>
      <c r="CW150" s="8">
        <v>75.001000000000005</v>
      </c>
      <c r="CX150" s="8">
        <v>1.0999999999999999E-2</v>
      </c>
      <c r="CY150" s="8">
        <v>74.540000000000006</v>
      </c>
      <c r="CZ150" s="8">
        <v>0.08</v>
      </c>
      <c r="DA150" s="8">
        <v>61.45</v>
      </c>
      <c r="DB150" s="8">
        <v>0.04</v>
      </c>
      <c r="DC150" s="8">
        <v>66.55</v>
      </c>
      <c r="DD150" s="8">
        <v>0.02</v>
      </c>
      <c r="DE150" s="8">
        <v>1.4E-2</v>
      </c>
      <c r="DF150" s="8">
        <v>4.0000000000000001E-3</v>
      </c>
      <c r="DG150" s="8">
        <v>1.1323000000000001</v>
      </c>
      <c r="DH150" s="8">
        <v>5.8999999999999999E-3</v>
      </c>
      <c r="DI150" s="8">
        <v>17862</v>
      </c>
      <c r="DJ150" s="8">
        <v>50</v>
      </c>
      <c r="DK150" s="8">
        <v>-3355</v>
      </c>
      <c r="DL150" s="8">
        <v>66</v>
      </c>
      <c r="DM150" s="8">
        <v>4.6349999999999998</v>
      </c>
      <c r="DN150" s="8">
        <v>2.8000000000000001E-2</v>
      </c>
      <c r="DU150" s="8">
        <v>458.7</v>
      </c>
      <c r="DV150" s="8">
        <v>2.5</v>
      </c>
      <c r="DW150" s="8">
        <v>461</v>
      </c>
      <c r="DX150" s="8">
        <v>2.5</v>
      </c>
      <c r="DY150" s="8">
        <v>461.3</v>
      </c>
      <c r="DZ150" s="8">
        <v>2.5</v>
      </c>
      <c r="EA150" s="8">
        <v>6.2</v>
      </c>
      <c r="EB150" s="8">
        <v>0</v>
      </c>
      <c r="EC150" s="8">
        <v>5.0999999999999996</v>
      </c>
      <c r="ED150" s="8">
        <v>0</v>
      </c>
      <c r="EE150" s="8">
        <v>5.5</v>
      </c>
      <c r="EF150" s="8">
        <v>0</v>
      </c>
      <c r="EG150" s="8">
        <v>2774.4</v>
      </c>
      <c r="EH150" s="8">
        <v>25.4</v>
      </c>
      <c r="EI150" s="8">
        <v>1504.4</v>
      </c>
      <c r="EJ150" s="8">
        <v>28.3</v>
      </c>
      <c r="EK150" s="8">
        <v>354.8</v>
      </c>
      <c r="EL150" s="8">
        <v>19.2</v>
      </c>
      <c r="EM150" s="8">
        <v>460</v>
      </c>
      <c r="EO150" s="8">
        <v>460</v>
      </c>
      <c r="EQ150" s="8">
        <v>460</v>
      </c>
      <c r="ES150" s="8">
        <v>1.3</v>
      </c>
      <c r="EU150" s="8">
        <v>1.4</v>
      </c>
      <c r="EW150" s="8">
        <v>1.3</v>
      </c>
      <c r="EY150" s="8">
        <v>0.35</v>
      </c>
      <c r="EZ150" s="8">
        <v>460</v>
      </c>
      <c r="FB150" s="8">
        <v>460</v>
      </c>
      <c r="FD150" s="8">
        <v>460</v>
      </c>
      <c r="FF150" s="8">
        <v>4.0999999999999996</v>
      </c>
      <c r="FH150" s="8">
        <v>4</v>
      </c>
      <c r="FJ150" s="8">
        <v>3.5</v>
      </c>
      <c r="FL150" s="8">
        <v>2360</v>
      </c>
      <c r="FN150" s="8">
        <v>0.69</v>
      </c>
      <c r="FW150" s="8">
        <v>458.4</v>
      </c>
      <c r="FX150" s="8">
        <v>2.5</v>
      </c>
      <c r="FY150" s="8">
        <v>0.8</v>
      </c>
      <c r="FZ150" s="8">
        <v>0</v>
      </c>
      <c r="GA150" s="8">
        <v>366.6</v>
      </c>
      <c r="GB150" s="8">
        <v>1.5</v>
      </c>
      <c r="GC150" s="8">
        <v>21</v>
      </c>
      <c r="GE150" s="8">
        <v>3137.6</v>
      </c>
      <c r="GF150" s="8">
        <v>480</v>
      </c>
      <c r="GG150" s="8">
        <v>480</v>
      </c>
      <c r="GH150" s="8">
        <v>480</v>
      </c>
      <c r="GI150" s="8">
        <v>0.8</v>
      </c>
      <c r="GJ150" s="8">
        <v>0.9</v>
      </c>
      <c r="GK150" s="8">
        <v>0.9</v>
      </c>
      <c r="GL150" s="8">
        <v>500</v>
      </c>
      <c r="GM150" s="8">
        <v>0.63</v>
      </c>
      <c r="GN150" s="8">
        <v>13.22</v>
      </c>
      <c r="GO150" s="8">
        <v>18.100000000000001</v>
      </c>
      <c r="GT150" s="8">
        <v>214.99</v>
      </c>
      <c r="GU150" s="8">
        <v>0.21</v>
      </c>
      <c r="GV150" s="8">
        <v>99.53</v>
      </c>
      <c r="GW150" s="8">
        <v>0.05</v>
      </c>
      <c r="HB150" s="8">
        <v>222.17</v>
      </c>
      <c r="HC150" s="8">
        <v>0.14000000000000001</v>
      </c>
      <c r="HD150" s="8">
        <v>168.09</v>
      </c>
      <c r="HE150" s="8">
        <v>0.06</v>
      </c>
      <c r="HF150" s="8">
        <v>108.57</v>
      </c>
      <c r="HG150" s="8">
        <v>0.04</v>
      </c>
      <c r="HH150" s="8">
        <v>59.52</v>
      </c>
      <c r="HI150" s="8">
        <v>7.0000000000000007E-2</v>
      </c>
      <c r="HL150" s="8">
        <v>95.91</v>
      </c>
      <c r="HM150" s="8">
        <v>0.06</v>
      </c>
      <c r="HN150" s="8">
        <v>106.26</v>
      </c>
      <c r="HO150" s="8">
        <v>7.0000000000000007E-2</v>
      </c>
      <c r="HP150" s="8">
        <v>6.73</v>
      </c>
      <c r="HQ150" s="8">
        <v>7.0000000000000007E-2</v>
      </c>
      <c r="HT150" s="8">
        <v>61.87</v>
      </c>
      <c r="HU150" s="8">
        <v>0.32</v>
      </c>
      <c r="HZ150" s="8">
        <v>76.3</v>
      </c>
      <c r="IA150" s="8">
        <v>0.14000000000000001</v>
      </c>
      <c r="IB150" s="8">
        <v>66.03</v>
      </c>
      <c r="IC150" s="8">
        <v>0.14000000000000001</v>
      </c>
      <c r="ID150" s="8">
        <v>44.92</v>
      </c>
      <c r="IE150" s="8">
        <v>0.09</v>
      </c>
      <c r="IF150" s="8">
        <v>21.11</v>
      </c>
      <c r="IG150" s="8">
        <v>0.1</v>
      </c>
      <c r="MX150" s="8">
        <v>60.94</v>
      </c>
      <c r="MY150" s="8">
        <v>7.0000000000000007E-2</v>
      </c>
      <c r="MZ150" s="8">
        <v>61.01</v>
      </c>
      <c r="NA150" s="8">
        <v>0.06</v>
      </c>
      <c r="NB150" s="8">
        <v>61.6</v>
      </c>
      <c r="NC150" s="8">
        <v>0.06</v>
      </c>
      <c r="ND150" s="8">
        <v>61.02</v>
      </c>
      <c r="NE150" s="8">
        <v>0.05</v>
      </c>
      <c r="NF150" s="8">
        <v>61.61</v>
      </c>
      <c r="NG150" s="8">
        <v>0.05</v>
      </c>
      <c r="NH150" s="8">
        <v>60.44</v>
      </c>
      <c r="NI150" s="8">
        <v>0.03</v>
      </c>
      <c r="OP150" s="8">
        <v>95.82</v>
      </c>
      <c r="OQ150" s="8">
        <v>0.04</v>
      </c>
      <c r="OT150" s="8">
        <v>94.14</v>
      </c>
      <c r="OU150" s="8">
        <v>0.17</v>
      </c>
      <c r="OV150" s="8">
        <v>94.38</v>
      </c>
      <c r="OW150" s="8">
        <v>0.13</v>
      </c>
      <c r="OX150" s="8">
        <v>94.17</v>
      </c>
      <c r="OY150" s="8">
        <v>0.18</v>
      </c>
      <c r="OZ150" s="8">
        <v>94.52</v>
      </c>
      <c r="PA150" s="8">
        <v>0.14000000000000001</v>
      </c>
      <c r="PB150" s="8">
        <v>94.35</v>
      </c>
      <c r="PC150" s="8">
        <v>0.18</v>
      </c>
      <c r="PD150" s="8">
        <v>94.38</v>
      </c>
      <c r="PE150" s="8">
        <v>0.18</v>
      </c>
      <c r="QX150" s="8">
        <v>94.62</v>
      </c>
      <c r="QY150" s="8">
        <v>0.05</v>
      </c>
      <c r="QZ150" s="8">
        <v>94.25</v>
      </c>
      <c r="RA150" s="8">
        <v>0.1</v>
      </c>
      <c r="RB150" s="8">
        <v>74.959999999999994</v>
      </c>
      <c r="RC150" s="8">
        <v>0.06</v>
      </c>
      <c r="RD150" s="8">
        <v>74.89</v>
      </c>
      <c r="RE150" s="8">
        <v>0.06</v>
      </c>
      <c r="RF150" s="8">
        <v>74.88</v>
      </c>
      <c r="RG150" s="8">
        <v>0.06</v>
      </c>
      <c r="RH150" s="8">
        <v>75.290000000000006</v>
      </c>
      <c r="RI150" s="8">
        <v>7.0000000000000007E-2</v>
      </c>
      <c r="RJ150" s="8">
        <v>75.13</v>
      </c>
      <c r="RK150" s="8">
        <v>7.0000000000000007E-2</v>
      </c>
      <c r="RL150" s="8">
        <v>75.38</v>
      </c>
      <c r="RM150" s="8">
        <v>7.0000000000000007E-2</v>
      </c>
      <c r="RN150" s="8">
        <v>75.069999999999993</v>
      </c>
      <c r="RO150" s="8">
        <v>0.06</v>
      </c>
      <c r="RP150" s="8">
        <v>85.79</v>
      </c>
      <c r="RQ150" s="8">
        <v>0.05</v>
      </c>
      <c r="RR150" s="8">
        <v>81.09</v>
      </c>
      <c r="RS150" s="8">
        <v>7.0000000000000007E-2</v>
      </c>
      <c r="RT150" s="8">
        <v>85.07</v>
      </c>
      <c r="RU150" s="8">
        <v>0.08</v>
      </c>
      <c r="RV150" s="8">
        <v>77.739999999999995</v>
      </c>
      <c r="RW150" s="8">
        <v>0.09</v>
      </c>
      <c r="RX150" s="8">
        <v>83.69</v>
      </c>
      <c r="RY150" s="8">
        <v>0.06</v>
      </c>
      <c r="RZ150" s="8">
        <v>82.49</v>
      </c>
      <c r="SA150" s="8">
        <v>7.0000000000000007E-2</v>
      </c>
      <c r="SB150" s="8">
        <v>87.47</v>
      </c>
      <c r="SC150" s="8">
        <v>0.12</v>
      </c>
      <c r="SD150" s="8">
        <v>88.81</v>
      </c>
      <c r="SE150" s="8">
        <v>0.26</v>
      </c>
      <c r="SF150" s="8">
        <v>88.94</v>
      </c>
      <c r="SG150" s="8">
        <v>7.0000000000000007E-2</v>
      </c>
      <c r="SH150" s="8">
        <v>86.9</v>
      </c>
      <c r="SI150" s="8">
        <v>0.1</v>
      </c>
      <c r="SJ150" s="8">
        <v>86.98</v>
      </c>
      <c r="SK150" s="8">
        <v>0.12</v>
      </c>
      <c r="SL150" s="8">
        <v>89.88</v>
      </c>
      <c r="SM150" s="8">
        <v>0.25</v>
      </c>
      <c r="SN150" s="8">
        <v>85.3</v>
      </c>
      <c r="SO150" s="8">
        <v>0.1</v>
      </c>
      <c r="SP150" s="8">
        <v>88.87</v>
      </c>
      <c r="SQ150" s="8">
        <v>0.16</v>
      </c>
      <c r="SR150" s="8">
        <v>89.62</v>
      </c>
      <c r="SS150" s="8">
        <v>0.13</v>
      </c>
      <c r="ST150" s="8">
        <v>84.84</v>
      </c>
      <c r="SU150" s="8">
        <v>0.25</v>
      </c>
      <c r="SV150" s="8">
        <v>88.59</v>
      </c>
      <c r="SW150" s="8">
        <v>0.17</v>
      </c>
      <c r="SX150" s="8">
        <v>88</v>
      </c>
      <c r="SY150" s="8">
        <v>0.16</v>
      </c>
      <c r="SZ150" s="8">
        <v>88.25</v>
      </c>
      <c r="TA150" s="8">
        <v>0.12</v>
      </c>
      <c r="TB150" s="8">
        <v>88.71</v>
      </c>
      <c r="TC150" s="8">
        <v>0.21</v>
      </c>
      <c r="WJ150" s="8" t="s">
        <v>2203</v>
      </c>
      <c r="WK150" s="8">
        <v>74.997</v>
      </c>
      <c r="WL150" s="8">
        <v>1.7999999999999999E-2</v>
      </c>
      <c r="WM150" s="8">
        <v>62</v>
      </c>
      <c r="WN150" s="8">
        <v>2.1999999999999999E-2</v>
      </c>
      <c r="WO150" s="8">
        <v>61.432000000000002</v>
      </c>
      <c r="WP150" s="8">
        <v>1.2999999999999999E-2</v>
      </c>
      <c r="WQ150" s="8">
        <v>58.073</v>
      </c>
      <c r="WR150" s="8">
        <v>1.7000000000000001E-2</v>
      </c>
      <c r="WS150" s="8">
        <v>95.003</v>
      </c>
      <c r="WT150" s="8">
        <v>7.0000000000000001E-3</v>
      </c>
      <c r="WU150" s="8">
        <v>75.001000000000005</v>
      </c>
      <c r="WV150" s="8">
        <v>1.0999999999999999E-2</v>
      </c>
      <c r="WW150" s="8">
        <v>1225.9000000000001</v>
      </c>
      <c r="WX150" s="8">
        <v>3.2</v>
      </c>
      <c r="WY150" s="8">
        <v>1182.5999999999999</v>
      </c>
      <c r="WZ150" s="8">
        <v>3.1</v>
      </c>
      <c r="XA150" s="8">
        <v>0.64800000000000002</v>
      </c>
      <c r="XB150" s="8">
        <v>1E-3</v>
      </c>
      <c r="XC150" s="8">
        <v>-0.14099999999999999</v>
      </c>
      <c r="XD150" s="8">
        <v>2E-3</v>
      </c>
      <c r="XE150" s="8">
        <v>1.4E-2</v>
      </c>
      <c r="XF150" s="8">
        <v>4.0000000000000001E-3</v>
      </c>
      <c r="XG150" s="8">
        <v>1.1323000000000001</v>
      </c>
      <c r="XH150" s="8">
        <v>5.8999999999999999E-3</v>
      </c>
      <c r="XI150" s="8">
        <v>29.172999999999998</v>
      </c>
      <c r="XJ150" s="8">
        <v>2E-3</v>
      </c>
      <c r="XK150" s="8">
        <v>3129</v>
      </c>
      <c r="XL150" s="8">
        <v>9</v>
      </c>
      <c r="XM150" s="8">
        <v>390</v>
      </c>
      <c r="XO150" s="43">
        <v>0.29170633926334261</v>
      </c>
      <c r="XP150" s="12">
        <v>351.18526183913821</v>
      </c>
      <c r="XQ150" s="14">
        <v>13.03</v>
      </c>
      <c r="XR150" s="14">
        <v>0.13700000000000001</v>
      </c>
      <c r="XS150" s="45">
        <f t="shared" si="113"/>
        <v>0.76602641910673919</v>
      </c>
      <c r="XT150" s="9">
        <f t="shared" si="114"/>
        <v>5567.1719744243574</v>
      </c>
      <c r="XU150" s="46">
        <f t="shared" si="115"/>
        <v>90.028078866141726</v>
      </c>
      <c r="XV150" s="9">
        <f t="shared" si="95"/>
        <v>370.61480077024595</v>
      </c>
      <c r="XW150" s="9">
        <f t="shared" si="116"/>
        <v>1577.085301858169</v>
      </c>
      <c r="XX150" s="9">
        <f t="shared" si="117"/>
        <v>3990.0866725661881</v>
      </c>
      <c r="XY150" s="15">
        <f t="shared" si="118"/>
        <v>1.023729619913428E-2</v>
      </c>
      <c r="XZ150" s="9">
        <f t="shared" si="119"/>
        <v>30.597135390557828</v>
      </c>
      <c r="YA150" s="9">
        <f t="shared" si="120"/>
        <v>60.665973580893265</v>
      </c>
      <c r="YB150" s="10">
        <v>14.099990672676102</v>
      </c>
      <c r="YC150" s="10">
        <v>13.212094100542933</v>
      </c>
      <c r="YD150" s="3">
        <v>1.392093627075687E-2</v>
      </c>
      <c r="YE150" s="9">
        <v>38.158037017860678</v>
      </c>
      <c r="YF150" s="15">
        <v>8.7813341885257523E-3</v>
      </c>
      <c r="YG150" s="9">
        <v>27.608682305766592</v>
      </c>
      <c r="YH150" s="15">
        <v>9.4969539094552601E-3</v>
      </c>
      <c r="YI150" s="9">
        <v>25.078985189351183</v>
      </c>
      <c r="YJ150" s="9">
        <f t="shared" si="121"/>
        <v>80.702263836146884</v>
      </c>
      <c r="YK150" s="9">
        <f t="shared" si="122"/>
        <v>66.07525067681604</v>
      </c>
      <c r="YL150" s="9">
        <f t="shared" si="123"/>
        <v>24.891908785353081</v>
      </c>
      <c r="YM150" s="9">
        <f t="shared" si="124"/>
        <v>31761.977664236081</v>
      </c>
      <c r="YN150" s="9">
        <f t="shared" si="125"/>
        <v>26770.913659315152</v>
      </c>
      <c r="YO150" s="9">
        <f t="shared" si="126"/>
        <v>2739</v>
      </c>
      <c r="YP150" s="14">
        <f t="shared" si="127"/>
        <v>0.29432068427294633</v>
      </c>
      <c r="YQ150" s="9">
        <f t="shared" si="128"/>
        <v>30738.173497406224</v>
      </c>
      <c r="YR150" s="9">
        <f t="shared" si="129"/>
        <v>25747.109492485295</v>
      </c>
      <c r="YS150" s="10">
        <f t="shared" si="130"/>
        <v>9.8236412583592916</v>
      </c>
      <c r="YT150" s="15">
        <f t="shared" si="131"/>
        <v>0.21692795990421712</v>
      </c>
      <c r="YU150" s="16">
        <f t="shared" si="132"/>
        <v>-5.7052266052047464</v>
      </c>
      <c r="YV150" s="16">
        <f t="shared" si="133"/>
        <v>-20.036290255253618</v>
      </c>
      <c r="YW150" s="47">
        <f t="shared" si="134"/>
        <v>55.115486082208889</v>
      </c>
      <c r="YX150" s="18">
        <f t="shared" si="135"/>
        <v>31761.977664236081</v>
      </c>
      <c r="YY150" s="18">
        <f t="shared" si="136"/>
        <v>14083.258890289979</v>
      </c>
      <c r="YZ150" s="18">
        <f t="shared" si="137"/>
        <v>1041.4865134143215</v>
      </c>
      <c r="ZA150" s="18">
        <f t="shared" si="138"/>
        <v>16637.2322605318</v>
      </c>
      <c r="ZB150" s="18">
        <f t="shared" si="139"/>
        <v>31761.977664236103</v>
      </c>
      <c r="ZC150" s="19">
        <f t="shared" si="140"/>
        <v>1.0000000000000007</v>
      </c>
    </row>
    <row r="151" spans="1:679" s="8" customFormat="1" x14ac:dyDescent="0.25">
      <c r="A151" s="8">
        <v>4</v>
      </c>
      <c r="B151" s="8" t="s">
        <v>2169</v>
      </c>
      <c r="C151" s="8" t="s">
        <v>2170</v>
      </c>
      <c r="D151" s="8" t="s">
        <v>2169</v>
      </c>
      <c r="E151" s="8" t="s">
        <v>3314</v>
      </c>
      <c r="F151" s="8" t="s">
        <v>3316</v>
      </c>
      <c r="G151" s="8" t="s">
        <v>3308</v>
      </c>
      <c r="H151" s="8" t="s">
        <v>3309</v>
      </c>
      <c r="I151" s="8" t="s">
        <v>3319</v>
      </c>
      <c r="J151" s="8" t="s">
        <v>3310</v>
      </c>
      <c r="N151" s="7">
        <v>0</v>
      </c>
      <c r="O151" s="7">
        <v>0</v>
      </c>
      <c r="P151" s="8" t="s">
        <v>3368</v>
      </c>
      <c r="Q151" s="8" t="s">
        <v>2061</v>
      </c>
      <c r="R151" s="8" t="s">
        <v>2171</v>
      </c>
      <c r="S151" s="8" t="s">
        <v>119</v>
      </c>
      <c r="T151" s="8" t="s">
        <v>154</v>
      </c>
      <c r="U151" s="8" t="s">
        <v>135</v>
      </c>
      <c r="V151" s="8" t="s">
        <v>3378</v>
      </c>
      <c r="W151" s="8" t="s">
        <v>3380</v>
      </c>
      <c r="X151" s="8" t="s">
        <v>3386</v>
      </c>
      <c r="Y151" s="8" t="s">
        <v>3386</v>
      </c>
      <c r="Z151" s="8" t="s">
        <v>2063</v>
      </c>
      <c r="AA151" s="8" t="s">
        <v>123</v>
      </c>
      <c r="AB151" s="8" t="s">
        <v>124</v>
      </c>
      <c r="AC151" s="8" t="s">
        <v>2064</v>
      </c>
      <c r="AD151" s="8" t="s">
        <v>156</v>
      </c>
      <c r="AE151" s="8" t="s">
        <v>3394</v>
      </c>
      <c r="AF151" s="8" t="s">
        <v>157</v>
      </c>
      <c r="AG151" s="8">
        <v>75</v>
      </c>
      <c r="AH151" s="8">
        <v>62</v>
      </c>
      <c r="AI151" s="8">
        <v>95</v>
      </c>
      <c r="AJ151" s="8">
        <v>75</v>
      </c>
      <c r="AK151" s="8">
        <v>7</v>
      </c>
      <c r="AM151" s="8">
        <v>7</v>
      </c>
      <c r="AO151" s="8">
        <v>458.8</v>
      </c>
      <c r="AP151" s="8">
        <v>1.4</v>
      </c>
      <c r="AQ151" s="8">
        <v>6.2</v>
      </c>
      <c r="AR151" s="8">
        <v>0</v>
      </c>
      <c r="AS151" s="8">
        <v>22551</v>
      </c>
      <c r="AT151" s="8">
        <v>109</v>
      </c>
      <c r="AU151" s="8">
        <v>21872</v>
      </c>
      <c r="AV151" s="8">
        <v>157</v>
      </c>
      <c r="AW151" s="8">
        <v>4282</v>
      </c>
      <c r="AX151" s="8">
        <v>79</v>
      </c>
      <c r="AY151" s="8">
        <v>26838</v>
      </c>
      <c r="AZ151" s="8">
        <v>111</v>
      </c>
      <c r="BA151" s="8">
        <v>8.6157303370000005</v>
      </c>
      <c r="BB151" s="8">
        <v>787</v>
      </c>
      <c r="BD151" s="8">
        <v>10.199999999999999</v>
      </c>
      <c r="CO151" s="8" t="s">
        <v>2172</v>
      </c>
      <c r="CP151" s="8" t="s">
        <v>2144</v>
      </c>
      <c r="CQ151" s="8">
        <v>74.945999999999998</v>
      </c>
      <c r="CR151" s="8">
        <v>3.4000000000000002E-2</v>
      </c>
      <c r="CS151" s="8">
        <v>61.997999999999998</v>
      </c>
      <c r="CT151" s="8">
        <v>0.02</v>
      </c>
      <c r="CU151" s="8">
        <v>95</v>
      </c>
      <c r="CV151" s="8">
        <v>8.0000000000000002E-3</v>
      </c>
      <c r="CW151" s="8">
        <v>74.997</v>
      </c>
      <c r="CX151" s="8">
        <v>2.9000000000000001E-2</v>
      </c>
      <c r="CY151" s="8">
        <v>74.540000000000006</v>
      </c>
      <c r="CZ151" s="8">
        <v>0.11</v>
      </c>
      <c r="DA151" s="8">
        <v>57.2</v>
      </c>
      <c r="DB151" s="8">
        <v>0.05</v>
      </c>
      <c r="DC151" s="8">
        <v>64.48</v>
      </c>
      <c r="DD151" s="8">
        <v>0.17</v>
      </c>
      <c r="DE151" s="8">
        <v>1.7999999999999999E-2</v>
      </c>
      <c r="DF151" s="8">
        <v>7.0000000000000001E-3</v>
      </c>
      <c r="DG151" s="8">
        <v>1.0002</v>
      </c>
      <c r="DH151" s="8">
        <v>9.1000000000000004E-3</v>
      </c>
      <c r="DI151" s="8">
        <v>22551</v>
      </c>
      <c r="DJ151" s="8">
        <v>109</v>
      </c>
      <c r="DK151" s="8">
        <v>4282</v>
      </c>
      <c r="DL151" s="8">
        <v>79</v>
      </c>
      <c r="DM151" s="8">
        <v>8.6170000000000009</v>
      </c>
      <c r="DN151" s="8">
        <v>4.1000000000000002E-2</v>
      </c>
      <c r="DU151" s="8">
        <v>458.8</v>
      </c>
      <c r="DV151" s="8">
        <v>2.5</v>
      </c>
      <c r="DW151" s="8">
        <v>461.7</v>
      </c>
      <c r="DX151" s="8">
        <v>2.5</v>
      </c>
      <c r="DY151" s="8">
        <v>461.3</v>
      </c>
      <c r="DZ151" s="8">
        <v>2.5</v>
      </c>
      <c r="EA151" s="8">
        <v>6.2</v>
      </c>
      <c r="EB151" s="8">
        <v>0</v>
      </c>
      <c r="EC151" s="8">
        <v>5</v>
      </c>
      <c r="ED151" s="8">
        <v>0</v>
      </c>
      <c r="EE151" s="8">
        <v>5.5</v>
      </c>
      <c r="EF151" s="8">
        <v>0</v>
      </c>
      <c r="EG151" s="8">
        <v>2788.9</v>
      </c>
      <c r="EH151" s="8">
        <v>25.2</v>
      </c>
      <c r="EI151" s="8">
        <v>1489.9</v>
      </c>
      <c r="EJ151" s="8">
        <v>28.6</v>
      </c>
      <c r="EK151" s="8">
        <v>325.8</v>
      </c>
      <c r="EL151" s="8">
        <v>19.399999999999999</v>
      </c>
      <c r="EM151" s="8">
        <v>460</v>
      </c>
      <c r="EO151" s="8">
        <v>460</v>
      </c>
      <c r="EQ151" s="8">
        <v>460</v>
      </c>
      <c r="ES151" s="8">
        <v>1.3</v>
      </c>
      <c r="EU151" s="8">
        <v>1.4</v>
      </c>
      <c r="EW151" s="8">
        <v>1.3</v>
      </c>
      <c r="EY151" s="8">
        <v>0.35</v>
      </c>
      <c r="EZ151" s="8">
        <v>460</v>
      </c>
      <c r="FB151" s="8">
        <v>460</v>
      </c>
      <c r="FD151" s="8">
        <v>460</v>
      </c>
      <c r="FF151" s="8">
        <v>4.0999999999999996</v>
      </c>
      <c r="FH151" s="8">
        <v>4</v>
      </c>
      <c r="FJ151" s="8">
        <v>3.4</v>
      </c>
      <c r="FL151" s="8">
        <v>2350</v>
      </c>
      <c r="FN151" s="8">
        <v>0.68</v>
      </c>
      <c r="FW151" s="8">
        <v>458.4</v>
      </c>
      <c r="FX151" s="8">
        <v>2.5</v>
      </c>
      <c r="FY151" s="8">
        <v>0.8</v>
      </c>
      <c r="FZ151" s="8">
        <v>0</v>
      </c>
      <c r="GA151" s="8">
        <v>367.6</v>
      </c>
      <c r="GB151" s="8">
        <v>1.4</v>
      </c>
      <c r="GC151" s="8">
        <v>21</v>
      </c>
      <c r="GE151" s="8">
        <v>3108.6</v>
      </c>
      <c r="GF151" s="8">
        <v>480</v>
      </c>
      <c r="GG151" s="8">
        <v>480</v>
      </c>
      <c r="GH151" s="8">
        <v>480</v>
      </c>
      <c r="GI151" s="8">
        <v>0.8</v>
      </c>
      <c r="GJ151" s="8">
        <v>0.8</v>
      </c>
      <c r="GK151" s="8">
        <v>1</v>
      </c>
      <c r="GL151" s="8">
        <v>430</v>
      </c>
      <c r="GM151" s="8">
        <v>0.61</v>
      </c>
      <c r="GN151" s="8">
        <v>10.199999999999999</v>
      </c>
      <c r="GO151" s="8">
        <v>16.899999999999999</v>
      </c>
      <c r="GT151" s="8">
        <v>213.9</v>
      </c>
      <c r="GU151" s="8">
        <v>0.2</v>
      </c>
      <c r="GV151" s="8">
        <v>99.73</v>
      </c>
      <c r="GW151" s="8">
        <v>7.0000000000000007E-2</v>
      </c>
      <c r="HB151" s="8">
        <v>220.72</v>
      </c>
      <c r="HC151" s="8">
        <v>0.17</v>
      </c>
      <c r="HD151" s="8">
        <v>167.17</v>
      </c>
      <c r="HE151" s="8">
        <v>0.1</v>
      </c>
      <c r="HF151" s="8">
        <v>108.12</v>
      </c>
      <c r="HG151" s="8">
        <v>0.05</v>
      </c>
      <c r="HH151" s="8">
        <v>59.05</v>
      </c>
      <c r="HI151" s="8">
        <v>0.11</v>
      </c>
      <c r="HL151" s="8">
        <v>96.97</v>
      </c>
      <c r="HM151" s="8">
        <v>0.08</v>
      </c>
      <c r="HN151" s="8">
        <v>105.92</v>
      </c>
      <c r="HO151" s="8">
        <v>0.06</v>
      </c>
      <c r="HP151" s="8">
        <v>6.19</v>
      </c>
      <c r="HQ151" s="8">
        <v>7.0000000000000007E-2</v>
      </c>
      <c r="HT151" s="8">
        <v>57.21</v>
      </c>
      <c r="HU151" s="8">
        <v>0.4</v>
      </c>
      <c r="HZ151" s="8">
        <v>72.47</v>
      </c>
      <c r="IA151" s="8">
        <v>0.16</v>
      </c>
      <c r="IB151" s="8">
        <v>61.41</v>
      </c>
      <c r="IC151" s="8">
        <v>0.22</v>
      </c>
      <c r="ID151" s="8">
        <v>42.44</v>
      </c>
      <c r="IE151" s="8">
        <v>0.11</v>
      </c>
      <c r="IF151" s="8">
        <v>18.97</v>
      </c>
      <c r="IG151" s="8">
        <v>0.18</v>
      </c>
      <c r="MX151" s="8">
        <v>56.46</v>
      </c>
      <c r="MY151" s="8">
        <v>0.06</v>
      </c>
      <c r="MZ151" s="8">
        <v>58.04</v>
      </c>
      <c r="NA151" s="8">
        <v>7.0000000000000007E-2</v>
      </c>
      <c r="NB151" s="8">
        <v>56.98</v>
      </c>
      <c r="NC151" s="8">
        <v>0.06</v>
      </c>
      <c r="ND151" s="8">
        <v>58.08</v>
      </c>
      <c r="NE151" s="8">
        <v>0.06</v>
      </c>
      <c r="NF151" s="8">
        <v>56.73</v>
      </c>
      <c r="NG151" s="8">
        <v>0.05</v>
      </c>
      <c r="NH151" s="8">
        <v>57.25</v>
      </c>
      <c r="NI151" s="8">
        <v>0.04</v>
      </c>
      <c r="OP151" s="8">
        <v>96.85</v>
      </c>
      <c r="OQ151" s="8">
        <v>0.06</v>
      </c>
      <c r="OT151" s="8">
        <v>95.88</v>
      </c>
      <c r="OU151" s="8">
        <v>0.09</v>
      </c>
      <c r="OV151" s="8">
        <v>95.8</v>
      </c>
      <c r="OW151" s="8">
        <v>0.09</v>
      </c>
      <c r="OX151" s="8">
        <v>95.81</v>
      </c>
      <c r="OY151" s="8">
        <v>0.1</v>
      </c>
      <c r="OZ151" s="8">
        <v>95.67</v>
      </c>
      <c r="PA151" s="8">
        <v>0.1</v>
      </c>
      <c r="PB151" s="8">
        <v>95.61</v>
      </c>
      <c r="PC151" s="8">
        <v>0.11</v>
      </c>
      <c r="PD151" s="8">
        <v>95.64</v>
      </c>
      <c r="PE151" s="8">
        <v>0.1</v>
      </c>
      <c r="PN151" s="8">
        <v>93.1</v>
      </c>
      <c r="PO151" s="8">
        <v>7.0000000000000007E-2</v>
      </c>
      <c r="QX151" s="8">
        <v>94.64</v>
      </c>
      <c r="QY151" s="8">
        <v>7.0000000000000007E-2</v>
      </c>
      <c r="QZ151" s="8">
        <v>94.64</v>
      </c>
      <c r="RA151" s="8">
        <v>0.1</v>
      </c>
      <c r="RB151" s="8">
        <v>74.86</v>
      </c>
      <c r="RC151" s="8">
        <v>0.1</v>
      </c>
      <c r="RD151" s="8">
        <v>74.86</v>
      </c>
      <c r="RE151" s="8">
        <v>0.08</v>
      </c>
      <c r="RF151" s="8">
        <v>74.790000000000006</v>
      </c>
      <c r="RG151" s="8">
        <v>7.0000000000000007E-2</v>
      </c>
      <c r="RH151" s="8">
        <v>74.97</v>
      </c>
      <c r="RI151" s="8">
        <v>0.11</v>
      </c>
      <c r="RJ151" s="8">
        <v>74.98</v>
      </c>
      <c r="RK151" s="8">
        <v>0.11</v>
      </c>
      <c r="RL151" s="8">
        <v>74.98</v>
      </c>
      <c r="RM151" s="8">
        <v>0.1</v>
      </c>
      <c r="RN151" s="8">
        <v>74.900000000000006</v>
      </c>
      <c r="RO151" s="8">
        <v>7.0000000000000007E-2</v>
      </c>
      <c r="RP151" s="8">
        <v>86.48</v>
      </c>
      <c r="RQ151" s="8">
        <v>0.06</v>
      </c>
      <c r="RR151" s="8">
        <v>88.62</v>
      </c>
      <c r="RS151" s="8">
        <v>0.08</v>
      </c>
      <c r="RT151" s="8">
        <v>82.61</v>
      </c>
      <c r="RU151" s="8">
        <v>0.09</v>
      </c>
      <c r="RV151" s="8">
        <v>77.03</v>
      </c>
      <c r="RW151" s="8">
        <v>0.06</v>
      </c>
      <c r="RX151" s="8">
        <v>80.88</v>
      </c>
      <c r="RY151" s="8">
        <v>0.09</v>
      </c>
      <c r="RZ151" s="8">
        <v>83.83</v>
      </c>
      <c r="SA151" s="8">
        <v>0.13</v>
      </c>
      <c r="SB151" s="8">
        <v>84.08</v>
      </c>
      <c r="SC151" s="8">
        <v>0.09</v>
      </c>
      <c r="SD151" s="8">
        <v>76.81</v>
      </c>
      <c r="SE151" s="8">
        <v>0.08</v>
      </c>
      <c r="SF151" s="8">
        <v>82.23</v>
      </c>
      <c r="SG151" s="8">
        <v>0.05</v>
      </c>
      <c r="SH151" s="8">
        <v>81.03</v>
      </c>
      <c r="SI151" s="8">
        <v>7.0000000000000007E-2</v>
      </c>
      <c r="SJ151" s="8">
        <v>81.05</v>
      </c>
      <c r="SK151" s="8">
        <v>0.1</v>
      </c>
      <c r="SL151" s="8">
        <v>76.16</v>
      </c>
      <c r="SM151" s="8">
        <v>7.0000000000000007E-2</v>
      </c>
      <c r="SN151" s="8">
        <v>77.010000000000005</v>
      </c>
      <c r="SO151" s="8">
        <v>0.08</v>
      </c>
      <c r="SP151" s="8">
        <v>79.790000000000006</v>
      </c>
      <c r="SQ151" s="8">
        <v>0.08</v>
      </c>
      <c r="SR151" s="8">
        <v>81.41</v>
      </c>
      <c r="SS151" s="8">
        <v>7.0000000000000007E-2</v>
      </c>
      <c r="ST151" s="8">
        <v>75.2</v>
      </c>
      <c r="SU151" s="8">
        <v>7.0000000000000007E-2</v>
      </c>
      <c r="SV151" s="8">
        <v>80.69</v>
      </c>
      <c r="SW151" s="8">
        <v>0.09</v>
      </c>
      <c r="SX151" s="8">
        <v>78.67</v>
      </c>
      <c r="SY151" s="8">
        <v>7.0000000000000007E-2</v>
      </c>
      <c r="SZ151" s="8">
        <v>80.239999999999995</v>
      </c>
      <c r="TA151" s="8">
        <v>0.06</v>
      </c>
      <c r="TB151" s="8">
        <v>76.8</v>
      </c>
      <c r="TC151" s="8">
        <v>0.09</v>
      </c>
      <c r="WJ151" s="8" t="s">
        <v>2208</v>
      </c>
      <c r="WK151" s="8">
        <v>74.945999999999998</v>
      </c>
      <c r="WL151" s="8">
        <v>3.4000000000000002E-2</v>
      </c>
      <c r="WM151" s="8">
        <v>61.997999999999998</v>
      </c>
      <c r="WN151" s="8">
        <v>0.02</v>
      </c>
      <c r="WO151" s="8">
        <v>57.069000000000003</v>
      </c>
      <c r="WP151" s="8">
        <v>2.4E-2</v>
      </c>
      <c r="WQ151" s="8">
        <v>54.05</v>
      </c>
      <c r="WR151" s="8">
        <v>2.7E-2</v>
      </c>
      <c r="WS151" s="8">
        <v>95</v>
      </c>
      <c r="WT151" s="8">
        <v>8.0000000000000002E-3</v>
      </c>
      <c r="WU151" s="8">
        <v>74.997</v>
      </c>
      <c r="WV151" s="8">
        <v>2.9000000000000001E-2</v>
      </c>
      <c r="WW151" s="8">
        <v>1147</v>
      </c>
      <c r="WX151" s="8">
        <v>5.3</v>
      </c>
      <c r="WY151" s="8">
        <v>1116.9000000000001</v>
      </c>
      <c r="WZ151" s="8">
        <v>5.0999999999999996</v>
      </c>
      <c r="XA151" s="8">
        <v>0.68899999999999995</v>
      </c>
      <c r="XB151" s="8">
        <v>2E-3</v>
      </c>
      <c r="XC151" s="8">
        <v>-0.25600000000000001</v>
      </c>
      <c r="XD151" s="8">
        <v>2E-3</v>
      </c>
      <c r="XE151" s="8">
        <v>1.7999999999999999E-2</v>
      </c>
      <c r="XF151" s="8">
        <v>7.0000000000000001E-3</v>
      </c>
      <c r="XG151" s="8">
        <v>1.0002</v>
      </c>
      <c r="XH151" s="8">
        <v>9.1000000000000004E-3</v>
      </c>
      <c r="XI151" s="8">
        <v>29.265000000000001</v>
      </c>
      <c r="XJ151" s="8">
        <v>1E-3</v>
      </c>
      <c r="XK151" s="8">
        <v>3115</v>
      </c>
      <c r="XL151" s="8">
        <v>9</v>
      </c>
      <c r="XM151" s="8">
        <v>370</v>
      </c>
      <c r="XO151" s="43">
        <v>6.2074829931972782E-2</v>
      </c>
      <c r="XP151" s="12">
        <v>68.431292517006796</v>
      </c>
      <c r="XQ151" s="14">
        <v>13.029</v>
      </c>
      <c r="XR151" s="14">
        <v>0.245</v>
      </c>
      <c r="XS151" s="45">
        <f t="shared" si="113"/>
        <v>0.75611334234514271</v>
      </c>
      <c r="XT151" s="9">
        <f t="shared" si="114"/>
        <v>5257.0037461377142</v>
      </c>
      <c r="XU151" s="46">
        <f t="shared" si="115"/>
        <v>90.406283244094482</v>
      </c>
      <c r="XV151" s="9">
        <f t="shared" si="95"/>
        <v>72.768600861870596</v>
      </c>
      <c r="XW151" s="9">
        <f t="shared" si="116"/>
        <v>309.65600637950917</v>
      </c>
      <c r="XX151" s="9">
        <f t="shared" si="117"/>
        <v>4947.3477397582046</v>
      </c>
      <c r="XY151" s="15">
        <f t="shared" si="118"/>
        <v>9.0940096542824461E-3</v>
      </c>
      <c r="XZ151" s="9">
        <f t="shared" si="119"/>
        <v>28.229196723063815</v>
      </c>
      <c r="YA151" s="9">
        <f t="shared" si="120"/>
        <v>56.312886657654857</v>
      </c>
      <c r="YB151" s="10">
        <v>14.099891369008994</v>
      </c>
      <c r="YC151" s="10">
        <v>13.091107277707687</v>
      </c>
      <c r="YD151" s="3">
        <v>1.3918148917546582E-2</v>
      </c>
      <c r="YE151" s="9">
        <v>38.154223522859034</v>
      </c>
      <c r="YF151" s="15">
        <v>8.7920653040852309E-3</v>
      </c>
      <c r="YG151" s="9">
        <v>27.607986263702735</v>
      </c>
      <c r="YH151" s="15">
        <v>8.1643701995079247E-3</v>
      </c>
      <c r="YI151" s="9">
        <v>22.565830786332487</v>
      </c>
      <c r="YJ151" s="9">
        <f t="shared" si="121"/>
        <v>76.137618952120292</v>
      </c>
      <c r="YK151" s="9">
        <f t="shared" si="122"/>
        <v>62.874958733287819</v>
      </c>
      <c r="YL151" s="9">
        <f t="shared" si="123"/>
        <v>22.381622688147228</v>
      </c>
      <c r="YM151" s="9">
        <f t="shared" si="124"/>
        <v>30740.718607374125</v>
      </c>
      <c r="YN151" s="9">
        <f t="shared" si="125"/>
        <v>25012.486065163706</v>
      </c>
      <c r="YO151" s="9">
        <f t="shared" si="126"/>
        <v>2745</v>
      </c>
      <c r="YP151" s="14">
        <f t="shared" si="127"/>
        <v>0.30476467123812218</v>
      </c>
      <c r="YQ151" s="9">
        <f t="shared" si="128"/>
        <v>29786.465252086218</v>
      </c>
      <c r="YR151" s="9">
        <f t="shared" si="129"/>
        <v>24058.2327098758</v>
      </c>
      <c r="YS151" s="10">
        <f t="shared" si="130"/>
        <v>9.5622681387114667</v>
      </c>
      <c r="YT151" s="15">
        <f t="shared" si="131"/>
        <v>0.21687444907591896</v>
      </c>
      <c r="YU151" s="16">
        <f t="shared" si="132"/>
        <v>-5.8475740349165868</v>
      </c>
      <c r="YV151" s="16">
        <f t="shared" si="133"/>
        <v>-19.824732294465434</v>
      </c>
      <c r="YW151" s="47">
        <f t="shared" si="134"/>
        <v>50.822735187859976</v>
      </c>
      <c r="YX151" s="18">
        <f t="shared" si="135"/>
        <v>30740.718607374125</v>
      </c>
      <c r="YY151" s="18">
        <f t="shared" si="136"/>
        <v>26506.630233144184</v>
      </c>
      <c r="YZ151" s="18">
        <f t="shared" si="137"/>
        <v>968.3826622288102</v>
      </c>
      <c r="ZA151" s="18">
        <f t="shared" si="138"/>
        <v>3265.7057120011204</v>
      </c>
      <c r="ZB151" s="18">
        <f t="shared" si="139"/>
        <v>30740.718607374114</v>
      </c>
      <c r="ZC151" s="19">
        <f t="shared" si="140"/>
        <v>0.99999999999999967</v>
      </c>
    </row>
    <row r="152" spans="1:679" s="8" customFormat="1" x14ac:dyDescent="0.25">
      <c r="A152" s="8">
        <v>4</v>
      </c>
      <c r="B152" s="8" t="s">
        <v>2173</v>
      </c>
      <c r="C152" s="8" t="s">
        <v>2174</v>
      </c>
      <c r="D152" s="8" t="s">
        <v>2173</v>
      </c>
      <c r="E152" s="8" t="s">
        <v>3324</v>
      </c>
      <c r="F152" s="8" t="s">
        <v>3316</v>
      </c>
      <c r="G152" s="8" t="s">
        <v>3308</v>
      </c>
      <c r="H152" s="8" t="s">
        <v>3309</v>
      </c>
      <c r="I152" s="8" t="s">
        <v>3319</v>
      </c>
      <c r="J152" s="8" t="s">
        <v>3310</v>
      </c>
      <c r="N152" s="7">
        <v>0</v>
      </c>
      <c r="O152" s="7">
        <v>0</v>
      </c>
      <c r="P152" s="8" t="s">
        <v>3368</v>
      </c>
      <c r="Q152" s="8" t="s">
        <v>2061</v>
      </c>
      <c r="R152" s="8" t="s">
        <v>2175</v>
      </c>
      <c r="S152" s="8" t="s">
        <v>119</v>
      </c>
      <c r="T152" s="8" t="s">
        <v>154</v>
      </c>
      <c r="U152" s="8" t="s">
        <v>135</v>
      </c>
      <c r="V152" s="8" t="s">
        <v>3378</v>
      </c>
      <c r="W152" s="8" t="s">
        <v>3382</v>
      </c>
      <c r="X152" s="8" t="s">
        <v>3386</v>
      </c>
      <c r="Y152" s="8" t="s">
        <v>3386</v>
      </c>
      <c r="Z152" s="8" t="s">
        <v>2063</v>
      </c>
      <c r="AA152" s="8" t="s">
        <v>123</v>
      </c>
      <c r="AB152" s="8" t="s">
        <v>124</v>
      </c>
      <c r="AC152" s="8" t="s">
        <v>2064</v>
      </c>
      <c r="AD152" s="8" t="s">
        <v>156</v>
      </c>
      <c r="AE152" s="8" t="s">
        <v>3394</v>
      </c>
      <c r="AF152" s="8" t="s">
        <v>157</v>
      </c>
      <c r="AG152" s="8">
        <v>75</v>
      </c>
      <c r="AH152" s="8">
        <v>62</v>
      </c>
      <c r="AI152" s="8">
        <v>95</v>
      </c>
      <c r="AJ152" s="8">
        <v>75</v>
      </c>
      <c r="AK152" s="8">
        <v>7</v>
      </c>
      <c r="AM152" s="8">
        <v>7</v>
      </c>
      <c r="AO152" s="8">
        <v>458.7</v>
      </c>
      <c r="AP152" s="8">
        <v>1.3</v>
      </c>
      <c r="AQ152" s="8">
        <v>6.2</v>
      </c>
      <c r="AR152" s="8">
        <v>0</v>
      </c>
      <c r="AS152" s="8">
        <v>11011</v>
      </c>
      <c r="AT152" s="8">
        <v>43</v>
      </c>
      <c r="AU152" s="8">
        <v>10622</v>
      </c>
      <c r="AV152" s="8">
        <v>81</v>
      </c>
      <c r="AW152" s="8">
        <v>-12646</v>
      </c>
      <c r="AX152" s="8">
        <v>167</v>
      </c>
      <c r="AY152" s="8">
        <v>-1647</v>
      </c>
      <c r="AZ152" s="8">
        <v>191</v>
      </c>
      <c r="BA152" s="8">
        <v>-0.52687140099999996</v>
      </c>
      <c r="BB152" s="8">
        <v>786</v>
      </c>
      <c r="BD152" s="8">
        <v>12.14</v>
      </c>
      <c r="CO152" s="8" t="s">
        <v>2176</v>
      </c>
      <c r="CP152" s="8" t="s">
        <v>2144</v>
      </c>
      <c r="CQ152" s="8">
        <v>75.004999999999995</v>
      </c>
      <c r="CR152" s="8">
        <v>1.9E-2</v>
      </c>
      <c r="CS152" s="8">
        <v>62.015000000000001</v>
      </c>
      <c r="CT152" s="8">
        <v>5.3999999999999999E-2</v>
      </c>
      <c r="CU152" s="8">
        <v>95.001000000000005</v>
      </c>
      <c r="CV152" s="8">
        <v>6.0000000000000001E-3</v>
      </c>
      <c r="CW152" s="8">
        <v>75.001999999999995</v>
      </c>
      <c r="CX152" s="8">
        <v>1.6E-2</v>
      </c>
      <c r="CY152" s="8">
        <v>74.680000000000007</v>
      </c>
      <c r="CZ152" s="8">
        <v>0.06</v>
      </c>
      <c r="DA152" s="8">
        <v>66.14</v>
      </c>
      <c r="DB152" s="8">
        <v>0.05</v>
      </c>
      <c r="DC152" s="8">
        <v>70.040000000000006</v>
      </c>
      <c r="DD152" s="8">
        <v>0.06</v>
      </c>
      <c r="DE152" s="8">
        <v>1E-3</v>
      </c>
      <c r="DF152" s="8">
        <v>3.0000000000000001E-3</v>
      </c>
      <c r="DG152" s="8">
        <v>1.0822000000000001</v>
      </c>
      <c r="DH152" s="8">
        <v>4.7000000000000002E-3</v>
      </c>
      <c r="DI152" s="8">
        <v>11011</v>
      </c>
      <c r="DJ152" s="8">
        <v>43</v>
      </c>
      <c r="DK152" s="8">
        <v>-12646</v>
      </c>
      <c r="DL152" s="8">
        <v>167</v>
      </c>
      <c r="DM152" s="8">
        <v>0</v>
      </c>
      <c r="DN152" s="8">
        <v>0</v>
      </c>
      <c r="DU152" s="8">
        <v>458.7</v>
      </c>
      <c r="DV152" s="8">
        <v>2.5</v>
      </c>
      <c r="DW152" s="8">
        <v>461.4</v>
      </c>
      <c r="DX152" s="8">
        <v>2.5</v>
      </c>
      <c r="DY152" s="8">
        <v>461.2</v>
      </c>
      <c r="DZ152" s="8">
        <v>2.5</v>
      </c>
      <c r="EA152" s="8">
        <v>6.2</v>
      </c>
      <c r="EB152" s="8">
        <v>0</v>
      </c>
      <c r="EC152" s="8">
        <v>5</v>
      </c>
      <c r="ED152" s="8">
        <v>0</v>
      </c>
      <c r="EE152" s="8">
        <v>5.5</v>
      </c>
      <c r="EF152" s="8">
        <v>0</v>
      </c>
      <c r="EG152" s="8">
        <v>2783.6</v>
      </c>
      <c r="EH152" s="8">
        <v>25.3</v>
      </c>
      <c r="EI152" s="8">
        <v>1494.6</v>
      </c>
      <c r="EJ152" s="8">
        <v>28.5</v>
      </c>
      <c r="EK152" s="8">
        <v>342.2</v>
      </c>
      <c r="EL152" s="8">
        <v>19.100000000000001</v>
      </c>
      <c r="EM152" s="8">
        <v>460</v>
      </c>
      <c r="EO152" s="8">
        <v>460</v>
      </c>
      <c r="EQ152" s="8">
        <v>460</v>
      </c>
      <c r="ES152" s="8">
        <v>1.3</v>
      </c>
      <c r="EU152" s="8">
        <v>1.4</v>
      </c>
      <c r="EW152" s="8">
        <v>1.3</v>
      </c>
      <c r="EY152" s="8">
        <v>0.35</v>
      </c>
      <c r="EZ152" s="8">
        <v>460</v>
      </c>
      <c r="FB152" s="8">
        <v>460</v>
      </c>
      <c r="FD152" s="8">
        <v>460</v>
      </c>
      <c r="FF152" s="8">
        <v>4.0999999999999996</v>
      </c>
      <c r="FH152" s="8">
        <v>4</v>
      </c>
      <c r="FJ152" s="8">
        <v>3.4</v>
      </c>
      <c r="FL152" s="8">
        <v>2370</v>
      </c>
      <c r="FN152" s="8">
        <v>0.68</v>
      </c>
      <c r="FW152" s="8">
        <v>458.3</v>
      </c>
      <c r="FX152" s="8">
        <v>2.5</v>
      </c>
      <c r="FY152" s="8">
        <v>0.8</v>
      </c>
      <c r="FZ152" s="8">
        <v>0</v>
      </c>
      <c r="GA152" s="8">
        <v>367.2</v>
      </c>
      <c r="GB152" s="8">
        <v>1.4</v>
      </c>
      <c r="GC152" s="8">
        <v>21</v>
      </c>
      <c r="GE152" s="8">
        <v>3138.2</v>
      </c>
      <c r="GF152" s="8">
        <v>480</v>
      </c>
      <c r="GG152" s="8">
        <v>480</v>
      </c>
      <c r="GH152" s="8">
        <v>480</v>
      </c>
      <c r="GI152" s="8">
        <v>0.8</v>
      </c>
      <c r="GJ152" s="8">
        <v>0.8</v>
      </c>
      <c r="GK152" s="8">
        <v>0.9</v>
      </c>
      <c r="GL152" s="8">
        <v>470</v>
      </c>
      <c r="GM152" s="8">
        <v>0.63</v>
      </c>
      <c r="GN152" s="8">
        <v>12.14</v>
      </c>
      <c r="GO152" s="8">
        <v>17.600000000000001</v>
      </c>
      <c r="GT152" s="8">
        <v>215.98</v>
      </c>
      <c r="GU152" s="8">
        <v>0.22</v>
      </c>
      <c r="GV152" s="8">
        <v>100</v>
      </c>
      <c r="GW152" s="8">
        <v>0.06</v>
      </c>
      <c r="HB152" s="8">
        <v>224.09</v>
      </c>
      <c r="HC152" s="8">
        <v>0.13</v>
      </c>
      <c r="HD152" s="8">
        <v>167.51</v>
      </c>
      <c r="HE152" s="8">
        <v>0.06</v>
      </c>
      <c r="HF152" s="8">
        <v>109.18</v>
      </c>
      <c r="HG152" s="8">
        <v>0.04</v>
      </c>
      <c r="HH152" s="8">
        <v>58.32</v>
      </c>
      <c r="HI152" s="8">
        <v>7.0000000000000007E-2</v>
      </c>
      <c r="HL152" s="8">
        <v>96.98</v>
      </c>
      <c r="HM152" s="8">
        <v>0.05</v>
      </c>
      <c r="HN152" s="8">
        <v>106.6</v>
      </c>
      <c r="HO152" s="8">
        <v>7.0000000000000007E-2</v>
      </c>
      <c r="HP152" s="8">
        <v>6.6</v>
      </c>
      <c r="HQ152" s="8">
        <v>7.0000000000000007E-2</v>
      </c>
      <c r="HT152" s="8">
        <v>66.95</v>
      </c>
      <c r="HU152" s="8">
        <v>0.25</v>
      </c>
      <c r="HZ152" s="8">
        <v>82</v>
      </c>
      <c r="IA152" s="8">
        <v>0.13</v>
      </c>
      <c r="IB152" s="8">
        <v>70.86</v>
      </c>
      <c r="IC152" s="8">
        <v>0.12</v>
      </c>
      <c r="ID152" s="8">
        <v>48.54</v>
      </c>
      <c r="IE152" s="8">
        <v>0.08</v>
      </c>
      <c r="IF152" s="8">
        <v>22.33</v>
      </c>
      <c r="IG152" s="8">
        <v>0.1</v>
      </c>
      <c r="MX152" s="8">
        <v>65.62</v>
      </c>
      <c r="MY152" s="8">
        <v>0.05</v>
      </c>
      <c r="MZ152" s="8">
        <v>66.209999999999994</v>
      </c>
      <c r="NA152" s="8">
        <v>0.05</v>
      </c>
      <c r="NB152" s="8">
        <v>66.62</v>
      </c>
      <c r="NC152" s="8">
        <v>0.06</v>
      </c>
      <c r="ND152" s="8">
        <v>66.17</v>
      </c>
      <c r="NE152" s="8">
        <v>0.05</v>
      </c>
      <c r="NF152" s="8">
        <v>66.5</v>
      </c>
      <c r="NG152" s="8">
        <v>0.06</v>
      </c>
      <c r="NH152" s="8">
        <v>65.45</v>
      </c>
      <c r="NI152" s="8">
        <v>0.05</v>
      </c>
      <c r="OP152" s="8">
        <v>96.89</v>
      </c>
      <c r="OQ152" s="8">
        <v>0.03</v>
      </c>
      <c r="OT152" s="8">
        <v>93.71</v>
      </c>
      <c r="OU152" s="8">
        <v>0.19</v>
      </c>
      <c r="OV152" s="8">
        <v>94.4</v>
      </c>
      <c r="OW152" s="8">
        <v>0.27</v>
      </c>
      <c r="OX152" s="8">
        <v>93.94</v>
      </c>
      <c r="OY152" s="8">
        <v>0.2</v>
      </c>
      <c r="OZ152" s="8">
        <v>94.48</v>
      </c>
      <c r="PA152" s="8">
        <v>0.16</v>
      </c>
      <c r="PB152" s="8">
        <v>94.32</v>
      </c>
      <c r="PC152" s="8">
        <v>0.19</v>
      </c>
      <c r="PD152" s="8">
        <v>94.33</v>
      </c>
      <c r="PE152" s="8">
        <v>0.19</v>
      </c>
      <c r="QX152" s="8">
        <v>94.9</v>
      </c>
      <c r="QY152" s="8">
        <v>0.06</v>
      </c>
      <c r="QZ152" s="8">
        <v>94.12</v>
      </c>
      <c r="RA152" s="8">
        <v>0.09</v>
      </c>
      <c r="RB152" s="8">
        <v>75.39</v>
      </c>
      <c r="RC152" s="8">
        <v>0.05</v>
      </c>
      <c r="RD152" s="8">
        <v>75.209999999999994</v>
      </c>
      <c r="RE152" s="8">
        <v>0.03</v>
      </c>
      <c r="RF152" s="8">
        <v>75.099999999999994</v>
      </c>
      <c r="RG152" s="8">
        <v>0.04</v>
      </c>
      <c r="RH152" s="8">
        <v>75.739999999999995</v>
      </c>
      <c r="RI152" s="8">
        <v>0.05</v>
      </c>
      <c r="RJ152" s="8">
        <v>75.66</v>
      </c>
      <c r="RK152" s="8">
        <v>0.05</v>
      </c>
      <c r="RL152" s="8">
        <v>75.790000000000006</v>
      </c>
      <c r="RM152" s="8">
        <v>0.05</v>
      </c>
      <c r="RN152" s="8">
        <v>75.44</v>
      </c>
      <c r="RO152" s="8">
        <v>0.04</v>
      </c>
      <c r="RP152" s="8">
        <v>91.35</v>
      </c>
      <c r="RQ152" s="8">
        <v>0.08</v>
      </c>
      <c r="RR152" s="8">
        <v>93.63</v>
      </c>
      <c r="RS152" s="8">
        <v>0.09</v>
      </c>
      <c r="RT152" s="8">
        <v>94.98</v>
      </c>
      <c r="RU152" s="8">
        <v>0.15</v>
      </c>
      <c r="RV152" s="8">
        <v>94.52</v>
      </c>
      <c r="RW152" s="8">
        <v>0.11</v>
      </c>
      <c r="RX152" s="8">
        <v>94.1</v>
      </c>
      <c r="RY152" s="8">
        <v>0.14000000000000001</v>
      </c>
      <c r="RZ152" s="8">
        <v>95.24</v>
      </c>
      <c r="SA152" s="8">
        <v>0.17</v>
      </c>
      <c r="SB152" s="8">
        <v>95.28</v>
      </c>
      <c r="SC152" s="8">
        <v>0.18</v>
      </c>
      <c r="SD152" s="8">
        <v>94.53</v>
      </c>
      <c r="SE152" s="8">
        <v>0.14000000000000001</v>
      </c>
      <c r="SF152" s="8">
        <v>93.4</v>
      </c>
      <c r="SG152" s="8">
        <v>7.0000000000000007E-2</v>
      </c>
      <c r="SH152" s="8">
        <v>94.69</v>
      </c>
      <c r="SI152" s="8">
        <v>0.18</v>
      </c>
      <c r="SJ152" s="8">
        <v>94.78</v>
      </c>
      <c r="SK152" s="8">
        <v>0.15</v>
      </c>
      <c r="SL152" s="8">
        <v>92.21</v>
      </c>
      <c r="SM152" s="8">
        <v>0.12</v>
      </c>
      <c r="SN152" s="8">
        <v>90.65</v>
      </c>
      <c r="SO152" s="8">
        <v>0.15</v>
      </c>
      <c r="SP152" s="8">
        <v>93.29</v>
      </c>
      <c r="SQ152" s="8">
        <v>0.18</v>
      </c>
      <c r="SR152" s="8">
        <v>92.98</v>
      </c>
      <c r="SS152" s="8">
        <v>0.14000000000000001</v>
      </c>
      <c r="ST152" s="8">
        <v>90.81</v>
      </c>
      <c r="SU152" s="8">
        <v>0.17</v>
      </c>
      <c r="SV152" s="8">
        <v>93.55</v>
      </c>
      <c r="SW152" s="8">
        <v>0.19</v>
      </c>
      <c r="SX152" s="8">
        <v>93.1</v>
      </c>
      <c r="SY152" s="8">
        <v>0.14000000000000001</v>
      </c>
      <c r="SZ152" s="8">
        <v>93.49</v>
      </c>
      <c r="TA152" s="8">
        <v>0.14000000000000001</v>
      </c>
      <c r="TB152" s="8">
        <v>91.7</v>
      </c>
      <c r="TC152" s="8">
        <v>0.18</v>
      </c>
      <c r="WJ152" s="8" t="s">
        <v>2213</v>
      </c>
      <c r="WK152" s="8">
        <v>75.004999999999995</v>
      </c>
      <c r="WL152" s="8">
        <v>1.9E-2</v>
      </c>
      <c r="WM152" s="8">
        <v>62.015000000000001</v>
      </c>
      <c r="WN152" s="8">
        <v>5.3999999999999999E-2</v>
      </c>
      <c r="WO152" s="8">
        <v>66.159000000000006</v>
      </c>
      <c r="WP152" s="8">
        <v>1.7999999999999999E-2</v>
      </c>
      <c r="WQ152" s="8">
        <v>62.406999999999996</v>
      </c>
      <c r="WR152" s="8">
        <v>2.9000000000000001E-2</v>
      </c>
      <c r="WS152" s="8">
        <v>95.001000000000005</v>
      </c>
      <c r="WT152" s="8">
        <v>6.0000000000000001E-3</v>
      </c>
      <c r="WU152" s="8">
        <v>75.001999999999995</v>
      </c>
      <c r="WV152" s="8">
        <v>1.6E-2</v>
      </c>
      <c r="WW152" s="8">
        <v>1201.3</v>
      </c>
      <c r="WX152" s="8">
        <v>2.6</v>
      </c>
      <c r="WY152" s="8">
        <v>1150.9000000000001</v>
      </c>
      <c r="WZ152" s="8">
        <v>2.5</v>
      </c>
      <c r="XA152" s="8">
        <v>0.50700000000000001</v>
      </c>
      <c r="XB152" s="8">
        <v>1E-3</v>
      </c>
      <c r="XC152" s="8">
        <v>-1.0999999999999999E-2</v>
      </c>
      <c r="XD152" s="8">
        <v>2E-3</v>
      </c>
      <c r="XE152" s="8">
        <v>1E-3</v>
      </c>
      <c r="XF152" s="8">
        <v>3.0000000000000001E-3</v>
      </c>
      <c r="XG152" s="8">
        <v>1.0822000000000001</v>
      </c>
      <c r="XH152" s="8">
        <v>4.7000000000000002E-3</v>
      </c>
      <c r="XI152" s="8">
        <v>29.244</v>
      </c>
      <c r="XJ152" s="8">
        <v>1E-3</v>
      </c>
      <c r="XK152" s="8">
        <v>3126</v>
      </c>
      <c r="XL152" s="8">
        <v>8</v>
      </c>
      <c r="XM152" s="8">
        <v>380</v>
      </c>
      <c r="XO152" s="43">
        <v>0.58525483919371757</v>
      </c>
      <c r="XP152" s="12">
        <v>705.5832341319458</v>
      </c>
      <c r="XQ152" s="14">
        <v>13.029</v>
      </c>
      <c r="XR152" s="14">
        <v>1.2E-2</v>
      </c>
      <c r="XS152" s="45">
        <f t="shared" si="113"/>
        <v>0.81978631501770882</v>
      </c>
      <c r="XT152" s="9">
        <f t="shared" si="114"/>
        <v>5401.1314758053659</v>
      </c>
      <c r="XU152" s="46">
        <f t="shared" si="115"/>
        <v>68.550503905511817</v>
      </c>
      <c r="XV152" s="9">
        <f t="shared" si="95"/>
        <v>702.76032083970983</v>
      </c>
      <c r="XW152" s="9">
        <f t="shared" si="116"/>
        <v>2990.4798351467457</v>
      </c>
      <c r="XX152" s="9">
        <f t="shared" si="117"/>
        <v>2410.6516406586202</v>
      </c>
      <c r="XY152" s="15">
        <f t="shared" si="118"/>
        <v>1.163133336494129E-2</v>
      </c>
      <c r="XZ152" s="9">
        <f t="shared" si="119"/>
        <v>33.454947141110033</v>
      </c>
      <c r="YA152" s="9">
        <f t="shared" si="120"/>
        <v>65.339213684982298</v>
      </c>
      <c r="YB152" s="10">
        <v>14.099951036223416</v>
      </c>
      <c r="YC152" s="10">
        <v>13.344981569672381</v>
      </c>
      <c r="YD152" s="3">
        <v>1.392229160379788E-2</v>
      </c>
      <c r="YE152" s="9">
        <v>38.159039832975218</v>
      </c>
      <c r="YF152" s="15">
        <v>8.7893364953346396E-3</v>
      </c>
      <c r="YG152" s="9">
        <v>27.619390439171713</v>
      </c>
      <c r="YH152" s="15">
        <v>1.1148877707821123E-2</v>
      </c>
      <c r="YI152" s="9">
        <v>28.034613026518862</v>
      </c>
      <c r="YJ152" s="9">
        <f t="shared" si="121"/>
        <v>86.122251103572907</v>
      </c>
      <c r="YK152" s="9">
        <f t="shared" si="122"/>
        <v>69.661139692126596</v>
      </c>
      <c r="YL152" s="9">
        <f t="shared" si="123"/>
        <v>27.833806285281145</v>
      </c>
      <c r="YM152" s="9">
        <f t="shared" si="124"/>
        <v>30360.520806352917</v>
      </c>
      <c r="YN152" s="9">
        <f t="shared" si="125"/>
        <v>26940.460215453702</v>
      </c>
      <c r="YO152" s="9">
        <f t="shared" si="126"/>
        <v>2746</v>
      </c>
      <c r="YP152" s="14">
        <f t="shared" si="127"/>
        <v>0.30869358466469043</v>
      </c>
      <c r="YQ152" s="9">
        <f t="shared" si="128"/>
        <v>29297.543676182428</v>
      </c>
      <c r="YR152" s="9">
        <f t="shared" si="129"/>
        <v>25877.483085283213</v>
      </c>
      <c r="YS152" s="10">
        <f t="shared" si="130"/>
        <v>9.3722148676207375</v>
      </c>
      <c r="YT152" s="15">
        <f t="shared" si="131"/>
        <v>0.21048788403351187</v>
      </c>
      <c r="YU152" s="16">
        <f t="shared" si="132"/>
        <v>-5.6211408558288873</v>
      </c>
      <c r="YV152" s="16">
        <f t="shared" si="133"/>
        <v>-20.783037418590609</v>
      </c>
      <c r="YW152" s="47">
        <f t="shared" si="134"/>
        <v>59.798351826677234</v>
      </c>
      <c r="YX152" s="18">
        <f t="shared" si="135"/>
        <v>30360.520806352917</v>
      </c>
      <c r="YY152" s="18">
        <f t="shared" si="136"/>
        <v>-2242.6717859860278</v>
      </c>
      <c r="YZ152" s="18">
        <f t="shared" si="137"/>
        <v>1084.5836106529343</v>
      </c>
      <c r="ZA152" s="18">
        <f t="shared" si="138"/>
        <v>31518.608981686</v>
      </c>
      <c r="ZB152" s="18">
        <f t="shared" si="139"/>
        <v>30360.520806352906</v>
      </c>
      <c r="ZC152" s="19">
        <f t="shared" si="140"/>
        <v>0.99999999999999967</v>
      </c>
    </row>
    <row r="153" spans="1:679" s="8" customFormat="1" x14ac:dyDescent="0.25">
      <c r="A153" s="8">
        <v>4</v>
      </c>
      <c r="B153" s="8" t="s">
        <v>2067</v>
      </c>
      <c r="C153" s="8" t="s">
        <v>2068</v>
      </c>
      <c r="D153" s="8" t="s">
        <v>2067</v>
      </c>
      <c r="E153" s="8" t="s">
        <v>3320</v>
      </c>
      <c r="F153" s="8" t="s">
        <v>3316</v>
      </c>
      <c r="G153" s="8" t="s">
        <v>3308</v>
      </c>
      <c r="H153" s="8" t="s">
        <v>3321</v>
      </c>
      <c r="I153" s="8" t="s">
        <v>3319</v>
      </c>
      <c r="J153" s="8" t="s">
        <v>3310</v>
      </c>
      <c r="K153" s="8">
        <v>664</v>
      </c>
      <c r="N153" s="7">
        <v>0</v>
      </c>
      <c r="O153" s="7">
        <v>0</v>
      </c>
      <c r="P153" s="8" t="s">
        <v>3368</v>
      </c>
      <c r="Q153" s="8" t="s">
        <v>2069</v>
      </c>
      <c r="R153" s="8" t="s">
        <v>2070</v>
      </c>
      <c r="S153" s="8" t="s">
        <v>119</v>
      </c>
      <c r="T153" s="8" t="s">
        <v>154</v>
      </c>
      <c r="U153" s="8" t="s">
        <v>904</v>
      </c>
      <c r="V153" s="8" t="s">
        <v>3378</v>
      </c>
      <c r="W153" s="8" t="s">
        <v>3380</v>
      </c>
      <c r="X153" s="8" t="s">
        <v>3386</v>
      </c>
      <c r="Y153" s="8" t="s">
        <v>3386</v>
      </c>
      <c r="Z153" s="8" t="s">
        <v>2063</v>
      </c>
      <c r="AA153" s="8" t="s">
        <v>123</v>
      </c>
      <c r="AB153" s="8" t="s">
        <v>124</v>
      </c>
      <c r="AC153" s="8" t="s">
        <v>2064</v>
      </c>
      <c r="AD153" s="8" t="s">
        <v>156</v>
      </c>
      <c r="AE153" s="8" t="s">
        <v>3394</v>
      </c>
      <c r="AF153" s="8" t="s">
        <v>157</v>
      </c>
      <c r="AG153" s="8">
        <v>80</v>
      </c>
      <c r="AH153" s="8">
        <v>67</v>
      </c>
      <c r="AI153" s="8">
        <v>95</v>
      </c>
      <c r="AJ153" s="8">
        <v>70</v>
      </c>
      <c r="AK153" s="8">
        <v>7</v>
      </c>
      <c r="AM153" s="8">
        <v>7</v>
      </c>
      <c r="AO153" s="8">
        <v>459.4</v>
      </c>
      <c r="AP153" s="8">
        <v>1.3</v>
      </c>
      <c r="AQ153" s="8">
        <v>6.3</v>
      </c>
      <c r="AR153" s="8">
        <v>0</v>
      </c>
      <c r="AS153" s="8">
        <v>25303</v>
      </c>
      <c r="AT153" s="8">
        <v>45</v>
      </c>
      <c r="AU153" s="8">
        <v>24119</v>
      </c>
      <c r="AV153" s="8">
        <v>140</v>
      </c>
      <c r="AW153" s="8">
        <v>10025</v>
      </c>
      <c r="AX153" s="8">
        <v>94</v>
      </c>
      <c r="AY153" s="8">
        <v>35337</v>
      </c>
      <c r="AZ153" s="8">
        <v>103</v>
      </c>
      <c r="BA153" s="8">
        <v>11.458171205999999</v>
      </c>
      <c r="BB153" s="8">
        <v>664</v>
      </c>
      <c r="BD153" s="8">
        <v>4.7</v>
      </c>
      <c r="CO153" s="8" t="s">
        <v>2071</v>
      </c>
      <c r="CP153" s="8" t="s">
        <v>2072</v>
      </c>
      <c r="CQ153" s="8">
        <v>79.995999999999995</v>
      </c>
      <c r="CR153" s="8">
        <v>2.7E-2</v>
      </c>
      <c r="CS153" s="8">
        <v>67.149000000000001</v>
      </c>
      <c r="CT153" s="8">
        <v>2.8000000000000001E-2</v>
      </c>
      <c r="CU153" s="8">
        <v>94.852999999999994</v>
      </c>
      <c r="CV153" s="8">
        <v>8.0000000000000002E-3</v>
      </c>
      <c r="CW153" s="8">
        <v>69.891999999999996</v>
      </c>
      <c r="CX153" s="8">
        <v>5.0999999999999997E-2</v>
      </c>
      <c r="CY153" s="8">
        <v>79.180000000000007</v>
      </c>
      <c r="CZ153" s="8">
        <v>0.12</v>
      </c>
      <c r="DA153" s="8">
        <v>61.56</v>
      </c>
      <c r="DB153" s="8">
        <v>0.05</v>
      </c>
      <c r="DC153" s="8">
        <v>68.959999999999994</v>
      </c>
      <c r="DD153" s="8">
        <v>0.02</v>
      </c>
      <c r="DE153" s="8">
        <v>-0.19900000000000001</v>
      </c>
      <c r="DF153" s="8">
        <v>2E-3</v>
      </c>
      <c r="DG153" s="8">
        <v>0.74719999999999998</v>
      </c>
      <c r="DH153" s="8">
        <v>2.0999999999999999E-3</v>
      </c>
      <c r="DI153" s="8">
        <v>25303</v>
      </c>
      <c r="DJ153" s="8">
        <v>45</v>
      </c>
      <c r="DK153" s="8">
        <v>10025</v>
      </c>
      <c r="DL153" s="8">
        <v>94</v>
      </c>
      <c r="DM153" s="8">
        <v>11.46</v>
      </c>
      <c r="DN153" s="8">
        <v>4.2999999999999997E-2</v>
      </c>
      <c r="DU153" s="8">
        <v>459.4</v>
      </c>
      <c r="DV153" s="8">
        <v>2.4</v>
      </c>
      <c r="DW153" s="8">
        <v>461.6</v>
      </c>
      <c r="DX153" s="8">
        <v>2.5</v>
      </c>
      <c r="DY153" s="8">
        <v>460.5</v>
      </c>
      <c r="DZ153" s="8">
        <v>2.4</v>
      </c>
      <c r="EA153" s="8">
        <v>6.3</v>
      </c>
      <c r="EB153" s="8">
        <v>0</v>
      </c>
      <c r="EC153" s="8">
        <v>5</v>
      </c>
      <c r="ED153" s="8">
        <v>0</v>
      </c>
      <c r="EE153" s="8">
        <v>5.4</v>
      </c>
      <c r="EF153" s="8">
        <v>0</v>
      </c>
      <c r="EG153" s="8">
        <v>2797.9</v>
      </c>
      <c r="EH153" s="8">
        <v>24.5</v>
      </c>
      <c r="EI153" s="8">
        <v>1463.5</v>
      </c>
      <c r="EJ153" s="8">
        <v>27.4</v>
      </c>
      <c r="EK153" s="8">
        <v>285.60000000000002</v>
      </c>
      <c r="EL153" s="8">
        <v>18.399999999999999</v>
      </c>
      <c r="EM153" s="8">
        <v>460</v>
      </c>
      <c r="EO153" s="8">
        <v>460</v>
      </c>
      <c r="EQ153" s="8">
        <v>460</v>
      </c>
      <c r="ES153" s="8">
        <v>1.3</v>
      </c>
      <c r="EU153" s="8">
        <v>1.4</v>
      </c>
      <c r="EW153" s="8">
        <v>1.3</v>
      </c>
      <c r="EY153" s="8">
        <v>0.3</v>
      </c>
      <c r="EZ153" s="8">
        <v>460</v>
      </c>
      <c r="FB153" s="8">
        <v>460</v>
      </c>
      <c r="FD153" s="8">
        <v>460</v>
      </c>
      <c r="FF153" s="8">
        <v>4.0999999999999996</v>
      </c>
      <c r="FH153" s="8">
        <v>4</v>
      </c>
      <c r="FJ153" s="8">
        <v>3.5</v>
      </c>
      <c r="FL153" s="8">
        <v>2360</v>
      </c>
      <c r="FN153" s="8">
        <v>0.68</v>
      </c>
      <c r="FW153" s="8">
        <v>459</v>
      </c>
      <c r="FX153" s="8">
        <v>2.4</v>
      </c>
      <c r="FY153" s="8">
        <v>0.8</v>
      </c>
      <c r="FZ153" s="8">
        <v>0</v>
      </c>
      <c r="GA153" s="8">
        <v>371.1</v>
      </c>
      <c r="GB153" s="8">
        <v>1.4</v>
      </c>
      <c r="GC153" s="8">
        <v>21</v>
      </c>
      <c r="GE153" s="8">
        <v>3082.1</v>
      </c>
      <c r="GF153" s="8">
        <v>480</v>
      </c>
      <c r="GG153" s="8">
        <v>480</v>
      </c>
      <c r="GH153" s="8">
        <v>480</v>
      </c>
      <c r="GI153" s="8">
        <v>0.7</v>
      </c>
      <c r="GJ153" s="8">
        <v>0.6</v>
      </c>
      <c r="GK153" s="8">
        <v>0.8</v>
      </c>
      <c r="GL153" s="8">
        <v>340</v>
      </c>
      <c r="GM153" s="8">
        <v>0.6</v>
      </c>
      <c r="GN153" s="8">
        <v>4.7</v>
      </c>
      <c r="GO153" s="8">
        <v>14</v>
      </c>
      <c r="GT153" s="8">
        <v>214.56</v>
      </c>
      <c r="GU153" s="8">
        <v>0.21</v>
      </c>
      <c r="GV153" s="8">
        <v>99.77</v>
      </c>
      <c r="GW153" s="8">
        <v>0.08</v>
      </c>
      <c r="HB153" s="8">
        <v>221.84</v>
      </c>
      <c r="HC153" s="8">
        <v>0.16</v>
      </c>
      <c r="HD153" s="8">
        <v>166.38</v>
      </c>
      <c r="HE153" s="8">
        <v>0.12</v>
      </c>
      <c r="HF153" s="8">
        <v>108.52</v>
      </c>
      <c r="HG153" s="8">
        <v>0.05</v>
      </c>
      <c r="HH153" s="8">
        <v>57.86</v>
      </c>
      <c r="HI153" s="8">
        <v>0.14000000000000001</v>
      </c>
      <c r="HL153" s="8">
        <v>96.82</v>
      </c>
      <c r="HM153" s="8">
        <v>0.09</v>
      </c>
      <c r="HN153" s="8">
        <v>106.18</v>
      </c>
      <c r="HO153" s="8">
        <v>7.0000000000000007E-2</v>
      </c>
      <c r="HP153" s="8">
        <v>6.41</v>
      </c>
      <c r="HQ153" s="8">
        <v>0.08</v>
      </c>
      <c r="HT153" s="8">
        <v>60.67</v>
      </c>
      <c r="HU153" s="8">
        <v>0.66</v>
      </c>
      <c r="HZ153" s="8">
        <v>76.62</v>
      </c>
      <c r="IA153" s="8">
        <v>0.22</v>
      </c>
      <c r="IB153" s="8">
        <v>64.89</v>
      </c>
      <c r="IC153" s="8">
        <v>0.3</v>
      </c>
      <c r="ID153" s="8">
        <v>45.24</v>
      </c>
      <c r="IE153" s="8">
        <v>0.14000000000000001</v>
      </c>
      <c r="IF153" s="8">
        <v>19.649999999999999</v>
      </c>
      <c r="IG153" s="8">
        <v>0.26</v>
      </c>
      <c r="MX153" s="8">
        <v>61.13</v>
      </c>
      <c r="MY153" s="8">
        <v>0.06</v>
      </c>
      <c r="MZ153" s="8">
        <v>62.87</v>
      </c>
      <c r="NA153" s="8">
        <v>0.08</v>
      </c>
      <c r="NB153" s="8">
        <v>61.49</v>
      </c>
      <c r="NC153" s="8">
        <v>7.0000000000000007E-2</v>
      </c>
      <c r="ND153" s="8">
        <v>62.89</v>
      </c>
      <c r="NE153" s="8">
        <v>7.0000000000000007E-2</v>
      </c>
      <c r="NF153" s="8">
        <v>61.18</v>
      </c>
      <c r="NG153" s="8">
        <v>0.05</v>
      </c>
      <c r="NH153" s="8">
        <v>62.08</v>
      </c>
      <c r="NI153" s="8">
        <v>0.06</v>
      </c>
      <c r="OP153" s="8">
        <v>96.75</v>
      </c>
      <c r="OQ153" s="8">
        <v>0.06</v>
      </c>
      <c r="OT153" s="8">
        <v>95.98</v>
      </c>
      <c r="OU153" s="8">
        <v>0.11</v>
      </c>
      <c r="OV153" s="8">
        <v>95.87</v>
      </c>
      <c r="OW153" s="8">
        <v>0.1</v>
      </c>
      <c r="OX153" s="8">
        <v>95.99</v>
      </c>
      <c r="OY153" s="8">
        <v>0.09</v>
      </c>
      <c r="OZ153" s="8">
        <v>95.77</v>
      </c>
      <c r="PA153" s="8">
        <v>0.11</v>
      </c>
      <c r="PB153" s="8">
        <v>95.81</v>
      </c>
      <c r="PC153" s="8">
        <v>0.12</v>
      </c>
      <c r="PD153" s="8">
        <v>95.84</v>
      </c>
      <c r="PE153" s="8">
        <v>0.12</v>
      </c>
      <c r="PN153" s="8">
        <v>93.58</v>
      </c>
      <c r="PO153" s="8">
        <v>0.09</v>
      </c>
      <c r="QX153" s="8">
        <v>94.68</v>
      </c>
      <c r="QY153" s="8">
        <v>0.09</v>
      </c>
      <c r="QZ153" s="8">
        <v>94.67</v>
      </c>
      <c r="RA153" s="8">
        <v>0.09</v>
      </c>
      <c r="RB153" s="8">
        <v>79.569999999999993</v>
      </c>
      <c r="RC153" s="8">
        <v>0.11</v>
      </c>
      <c r="RD153" s="8">
        <v>79.569999999999993</v>
      </c>
      <c r="RE153" s="8">
        <v>0.1</v>
      </c>
      <c r="RF153" s="8">
        <v>79.44</v>
      </c>
      <c r="RG153" s="8">
        <v>0.08</v>
      </c>
      <c r="RH153" s="8">
        <v>79.69</v>
      </c>
      <c r="RI153" s="8">
        <v>0.12</v>
      </c>
      <c r="RJ153" s="8">
        <v>79.66</v>
      </c>
      <c r="RK153" s="8">
        <v>0.12</v>
      </c>
      <c r="RL153" s="8">
        <v>79.739999999999995</v>
      </c>
      <c r="RM153" s="8">
        <v>0.11</v>
      </c>
      <c r="RN153" s="8">
        <v>79.56</v>
      </c>
      <c r="RO153" s="8">
        <v>0.09</v>
      </c>
      <c r="RP153" s="8">
        <v>80.7</v>
      </c>
      <c r="RQ153" s="8">
        <v>0.08</v>
      </c>
      <c r="RR153" s="8">
        <v>80.459999999999994</v>
      </c>
      <c r="RS153" s="8">
        <v>7.0000000000000007E-2</v>
      </c>
      <c r="RT153" s="8">
        <v>80.13</v>
      </c>
      <c r="RU153" s="8">
        <v>7.0000000000000007E-2</v>
      </c>
      <c r="RV153" s="8">
        <v>79.819999999999993</v>
      </c>
      <c r="RW153" s="8">
        <v>7.0000000000000007E-2</v>
      </c>
      <c r="RX153" s="8">
        <v>80.34</v>
      </c>
      <c r="RY153" s="8">
        <v>0.06</v>
      </c>
      <c r="RZ153" s="8">
        <v>80.69</v>
      </c>
      <c r="SA153" s="8">
        <v>0.08</v>
      </c>
      <c r="SB153" s="8">
        <v>80.12</v>
      </c>
      <c r="SC153" s="8">
        <v>0.08</v>
      </c>
      <c r="SD153" s="8">
        <v>80.05</v>
      </c>
      <c r="SE153" s="8">
        <v>0.08</v>
      </c>
      <c r="SF153" s="8">
        <v>79.78</v>
      </c>
      <c r="SG153" s="8">
        <v>0.06</v>
      </c>
      <c r="SH153" s="8">
        <v>80</v>
      </c>
      <c r="SI153" s="8">
        <v>0.05</v>
      </c>
      <c r="SJ153" s="8">
        <v>80.150000000000006</v>
      </c>
      <c r="SK153" s="8">
        <v>0.08</v>
      </c>
      <c r="SL153" s="8">
        <v>79.959999999999994</v>
      </c>
      <c r="SM153" s="8">
        <v>0.08</v>
      </c>
      <c r="SN153" s="8">
        <v>79.569999999999993</v>
      </c>
      <c r="SO153" s="8">
        <v>0.06</v>
      </c>
      <c r="SP153" s="8">
        <v>79.62</v>
      </c>
      <c r="SQ153" s="8">
        <v>0.06</v>
      </c>
      <c r="SR153" s="8">
        <v>79.95</v>
      </c>
      <c r="SS153" s="8">
        <v>7.0000000000000007E-2</v>
      </c>
      <c r="ST153" s="8">
        <v>79.599999999999994</v>
      </c>
      <c r="SU153" s="8">
        <v>0.08</v>
      </c>
      <c r="SV153" s="8">
        <v>79.45</v>
      </c>
      <c r="SW153" s="8">
        <v>7.0000000000000007E-2</v>
      </c>
      <c r="SX153" s="8">
        <v>79.510000000000005</v>
      </c>
      <c r="SY153" s="8">
        <v>0.08</v>
      </c>
      <c r="SZ153" s="8">
        <v>79.680000000000007</v>
      </c>
      <c r="TA153" s="8">
        <v>7.0000000000000007E-2</v>
      </c>
      <c r="TB153" s="8">
        <v>79.73</v>
      </c>
      <c r="TC153" s="8">
        <v>0.06</v>
      </c>
      <c r="WJ153" s="7" t="s">
        <v>3406</v>
      </c>
      <c r="WK153" s="8">
        <v>79.995999999999995</v>
      </c>
      <c r="WL153" s="8">
        <v>2.7E-2</v>
      </c>
      <c r="WM153" s="8">
        <v>67.149000000000001</v>
      </c>
      <c r="WN153" s="8">
        <v>2.8000000000000001E-2</v>
      </c>
      <c r="WO153" s="8">
        <v>61.496000000000002</v>
      </c>
      <c r="WP153" s="8">
        <v>1.4999999999999999E-2</v>
      </c>
      <c r="WQ153" s="8">
        <v>58.274000000000001</v>
      </c>
      <c r="WR153" s="8">
        <v>2.1999999999999999E-2</v>
      </c>
      <c r="WS153" s="8">
        <v>94.852999999999994</v>
      </c>
      <c r="WT153" s="8">
        <v>8.0000000000000002E-3</v>
      </c>
      <c r="WU153" s="8">
        <v>69.891999999999996</v>
      </c>
      <c r="WV153" s="8">
        <v>5.0999999999999997E-2</v>
      </c>
      <c r="WW153" s="8">
        <v>1234.8</v>
      </c>
      <c r="WX153" s="8">
        <v>1.8</v>
      </c>
      <c r="WY153" s="8">
        <v>1200</v>
      </c>
      <c r="WZ153" s="8">
        <v>1.7</v>
      </c>
      <c r="XA153" s="8">
        <v>0.36099999999999999</v>
      </c>
      <c r="XB153" s="8">
        <v>1E-3</v>
      </c>
      <c r="XC153" s="8">
        <v>-6.7000000000000004E-2</v>
      </c>
      <c r="XD153" s="8">
        <v>1E-3</v>
      </c>
      <c r="XE153" s="8">
        <v>-0.19900000000000001</v>
      </c>
      <c r="XF153" s="8">
        <v>2E-3</v>
      </c>
      <c r="XG153" s="8">
        <v>0.74719999999999998</v>
      </c>
      <c r="XH153" s="8">
        <v>2.0999999999999999E-3</v>
      </c>
      <c r="XI153" s="8">
        <v>29.538</v>
      </c>
      <c r="XJ153" s="8">
        <v>1E-3</v>
      </c>
      <c r="XK153" s="8">
        <v>3084</v>
      </c>
      <c r="XL153" s="8">
        <v>7</v>
      </c>
      <c r="XM153" s="8">
        <v>330</v>
      </c>
      <c r="XP153" s="12">
        <v>0</v>
      </c>
      <c r="XQ153" s="14"/>
      <c r="XS153" s="45">
        <f t="shared" si="113"/>
        <v>0.70774089222119829</v>
      </c>
      <c r="XT153" s="9">
        <f t="shared" si="114"/>
        <v>5606.5414999708819</v>
      </c>
      <c r="XU153" s="46">
        <f t="shared" si="115"/>
        <v>50.892472440944886</v>
      </c>
      <c r="XV153" s="9">
        <v>0</v>
      </c>
      <c r="XW153" s="9">
        <f t="shared" si="116"/>
        <v>0</v>
      </c>
      <c r="XX153" s="9">
        <f t="shared" si="117"/>
        <v>5606.5414999708819</v>
      </c>
      <c r="XY153" s="15">
        <f t="shared" si="118"/>
        <v>1.1187105889629097E-2</v>
      </c>
      <c r="XZ153" s="9">
        <f t="shared" si="119"/>
        <v>31.465905481796035</v>
      </c>
      <c r="YA153" s="9">
        <f t="shared" si="120"/>
        <v>60.788259107778806</v>
      </c>
      <c r="YB153" s="10">
        <v>14.061472843825802</v>
      </c>
      <c r="YC153" s="10">
        <v>13.214563737802491</v>
      </c>
      <c r="YD153" s="3">
        <v>9.7390550084378615E-3</v>
      </c>
      <c r="YE153" s="9">
        <v>33.50801505556619</v>
      </c>
      <c r="YF153" s="15">
        <v>1.1187105889629097E-2</v>
      </c>
      <c r="YG153" s="9">
        <v>31.465905481796035</v>
      </c>
      <c r="YH153" s="15">
        <v>9.6050570703665045E-3</v>
      </c>
      <c r="YI153" s="9">
        <v>25.212264181440933</v>
      </c>
      <c r="YJ153" s="9">
        <f t="shared" si="121"/>
        <v>79.995999999999995</v>
      </c>
      <c r="YK153" s="9">
        <f t="shared" si="122"/>
        <v>67.149010100463826</v>
      </c>
      <c r="YL153" s="9">
        <f t="shared" si="123"/>
        <v>25.039388103410442</v>
      </c>
      <c r="YM153" s="9">
        <f t="shared" si="124"/>
        <v>36030.536382202903</v>
      </c>
      <c r="YN153" s="9">
        <f t="shared" si="125"/>
        <v>25845.359143902198</v>
      </c>
      <c r="YO153" s="9">
        <f t="shared" si="126"/>
        <v>2754</v>
      </c>
      <c r="YP153" s="14">
        <f t="shared" si="127"/>
        <v>0.26087321876903241</v>
      </c>
      <c r="YQ153" s="9">
        <f t="shared" si="128"/>
        <v>35077.942390643846</v>
      </c>
      <c r="YR153" s="9">
        <f t="shared" si="129"/>
        <v>24892.765152343145</v>
      </c>
      <c r="YS153" s="10">
        <f t="shared" si="130"/>
        <v>11.374170684385165</v>
      </c>
      <c r="YT153" s="15">
        <f t="shared" si="131"/>
        <v>0.24635894004767211</v>
      </c>
      <c r="YU153" s="16">
        <f t="shared" si="132"/>
        <v>-6.4265173783855936</v>
      </c>
      <c r="YV153" s="16">
        <f t="shared" si="133"/>
        <v>-19.207740892221189</v>
      </c>
      <c r="YW153" s="47">
        <f t="shared" si="134"/>
        <v>54.509409747823199</v>
      </c>
      <c r="YX153" s="18">
        <f t="shared" si="135"/>
        <v>36030.536382202903</v>
      </c>
      <c r="YY153" s="18">
        <f t="shared" si="136"/>
        <v>35061.299476372755</v>
      </c>
      <c r="YZ153" s="18">
        <f t="shared" si="137"/>
        <v>969.23690583015218</v>
      </c>
      <c r="ZA153" s="18">
        <f t="shared" si="138"/>
        <v>0</v>
      </c>
      <c r="ZB153" s="18">
        <f t="shared" si="139"/>
        <v>36030.53638220291</v>
      </c>
      <c r="ZC153" s="19">
        <f t="shared" si="140"/>
        <v>1.0000000000000002</v>
      </c>
    </row>
    <row r="154" spans="1:679" s="8" customFormat="1" x14ac:dyDescent="0.25">
      <c r="A154" s="8">
        <v>4</v>
      </c>
      <c r="B154" s="8" t="s">
        <v>2073</v>
      </c>
      <c r="C154" s="8" t="s">
        <v>2074</v>
      </c>
      <c r="D154" s="8" t="s">
        <v>2073</v>
      </c>
      <c r="E154" s="8" t="s">
        <v>3320</v>
      </c>
      <c r="F154" s="8" t="s">
        <v>3316</v>
      </c>
      <c r="G154" s="8" t="s">
        <v>3308</v>
      </c>
      <c r="H154" s="8" t="s">
        <v>3309</v>
      </c>
      <c r="I154" s="8" t="s">
        <v>3310</v>
      </c>
      <c r="J154" s="8" t="s">
        <v>3310</v>
      </c>
      <c r="N154" s="7">
        <v>0</v>
      </c>
      <c r="O154" s="7">
        <v>0</v>
      </c>
      <c r="P154" s="8" t="s">
        <v>3368</v>
      </c>
      <c r="Q154" s="8" t="s">
        <v>2061</v>
      </c>
      <c r="R154" s="8" t="s">
        <v>2075</v>
      </c>
      <c r="S154" s="8" t="s">
        <v>119</v>
      </c>
      <c r="T154" s="8" t="s">
        <v>2076</v>
      </c>
      <c r="U154" s="8" t="s">
        <v>330</v>
      </c>
      <c r="V154" s="8" t="s">
        <v>3378</v>
      </c>
      <c r="W154" s="8" t="s">
        <v>3383</v>
      </c>
      <c r="X154" s="8" t="s">
        <v>3386</v>
      </c>
      <c r="Y154" s="8" t="s">
        <v>3386</v>
      </c>
      <c r="Z154" s="8" t="s">
        <v>2063</v>
      </c>
      <c r="AA154" s="8" t="s">
        <v>123</v>
      </c>
      <c r="AB154" s="8" t="s">
        <v>124</v>
      </c>
      <c r="AC154" s="8" t="s">
        <v>377</v>
      </c>
      <c r="AD154" s="8" t="s">
        <v>156</v>
      </c>
      <c r="AE154" s="8" t="s">
        <v>3394</v>
      </c>
      <c r="AF154" s="8" t="s">
        <v>157</v>
      </c>
      <c r="AG154" s="8">
        <v>75</v>
      </c>
      <c r="AH154" s="8">
        <v>62</v>
      </c>
      <c r="AI154" s="8">
        <v>95</v>
      </c>
      <c r="AJ154" s="8">
        <v>75</v>
      </c>
      <c r="AK154" s="8">
        <v>7</v>
      </c>
      <c r="AM154" s="8">
        <v>7</v>
      </c>
      <c r="AO154" s="8">
        <v>459.2</v>
      </c>
      <c r="AP154" s="8">
        <v>1.4</v>
      </c>
      <c r="AQ154" s="8">
        <v>6.3</v>
      </c>
      <c r="AR154" s="8">
        <v>0</v>
      </c>
      <c r="AS154" s="8">
        <v>22651</v>
      </c>
      <c r="AT154" s="8">
        <v>102</v>
      </c>
      <c r="AU154" s="8">
        <v>21958</v>
      </c>
      <c r="AV154" s="8">
        <v>123</v>
      </c>
      <c r="AW154" s="8">
        <v>5569</v>
      </c>
      <c r="AX154" s="8">
        <v>58</v>
      </c>
      <c r="AY154" s="8">
        <v>28225</v>
      </c>
      <c r="AZ154" s="8">
        <v>123</v>
      </c>
      <c r="BA154" s="8">
        <v>9.087250483</v>
      </c>
      <c r="BB154" s="8">
        <v>789</v>
      </c>
      <c r="BD154" s="8">
        <v>8.9600000000000009</v>
      </c>
      <c r="CO154" s="8" t="s">
        <v>2077</v>
      </c>
      <c r="CP154" s="8" t="s">
        <v>2078</v>
      </c>
      <c r="CQ154" s="8">
        <v>74.998999999999995</v>
      </c>
      <c r="CR154" s="8">
        <v>1.4999999999999999E-2</v>
      </c>
      <c r="CS154" s="8">
        <v>61.994</v>
      </c>
      <c r="CT154" s="8">
        <v>2.1000000000000001E-2</v>
      </c>
      <c r="CU154" s="8">
        <v>95</v>
      </c>
      <c r="CV154" s="8">
        <v>8.0000000000000002E-3</v>
      </c>
      <c r="CW154" s="8">
        <v>75.010999999999996</v>
      </c>
      <c r="CX154" s="8">
        <v>0.03</v>
      </c>
      <c r="CY154" s="8">
        <v>74.569999999999993</v>
      </c>
      <c r="CZ154" s="8">
        <v>0.08</v>
      </c>
      <c r="DA154" s="8">
        <v>56.76</v>
      </c>
      <c r="DB154" s="8">
        <v>0.05</v>
      </c>
      <c r="DC154" s="8">
        <v>63.72</v>
      </c>
      <c r="DD154" s="8">
        <v>0.03</v>
      </c>
      <c r="DE154" s="8">
        <v>1.7000000000000001E-2</v>
      </c>
      <c r="DF154" s="8">
        <v>7.0000000000000001E-3</v>
      </c>
      <c r="DG154" s="8">
        <v>0.95169999999999999</v>
      </c>
      <c r="DH154" s="8">
        <v>8.0999999999999996E-3</v>
      </c>
      <c r="DI154" s="8">
        <v>22651</v>
      </c>
      <c r="DJ154" s="8">
        <v>102</v>
      </c>
      <c r="DK154" s="8">
        <v>5569</v>
      </c>
      <c r="DL154" s="8">
        <v>58</v>
      </c>
      <c r="DM154" s="8">
        <v>9.0879999999999992</v>
      </c>
      <c r="DN154" s="8">
        <v>4.4999999999999998E-2</v>
      </c>
      <c r="DU154" s="8">
        <v>459.2</v>
      </c>
      <c r="DV154" s="8">
        <v>2.6</v>
      </c>
      <c r="DW154" s="8">
        <v>462.1</v>
      </c>
      <c r="DX154" s="8">
        <v>2.6</v>
      </c>
      <c r="DY154" s="8">
        <v>460.9</v>
      </c>
      <c r="DZ154" s="8">
        <v>2.6</v>
      </c>
      <c r="EA154" s="8">
        <v>6.3</v>
      </c>
      <c r="EB154" s="8">
        <v>0</v>
      </c>
      <c r="EC154" s="8">
        <v>5</v>
      </c>
      <c r="ED154" s="8">
        <v>0</v>
      </c>
      <c r="EE154" s="8">
        <v>5.5</v>
      </c>
      <c r="EF154" s="8">
        <v>0</v>
      </c>
      <c r="EG154" s="8">
        <v>2808.6</v>
      </c>
      <c r="EH154" s="8">
        <v>25.8</v>
      </c>
      <c r="EI154" s="8">
        <v>1466.8</v>
      </c>
      <c r="EJ154" s="8">
        <v>28.6</v>
      </c>
      <c r="EK154" s="8">
        <v>297.10000000000002</v>
      </c>
      <c r="EL154" s="8">
        <v>19.5</v>
      </c>
      <c r="EM154" s="8">
        <v>461</v>
      </c>
      <c r="EO154" s="8">
        <v>458</v>
      </c>
      <c r="EQ154" s="8">
        <v>460</v>
      </c>
      <c r="ES154" s="8">
        <v>1.4</v>
      </c>
      <c r="EU154" s="8">
        <v>1.4</v>
      </c>
      <c r="EW154" s="8">
        <v>1.3</v>
      </c>
      <c r="EY154" s="8">
        <v>0.34</v>
      </c>
      <c r="EZ154" s="8">
        <v>462</v>
      </c>
      <c r="FB154" s="8">
        <v>457</v>
      </c>
      <c r="FD154" s="8">
        <v>460</v>
      </c>
      <c r="FF154" s="8">
        <v>4.0999999999999996</v>
      </c>
      <c r="FH154" s="8">
        <v>3.9</v>
      </c>
      <c r="FJ154" s="8">
        <v>3.4</v>
      </c>
      <c r="FL154" s="8">
        <v>2350</v>
      </c>
      <c r="FN154" s="8">
        <v>0.67</v>
      </c>
      <c r="FW154" s="8">
        <v>458.9</v>
      </c>
      <c r="FX154" s="8">
        <v>2.5</v>
      </c>
      <c r="FY154" s="8">
        <v>0.8</v>
      </c>
      <c r="FZ154" s="8">
        <v>0</v>
      </c>
      <c r="GA154" s="8">
        <v>367.9</v>
      </c>
      <c r="GB154" s="8">
        <v>1.4</v>
      </c>
      <c r="GC154" s="8">
        <v>21</v>
      </c>
      <c r="GE154" s="8">
        <v>3108.9</v>
      </c>
      <c r="GF154" s="8">
        <v>483</v>
      </c>
      <c r="GG154" s="8">
        <v>485</v>
      </c>
      <c r="GH154" s="8">
        <v>485</v>
      </c>
      <c r="GI154" s="8">
        <v>0.8</v>
      </c>
      <c r="GJ154" s="8">
        <v>0.7</v>
      </c>
      <c r="GK154" s="8">
        <v>1</v>
      </c>
      <c r="GL154" s="8">
        <v>410</v>
      </c>
      <c r="GM154" s="8">
        <v>0.6</v>
      </c>
      <c r="GN154" s="8">
        <v>8.9600000000000009</v>
      </c>
      <c r="GO154" s="8">
        <v>16.5</v>
      </c>
      <c r="GT154" s="8">
        <v>213.2</v>
      </c>
      <c r="GU154" s="8">
        <v>0.24</v>
      </c>
      <c r="GV154" s="8">
        <v>99.13</v>
      </c>
      <c r="GW154" s="8">
        <v>0.1</v>
      </c>
      <c r="HB154" s="8">
        <v>219.26</v>
      </c>
      <c r="HC154" s="8">
        <v>0.2</v>
      </c>
      <c r="HD154" s="8">
        <v>169.96</v>
      </c>
      <c r="HE154" s="8">
        <v>0.14000000000000001</v>
      </c>
      <c r="HF154" s="8">
        <v>107.66</v>
      </c>
      <c r="HG154" s="8">
        <v>0.06</v>
      </c>
      <c r="HH154" s="8">
        <v>62.3</v>
      </c>
      <c r="HI154" s="8">
        <v>0.16</v>
      </c>
      <c r="HL154" s="8">
        <v>96.4</v>
      </c>
      <c r="HM154" s="8">
        <v>0.08</v>
      </c>
      <c r="HN154" s="8">
        <v>105.7</v>
      </c>
      <c r="HO154" s="8">
        <v>0.08</v>
      </c>
      <c r="HP154" s="8">
        <v>6.57</v>
      </c>
      <c r="HQ154" s="8">
        <v>7.0000000000000007E-2</v>
      </c>
      <c r="HT154" s="8">
        <v>54.62</v>
      </c>
      <c r="HU154" s="8">
        <v>1.48</v>
      </c>
      <c r="HZ154" s="8">
        <v>69.010000000000005</v>
      </c>
      <c r="IA154" s="8">
        <v>0.34</v>
      </c>
      <c r="IB154" s="8">
        <v>60.42</v>
      </c>
      <c r="IC154" s="8">
        <v>0.4</v>
      </c>
      <c r="ID154" s="8">
        <v>40.090000000000003</v>
      </c>
      <c r="IE154" s="8">
        <v>0.23</v>
      </c>
      <c r="IF154" s="8">
        <v>20.329999999999998</v>
      </c>
      <c r="IG154" s="8">
        <v>0.28999999999999998</v>
      </c>
      <c r="MX154" s="8">
        <v>56.21</v>
      </c>
      <c r="MY154" s="8">
        <v>7.0000000000000007E-2</v>
      </c>
      <c r="MZ154" s="8">
        <v>58.03</v>
      </c>
      <c r="NA154" s="8">
        <v>7.0000000000000007E-2</v>
      </c>
      <c r="NB154" s="8">
        <v>56.55</v>
      </c>
      <c r="NC154" s="8">
        <v>0.05</v>
      </c>
      <c r="ND154" s="8">
        <v>58.07</v>
      </c>
      <c r="NE154" s="8">
        <v>7.0000000000000007E-2</v>
      </c>
      <c r="NF154" s="8">
        <v>56.34</v>
      </c>
      <c r="NG154" s="8">
        <v>0.05</v>
      </c>
      <c r="NH154" s="8">
        <v>57.17</v>
      </c>
      <c r="NI154" s="8">
        <v>0.06</v>
      </c>
      <c r="OP154" s="8">
        <v>96.31</v>
      </c>
      <c r="OQ154" s="8">
        <v>0.08</v>
      </c>
      <c r="OT154" s="8">
        <v>96.14</v>
      </c>
      <c r="OU154" s="8">
        <v>0.11</v>
      </c>
      <c r="OV154" s="8">
        <v>96.04</v>
      </c>
      <c r="OW154" s="8">
        <v>0.09</v>
      </c>
      <c r="OX154" s="8">
        <v>96.14</v>
      </c>
      <c r="OY154" s="8">
        <v>0.09</v>
      </c>
      <c r="OZ154" s="8">
        <v>95.97</v>
      </c>
      <c r="PA154" s="8">
        <v>0.1</v>
      </c>
      <c r="PB154" s="8">
        <v>95.99</v>
      </c>
      <c r="PC154" s="8">
        <v>0.11</v>
      </c>
      <c r="PD154" s="8">
        <v>96.01</v>
      </c>
      <c r="PE154" s="8">
        <v>0.11</v>
      </c>
      <c r="PN154" s="8">
        <v>92.25</v>
      </c>
      <c r="PO154" s="8">
        <v>0.08</v>
      </c>
      <c r="QX154" s="8">
        <v>94.76</v>
      </c>
      <c r="QY154" s="8">
        <v>0.04</v>
      </c>
      <c r="QZ154" s="8">
        <v>94.81</v>
      </c>
      <c r="RA154" s="8">
        <v>0.06</v>
      </c>
      <c r="RB154" s="8">
        <v>74.959999999999994</v>
      </c>
      <c r="RC154" s="8">
        <v>0.06</v>
      </c>
      <c r="RD154" s="8">
        <v>74.930000000000007</v>
      </c>
      <c r="RE154" s="8">
        <v>0.06</v>
      </c>
      <c r="RF154" s="8">
        <v>74.83</v>
      </c>
      <c r="RG154" s="8">
        <v>0.05</v>
      </c>
      <c r="RH154" s="8">
        <v>75.069999999999993</v>
      </c>
      <c r="RI154" s="8">
        <v>0.06</v>
      </c>
      <c r="RJ154" s="8">
        <v>75.08</v>
      </c>
      <c r="RK154" s="8">
        <v>0.06</v>
      </c>
      <c r="RL154" s="8">
        <v>75.099999999999994</v>
      </c>
      <c r="RM154" s="8">
        <v>0.06</v>
      </c>
      <c r="RN154" s="8">
        <v>74.95</v>
      </c>
      <c r="RO154" s="8">
        <v>0.05</v>
      </c>
      <c r="RP154" s="8">
        <v>76.87</v>
      </c>
      <c r="RQ154" s="8">
        <v>0.06</v>
      </c>
      <c r="RR154" s="8">
        <v>76.459999999999994</v>
      </c>
      <c r="RS154" s="8">
        <v>0.03</v>
      </c>
      <c r="RT154" s="8">
        <v>76.260000000000005</v>
      </c>
      <c r="RU154" s="8">
        <v>0.04</v>
      </c>
      <c r="RV154" s="8">
        <v>76.099999999999994</v>
      </c>
      <c r="RW154" s="8">
        <v>0.04</v>
      </c>
      <c r="RX154" s="8">
        <v>75.650000000000006</v>
      </c>
      <c r="RY154" s="8">
        <v>0.17</v>
      </c>
      <c r="RZ154" s="8">
        <v>76.62</v>
      </c>
      <c r="SA154" s="8">
        <v>0.06</v>
      </c>
      <c r="SB154" s="8">
        <v>76.13</v>
      </c>
      <c r="SC154" s="8">
        <v>0.06</v>
      </c>
      <c r="SD154" s="8">
        <v>75.680000000000007</v>
      </c>
      <c r="SE154" s="8">
        <v>7.0000000000000007E-2</v>
      </c>
      <c r="SF154" s="8">
        <v>75.98</v>
      </c>
      <c r="SG154" s="8">
        <v>0.06</v>
      </c>
      <c r="SH154" s="8">
        <v>76.12</v>
      </c>
      <c r="SI154" s="8">
        <v>0.06</v>
      </c>
      <c r="SJ154" s="8">
        <v>76.08</v>
      </c>
      <c r="SK154" s="8">
        <v>0.09</v>
      </c>
      <c r="SL154" s="8">
        <v>75.61</v>
      </c>
      <c r="SM154" s="8">
        <v>7.0000000000000007E-2</v>
      </c>
      <c r="SN154" s="8">
        <v>75.430000000000007</v>
      </c>
      <c r="SO154" s="8">
        <v>0.06</v>
      </c>
      <c r="SP154" s="8">
        <v>75.430000000000007</v>
      </c>
      <c r="SQ154" s="8">
        <v>0.06</v>
      </c>
      <c r="SR154" s="8">
        <v>75.489999999999995</v>
      </c>
      <c r="SS154" s="8">
        <v>0.04</v>
      </c>
      <c r="ST154" s="8">
        <v>74.98</v>
      </c>
      <c r="SU154" s="8">
        <v>0.06</v>
      </c>
      <c r="SV154" s="8">
        <v>74.989999999999995</v>
      </c>
      <c r="SW154" s="8">
        <v>0.06</v>
      </c>
      <c r="SX154" s="8">
        <v>75</v>
      </c>
      <c r="SY154" s="8">
        <v>0.06</v>
      </c>
      <c r="SZ154" s="8">
        <v>75.08</v>
      </c>
      <c r="TA154" s="8">
        <v>0.06</v>
      </c>
      <c r="TB154" s="8">
        <v>75.260000000000005</v>
      </c>
      <c r="TC154" s="8">
        <v>0.04</v>
      </c>
      <c r="WJ154" s="7" t="s">
        <v>3406</v>
      </c>
      <c r="WK154" s="8">
        <v>74.998999999999995</v>
      </c>
      <c r="WL154" s="8">
        <v>1.4999999999999999E-2</v>
      </c>
      <c r="WM154" s="8">
        <v>61.994</v>
      </c>
      <c r="WN154" s="8">
        <v>2.1000000000000001E-2</v>
      </c>
      <c r="WO154" s="8">
        <v>56.624000000000002</v>
      </c>
      <c r="WP154" s="8">
        <v>1.9E-2</v>
      </c>
      <c r="WQ154" s="8">
        <v>53.372999999999998</v>
      </c>
      <c r="WR154" s="8">
        <v>2.5000000000000001E-2</v>
      </c>
      <c r="WS154" s="8">
        <v>95</v>
      </c>
      <c r="WT154" s="8">
        <v>8.0000000000000002E-3</v>
      </c>
      <c r="WU154" s="8">
        <v>75.010999999999996</v>
      </c>
      <c r="WV154" s="8">
        <v>0.03</v>
      </c>
      <c r="WW154" s="8">
        <v>1117.8</v>
      </c>
      <c r="WX154" s="8">
        <v>4.8</v>
      </c>
      <c r="WY154" s="8">
        <v>1090.5</v>
      </c>
      <c r="WZ154" s="8">
        <v>4.7</v>
      </c>
      <c r="XA154" s="8">
        <v>0.68500000000000005</v>
      </c>
      <c r="XB154" s="8">
        <v>2E-3</v>
      </c>
      <c r="XC154" s="8">
        <v>-0.27500000000000002</v>
      </c>
      <c r="XD154" s="8">
        <v>3.0000000000000001E-3</v>
      </c>
      <c r="XE154" s="8">
        <v>1.7000000000000001E-2</v>
      </c>
      <c r="XF154" s="8">
        <v>7.0000000000000001E-3</v>
      </c>
      <c r="XG154" s="8">
        <v>0.95169999999999999</v>
      </c>
      <c r="XH154" s="8">
        <v>8.0999999999999996E-3</v>
      </c>
      <c r="XI154" s="8">
        <v>29.263000000000002</v>
      </c>
      <c r="XJ154" s="8">
        <v>1E-3</v>
      </c>
      <c r="XK154" s="8">
        <v>3106</v>
      </c>
      <c r="XL154" s="8">
        <v>9</v>
      </c>
      <c r="XM154" s="8">
        <v>370</v>
      </c>
      <c r="XP154" s="12">
        <v>0</v>
      </c>
      <c r="XQ154" s="14"/>
      <c r="XS154" s="45">
        <f t="shared" si="113"/>
        <v>0.7824146602711376</v>
      </c>
      <c r="XT154" s="9">
        <f t="shared" si="114"/>
        <v>5128.426234728392</v>
      </c>
      <c r="XU154" s="46">
        <f t="shared" si="115"/>
        <v>87.756914173228353</v>
      </c>
      <c r="XV154" s="9">
        <v>0</v>
      </c>
      <c r="XW154" s="9">
        <f t="shared" si="116"/>
        <v>0</v>
      </c>
      <c r="XX154" s="9">
        <f t="shared" si="117"/>
        <v>5128.426234728392</v>
      </c>
      <c r="XY154" s="15">
        <f t="shared" si="118"/>
        <v>8.776905574636517E-3</v>
      </c>
      <c r="XZ154" s="9">
        <f t="shared" si="119"/>
        <v>27.604323873378668</v>
      </c>
      <c r="YA154" s="9">
        <f t="shared" si="120"/>
        <v>55.841585339728866</v>
      </c>
      <c r="YB154" s="10">
        <v>14.099992812440448</v>
      </c>
      <c r="YC154" s="10">
        <v>13.077696145034249</v>
      </c>
      <c r="YD154" s="3">
        <v>1.393042017592986E-2</v>
      </c>
      <c r="YE154" s="9">
        <v>38.167760929682302</v>
      </c>
      <c r="YF154" s="15">
        <v>8.776905574636517E-3</v>
      </c>
      <c r="YG154" s="9">
        <v>27.604323873378664</v>
      </c>
      <c r="YH154" s="15">
        <v>7.8898112958160575E-3</v>
      </c>
      <c r="YI154" s="9">
        <v>22.159207972478381</v>
      </c>
      <c r="YJ154" s="9">
        <f t="shared" si="121"/>
        <v>74.999000000000009</v>
      </c>
      <c r="YK154" s="9">
        <f t="shared" si="122"/>
        <v>61.994009128014966</v>
      </c>
      <c r="YL154" s="9">
        <f t="shared" si="123"/>
        <v>21.968687595826378</v>
      </c>
      <c r="YM154" s="9">
        <f t="shared" si="124"/>
        <v>28901.944935186224</v>
      </c>
      <c r="YN154" s="9">
        <f t="shared" si="125"/>
        <v>23579.373103993163</v>
      </c>
      <c r="YO154" s="9">
        <f t="shared" si="126"/>
        <v>2736</v>
      </c>
      <c r="YP154" s="14">
        <f t="shared" si="127"/>
        <v>0.32309133592707234</v>
      </c>
      <c r="YQ154" s="9">
        <f t="shared" si="128"/>
        <v>27938.649283259452</v>
      </c>
      <c r="YR154" s="9">
        <f t="shared" si="129"/>
        <v>22616.077452066391</v>
      </c>
      <c r="YS154" s="10">
        <f t="shared" si="130"/>
        <v>8.9950577215902943</v>
      </c>
      <c r="YT154" s="15">
        <f t="shared" si="131"/>
        <v>0.23916935263482006</v>
      </c>
      <c r="YU154" s="16">
        <f t="shared" si="132"/>
        <v>-5.6356362775522904</v>
      </c>
      <c r="YV154" s="16">
        <f t="shared" si="133"/>
        <v>-19.157414660271144</v>
      </c>
      <c r="YW154" s="47">
        <f t="shared" si="134"/>
        <v>49.819395673314602</v>
      </c>
      <c r="YX154" s="18">
        <f t="shared" si="135"/>
        <v>28901.944935186224</v>
      </c>
      <c r="YY154" s="18">
        <f t="shared" si="136"/>
        <v>27924.875237313739</v>
      </c>
      <c r="YZ154" s="18">
        <f t="shared" si="137"/>
        <v>977.0696978724676</v>
      </c>
      <c r="ZA154" s="18">
        <f t="shared" si="138"/>
        <v>0</v>
      </c>
      <c r="ZB154" s="18">
        <f t="shared" si="139"/>
        <v>28901.944935186206</v>
      </c>
      <c r="ZC154" s="19">
        <f t="shared" si="140"/>
        <v>0.99999999999999933</v>
      </c>
    </row>
    <row r="155" spans="1:679" s="8" customFormat="1" x14ac:dyDescent="0.25">
      <c r="A155" s="8">
        <v>4</v>
      </c>
      <c r="B155" s="8" t="s">
        <v>2079</v>
      </c>
      <c r="C155" s="8" t="s">
        <v>2080</v>
      </c>
      <c r="D155" s="8" t="s">
        <v>2079</v>
      </c>
      <c r="E155" s="8" t="s">
        <v>3320</v>
      </c>
      <c r="F155" s="8" t="s">
        <v>3316</v>
      </c>
      <c r="G155" s="8" t="s">
        <v>3308</v>
      </c>
      <c r="H155" s="8" t="s">
        <v>3321</v>
      </c>
      <c r="I155" s="8" t="s">
        <v>3310</v>
      </c>
      <c r="J155" s="8" t="s">
        <v>3310</v>
      </c>
      <c r="K155" s="8">
        <v>663</v>
      </c>
      <c r="N155" s="7">
        <v>0</v>
      </c>
      <c r="O155" s="7">
        <v>0</v>
      </c>
      <c r="P155" s="8" t="s">
        <v>3368</v>
      </c>
      <c r="Q155" s="8" t="s">
        <v>2069</v>
      </c>
      <c r="R155" s="8" t="s">
        <v>2081</v>
      </c>
      <c r="S155" s="8" t="s">
        <v>119</v>
      </c>
      <c r="T155" s="8" t="s">
        <v>154</v>
      </c>
      <c r="U155" s="8" t="s">
        <v>2082</v>
      </c>
      <c r="V155" s="8" t="s">
        <v>3378</v>
      </c>
      <c r="W155" s="8" t="s">
        <v>3380</v>
      </c>
      <c r="X155" s="8" t="s">
        <v>3386</v>
      </c>
      <c r="Y155" s="8" t="s">
        <v>3386</v>
      </c>
      <c r="Z155" s="8" t="s">
        <v>2063</v>
      </c>
      <c r="AA155" s="8" t="s">
        <v>123</v>
      </c>
      <c r="AB155" s="8" t="s">
        <v>124</v>
      </c>
      <c r="AC155" s="8" t="s">
        <v>2083</v>
      </c>
      <c r="AD155" s="8" t="s">
        <v>156</v>
      </c>
      <c r="AE155" s="8" t="s">
        <v>3394</v>
      </c>
      <c r="AF155" s="8" t="s">
        <v>157</v>
      </c>
      <c r="AG155" s="8">
        <v>80</v>
      </c>
      <c r="AH155" s="8">
        <v>67</v>
      </c>
      <c r="AI155" s="8">
        <v>95</v>
      </c>
      <c r="AJ155" s="8">
        <v>70</v>
      </c>
      <c r="AK155" s="8">
        <v>6.375</v>
      </c>
      <c r="AM155" s="8">
        <v>7</v>
      </c>
      <c r="AO155" s="8">
        <v>459.9</v>
      </c>
      <c r="AP155" s="8">
        <v>1.5</v>
      </c>
      <c r="AQ155" s="8">
        <v>6.4</v>
      </c>
      <c r="AR155" s="8">
        <v>0</v>
      </c>
      <c r="AS155" s="8">
        <v>26805</v>
      </c>
      <c r="AT155" s="8">
        <v>74</v>
      </c>
      <c r="AU155" s="8">
        <v>25665</v>
      </c>
      <c r="AV155" s="8">
        <v>145</v>
      </c>
      <c r="AW155" s="8">
        <v>8947</v>
      </c>
      <c r="AX155" s="8">
        <v>158</v>
      </c>
      <c r="AY155" s="8">
        <v>35761</v>
      </c>
      <c r="AZ155" s="8">
        <v>159</v>
      </c>
      <c r="BA155" s="8">
        <v>11.428891019</v>
      </c>
      <c r="BB155" s="8">
        <v>663</v>
      </c>
      <c r="BD155" s="8">
        <v>9.9</v>
      </c>
      <c r="CO155" s="8" t="s">
        <v>2084</v>
      </c>
      <c r="CP155" s="8" t="s">
        <v>2085</v>
      </c>
      <c r="CQ155" s="8">
        <v>80.004000000000005</v>
      </c>
      <c r="CR155" s="8">
        <v>2.9000000000000001E-2</v>
      </c>
      <c r="CS155" s="8">
        <v>66.998000000000005</v>
      </c>
      <c r="CT155" s="8">
        <v>5.3999999999999999E-2</v>
      </c>
      <c r="CU155" s="8">
        <v>94.997</v>
      </c>
      <c r="CV155" s="8">
        <v>2.1999999999999999E-2</v>
      </c>
      <c r="CW155" s="8">
        <v>70</v>
      </c>
      <c r="CX155" s="8">
        <v>3.5000000000000003E-2</v>
      </c>
      <c r="CY155" s="8">
        <v>79.209999999999994</v>
      </c>
      <c r="CZ155" s="8">
        <v>0.1</v>
      </c>
      <c r="DA155" s="8">
        <v>62.3</v>
      </c>
      <c r="DB155" s="8">
        <v>0.05</v>
      </c>
      <c r="DC155" s="8">
        <v>69.13</v>
      </c>
      <c r="DD155" s="8">
        <v>0.02</v>
      </c>
      <c r="DE155" s="8">
        <v>-9.5000000000000001E-2</v>
      </c>
      <c r="DF155" s="8">
        <v>2E-3</v>
      </c>
      <c r="DG155" s="8">
        <v>0.92579999999999996</v>
      </c>
      <c r="DH155" s="8">
        <v>4.1000000000000003E-3</v>
      </c>
      <c r="DI155" s="8">
        <v>26805</v>
      </c>
      <c r="DJ155" s="8">
        <v>74</v>
      </c>
      <c r="DK155" s="8">
        <v>8947</v>
      </c>
      <c r="DL155" s="8">
        <v>158</v>
      </c>
      <c r="DM155" s="8">
        <v>11.43</v>
      </c>
      <c r="DN155" s="8">
        <v>5.7000000000000002E-2</v>
      </c>
      <c r="DU155" s="8">
        <v>459.9</v>
      </c>
      <c r="DV155" s="8">
        <v>2.6</v>
      </c>
      <c r="DW155" s="8">
        <v>461.7</v>
      </c>
      <c r="DX155" s="8">
        <v>2.6</v>
      </c>
      <c r="DY155" s="8">
        <v>460.2</v>
      </c>
      <c r="DZ155" s="8">
        <v>2.6</v>
      </c>
      <c r="EA155" s="8">
        <v>6.4</v>
      </c>
      <c r="EB155" s="8">
        <v>0</v>
      </c>
      <c r="EC155" s="8">
        <v>5.0999999999999996</v>
      </c>
      <c r="ED155" s="8">
        <v>0</v>
      </c>
      <c r="EE155" s="8">
        <v>5.4</v>
      </c>
      <c r="EF155" s="8">
        <v>0</v>
      </c>
      <c r="EG155" s="8">
        <v>2837.5</v>
      </c>
      <c r="EH155" s="8">
        <v>26</v>
      </c>
      <c r="EI155" s="8">
        <v>1439.9</v>
      </c>
      <c r="EJ155" s="8">
        <v>29.5</v>
      </c>
      <c r="EK155" s="8">
        <v>291.39999999999998</v>
      </c>
      <c r="EL155" s="8">
        <v>19.5</v>
      </c>
      <c r="EM155" s="8">
        <v>462</v>
      </c>
      <c r="EO155" s="8">
        <v>461</v>
      </c>
      <c r="EQ155" s="8">
        <v>461</v>
      </c>
      <c r="ES155" s="8">
        <v>1.4</v>
      </c>
      <c r="EU155" s="8">
        <v>1.4</v>
      </c>
      <c r="EW155" s="8">
        <v>1.3</v>
      </c>
      <c r="EY155" s="8">
        <v>0.34</v>
      </c>
      <c r="EZ155" s="8">
        <v>462</v>
      </c>
      <c r="FB155" s="8">
        <v>461</v>
      </c>
      <c r="FD155" s="8">
        <v>460</v>
      </c>
      <c r="FF155" s="8">
        <v>4.2</v>
      </c>
      <c r="FH155" s="8">
        <v>3.9</v>
      </c>
      <c r="FJ155" s="8">
        <v>3.5</v>
      </c>
      <c r="FL155" s="8">
        <v>2400</v>
      </c>
      <c r="FN155" s="8">
        <v>0.67</v>
      </c>
      <c r="FW155" s="8">
        <v>459.6</v>
      </c>
      <c r="FX155" s="8">
        <v>2.6</v>
      </c>
      <c r="FY155" s="8">
        <v>0.8</v>
      </c>
      <c r="FZ155" s="8">
        <v>0</v>
      </c>
      <c r="GA155" s="8">
        <v>371.1</v>
      </c>
      <c r="GB155" s="8">
        <v>1.5</v>
      </c>
      <c r="GC155" s="8">
        <v>21</v>
      </c>
      <c r="GE155" s="8">
        <v>3152.1</v>
      </c>
      <c r="GF155" s="8">
        <v>483</v>
      </c>
      <c r="GG155" s="8">
        <v>484</v>
      </c>
      <c r="GH155" s="8">
        <v>484</v>
      </c>
      <c r="GI155" s="8">
        <v>0.8</v>
      </c>
      <c r="GJ155" s="8">
        <v>0.7</v>
      </c>
      <c r="GK155" s="8">
        <v>1</v>
      </c>
      <c r="GL155" s="8">
        <v>440</v>
      </c>
      <c r="GM155" s="8">
        <v>0.61</v>
      </c>
      <c r="GN155" s="8">
        <v>9.9</v>
      </c>
      <c r="GO155" s="8">
        <v>16.5</v>
      </c>
      <c r="GV155" s="8">
        <v>100.89</v>
      </c>
      <c r="GW155" s="8">
        <v>0.09</v>
      </c>
      <c r="HB155" s="8">
        <v>223.78</v>
      </c>
      <c r="HC155" s="8">
        <v>0.2</v>
      </c>
      <c r="HD155" s="8">
        <v>166.29</v>
      </c>
      <c r="HE155" s="8">
        <v>0.13</v>
      </c>
      <c r="HF155" s="8">
        <v>109.13</v>
      </c>
      <c r="HG155" s="8">
        <v>0.06</v>
      </c>
      <c r="HH155" s="8">
        <v>57.16</v>
      </c>
      <c r="HI155" s="8">
        <v>0.15</v>
      </c>
      <c r="HL155" s="8">
        <v>98.03</v>
      </c>
      <c r="HM155" s="8">
        <v>0.09</v>
      </c>
      <c r="HT155" s="8">
        <v>61.47</v>
      </c>
      <c r="HU155" s="8">
        <v>0.53</v>
      </c>
      <c r="HZ155" s="8">
        <v>78.540000000000006</v>
      </c>
      <c r="IA155" s="8">
        <v>0.2</v>
      </c>
      <c r="IB155" s="8">
        <v>65.430000000000007</v>
      </c>
      <c r="IC155" s="8">
        <v>0.28999999999999998</v>
      </c>
      <c r="ID155" s="8">
        <v>46.46</v>
      </c>
      <c r="IE155" s="8">
        <v>0.13</v>
      </c>
      <c r="IF155" s="8">
        <v>18.96</v>
      </c>
      <c r="IG155" s="8">
        <v>0.28000000000000003</v>
      </c>
      <c r="MX155" s="8">
        <v>62.22</v>
      </c>
      <c r="MY155" s="8">
        <v>0.08</v>
      </c>
      <c r="MZ155" s="8">
        <v>63.1</v>
      </c>
      <c r="NA155" s="8">
        <v>0.1</v>
      </c>
      <c r="NB155" s="8">
        <v>62.01</v>
      </c>
      <c r="NC155" s="8">
        <v>7.0000000000000007E-2</v>
      </c>
      <c r="ND155" s="8">
        <v>63.18</v>
      </c>
      <c r="NE155" s="8">
        <v>0.09</v>
      </c>
      <c r="NF155" s="8">
        <v>62.01</v>
      </c>
      <c r="NG155" s="8">
        <v>0.06</v>
      </c>
      <c r="NH155" s="8">
        <v>62.56</v>
      </c>
      <c r="NI155" s="8">
        <v>0.08</v>
      </c>
      <c r="OP155" s="8">
        <v>97.92</v>
      </c>
      <c r="OQ155" s="8">
        <v>0.09</v>
      </c>
      <c r="QX155" s="8">
        <v>94.57</v>
      </c>
      <c r="QY155" s="8">
        <v>7.0000000000000007E-2</v>
      </c>
      <c r="QZ155" s="8">
        <v>94.8</v>
      </c>
      <c r="RA155" s="8">
        <v>0.08</v>
      </c>
      <c r="RB155" s="8">
        <v>79.290000000000006</v>
      </c>
      <c r="RC155" s="8">
        <v>7.0000000000000007E-2</v>
      </c>
      <c r="RD155" s="8">
        <v>79.37</v>
      </c>
      <c r="RE155" s="8">
        <v>7.0000000000000007E-2</v>
      </c>
      <c r="RF155" s="8">
        <v>79.39</v>
      </c>
      <c r="RG155" s="8">
        <v>7.0000000000000007E-2</v>
      </c>
      <c r="RH155" s="8">
        <v>79.28</v>
      </c>
      <c r="RI155" s="8">
        <v>7.0000000000000007E-2</v>
      </c>
      <c r="RJ155" s="8">
        <v>79.27</v>
      </c>
      <c r="RK155" s="8">
        <v>7.0000000000000007E-2</v>
      </c>
      <c r="RL155" s="8">
        <v>79.41</v>
      </c>
      <c r="RM155" s="8">
        <v>0.06</v>
      </c>
      <c r="RN155" s="8">
        <v>79.349999999999994</v>
      </c>
      <c r="RO155" s="8">
        <v>7.0000000000000007E-2</v>
      </c>
      <c r="RP155" s="8">
        <v>80.540000000000006</v>
      </c>
      <c r="RQ155" s="8">
        <v>0.05</v>
      </c>
      <c r="RR155" s="8">
        <v>80.34</v>
      </c>
      <c r="RS155" s="8">
        <v>0.05</v>
      </c>
      <c r="RT155" s="8">
        <v>80.02</v>
      </c>
      <c r="RU155" s="8">
        <v>0.06</v>
      </c>
      <c r="RV155" s="8">
        <v>79.739999999999995</v>
      </c>
      <c r="RW155" s="8">
        <v>0.06</v>
      </c>
      <c r="RX155" s="8">
        <v>80.400000000000006</v>
      </c>
      <c r="RY155" s="8">
        <v>0.05</v>
      </c>
      <c r="RZ155" s="8">
        <v>81.489999999999995</v>
      </c>
      <c r="SA155" s="8">
        <v>0.06</v>
      </c>
      <c r="SB155" s="8">
        <v>80.78</v>
      </c>
      <c r="SC155" s="8">
        <v>7.0000000000000007E-2</v>
      </c>
      <c r="SD155" s="8">
        <v>80.650000000000006</v>
      </c>
      <c r="SE155" s="8">
        <v>7.0000000000000007E-2</v>
      </c>
      <c r="SF155" s="8">
        <v>80.5</v>
      </c>
      <c r="SG155" s="8">
        <v>0.05</v>
      </c>
      <c r="SH155" s="8">
        <v>80.58</v>
      </c>
      <c r="SI155" s="8">
        <v>0.05</v>
      </c>
      <c r="SJ155" s="8">
        <v>81</v>
      </c>
      <c r="SK155" s="8">
        <v>7.0000000000000007E-2</v>
      </c>
      <c r="SL155" s="8">
        <v>80.66</v>
      </c>
      <c r="SM155" s="8">
        <v>7.0000000000000007E-2</v>
      </c>
      <c r="SN155" s="8">
        <v>80.34</v>
      </c>
      <c r="SO155" s="8">
        <v>0.05</v>
      </c>
      <c r="SP155" s="8">
        <v>80.239999999999995</v>
      </c>
      <c r="SQ155" s="8">
        <v>0.05</v>
      </c>
      <c r="SR155" s="8">
        <v>80.319999999999993</v>
      </c>
      <c r="SS155" s="8">
        <v>0.06</v>
      </c>
      <c r="ST155" s="8">
        <v>79.8</v>
      </c>
      <c r="SU155" s="8">
        <v>0.08</v>
      </c>
      <c r="SV155" s="8">
        <v>79.709999999999994</v>
      </c>
      <c r="SW155" s="8">
        <v>0.06</v>
      </c>
      <c r="SX155" s="8">
        <v>79.709999999999994</v>
      </c>
      <c r="SY155" s="8">
        <v>0.06</v>
      </c>
      <c r="SZ155" s="8">
        <v>79.73</v>
      </c>
      <c r="TA155" s="8">
        <v>7.0000000000000007E-2</v>
      </c>
      <c r="TB155" s="8">
        <v>79.86</v>
      </c>
      <c r="TC155" s="8">
        <v>0.05</v>
      </c>
      <c r="WJ155" s="7" t="s">
        <v>3406</v>
      </c>
      <c r="WK155" s="8">
        <v>80.004000000000005</v>
      </c>
      <c r="WL155" s="8">
        <v>2.9000000000000001E-2</v>
      </c>
      <c r="WM155" s="8">
        <v>66.998000000000005</v>
      </c>
      <c r="WN155" s="8">
        <v>5.3999999999999999E-2</v>
      </c>
      <c r="WO155" s="8">
        <v>62.329000000000001</v>
      </c>
      <c r="WP155" s="8">
        <v>2.3E-2</v>
      </c>
      <c r="WQ155" s="8">
        <v>58.948999999999998</v>
      </c>
      <c r="WR155" s="8">
        <v>3.7999999999999999E-2</v>
      </c>
      <c r="WS155" s="8">
        <v>94.997</v>
      </c>
      <c r="WT155" s="8">
        <v>2.1999999999999999E-2</v>
      </c>
      <c r="WU155" s="8">
        <v>70</v>
      </c>
      <c r="WV155" s="8">
        <v>3.5000000000000003E-2</v>
      </c>
      <c r="WW155" s="8">
        <v>1375.9</v>
      </c>
      <c r="WX155" s="8">
        <v>3.1</v>
      </c>
      <c r="WY155" s="8">
        <v>1336.1</v>
      </c>
      <c r="WZ155" s="8">
        <v>3</v>
      </c>
      <c r="XA155" s="8">
        <v>0.3</v>
      </c>
      <c r="XB155" s="8">
        <v>2E-3</v>
      </c>
      <c r="XC155" s="8">
        <v>-0.08</v>
      </c>
      <c r="XD155" s="8">
        <v>1E-3</v>
      </c>
      <c r="XE155" s="8">
        <v>-9.5000000000000001E-2</v>
      </c>
      <c r="XF155" s="8">
        <v>2E-3</v>
      </c>
      <c r="XG155" s="8">
        <v>0.92579999999999996</v>
      </c>
      <c r="XH155" s="8">
        <v>4.1000000000000003E-3</v>
      </c>
      <c r="XI155" s="8">
        <v>29.527999999999999</v>
      </c>
      <c r="XJ155" s="8">
        <v>1E-3</v>
      </c>
      <c r="XK155" s="8">
        <v>3129</v>
      </c>
      <c r="XL155" s="8">
        <v>8</v>
      </c>
      <c r="XM155" s="8">
        <v>360</v>
      </c>
      <c r="XP155" s="12">
        <v>0</v>
      </c>
      <c r="XQ155" s="14"/>
      <c r="XS155" s="45">
        <f t="shared" si="113"/>
        <v>0.71331720093084661</v>
      </c>
      <c r="XT155" s="9">
        <f t="shared" si="114"/>
        <v>6236.4153773135631</v>
      </c>
      <c r="XU155" s="46">
        <f t="shared" si="115"/>
        <v>47.089634645669292</v>
      </c>
      <c r="XV155" s="9">
        <v>0</v>
      </c>
      <c r="XW155" s="9">
        <f t="shared" si="116"/>
        <v>0</v>
      </c>
      <c r="XX155" s="9">
        <f t="shared" si="117"/>
        <v>6236.4153773135631</v>
      </c>
      <c r="XY155" s="15">
        <f t="shared" si="118"/>
        <v>1.1074046727654994E-2</v>
      </c>
      <c r="XZ155" s="9">
        <f t="shared" si="119"/>
        <v>31.343893385315241</v>
      </c>
      <c r="YA155" s="9">
        <f t="shared" si="120"/>
        <v>61.615682799069155</v>
      </c>
      <c r="YB155" s="10">
        <v>14.065540822955974</v>
      </c>
      <c r="YC155" s="10">
        <v>13.237412039664598</v>
      </c>
      <c r="YD155" s="3">
        <v>9.7890202690608941E-3</v>
      </c>
      <c r="YE155" s="9">
        <v>33.598318341447595</v>
      </c>
      <c r="YF155" s="15">
        <v>1.1074046727654996E-2</v>
      </c>
      <c r="YG155" s="9">
        <v>31.343893385315244</v>
      </c>
      <c r="YH155" s="15">
        <v>9.8251956013702662E-3</v>
      </c>
      <c r="YI155" s="9">
        <v>25.655395742841037</v>
      </c>
      <c r="YJ155" s="9">
        <f t="shared" si="121"/>
        <v>80.003999999999991</v>
      </c>
      <c r="YK155" s="9">
        <f t="shared" si="122"/>
        <v>66.998011107823316</v>
      </c>
      <c r="YL155" s="9">
        <f t="shared" si="123"/>
        <v>25.481087849042549</v>
      </c>
      <c r="YM155" s="9">
        <f t="shared" si="124"/>
        <v>36562.89060061011</v>
      </c>
      <c r="YN155" s="9">
        <f t="shared" si="125"/>
        <v>27522.524197153092</v>
      </c>
      <c r="YO155" s="9">
        <f t="shared" si="126"/>
        <v>2769</v>
      </c>
      <c r="YP155" s="14">
        <f t="shared" si="127"/>
        <v>0.25847510535292034</v>
      </c>
      <c r="YQ155" s="9">
        <f t="shared" si="128"/>
        <v>35494.927523655781</v>
      </c>
      <c r="YR155" s="9">
        <f t="shared" si="129"/>
        <v>26454.561120198763</v>
      </c>
      <c r="YS155" s="10">
        <f t="shared" si="130"/>
        <v>11.343856671030931</v>
      </c>
      <c r="YT155" s="15">
        <f t="shared" si="131"/>
        <v>0.25148514520683435</v>
      </c>
      <c r="YU155" s="16">
        <f t="shared" si="132"/>
        <v>-5.8628055362726919</v>
      </c>
      <c r="YV155" s="16">
        <f t="shared" si="133"/>
        <v>-18.388317200930835</v>
      </c>
      <c r="YW155" s="47">
        <f t="shared" si="134"/>
        <v>55.437597498860569</v>
      </c>
      <c r="YX155" s="18">
        <f t="shared" si="135"/>
        <v>36562.89060061011</v>
      </c>
      <c r="YY155" s="18">
        <f t="shared" si="136"/>
        <v>35475.834171338094</v>
      </c>
      <c r="YZ155" s="18">
        <f t="shared" si="137"/>
        <v>1087.0564292720321</v>
      </c>
      <c r="ZA155" s="18">
        <f t="shared" si="138"/>
        <v>0</v>
      </c>
      <c r="ZB155" s="18">
        <f t="shared" si="139"/>
        <v>36562.890600610124</v>
      </c>
      <c r="ZC155" s="19">
        <f t="shared" si="140"/>
        <v>1.0000000000000004</v>
      </c>
    </row>
    <row r="156" spans="1:679" s="8" customFormat="1" x14ac:dyDescent="0.25">
      <c r="A156" s="8">
        <v>4</v>
      </c>
      <c r="B156" s="8" t="s">
        <v>2086</v>
      </c>
      <c r="C156" s="8" t="s">
        <v>2087</v>
      </c>
      <c r="D156" s="8" t="s">
        <v>2086</v>
      </c>
      <c r="E156" s="8" t="s">
        <v>3320</v>
      </c>
      <c r="F156" s="8" t="s">
        <v>3316</v>
      </c>
      <c r="G156" s="8" t="s">
        <v>3308</v>
      </c>
      <c r="H156" s="8" t="s">
        <v>3322</v>
      </c>
      <c r="I156" s="8" t="s">
        <v>3310</v>
      </c>
      <c r="J156" s="8" t="s">
        <v>3310</v>
      </c>
      <c r="N156" s="7">
        <v>0</v>
      </c>
      <c r="O156" s="7">
        <v>0</v>
      </c>
      <c r="P156" s="8" t="s">
        <v>3368</v>
      </c>
      <c r="Q156" s="8" t="s">
        <v>2088</v>
      </c>
      <c r="R156" s="8" t="s">
        <v>2089</v>
      </c>
      <c r="S156" s="8" t="s">
        <v>119</v>
      </c>
      <c r="T156" s="8" t="s">
        <v>2090</v>
      </c>
      <c r="U156" s="8" t="s">
        <v>2082</v>
      </c>
      <c r="V156" s="8" t="s">
        <v>3378</v>
      </c>
      <c r="W156" s="8" t="s">
        <v>3380</v>
      </c>
      <c r="X156" s="8" t="s">
        <v>3386</v>
      </c>
      <c r="Y156" s="8" t="s">
        <v>3386</v>
      </c>
      <c r="Z156" s="8" t="s">
        <v>2063</v>
      </c>
      <c r="AA156" s="8" t="s">
        <v>123</v>
      </c>
      <c r="AB156" s="8" t="s">
        <v>124</v>
      </c>
      <c r="AC156" s="8" t="s">
        <v>2064</v>
      </c>
      <c r="AD156" s="8" t="s">
        <v>156</v>
      </c>
      <c r="AE156" s="8" t="s">
        <v>3394</v>
      </c>
      <c r="AF156" s="8" t="s">
        <v>157</v>
      </c>
      <c r="AG156" s="8">
        <v>80</v>
      </c>
      <c r="AH156" s="8">
        <v>67</v>
      </c>
      <c r="AI156" s="8">
        <v>95</v>
      </c>
      <c r="AJ156" s="8">
        <v>70</v>
      </c>
      <c r="AK156" s="8">
        <v>7</v>
      </c>
      <c r="AM156" s="8">
        <v>7</v>
      </c>
      <c r="AO156" s="8">
        <v>459.1</v>
      </c>
      <c r="AP156" s="8">
        <v>1.5</v>
      </c>
      <c r="AQ156" s="8">
        <v>6.6</v>
      </c>
      <c r="AR156" s="8">
        <v>0</v>
      </c>
      <c r="AS156" s="8">
        <v>31370</v>
      </c>
      <c r="AT156" s="8">
        <v>84</v>
      </c>
      <c r="AU156" s="8">
        <v>30298</v>
      </c>
      <c r="AV156" s="8">
        <v>165</v>
      </c>
      <c r="AW156" s="8">
        <v>5236</v>
      </c>
      <c r="AX156" s="8">
        <v>206</v>
      </c>
      <c r="AY156" s="8">
        <v>36612</v>
      </c>
      <c r="AZ156" s="8">
        <v>221</v>
      </c>
      <c r="BA156" s="8">
        <v>10.670941416</v>
      </c>
      <c r="BB156" s="8">
        <v>808</v>
      </c>
      <c r="BD156" s="8">
        <v>22.9</v>
      </c>
      <c r="CO156" s="8" t="s">
        <v>2091</v>
      </c>
      <c r="CP156" s="8" t="s">
        <v>2092</v>
      </c>
      <c r="CQ156" s="8">
        <v>80.010000000000005</v>
      </c>
      <c r="CR156" s="8">
        <v>1.2E-2</v>
      </c>
      <c r="CS156" s="8">
        <v>66.984999999999999</v>
      </c>
      <c r="CT156" s="8">
        <v>6.7000000000000004E-2</v>
      </c>
      <c r="CU156" s="8">
        <v>95.003</v>
      </c>
      <c r="CV156" s="8">
        <v>1.4999999999999999E-2</v>
      </c>
      <c r="CW156" s="8">
        <v>69.994</v>
      </c>
      <c r="CX156" s="8">
        <v>1.9E-2</v>
      </c>
      <c r="CY156" s="8">
        <v>79.41</v>
      </c>
      <c r="CZ156" s="8">
        <v>0.06</v>
      </c>
      <c r="DA156" s="8">
        <v>65.83</v>
      </c>
      <c r="DB156" s="8">
        <v>7.0000000000000007E-2</v>
      </c>
      <c r="DC156" s="8">
        <v>70.81</v>
      </c>
      <c r="DD156" s="8">
        <v>0.02</v>
      </c>
      <c r="DE156" s="8">
        <v>0.22500000000000001</v>
      </c>
      <c r="DF156" s="8">
        <v>6.0000000000000001E-3</v>
      </c>
      <c r="DG156" s="8">
        <v>1.2069000000000001</v>
      </c>
      <c r="DH156" s="8">
        <v>5.7000000000000002E-3</v>
      </c>
      <c r="DI156" s="8">
        <v>31370</v>
      </c>
      <c r="DJ156" s="8">
        <v>84</v>
      </c>
      <c r="DK156" s="8">
        <v>5236</v>
      </c>
      <c r="DL156" s="8">
        <v>206</v>
      </c>
      <c r="DM156" s="8">
        <v>10.670999999999999</v>
      </c>
      <c r="DN156" s="8">
        <v>6.9000000000000006E-2</v>
      </c>
      <c r="DU156" s="8">
        <v>459.1</v>
      </c>
      <c r="DV156" s="8">
        <v>2.5</v>
      </c>
      <c r="DW156" s="8">
        <v>461.2</v>
      </c>
      <c r="DX156" s="8">
        <v>2.5</v>
      </c>
      <c r="DY156" s="8">
        <v>460.8</v>
      </c>
      <c r="DZ156" s="8">
        <v>2.5</v>
      </c>
      <c r="EA156" s="8">
        <v>6.6</v>
      </c>
      <c r="EB156" s="8">
        <v>0</v>
      </c>
      <c r="EC156" s="8">
        <v>5.4</v>
      </c>
      <c r="ED156" s="8">
        <v>0</v>
      </c>
      <c r="EE156" s="8">
        <v>5.7</v>
      </c>
      <c r="EF156" s="8">
        <v>0</v>
      </c>
      <c r="EG156" s="8">
        <v>2953.4</v>
      </c>
      <c r="EH156" s="8">
        <v>25.3</v>
      </c>
      <c r="EI156" s="8">
        <v>1483.8</v>
      </c>
      <c r="EJ156" s="8">
        <v>27.9</v>
      </c>
      <c r="EK156" s="8">
        <v>477.5</v>
      </c>
      <c r="EL156" s="8">
        <v>19.100000000000001</v>
      </c>
      <c r="EM156" s="8">
        <v>461</v>
      </c>
      <c r="EO156" s="8">
        <v>461</v>
      </c>
      <c r="EQ156" s="8">
        <v>462</v>
      </c>
      <c r="ES156" s="8">
        <v>1.5</v>
      </c>
      <c r="EU156" s="8">
        <v>1.6</v>
      </c>
      <c r="EW156" s="8">
        <v>1.4</v>
      </c>
      <c r="EY156" s="8">
        <v>0.52</v>
      </c>
      <c r="EZ156" s="8">
        <v>459</v>
      </c>
      <c r="FB156" s="8">
        <v>459</v>
      </c>
      <c r="FD156" s="8">
        <v>460</v>
      </c>
      <c r="FF156" s="8">
        <v>4.2</v>
      </c>
      <c r="FH156" s="8">
        <v>4</v>
      </c>
      <c r="FJ156" s="8">
        <v>3.5</v>
      </c>
      <c r="FL156" s="8">
        <v>2410</v>
      </c>
      <c r="FN156" s="8">
        <v>0.69</v>
      </c>
      <c r="FW156" s="8">
        <v>458.7</v>
      </c>
      <c r="FX156" s="8">
        <v>2.5</v>
      </c>
      <c r="FY156" s="8">
        <v>0.8</v>
      </c>
      <c r="FZ156" s="8">
        <v>0</v>
      </c>
      <c r="GA156" s="8">
        <v>369.9</v>
      </c>
      <c r="GB156" s="8">
        <v>1.6</v>
      </c>
      <c r="GC156" s="8">
        <v>21</v>
      </c>
      <c r="GE156" s="8">
        <v>3430.9</v>
      </c>
      <c r="GF156" s="8">
        <v>485</v>
      </c>
      <c r="GG156" s="8">
        <v>486</v>
      </c>
      <c r="GH156" s="8">
        <v>487</v>
      </c>
      <c r="GI156" s="8">
        <v>1.4</v>
      </c>
      <c r="GJ156" s="8">
        <v>1.3</v>
      </c>
      <c r="GK156" s="8">
        <v>1.7</v>
      </c>
      <c r="GL156" s="8">
        <v>870</v>
      </c>
      <c r="GM156" s="8">
        <v>0.65</v>
      </c>
      <c r="GN156" s="8">
        <v>22.9</v>
      </c>
      <c r="GO156" s="8">
        <v>23</v>
      </c>
      <c r="GV156" s="8">
        <v>102.18</v>
      </c>
      <c r="GW156" s="8">
        <v>0.09</v>
      </c>
      <c r="HB156" s="8">
        <v>227.36</v>
      </c>
      <c r="HC156" s="8">
        <v>0.18</v>
      </c>
      <c r="HD156" s="8">
        <v>165.47</v>
      </c>
      <c r="HE156" s="8">
        <v>0.14000000000000001</v>
      </c>
      <c r="HF156" s="8">
        <v>110.26</v>
      </c>
      <c r="HG156" s="8">
        <v>0.06</v>
      </c>
      <c r="HH156" s="8">
        <v>55.21</v>
      </c>
      <c r="HI156" s="8">
        <v>0.14000000000000001</v>
      </c>
      <c r="HL156" s="8">
        <v>99.12</v>
      </c>
      <c r="HM156" s="8">
        <v>0.06</v>
      </c>
      <c r="HT156" s="8">
        <v>65.19</v>
      </c>
      <c r="HU156" s="8">
        <v>0.3</v>
      </c>
      <c r="HZ156" s="8">
        <v>84.12</v>
      </c>
      <c r="IA156" s="8">
        <v>0.11</v>
      </c>
      <c r="IB156" s="8">
        <v>68.5</v>
      </c>
      <c r="IC156" s="8">
        <v>0.31</v>
      </c>
      <c r="ID156" s="8">
        <v>49.92</v>
      </c>
      <c r="IE156" s="8">
        <v>7.0000000000000007E-2</v>
      </c>
      <c r="IF156" s="8">
        <v>18.579999999999998</v>
      </c>
      <c r="IG156" s="8">
        <v>0.28000000000000003</v>
      </c>
      <c r="MX156" s="8">
        <v>65.94</v>
      </c>
      <c r="MY156" s="8">
        <v>0.08</v>
      </c>
      <c r="MZ156" s="8">
        <v>66.91</v>
      </c>
      <c r="NA156" s="8">
        <v>0.1</v>
      </c>
      <c r="NB156" s="8">
        <v>66.17</v>
      </c>
      <c r="NC156" s="8">
        <v>0.09</v>
      </c>
      <c r="ND156" s="8">
        <v>66.849999999999994</v>
      </c>
      <c r="NE156" s="8">
        <v>0.09</v>
      </c>
      <c r="NF156" s="8">
        <v>66.12</v>
      </c>
      <c r="NG156" s="8">
        <v>7.0000000000000007E-2</v>
      </c>
      <c r="NH156" s="8">
        <v>66.28</v>
      </c>
      <c r="NI156" s="8">
        <v>0.08</v>
      </c>
      <c r="OT156" s="8">
        <v>97.5</v>
      </c>
      <c r="OU156" s="8">
        <v>0.12</v>
      </c>
      <c r="OV156" s="8">
        <v>97.2</v>
      </c>
      <c r="OW156" s="8">
        <v>0.34</v>
      </c>
      <c r="OX156" s="8">
        <v>97.61</v>
      </c>
      <c r="OY156" s="8">
        <v>0.11</v>
      </c>
      <c r="OZ156" s="8">
        <v>97.39</v>
      </c>
      <c r="PA156" s="8">
        <v>0.12</v>
      </c>
      <c r="PB156" s="8">
        <v>97.42</v>
      </c>
      <c r="PC156" s="8">
        <v>0.13</v>
      </c>
      <c r="PD156" s="8">
        <v>97.46</v>
      </c>
      <c r="PE156" s="8">
        <v>0.13</v>
      </c>
      <c r="QX156" s="8">
        <v>94.73</v>
      </c>
      <c r="QY156" s="8">
        <v>0.12</v>
      </c>
      <c r="QZ156" s="8">
        <v>96.12</v>
      </c>
      <c r="RA156" s="8">
        <v>0.13</v>
      </c>
      <c r="RB156" s="8">
        <v>79.760000000000005</v>
      </c>
      <c r="RC156" s="8">
        <v>0.08</v>
      </c>
      <c r="RD156" s="8">
        <v>79.78</v>
      </c>
      <c r="RE156" s="8">
        <v>7.0000000000000007E-2</v>
      </c>
      <c r="RF156" s="8">
        <v>79.680000000000007</v>
      </c>
      <c r="RG156" s="8">
        <v>0.05</v>
      </c>
      <c r="RH156" s="8">
        <v>79.84</v>
      </c>
      <c r="RI156" s="8">
        <v>0.09</v>
      </c>
      <c r="RJ156" s="8">
        <v>79.819999999999993</v>
      </c>
      <c r="RK156" s="8">
        <v>0.09</v>
      </c>
      <c r="RL156" s="8">
        <v>79.88</v>
      </c>
      <c r="RM156" s="8">
        <v>0.08</v>
      </c>
      <c r="RP156" s="8">
        <v>81.239999999999995</v>
      </c>
      <c r="RQ156" s="8">
        <v>7.0000000000000007E-2</v>
      </c>
      <c r="RR156" s="8">
        <v>81</v>
      </c>
      <c r="RS156" s="8">
        <v>0.06</v>
      </c>
      <c r="RT156" s="8">
        <v>80.569999999999993</v>
      </c>
      <c r="RU156" s="8">
        <v>0.06</v>
      </c>
      <c r="RV156" s="8">
        <v>80.209999999999994</v>
      </c>
      <c r="RW156" s="8">
        <v>0.05</v>
      </c>
      <c r="RX156" s="8">
        <v>81.02</v>
      </c>
      <c r="RY156" s="8">
        <v>0.04</v>
      </c>
      <c r="RZ156" s="8">
        <v>81.599999999999994</v>
      </c>
      <c r="SA156" s="8">
        <v>0.05</v>
      </c>
      <c r="SB156" s="8">
        <v>80.75</v>
      </c>
      <c r="SC156" s="8">
        <v>0.05</v>
      </c>
      <c r="SD156" s="8">
        <v>80.64</v>
      </c>
      <c r="SE156" s="8">
        <v>0.05</v>
      </c>
      <c r="SF156" s="8">
        <v>80.92</v>
      </c>
      <c r="SG156" s="8">
        <v>0.04</v>
      </c>
      <c r="SH156" s="8">
        <v>81.12</v>
      </c>
      <c r="SI156" s="8">
        <v>0.04</v>
      </c>
      <c r="SJ156" s="8">
        <v>81.06</v>
      </c>
      <c r="SK156" s="8">
        <v>0.06</v>
      </c>
      <c r="SL156" s="8">
        <v>80.59</v>
      </c>
      <c r="SM156" s="8">
        <v>0.06</v>
      </c>
      <c r="SN156" s="8">
        <v>80.59</v>
      </c>
      <c r="SO156" s="8">
        <v>0.04</v>
      </c>
      <c r="SP156" s="8">
        <v>80.53</v>
      </c>
      <c r="SQ156" s="8">
        <v>0.04</v>
      </c>
      <c r="SR156" s="8">
        <v>80.489999999999995</v>
      </c>
      <c r="SS156" s="8">
        <v>0.05</v>
      </c>
      <c r="ST156" s="8">
        <v>79.78</v>
      </c>
      <c r="SU156" s="8">
        <v>0.1</v>
      </c>
      <c r="SV156" s="8">
        <v>79.95</v>
      </c>
      <c r="SW156" s="8">
        <v>0.1</v>
      </c>
      <c r="SX156" s="8">
        <v>79.94</v>
      </c>
      <c r="SY156" s="8">
        <v>0.09</v>
      </c>
      <c r="SZ156" s="8">
        <v>79.88</v>
      </c>
      <c r="TA156" s="8">
        <v>0.06</v>
      </c>
      <c r="TB156" s="8">
        <v>80.069999999999993</v>
      </c>
      <c r="TC156" s="8">
        <v>0.06</v>
      </c>
      <c r="WJ156" s="7" t="s">
        <v>3406</v>
      </c>
      <c r="WK156" s="8">
        <v>80.010000000000005</v>
      </c>
      <c r="WL156" s="8">
        <v>1.2E-2</v>
      </c>
      <c r="WM156" s="8">
        <v>66.984999999999999</v>
      </c>
      <c r="WN156" s="8">
        <v>6.7000000000000004E-2</v>
      </c>
      <c r="WO156" s="8">
        <v>65.950999999999993</v>
      </c>
      <c r="WP156" s="8">
        <v>0.03</v>
      </c>
      <c r="WQ156" s="8">
        <v>61.548999999999999</v>
      </c>
      <c r="WR156" s="8">
        <v>5.7000000000000002E-2</v>
      </c>
      <c r="WS156" s="8">
        <v>95.003</v>
      </c>
      <c r="WT156" s="8">
        <v>1.4999999999999999E-2</v>
      </c>
      <c r="WU156" s="8">
        <v>69.994</v>
      </c>
      <c r="WV156" s="8">
        <v>1.9E-2</v>
      </c>
      <c r="WW156" s="8">
        <v>2052.6</v>
      </c>
      <c r="WX156" s="8">
        <v>4.8</v>
      </c>
      <c r="WY156" s="8">
        <v>1987.2</v>
      </c>
      <c r="WZ156" s="8">
        <v>4.7</v>
      </c>
      <c r="XA156" s="8">
        <v>0.25</v>
      </c>
      <c r="XB156" s="8">
        <v>3.0000000000000001E-3</v>
      </c>
      <c r="XC156" s="8">
        <v>-0.159</v>
      </c>
      <c r="XD156" s="8">
        <v>1E-3</v>
      </c>
      <c r="XE156" s="8">
        <v>0.22500000000000001</v>
      </c>
      <c r="XF156" s="8">
        <v>6.0000000000000001E-3</v>
      </c>
      <c r="XG156" s="8">
        <v>1.2069000000000001</v>
      </c>
      <c r="XH156" s="8">
        <v>5.7000000000000002E-3</v>
      </c>
      <c r="XI156" s="8">
        <v>29.547999999999998</v>
      </c>
      <c r="XJ156" s="8">
        <v>1E-3</v>
      </c>
      <c r="XK156" s="8">
        <v>3431</v>
      </c>
      <c r="XL156" s="8">
        <v>10</v>
      </c>
      <c r="XM156" s="8">
        <v>630</v>
      </c>
      <c r="XP156" s="12">
        <v>0</v>
      </c>
      <c r="XQ156" s="14"/>
      <c r="XS156" s="45">
        <f t="shared" si="113"/>
        <v>0.87998312029410841</v>
      </c>
      <c r="XT156" s="9">
        <f t="shared" si="114"/>
        <v>9235.1263846598977</v>
      </c>
      <c r="XU156" s="46">
        <f t="shared" si="115"/>
        <v>58.364220472440941</v>
      </c>
      <c r="XV156" s="9">
        <v>0</v>
      </c>
      <c r="XW156" s="9">
        <f t="shared" si="116"/>
        <v>0</v>
      </c>
      <c r="XX156" s="9">
        <f t="shared" si="117"/>
        <v>9235.1263846598977</v>
      </c>
      <c r="XY156" s="15">
        <f t="shared" si="118"/>
        <v>1.106306764091086E-2</v>
      </c>
      <c r="XZ156" s="9">
        <f t="shared" si="119"/>
        <v>31.333324049631901</v>
      </c>
      <c r="YA156" s="9">
        <f t="shared" si="120"/>
        <v>65.07101687970588</v>
      </c>
      <c r="YB156" s="10">
        <v>14.065642199258797</v>
      </c>
      <c r="YC156" s="10">
        <v>13.335605260862435</v>
      </c>
      <c r="YD156" s="3">
        <v>9.7829282757380173E-3</v>
      </c>
      <c r="YE156" s="9">
        <v>33.59306384608913</v>
      </c>
      <c r="YF156" s="15">
        <v>1.106306764091086E-2</v>
      </c>
      <c r="YG156" s="9">
        <v>31.333324049631901</v>
      </c>
      <c r="YH156" s="15">
        <v>1.0628952588247788E-2</v>
      </c>
      <c r="YI156" s="9">
        <v>27.416798279284404</v>
      </c>
      <c r="YJ156" s="9">
        <f t="shared" si="121"/>
        <v>80.010000000000005</v>
      </c>
      <c r="YK156" s="9">
        <f t="shared" si="122"/>
        <v>66.985011235805473</v>
      </c>
      <c r="YL156" s="9">
        <f t="shared" si="123"/>
        <v>27.201449465718174</v>
      </c>
      <c r="YM156" s="9">
        <f t="shared" si="124"/>
        <v>38158.383988007306</v>
      </c>
      <c r="YN156" s="9">
        <f t="shared" si="125"/>
        <v>33111.215321812109</v>
      </c>
      <c r="YO156" s="9">
        <f t="shared" si="126"/>
        <v>2801</v>
      </c>
      <c r="YP156" s="14">
        <f t="shared" si="127"/>
        <v>0.25052981811296116</v>
      </c>
      <c r="YQ156" s="9">
        <f t="shared" si="128"/>
        <v>36207.391072479746</v>
      </c>
      <c r="YR156" s="9">
        <f t="shared" si="129"/>
        <v>31160.222406284549</v>
      </c>
      <c r="YS156" s="10">
        <f t="shared" si="130"/>
        <v>10.553014011215316</v>
      </c>
      <c r="YT156" s="15">
        <f t="shared" si="131"/>
        <v>0.31283925805102419</v>
      </c>
      <c r="YU156" s="16">
        <f t="shared" si="132"/>
        <v>-4.1318745839137279</v>
      </c>
      <c r="YV156" s="16">
        <f t="shared" si="133"/>
        <v>-14.938983120294125</v>
      </c>
      <c r="YW156" s="47">
        <f t="shared" si="134"/>
        <v>58.269841972457449</v>
      </c>
      <c r="YX156" s="18">
        <f t="shared" si="135"/>
        <v>38158.383988007306</v>
      </c>
      <c r="YY156" s="18">
        <f t="shared" si="136"/>
        <v>36169.610477936607</v>
      </c>
      <c r="YZ156" s="18">
        <f t="shared" si="137"/>
        <v>1988.7735100706964</v>
      </c>
      <c r="ZA156" s="18">
        <f t="shared" si="138"/>
        <v>0</v>
      </c>
      <c r="ZB156" s="18">
        <f t="shared" si="139"/>
        <v>38158.383988007306</v>
      </c>
      <c r="ZC156" s="19">
        <f t="shared" si="140"/>
        <v>1</v>
      </c>
    </row>
    <row r="157" spans="1:679" s="8" customFormat="1" x14ac:dyDescent="0.25">
      <c r="A157" s="8">
        <v>4</v>
      </c>
      <c r="B157" s="8" t="s">
        <v>2177</v>
      </c>
      <c r="C157" s="8" t="s">
        <v>2178</v>
      </c>
      <c r="D157" s="8" t="s">
        <v>2177</v>
      </c>
      <c r="E157" s="8" t="s">
        <v>3320</v>
      </c>
      <c r="F157" s="8" t="s">
        <v>3316</v>
      </c>
      <c r="G157" s="8" t="s">
        <v>3308</v>
      </c>
      <c r="H157" s="8" t="s">
        <v>3321</v>
      </c>
      <c r="I157" s="8" t="s">
        <v>3319</v>
      </c>
      <c r="J157" s="8" t="s">
        <v>3310</v>
      </c>
      <c r="K157" s="8">
        <v>664</v>
      </c>
      <c r="N157" s="7">
        <v>0</v>
      </c>
      <c r="O157" s="7">
        <v>0</v>
      </c>
      <c r="P157" s="8" t="s">
        <v>3368</v>
      </c>
      <c r="Q157" s="8" t="s">
        <v>2069</v>
      </c>
      <c r="R157" s="8" t="s">
        <v>2179</v>
      </c>
      <c r="S157" s="8" t="s">
        <v>119</v>
      </c>
      <c r="T157" s="8" t="s">
        <v>154</v>
      </c>
      <c r="U157" s="8" t="s">
        <v>911</v>
      </c>
      <c r="V157" s="8" t="s">
        <v>3378</v>
      </c>
      <c r="W157" s="8" t="s">
        <v>3380</v>
      </c>
      <c r="X157" s="8" t="s">
        <v>3386</v>
      </c>
      <c r="Y157" s="8" t="s">
        <v>3386</v>
      </c>
      <c r="Z157" s="8" t="s">
        <v>2063</v>
      </c>
      <c r="AA157" s="8" t="s">
        <v>123</v>
      </c>
      <c r="AB157" s="8" t="s">
        <v>124</v>
      </c>
      <c r="AC157" s="8" t="s">
        <v>2064</v>
      </c>
      <c r="AD157" s="8" t="s">
        <v>156</v>
      </c>
      <c r="AE157" s="8" t="s">
        <v>3394</v>
      </c>
      <c r="AF157" s="8" t="s">
        <v>157</v>
      </c>
      <c r="AG157" s="8">
        <v>80</v>
      </c>
      <c r="AH157" s="8">
        <v>67</v>
      </c>
      <c r="AI157" s="8">
        <v>82</v>
      </c>
      <c r="AK157" s="8">
        <v>7</v>
      </c>
      <c r="AM157" s="8">
        <v>7</v>
      </c>
      <c r="AO157" s="8">
        <v>459.3</v>
      </c>
      <c r="AP157" s="8">
        <v>1.4</v>
      </c>
      <c r="AQ157" s="8">
        <v>6</v>
      </c>
      <c r="AR157" s="8">
        <v>0</v>
      </c>
      <c r="AS157" s="8">
        <v>27455</v>
      </c>
      <c r="AT157" s="8">
        <v>45</v>
      </c>
      <c r="AU157" s="8">
        <v>26147</v>
      </c>
      <c r="AV157" s="8">
        <v>134</v>
      </c>
      <c r="AW157" s="8">
        <v>11049</v>
      </c>
      <c r="AX157" s="8">
        <v>72</v>
      </c>
      <c r="AY157" s="8">
        <v>38515</v>
      </c>
      <c r="AZ157" s="8">
        <v>89</v>
      </c>
      <c r="BA157" s="8">
        <v>14.02585579</v>
      </c>
      <c r="BB157" s="8">
        <v>664</v>
      </c>
      <c r="BD157" s="8">
        <v>4.7</v>
      </c>
      <c r="CO157" s="8" t="s">
        <v>2180</v>
      </c>
      <c r="CP157" s="8" t="s">
        <v>2072</v>
      </c>
      <c r="CQ157" s="8">
        <v>79.992999999999995</v>
      </c>
      <c r="CR157" s="8">
        <v>2.1000000000000001E-2</v>
      </c>
      <c r="CS157" s="8">
        <v>67.149000000000001</v>
      </c>
      <c r="CT157" s="8">
        <v>1.9E-2</v>
      </c>
      <c r="CU157" s="8">
        <v>81.840999999999994</v>
      </c>
      <c r="CV157" s="8">
        <v>0.01</v>
      </c>
      <c r="CW157" s="8">
        <v>66.733999999999995</v>
      </c>
      <c r="CX157" s="8">
        <v>2.8000000000000001E-2</v>
      </c>
      <c r="CY157" s="8">
        <v>79.180000000000007</v>
      </c>
      <c r="CZ157" s="8">
        <v>0.1</v>
      </c>
      <c r="DA157" s="8">
        <v>60.09</v>
      </c>
      <c r="DB157" s="8">
        <v>0.04</v>
      </c>
      <c r="DC157" s="8">
        <v>67.91</v>
      </c>
      <c r="DD157" s="8">
        <v>0.02</v>
      </c>
      <c r="DE157" s="8">
        <v>-0.191</v>
      </c>
      <c r="DF157" s="8">
        <v>2E-3</v>
      </c>
      <c r="DG157" s="8">
        <v>0.74719999999999998</v>
      </c>
      <c r="DH157" s="8">
        <v>2E-3</v>
      </c>
      <c r="DI157" s="8">
        <v>27455</v>
      </c>
      <c r="DJ157" s="8">
        <v>45</v>
      </c>
      <c r="DK157" s="8">
        <v>11049</v>
      </c>
      <c r="DL157" s="8">
        <v>72</v>
      </c>
      <c r="DM157" s="8">
        <v>14.028</v>
      </c>
      <c r="DN157" s="8">
        <v>5.5E-2</v>
      </c>
      <c r="DU157" s="8">
        <v>459.3</v>
      </c>
      <c r="DV157" s="8">
        <v>2.6</v>
      </c>
      <c r="DW157" s="8">
        <v>461.4</v>
      </c>
      <c r="DX157" s="8">
        <v>2.6</v>
      </c>
      <c r="DY157" s="8">
        <v>460.7</v>
      </c>
      <c r="DZ157" s="8">
        <v>2.6</v>
      </c>
      <c r="EA157" s="8">
        <v>6</v>
      </c>
      <c r="EB157" s="8">
        <v>0</v>
      </c>
      <c r="EC157" s="8">
        <v>4.7</v>
      </c>
      <c r="ED157" s="8">
        <v>0</v>
      </c>
      <c r="EE157" s="8">
        <v>5.0999999999999996</v>
      </c>
      <c r="EF157" s="8">
        <v>0</v>
      </c>
      <c r="EG157" s="8">
        <v>2615.1999999999998</v>
      </c>
      <c r="EH157" s="8">
        <v>26</v>
      </c>
      <c r="EI157" s="8">
        <v>1459.4</v>
      </c>
      <c r="EJ157" s="8">
        <v>30.5</v>
      </c>
      <c r="EK157" s="8">
        <v>130.6</v>
      </c>
      <c r="EL157" s="8">
        <v>19.5</v>
      </c>
      <c r="EM157" s="8">
        <v>460</v>
      </c>
      <c r="EO157" s="8">
        <v>460</v>
      </c>
      <c r="EQ157" s="8">
        <v>460</v>
      </c>
      <c r="ES157" s="8">
        <v>1.3</v>
      </c>
      <c r="EU157" s="8">
        <v>1.4</v>
      </c>
      <c r="EW157" s="8">
        <v>1.3</v>
      </c>
      <c r="EY157" s="8">
        <v>0.31</v>
      </c>
      <c r="EZ157" s="8">
        <v>460</v>
      </c>
      <c r="FB157" s="8">
        <v>460</v>
      </c>
      <c r="FD157" s="8">
        <v>460</v>
      </c>
      <c r="FF157" s="8">
        <v>3.8</v>
      </c>
      <c r="FH157" s="8">
        <v>3.6</v>
      </c>
      <c r="FJ157" s="8">
        <v>3.1</v>
      </c>
      <c r="FL157" s="8">
        <v>2020</v>
      </c>
      <c r="FN157" s="8">
        <v>0.64</v>
      </c>
      <c r="FW157" s="8">
        <v>458.9</v>
      </c>
      <c r="FX157" s="8">
        <v>2.6</v>
      </c>
      <c r="FY157" s="8">
        <v>0.8</v>
      </c>
      <c r="FZ157" s="8">
        <v>0</v>
      </c>
      <c r="GA157" s="8">
        <v>376</v>
      </c>
      <c r="GB157" s="8">
        <v>1.5</v>
      </c>
      <c r="GC157" s="8">
        <v>21</v>
      </c>
      <c r="GE157" s="8">
        <v>2747</v>
      </c>
      <c r="GF157" s="8">
        <v>480</v>
      </c>
      <c r="GG157" s="8">
        <v>480</v>
      </c>
      <c r="GH157" s="8">
        <v>480</v>
      </c>
      <c r="GI157" s="8">
        <v>0.7</v>
      </c>
      <c r="GJ157" s="8">
        <v>0.6</v>
      </c>
      <c r="GK157" s="8">
        <v>0.7</v>
      </c>
      <c r="GL157" s="8">
        <v>350</v>
      </c>
      <c r="GM157" s="8">
        <v>0.63</v>
      </c>
      <c r="GN157" s="8">
        <v>4.7</v>
      </c>
      <c r="GO157" s="8">
        <v>14</v>
      </c>
      <c r="GT157" s="8">
        <v>177.91</v>
      </c>
      <c r="GU157" s="8">
        <v>0.17</v>
      </c>
      <c r="GV157" s="8">
        <v>86.71</v>
      </c>
      <c r="GW157" s="8">
        <v>0.05</v>
      </c>
      <c r="HB157" s="8">
        <v>185.97</v>
      </c>
      <c r="HC157" s="8">
        <v>0.09</v>
      </c>
      <c r="HD157" s="8">
        <v>149.22999999999999</v>
      </c>
      <c r="HE157" s="8">
        <v>0.08</v>
      </c>
      <c r="HF157" s="8">
        <v>96.43</v>
      </c>
      <c r="HG157" s="8">
        <v>0.03</v>
      </c>
      <c r="HH157" s="8">
        <v>52.8</v>
      </c>
      <c r="HI157" s="8">
        <v>0.09</v>
      </c>
      <c r="HL157" s="8">
        <v>84.31</v>
      </c>
      <c r="HM157" s="8">
        <v>0.06</v>
      </c>
      <c r="HN157" s="8">
        <v>93.5</v>
      </c>
      <c r="HO157" s="8">
        <v>0.06</v>
      </c>
      <c r="HP157" s="8">
        <v>6.79</v>
      </c>
      <c r="HQ157" s="8">
        <v>0.08</v>
      </c>
      <c r="HT157" s="8">
        <v>60.72</v>
      </c>
      <c r="HU157" s="8">
        <v>0.25</v>
      </c>
      <c r="HZ157" s="8">
        <v>75.680000000000007</v>
      </c>
      <c r="IA157" s="8">
        <v>0.11</v>
      </c>
      <c r="IB157" s="8">
        <v>63.49</v>
      </c>
      <c r="IC157" s="8">
        <v>0.19</v>
      </c>
      <c r="ID157" s="8">
        <v>44.61</v>
      </c>
      <c r="IE157" s="8">
        <v>7.0000000000000007E-2</v>
      </c>
      <c r="IF157" s="8">
        <v>18.88</v>
      </c>
      <c r="IG157" s="8">
        <v>0.19</v>
      </c>
      <c r="MX157" s="8">
        <v>59.58</v>
      </c>
      <c r="MY157" s="8">
        <v>0.04</v>
      </c>
      <c r="MZ157" s="8">
        <v>61</v>
      </c>
      <c r="NA157" s="8">
        <v>0.06</v>
      </c>
      <c r="NB157" s="8">
        <v>59.97</v>
      </c>
      <c r="NC157" s="8">
        <v>0.06</v>
      </c>
      <c r="ND157" s="8">
        <v>60.98</v>
      </c>
      <c r="NE157" s="8">
        <v>0.06</v>
      </c>
      <c r="NF157" s="8">
        <v>59.75</v>
      </c>
      <c r="NG157" s="8">
        <v>0.05</v>
      </c>
      <c r="NH157" s="8">
        <v>60.27</v>
      </c>
      <c r="NI157" s="8">
        <v>0.05</v>
      </c>
      <c r="OP157" s="8">
        <v>84.11</v>
      </c>
      <c r="OQ157" s="8">
        <v>0.05</v>
      </c>
      <c r="OT157" s="8">
        <v>82.91</v>
      </c>
      <c r="OU157" s="8">
        <v>0.08</v>
      </c>
      <c r="OV157" s="8">
        <v>82.77</v>
      </c>
      <c r="OW157" s="8">
        <v>7.0000000000000007E-2</v>
      </c>
      <c r="OX157" s="8">
        <v>82.78</v>
      </c>
      <c r="OY157" s="8">
        <v>0.08</v>
      </c>
      <c r="OZ157" s="8">
        <v>82.61</v>
      </c>
      <c r="PA157" s="8">
        <v>0.08</v>
      </c>
      <c r="PB157" s="8">
        <v>82.63</v>
      </c>
      <c r="PC157" s="8">
        <v>0.09</v>
      </c>
      <c r="PD157" s="8">
        <v>82.65</v>
      </c>
      <c r="PE157" s="8">
        <v>0.09</v>
      </c>
      <c r="PN157" s="8">
        <v>82.22</v>
      </c>
      <c r="PO157" s="8">
        <v>0.05</v>
      </c>
      <c r="QX157" s="8">
        <v>81.62</v>
      </c>
      <c r="QY157" s="8">
        <v>0.08</v>
      </c>
      <c r="QZ157" s="8">
        <v>82.02</v>
      </c>
      <c r="RA157" s="8">
        <v>0.08</v>
      </c>
      <c r="RB157" s="8">
        <v>79.45</v>
      </c>
      <c r="RC157" s="8">
        <v>0.1</v>
      </c>
      <c r="RD157" s="8">
        <v>79.45</v>
      </c>
      <c r="RE157" s="8">
        <v>0.09</v>
      </c>
      <c r="RF157" s="8">
        <v>79.33</v>
      </c>
      <c r="RG157" s="8">
        <v>7.0000000000000007E-2</v>
      </c>
      <c r="RH157" s="8">
        <v>79.53</v>
      </c>
      <c r="RI157" s="8">
        <v>0.1</v>
      </c>
      <c r="RJ157" s="8">
        <v>79.510000000000005</v>
      </c>
      <c r="RK157" s="8">
        <v>0.11</v>
      </c>
      <c r="RL157" s="8">
        <v>79.569999999999993</v>
      </c>
      <c r="RM157" s="8">
        <v>0.1</v>
      </c>
      <c r="RN157" s="8">
        <v>79.48</v>
      </c>
      <c r="RO157" s="8">
        <v>0.08</v>
      </c>
      <c r="RP157" s="8">
        <v>79.92</v>
      </c>
      <c r="RQ157" s="8">
        <v>0.06</v>
      </c>
      <c r="RR157" s="8">
        <v>79.78</v>
      </c>
      <c r="RS157" s="8">
        <v>0.05</v>
      </c>
      <c r="RT157" s="8">
        <v>79.78</v>
      </c>
      <c r="RU157" s="8">
        <v>7.0000000000000007E-2</v>
      </c>
      <c r="RV157" s="8">
        <v>79.63</v>
      </c>
      <c r="RW157" s="8">
        <v>0.06</v>
      </c>
      <c r="RX157" s="8">
        <v>79.2</v>
      </c>
      <c r="RY157" s="8">
        <v>0.05</v>
      </c>
      <c r="RZ157" s="8">
        <v>79.83</v>
      </c>
      <c r="SA157" s="8">
        <v>7.0000000000000007E-2</v>
      </c>
      <c r="SB157" s="8">
        <v>79.98</v>
      </c>
      <c r="SC157" s="8">
        <v>0.08</v>
      </c>
      <c r="SD157" s="8">
        <v>79.98</v>
      </c>
      <c r="SE157" s="8">
        <v>0.08</v>
      </c>
      <c r="SF157" s="8">
        <v>79.14</v>
      </c>
      <c r="SG157" s="8">
        <v>0.06</v>
      </c>
      <c r="SH157" s="8">
        <v>79.209999999999994</v>
      </c>
      <c r="SI157" s="8">
        <v>0.05</v>
      </c>
      <c r="SJ157" s="8">
        <v>79.650000000000006</v>
      </c>
      <c r="SK157" s="8">
        <v>7.0000000000000007E-2</v>
      </c>
      <c r="SL157" s="8">
        <v>79.900000000000006</v>
      </c>
      <c r="SM157" s="8">
        <v>0.08</v>
      </c>
      <c r="SN157" s="8">
        <v>79.06</v>
      </c>
      <c r="SO157" s="8">
        <v>0.06</v>
      </c>
      <c r="SP157" s="8">
        <v>79.209999999999994</v>
      </c>
      <c r="SQ157" s="8">
        <v>0.06</v>
      </c>
      <c r="SR157" s="8">
        <v>79.8</v>
      </c>
      <c r="SS157" s="8">
        <v>0.06</v>
      </c>
      <c r="ST157" s="8">
        <v>79.31</v>
      </c>
      <c r="SU157" s="8">
        <v>0.08</v>
      </c>
      <c r="SV157" s="8">
        <v>78.819999999999993</v>
      </c>
      <c r="SW157" s="8">
        <v>7.0000000000000007E-2</v>
      </c>
      <c r="SX157" s="8">
        <v>79</v>
      </c>
      <c r="SY157" s="8">
        <v>7.0000000000000007E-2</v>
      </c>
      <c r="SZ157" s="8">
        <v>79.47</v>
      </c>
      <c r="TA157" s="8">
        <v>0.06</v>
      </c>
      <c r="TB157" s="8">
        <v>79.55</v>
      </c>
      <c r="TC157" s="8">
        <v>0.05</v>
      </c>
      <c r="WJ157" s="7" t="s">
        <v>3406</v>
      </c>
      <c r="WK157" s="8">
        <v>79.992999999999995</v>
      </c>
      <c r="WL157" s="8">
        <v>2.1000000000000001E-2</v>
      </c>
      <c r="WM157" s="8">
        <v>67.149000000000001</v>
      </c>
      <c r="WN157" s="8">
        <v>1.9E-2</v>
      </c>
      <c r="WO157" s="8">
        <v>59.938000000000002</v>
      </c>
      <c r="WP157" s="8">
        <v>1.0999999999999999E-2</v>
      </c>
      <c r="WQ157" s="8">
        <v>57.417000000000002</v>
      </c>
      <c r="WR157" s="8">
        <v>0.02</v>
      </c>
      <c r="WS157" s="8">
        <v>81.840999999999994</v>
      </c>
      <c r="WT157" s="8">
        <v>0.01</v>
      </c>
      <c r="WU157" s="8">
        <v>66.733999999999995</v>
      </c>
      <c r="WV157" s="8">
        <v>2.8000000000000001E-2</v>
      </c>
      <c r="WW157" s="8">
        <v>1235</v>
      </c>
      <c r="WX157" s="8">
        <v>1.7</v>
      </c>
      <c r="WY157" s="8">
        <v>1200</v>
      </c>
      <c r="WZ157" s="8">
        <v>1.7</v>
      </c>
      <c r="XA157" s="8">
        <v>0.35599999999999998</v>
      </c>
      <c r="XB157" s="8">
        <v>1E-3</v>
      </c>
      <c r="XC157" s="8">
        <v>-6.9000000000000006E-2</v>
      </c>
      <c r="XD157" s="8">
        <v>1E-3</v>
      </c>
      <c r="XE157" s="8">
        <v>-0.191</v>
      </c>
      <c r="XF157" s="8">
        <v>2E-3</v>
      </c>
      <c r="XG157" s="8">
        <v>0.74719999999999998</v>
      </c>
      <c r="XH157" s="8">
        <v>2E-3</v>
      </c>
      <c r="XI157" s="8">
        <v>29.466000000000001</v>
      </c>
      <c r="XJ157" s="8">
        <v>2E-3</v>
      </c>
      <c r="XK157" s="8">
        <v>2746</v>
      </c>
      <c r="XL157" s="8">
        <v>9</v>
      </c>
      <c r="XM157" s="8">
        <v>330</v>
      </c>
      <c r="XP157" s="12">
        <v>0</v>
      </c>
      <c r="XQ157" s="14"/>
      <c r="XS157" s="45">
        <f t="shared" si="113"/>
        <v>0.7072285068897195</v>
      </c>
      <c r="XT157" s="9">
        <f t="shared" si="114"/>
        <v>5624.7729207428738</v>
      </c>
      <c r="XU157" s="46">
        <f t="shared" si="115"/>
        <v>50.187590551181103</v>
      </c>
      <c r="XV157" s="9">
        <v>0</v>
      </c>
      <c r="XW157" s="9">
        <f t="shared" si="116"/>
        <v>0</v>
      </c>
      <c r="XX157" s="9">
        <f t="shared" si="117"/>
        <v>5624.7729207428738</v>
      </c>
      <c r="XY157" s="15">
        <f t="shared" si="118"/>
        <v>1.1187819824103599E-2</v>
      </c>
      <c r="XZ157" s="9">
        <f t="shared" si="119"/>
        <v>31.465953421782064</v>
      </c>
      <c r="YA157" s="9">
        <f t="shared" si="120"/>
        <v>59.230771493110282</v>
      </c>
      <c r="YB157" s="10">
        <v>13.737251849204535</v>
      </c>
      <c r="YC157" s="10">
        <v>13.173865157602394</v>
      </c>
      <c r="YD157" s="3">
        <v>1.0444226923400213E-2</v>
      </c>
      <c r="YE157" s="9">
        <v>31.102680858910894</v>
      </c>
      <c r="YF157" s="15">
        <v>1.1187819824103599E-2</v>
      </c>
      <c r="YG157" s="9">
        <v>31.465953421782064</v>
      </c>
      <c r="YH157" s="15">
        <v>9.4521731381792175E-3</v>
      </c>
      <c r="YI157" s="9">
        <v>24.665421392587096</v>
      </c>
      <c r="YJ157" s="9">
        <f t="shared" si="121"/>
        <v>79.992999999999995</v>
      </c>
      <c r="YK157" s="9">
        <f t="shared" si="122"/>
        <v>67.149010081177636</v>
      </c>
      <c r="YL157" s="9">
        <f t="shared" si="123"/>
        <v>24.492718479178414</v>
      </c>
      <c r="YM157" s="9">
        <f t="shared" si="124"/>
        <v>39222.863075134999</v>
      </c>
      <c r="YN157" s="9">
        <f t="shared" si="125"/>
        <v>28027.87696315896</v>
      </c>
      <c r="YO157" s="9">
        <f t="shared" si="126"/>
        <v>2416</v>
      </c>
      <c r="YP157" s="14">
        <f t="shared" si="127"/>
        <v>0.21022963020839136</v>
      </c>
      <c r="YQ157" s="9">
        <f t="shared" si="128"/>
        <v>38267.863321686178</v>
      </c>
      <c r="YR157" s="9">
        <f t="shared" si="129"/>
        <v>27072.877209710143</v>
      </c>
      <c r="YS157" s="10">
        <f t="shared" si="130"/>
        <v>13.935856999885717</v>
      </c>
      <c r="YT157" s="15">
        <f t="shared" si="131"/>
        <v>0.18892857127431981</v>
      </c>
      <c r="YU157" s="16">
        <f t="shared" si="132"/>
        <v>-6.97323494260365</v>
      </c>
      <c r="YV157" s="16">
        <f t="shared" si="133"/>
        <v>-20.762228506889713</v>
      </c>
      <c r="YW157" s="47">
        <f t="shared" si="134"/>
        <v>54.394479608879308</v>
      </c>
      <c r="YX157" s="18">
        <f t="shared" si="135"/>
        <v>39222.863075134999</v>
      </c>
      <c r="YY157" s="18">
        <f t="shared" si="136"/>
        <v>38251.448404460447</v>
      </c>
      <c r="YZ157" s="18">
        <f t="shared" si="137"/>
        <v>971.41467067455176</v>
      </c>
      <c r="ZA157" s="18">
        <f t="shared" si="138"/>
        <v>0</v>
      </c>
      <c r="ZB157" s="18">
        <f t="shared" si="139"/>
        <v>39222.863075134999</v>
      </c>
      <c r="ZC157" s="19">
        <f t="shared" si="140"/>
        <v>1</v>
      </c>
    </row>
    <row r="158" spans="1:679" s="8" customFormat="1" x14ac:dyDescent="0.25">
      <c r="A158" s="8">
        <v>4</v>
      </c>
      <c r="B158" s="8" t="s">
        <v>2181</v>
      </c>
      <c r="C158" s="8" t="s">
        <v>2182</v>
      </c>
      <c r="D158" s="8" t="s">
        <v>2183</v>
      </c>
      <c r="E158" s="8" t="s">
        <v>3320</v>
      </c>
      <c r="F158" s="8" t="s">
        <v>3316</v>
      </c>
      <c r="G158" s="8" t="s">
        <v>3308</v>
      </c>
      <c r="I158" s="8" t="s">
        <v>3310</v>
      </c>
      <c r="J158" s="8" t="s">
        <v>3310</v>
      </c>
      <c r="N158" s="7">
        <v>0</v>
      </c>
      <c r="O158" s="7">
        <v>0</v>
      </c>
      <c r="P158" s="8" t="s">
        <v>3368</v>
      </c>
      <c r="Q158" s="8" t="s">
        <v>2069</v>
      </c>
      <c r="R158" s="8" t="s">
        <v>2184</v>
      </c>
      <c r="S158" s="8" t="s">
        <v>119</v>
      </c>
      <c r="T158" s="8" t="s">
        <v>128</v>
      </c>
      <c r="U158" s="8" t="s">
        <v>917</v>
      </c>
      <c r="V158" s="8" t="s">
        <v>3378</v>
      </c>
      <c r="W158" s="8" t="s">
        <v>3380</v>
      </c>
      <c r="X158" s="8" t="s">
        <v>3386</v>
      </c>
      <c r="Y158" s="8" t="s">
        <v>3386</v>
      </c>
      <c r="Z158" s="8" t="s">
        <v>2063</v>
      </c>
      <c r="AA158" s="8" t="s">
        <v>123</v>
      </c>
      <c r="AB158" s="8" t="s">
        <v>124</v>
      </c>
      <c r="AC158" s="8" t="s">
        <v>2064</v>
      </c>
      <c r="AD158" s="8" t="s">
        <v>156</v>
      </c>
      <c r="AE158" s="8" t="s">
        <v>128</v>
      </c>
      <c r="AF158" s="8" t="s">
        <v>128</v>
      </c>
      <c r="AG158" s="8">
        <v>80</v>
      </c>
      <c r="AH158" s="8">
        <v>57</v>
      </c>
      <c r="AI158" s="8">
        <v>82</v>
      </c>
      <c r="AK158" s="8">
        <v>7</v>
      </c>
      <c r="AM158" s="8">
        <v>7</v>
      </c>
      <c r="BE158" s="8">
        <v>11.984999999999999</v>
      </c>
      <c r="BI158" s="8">
        <v>2</v>
      </c>
      <c r="BJ158" s="8">
        <v>6.0330000000000004</v>
      </c>
      <c r="BK158" s="8">
        <v>82.022000000000006</v>
      </c>
      <c r="BL158" s="8">
        <v>30.016999999999999</v>
      </c>
      <c r="BM158" s="8">
        <v>63.558</v>
      </c>
      <c r="BN158" s="8">
        <v>0.36</v>
      </c>
      <c r="BO158" s="8">
        <v>434.6</v>
      </c>
      <c r="BP158" s="8">
        <v>1200.0999999999999</v>
      </c>
      <c r="BQ158" s="8">
        <v>13.461</v>
      </c>
      <c r="BR158" s="8">
        <v>32699.942999999999</v>
      </c>
      <c r="BS158" s="8">
        <v>0.24199999999999999</v>
      </c>
      <c r="BT158" s="8">
        <v>2928.55</v>
      </c>
      <c r="BU158" s="8">
        <v>4.47E-3</v>
      </c>
      <c r="BV158" s="8">
        <v>22.297364495</v>
      </c>
      <c r="BW158" s="8">
        <v>150.191</v>
      </c>
      <c r="BX158" s="8">
        <v>11.83</v>
      </c>
      <c r="BY158" s="8">
        <v>134.52000000000001</v>
      </c>
      <c r="BZ158" s="8">
        <v>265.5</v>
      </c>
      <c r="CA158" s="8">
        <v>10.56</v>
      </c>
      <c r="CB158" s="8">
        <v>11.83</v>
      </c>
      <c r="CC158" s="8">
        <v>14.03</v>
      </c>
      <c r="CD158" s="8">
        <v>0</v>
      </c>
      <c r="CE158" s="8">
        <v>0</v>
      </c>
      <c r="CF158" s="8">
        <v>0.17899999999999999</v>
      </c>
      <c r="CG158" s="8">
        <v>277.32</v>
      </c>
      <c r="CH158" s="8">
        <v>0.14499999999999999</v>
      </c>
      <c r="CI158" s="8">
        <v>272.8</v>
      </c>
      <c r="CJ158" s="8">
        <v>272.83</v>
      </c>
      <c r="CK158" s="8">
        <v>13.012824999999999</v>
      </c>
      <c r="CL158" s="8">
        <v>272.83</v>
      </c>
      <c r="CM158" s="8">
        <v>0.98</v>
      </c>
      <c r="CO158" s="8" t="s">
        <v>128</v>
      </c>
      <c r="CP158" s="8" t="s">
        <v>128</v>
      </c>
      <c r="WJ158" s="7" t="s">
        <v>3406</v>
      </c>
      <c r="WK158" s="8">
        <v>79.67</v>
      </c>
      <c r="WM158" s="8">
        <v>54.375999999999998</v>
      </c>
      <c r="WO158" s="8">
        <v>56.055999999999997</v>
      </c>
      <c r="WQ158" s="8">
        <v>46.600999999999999</v>
      </c>
      <c r="WW158" s="8">
        <v>1218.0999999999999</v>
      </c>
      <c r="WY158" s="8">
        <v>1185</v>
      </c>
      <c r="XA158" s="8">
        <v>0.39300000000000002</v>
      </c>
      <c r="XE158" s="8">
        <v>-0.23599999999999999</v>
      </c>
      <c r="XG158" s="8">
        <v>0.71830000000000005</v>
      </c>
      <c r="XI158" s="8">
        <v>29.385000000000002</v>
      </c>
      <c r="XK158" s="8">
        <v>2710</v>
      </c>
      <c r="XM158" s="8">
        <v>-0.1</v>
      </c>
      <c r="XP158" s="12">
        <v>0</v>
      </c>
      <c r="XQ158" s="14"/>
      <c r="XS158" s="45">
        <f>(BO158-XU158)*3.412/XT158/0.24</f>
        <v>0.9633676200812884</v>
      </c>
      <c r="XT158" s="9">
        <f t="shared" si="114"/>
        <v>5606.118321606933</v>
      </c>
      <c r="XU158" s="46">
        <f t="shared" si="115"/>
        <v>54.711170078740167</v>
      </c>
      <c r="XV158" s="9">
        <v>0</v>
      </c>
      <c r="XW158" s="9">
        <f t="shared" si="116"/>
        <v>0</v>
      </c>
      <c r="XX158" s="9">
        <f t="shared" si="117"/>
        <v>5606.118321606933</v>
      </c>
      <c r="XY158" s="15">
        <f t="shared" si="118"/>
        <v>3.0629721476855007E-3</v>
      </c>
      <c r="XZ158" s="9">
        <f t="shared" si="119"/>
        <v>22.478961432701027</v>
      </c>
      <c r="YA158" s="9">
        <f t="shared" si="120"/>
        <v>55.092632379918712</v>
      </c>
      <c r="YB158" s="10">
        <v>11.593798628049566</v>
      </c>
      <c r="YC158" s="10">
        <v>13.036827945338601</v>
      </c>
      <c r="YD158" s="3">
        <v>7.8407761683729174E-4</v>
      </c>
      <c r="YE158" s="9">
        <v>0.83190635146436653</v>
      </c>
      <c r="YF158" s="15">
        <v>3.0629721476855003E-3</v>
      </c>
      <c r="YG158" s="9">
        <v>22.478961432701027</v>
      </c>
      <c r="YH158" s="15">
        <v>4.4969785039582783E-3</v>
      </c>
      <c r="YI158" s="9">
        <v>18.336658879095673</v>
      </c>
      <c r="YJ158" s="9">
        <f t="shared" si="121"/>
        <v>79.67</v>
      </c>
      <c r="YK158" s="9">
        <f t="shared" si="122"/>
        <v>54.376001275081229</v>
      </c>
      <c r="YL158" s="9">
        <f t="shared" si="123"/>
        <v>18.103527134171525</v>
      </c>
      <c r="YM158" s="9">
        <f t="shared" si="124"/>
        <v>24529.202385973618</v>
      </c>
      <c r="YN158" s="9">
        <f t="shared" si="125"/>
        <v>33068.071418833606</v>
      </c>
      <c r="YO158" s="9">
        <f>XK158-BO158</f>
        <v>2275.4</v>
      </c>
      <c r="YP158" s="14">
        <f t="shared" si="127"/>
        <v>0.31659978493392632</v>
      </c>
      <c r="YQ158" s="9">
        <f>YM158-(BO158-XU158)*3.413</f>
        <v>23232.641809452358</v>
      </c>
      <c r="YR158" s="9">
        <f>YN158-(BO158-XU158)*3.413</f>
        <v>31771.510842312346</v>
      </c>
      <c r="YS158" s="10">
        <f t="shared" si="130"/>
        <v>8.5729305569934908</v>
      </c>
      <c r="YT158" s="15">
        <f t="shared" si="131"/>
        <v>0.37244603883071498</v>
      </c>
      <c r="YU158" s="16">
        <f t="shared" si="132"/>
        <v>-4.3754342985295018</v>
      </c>
      <c r="YV158" s="16">
        <f t="shared" si="133"/>
        <v>-24.57736762008129</v>
      </c>
      <c r="YW158" s="47">
        <f t="shared" si="134"/>
        <v>40.506248130299902</v>
      </c>
      <c r="YX158" s="18">
        <f t="shared" si="135"/>
        <v>24529.202385973618</v>
      </c>
      <c r="YY158" s="18">
        <f t="shared" si="136"/>
        <v>23222.238239406161</v>
      </c>
      <c r="YZ158" s="18">
        <f t="shared" si="137"/>
        <v>1306.9641465674572</v>
      </c>
      <c r="ZA158" s="18">
        <f t="shared" si="138"/>
        <v>0</v>
      </c>
      <c r="ZB158" s="18">
        <f t="shared" si="139"/>
        <v>24529.202385973618</v>
      </c>
      <c r="ZC158" s="19">
        <f t="shared" si="140"/>
        <v>1</v>
      </c>
    </row>
    <row r="159" spans="1:679" s="8" customFormat="1" x14ac:dyDescent="0.25">
      <c r="A159" s="8">
        <v>4</v>
      </c>
      <c r="B159" s="8" t="s">
        <v>2185</v>
      </c>
      <c r="C159" s="8" t="s">
        <v>2186</v>
      </c>
      <c r="D159" s="8" t="s">
        <v>2187</v>
      </c>
      <c r="E159" s="8" t="s">
        <v>3320</v>
      </c>
      <c r="F159" s="8" t="s">
        <v>3316</v>
      </c>
      <c r="G159" s="8" t="s">
        <v>3308</v>
      </c>
      <c r="I159" s="8" t="s">
        <v>3310</v>
      </c>
      <c r="J159" s="8" t="s">
        <v>3310</v>
      </c>
      <c r="N159" s="7">
        <v>0</v>
      </c>
      <c r="O159" s="7">
        <v>0</v>
      </c>
      <c r="P159" s="8" t="s">
        <v>3368</v>
      </c>
      <c r="Q159" s="8" t="s">
        <v>2069</v>
      </c>
      <c r="R159" s="8" t="s">
        <v>2188</v>
      </c>
      <c r="S159" s="8" t="s">
        <v>119</v>
      </c>
      <c r="T159" s="8" t="s">
        <v>128</v>
      </c>
      <c r="U159" s="8" t="s">
        <v>917</v>
      </c>
      <c r="V159" s="8" t="s">
        <v>3378</v>
      </c>
      <c r="W159" s="8" t="s">
        <v>3380</v>
      </c>
      <c r="X159" s="8" t="s">
        <v>3386</v>
      </c>
      <c r="Y159" s="8" t="s">
        <v>3386</v>
      </c>
      <c r="Z159" s="8" t="s">
        <v>2063</v>
      </c>
      <c r="AA159" s="8" t="s">
        <v>123</v>
      </c>
      <c r="AB159" s="8" t="s">
        <v>124</v>
      </c>
      <c r="AC159" s="8" t="s">
        <v>2064</v>
      </c>
      <c r="AD159" s="8" t="s">
        <v>156</v>
      </c>
      <c r="AE159" s="8" t="s">
        <v>128</v>
      </c>
      <c r="AF159" s="8" t="s">
        <v>128</v>
      </c>
      <c r="AG159" s="8">
        <v>80</v>
      </c>
      <c r="AH159" s="8">
        <v>57</v>
      </c>
      <c r="AI159" s="8">
        <v>82</v>
      </c>
      <c r="AK159" s="8">
        <v>7</v>
      </c>
      <c r="AM159" s="8">
        <v>7</v>
      </c>
      <c r="BE159" s="8">
        <v>11.984999999999999</v>
      </c>
      <c r="BI159" s="8">
        <v>3</v>
      </c>
      <c r="BJ159" s="8">
        <v>6.0330000000000004</v>
      </c>
      <c r="BK159" s="8">
        <v>81.765000000000001</v>
      </c>
      <c r="BL159" s="8">
        <v>30.016999999999999</v>
      </c>
      <c r="BM159" s="8">
        <v>62.953000000000003</v>
      </c>
      <c r="BN159" s="8">
        <v>0.36</v>
      </c>
      <c r="BO159" s="8">
        <v>434.4</v>
      </c>
      <c r="BP159" s="8">
        <v>1200.0999999999999</v>
      </c>
      <c r="BQ159" s="8">
        <v>13.461</v>
      </c>
      <c r="BR159" s="8">
        <v>32699.942999999999</v>
      </c>
      <c r="BS159" s="8">
        <v>0.24199999999999999</v>
      </c>
      <c r="BT159" s="8">
        <v>2981.181</v>
      </c>
      <c r="BU159" s="8">
        <v>4.47E-3</v>
      </c>
      <c r="BV159" s="8">
        <v>22.697994363999999</v>
      </c>
      <c r="BW159" s="8">
        <v>150.19800000000001</v>
      </c>
      <c r="BX159" s="8">
        <v>11.13</v>
      </c>
      <c r="BY159" s="8">
        <v>136.93700000000001</v>
      </c>
      <c r="BZ159" s="8">
        <v>266.10000000000002</v>
      </c>
      <c r="CA159" s="8">
        <v>10.753</v>
      </c>
      <c r="CB159" s="8">
        <v>11.13</v>
      </c>
      <c r="CC159" s="8">
        <v>14.03</v>
      </c>
      <c r="CD159" s="8">
        <v>0</v>
      </c>
      <c r="CE159" s="8">
        <v>0</v>
      </c>
      <c r="CF159" s="8">
        <v>0.182</v>
      </c>
      <c r="CG159" s="8">
        <v>277.23</v>
      </c>
      <c r="CH159" s="8">
        <v>0.126</v>
      </c>
      <c r="CI159" s="8">
        <v>272.8</v>
      </c>
      <c r="CJ159" s="8">
        <v>272.83999999999997</v>
      </c>
      <c r="CK159" s="8">
        <v>13.14611</v>
      </c>
      <c r="CL159" s="8">
        <v>272.83999999999997</v>
      </c>
      <c r="CM159" s="8">
        <v>0.98</v>
      </c>
      <c r="CO159" s="8" t="s">
        <v>128</v>
      </c>
      <c r="CP159" s="8" t="s">
        <v>128</v>
      </c>
      <c r="WJ159" s="7" t="s">
        <v>3406</v>
      </c>
      <c r="WK159" s="8">
        <v>79.706999999999994</v>
      </c>
      <c r="WM159" s="8">
        <v>54.253</v>
      </c>
      <c r="WO159" s="8">
        <v>56.37</v>
      </c>
      <c r="WQ159" s="8">
        <v>46.433</v>
      </c>
      <c r="WW159" s="8">
        <v>1219.2</v>
      </c>
      <c r="WY159" s="8">
        <v>1184.7</v>
      </c>
      <c r="XA159" s="8">
        <v>0.39400000000000002</v>
      </c>
      <c r="XE159" s="8">
        <v>-0.23499999999999999</v>
      </c>
      <c r="XG159" s="8">
        <v>0.72440000000000004</v>
      </c>
      <c r="XI159" s="8">
        <v>29.367999999999999</v>
      </c>
      <c r="XK159" s="8">
        <v>2708</v>
      </c>
      <c r="XM159" s="8">
        <v>-0.1</v>
      </c>
      <c r="XP159" s="12">
        <v>0</v>
      </c>
      <c r="XQ159" s="14"/>
      <c r="XS159" s="45">
        <f>(BO159-XU159)*3.412/XT159/0.24</f>
        <v>0.96217023789966671</v>
      </c>
      <c r="XT159" s="9">
        <f t="shared" si="114"/>
        <v>5608.287985945728</v>
      </c>
      <c r="XU159" s="46">
        <f t="shared" si="115"/>
        <v>54.836498078740163</v>
      </c>
      <c r="XV159" s="9">
        <v>0</v>
      </c>
      <c r="XW159" s="9">
        <f t="shared" si="116"/>
        <v>0</v>
      </c>
      <c r="XX159" s="9">
        <f t="shared" si="117"/>
        <v>5608.287985945728</v>
      </c>
      <c r="XY159" s="15">
        <f t="shared" si="118"/>
        <v>2.9858952977168023E-3</v>
      </c>
      <c r="XZ159" s="9">
        <f t="shared" si="119"/>
        <v>22.403385470761354</v>
      </c>
      <c r="YA159" s="9">
        <f t="shared" si="120"/>
        <v>55.407829762100327</v>
      </c>
      <c r="YB159" s="10">
        <v>11.593798628049566</v>
      </c>
      <c r="YC159" s="10">
        <v>13.043552717570432</v>
      </c>
      <c r="YD159" s="3">
        <v>7.8407761683729174E-4</v>
      </c>
      <c r="YE159" s="9">
        <v>0.83190635146436653</v>
      </c>
      <c r="YF159" s="15">
        <v>2.9858952977168019E-3</v>
      </c>
      <c r="YG159" s="9">
        <v>22.403385470761354</v>
      </c>
      <c r="YH159" s="15">
        <v>4.3422425012909997E-3</v>
      </c>
      <c r="YI159" s="9">
        <v>18.244598155019961</v>
      </c>
      <c r="YJ159" s="9">
        <f t="shared" si="121"/>
        <v>79.706999999999994</v>
      </c>
      <c r="YK159" s="9">
        <f t="shared" si="122"/>
        <v>54.253001368576165</v>
      </c>
      <c r="YL159" s="9">
        <f t="shared" si="123"/>
        <v>18.011822276357826</v>
      </c>
      <c r="YM159" s="9">
        <f t="shared" si="124"/>
        <v>24629.151102694748</v>
      </c>
      <c r="YN159" s="9">
        <f t="shared" si="125"/>
        <v>32706.418683279047</v>
      </c>
      <c r="YO159" s="9">
        <f>XK159-BO159</f>
        <v>2273.6</v>
      </c>
      <c r="YP159" s="14">
        <f t="shared" si="127"/>
        <v>0.31506554032838657</v>
      </c>
      <c r="YQ159" s="9">
        <f>YM159-(BO159-XU159)*3.413</f>
        <v>23333.700870637487</v>
      </c>
      <c r="YR159" s="9">
        <f>YN159-(BO159-XU159)*3.413</f>
        <v>31410.968451221786</v>
      </c>
      <c r="YS159" s="10">
        <f t="shared" si="130"/>
        <v>8.6165808237213763</v>
      </c>
      <c r="YT159" s="15">
        <f t="shared" si="131"/>
        <v>0.39115909644624247</v>
      </c>
      <c r="YU159" s="16">
        <f t="shared" si="132"/>
        <v>-4.3915631944035276</v>
      </c>
      <c r="YV159" s="16">
        <f t="shared" si="133"/>
        <v>-24.299170237899666</v>
      </c>
      <c r="YW159" s="47">
        <f t="shared" si="134"/>
        <v>39.796458352638133</v>
      </c>
      <c r="YX159" s="18">
        <f t="shared" si="135"/>
        <v>24629.151102694748</v>
      </c>
      <c r="YY159" s="18">
        <f t="shared" si="136"/>
        <v>23323.676938975936</v>
      </c>
      <c r="YZ159" s="18">
        <f t="shared" si="137"/>
        <v>1305.4741637188135</v>
      </c>
      <c r="ZA159" s="18">
        <f t="shared" si="138"/>
        <v>0</v>
      </c>
      <c r="ZB159" s="18">
        <f t="shared" si="139"/>
        <v>24629.151102694748</v>
      </c>
      <c r="ZC159" s="19">
        <f t="shared" si="140"/>
        <v>1</v>
      </c>
    </row>
    <row r="160" spans="1:679" s="8" customFormat="1" x14ac:dyDescent="0.25">
      <c r="A160" s="8">
        <v>4</v>
      </c>
      <c r="B160" s="8" t="s">
        <v>2189</v>
      </c>
      <c r="C160" s="8" t="s">
        <v>2190</v>
      </c>
      <c r="D160" s="8" t="s">
        <v>2191</v>
      </c>
      <c r="E160" s="8" t="s">
        <v>3320</v>
      </c>
      <c r="F160" s="8" t="s">
        <v>3316</v>
      </c>
      <c r="G160" s="8" t="s">
        <v>3308</v>
      </c>
      <c r="I160" s="8" t="s">
        <v>3310</v>
      </c>
      <c r="J160" s="8" t="s">
        <v>3310</v>
      </c>
      <c r="N160" s="7">
        <v>0</v>
      </c>
      <c r="O160" s="7">
        <v>0</v>
      </c>
      <c r="P160" s="8" t="s">
        <v>3368</v>
      </c>
      <c r="Q160" s="8" t="s">
        <v>2069</v>
      </c>
      <c r="R160" s="8" t="s">
        <v>2192</v>
      </c>
      <c r="S160" s="8" t="s">
        <v>119</v>
      </c>
      <c r="T160" s="8" t="s">
        <v>128</v>
      </c>
      <c r="U160" s="8" t="s">
        <v>917</v>
      </c>
      <c r="V160" s="8" t="s">
        <v>3378</v>
      </c>
      <c r="W160" s="8" t="s">
        <v>3380</v>
      </c>
      <c r="X160" s="8" t="s">
        <v>3386</v>
      </c>
      <c r="Y160" s="8" t="s">
        <v>3386</v>
      </c>
      <c r="Z160" s="8" t="s">
        <v>2063</v>
      </c>
      <c r="AA160" s="8" t="s">
        <v>123</v>
      </c>
      <c r="AB160" s="8" t="s">
        <v>124</v>
      </c>
      <c r="AC160" s="8" t="s">
        <v>2064</v>
      </c>
      <c r="AD160" s="8" t="s">
        <v>156</v>
      </c>
      <c r="AE160" s="8" t="s">
        <v>128</v>
      </c>
      <c r="AF160" s="8" t="s">
        <v>128</v>
      </c>
      <c r="AG160" s="8">
        <v>80</v>
      </c>
      <c r="AH160" s="8">
        <v>57</v>
      </c>
      <c r="AI160" s="8">
        <v>82</v>
      </c>
      <c r="AK160" s="8">
        <v>7</v>
      </c>
      <c r="AM160" s="8">
        <v>7</v>
      </c>
      <c r="BE160" s="8">
        <v>11.984999999999999</v>
      </c>
      <c r="BI160" s="8">
        <v>4</v>
      </c>
      <c r="BJ160" s="8">
        <v>6.0330000000000004</v>
      </c>
      <c r="BK160" s="8">
        <v>81.888999999999996</v>
      </c>
      <c r="BL160" s="8">
        <v>30.016999999999999</v>
      </c>
      <c r="BM160" s="8">
        <v>62.539000000000001</v>
      </c>
      <c r="BN160" s="8">
        <v>0.36</v>
      </c>
      <c r="BO160" s="8">
        <v>434.3</v>
      </c>
      <c r="BP160" s="8">
        <v>1200.0999999999999</v>
      </c>
      <c r="BQ160" s="8">
        <v>13.461</v>
      </c>
      <c r="BR160" s="8">
        <v>32699.942999999999</v>
      </c>
      <c r="BS160" s="8">
        <v>0.24199999999999999</v>
      </c>
      <c r="BT160" s="8">
        <v>2960.5239999999999</v>
      </c>
      <c r="BU160" s="8">
        <v>4.47E-3</v>
      </c>
      <c r="BV160" s="8">
        <v>22.540692856</v>
      </c>
      <c r="BW160" s="8">
        <v>149.989</v>
      </c>
      <c r="BX160" s="8">
        <v>11.99</v>
      </c>
      <c r="BY160" s="8">
        <v>135.988</v>
      </c>
      <c r="BZ160" s="8">
        <v>266.7</v>
      </c>
      <c r="CA160" s="8">
        <v>10.622999999999999</v>
      </c>
      <c r="CB160" s="8">
        <v>12</v>
      </c>
      <c r="CC160" s="8">
        <v>14.03</v>
      </c>
      <c r="CD160" s="8">
        <v>0</v>
      </c>
      <c r="CE160" s="8">
        <v>0</v>
      </c>
      <c r="CF160" s="8">
        <v>0.18099999999999999</v>
      </c>
      <c r="CG160" s="8">
        <v>278.69</v>
      </c>
      <c r="CH160" s="8">
        <v>0.13900000000000001</v>
      </c>
      <c r="CI160" s="8">
        <v>272.5</v>
      </c>
      <c r="CJ160" s="8">
        <v>272.45999999999998</v>
      </c>
      <c r="CK160" s="8">
        <v>13.054914999999999</v>
      </c>
      <c r="CL160" s="8">
        <v>272.45999999999998</v>
      </c>
      <c r="CM160" s="8">
        <v>0.98</v>
      </c>
      <c r="CO160" s="8" t="s">
        <v>128</v>
      </c>
      <c r="CP160" s="8" t="s">
        <v>128</v>
      </c>
      <c r="WJ160" s="7" t="s">
        <v>3406</v>
      </c>
      <c r="WK160" s="8">
        <v>79.66</v>
      </c>
      <c r="WM160" s="8">
        <v>53.996000000000002</v>
      </c>
      <c r="WO160" s="8">
        <v>56.518999999999998</v>
      </c>
      <c r="WQ160" s="8">
        <v>46.204000000000001</v>
      </c>
      <c r="WW160" s="8">
        <v>1219.5</v>
      </c>
      <c r="WY160" s="8">
        <v>1184.5999999999999</v>
      </c>
      <c r="XA160" s="8">
        <v>0.39500000000000002</v>
      </c>
      <c r="XE160" s="8">
        <v>-0.23799999999999999</v>
      </c>
      <c r="XG160" s="8">
        <v>0.72319999999999995</v>
      </c>
      <c r="XI160" s="8">
        <v>29.358000000000001</v>
      </c>
      <c r="XK160" s="8">
        <v>2709</v>
      </c>
      <c r="XM160" s="8">
        <v>-0.1</v>
      </c>
      <c r="XP160" s="12">
        <v>0</v>
      </c>
      <c r="XQ160" s="14"/>
      <c r="XS160" s="45">
        <f>(BO160-XU160)*3.412/XT160/0.24</f>
        <v>0.96153262525546224</v>
      </c>
      <c r="XT160" s="9">
        <f t="shared" si="114"/>
        <v>5608.5392101543684</v>
      </c>
      <c r="XU160" s="46">
        <f t="shared" si="115"/>
        <v>54.971036535433072</v>
      </c>
      <c r="XV160" s="9">
        <v>0</v>
      </c>
      <c r="XW160" s="9">
        <f t="shared" si="116"/>
        <v>0</v>
      </c>
      <c r="XX160" s="9">
        <f t="shared" si="117"/>
        <v>5608.5392101543684</v>
      </c>
      <c r="XY160" s="15">
        <f t="shared" si="118"/>
        <v>2.8541993133961632E-3</v>
      </c>
      <c r="XZ160" s="9">
        <f t="shared" si="119"/>
        <v>22.24765576119681</v>
      </c>
      <c r="YA160" s="9">
        <f t="shared" si="120"/>
        <v>55.557467374744533</v>
      </c>
      <c r="YB160" s="10">
        <v>11.593798628049566</v>
      </c>
      <c r="YC160" s="10">
        <v>13.046177847437404</v>
      </c>
      <c r="YD160" s="3">
        <v>7.8407761683729174E-4</v>
      </c>
      <c r="YE160" s="9">
        <v>0.83190635146436653</v>
      </c>
      <c r="YF160" s="15">
        <v>2.8541993133961636E-3</v>
      </c>
      <c r="YG160" s="9">
        <v>22.24765576119681</v>
      </c>
      <c r="YH160" s="15">
        <v>4.1967375372828795E-3</v>
      </c>
      <c r="YI160" s="9">
        <v>18.122613288595279</v>
      </c>
      <c r="YJ160" s="9">
        <f t="shared" si="121"/>
        <v>79.66</v>
      </c>
      <c r="YK160" s="9">
        <f t="shared" si="122"/>
        <v>53.996001489972173</v>
      </c>
      <c r="YL160" s="9">
        <f t="shared" si="123"/>
        <v>17.890053785306556</v>
      </c>
      <c r="YM160" s="9">
        <f t="shared" si="124"/>
        <v>24439.781544026646</v>
      </c>
      <c r="YN160" s="9">
        <f t="shared" si="125"/>
        <v>32443.199830264839</v>
      </c>
      <c r="YO160" s="9">
        <f>XK160-BO160</f>
        <v>2274.6999999999998</v>
      </c>
      <c r="YP160" s="14">
        <f t="shared" si="127"/>
        <v>0.31766041304479242</v>
      </c>
      <c r="YQ160" s="9">
        <f>YM160-(BO160-XU160)*3.413</f>
        <v>23145.13179172208</v>
      </c>
      <c r="YR160" s="9">
        <f>YN160-(BO160-XU160)*3.413</f>
        <v>31148.550077960273</v>
      </c>
      <c r="YS160" s="10">
        <f t="shared" si="130"/>
        <v>8.5437917282104401</v>
      </c>
      <c r="YT160" s="15">
        <f t="shared" si="131"/>
        <v>0.40407476326011937</v>
      </c>
      <c r="YU160" s="16">
        <f t="shared" si="132"/>
        <v>-4.3576019758902547</v>
      </c>
      <c r="YV160" s="16">
        <f t="shared" si="133"/>
        <v>-24.102532625255463</v>
      </c>
      <c r="YW160" s="47">
        <f t="shared" si="134"/>
        <v>39.214435457184472</v>
      </c>
      <c r="YX160" s="18">
        <f t="shared" si="135"/>
        <v>24439.781544026646</v>
      </c>
      <c r="YY160" s="18">
        <f t="shared" si="136"/>
        <v>23135.462451137817</v>
      </c>
      <c r="YZ160" s="18">
        <f t="shared" si="137"/>
        <v>1304.3190928888262</v>
      </c>
      <c r="ZA160" s="18">
        <f t="shared" si="138"/>
        <v>0</v>
      </c>
      <c r="ZB160" s="18">
        <f t="shared" si="139"/>
        <v>24439.781544026642</v>
      </c>
      <c r="ZC160" s="19">
        <f t="shared" si="140"/>
        <v>0.99999999999999989</v>
      </c>
    </row>
    <row r="161" spans="1:679" s="8" customFormat="1" x14ac:dyDescent="0.25">
      <c r="A161" s="8">
        <v>3</v>
      </c>
      <c r="B161" s="8" t="s">
        <v>1249</v>
      </c>
      <c r="C161" s="8" t="s">
        <v>1250</v>
      </c>
      <c r="D161" s="8" t="s">
        <v>1249</v>
      </c>
      <c r="E161" s="13" t="s">
        <v>3324</v>
      </c>
      <c r="F161" s="8" t="s">
        <v>3323</v>
      </c>
      <c r="G161" s="8" t="s">
        <v>3323</v>
      </c>
      <c r="H161" s="8" t="s">
        <v>3325</v>
      </c>
      <c r="I161" s="8" t="s">
        <v>3310</v>
      </c>
      <c r="J161" s="8" t="s">
        <v>3319</v>
      </c>
      <c r="L161" s="8">
        <v>7</v>
      </c>
      <c r="M161" s="8" t="s">
        <v>3311</v>
      </c>
      <c r="N161" s="7">
        <v>0</v>
      </c>
      <c r="O161" s="7">
        <v>0</v>
      </c>
      <c r="P161" s="8" t="s">
        <v>3374</v>
      </c>
      <c r="Q161" s="8" t="s">
        <v>1251</v>
      </c>
      <c r="R161" s="8" t="s">
        <v>1252</v>
      </c>
      <c r="S161" s="8" t="s">
        <v>119</v>
      </c>
      <c r="T161" s="8" t="s">
        <v>154</v>
      </c>
      <c r="U161" s="8" t="s">
        <v>121</v>
      </c>
      <c r="V161" s="8" t="s">
        <v>3378</v>
      </c>
      <c r="W161" s="8" t="s">
        <v>3383</v>
      </c>
      <c r="X161" s="8" t="s">
        <v>3387</v>
      </c>
      <c r="Y161" s="8" t="s">
        <v>3387</v>
      </c>
      <c r="Z161" s="8" t="s">
        <v>122</v>
      </c>
      <c r="AA161" s="8" t="s">
        <v>123</v>
      </c>
      <c r="AB161" s="8" t="s">
        <v>124</v>
      </c>
      <c r="AC161" s="8" t="s">
        <v>1151</v>
      </c>
      <c r="AD161" s="8" t="s">
        <v>1152</v>
      </c>
      <c r="AE161" s="8" t="s">
        <v>3391</v>
      </c>
      <c r="AF161" s="8" t="s">
        <v>931</v>
      </c>
      <c r="AG161" s="8">
        <v>75</v>
      </c>
      <c r="AH161" s="8">
        <v>62</v>
      </c>
      <c r="AI161" s="8">
        <v>55</v>
      </c>
      <c r="AJ161" s="8">
        <v>51</v>
      </c>
      <c r="AK161" s="8">
        <v>7.6</v>
      </c>
      <c r="AL161" s="8">
        <v>8.1</v>
      </c>
      <c r="AM161" s="8">
        <v>7.6</v>
      </c>
      <c r="AN161" s="8">
        <v>8.1</v>
      </c>
      <c r="AO161" s="8">
        <v>230.2</v>
      </c>
      <c r="AP161" s="8">
        <v>0.2</v>
      </c>
      <c r="AQ161" s="8">
        <v>6.6</v>
      </c>
      <c r="AR161" s="8">
        <v>0</v>
      </c>
      <c r="AS161" s="8">
        <v>28942</v>
      </c>
      <c r="AT161" s="8">
        <v>298</v>
      </c>
      <c r="AU161" s="8">
        <v>28817</v>
      </c>
      <c r="AV161" s="8">
        <v>334</v>
      </c>
      <c r="AW161" s="8">
        <v>14866</v>
      </c>
      <c r="AX161" s="8">
        <v>367</v>
      </c>
      <c r="AY161" s="8">
        <v>43825</v>
      </c>
      <c r="AZ161" s="8">
        <v>560</v>
      </c>
      <c r="BA161" s="8">
        <v>27.684775741999999</v>
      </c>
      <c r="CO161" s="8" t="s">
        <v>1253</v>
      </c>
      <c r="CP161" s="8" t="s">
        <v>1169</v>
      </c>
      <c r="CQ161" s="8">
        <v>75.003</v>
      </c>
      <c r="CR161" s="8">
        <v>1.9E-2</v>
      </c>
      <c r="CS161" s="8">
        <v>62.003999999999998</v>
      </c>
      <c r="CT161" s="8">
        <v>4.5999999999999999E-2</v>
      </c>
      <c r="CU161" s="8">
        <v>54.987000000000002</v>
      </c>
      <c r="CV161" s="8">
        <v>2.7E-2</v>
      </c>
      <c r="CW161" s="8">
        <v>50.996000000000002</v>
      </c>
      <c r="CX161" s="8">
        <v>2.7E-2</v>
      </c>
      <c r="CY161" s="8">
        <v>74.680000000000007</v>
      </c>
      <c r="CZ161" s="8">
        <v>0.06</v>
      </c>
      <c r="DA161" s="8">
        <v>64.36</v>
      </c>
      <c r="DB161" s="8">
        <v>0.13</v>
      </c>
      <c r="DC161" s="8">
        <v>67.28</v>
      </c>
      <c r="DD161" s="8">
        <v>0.08</v>
      </c>
      <c r="DE161" s="8">
        <v>0.10199999999999999</v>
      </c>
      <c r="DF161" s="8">
        <v>8.9999999999999993E-3</v>
      </c>
      <c r="DG161" s="8">
        <v>0.90249999999999997</v>
      </c>
      <c r="DH161" s="8">
        <v>2.0999999999999999E-3</v>
      </c>
      <c r="DI161" s="8">
        <v>28942</v>
      </c>
      <c r="DJ161" s="8">
        <v>298</v>
      </c>
      <c r="DK161" s="8">
        <v>14866</v>
      </c>
      <c r="DL161" s="8">
        <v>367</v>
      </c>
      <c r="DM161" s="8">
        <v>27.692</v>
      </c>
      <c r="DN161" s="8">
        <v>0.59799999999999998</v>
      </c>
      <c r="DU161" s="8">
        <v>230.2</v>
      </c>
      <c r="DV161" s="8">
        <v>0.8</v>
      </c>
      <c r="DW161" s="8">
        <v>230.6</v>
      </c>
      <c r="DX161" s="8">
        <v>0.8</v>
      </c>
      <c r="DY161" s="8">
        <v>229.8</v>
      </c>
      <c r="DZ161" s="8">
        <v>0.8</v>
      </c>
      <c r="EA161" s="8">
        <v>6.6</v>
      </c>
      <c r="EB161" s="8">
        <v>0.1</v>
      </c>
      <c r="EC161" s="8">
        <v>6.2</v>
      </c>
      <c r="ED161" s="8">
        <v>0.1</v>
      </c>
      <c r="EE161" s="8">
        <v>6.5</v>
      </c>
      <c r="EF161" s="8">
        <v>0.1</v>
      </c>
      <c r="EG161" s="8">
        <v>1425.2</v>
      </c>
      <c r="EH161" s="8">
        <v>16.3</v>
      </c>
      <c r="EI161" s="8">
        <v>1109.2</v>
      </c>
      <c r="EJ161" s="8">
        <v>13.3</v>
      </c>
      <c r="EK161" s="8">
        <v>157.6</v>
      </c>
      <c r="EL161" s="8">
        <v>15.6</v>
      </c>
      <c r="EM161" s="8">
        <v>230</v>
      </c>
      <c r="EO161" s="8">
        <v>230</v>
      </c>
      <c r="EQ161" s="8">
        <v>230</v>
      </c>
      <c r="ES161" s="8">
        <v>6.4</v>
      </c>
      <c r="EU161" s="8">
        <v>6.2</v>
      </c>
      <c r="EW161" s="8">
        <v>6.2</v>
      </c>
      <c r="EY161" s="8">
        <v>0.52</v>
      </c>
      <c r="EZ161" s="8">
        <v>0</v>
      </c>
      <c r="FB161" s="8">
        <v>0</v>
      </c>
      <c r="FD161" s="8">
        <v>0</v>
      </c>
      <c r="FF161" s="8">
        <v>0</v>
      </c>
      <c r="FH161" s="8">
        <v>0</v>
      </c>
      <c r="FJ161" s="8">
        <v>0</v>
      </c>
      <c r="FL161" s="8">
        <v>0</v>
      </c>
      <c r="FN161" s="8">
        <v>0</v>
      </c>
      <c r="FO161" s="8">
        <v>0</v>
      </c>
      <c r="FP161" s="8">
        <v>0</v>
      </c>
      <c r="FQ161" s="8">
        <v>0</v>
      </c>
      <c r="FR161" s="8">
        <v>0</v>
      </c>
      <c r="FS161" s="8">
        <v>0</v>
      </c>
      <c r="FT161" s="8">
        <v>0</v>
      </c>
      <c r="FU161" s="8">
        <v>0</v>
      </c>
      <c r="FV161" s="8">
        <v>0</v>
      </c>
      <c r="GE161" s="8">
        <v>1575</v>
      </c>
      <c r="MX161" s="8">
        <v>64.7</v>
      </c>
      <c r="MY161" s="8">
        <v>0.13</v>
      </c>
      <c r="MZ161" s="8">
        <v>63.38</v>
      </c>
      <c r="NA161" s="8">
        <v>0.16</v>
      </c>
      <c r="NB161" s="8">
        <v>63.16</v>
      </c>
      <c r="NC161" s="8">
        <v>0.18</v>
      </c>
      <c r="ND161" s="8">
        <v>66.38</v>
      </c>
      <c r="NE161" s="8">
        <v>0.12</v>
      </c>
      <c r="NF161" s="8">
        <v>66.16</v>
      </c>
      <c r="NG161" s="8">
        <v>0.12</v>
      </c>
      <c r="NH161" s="8">
        <v>65.95</v>
      </c>
      <c r="NI161" s="8">
        <v>0.12</v>
      </c>
      <c r="OB161" s="8">
        <v>55.44</v>
      </c>
      <c r="OC161" s="8">
        <v>0.11</v>
      </c>
      <c r="OP161" s="8">
        <v>55.4</v>
      </c>
      <c r="OQ161" s="8">
        <v>0.06</v>
      </c>
      <c r="OR161" s="8">
        <v>55.36</v>
      </c>
      <c r="OS161" s="8">
        <v>0.02</v>
      </c>
      <c r="PN161" s="8">
        <v>55.63</v>
      </c>
      <c r="PO161" s="8">
        <v>0.13</v>
      </c>
      <c r="PP161" s="8">
        <v>55.3</v>
      </c>
      <c r="PQ161" s="8">
        <v>0.02</v>
      </c>
      <c r="PV161" s="8">
        <v>57.18</v>
      </c>
      <c r="PW161" s="8">
        <v>0.02</v>
      </c>
      <c r="PX161" s="8">
        <v>54.62</v>
      </c>
      <c r="PY161" s="8">
        <v>0.03</v>
      </c>
      <c r="QX161" s="8">
        <v>55.63</v>
      </c>
      <c r="QY161" s="8">
        <v>0.26</v>
      </c>
      <c r="QZ161" s="8">
        <v>54.54</v>
      </c>
      <c r="RA161" s="8">
        <v>0.2</v>
      </c>
      <c r="RB161" s="8">
        <v>74.790000000000006</v>
      </c>
      <c r="RC161" s="8">
        <v>0.05</v>
      </c>
      <c r="RD161" s="8">
        <v>74.69</v>
      </c>
      <c r="RE161" s="8">
        <v>0.06</v>
      </c>
      <c r="RF161" s="8">
        <v>74.400000000000006</v>
      </c>
      <c r="RG161" s="8">
        <v>0.05</v>
      </c>
      <c r="RH161" s="8">
        <v>74.400000000000006</v>
      </c>
      <c r="RI161" s="8">
        <v>0.05</v>
      </c>
      <c r="RJ161" s="8">
        <v>74.39</v>
      </c>
      <c r="RK161" s="8">
        <v>0.05</v>
      </c>
      <c r="RL161" s="8">
        <v>74.41</v>
      </c>
      <c r="RM161" s="8">
        <v>0.06</v>
      </c>
      <c r="RP161" s="8">
        <v>72.95</v>
      </c>
      <c r="RQ161" s="8">
        <v>0.06</v>
      </c>
      <c r="RR161" s="8">
        <v>70.5</v>
      </c>
      <c r="RS161" s="8">
        <v>0.11</v>
      </c>
      <c r="RT161" s="8">
        <v>68.63</v>
      </c>
      <c r="RU161" s="8">
        <v>0.14000000000000001</v>
      </c>
      <c r="RV161" s="8">
        <v>67.56</v>
      </c>
      <c r="RW161" s="8">
        <v>0.24</v>
      </c>
      <c r="RX161" s="8">
        <v>67.760000000000005</v>
      </c>
      <c r="RY161" s="8">
        <v>0.3</v>
      </c>
      <c r="RZ161" s="8">
        <v>60.43</v>
      </c>
      <c r="SA161" s="8">
        <v>0.49</v>
      </c>
      <c r="SB161" s="8">
        <v>59.9</v>
      </c>
      <c r="SC161" s="8">
        <v>0.55000000000000004</v>
      </c>
      <c r="SD161" s="8">
        <v>62.33</v>
      </c>
      <c r="SE161" s="8">
        <v>0.65</v>
      </c>
      <c r="SF161" s="8">
        <v>62.69</v>
      </c>
      <c r="SG161" s="8">
        <v>0.22</v>
      </c>
      <c r="SH161" s="8">
        <v>61.28</v>
      </c>
      <c r="SI161" s="8">
        <v>0.21</v>
      </c>
      <c r="SJ161" s="8">
        <v>58.18</v>
      </c>
      <c r="SK161" s="8">
        <v>0.3</v>
      </c>
      <c r="SL161" s="8">
        <v>56.85</v>
      </c>
      <c r="SM161" s="8">
        <v>0.4</v>
      </c>
      <c r="SN161" s="8">
        <v>59.25</v>
      </c>
      <c r="SO161" s="8">
        <v>0.27</v>
      </c>
      <c r="SP161" s="8">
        <v>59.52</v>
      </c>
      <c r="SQ161" s="8">
        <v>0.3</v>
      </c>
      <c r="SR161" s="8">
        <v>60.16</v>
      </c>
      <c r="SS161" s="8">
        <v>0.28000000000000003</v>
      </c>
      <c r="ST161" s="8">
        <v>58.69</v>
      </c>
      <c r="SU161" s="8">
        <v>0.33</v>
      </c>
      <c r="TZ161" s="8">
        <v>58.98</v>
      </c>
      <c r="UA161" s="8">
        <v>0.56000000000000005</v>
      </c>
      <c r="UB161" s="8">
        <v>59.06</v>
      </c>
      <c r="UC161" s="8">
        <v>0.44</v>
      </c>
      <c r="UD161" s="8">
        <v>56.7</v>
      </c>
      <c r="UE161" s="8">
        <v>0.46</v>
      </c>
      <c r="UF161" s="8">
        <v>56.87</v>
      </c>
      <c r="UG161" s="8">
        <v>0.55000000000000004</v>
      </c>
      <c r="UH161" s="8">
        <v>55.61</v>
      </c>
      <c r="UI161" s="8">
        <v>0.33</v>
      </c>
      <c r="UJ161" s="8">
        <v>55.49</v>
      </c>
      <c r="UK161" s="8">
        <v>0.35</v>
      </c>
      <c r="WJ161" s="7" t="s">
        <v>3405</v>
      </c>
      <c r="WK161" s="8">
        <v>75.003</v>
      </c>
      <c r="WL161" s="8">
        <v>1.9E-2</v>
      </c>
      <c r="WM161" s="8">
        <v>62.003999999999998</v>
      </c>
      <c r="WN161" s="8">
        <v>4.5999999999999999E-2</v>
      </c>
      <c r="WO161" s="8">
        <v>64.632000000000005</v>
      </c>
      <c r="WP161" s="8">
        <v>0.114</v>
      </c>
      <c r="WQ161" s="8">
        <v>56.238</v>
      </c>
      <c r="WR161" s="8">
        <v>6.0999999999999999E-2</v>
      </c>
      <c r="WS161" s="8">
        <v>54.987000000000002</v>
      </c>
      <c r="WT161" s="8">
        <v>2.7E-2</v>
      </c>
      <c r="WU161" s="8">
        <v>50.996000000000002</v>
      </c>
      <c r="WV161" s="8">
        <v>2.7E-2</v>
      </c>
      <c r="WW161" s="8">
        <v>2556.1</v>
      </c>
      <c r="WX161" s="8">
        <v>3</v>
      </c>
      <c r="WY161" s="8">
        <v>2480.5</v>
      </c>
      <c r="WZ161" s="8">
        <v>3</v>
      </c>
      <c r="XA161" s="8">
        <v>0.78200000000000003</v>
      </c>
      <c r="XB161" s="8">
        <v>2E-3</v>
      </c>
      <c r="XC161" s="8">
        <v>-0.08</v>
      </c>
      <c r="XD161" s="8">
        <v>1.9E-2</v>
      </c>
      <c r="XE161" s="8">
        <v>0.10199999999999999</v>
      </c>
      <c r="XF161" s="8">
        <v>8.9999999999999993E-3</v>
      </c>
      <c r="XG161" s="8">
        <v>0.90249999999999997</v>
      </c>
      <c r="XH161" s="8">
        <v>2.0999999999999999E-3</v>
      </c>
      <c r="XI161" s="8">
        <v>29.292000000000002</v>
      </c>
      <c r="XJ161" s="8">
        <v>1E-3</v>
      </c>
      <c r="XK161" s="8">
        <v>1583</v>
      </c>
      <c r="XL161" s="8">
        <v>27</v>
      </c>
      <c r="XM161" s="8">
        <v>1550</v>
      </c>
      <c r="XO161" s="1">
        <v>0.43670063948840909</v>
      </c>
      <c r="XP161" s="12">
        <v>1083.2359362509987</v>
      </c>
      <c r="XQ161" s="4">
        <v>13.029</v>
      </c>
      <c r="XR161" s="4">
        <v>0.08</v>
      </c>
      <c r="XS161" s="45">
        <f t="shared" ref="XS161:XS172" si="141">(XM161-XU161)*3.412/XT161/0.24</f>
        <v>1.6273838431829633</v>
      </c>
      <c r="XT161" s="9">
        <f t="shared" si="114"/>
        <v>11549.889130208057</v>
      </c>
      <c r="XU161" s="46">
        <f t="shared" si="115"/>
        <v>227.88255842519686</v>
      </c>
      <c r="XV161" s="9">
        <f>XP161*SQRT(-XC161*YB161/(XR161*XQ161))</f>
        <v>1083.2434144949809</v>
      </c>
      <c r="XW161" s="9">
        <f t="shared" si="116"/>
        <v>4988.3880177694809</v>
      </c>
      <c r="XX161" s="9">
        <f t="shared" si="117"/>
        <v>6561.5011124385765</v>
      </c>
      <c r="XY161" s="15">
        <f t="shared" si="118"/>
        <v>8.0050141614703835E-3</v>
      </c>
      <c r="XZ161" s="9">
        <f t="shared" si="119"/>
        <v>24.659042657384127</v>
      </c>
      <c r="YA161" s="9">
        <f t="shared" si="120"/>
        <v>63.004616156817043</v>
      </c>
      <c r="YB161" s="10">
        <v>13.029179895023621</v>
      </c>
      <c r="YC161" s="10">
        <v>13.278569020968368</v>
      </c>
      <c r="YD161" s="3">
        <v>6.9822729142345981E-3</v>
      </c>
      <c r="YE161" s="9">
        <v>20.775538364889258</v>
      </c>
      <c r="YF161" s="15">
        <v>8.7825542541357816E-3</v>
      </c>
      <c r="YG161" s="9">
        <v>27.61148081866305</v>
      </c>
      <c r="YH161" s="15">
        <v>7.6408483498772682E-3</v>
      </c>
      <c r="YI161" s="9">
        <v>23.837886529103656</v>
      </c>
      <c r="YJ161" s="9">
        <f t="shared" si="121"/>
        <v>66.374223426403049</v>
      </c>
      <c r="YK161" s="9">
        <f t="shared" si="122"/>
        <v>57.540373116758978</v>
      </c>
      <c r="YL161" s="9">
        <f t="shared" si="123"/>
        <v>23.441793447379901</v>
      </c>
      <c r="YM161" s="9"/>
      <c r="YN161" s="9"/>
      <c r="YO161" s="9"/>
      <c r="YP161" s="14"/>
      <c r="YQ161" s="9"/>
      <c r="YR161" s="9"/>
      <c r="YS161" s="10"/>
      <c r="YT161" s="15"/>
      <c r="YU161" s="16"/>
      <c r="YV161" s="16"/>
      <c r="YW161" s="47"/>
      <c r="YX161" s="5"/>
      <c r="YY161" s="5"/>
      <c r="YZ161" s="5"/>
      <c r="ZA161" s="5"/>
      <c r="ZB161" s="5"/>
      <c r="ZC161" s="6"/>
    </row>
    <row r="162" spans="1:679" s="8" customFormat="1" x14ac:dyDescent="0.25">
      <c r="A162" s="8">
        <v>3</v>
      </c>
      <c r="B162" s="8" t="s">
        <v>1414</v>
      </c>
      <c r="C162" s="8" t="s">
        <v>1415</v>
      </c>
      <c r="D162" s="8" t="s">
        <v>1414</v>
      </c>
      <c r="E162" s="13" t="s">
        <v>3314</v>
      </c>
      <c r="F162" s="8" t="s">
        <v>3323</v>
      </c>
      <c r="G162" s="8" t="s">
        <v>3323</v>
      </c>
      <c r="H162" s="8" t="s">
        <v>3325</v>
      </c>
      <c r="I162" s="8" t="s">
        <v>3310</v>
      </c>
      <c r="J162" s="8" t="s">
        <v>3319</v>
      </c>
      <c r="L162" s="8">
        <v>7</v>
      </c>
      <c r="M162" s="8" t="s">
        <v>3311</v>
      </c>
      <c r="N162" s="7">
        <v>0</v>
      </c>
      <c r="O162" s="7">
        <v>0</v>
      </c>
      <c r="P162" s="8" t="s">
        <v>3374</v>
      </c>
      <c r="Q162" s="8" t="s">
        <v>1251</v>
      </c>
      <c r="R162" s="8" t="s">
        <v>1416</v>
      </c>
      <c r="S162" s="8" t="s">
        <v>119</v>
      </c>
      <c r="T162" s="8" t="s">
        <v>154</v>
      </c>
      <c r="U162" s="8" t="s">
        <v>121</v>
      </c>
      <c r="V162" s="8" t="s">
        <v>3378</v>
      </c>
      <c r="W162" s="8" t="s">
        <v>3383</v>
      </c>
      <c r="X162" s="8" t="s">
        <v>3387</v>
      </c>
      <c r="Y162" s="8" t="s">
        <v>3387</v>
      </c>
      <c r="Z162" s="8" t="s">
        <v>122</v>
      </c>
      <c r="AA162" s="8" t="s">
        <v>123</v>
      </c>
      <c r="AB162" s="8" t="s">
        <v>124</v>
      </c>
      <c r="AC162" s="8" t="s">
        <v>1151</v>
      </c>
      <c r="AD162" s="8" t="s">
        <v>1152</v>
      </c>
      <c r="AE162" s="8" t="s">
        <v>3391</v>
      </c>
      <c r="AF162" s="8" t="s">
        <v>931</v>
      </c>
      <c r="AG162" s="8">
        <v>75</v>
      </c>
      <c r="AH162" s="8">
        <v>62</v>
      </c>
      <c r="AI162" s="8">
        <v>55</v>
      </c>
      <c r="AJ162" s="8">
        <v>51</v>
      </c>
      <c r="AK162" s="8">
        <v>7.6</v>
      </c>
      <c r="AL162" s="8">
        <v>8.1</v>
      </c>
      <c r="AM162" s="8">
        <v>7.6</v>
      </c>
      <c r="AN162" s="8">
        <v>8.1</v>
      </c>
      <c r="AO162" s="8">
        <v>230.2</v>
      </c>
      <c r="AP162" s="8">
        <v>0.2</v>
      </c>
      <c r="AQ162" s="8">
        <v>6.6</v>
      </c>
      <c r="AR162" s="8">
        <v>0</v>
      </c>
      <c r="AS162" s="8">
        <v>6318</v>
      </c>
      <c r="AT162" s="8">
        <v>95</v>
      </c>
      <c r="AU162" s="8">
        <v>5589</v>
      </c>
      <c r="AV162" s="8">
        <v>90</v>
      </c>
      <c r="AW162" s="8">
        <v>5469</v>
      </c>
      <c r="AX162" s="8">
        <v>90</v>
      </c>
      <c r="AY162" s="8">
        <v>11793</v>
      </c>
      <c r="AZ162" s="8">
        <v>101</v>
      </c>
      <c r="BA162" s="8">
        <v>7.5741811180000003</v>
      </c>
      <c r="BC162" s="8">
        <v>1530</v>
      </c>
      <c r="CO162" s="8" t="s">
        <v>1417</v>
      </c>
      <c r="CP162" s="8" t="s">
        <v>1169</v>
      </c>
      <c r="CQ162" s="8">
        <v>75.012</v>
      </c>
      <c r="CR162" s="8">
        <v>8.9999999999999993E-3</v>
      </c>
      <c r="CS162" s="8">
        <v>62.027999999999999</v>
      </c>
      <c r="CT162" s="8">
        <v>3.9E-2</v>
      </c>
      <c r="CU162" s="8">
        <v>55.002000000000002</v>
      </c>
      <c r="CV162" s="8">
        <v>2.8000000000000001E-2</v>
      </c>
      <c r="CW162" s="8">
        <v>51.061</v>
      </c>
      <c r="CX162" s="8">
        <v>1.7999999999999999E-2</v>
      </c>
      <c r="CY162" s="8">
        <v>74.47</v>
      </c>
      <c r="CZ162" s="8">
        <v>0.02</v>
      </c>
      <c r="DA162" s="8">
        <v>72.48</v>
      </c>
      <c r="DB162" s="8">
        <v>0.04</v>
      </c>
      <c r="DC162" s="8">
        <v>73.510000000000005</v>
      </c>
      <c r="DD162" s="8">
        <v>0.04</v>
      </c>
      <c r="DE162" s="8">
        <v>7.8E-2</v>
      </c>
      <c r="DF162" s="8">
        <v>2E-3</v>
      </c>
      <c r="DG162" s="8">
        <v>0.90149999999999997</v>
      </c>
      <c r="DH162" s="8">
        <v>1.6999999999999999E-3</v>
      </c>
      <c r="DI162" s="8">
        <v>6318</v>
      </c>
      <c r="DJ162" s="8">
        <v>95</v>
      </c>
      <c r="DK162" s="8">
        <v>5469</v>
      </c>
      <c r="DL162" s="8">
        <v>90</v>
      </c>
      <c r="DM162" s="8">
        <v>7.5750000000000002</v>
      </c>
      <c r="DN162" s="8">
        <v>0.14399999999999999</v>
      </c>
      <c r="DU162" s="8">
        <v>230.2</v>
      </c>
      <c r="DV162" s="8">
        <v>0.8</v>
      </c>
      <c r="DW162" s="8">
        <v>230.6</v>
      </c>
      <c r="DX162" s="8">
        <v>0.8</v>
      </c>
      <c r="DY162" s="8">
        <v>229.7</v>
      </c>
      <c r="DZ162" s="8">
        <v>0.8</v>
      </c>
      <c r="EA162" s="8">
        <v>6.6</v>
      </c>
      <c r="EB162" s="8">
        <v>0.1</v>
      </c>
      <c r="EC162" s="8">
        <v>6.2</v>
      </c>
      <c r="ED162" s="8">
        <v>0.1</v>
      </c>
      <c r="EE162" s="8">
        <v>6.4</v>
      </c>
      <c r="EF162" s="8">
        <v>0.1</v>
      </c>
      <c r="EG162" s="8">
        <v>1411.6</v>
      </c>
      <c r="EH162" s="8">
        <v>16.5</v>
      </c>
      <c r="EI162" s="8">
        <v>1105.7</v>
      </c>
      <c r="EJ162" s="8">
        <v>13.6</v>
      </c>
      <c r="EK162" s="8">
        <v>145.5</v>
      </c>
      <c r="EL162" s="8">
        <v>15.4</v>
      </c>
      <c r="EM162" s="8">
        <v>230</v>
      </c>
      <c r="EO162" s="8">
        <v>230</v>
      </c>
      <c r="EQ162" s="8">
        <v>230</v>
      </c>
      <c r="ES162" s="8">
        <v>6.4</v>
      </c>
      <c r="EU162" s="8">
        <v>6.2</v>
      </c>
      <c r="EW162" s="8">
        <v>6.2</v>
      </c>
      <c r="EY162" s="8">
        <v>0.52</v>
      </c>
      <c r="EZ162" s="8">
        <v>0</v>
      </c>
      <c r="FB162" s="8">
        <v>0</v>
      </c>
      <c r="FD162" s="8">
        <v>0</v>
      </c>
      <c r="FF162" s="8">
        <v>0</v>
      </c>
      <c r="FH162" s="8">
        <v>0</v>
      </c>
      <c r="FJ162" s="8">
        <v>0</v>
      </c>
      <c r="FL162" s="8">
        <v>0</v>
      </c>
      <c r="FN162" s="8">
        <v>0</v>
      </c>
      <c r="FO162" s="8">
        <v>0</v>
      </c>
      <c r="FP162" s="8">
        <v>0</v>
      </c>
      <c r="FQ162" s="8">
        <v>0</v>
      </c>
      <c r="FR162" s="8">
        <v>0</v>
      </c>
      <c r="FS162" s="8">
        <v>0</v>
      </c>
      <c r="FT162" s="8">
        <v>0</v>
      </c>
      <c r="FU162" s="8">
        <v>0</v>
      </c>
      <c r="FV162" s="8">
        <v>0</v>
      </c>
      <c r="GE162" s="8">
        <v>1550</v>
      </c>
      <c r="MX162" s="8">
        <v>73.03</v>
      </c>
      <c r="MY162" s="8">
        <v>0.03</v>
      </c>
      <c r="MZ162" s="8">
        <v>72.45</v>
      </c>
      <c r="NA162" s="8">
        <v>0.04</v>
      </c>
      <c r="NB162" s="8">
        <v>71.760000000000005</v>
      </c>
      <c r="NC162" s="8">
        <v>0.04</v>
      </c>
      <c r="ND162" s="8">
        <v>73.06</v>
      </c>
      <c r="NE162" s="8">
        <v>0.03</v>
      </c>
      <c r="NF162" s="8">
        <v>73</v>
      </c>
      <c r="NG162" s="8">
        <v>0.03</v>
      </c>
      <c r="NH162" s="8">
        <v>73</v>
      </c>
      <c r="NI162" s="8">
        <v>0.03</v>
      </c>
      <c r="OB162" s="8">
        <v>54.39</v>
      </c>
      <c r="OC162" s="8">
        <v>0.03</v>
      </c>
      <c r="OP162" s="8">
        <v>54.76</v>
      </c>
      <c r="OQ162" s="8">
        <v>0.02</v>
      </c>
      <c r="OR162" s="8">
        <v>54.57</v>
      </c>
      <c r="OS162" s="8">
        <v>0.02</v>
      </c>
      <c r="PN162" s="8">
        <v>54.48</v>
      </c>
      <c r="PO162" s="8">
        <v>0.03</v>
      </c>
      <c r="PP162" s="8">
        <v>54.6</v>
      </c>
      <c r="PQ162" s="8">
        <v>0.01</v>
      </c>
      <c r="PV162" s="8">
        <v>58.66</v>
      </c>
      <c r="PW162" s="8">
        <v>0.11</v>
      </c>
      <c r="PX162" s="8">
        <v>54.04</v>
      </c>
      <c r="PY162" s="8">
        <v>0.03</v>
      </c>
      <c r="QX162" s="8">
        <v>54.68</v>
      </c>
      <c r="QY162" s="8">
        <v>0.08</v>
      </c>
      <c r="QZ162" s="8">
        <v>54.53</v>
      </c>
      <c r="RA162" s="8">
        <v>0.05</v>
      </c>
      <c r="RB162" s="8">
        <v>74.459999999999994</v>
      </c>
      <c r="RC162" s="8">
        <v>0.02</v>
      </c>
      <c r="RD162" s="8">
        <v>74.290000000000006</v>
      </c>
      <c r="RE162" s="8">
        <v>0.03</v>
      </c>
      <c r="RF162" s="8">
        <v>74</v>
      </c>
      <c r="RG162" s="8">
        <v>0.03</v>
      </c>
      <c r="RH162" s="8">
        <v>74.150000000000006</v>
      </c>
      <c r="RI162" s="8">
        <v>0.02</v>
      </c>
      <c r="RJ162" s="8">
        <v>74.14</v>
      </c>
      <c r="RK162" s="8">
        <v>0.02</v>
      </c>
      <c r="RL162" s="8">
        <v>74.14</v>
      </c>
      <c r="RM162" s="8">
        <v>0.03</v>
      </c>
      <c r="RP162" s="8">
        <v>72.87</v>
      </c>
      <c r="RQ162" s="8">
        <v>0.08</v>
      </c>
      <c r="RR162" s="8">
        <v>74.05</v>
      </c>
      <c r="RS162" s="8">
        <v>0.04</v>
      </c>
      <c r="RT162" s="8">
        <v>74.16</v>
      </c>
      <c r="RU162" s="8">
        <v>0.03</v>
      </c>
      <c r="RV162" s="8">
        <v>73.680000000000007</v>
      </c>
      <c r="RW162" s="8">
        <v>0.03</v>
      </c>
      <c r="RX162" s="8">
        <v>59.51</v>
      </c>
      <c r="RY162" s="8">
        <v>0.13</v>
      </c>
      <c r="RZ162" s="8">
        <v>72.319999999999993</v>
      </c>
      <c r="SA162" s="8">
        <v>0.1</v>
      </c>
      <c r="SB162" s="8">
        <v>74.27</v>
      </c>
      <c r="SC162" s="8">
        <v>0.03</v>
      </c>
      <c r="SD162" s="8">
        <v>74.319999999999993</v>
      </c>
      <c r="SE162" s="8">
        <v>0.03</v>
      </c>
      <c r="SF162" s="8">
        <v>65.650000000000006</v>
      </c>
      <c r="SG162" s="8">
        <v>0.11</v>
      </c>
      <c r="SH162" s="8">
        <v>69.19</v>
      </c>
      <c r="SI162" s="8">
        <v>0.14000000000000001</v>
      </c>
      <c r="SJ162" s="8">
        <v>72.02</v>
      </c>
      <c r="SK162" s="8">
        <v>0.06</v>
      </c>
      <c r="SL162" s="8">
        <v>72.349999999999994</v>
      </c>
      <c r="SM162" s="8">
        <v>0.06</v>
      </c>
      <c r="SN162" s="8">
        <v>64.44</v>
      </c>
      <c r="SO162" s="8">
        <v>0.11</v>
      </c>
      <c r="SP162" s="8">
        <v>67.81</v>
      </c>
      <c r="SQ162" s="8">
        <v>0.12</v>
      </c>
      <c r="SR162" s="8">
        <v>70.13</v>
      </c>
      <c r="SS162" s="8">
        <v>0.09</v>
      </c>
      <c r="ST162" s="8">
        <v>69.989999999999995</v>
      </c>
      <c r="SU162" s="8">
        <v>7.0000000000000007E-2</v>
      </c>
      <c r="TZ162" s="8">
        <v>54.33</v>
      </c>
      <c r="UA162" s="8">
        <v>0.11</v>
      </c>
      <c r="UB162" s="8">
        <v>54.19</v>
      </c>
      <c r="UC162" s="8">
        <v>0.1</v>
      </c>
      <c r="UD162" s="8">
        <v>54.28</v>
      </c>
      <c r="UE162" s="8">
        <v>0.1</v>
      </c>
      <c r="UF162" s="8">
        <v>54.3</v>
      </c>
      <c r="UG162" s="8">
        <v>0.1</v>
      </c>
      <c r="UH162" s="8">
        <v>54.33</v>
      </c>
      <c r="UI162" s="8">
        <v>0.09</v>
      </c>
      <c r="UJ162" s="8">
        <v>54.31</v>
      </c>
      <c r="UK162" s="8">
        <v>0.1</v>
      </c>
      <c r="WJ162" s="7" t="s">
        <v>3405</v>
      </c>
      <c r="WK162" s="8">
        <v>75.012</v>
      </c>
      <c r="WL162" s="8">
        <v>8.9999999999999993E-3</v>
      </c>
      <c r="WM162" s="8">
        <v>62.027999999999999</v>
      </c>
      <c r="WN162" s="8">
        <v>3.9E-2</v>
      </c>
      <c r="WO162" s="8">
        <v>72.753</v>
      </c>
      <c r="WP162" s="8">
        <v>3.4000000000000002E-2</v>
      </c>
      <c r="WQ162" s="8">
        <v>60.581000000000003</v>
      </c>
      <c r="WR162" s="8">
        <v>3.2000000000000001E-2</v>
      </c>
      <c r="WS162" s="8">
        <v>55.002000000000002</v>
      </c>
      <c r="WT162" s="8">
        <v>2.8000000000000001E-2</v>
      </c>
      <c r="WU162" s="8">
        <v>51.061</v>
      </c>
      <c r="WV162" s="8">
        <v>1.7999999999999999E-2</v>
      </c>
      <c r="WW162" s="8">
        <v>2570.6999999999998</v>
      </c>
      <c r="WX162" s="8">
        <v>2.4</v>
      </c>
      <c r="WY162" s="8">
        <v>2461.3000000000002</v>
      </c>
      <c r="WZ162" s="8">
        <v>2.2999999999999998</v>
      </c>
      <c r="XA162" s="8">
        <v>1.1759999999999999</v>
      </c>
      <c r="XB162" s="8">
        <v>2E-3</v>
      </c>
      <c r="XC162" s="8">
        <v>-0.504</v>
      </c>
      <c r="XD162" s="8">
        <v>3.0000000000000001E-3</v>
      </c>
      <c r="XE162" s="8">
        <v>7.8E-2</v>
      </c>
      <c r="XF162" s="8">
        <v>2E-3</v>
      </c>
      <c r="XG162" s="8">
        <v>0.90149999999999997</v>
      </c>
      <c r="XH162" s="8">
        <v>1.6999999999999999E-3</v>
      </c>
      <c r="XI162" s="8">
        <v>29.282</v>
      </c>
      <c r="XJ162" s="8">
        <v>0</v>
      </c>
      <c r="XK162" s="8">
        <v>1557</v>
      </c>
      <c r="XL162" s="8">
        <v>27</v>
      </c>
      <c r="XM162" s="8">
        <v>1530</v>
      </c>
      <c r="XO162" s="1">
        <v>3.8930534732633706E-2</v>
      </c>
      <c r="XP162" s="12">
        <v>95.819725137431348</v>
      </c>
      <c r="XQ162" s="4">
        <v>13.03</v>
      </c>
      <c r="XR162" s="4">
        <v>0.504</v>
      </c>
      <c r="XS162" s="45">
        <f t="shared" si="141"/>
        <v>1.4796041301476808</v>
      </c>
      <c r="XT162" s="9">
        <f t="shared" si="114"/>
        <v>11433.590078337973</v>
      </c>
      <c r="XU162" s="46">
        <f t="shared" si="115"/>
        <v>340.04545587401572</v>
      </c>
      <c r="XV162" s="9">
        <f>XP162*SQRT(-XC162*YB162/(XR162*XQ162))</f>
        <v>95.818993274632405</v>
      </c>
      <c r="XW162" s="9">
        <f t="shared" si="116"/>
        <v>441.23003993470564</v>
      </c>
      <c r="XX162" s="9">
        <f t="shared" si="117"/>
        <v>10992.360038403267</v>
      </c>
      <c r="XY162" s="15">
        <f t="shared" si="118"/>
        <v>8.7274532232893606E-3</v>
      </c>
      <c r="XZ162" s="9">
        <f t="shared" si="119"/>
        <v>27.36564611265274</v>
      </c>
      <c r="YA162" s="9">
        <f t="shared" si="120"/>
        <v>71.273395869852322</v>
      </c>
      <c r="YB162" s="10">
        <v>13.029800956727055</v>
      </c>
      <c r="YC162" s="10">
        <v>13.490251001059255</v>
      </c>
      <c r="YD162" s="3">
        <v>7.0133045882428309E-3</v>
      </c>
      <c r="YE162" s="9">
        <v>20.812867293985008</v>
      </c>
      <c r="YF162" s="15">
        <v>8.7962586361445844E-3</v>
      </c>
      <c r="YG162" s="9">
        <v>27.628672691999032</v>
      </c>
      <c r="YH162" s="15">
        <v>8.3891877776791669E-3</v>
      </c>
      <c r="YI162" s="9">
        <v>26.63263856092253</v>
      </c>
      <c r="YJ162" s="9">
        <f t="shared" si="121"/>
        <v>74.242210321872534</v>
      </c>
      <c r="YK162" s="9">
        <f t="shared" si="122"/>
        <v>61.646589187143611</v>
      </c>
      <c r="YL162" s="9">
        <f t="shared" si="123"/>
        <v>26.272022341150397</v>
      </c>
      <c r="YM162" s="9"/>
      <c r="YN162" s="9"/>
      <c r="YO162" s="9"/>
      <c r="YP162" s="14"/>
      <c r="YQ162" s="9"/>
      <c r="YR162" s="9"/>
      <c r="YS162" s="10"/>
      <c r="YT162" s="15"/>
      <c r="YU162" s="16"/>
      <c r="YV162" s="16"/>
      <c r="YW162" s="47"/>
      <c r="YX162" s="5"/>
      <c r="YY162" s="5"/>
      <c r="YZ162" s="5"/>
      <c r="ZA162" s="5"/>
      <c r="ZB162" s="5"/>
      <c r="ZC162" s="6"/>
    </row>
    <row r="163" spans="1:679" s="8" customFormat="1" x14ac:dyDescent="0.25">
      <c r="A163" s="8">
        <v>3</v>
      </c>
      <c r="B163" s="8" t="s">
        <v>1476</v>
      </c>
      <c r="C163" s="8" t="s">
        <v>1477</v>
      </c>
      <c r="D163" s="8" t="s">
        <v>1476</v>
      </c>
      <c r="E163" s="13" t="s">
        <v>3324</v>
      </c>
      <c r="F163" s="8" t="s">
        <v>3323</v>
      </c>
      <c r="G163" s="8" t="s">
        <v>3323</v>
      </c>
      <c r="H163" s="8" t="s">
        <v>3325</v>
      </c>
      <c r="I163" s="8" t="s">
        <v>3310</v>
      </c>
      <c r="J163" s="8" t="s">
        <v>3319</v>
      </c>
      <c r="L163" s="8">
        <v>7</v>
      </c>
      <c r="M163" s="8" t="s">
        <v>3311</v>
      </c>
      <c r="N163" s="7">
        <v>0</v>
      </c>
      <c r="O163" s="7">
        <v>0</v>
      </c>
      <c r="P163" s="8" t="s">
        <v>3374</v>
      </c>
      <c r="Q163" s="8" t="s">
        <v>1461</v>
      </c>
      <c r="R163" s="8" t="s">
        <v>1478</v>
      </c>
      <c r="S163" s="8" t="s">
        <v>119</v>
      </c>
      <c r="T163" s="8" t="s">
        <v>154</v>
      </c>
      <c r="U163" s="8" t="s">
        <v>1463</v>
      </c>
      <c r="V163" s="8" t="s">
        <v>3378</v>
      </c>
      <c r="W163" s="8" t="s">
        <v>3383</v>
      </c>
      <c r="X163" s="8" t="s">
        <v>3387</v>
      </c>
      <c r="Y163" s="8" t="s">
        <v>3387</v>
      </c>
      <c r="Z163" s="8" t="s">
        <v>122</v>
      </c>
      <c r="AA163" s="8" t="s">
        <v>123</v>
      </c>
      <c r="AB163" s="8" t="s">
        <v>124</v>
      </c>
      <c r="AC163" s="8" t="s">
        <v>1151</v>
      </c>
      <c r="AD163" s="8" t="s">
        <v>1152</v>
      </c>
      <c r="AE163" s="8" t="s">
        <v>3391</v>
      </c>
      <c r="AF163" s="8" t="s">
        <v>931</v>
      </c>
      <c r="AG163" s="8">
        <v>75</v>
      </c>
      <c r="AH163" s="8">
        <v>62</v>
      </c>
      <c r="AI163" s="8">
        <v>70</v>
      </c>
      <c r="AJ163" s="8">
        <v>60</v>
      </c>
      <c r="AK163" s="8">
        <v>7.6</v>
      </c>
      <c r="AL163" s="8">
        <v>8.1</v>
      </c>
      <c r="AM163" s="8">
        <v>7.6</v>
      </c>
      <c r="AN163" s="8">
        <v>8.1</v>
      </c>
      <c r="AO163" s="8">
        <v>230.1</v>
      </c>
      <c r="AP163" s="8">
        <v>0.1</v>
      </c>
      <c r="AQ163" s="8">
        <v>6.5</v>
      </c>
      <c r="AR163" s="8">
        <v>0</v>
      </c>
      <c r="AS163" s="8">
        <v>5015</v>
      </c>
      <c r="AT163" s="8">
        <v>53</v>
      </c>
      <c r="AU163" s="8">
        <v>4236</v>
      </c>
      <c r="AV163" s="8">
        <v>62</v>
      </c>
      <c r="AW163" s="8">
        <v>1197</v>
      </c>
      <c r="AX163" s="8">
        <v>374</v>
      </c>
      <c r="AY163" s="8">
        <v>6213</v>
      </c>
      <c r="AZ163" s="8">
        <v>368</v>
      </c>
      <c r="BA163" s="8">
        <v>4.0370370370000002</v>
      </c>
      <c r="BF163" s="8">
        <v>110.78</v>
      </c>
      <c r="BG163" s="8">
        <v>0.01</v>
      </c>
      <c r="BH163" s="8">
        <v>0</v>
      </c>
      <c r="CO163" s="8" t="s">
        <v>1479</v>
      </c>
      <c r="CP163" s="8" t="s">
        <v>1169</v>
      </c>
      <c r="CQ163" s="8">
        <v>75.001999999999995</v>
      </c>
      <c r="CR163" s="8">
        <v>4.0000000000000001E-3</v>
      </c>
      <c r="CS163" s="8">
        <v>62</v>
      </c>
      <c r="CT163" s="8">
        <v>4.2999999999999997E-2</v>
      </c>
      <c r="CU163" s="8">
        <v>70.001000000000005</v>
      </c>
      <c r="CV163" s="8">
        <v>1.6E-2</v>
      </c>
      <c r="CW163" s="8">
        <v>60.131999999999998</v>
      </c>
      <c r="CX163" s="8">
        <v>9.1999999999999998E-2</v>
      </c>
      <c r="CY163" s="8">
        <v>74.33</v>
      </c>
      <c r="CZ163" s="8">
        <v>0.03</v>
      </c>
      <c r="DA163" s="8">
        <v>72.78</v>
      </c>
      <c r="DB163" s="8">
        <v>0.03</v>
      </c>
      <c r="DC163" s="8">
        <v>73.900000000000006</v>
      </c>
      <c r="DD163" s="8">
        <v>0.01</v>
      </c>
      <c r="DE163" s="8">
        <v>0.09</v>
      </c>
      <c r="DF163" s="8">
        <v>2E-3</v>
      </c>
      <c r="DG163" s="8">
        <v>0.88919999999999999</v>
      </c>
      <c r="DH163" s="8">
        <v>2.0999999999999999E-3</v>
      </c>
      <c r="DI163" s="8">
        <v>5015</v>
      </c>
      <c r="DJ163" s="8">
        <v>53</v>
      </c>
      <c r="DK163" s="8">
        <v>1197</v>
      </c>
      <c r="DL163" s="8">
        <v>374</v>
      </c>
      <c r="DM163" s="8">
        <v>4.0380000000000003</v>
      </c>
      <c r="DN163" s="8">
        <v>0.26700000000000002</v>
      </c>
      <c r="DO163" s="8">
        <v>-2964</v>
      </c>
      <c r="DP163" s="8">
        <v>308</v>
      </c>
      <c r="DQ163" s="8">
        <v>0</v>
      </c>
      <c r="DR163" s="8">
        <v>0</v>
      </c>
      <c r="DS163" s="8">
        <v>0</v>
      </c>
      <c r="DT163" s="8">
        <v>0</v>
      </c>
      <c r="DU163" s="8">
        <v>230.1</v>
      </c>
      <c r="DV163" s="8">
        <v>0.7</v>
      </c>
      <c r="DW163" s="8">
        <v>230</v>
      </c>
      <c r="DX163" s="8">
        <v>0.7</v>
      </c>
      <c r="DY163" s="8">
        <v>229.9</v>
      </c>
      <c r="DZ163" s="8">
        <v>0.7</v>
      </c>
      <c r="EA163" s="8">
        <v>6.5</v>
      </c>
      <c r="EB163" s="8">
        <v>0.1</v>
      </c>
      <c r="EC163" s="8">
        <v>6.3</v>
      </c>
      <c r="ED163" s="8">
        <v>0.1</v>
      </c>
      <c r="EE163" s="8">
        <v>6.4</v>
      </c>
      <c r="EF163" s="8">
        <v>0.1</v>
      </c>
      <c r="EG163" s="8">
        <v>1378</v>
      </c>
      <c r="EH163" s="8">
        <v>15.7</v>
      </c>
      <c r="EI163" s="8">
        <v>1128.4000000000001</v>
      </c>
      <c r="EJ163" s="8">
        <v>12.4</v>
      </c>
      <c r="EK163" s="8">
        <v>160.80000000000001</v>
      </c>
      <c r="EL163" s="8">
        <v>15.2</v>
      </c>
      <c r="EM163" s="8">
        <v>231</v>
      </c>
      <c r="EO163" s="8">
        <v>228</v>
      </c>
      <c r="EQ163" s="8">
        <v>229</v>
      </c>
      <c r="ES163" s="8">
        <v>6.3</v>
      </c>
      <c r="EU163" s="8">
        <v>6.2</v>
      </c>
      <c r="EW163" s="8">
        <v>6.2</v>
      </c>
      <c r="EY163" s="8">
        <v>0.53</v>
      </c>
      <c r="GE163" s="8">
        <v>1550</v>
      </c>
      <c r="HB163" s="8">
        <v>123.15</v>
      </c>
      <c r="HC163" s="8">
        <v>0.06</v>
      </c>
      <c r="HD163" s="8">
        <v>76.010000000000005</v>
      </c>
      <c r="HE163" s="8">
        <v>0.25</v>
      </c>
      <c r="HF163" s="8">
        <v>70.64</v>
      </c>
      <c r="HG163" s="8">
        <v>0.02</v>
      </c>
      <c r="HH163" s="8">
        <v>-5.36</v>
      </c>
      <c r="HI163" s="8">
        <v>0.24</v>
      </c>
      <c r="HJ163" s="8">
        <v>122.73</v>
      </c>
      <c r="HK163" s="8">
        <v>0.06</v>
      </c>
      <c r="HL163" s="8">
        <v>70.400000000000006</v>
      </c>
      <c r="HM163" s="8">
        <v>0.02</v>
      </c>
      <c r="HN163" s="8">
        <v>70.44</v>
      </c>
      <c r="HO163" s="8">
        <v>0.03</v>
      </c>
      <c r="HP163" s="8">
        <v>0.04</v>
      </c>
      <c r="HQ163" s="8">
        <v>0.02</v>
      </c>
      <c r="HZ163" s="8">
        <v>122.64</v>
      </c>
      <c r="IA163" s="8">
        <v>0.06</v>
      </c>
      <c r="IB163" s="8">
        <v>71.5</v>
      </c>
      <c r="IC163" s="8">
        <v>0.03</v>
      </c>
      <c r="ID163" s="8">
        <v>70.39</v>
      </c>
      <c r="IE163" s="8">
        <v>0.03</v>
      </c>
      <c r="IF163" s="8">
        <v>1.1000000000000001</v>
      </c>
      <c r="IG163" s="8">
        <v>0.02</v>
      </c>
      <c r="IH163" s="8">
        <v>29.15</v>
      </c>
      <c r="II163" s="8">
        <v>13.01</v>
      </c>
      <c r="IJ163" s="8">
        <v>30.45</v>
      </c>
      <c r="IK163" s="8">
        <v>0.01</v>
      </c>
      <c r="IL163" s="8">
        <v>-2964</v>
      </c>
      <c r="IM163" s="8">
        <v>308</v>
      </c>
      <c r="IN163" s="8">
        <v>2327</v>
      </c>
      <c r="IO163" s="8">
        <v>308</v>
      </c>
      <c r="KB163" s="8">
        <v>122.29</v>
      </c>
      <c r="KC163" s="8">
        <v>0.05</v>
      </c>
      <c r="KD163" s="8">
        <v>72.209999999999994</v>
      </c>
      <c r="KE163" s="8">
        <v>0.05</v>
      </c>
      <c r="KF163" s="8">
        <v>70.239999999999995</v>
      </c>
      <c r="KG163" s="8">
        <v>0.02</v>
      </c>
      <c r="KH163" s="8">
        <v>1.98</v>
      </c>
      <c r="KI163" s="8">
        <v>0.04</v>
      </c>
      <c r="KP163" s="8">
        <v>121.89</v>
      </c>
      <c r="KQ163" s="8">
        <v>0.04</v>
      </c>
      <c r="KR163" s="8">
        <v>70.33</v>
      </c>
      <c r="KS163" s="8">
        <v>0.02</v>
      </c>
      <c r="KT163" s="8">
        <v>70.040000000000006</v>
      </c>
      <c r="KU163" s="8">
        <v>0.02</v>
      </c>
      <c r="KV163" s="8">
        <v>-0.28999999999999998</v>
      </c>
      <c r="KW163" s="8">
        <v>0.03</v>
      </c>
      <c r="LD163" s="8">
        <v>121.6</v>
      </c>
      <c r="LE163" s="8">
        <v>0.04</v>
      </c>
      <c r="LF163" s="8">
        <v>71.52</v>
      </c>
      <c r="LG163" s="8">
        <v>0.04</v>
      </c>
      <c r="LH163" s="8">
        <v>69.900000000000006</v>
      </c>
      <c r="LI163" s="8">
        <v>0.02</v>
      </c>
      <c r="LJ163" s="8">
        <v>1.61</v>
      </c>
      <c r="LK163" s="8">
        <v>0.04</v>
      </c>
      <c r="LL163" s="8">
        <v>70.3</v>
      </c>
      <c r="LM163" s="8">
        <v>0.04</v>
      </c>
      <c r="LN163" s="8">
        <v>-3</v>
      </c>
      <c r="LO163" s="8">
        <v>0.01</v>
      </c>
      <c r="LP163" s="8">
        <v>30.43</v>
      </c>
      <c r="LQ163" s="8">
        <v>0.01</v>
      </c>
      <c r="LR163" s="8">
        <v>110.85</v>
      </c>
      <c r="LS163" s="8">
        <v>0.01</v>
      </c>
      <c r="LT163" s="8">
        <v>-2964</v>
      </c>
      <c r="LU163" s="8">
        <v>308</v>
      </c>
      <c r="LV163" s="8">
        <v>0</v>
      </c>
      <c r="LW163" s="8">
        <v>0</v>
      </c>
      <c r="MX163" s="8">
        <v>72.959999999999994</v>
      </c>
      <c r="MY163" s="8">
        <v>0.03</v>
      </c>
      <c r="MZ163" s="8">
        <v>72.69</v>
      </c>
      <c r="NA163" s="8">
        <v>0.03</v>
      </c>
      <c r="NB163" s="8">
        <v>72.900000000000006</v>
      </c>
      <c r="NC163" s="8">
        <v>0.02</v>
      </c>
      <c r="ND163" s="8">
        <v>73</v>
      </c>
      <c r="NE163" s="8">
        <v>0.04</v>
      </c>
      <c r="NF163" s="8">
        <v>72.930000000000007</v>
      </c>
      <c r="NG163" s="8">
        <v>0.04</v>
      </c>
      <c r="NH163" s="8">
        <v>72.930000000000007</v>
      </c>
      <c r="NI163" s="8">
        <v>0.04</v>
      </c>
      <c r="OB163" s="8">
        <v>70.400000000000006</v>
      </c>
      <c r="OC163" s="8">
        <v>0.02</v>
      </c>
      <c r="OP163" s="8">
        <v>70.89</v>
      </c>
      <c r="OQ163" s="8">
        <v>0.03</v>
      </c>
      <c r="OR163" s="8">
        <v>70.41</v>
      </c>
      <c r="OS163" s="8">
        <v>0.03</v>
      </c>
      <c r="PN163" s="8">
        <v>70.64</v>
      </c>
      <c r="PO163" s="8">
        <v>0.03</v>
      </c>
      <c r="PP163" s="8">
        <v>70.3</v>
      </c>
      <c r="PQ163" s="8">
        <v>0.04</v>
      </c>
      <c r="PV163" s="8">
        <v>71.72</v>
      </c>
      <c r="PW163" s="8">
        <v>0.05</v>
      </c>
      <c r="PX163" s="8">
        <v>71.23</v>
      </c>
      <c r="PY163" s="8">
        <v>0.04</v>
      </c>
      <c r="QX163" s="8">
        <v>69.489999999999995</v>
      </c>
      <c r="QY163" s="8">
        <v>0.06</v>
      </c>
      <c r="QZ163" s="8">
        <v>69.39</v>
      </c>
      <c r="RA163" s="8">
        <v>0.06</v>
      </c>
      <c r="RB163" s="8">
        <v>74.36</v>
      </c>
      <c r="RC163" s="8">
        <v>0.02</v>
      </c>
      <c r="RD163" s="8">
        <v>74.510000000000005</v>
      </c>
      <c r="RE163" s="8">
        <v>0.03</v>
      </c>
      <c r="RF163" s="8">
        <v>74.209999999999994</v>
      </c>
      <c r="RG163" s="8">
        <v>0.03</v>
      </c>
      <c r="RH163" s="8">
        <v>74.239999999999995</v>
      </c>
      <c r="RI163" s="8">
        <v>0.03</v>
      </c>
      <c r="RJ163" s="8">
        <v>74.33</v>
      </c>
      <c r="RK163" s="8">
        <v>0.03</v>
      </c>
      <c r="RL163" s="8">
        <v>74.39</v>
      </c>
      <c r="RM163" s="8">
        <v>0.03</v>
      </c>
      <c r="RP163" s="8">
        <v>73.790000000000006</v>
      </c>
      <c r="RQ163" s="8">
        <v>7.0000000000000007E-2</v>
      </c>
      <c r="RR163" s="8">
        <v>73.260000000000005</v>
      </c>
      <c r="RS163" s="8">
        <v>0.05</v>
      </c>
      <c r="RT163" s="8">
        <v>72.89</v>
      </c>
      <c r="RU163" s="8">
        <v>0.05</v>
      </c>
      <c r="RV163" s="8">
        <v>72.81</v>
      </c>
      <c r="RW163" s="8">
        <v>0.06</v>
      </c>
      <c r="RX163" s="8">
        <v>73.38</v>
      </c>
      <c r="RY163" s="8">
        <v>0.04</v>
      </c>
      <c r="RZ163" s="8">
        <v>71.260000000000005</v>
      </c>
      <c r="SA163" s="8">
        <v>0.09</v>
      </c>
      <c r="SB163" s="8">
        <v>70.64</v>
      </c>
      <c r="SC163" s="8">
        <v>0.08</v>
      </c>
      <c r="SD163" s="8">
        <v>71.290000000000006</v>
      </c>
      <c r="SE163" s="8">
        <v>0.1</v>
      </c>
      <c r="SF163" s="8">
        <v>71.739999999999995</v>
      </c>
      <c r="SG163" s="8">
        <v>0.06</v>
      </c>
      <c r="SH163" s="8">
        <v>71.7</v>
      </c>
      <c r="SI163" s="8">
        <v>0.05</v>
      </c>
      <c r="SJ163" s="8">
        <v>70.8</v>
      </c>
      <c r="SK163" s="8">
        <v>0.05</v>
      </c>
      <c r="SL163" s="8">
        <v>70.47</v>
      </c>
      <c r="SM163" s="8">
        <v>0.06</v>
      </c>
      <c r="SN163" s="8">
        <v>71.22</v>
      </c>
      <c r="SO163" s="8">
        <v>0.04</v>
      </c>
      <c r="SP163" s="8">
        <v>71.349999999999994</v>
      </c>
      <c r="SQ163" s="8">
        <v>0.04</v>
      </c>
      <c r="SR163" s="8">
        <v>71.58</v>
      </c>
      <c r="SS163" s="8">
        <v>0.05</v>
      </c>
      <c r="ST163" s="8">
        <v>70.89</v>
      </c>
      <c r="SU163" s="8">
        <v>0.05</v>
      </c>
      <c r="TZ163" s="8">
        <v>70.459999999999994</v>
      </c>
      <c r="UA163" s="8">
        <v>0.05</v>
      </c>
      <c r="UB163" s="8">
        <v>70.16</v>
      </c>
      <c r="UC163" s="8">
        <v>0.05</v>
      </c>
      <c r="UD163" s="8">
        <v>69.61</v>
      </c>
      <c r="UE163" s="8">
        <v>0.05</v>
      </c>
      <c r="UF163" s="8">
        <v>69.760000000000005</v>
      </c>
      <c r="UG163" s="8">
        <v>0.05</v>
      </c>
      <c r="UH163" s="8">
        <v>69.77</v>
      </c>
      <c r="UI163" s="8">
        <v>0.05</v>
      </c>
      <c r="UJ163" s="8">
        <v>69.77</v>
      </c>
      <c r="UK163" s="8">
        <v>0.06</v>
      </c>
      <c r="WJ163" s="7" t="s">
        <v>1249</v>
      </c>
      <c r="WK163" s="8">
        <v>75.001999999999995</v>
      </c>
      <c r="WL163" s="8">
        <v>4.0000000000000001E-3</v>
      </c>
      <c r="WM163" s="8">
        <v>62</v>
      </c>
      <c r="WN163" s="8">
        <v>4.2999999999999997E-2</v>
      </c>
      <c r="WO163" s="8">
        <v>73.153999999999996</v>
      </c>
      <c r="WP163" s="8">
        <v>1.6E-2</v>
      </c>
      <c r="WQ163" s="8">
        <v>61.238</v>
      </c>
      <c r="WR163" s="8">
        <v>7.0000000000000007E-2</v>
      </c>
      <c r="WS163" s="8">
        <v>70.001000000000005</v>
      </c>
      <c r="WT163" s="8">
        <v>1.6E-2</v>
      </c>
      <c r="WU163" s="8">
        <v>60.131999999999998</v>
      </c>
      <c r="WV163" s="8">
        <v>9.1999999999999998E-2</v>
      </c>
      <c r="WW163" s="8">
        <v>2560.1999999999998</v>
      </c>
      <c r="WX163" s="8">
        <v>3.1</v>
      </c>
      <c r="WY163" s="8">
        <v>2436.5</v>
      </c>
      <c r="WZ163" s="8">
        <v>3</v>
      </c>
      <c r="XA163" s="8">
        <v>0.76900000000000002</v>
      </c>
      <c r="XB163" s="8">
        <v>2E-3</v>
      </c>
      <c r="XC163" s="8">
        <v>-7.8E-2</v>
      </c>
      <c r="XD163" s="8">
        <v>3.0000000000000001E-3</v>
      </c>
      <c r="XE163" s="8">
        <v>0.09</v>
      </c>
      <c r="XF163" s="8">
        <v>2E-3</v>
      </c>
      <c r="XG163" s="8">
        <v>0.88919999999999999</v>
      </c>
      <c r="XH163" s="8">
        <v>2.0999999999999999E-3</v>
      </c>
      <c r="XI163" s="8">
        <v>29.143999999999998</v>
      </c>
      <c r="XJ163" s="8">
        <v>1E-3</v>
      </c>
      <c r="XK163" s="8">
        <v>1539</v>
      </c>
      <c r="XL163" s="8">
        <v>27</v>
      </c>
      <c r="XM163" s="8">
        <v>1550</v>
      </c>
      <c r="XO163" s="43">
        <v>0.43670063948840909</v>
      </c>
      <c r="XP163" s="12">
        <v>1083.2359362509987</v>
      </c>
      <c r="XQ163" s="14">
        <v>13.029</v>
      </c>
      <c r="XR163" s="14">
        <v>0.08</v>
      </c>
      <c r="XS163" s="45">
        <f t="shared" si="141"/>
        <v>1.6619474533860719</v>
      </c>
      <c r="XT163" s="9">
        <f t="shared" si="114"/>
        <v>11376.095250055478</v>
      </c>
      <c r="XU163" s="46">
        <f t="shared" si="115"/>
        <v>220.11916551181102</v>
      </c>
      <c r="XV163" s="9">
        <f>XP163*SQRT(-XC163*YB163/(XR163*XQ163))</f>
        <v>1085.679050629413</v>
      </c>
      <c r="XW163" s="9">
        <f t="shared" si="116"/>
        <v>4852.7670349816626</v>
      </c>
      <c r="XX163" s="9">
        <f t="shared" si="117"/>
        <v>6523.328215073815</v>
      </c>
      <c r="XY163" s="15">
        <f t="shared" si="118"/>
        <v>8.7684535499136847E-3</v>
      </c>
      <c r="XZ163" s="9">
        <f t="shared" si="119"/>
        <v>27.075522681915327</v>
      </c>
      <c r="YA163" s="9">
        <f t="shared" si="120"/>
        <v>71.49205254661392</v>
      </c>
      <c r="YB163" s="10">
        <v>13.423422671682184</v>
      </c>
      <c r="YC163" s="10">
        <v>13.503051497327334</v>
      </c>
      <c r="YD163" s="3">
        <v>8.7527267721803897E-3</v>
      </c>
      <c r="YE163" s="9">
        <v>26.358921739573447</v>
      </c>
      <c r="YF163" s="15">
        <v>8.7801528521769482E-3</v>
      </c>
      <c r="YG163" s="9">
        <v>27.608609062912965</v>
      </c>
      <c r="YH163" s="15">
        <v>8.718141762019252E-3</v>
      </c>
      <c r="YI163" s="9">
        <v>27.090076931954112</v>
      </c>
      <c r="YJ163" s="9">
        <f t="shared" si="121"/>
        <v>72.868755455780502</v>
      </c>
      <c r="YK163" s="9">
        <f t="shared" si="122"/>
        <v>61.211689058730386</v>
      </c>
      <c r="YL163" s="9">
        <f t="shared" si="123"/>
        <v>26.684776385627611</v>
      </c>
      <c r="YM163" s="9">
        <f t="shared" ref="YM163:YM183" si="142">(XZ163-YL163)*XT163</f>
        <v>4445.1670851754579</v>
      </c>
      <c r="YN163" s="9">
        <f t="shared" ref="YN163:YN183" si="143">0.24*(YJ163-YA163)*XT163</f>
        <v>3758.7608221698024</v>
      </c>
      <c r="YO163" s="9">
        <f t="shared" ref="YO163:YO172" si="144">XK163-XM163</f>
        <v>-11</v>
      </c>
      <c r="YP163" s="14">
        <f t="shared" ref="YP163:YP183" si="145">YO163*3.413/YM163</f>
        <v>-8.4458017619191729E-3</v>
      </c>
      <c r="YQ163" s="9">
        <f t="shared" ref="YQ163:YQ172" si="146">YM163-(XM163-XU163)*3.413</f>
        <v>-93.716202932730994</v>
      </c>
      <c r="YR163" s="9">
        <f t="shared" ref="YR163:YR172" si="147">YN163-(XM163-XU163)*3.413</f>
        <v>-780.12246593838654</v>
      </c>
      <c r="YS163" s="10">
        <f t="shared" ref="YS163:YS183" si="148">YQ163/XK163</f>
        <v>-6.0894218929649767E-2</v>
      </c>
      <c r="YT163" s="15">
        <f t="shared" ref="YT163:YT183" si="149">(YA163-YW163)/(YJ163-YW163)</f>
        <v>0.93699403625393052</v>
      </c>
      <c r="YU163" s="16">
        <f t="shared" ref="YU163:YU183" si="150">-XZ163+YL163</f>
        <v>-0.39074629628771618</v>
      </c>
      <c r="YV163" s="16">
        <f t="shared" ref="YV163:YV183" si="151">-YJ163+YA163</f>
        <v>-1.3767029091665819</v>
      </c>
      <c r="YW163" s="47">
        <f t="shared" ref="YW163:YW183" si="152">(-(-0.0182984848494437-(YU163/YV163))+SQRT((-0.0182984848494437-(YU163/YV163))^2-4*0.00577826340327261*(6.76723916086377-XZ163+(YU163/YV163)*YJ163)))/(2*0.00577826340327261)</f>
        <v>51.018396738706443</v>
      </c>
      <c r="YX163" s="5">
        <f t="shared" ref="YX163:YX183" si="153">XT163*(XZ163-YL163)</f>
        <v>4445.1670851754579</v>
      </c>
      <c r="YY163" s="5">
        <f t="shared" ref="YY163:YY183" si="154">XT163*(YG163-YI163)</f>
        <v>5898.8709120021531</v>
      </c>
      <c r="YZ163" s="5">
        <f t="shared" ref="YZ163:YZ183" si="155">XT163*(YI163-YL163)</f>
        <v>4610.7376199097971</v>
      </c>
      <c r="ZA163" s="5">
        <f t="shared" ref="ZA163:ZA183" si="156">XW163*(YE163-YG163)</f>
        <v>-6064.441446736485</v>
      </c>
      <c r="ZB163" s="5">
        <f t="shared" ref="ZB163:ZB183" si="157">SUM(YY163:ZA163)</f>
        <v>4445.1670851754652</v>
      </c>
      <c r="ZC163" s="6">
        <f t="shared" ref="ZC163:ZC183" si="158">ZB163/YX163</f>
        <v>1.0000000000000016</v>
      </c>
    </row>
    <row r="164" spans="1:679" s="8" customFormat="1" x14ac:dyDescent="0.25">
      <c r="A164" s="8">
        <v>3</v>
      </c>
      <c r="B164" s="8" t="s">
        <v>1494</v>
      </c>
      <c r="C164" s="8" t="s">
        <v>1495</v>
      </c>
      <c r="D164" s="8" t="s">
        <v>1494</v>
      </c>
      <c r="E164" s="13" t="s">
        <v>3324</v>
      </c>
      <c r="F164" s="8" t="s">
        <v>3323</v>
      </c>
      <c r="G164" s="8" t="s">
        <v>3323</v>
      </c>
      <c r="H164" s="8" t="s">
        <v>3325</v>
      </c>
      <c r="I164" s="8" t="s">
        <v>3310</v>
      </c>
      <c r="J164" s="8" t="s">
        <v>3319</v>
      </c>
      <c r="L164" s="8">
        <v>7</v>
      </c>
      <c r="M164" s="8" t="s">
        <v>3311</v>
      </c>
      <c r="N164" s="7">
        <v>0</v>
      </c>
      <c r="O164" s="7">
        <v>0</v>
      </c>
      <c r="P164" s="8" t="s">
        <v>3374</v>
      </c>
      <c r="Q164" s="8" t="s">
        <v>1461</v>
      </c>
      <c r="R164" s="8" t="s">
        <v>1496</v>
      </c>
      <c r="S164" s="8" t="s">
        <v>119</v>
      </c>
      <c r="T164" s="8" t="s">
        <v>154</v>
      </c>
      <c r="U164" s="8" t="s">
        <v>1483</v>
      </c>
      <c r="V164" s="8" t="s">
        <v>3378</v>
      </c>
      <c r="W164" s="8" t="s">
        <v>3383</v>
      </c>
      <c r="X164" s="8" t="s">
        <v>3387</v>
      </c>
      <c r="Y164" s="8" t="s">
        <v>3387</v>
      </c>
      <c r="Z164" s="8" t="s">
        <v>122</v>
      </c>
      <c r="AA164" s="8" t="s">
        <v>123</v>
      </c>
      <c r="AB164" s="8" t="s">
        <v>124</v>
      </c>
      <c r="AC164" s="8" t="s">
        <v>1151</v>
      </c>
      <c r="AD164" s="8" t="s">
        <v>1152</v>
      </c>
      <c r="AE164" s="8" t="s">
        <v>3391</v>
      </c>
      <c r="AF164" s="8" t="s">
        <v>931</v>
      </c>
      <c r="AG164" s="8">
        <v>75</v>
      </c>
      <c r="AH164" s="8">
        <v>62</v>
      </c>
      <c r="AI164" s="8">
        <v>65</v>
      </c>
      <c r="AJ164" s="8">
        <v>57</v>
      </c>
      <c r="AK164" s="8">
        <v>7.6</v>
      </c>
      <c r="AL164" s="8">
        <v>8.1</v>
      </c>
      <c r="AM164" s="8">
        <v>7.6</v>
      </c>
      <c r="AN164" s="8">
        <v>8.1</v>
      </c>
      <c r="AO164" s="8">
        <v>229.9</v>
      </c>
      <c r="AP164" s="8">
        <v>0.2</v>
      </c>
      <c r="AQ164" s="8">
        <v>6.4</v>
      </c>
      <c r="AR164" s="8">
        <v>0</v>
      </c>
      <c r="AS164" s="8">
        <v>12989</v>
      </c>
      <c r="AT164" s="8">
        <v>104</v>
      </c>
      <c r="AU164" s="8">
        <v>12374</v>
      </c>
      <c r="AV164" s="8">
        <v>143</v>
      </c>
      <c r="AW164" s="8">
        <v>5626</v>
      </c>
      <c r="AX164" s="8">
        <v>151</v>
      </c>
      <c r="AY164" s="8">
        <v>18620</v>
      </c>
      <c r="AZ164" s="8">
        <v>190</v>
      </c>
      <c r="BA164" s="8">
        <v>12.012903226000001</v>
      </c>
      <c r="CO164" s="8" t="s">
        <v>1497</v>
      </c>
      <c r="CP164" s="8" t="s">
        <v>1169</v>
      </c>
      <c r="CQ164" s="8">
        <v>75.006</v>
      </c>
      <c r="CR164" s="8">
        <v>5.0000000000000001E-3</v>
      </c>
      <c r="CS164" s="8">
        <v>62.012</v>
      </c>
      <c r="CT164" s="8">
        <v>3.5000000000000003E-2</v>
      </c>
      <c r="CU164" s="8">
        <v>65.006</v>
      </c>
      <c r="CV164" s="8">
        <v>1.7000000000000001E-2</v>
      </c>
      <c r="CW164" s="8">
        <v>57.195999999999998</v>
      </c>
      <c r="CX164" s="8">
        <v>2.3E-2</v>
      </c>
      <c r="CY164" s="8">
        <v>74.42</v>
      </c>
      <c r="CZ164" s="8">
        <v>0.03</v>
      </c>
      <c r="DA164" s="8">
        <v>69.94</v>
      </c>
      <c r="DB164" s="8">
        <v>0.05</v>
      </c>
      <c r="DC164" s="8">
        <v>71.680000000000007</v>
      </c>
      <c r="DD164" s="8">
        <v>0.03</v>
      </c>
      <c r="DE164" s="8">
        <v>9.6000000000000002E-2</v>
      </c>
      <c r="DF164" s="8">
        <v>8.9999999999999993E-3</v>
      </c>
      <c r="DG164" s="8">
        <v>0.89710000000000001</v>
      </c>
      <c r="DH164" s="8">
        <v>2.2000000000000001E-3</v>
      </c>
      <c r="DI164" s="8">
        <v>12989</v>
      </c>
      <c r="DJ164" s="8">
        <v>104</v>
      </c>
      <c r="DK164" s="8">
        <v>5626</v>
      </c>
      <c r="DL164" s="8">
        <v>151</v>
      </c>
      <c r="DM164" s="8">
        <v>12.02</v>
      </c>
      <c r="DN164" s="8">
        <v>0.23599999999999999</v>
      </c>
      <c r="DU164" s="8">
        <v>229.9</v>
      </c>
      <c r="DV164" s="8">
        <v>0.8</v>
      </c>
      <c r="DW164" s="8">
        <v>229.8</v>
      </c>
      <c r="DX164" s="8">
        <v>0.8</v>
      </c>
      <c r="DY164" s="8">
        <v>230.1</v>
      </c>
      <c r="DZ164" s="8">
        <v>0.8</v>
      </c>
      <c r="EA164" s="8">
        <v>6.4</v>
      </c>
      <c r="EB164" s="8">
        <v>0.1</v>
      </c>
      <c r="EC164" s="8">
        <v>6.3</v>
      </c>
      <c r="ED164" s="8">
        <v>0.1</v>
      </c>
      <c r="EE164" s="8">
        <v>6.4</v>
      </c>
      <c r="EF164" s="8">
        <v>0.1</v>
      </c>
      <c r="EG164" s="8">
        <v>1367.6</v>
      </c>
      <c r="EH164" s="8">
        <v>16</v>
      </c>
      <c r="EI164" s="8">
        <v>1125.7</v>
      </c>
      <c r="EJ164" s="8">
        <v>14.3</v>
      </c>
      <c r="EK164" s="8">
        <v>181.9</v>
      </c>
      <c r="EL164" s="8">
        <v>15.9</v>
      </c>
      <c r="EM164" s="8">
        <v>230</v>
      </c>
      <c r="EO164" s="8">
        <v>230</v>
      </c>
      <c r="EQ164" s="8">
        <v>230</v>
      </c>
      <c r="ES164" s="8">
        <v>6.2</v>
      </c>
      <c r="EU164" s="8">
        <v>6.3</v>
      </c>
      <c r="EW164" s="8">
        <v>6.3</v>
      </c>
      <c r="EZ164" s="8">
        <v>0</v>
      </c>
      <c r="FB164" s="8">
        <v>0</v>
      </c>
      <c r="FD164" s="8">
        <v>0</v>
      </c>
      <c r="FF164" s="8">
        <v>0</v>
      </c>
      <c r="FH164" s="8">
        <v>0</v>
      </c>
      <c r="FJ164" s="8">
        <v>0</v>
      </c>
      <c r="FL164" s="8">
        <v>0</v>
      </c>
      <c r="FN164" s="8">
        <v>0</v>
      </c>
      <c r="FO164" s="8">
        <v>0</v>
      </c>
      <c r="FP164" s="8">
        <v>0</v>
      </c>
      <c r="FQ164" s="8">
        <v>0</v>
      </c>
      <c r="FR164" s="8">
        <v>0</v>
      </c>
      <c r="FS164" s="8">
        <v>0</v>
      </c>
      <c r="FT164" s="8">
        <v>0</v>
      </c>
      <c r="FU164" s="8">
        <v>0</v>
      </c>
      <c r="FV164" s="8">
        <v>0</v>
      </c>
      <c r="GE164" s="8">
        <v>1560</v>
      </c>
      <c r="MX164" s="8">
        <v>70.03</v>
      </c>
      <c r="MY164" s="8">
        <v>0.05</v>
      </c>
      <c r="MZ164" s="8">
        <v>69.52</v>
      </c>
      <c r="NA164" s="8">
        <v>0.06</v>
      </c>
      <c r="NB164" s="8">
        <v>69.55</v>
      </c>
      <c r="NC164" s="8">
        <v>0.06</v>
      </c>
      <c r="ND164" s="8">
        <v>70.69</v>
      </c>
      <c r="NE164" s="8">
        <v>0.04</v>
      </c>
      <c r="NF164" s="8">
        <v>70.59</v>
      </c>
      <c r="NG164" s="8">
        <v>0.04</v>
      </c>
      <c r="NH164" s="8">
        <v>70.58</v>
      </c>
      <c r="NI164" s="8">
        <v>0.04</v>
      </c>
      <c r="OB164" s="8">
        <v>65.930000000000007</v>
      </c>
      <c r="OC164" s="8">
        <v>0.12</v>
      </c>
      <c r="OP164" s="8">
        <v>66.28</v>
      </c>
      <c r="OQ164" s="8">
        <v>0.04</v>
      </c>
      <c r="OR164" s="8">
        <v>65.81</v>
      </c>
      <c r="OS164" s="8">
        <v>0.05</v>
      </c>
      <c r="PN164" s="8">
        <v>66.23</v>
      </c>
      <c r="PO164" s="8">
        <v>0.12</v>
      </c>
      <c r="PP164" s="8">
        <v>65.78</v>
      </c>
      <c r="PQ164" s="8">
        <v>0.03</v>
      </c>
      <c r="PV164" s="8">
        <v>67.22</v>
      </c>
      <c r="PW164" s="8">
        <v>0.04</v>
      </c>
      <c r="PX164" s="8">
        <v>66.760000000000005</v>
      </c>
      <c r="PY164" s="8">
        <v>0.06</v>
      </c>
      <c r="QX164" s="8">
        <v>64.63</v>
      </c>
      <c r="QY164" s="8">
        <v>0.15</v>
      </c>
      <c r="RB164" s="8">
        <v>74.36</v>
      </c>
      <c r="RC164" s="8">
        <v>0.02</v>
      </c>
      <c r="RD164" s="8">
        <v>74.52</v>
      </c>
      <c r="RE164" s="8">
        <v>0.03</v>
      </c>
      <c r="RF164" s="8">
        <v>74.23</v>
      </c>
      <c r="RG164" s="8">
        <v>0.03</v>
      </c>
      <c r="RH164" s="8">
        <v>74.260000000000005</v>
      </c>
      <c r="RI164" s="8">
        <v>0.03</v>
      </c>
      <c r="RJ164" s="8">
        <v>74.34</v>
      </c>
      <c r="RK164" s="8">
        <v>0.03</v>
      </c>
      <c r="RL164" s="8">
        <v>74.400000000000006</v>
      </c>
      <c r="RM164" s="8">
        <v>0.03</v>
      </c>
      <c r="RP164" s="8">
        <v>73.209999999999994</v>
      </c>
      <c r="RQ164" s="8">
        <v>0.06</v>
      </c>
      <c r="RR164" s="8">
        <v>72.44</v>
      </c>
      <c r="RS164" s="8">
        <v>0.05</v>
      </c>
      <c r="RT164" s="8">
        <v>71.52</v>
      </c>
      <c r="RU164" s="8">
        <v>0.05</v>
      </c>
      <c r="RV164" s="8">
        <v>71.349999999999994</v>
      </c>
      <c r="RW164" s="8">
        <v>0.06</v>
      </c>
      <c r="RX164" s="8">
        <v>71.290000000000006</v>
      </c>
      <c r="RY164" s="8">
        <v>0.06</v>
      </c>
      <c r="RZ164" s="8">
        <v>68.09</v>
      </c>
      <c r="SA164" s="8">
        <v>0.14000000000000001</v>
      </c>
      <c r="SB164" s="8">
        <v>67.16</v>
      </c>
      <c r="SC164" s="8">
        <v>0.16</v>
      </c>
      <c r="SD164" s="8">
        <v>68.27</v>
      </c>
      <c r="SE164" s="8">
        <v>0.15</v>
      </c>
      <c r="SF164" s="8">
        <v>68.3</v>
      </c>
      <c r="SG164" s="8">
        <v>7.0000000000000007E-2</v>
      </c>
      <c r="SH164" s="8">
        <v>68.37</v>
      </c>
      <c r="SI164" s="8">
        <v>0.08</v>
      </c>
      <c r="SJ164" s="8">
        <v>67.06</v>
      </c>
      <c r="SK164" s="8">
        <v>0.12</v>
      </c>
      <c r="SL164" s="8">
        <v>65.91</v>
      </c>
      <c r="SM164" s="8">
        <v>0.12</v>
      </c>
      <c r="SN164" s="8">
        <v>67.400000000000006</v>
      </c>
      <c r="SO164" s="8">
        <v>7.0000000000000007E-2</v>
      </c>
      <c r="SP164" s="8">
        <v>67.52</v>
      </c>
      <c r="SQ164" s="8">
        <v>0.09</v>
      </c>
      <c r="SR164" s="8">
        <v>67.849999999999994</v>
      </c>
      <c r="SS164" s="8">
        <v>0.09</v>
      </c>
      <c r="ST164" s="8">
        <v>67.02</v>
      </c>
      <c r="SU164" s="8">
        <v>0.1</v>
      </c>
      <c r="TZ164" s="8">
        <v>66.64</v>
      </c>
      <c r="UA164" s="8">
        <v>0.2</v>
      </c>
      <c r="UB164" s="8">
        <v>66.52</v>
      </c>
      <c r="UC164" s="8">
        <v>0.2</v>
      </c>
      <c r="UD164" s="8">
        <v>65.239999999999995</v>
      </c>
      <c r="UE164" s="8">
        <v>0.19</v>
      </c>
      <c r="UF164" s="8">
        <v>65.430000000000007</v>
      </c>
      <c r="UG164" s="8">
        <v>0.2</v>
      </c>
      <c r="UH164" s="8">
        <v>65.099999999999994</v>
      </c>
      <c r="UI164" s="8">
        <v>0.11</v>
      </c>
      <c r="UJ164" s="8">
        <v>65.069999999999993</v>
      </c>
      <c r="UK164" s="8">
        <v>0.12</v>
      </c>
      <c r="WJ164" s="7" t="s">
        <v>1249</v>
      </c>
      <c r="WK164" s="8">
        <v>75.006</v>
      </c>
      <c r="WL164" s="8">
        <v>5.0000000000000001E-3</v>
      </c>
      <c r="WM164" s="8">
        <v>62.012</v>
      </c>
      <c r="WN164" s="8">
        <v>3.5000000000000003E-2</v>
      </c>
      <c r="WO164" s="8">
        <v>70.290999999999997</v>
      </c>
      <c r="WP164" s="8">
        <v>3.4000000000000002E-2</v>
      </c>
      <c r="WQ164" s="8">
        <v>59.634999999999998</v>
      </c>
      <c r="WR164" s="8">
        <v>3.3000000000000002E-2</v>
      </c>
      <c r="WS164" s="8">
        <v>65.006</v>
      </c>
      <c r="WT164" s="8">
        <v>1.7000000000000001E-2</v>
      </c>
      <c r="WU164" s="8">
        <v>57.195999999999998</v>
      </c>
      <c r="WV164" s="8">
        <v>2.3E-2</v>
      </c>
      <c r="WW164" s="8">
        <v>2562.4</v>
      </c>
      <c r="WX164" s="8">
        <v>3.1</v>
      </c>
      <c r="WY164" s="8">
        <v>2457.3000000000002</v>
      </c>
      <c r="WZ164" s="8">
        <v>3</v>
      </c>
      <c r="XA164" s="8">
        <v>0.78600000000000003</v>
      </c>
      <c r="XB164" s="8">
        <v>2E-3</v>
      </c>
      <c r="XC164" s="8">
        <v>-7.5999999999999998E-2</v>
      </c>
      <c r="XD164" s="8">
        <v>1.7000000000000001E-2</v>
      </c>
      <c r="XE164" s="8">
        <v>9.6000000000000002E-2</v>
      </c>
      <c r="XF164" s="8">
        <v>8.9999999999999993E-3</v>
      </c>
      <c r="XG164" s="8">
        <v>0.89710000000000001</v>
      </c>
      <c r="XH164" s="8">
        <v>2.2000000000000001E-3</v>
      </c>
      <c r="XI164" s="8">
        <v>29.225999999999999</v>
      </c>
      <c r="XJ164" s="8">
        <v>1E-3</v>
      </c>
      <c r="XK164" s="8">
        <v>1550</v>
      </c>
      <c r="XL164" s="8">
        <v>27</v>
      </c>
      <c r="XM164" s="8">
        <v>1540</v>
      </c>
      <c r="XO164" s="43">
        <v>0.43670063948840909</v>
      </c>
      <c r="XP164" s="12">
        <v>1083.2359362509987</v>
      </c>
      <c r="XQ164" s="14">
        <v>13.029</v>
      </c>
      <c r="XR164" s="14">
        <v>0.08</v>
      </c>
      <c r="XS164" s="45">
        <f t="shared" si="141"/>
        <v>1.630413136026255</v>
      </c>
      <c r="XT164" s="9">
        <f t="shared" si="114"/>
        <v>11449.748784291305</v>
      </c>
      <c r="XU164" s="46">
        <f t="shared" si="115"/>
        <v>226.90592107086616</v>
      </c>
      <c r="XV164" s="9">
        <f>XP164*SQRT(-XC164*YB164/(XR164*XQ164))</f>
        <v>1066.4042308004662</v>
      </c>
      <c r="XW164" s="9">
        <f t="shared" si="116"/>
        <v>4813.7998682558282</v>
      </c>
      <c r="XX164" s="9">
        <f t="shared" si="117"/>
        <v>6635.9489160354769</v>
      </c>
      <c r="XY164" s="15">
        <f t="shared" si="118"/>
        <v>8.5069791602666468E-3</v>
      </c>
      <c r="XZ164" s="9">
        <f t="shared" si="119"/>
        <v>26.286462626183617</v>
      </c>
      <c r="YA164" s="9">
        <f t="shared" si="120"/>
        <v>68.660586863973748</v>
      </c>
      <c r="YB164" s="10">
        <v>13.291839212088229</v>
      </c>
      <c r="YC164" s="10">
        <v>13.427718188099631</v>
      </c>
      <c r="YD164" s="3">
        <v>8.12079566174982E-3</v>
      </c>
      <c r="YE164" s="9">
        <v>24.451991993714302</v>
      </c>
      <c r="YF164" s="15">
        <v>8.7871214726630946E-3</v>
      </c>
      <c r="YG164" s="9">
        <v>27.617210436426827</v>
      </c>
      <c r="YH164" s="15">
        <v>8.3701578140019349E-3</v>
      </c>
      <c r="YI164" s="9">
        <v>26.011803403385432</v>
      </c>
      <c r="YJ164" s="9">
        <f t="shared" si="121"/>
        <v>70.80467289933199</v>
      </c>
      <c r="YK164" s="9">
        <f t="shared" si="122"/>
        <v>60.043926921994803</v>
      </c>
      <c r="YL164" s="9">
        <f t="shared" si="123"/>
        <v>25.614445064767882</v>
      </c>
      <c r="YM164" s="9">
        <f t="shared" si="142"/>
        <v>7694.4322568422258</v>
      </c>
      <c r="YN164" s="9">
        <f t="shared" si="143"/>
        <v>5891.81915442216</v>
      </c>
      <c r="YO164" s="9">
        <f t="shared" si="144"/>
        <v>10</v>
      </c>
      <c r="YP164" s="14">
        <f t="shared" si="145"/>
        <v>4.4356748959158239E-3</v>
      </c>
      <c r="YQ164" s="9">
        <f t="shared" si="146"/>
        <v>3212.8421654570921</v>
      </c>
      <c r="YR164" s="9">
        <f t="shared" si="147"/>
        <v>1410.2290630370262</v>
      </c>
      <c r="YS164" s="10">
        <f t="shared" si="148"/>
        <v>2.0728013970690915</v>
      </c>
      <c r="YT164" s="15">
        <f t="shared" si="149"/>
        <v>0.90714309912166691</v>
      </c>
      <c r="YU164" s="16">
        <f t="shared" si="150"/>
        <v>-0.67201756141573554</v>
      </c>
      <c r="YV164" s="16">
        <f t="shared" si="151"/>
        <v>-2.1440860353582423</v>
      </c>
      <c r="YW164" s="47">
        <f t="shared" si="152"/>
        <v>47.714455424084171</v>
      </c>
      <c r="YX164" s="5">
        <f t="shared" si="153"/>
        <v>7694.4322568422258</v>
      </c>
      <c r="YY164" s="5">
        <f t="shared" si="154"/>
        <v>18381.507224858422</v>
      </c>
      <c r="YZ164" s="5">
        <f t="shared" si="155"/>
        <v>4549.6531545143125</v>
      </c>
      <c r="ZA164" s="5">
        <f t="shared" si="156"/>
        <v>-15236.728122530474</v>
      </c>
      <c r="ZB164" s="5">
        <f t="shared" si="157"/>
        <v>7694.4322568422594</v>
      </c>
      <c r="ZC164" s="6">
        <f t="shared" si="158"/>
        <v>1.0000000000000044</v>
      </c>
    </row>
    <row r="165" spans="1:679" s="8" customFormat="1" x14ac:dyDescent="0.25">
      <c r="A165" s="8">
        <v>3</v>
      </c>
      <c r="B165" s="8" t="s">
        <v>1510</v>
      </c>
      <c r="C165" s="8" t="s">
        <v>1511</v>
      </c>
      <c r="D165" s="8" t="s">
        <v>1512</v>
      </c>
      <c r="E165" s="13" t="s">
        <v>3324</v>
      </c>
      <c r="F165" s="8" t="s">
        <v>3323</v>
      </c>
      <c r="G165" s="8" t="s">
        <v>3323</v>
      </c>
      <c r="H165" s="8" t="s">
        <v>3325</v>
      </c>
      <c r="I165" s="8" t="s">
        <v>3310</v>
      </c>
      <c r="J165" s="8" t="s">
        <v>3319</v>
      </c>
      <c r="L165" s="8">
        <v>7</v>
      </c>
      <c r="M165" s="8" t="s">
        <v>3311</v>
      </c>
      <c r="N165" s="7">
        <v>0</v>
      </c>
      <c r="O165" s="7">
        <v>0</v>
      </c>
      <c r="P165" s="8" t="s">
        <v>3374</v>
      </c>
      <c r="Q165" s="8" t="s">
        <v>1251</v>
      </c>
      <c r="R165" s="8" t="s">
        <v>1513</v>
      </c>
      <c r="S165" s="8" t="s">
        <v>119</v>
      </c>
      <c r="T165" s="8" t="s">
        <v>154</v>
      </c>
      <c r="U165" s="8" t="s">
        <v>1501</v>
      </c>
      <c r="V165" s="8" t="s">
        <v>3378</v>
      </c>
      <c r="W165" s="8" t="s">
        <v>3383</v>
      </c>
      <c r="X165" s="8" t="s">
        <v>3387</v>
      </c>
      <c r="Y165" s="8" t="s">
        <v>3387</v>
      </c>
      <c r="Z165" s="8" t="s">
        <v>122</v>
      </c>
      <c r="AA165" s="8" t="s">
        <v>123</v>
      </c>
      <c r="AB165" s="8" t="s">
        <v>124</v>
      </c>
      <c r="AC165" s="8" t="s">
        <v>1151</v>
      </c>
      <c r="AD165" s="8" t="s">
        <v>1152</v>
      </c>
      <c r="AE165" s="8" t="s">
        <v>3391</v>
      </c>
      <c r="AF165" s="8" t="s">
        <v>931</v>
      </c>
      <c r="AG165" s="8">
        <v>75</v>
      </c>
      <c r="AH165" s="8">
        <v>62</v>
      </c>
      <c r="AI165" s="8">
        <v>60</v>
      </c>
      <c r="AJ165" s="8">
        <v>54</v>
      </c>
      <c r="AK165" s="8">
        <v>7.6</v>
      </c>
      <c r="AL165" s="8">
        <v>8.1</v>
      </c>
      <c r="AM165" s="8">
        <v>7.6</v>
      </c>
      <c r="AN165" s="8">
        <v>8.1</v>
      </c>
      <c r="AO165" s="8">
        <v>230.1</v>
      </c>
      <c r="AP165" s="8">
        <v>0.2</v>
      </c>
      <c r="AQ165" s="8">
        <v>6.5</v>
      </c>
      <c r="AR165" s="8">
        <v>0</v>
      </c>
      <c r="AS165" s="8">
        <v>20697</v>
      </c>
      <c r="AT165" s="8">
        <v>80</v>
      </c>
      <c r="AU165" s="8">
        <v>20273</v>
      </c>
      <c r="AV165" s="8">
        <v>120</v>
      </c>
      <c r="AW165" s="8">
        <v>10949</v>
      </c>
      <c r="AX165" s="8">
        <v>172</v>
      </c>
      <c r="AY165" s="8">
        <v>31657</v>
      </c>
      <c r="AZ165" s="8">
        <v>184</v>
      </c>
      <c r="BA165" s="8">
        <v>19.972870661999998</v>
      </c>
      <c r="CO165" s="8" t="s">
        <v>1514</v>
      </c>
      <c r="CP165" s="8" t="s">
        <v>1169</v>
      </c>
      <c r="CQ165" s="8">
        <v>75</v>
      </c>
      <c r="CR165" s="8">
        <v>0.01</v>
      </c>
      <c r="CS165" s="8">
        <v>61.999000000000002</v>
      </c>
      <c r="CT165" s="8">
        <v>0.04</v>
      </c>
      <c r="CU165" s="8">
        <v>60.000999999999998</v>
      </c>
      <c r="CV165" s="8">
        <v>1.6E-2</v>
      </c>
      <c r="CW165" s="8">
        <v>53.987000000000002</v>
      </c>
      <c r="CX165" s="8">
        <v>1.6E-2</v>
      </c>
      <c r="CY165" s="8">
        <v>74.55</v>
      </c>
      <c r="CZ165" s="8">
        <v>0.04</v>
      </c>
      <c r="DA165" s="8">
        <v>67.23</v>
      </c>
      <c r="DB165" s="8">
        <v>0.04</v>
      </c>
      <c r="DC165" s="8">
        <v>69.55</v>
      </c>
      <c r="DD165" s="8">
        <v>0.02</v>
      </c>
      <c r="DE165" s="8">
        <v>9.4E-2</v>
      </c>
      <c r="DF165" s="8">
        <v>2E-3</v>
      </c>
      <c r="DG165" s="8">
        <v>0.89559999999999995</v>
      </c>
      <c r="DH165" s="8">
        <v>1.9E-3</v>
      </c>
      <c r="DI165" s="8">
        <v>20697</v>
      </c>
      <c r="DJ165" s="8">
        <v>80</v>
      </c>
      <c r="DK165" s="8">
        <v>10949</v>
      </c>
      <c r="DL165" s="8">
        <v>172</v>
      </c>
      <c r="DM165" s="8">
        <v>19.978000000000002</v>
      </c>
      <c r="DN165" s="8">
        <v>0.35599999999999998</v>
      </c>
      <c r="DU165" s="8">
        <v>230.1</v>
      </c>
      <c r="DV165" s="8">
        <v>0.8</v>
      </c>
      <c r="DW165" s="8">
        <v>230.3</v>
      </c>
      <c r="DX165" s="8">
        <v>0.8</v>
      </c>
      <c r="DY165" s="8">
        <v>230</v>
      </c>
      <c r="DZ165" s="8">
        <v>0.8</v>
      </c>
      <c r="EA165" s="8">
        <v>6.5</v>
      </c>
      <c r="EB165" s="8">
        <v>0.1</v>
      </c>
      <c r="EC165" s="8">
        <v>6.2</v>
      </c>
      <c r="ED165" s="8">
        <v>0.1</v>
      </c>
      <c r="EE165" s="8">
        <v>6.4</v>
      </c>
      <c r="EF165" s="8">
        <v>0.1</v>
      </c>
      <c r="EG165" s="8">
        <v>1402.2</v>
      </c>
      <c r="EH165" s="8">
        <v>15.7</v>
      </c>
      <c r="EI165" s="8">
        <v>1112.9000000000001</v>
      </c>
      <c r="EJ165" s="8">
        <v>14.1</v>
      </c>
      <c r="EK165" s="8">
        <v>182.9</v>
      </c>
      <c r="EL165" s="8">
        <v>15.6</v>
      </c>
      <c r="EM165" s="8">
        <v>230</v>
      </c>
      <c r="EO165" s="8">
        <v>231</v>
      </c>
      <c r="EQ165" s="8">
        <v>229</v>
      </c>
      <c r="ES165" s="8">
        <v>3.1</v>
      </c>
      <c r="EU165" s="8">
        <v>3.6</v>
      </c>
      <c r="EW165" s="8">
        <v>3.5</v>
      </c>
      <c r="EY165" s="8">
        <v>0.52</v>
      </c>
      <c r="GE165" s="8">
        <v>1560</v>
      </c>
      <c r="MX165" s="8">
        <v>67.8</v>
      </c>
      <c r="MY165" s="8">
        <v>0.04</v>
      </c>
      <c r="MZ165" s="8">
        <v>66.62</v>
      </c>
      <c r="NA165" s="8">
        <v>0.05</v>
      </c>
      <c r="NB165" s="8">
        <v>66.849999999999994</v>
      </c>
      <c r="NC165" s="8">
        <v>0.04</v>
      </c>
      <c r="ND165" s="8">
        <v>68.39</v>
      </c>
      <c r="NE165" s="8">
        <v>0.04</v>
      </c>
      <c r="NF165" s="8">
        <v>68.19</v>
      </c>
      <c r="NG165" s="8">
        <v>0.04</v>
      </c>
      <c r="NH165" s="8">
        <v>67.83</v>
      </c>
      <c r="NI165" s="8">
        <v>0.04</v>
      </c>
      <c r="OB165" s="8">
        <v>60.05</v>
      </c>
      <c r="OC165" s="8">
        <v>7.0000000000000007E-2</v>
      </c>
      <c r="OP165" s="8">
        <v>60.59</v>
      </c>
      <c r="OQ165" s="8">
        <v>0.02</v>
      </c>
      <c r="OR165" s="8">
        <v>60.49</v>
      </c>
      <c r="OS165" s="8">
        <v>0.02</v>
      </c>
      <c r="PN165" s="8">
        <v>60.25</v>
      </c>
      <c r="PO165" s="8">
        <v>0.11</v>
      </c>
      <c r="PP165" s="8">
        <v>61</v>
      </c>
      <c r="PQ165" s="8">
        <v>0.02</v>
      </c>
      <c r="PV165" s="8">
        <v>61.2</v>
      </c>
      <c r="PW165" s="8">
        <v>0.02</v>
      </c>
      <c r="PX165" s="8">
        <v>60.91</v>
      </c>
      <c r="PY165" s="8">
        <v>0.02</v>
      </c>
      <c r="QX165" s="8">
        <v>60.16</v>
      </c>
      <c r="QY165" s="8">
        <v>0.08</v>
      </c>
      <c r="QZ165" s="8">
        <v>59.65</v>
      </c>
      <c r="RA165" s="8">
        <v>7.0000000000000007E-2</v>
      </c>
      <c r="RB165" s="8">
        <v>74.680000000000007</v>
      </c>
      <c r="RC165" s="8">
        <v>0.04</v>
      </c>
      <c r="RD165" s="8">
        <v>74.599999999999994</v>
      </c>
      <c r="RE165" s="8">
        <v>0.04</v>
      </c>
      <c r="RF165" s="8">
        <v>74.319999999999993</v>
      </c>
      <c r="RG165" s="8">
        <v>0.04</v>
      </c>
      <c r="RH165" s="8">
        <v>74.31</v>
      </c>
      <c r="RI165" s="8">
        <v>0.04</v>
      </c>
      <c r="RJ165" s="8">
        <v>74.319999999999993</v>
      </c>
      <c r="RK165" s="8">
        <v>0.04</v>
      </c>
      <c r="RL165" s="8">
        <v>74.33</v>
      </c>
      <c r="RM165" s="8">
        <v>0.05</v>
      </c>
      <c r="RP165" s="8">
        <v>72.900000000000006</v>
      </c>
      <c r="RQ165" s="8">
        <v>0.06</v>
      </c>
      <c r="RR165" s="8">
        <v>71.430000000000007</v>
      </c>
      <c r="RS165" s="8">
        <v>0.05</v>
      </c>
      <c r="RT165" s="8">
        <v>69.81</v>
      </c>
      <c r="RU165" s="8">
        <v>7.0000000000000007E-2</v>
      </c>
      <c r="RV165" s="8">
        <v>69.27</v>
      </c>
      <c r="RW165" s="8">
        <v>0.11</v>
      </c>
      <c r="RX165" s="8">
        <v>70.22</v>
      </c>
      <c r="RY165" s="8">
        <v>0.1</v>
      </c>
      <c r="RZ165" s="8">
        <v>64.41</v>
      </c>
      <c r="SA165" s="8">
        <v>0.2</v>
      </c>
      <c r="SB165" s="8">
        <v>63.48</v>
      </c>
      <c r="SC165" s="8">
        <v>0.23</v>
      </c>
      <c r="SD165" s="8">
        <v>65.53</v>
      </c>
      <c r="SE165" s="8">
        <v>0.35</v>
      </c>
      <c r="SF165" s="8">
        <v>65.33</v>
      </c>
      <c r="SG165" s="8">
        <v>0.14000000000000001</v>
      </c>
      <c r="SH165" s="8">
        <v>64.739999999999995</v>
      </c>
      <c r="SI165" s="8">
        <v>0.09</v>
      </c>
      <c r="SJ165" s="8">
        <v>61.97</v>
      </c>
      <c r="SK165" s="8">
        <v>0.08</v>
      </c>
      <c r="SL165" s="8">
        <v>60.91</v>
      </c>
      <c r="SM165" s="8">
        <v>0.13</v>
      </c>
      <c r="SN165" s="8">
        <v>62.95</v>
      </c>
      <c r="SO165" s="8">
        <v>0.08</v>
      </c>
      <c r="SP165" s="8">
        <v>63.15</v>
      </c>
      <c r="SQ165" s="8">
        <v>0.1</v>
      </c>
      <c r="SR165" s="8">
        <v>63.75</v>
      </c>
      <c r="SS165" s="8">
        <v>0.1</v>
      </c>
      <c r="ST165" s="8">
        <v>62.29</v>
      </c>
      <c r="SU165" s="8">
        <v>0.1</v>
      </c>
      <c r="TZ165" s="8">
        <v>62.76</v>
      </c>
      <c r="UA165" s="8">
        <v>0.17</v>
      </c>
      <c r="UB165" s="8">
        <v>62.84</v>
      </c>
      <c r="UC165" s="8">
        <v>0.17</v>
      </c>
      <c r="UD165" s="8">
        <v>61.1</v>
      </c>
      <c r="UE165" s="8">
        <v>0.22</v>
      </c>
      <c r="UF165" s="8">
        <v>61.06</v>
      </c>
      <c r="UG165" s="8">
        <v>0.18</v>
      </c>
      <c r="UH165" s="8">
        <v>59.93</v>
      </c>
      <c r="UI165" s="8">
        <v>0.08</v>
      </c>
      <c r="UJ165" s="8">
        <v>59.88</v>
      </c>
      <c r="UK165" s="8">
        <v>0.1</v>
      </c>
      <c r="WJ165" s="7" t="s">
        <v>1249</v>
      </c>
      <c r="WK165" s="8">
        <v>75</v>
      </c>
      <c r="WL165" s="8">
        <v>0.01</v>
      </c>
      <c r="WM165" s="8">
        <v>61.999000000000002</v>
      </c>
      <c r="WN165" s="8">
        <v>0.04</v>
      </c>
      <c r="WO165" s="8">
        <v>67.527000000000001</v>
      </c>
      <c r="WP165" s="8">
        <v>2.5999999999999999E-2</v>
      </c>
      <c r="WQ165" s="8">
        <v>57.878999999999998</v>
      </c>
      <c r="WR165" s="8">
        <v>0.03</v>
      </c>
      <c r="WS165" s="8">
        <v>60.000999999999998</v>
      </c>
      <c r="WT165" s="8">
        <v>1.6E-2</v>
      </c>
      <c r="WU165" s="8">
        <v>53.987000000000002</v>
      </c>
      <c r="WV165" s="8">
        <v>1.6E-2</v>
      </c>
      <c r="WW165" s="8">
        <v>2554.6999999999998</v>
      </c>
      <c r="WX165" s="8">
        <v>2.7</v>
      </c>
      <c r="WY165" s="8">
        <v>2461.8000000000002</v>
      </c>
      <c r="WZ165" s="8">
        <v>2.6</v>
      </c>
      <c r="XA165" s="8">
        <v>0.76600000000000001</v>
      </c>
      <c r="XB165" s="8">
        <v>2E-3</v>
      </c>
      <c r="XC165" s="8">
        <v>-8.3000000000000004E-2</v>
      </c>
      <c r="XD165" s="8">
        <v>2E-3</v>
      </c>
      <c r="XE165" s="8">
        <v>9.4E-2</v>
      </c>
      <c r="XF165" s="8">
        <v>2E-3</v>
      </c>
      <c r="XG165" s="8">
        <v>0.89559999999999995</v>
      </c>
      <c r="XH165" s="8">
        <v>1.9E-3</v>
      </c>
      <c r="XI165" s="8">
        <v>29.228999999999999</v>
      </c>
      <c r="XJ165" s="8">
        <v>0</v>
      </c>
      <c r="XK165" s="8">
        <v>1585</v>
      </c>
      <c r="XL165" s="8">
        <v>27</v>
      </c>
      <c r="XM165" s="8">
        <v>1560</v>
      </c>
      <c r="XO165" s="43">
        <v>0.43670063948840909</v>
      </c>
      <c r="XP165" s="12">
        <v>1083.2359362509987</v>
      </c>
      <c r="XQ165" s="14">
        <v>13.029</v>
      </c>
      <c r="XR165" s="14">
        <v>0.08</v>
      </c>
      <c r="XS165" s="45">
        <f t="shared" si="141"/>
        <v>1.6578013164580581</v>
      </c>
      <c r="XT165" s="9">
        <f t="shared" si="114"/>
        <v>11478.14243648292</v>
      </c>
      <c r="XU165" s="46">
        <f t="shared" si="115"/>
        <v>221.53718815748033</v>
      </c>
      <c r="XV165" s="9">
        <f>XP165*SQRT(-XC165*YB165/(XR165*XQ165))</f>
        <v>1108.8796579893792</v>
      </c>
      <c r="XW165" s="9">
        <f t="shared" si="116"/>
        <v>5055.8010252930007</v>
      </c>
      <c r="XX165" s="9">
        <f t="shared" si="117"/>
        <v>6422.3414111899192</v>
      </c>
      <c r="XY165" s="15">
        <f t="shared" si="118"/>
        <v>8.1887914086223989E-3</v>
      </c>
      <c r="XZ165" s="9">
        <f t="shared" si="119"/>
        <v>25.3535830032348</v>
      </c>
      <c r="YA165" s="9">
        <f t="shared" si="120"/>
        <v>65.869198683541939</v>
      </c>
      <c r="YB165" s="10">
        <v>13.159691045299187</v>
      </c>
      <c r="YC165" s="10">
        <v>13.354251425979689</v>
      </c>
      <c r="YD165" s="3">
        <v>7.4378273052496851E-3</v>
      </c>
      <c r="YE165" s="9">
        <v>22.489921792677091</v>
      </c>
      <c r="YF165" s="15">
        <v>8.7799660037902651E-3</v>
      </c>
      <c r="YG165" s="9">
        <v>27.607916797947688</v>
      </c>
      <c r="YH165" s="15">
        <v>7.9379724420787518E-3</v>
      </c>
      <c r="YI165" s="9">
        <v>24.866664955548291</v>
      </c>
      <c r="YJ165" s="9">
        <f t="shared" si="121"/>
        <v>68.402401121128278</v>
      </c>
      <c r="YK165" s="9">
        <f t="shared" si="122"/>
        <v>58.627161513596157</v>
      </c>
      <c r="YL165" s="9">
        <f t="shared" si="123"/>
        <v>24.462949785561324</v>
      </c>
      <c r="YM165" s="9">
        <f t="shared" si="142"/>
        <v>10222.814931119243</v>
      </c>
      <c r="YN165" s="9">
        <f t="shared" si="143"/>
        <v>6978.3500157748176</v>
      </c>
      <c r="YO165" s="9">
        <f t="shared" si="144"/>
        <v>25</v>
      </c>
      <c r="YP165" s="14">
        <f t="shared" si="145"/>
        <v>8.346526917968786E-3</v>
      </c>
      <c r="YQ165" s="9">
        <f t="shared" si="146"/>
        <v>5654.6413543007238</v>
      </c>
      <c r="YR165" s="9">
        <f t="shared" si="147"/>
        <v>2410.1764389562986</v>
      </c>
      <c r="YS165" s="10">
        <f t="shared" si="148"/>
        <v>3.5675970689594472</v>
      </c>
      <c r="YT165" s="15">
        <f t="shared" si="149"/>
        <v>0.90791070837010213</v>
      </c>
      <c r="YU165" s="16">
        <f t="shared" si="150"/>
        <v>-0.89063321767347503</v>
      </c>
      <c r="YV165" s="16">
        <f t="shared" si="151"/>
        <v>-2.5332024375863398</v>
      </c>
      <c r="YW165" s="47">
        <f t="shared" si="152"/>
        <v>40.894290321805912</v>
      </c>
      <c r="YX165" s="5">
        <f t="shared" si="153"/>
        <v>10222.814931119243</v>
      </c>
      <c r="YY165" s="5">
        <f t="shared" si="154"/>
        <v>31464.479101331504</v>
      </c>
      <c r="YZ165" s="5">
        <f t="shared" si="155"/>
        <v>4633.9002248793186</v>
      </c>
      <c r="ZA165" s="5">
        <f t="shared" si="156"/>
        <v>-25875.56439509154</v>
      </c>
      <c r="ZB165" s="5">
        <f t="shared" si="157"/>
        <v>10222.814931119283</v>
      </c>
      <c r="ZC165" s="6">
        <f t="shared" si="158"/>
        <v>1.000000000000004</v>
      </c>
    </row>
    <row r="166" spans="1:679" s="8" customFormat="1" x14ac:dyDescent="0.25">
      <c r="A166" s="8">
        <v>3</v>
      </c>
      <c r="B166" s="8" t="s">
        <v>1781</v>
      </c>
      <c r="C166" s="8" t="s">
        <v>1782</v>
      </c>
      <c r="D166" s="8" t="s">
        <v>1781</v>
      </c>
      <c r="E166" s="13" t="s">
        <v>3320</v>
      </c>
      <c r="F166" s="8" t="s">
        <v>3323</v>
      </c>
      <c r="G166" s="8" t="s">
        <v>3323</v>
      </c>
      <c r="H166" s="8" t="s">
        <v>3325</v>
      </c>
      <c r="I166" s="8" t="s">
        <v>3310</v>
      </c>
      <c r="J166" s="8" t="s">
        <v>3319</v>
      </c>
      <c r="L166" s="8">
        <v>7</v>
      </c>
      <c r="M166" s="8" t="s">
        <v>3311</v>
      </c>
      <c r="N166" s="7">
        <v>0</v>
      </c>
      <c r="O166" s="7">
        <v>0</v>
      </c>
      <c r="P166" s="8" t="s">
        <v>3367</v>
      </c>
      <c r="Q166" s="8" t="s">
        <v>1317</v>
      </c>
      <c r="R166" s="8" t="s">
        <v>1783</v>
      </c>
      <c r="S166" s="8" t="s">
        <v>119</v>
      </c>
      <c r="T166" s="8" t="s">
        <v>120</v>
      </c>
      <c r="U166" s="8" t="s">
        <v>121</v>
      </c>
      <c r="V166" s="8" t="s">
        <v>3378</v>
      </c>
      <c r="W166" s="8" t="s">
        <v>3382</v>
      </c>
      <c r="X166" s="8" t="s">
        <v>3387</v>
      </c>
      <c r="Y166" s="8" t="s">
        <v>3387</v>
      </c>
      <c r="Z166" s="8" t="s">
        <v>122</v>
      </c>
      <c r="AA166" s="8" t="s">
        <v>123</v>
      </c>
      <c r="AB166" s="8" t="s">
        <v>124</v>
      </c>
      <c r="AC166" s="8" t="s">
        <v>1319</v>
      </c>
      <c r="AD166" s="8" t="s">
        <v>1177</v>
      </c>
      <c r="AE166" s="8" t="s">
        <v>3391</v>
      </c>
      <c r="AF166" s="8" t="s">
        <v>931</v>
      </c>
      <c r="AG166" s="8">
        <v>75</v>
      </c>
      <c r="AH166" s="8">
        <v>62</v>
      </c>
      <c r="AI166" s="8">
        <v>55</v>
      </c>
      <c r="AJ166" s="8">
        <v>51</v>
      </c>
      <c r="AK166" s="8">
        <v>5.5</v>
      </c>
      <c r="AM166" s="8">
        <v>7.6</v>
      </c>
      <c r="AN166" s="8">
        <v>8.1</v>
      </c>
      <c r="AO166" s="8">
        <v>229.7</v>
      </c>
      <c r="AP166" s="8">
        <v>1.7</v>
      </c>
      <c r="AQ166" s="8">
        <v>6.3</v>
      </c>
      <c r="AR166" s="8">
        <v>0</v>
      </c>
      <c r="AS166" s="8">
        <v>2713</v>
      </c>
      <c r="AT166" s="8">
        <v>17</v>
      </c>
      <c r="AU166" s="8">
        <v>3284</v>
      </c>
      <c r="AV166" s="8">
        <v>41</v>
      </c>
      <c r="AW166" s="8">
        <v>0</v>
      </c>
      <c r="AX166" s="8">
        <v>2</v>
      </c>
      <c r="AY166" s="8">
        <v>2713</v>
      </c>
      <c r="AZ166" s="8">
        <v>17</v>
      </c>
      <c r="BA166" s="8">
        <v>1.7829999999999999</v>
      </c>
      <c r="BB166" s="8">
        <v>899</v>
      </c>
      <c r="CO166" s="8" t="s">
        <v>1784</v>
      </c>
      <c r="CP166" s="8" t="s">
        <v>1321</v>
      </c>
      <c r="CQ166" s="8">
        <v>75.001999999999995</v>
      </c>
      <c r="CR166" s="8">
        <v>8.0000000000000002E-3</v>
      </c>
      <c r="CS166" s="8">
        <v>62.012999999999998</v>
      </c>
      <c r="CT166" s="8">
        <v>2.1000000000000001E-2</v>
      </c>
      <c r="CU166" s="8">
        <v>55</v>
      </c>
      <c r="CV166" s="8">
        <v>6.0000000000000001E-3</v>
      </c>
      <c r="CW166" s="8">
        <v>50.997999999999998</v>
      </c>
      <c r="CX166" s="8">
        <v>1.4E-2</v>
      </c>
      <c r="CY166" s="8">
        <v>74.510000000000005</v>
      </c>
      <c r="CZ166" s="8">
        <v>0.03</v>
      </c>
      <c r="DA166" s="8">
        <v>75.73</v>
      </c>
      <c r="DB166" s="8">
        <v>0.03</v>
      </c>
      <c r="DC166" s="8">
        <v>75.790000000000006</v>
      </c>
      <c r="DD166" s="8">
        <v>0</v>
      </c>
      <c r="DE166" s="8">
        <v>0.187</v>
      </c>
      <c r="DF166" s="8">
        <v>4.0000000000000001E-3</v>
      </c>
      <c r="DG166" s="8">
        <v>0.83850000000000002</v>
      </c>
      <c r="DH166" s="8">
        <v>2.3999999999999998E-3</v>
      </c>
      <c r="DI166" s="8">
        <v>2713</v>
      </c>
      <c r="DJ166" s="8">
        <v>17</v>
      </c>
      <c r="DK166" s="8">
        <v>0</v>
      </c>
      <c r="DL166" s="8">
        <v>2</v>
      </c>
      <c r="DM166" s="8">
        <v>1.7829999999999999</v>
      </c>
      <c r="DN166" s="8">
        <v>1.7000000000000001E-2</v>
      </c>
      <c r="DU166" s="8">
        <v>229.7</v>
      </c>
      <c r="DV166" s="8">
        <v>1.2</v>
      </c>
      <c r="DW166" s="8">
        <v>230.1</v>
      </c>
      <c r="DX166" s="8">
        <v>1.2</v>
      </c>
      <c r="DY166" s="8">
        <v>230.4</v>
      </c>
      <c r="DZ166" s="8">
        <v>1.2</v>
      </c>
      <c r="EA166" s="8">
        <v>6.3</v>
      </c>
      <c r="EB166" s="8">
        <v>0.1</v>
      </c>
      <c r="EC166" s="8">
        <v>6.2</v>
      </c>
      <c r="ED166" s="8">
        <v>0.1</v>
      </c>
      <c r="EE166" s="8">
        <v>6.4</v>
      </c>
      <c r="EF166" s="8">
        <v>0.1</v>
      </c>
      <c r="EG166" s="8">
        <v>1351.4</v>
      </c>
      <c r="EH166" s="8">
        <v>14.7</v>
      </c>
      <c r="EI166" s="8">
        <v>1142.4000000000001</v>
      </c>
      <c r="EJ166" s="8">
        <v>21.4</v>
      </c>
      <c r="EK166" s="8">
        <v>169.7</v>
      </c>
      <c r="EL166" s="8">
        <v>10.6</v>
      </c>
      <c r="EM166" s="8">
        <v>230</v>
      </c>
      <c r="EO166" s="8">
        <v>230</v>
      </c>
      <c r="EQ166" s="8">
        <v>230</v>
      </c>
      <c r="ES166" s="8">
        <v>6.3</v>
      </c>
      <c r="EU166" s="8">
        <v>6.1</v>
      </c>
      <c r="EW166" s="8">
        <v>6.2</v>
      </c>
      <c r="EY166" s="8">
        <v>0.61</v>
      </c>
      <c r="FW166" s="8">
        <v>0</v>
      </c>
      <c r="FY166" s="8">
        <v>0</v>
      </c>
      <c r="GA166" s="8">
        <v>0</v>
      </c>
      <c r="GC166" s="8">
        <v>15</v>
      </c>
      <c r="GE166" s="8">
        <v>1525</v>
      </c>
      <c r="HB166" s="8">
        <v>93.16</v>
      </c>
      <c r="HC166" s="8">
        <v>0.02</v>
      </c>
      <c r="HD166" s="8">
        <v>55.46</v>
      </c>
      <c r="HE166" s="8">
        <v>0.01</v>
      </c>
      <c r="HF166" s="8">
        <v>55.18</v>
      </c>
      <c r="HG166" s="8">
        <v>0.01</v>
      </c>
      <c r="HH166" s="8">
        <v>-0.28000000000000003</v>
      </c>
      <c r="HI166" s="8">
        <v>0.02</v>
      </c>
      <c r="HZ166" s="8">
        <v>93.61</v>
      </c>
      <c r="IA166" s="8">
        <v>0.01</v>
      </c>
      <c r="IB166" s="8">
        <v>55.59</v>
      </c>
      <c r="IC166" s="8">
        <v>0.02</v>
      </c>
      <c r="ID166" s="8">
        <v>55.43</v>
      </c>
      <c r="IE166" s="8">
        <v>0.01</v>
      </c>
      <c r="IF166" s="8">
        <v>0.17</v>
      </c>
      <c r="IG166" s="8">
        <v>0.02</v>
      </c>
      <c r="IP166" s="8">
        <v>93.55</v>
      </c>
      <c r="IQ166" s="8">
        <v>0.01</v>
      </c>
      <c r="IR166" s="8">
        <v>55.32</v>
      </c>
      <c r="IS166" s="8">
        <v>0.02</v>
      </c>
      <c r="IT166" s="8">
        <v>55.4</v>
      </c>
      <c r="IU166" s="8">
        <v>0.01</v>
      </c>
      <c r="IV166" s="8">
        <v>7.0000000000000007E-2</v>
      </c>
      <c r="IW166" s="8">
        <v>0.02</v>
      </c>
      <c r="IX166" s="8">
        <v>93.06</v>
      </c>
      <c r="IY166" s="8">
        <v>0.01</v>
      </c>
      <c r="IZ166" s="8">
        <v>55.12</v>
      </c>
      <c r="JA166" s="8">
        <v>0.01</v>
      </c>
      <c r="JB166" s="8">
        <v>-7.0000000000000007E-2</v>
      </c>
      <c r="JC166" s="8">
        <v>0.02</v>
      </c>
      <c r="KB166" s="8">
        <v>93.76</v>
      </c>
      <c r="KC166" s="8">
        <v>0</v>
      </c>
      <c r="KD166" s="8">
        <v>55.54</v>
      </c>
      <c r="KE166" s="8">
        <v>0.01</v>
      </c>
      <c r="KF166" s="8">
        <v>55.52</v>
      </c>
      <c r="KG166" s="8">
        <v>0</v>
      </c>
      <c r="KH166" s="8">
        <v>0.03</v>
      </c>
      <c r="KI166" s="8">
        <v>0.01</v>
      </c>
      <c r="LD166" s="8">
        <v>93.46</v>
      </c>
      <c r="LE166" s="8">
        <v>0.01</v>
      </c>
      <c r="LF166" s="8">
        <v>55.19</v>
      </c>
      <c r="LG166" s="8">
        <v>0.02</v>
      </c>
      <c r="LH166" s="8">
        <v>55.34</v>
      </c>
      <c r="LI166" s="8">
        <v>0.01</v>
      </c>
      <c r="LJ166" s="8">
        <v>-0.15</v>
      </c>
      <c r="LK166" s="8">
        <v>0.02</v>
      </c>
      <c r="LX166" s="8">
        <v>95.29</v>
      </c>
      <c r="LY166" s="8">
        <v>0.02</v>
      </c>
      <c r="LZ166" s="8">
        <v>55.19</v>
      </c>
      <c r="MA166" s="8">
        <v>0.02</v>
      </c>
      <c r="MB166" s="8">
        <v>56.37</v>
      </c>
      <c r="MC166" s="8">
        <v>0.01</v>
      </c>
      <c r="MD166" s="8">
        <v>1.18</v>
      </c>
      <c r="ME166" s="8">
        <v>0.03</v>
      </c>
      <c r="MF166" s="8">
        <v>94.39</v>
      </c>
      <c r="MG166" s="8">
        <v>0.01</v>
      </c>
      <c r="MH166" s="8">
        <v>55.87</v>
      </c>
      <c r="MI166" s="8">
        <v>0.01</v>
      </c>
      <c r="MJ166" s="8">
        <v>-0.8</v>
      </c>
      <c r="MK166" s="8">
        <v>0.02</v>
      </c>
      <c r="MX166" s="28">
        <v>76.650000000000006</v>
      </c>
      <c r="MY166" s="28">
        <v>0.02</v>
      </c>
      <c r="MZ166" s="28">
        <v>75.709999999999994</v>
      </c>
      <c r="NA166" s="28">
        <v>0.02</v>
      </c>
      <c r="NB166" s="28">
        <v>75.400000000000006</v>
      </c>
      <c r="NC166" s="28">
        <v>0.01</v>
      </c>
      <c r="ND166" s="28">
        <v>75.36</v>
      </c>
      <c r="NE166" s="28">
        <v>0.02</v>
      </c>
      <c r="NF166" s="28">
        <v>75.67</v>
      </c>
      <c r="NG166" s="28">
        <v>0.02</v>
      </c>
      <c r="NJ166" s="8">
        <v>55.27</v>
      </c>
      <c r="NK166" s="8">
        <v>0.02</v>
      </c>
      <c r="NN166" s="8">
        <v>56.01</v>
      </c>
      <c r="NO166" s="8">
        <v>0.02</v>
      </c>
      <c r="NP166" s="8">
        <v>56.25</v>
      </c>
      <c r="NQ166" s="8">
        <v>0.01</v>
      </c>
      <c r="NR166" s="8">
        <v>56.13</v>
      </c>
      <c r="NS166" s="8">
        <v>0.02</v>
      </c>
      <c r="NV166" s="8">
        <v>55.45</v>
      </c>
      <c r="NW166" s="8">
        <v>0.02</v>
      </c>
      <c r="NX166" s="8">
        <v>55.87</v>
      </c>
      <c r="NY166" s="8">
        <v>0.02</v>
      </c>
      <c r="NZ166" s="8">
        <v>55.81</v>
      </c>
      <c r="OA166" s="8">
        <v>0.01</v>
      </c>
      <c r="OD166" s="8">
        <v>55.61</v>
      </c>
      <c r="OE166" s="8">
        <v>0.01</v>
      </c>
      <c r="PH166" s="28">
        <v>76.23</v>
      </c>
      <c r="PI166" s="28">
        <v>0.01</v>
      </c>
      <c r="PR166" s="8">
        <v>55.06</v>
      </c>
      <c r="PS166" s="8">
        <v>0.01</v>
      </c>
      <c r="PT166" s="8">
        <v>55.05</v>
      </c>
      <c r="PU166" s="8">
        <v>0.02</v>
      </c>
      <c r="QD166" s="8">
        <v>55.9</v>
      </c>
      <c r="QE166" s="8">
        <v>0.02</v>
      </c>
      <c r="QF166" s="8">
        <v>55.66</v>
      </c>
      <c r="QG166" s="8">
        <v>0.01</v>
      </c>
      <c r="QH166" s="8">
        <v>56.16</v>
      </c>
      <c r="QI166" s="8">
        <v>0.03</v>
      </c>
      <c r="QJ166" s="8">
        <v>55.19</v>
      </c>
      <c r="QK166" s="8">
        <v>0.02</v>
      </c>
      <c r="QV166" s="8">
        <v>56.22</v>
      </c>
      <c r="QW166" s="8">
        <v>0.01</v>
      </c>
      <c r="QX166" s="8">
        <v>55.11</v>
      </c>
      <c r="QY166" s="8">
        <v>0.03</v>
      </c>
      <c r="QZ166" s="8">
        <v>54.85</v>
      </c>
      <c r="RA166" s="8">
        <v>0.03</v>
      </c>
      <c r="RB166" s="28">
        <v>75.06</v>
      </c>
      <c r="RC166" s="28">
        <v>0.02</v>
      </c>
      <c r="RD166" s="28">
        <v>74.98</v>
      </c>
      <c r="RE166" s="28">
        <v>0.03</v>
      </c>
      <c r="RF166" s="28">
        <v>75.209999999999994</v>
      </c>
      <c r="RG166" s="28">
        <v>0.02</v>
      </c>
      <c r="RH166" s="28">
        <v>75.2</v>
      </c>
      <c r="RI166" s="28">
        <v>0.02</v>
      </c>
      <c r="RJ166" s="28">
        <v>75.14</v>
      </c>
      <c r="RK166" s="28">
        <v>0.03</v>
      </c>
      <c r="RL166" s="28">
        <v>75.150000000000006</v>
      </c>
      <c r="RM166" s="28">
        <v>0.03</v>
      </c>
      <c r="RP166" s="28">
        <v>74.510000000000005</v>
      </c>
      <c r="RQ166" s="28">
        <v>0.02</v>
      </c>
      <c r="RR166" s="28">
        <v>74.540000000000006</v>
      </c>
      <c r="RS166" s="28">
        <v>0.03</v>
      </c>
      <c r="RT166" s="28">
        <v>74.739999999999995</v>
      </c>
      <c r="RU166" s="28">
        <v>0.02</v>
      </c>
      <c r="RV166" s="28">
        <v>74.599999999999994</v>
      </c>
      <c r="RW166" s="28">
        <v>0.03</v>
      </c>
      <c r="RX166" s="28">
        <v>75.180000000000007</v>
      </c>
      <c r="RY166" s="28">
        <v>0.03</v>
      </c>
      <c r="RZ166" s="28">
        <v>75</v>
      </c>
      <c r="SA166" s="28">
        <v>0.03</v>
      </c>
      <c r="SB166" s="28">
        <v>74.849999999999994</v>
      </c>
      <c r="SC166" s="28">
        <v>0.04</v>
      </c>
      <c r="SD166" s="28">
        <v>74.53</v>
      </c>
      <c r="SE166" s="28">
        <v>0.03</v>
      </c>
      <c r="SF166" s="28">
        <v>74.53</v>
      </c>
      <c r="SG166" s="28">
        <v>0.04</v>
      </c>
      <c r="SH166" s="28">
        <v>75</v>
      </c>
      <c r="SI166" s="28">
        <v>0.03</v>
      </c>
      <c r="SJ166" s="28">
        <v>74.8</v>
      </c>
      <c r="SK166" s="28">
        <v>0.03</v>
      </c>
      <c r="SL166" s="28">
        <v>74.28</v>
      </c>
      <c r="SM166" s="28">
        <v>0.04</v>
      </c>
      <c r="SN166" s="28">
        <v>74.62</v>
      </c>
      <c r="SO166" s="28">
        <v>0.03</v>
      </c>
      <c r="SP166" s="28">
        <v>74.73</v>
      </c>
      <c r="SQ166" s="28">
        <v>0.02</v>
      </c>
      <c r="SR166" s="28">
        <v>74.760000000000005</v>
      </c>
      <c r="SS166" s="28">
        <v>0.02</v>
      </c>
      <c r="ST166" s="28">
        <v>74.28</v>
      </c>
      <c r="SU166" s="28">
        <v>0.02</v>
      </c>
      <c r="VV166" s="28">
        <v>55.37</v>
      </c>
      <c r="VW166" s="28">
        <v>0.05</v>
      </c>
      <c r="WF166" s="28">
        <v>75.819999999999993</v>
      </c>
      <c r="WG166" s="28">
        <v>0.02</v>
      </c>
      <c r="WH166" s="28">
        <v>75.87</v>
      </c>
      <c r="WI166" s="28">
        <v>0.02</v>
      </c>
      <c r="WJ166" s="7" t="s">
        <v>3406</v>
      </c>
      <c r="WK166" s="8">
        <v>75.001999999999995</v>
      </c>
      <c r="WL166" s="8">
        <v>8.0000000000000002E-3</v>
      </c>
      <c r="WM166" s="8">
        <v>62.012999999999998</v>
      </c>
      <c r="WN166" s="8">
        <v>2.1000000000000001E-2</v>
      </c>
      <c r="WO166" s="8">
        <v>76.013999999999996</v>
      </c>
      <c r="WP166" s="8">
        <v>8.9999999999999993E-3</v>
      </c>
      <c r="WQ166" s="8">
        <v>62.353999999999999</v>
      </c>
      <c r="WR166" s="8">
        <v>1.6E-2</v>
      </c>
      <c r="WS166" s="8">
        <v>55</v>
      </c>
      <c r="WT166" s="8">
        <v>6.0000000000000001E-3</v>
      </c>
      <c r="WU166" s="8">
        <v>50.997999999999998</v>
      </c>
      <c r="WV166" s="8">
        <v>1.4E-2</v>
      </c>
      <c r="WW166" s="8">
        <v>2480.6999999999998</v>
      </c>
      <c r="WX166" s="8">
        <v>3.6</v>
      </c>
      <c r="WY166" s="8">
        <v>2369.6999999999998</v>
      </c>
      <c r="WZ166" s="8">
        <v>3.4</v>
      </c>
      <c r="XA166" s="8">
        <v>1.1659999999999999</v>
      </c>
      <c r="XB166" s="8">
        <v>1E-3</v>
      </c>
      <c r="XC166" s="8">
        <v>-0.48799999999999999</v>
      </c>
      <c r="XD166" s="8">
        <v>3.0000000000000001E-3</v>
      </c>
      <c r="XE166" s="8">
        <v>0.187</v>
      </c>
      <c r="XF166" s="8">
        <v>4.0000000000000001E-3</v>
      </c>
      <c r="XG166" s="8">
        <v>0.83850000000000002</v>
      </c>
      <c r="XH166" s="8">
        <v>2.3999999999999998E-3</v>
      </c>
      <c r="XI166" s="8">
        <v>29.352</v>
      </c>
      <c r="XJ166" s="8">
        <v>1E-3</v>
      </c>
      <c r="XK166" s="8">
        <v>1521</v>
      </c>
      <c r="XL166" s="8">
        <v>11</v>
      </c>
      <c r="XM166" s="8">
        <v>1510</v>
      </c>
      <c r="XO166" s="11"/>
      <c r="XP166" s="12">
        <v>0</v>
      </c>
      <c r="XQ166" s="14"/>
      <c r="XR166" s="4"/>
      <c r="XS166" s="45">
        <f t="shared" si="141"/>
        <v>1.537115312495712</v>
      </c>
      <c r="XT166" s="9">
        <f t="shared" si="114"/>
        <v>10963.618766452357</v>
      </c>
      <c r="XU166" s="46">
        <f t="shared" si="115"/>
        <v>324.60635735433067</v>
      </c>
      <c r="XV166" s="9">
        <v>0</v>
      </c>
      <c r="XW166" s="9">
        <f t="shared" si="116"/>
        <v>0</v>
      </c>
      <c r="XX166" s="9">
        <f t="shared" si="117"/>
        <v>10963.618766452357</v>
      </c>
      <c r="XY166" s="15">
        <f t="shared" si="118"/>
        <v>8.7887261331575442E-3</v>
      </c>
      <c r="XZ166" s="9">
        <f t="shared" si="119"/>
        <v>27.617990811903105</v>
      </c>
      <c r="YA166" s="9">
        <f t="shared" si="120"/>
        <v>74.476884687504281</v>
      </c>
      <c r="YB166" s="10">
        <v>13.029493510869054</v>
      </c>
      <c r="YC166" s="10">
        <v>13.575991939398927</v>
      </c>
      <c r="YD166" s="3">
        <v>6.980280398114924E-3</v>
      </c>
      <c r="YE166" s="9">
        <v>20.7765359497219</v>
      </c>
      <c r="YF166" s="15">
        <v>8.7887261331575442E-3</v>
      </c>
      <c r="YG166" s="9">
        <v>27.617990811903105</v>
      </c>
      <c r="YH166" s="15">
        <v>8.7753093087698034E-3</v>
      </c>
      <c r="YI166" s="9">
        <v>27.850131761242551</v>
      </c>
      <c r="YJ166" s="9">
        <f t="shared" si="121"/>
        <v>75.001999999999995</v>
      </c>
      <c r="YK166" s="9">
        <f t="shared" si="122"/>
        <v>62.013009043335245</v>
      </c>
      <c r="YL166" s="9">
        <f t="shared" si="123"/>
        <v>27.475235120177764</v>
      </c>
      <c r="YM166" s="9">
        <f t="shared" si="142"/>
        <v>1565.1189808178381</v>
      </c>
      <c r="YN166" s="9">
        <f t="shared" si="143"/>
        <v>1381.7193827110814</v>
      </c>
      <c r="YO166" s="9">
        <f t="shared" si="144"/>
        <v>11</v>
      </c>
      <c r="YP166" s="14">
        <f t="shared" si="145"/>
        <v>2.3987313718719493E-2</v>
      </c>
      <c r="YQ166" s="9">
        <f t="shared" si="146"/>
        <v>-2480.6295215318314</v>
      </c>
      <c r="YR166" s="9">
        <f t="shared" si="147"/>
        <v>-2664.0291196385879</v>
      </c>
      <c r="YS166" s="10">
        <f t="shared" si="148"/>
        <v>-1.6309201324995604</v>
      </c>
      <c r="YT166" s="15">
        <f t="shared" si="149"/>
        <v>0.97741017141593012</v>
      </c>
      <c r="YU166" s="16">
        <f t="shared" si="150"/>
        <v>-0.14275569172534119</v>
      </c>
      <c r="YV166" s="16">
        <f t="shared" si="151"/>
        <v>-0.52511531249571419</v>
      </c>
      <c r="YW166" s="47">
        <f t="shared" si="152"/>
        <v>51.756347181455752</v>
      </c>
      <c r="YX166" s="5">
        <f t="shared" si="153"/>
        <v>1565.1189808178381</v>
      </c>
      <c r="YY166" s="5">
        <f t="shared" si="154"/>
        <v>-2545.1048686400109</v>
      </c>
      <c r="YZ166" s="5">
        <f t="shared" si="155"/>
        <v>4110.2238494578487</v>
      </c>
      <c r="ZA166" s="5">
        <f t="shared" si="156"/>
        <v>0</v>
      </c>
      <c r="ZB166" s="5">
        <f t="shared" si="157"/>
        <v>1565.1189808178378</v>
      </c>
      <c r="ZC166" s="6">
        <f t="shared" si="158"/>
        <v>0.99999999999999989</v>
      </c>
    </row>
    <row r="167" spans="1:679" s="8" customFormat="1" x14ac:dyDescent="0.25">
      <c r="A167" s="8">
        <v>3</v>
      </c>
      <c r="B167" s="8" t="s">
        <v>1170</v>
      </c>
      <c r="C167" s="8" t="s">
        <v>1171</v>
      </c>
      <c r="D167" s="8" t="s">
        <v>1172</v>
      </c>
      <c r="E167" s="13" t="s">
        <v>3320</v>
      </c>
      <c r="F167" s="8" t="s">
        <v>3316</v>
      </c>
      <c r="G167" s="8" t="s">
        <v>3316</v>
      </c>
      <c r="I167" s="8" t="s">
        <v>3319</v>
      </c>
      <c r="J167" s="8" t="s">
        <v>3310</v>
      </c>
      <c r="L167" s="8">
        <v>10</v>
      </c>
      <c r="N167" s="7">
        <v>0</v>
      </c>
      <c r="O167" s="7">
        <v>0</v>
      </c>
      <c r="P167" s="8" t="s">
        <v>3373</v>
      </c>
      <c r="Q167" s="8" t="s">
        <v>1173</v>
      </c>
      <c r="R167" s="8" t="s">
        <v>1174</v>
      </c>
      <c r="S167" s="8" t="s">
        <v>119</v>
      </c>
      <c r="T167" s="8" t="s">
        <v>154</v>
      </c>
      <c r="U167" s="8" t="s">
        <v>1175</v>
      </c>
      <c r="V167" s="8" t="s">
        <v>3379</v>
      </c>
      <c r="W167" s="8" t="s">
        <v>3381</v>
      </c>
      <c r="X167" s="8" t="s">
        <v>3387</v>
      </c>
      <c r="Y167" s="8" t="s">
        <v>3387</v>
      </c>
      <c r="Z167" s="8" t="s">
        <v>122</v>
      </c>
      <c r="AA167" s="8" t="s">
        <v>123</v>
      </c>
      <c r="AB167" s="8" t="s">
        <v>124</v>
      </c>
      <c r="AC167" s="8" t="s">
        <v>1176</v>
      </c>
      <c r="AD167" s="8" t="s">
        <v>1177</v>
      </c>
      <c r="AE167" s="8" t="s">
        <v>3391</v>
      </c>
      <c r="AF167" s="8" t="s">
        <v>1178</v>
      </c>
      <c r="AG167" s="8">
        <v>80</v>
      </c>
      <c r="AH167" s="8">
        <v>67</v>
      </c>
      <c r="AI167" s="8">
        <v>95</v>
      </c>
      <c r="AK167" s="8">
        <v>7.6</v>
      </c>
      <c r="AL167" s="8">
        <v>8.1</v>
      </c>
      <c r="AM167" s="8">
        <v>7.6</v>
      </c>
      <c r="AN167" s="8">
        <v>8.1</v>
      </c>
      <c r="AO167" s="8">
        <v>229.8</v>
      </c>
      <c r="AP167" s="8">
        <v>0</v>
      </c>
      <c r="AQ167" s="8">
        <v>27.5</v>
      </c>
      <c r="AR167" s="8">
        <v>0</v>
      </c>
      <c r="AS167" s="8">
        <v>56211</v>
      </c>
      <c r="AT167" s="8">
        <v>61</v>
      </c>
      <c r="AU167" s="8">
        <v>55660</v>
      </c>
      <c r="AV167" s="8">
        <v>153</v>
      </c>
      <c r="AW167" s="8">
        <v>23527</v>
      </c>
      <c r="AX167" s="8">
        <v>78</v>
      </c>
      <c r="AY167" s="8">
        <v>79761</v>
      </c>
      <c r="AZ167" s="8">
        <v>107</v>
      </c>
      <c r="BA167" s="8">
        <v>9.6129999999999995</v>
      </c>
      <c r="BF167" s="8">
        <v>113.96</v>
      </c>
      <c r="BG167" s="8">
        <v>0.01</v>
      </c>
      <c r="BH167" s="8">
        <v>2.76</v>
      </c>
      <c r="CO167" s="8" t="s">
        <v>385</v>
      </c>
      <c r="CP167" s="8" t="s">
        <v>1179</v>
      </c>
      <c r="CQ167" s="8">
        <v>79.843999999999994</v>
      </c>
      <c r="CR167" s="8">
        <v>1.0999999999999999E-2</v>
      </c>
      <c r="CS167" s="8">
        <v>67.17</v>
      </c>
      <c r="CT167" s="8">
        <v>0.01</v>
      </c>
      <c r="CU167" s="8">
        <v>94.870999999999995</v>
      </c>
      <c r="CV167" s="8">
        <v>1.4E-2</v>
      </c>
      <c r="CW167" s="8">
        <v>70.460999999999999</v>
      </c>
      <c r="CX167" s="8">
        <v>1.6E-2</v>
      </c>
      <c r="CY167" s="8">
        <v>79.38</v>
      </c>
      <c r="CZ167" s="8">
        <v>0.06</v>
      </c>
      <c r="DA167" s="8">
        <v>62.79</v>
      </c>
      <c r="DB167" s="8">
        <v>0.04</v>
      </c>
      <c r="DC167" s="8">
        <v>66.33</v>
      </c>
      <c r="DD167" s="8">
        <v>0.02</v>
      </c>
      <c r="DE167" s="8">
        <v>-1.022</v>
      </c>
      <c r="DF167" s="8">
        <v>3.0000000000000001E-3</v>
      </c>
      <c r="DG167" s="8">
        <v>1.2997000000000001</v>
      </c>
      <c r="DH167" s="8">
        <v>2.0999999999999999E-3</v>
      </c>
      <c r="DI167" s="8">
        <v>56211</v>
      </c>
      <c r="DJ167" s="8">
        <v>61</v>
      </c>
      <c r="DK167" s="8">
        <v>23527</v>
      </c>
      <c r="DL167" s="8">
        <v>78</v>
      </c>
      <c r="DM167" s="8">
        <v>9.6129999999999995</v>
      </c>
      <c r="DN167" s="8">
        <v>0.03</v>
      </c>
      <c r="DO167" s="8">
        <v>82026</v>
      </c>
      <c r="DP167" s="8">
        <v>94</v>
      </c>
      <c r="DQ167" s="8">
        <v>9.8859999999999992</v>
      </c>
      <c r="DR167" s="8">
        <v>2.9000000000000001E-2</v>
      </c>
      <c r="DS167" s="8">
        <v>2.76</v>
      </c>
      <c r="DT167" s="8">
        <v>0.17</v>
      </c>
      <c r="DU167" s="8">
        <v>229.8</v>
      </c>
      <c r="DV167" s="8">
        <v>0.7</v>
      </c>
      <c r="DW167" s="8">
        <v>229.9</v>
      </c>
      <c r="DX167" s="8">
        <v>0.7</v>
      </c>
      <c r="DY167" s="8">
        <v>230.2</v>
      </c>
      <c r="DZ167" s="8">
        <v>0.7</v>
      </c>
      <c r="EA167" s="8">
        <v>27.5</v>
      </c>
      <c r="EB167" s="8">
        <v>0.1</v>
      </c>
      <c r="EC167" s="8">
        <v>25</v>
      </c>
      <c r="ED167" s="8">
        <v>0.1</v>
      </c>
      <c r="EE167" s="8">
        <v>25.3</v>
      </c>
      <c r="EF167" s="8">
        <v>0.1</v>
      </c>
      <c r="EG167" s="8">
        <v>6280.8</v>
      </c>
      <c r="EH167" s="8">
        <v>28.7</v>
      </c>
      <c r="EI167" s="8">
        <v>3165.1</v>
      </c>
      <c r="EJ167" s="8">
        <v>34</v>
      </c>
      <c r="EK167" s="8">
        <v>2016.5</v>
      </c>
      <c r="EL167" s="8">
        <v>24.7</v>
      </c>
      <c r="EM167" s="8">
        <v>229</v>
      </c>
      <c r="EO167" s="8">
        <v>230</v>
      </c>
      <c r="EQ167" s="8">
        <v>229</v>
      </c>
      <c r="ES167" s="8">
        <v>5.5</v>
      </c>
      <c r="EU167" s="8">
        <v>5.8</v>
      </c>
      <c r="EW167" s="8">
        <v>5.6</v>
      </c>
      <c r="EY167" s="8">
        <v>0.43</v>
      </c>
      <c r="EZ167" s="8">
        <v>228</v>
      </c>
      <c r="FB167" s="8">
        <v>230</v>
      </c>
      <c r="FD167" s="8">
        <v>229</v>
      </c>
      <c r="FF167" s="8">
        <v>9.9</v>
      </c>
      <c r="FH167" s="8">
        <v>9.3000000000000007</v>
      </c>
      <c r="FJ167" s="8">
        <v>10</v>
      </c>
      <c r="FL167" s="8">
        <v>3240</v>
      </c>
      <c r="FN167" s="8">
        <v>0.84</v>
      </c>
      <c r="FO167" s="8">
        <v>230</v>
      </c>
      <c r="FP167" s="8">
        <v>228</v>
      </c>
      <c r="FQ167" s="8">
        <v>228</v>
      </c>
      <c r="FR167" s="8">
        <v>10</v>
      </c>
      <c r="FS167" s="8">
        <v>9.4</v>
      </c>
      <c r="FT167" s="8">
        <v>10.1</v>
      </c>
      <c r="FU167" s="8">
        <v>3270</v>
      </c>
      <c r="FV167" s="8">
        <v>0.84</v>
      </c>
      <c r="HB167" s="8">
        <v>257.44</v>
      </c>
      <c r="HC167" s="8">
        <v>0.32</v>
      </c>
      <c r="HD167" s="8">
        <v>196.39</v>
      </c>
      <c r="HE167" s="8">
        <v>0.05</v>
      </c>
      <c r="HF167" s="8">
        <v>119.18</v>
      </c>
      <c r="HG167" s="8">
        <v>0.09</v>
      </c>
      <c r="HH167" s="8">
        <v>77.209999999999994</v>
      </c>
      <c r="HI167" s="8">
        <v>0.09</v>
      </c>
      <c r="HJ167" s="8">
        <v>246.87</v>
      </c>
      <c r="HK167" s="8">
        <v>0.26</v>
      </c>
      <c r="HL167" s="8">
        <v>101.08</v>
      </c>
      <c r="HM167" s="8">
        <v>0.05</v>
      </c>
      <c r="HN167" s="8">
        <v>116.11</v>
      </c>
      <c r="HO167" s="8">
        <v>0.08</v>
      </c>
      <c r="HP167" s="8">
        <v>15.03</v>
      </c>
      <c r="HQ167" s="8">
        <v>0.08</v>
      </c>
      <c r="HZ167" s="8">
        <v>71.95</v>
      </c>
      <c r="IA167" s="8">
        <v>7.0000000000000007E-2</v>
      </c>
      <c r="IB167" s="8">
        <v>72.930000000000007</v>
      </c>
      <c r="IC167" s="8">
        <v>0.04</v>
      </c>
      <c r="ID167" s="8">
        <v>42.05</v>
      </c>
      <c r="IE167" s="8">
        <v>0.04</v>
      </c>
      <c r="IF167" s="8">
        <v>30.87</v>
      </c>
      <c r="IG167" s="8">
        <v>0.06</v>
      </c>
      <c r="IH167" s="8">
        <v>582.69000000000005</v>
      </c>
      <c r="II167" s="8">
        <v>1.08</v>
      </c>
      <c r="IJ167" s="8">
        <v>39.82</v>
      </c>
      <c r="IK167" s="8">
        <v>0.02</v>
      </c>
      <c r="IL167" s="8">
        <v>82026</v>
      </c>
      <c r="IM167" s="8">
        <v>94</v>
      </c>
      <c r="IN167" s="8">
        <v>43200</v>
      </c>
      <c r="IO167" s="8">
        <v>81</v>
      </c>
      <c r="KB167" s="8">
        <v>257.67</v>
      </c>
      <c r="KC167" s="8">
        <v>0.33</v>
      </c>
      <c r="KD167" s="8">
        <v>201.84</v>
      </c>
      <c r="KE167" s="8">
        <v>0.09</v>
      </c>
      <c r="KF167" s="8">
        <v>119.25</v>
      </c>
      <c r="KG167" s="8">
        <v>0.09</v>
      </c>
      <c r="KH167" s="8">
        <v>82.6</v>
      </c>
      <c r="KI167" s="8">
        <v>0.09</v>
      </c>
      <c r="KP167" s="8">
        <v>249.44</v>
      </c>
      <c r="KQ167" s="8">
        <v>0.25</v>
      </c>
      <c r="KR167" s="8">
        <v>100.32</v>
      </c>
      <c r="KS167" s="8">
        <v>0.05</v>
      </c>
      <c r="KT167" s="8">
        <v>116.87</v>
      </c>
      <c r="KU167" s="8">
        <v>7.0000000000000007E-2</v>
      </c>
      <c r="KV167" s="8">
        <v>16.55</v>
      </c>
      <c r="KW167" s="8">
        <v>0.09</v>
      </c>
      <c r="LD167" s="8">
        <v>69.86</v>
      </c>
      <c r="LE167" s="8">
        <v>0.08</v>
      </c>
      <c r="LF167" s="8">
        <v>77.25</v>
      </c>
      <c r="LG167" s="8">
        <v>0.05</v>
      </c>
      <c r="LH167" s="8">
        <v>40.64</v>
      </c>
      <c r="LI167" s="8">
        <v>0.05</v>
      </c>
      <c r="LJ167" s="8">
        <v>36.61</v>
      </c>
      <c r="LK167" s="8">
        <v>0.09</v>
      </c>
      <c r="LL167" s="8">
        <v>100.94</v>
      </c>
      <c r="LM167" s="8">
        <v>0.05</v>
      </c>
      <c r="LN167" s="8">
        <v>567.07000000000005</v>
      </c>
      <c r="LO167" s="8">
        <v>1.1499999999999999</v>
      </c>
      <c r="LP167" s="8">
        <v>39.58</v>
      </c>
      <c r="LQ167" s="8">
        <v>0.02</v>
      </c>
      <c r="LR167" s="8">
        <v>114.67</v>
      </c>
      <c r="LS167" s="8">
        <v>0.01</v>
      </c>
      <c r="LT167" s="8">
        <v>82026</v>
      </c>
      <c r="LU167" s="8">
        <v>94</v>
      </c>
      <c r="LV167" s="8">
        <v>42581</v>
      </c>
      <c r="LW167" s="8">
        <v>89</v>
      </c>
      <c r="MX167" s="8">
        <v>62.07</v>
      </c>
      <c r="MY167" s="8">
        <v>0.04</v>
      </c>
      <c r="MZ167" s="8">
        <v>62.38</v>
      </c>
      <c r="NA167" s="8">
        <v>0.05</v>
      </c>
      <c r="NB167" s="8">
        <v>62.18</v>
      </c>
      <c r="NC167" s="8">
        <v>0.05</v>
      </c>
      <c r="ND167" s="8">
        <v>61.93</v>
      </c>
      <c r="NE167" s="8">
        <v>0.05</v>
      </c>
      <c r="NF167" s="8">
        <v>62.48</v>
      </c>
      <c r="NG167" s="8">
        <v>0.04</v>
      </c>
      <c r="OP167" s="8">
        <v>101.89</v>
      </c>
      <c r="OQ167" s="8">
        <v>0.05</v>
      </c>
      <c r="OR167" s="8">
        <v>103.78</v>
      </c>
      <c r="OS167" s="8">
        <v>9.69</v>
      </c>
      <c r="PN167" s="8">
        <v>100.07</v>
      </c>
      <c r="PO167" s="8">
        <v>0.06</v>
      </c>
      <c r="PP167" s="8">
        <v>100.94</v>
      </c>
      <c r="PQ167" s="8">
        <v>0.05</v>
      </c>
      <c r="QD167" s="8">
        <v>75.709999999999994</v>
      </c>
      <c r="QE167" s="8">
        <v>0.03</v>
      </c>
      <c r="QX167" s="8">
        <v>96.36</v>
      </c>
      <c r="QY167" s="8">
        <v>0.17</v>
      </c>
      <c r="QZ167" s="8">
        <v>94.38</v>
      </c>
      <c r="RA167" s="8">
        <v>0.13</v>
      </c>
      <c r="RB167" s="8">
        <v>80.599999999999994</v>
      </c>
      <c r="RC167" s="8">
        <v>0.06</v>
      </c>
      <c r="RD167" s="8">
        <v>80.42</v>
      </c>
      <c r="RE167" s="8">
        <v>0.06</v>
      </c>
      <c r="RF167" s="8">
        <v>80.31</v>
      </c>
      <c r="RG167" s="8">
        <v>0.05</v>
      </c>
      <c r="RH167" s="8">
        <v>80.34</v>
      </c>
      <c r="RI167" s="8">
        <v>0.06</v>
      </c>
      <c r="RJ167" s="8">
        <v>80.14</v>
      </c>
      <c r="RK167" s="8">
        <v>0.05</v>
      </c>
      <c r="RL167" s="8">
        <v>80.77</v>
      </c>
      <c r="RM167" s="8">
        <v>0.05</v>
      </c>
      <c r="RP167" s="8">
        <v>81.239999999999995</v>
      </c>
      <c r="RQ167" s="8">
        <v>0.06</v>
      </c>
      <c r="RR167" s="8">
        <v>80.760000000000005</v>
      </c>
      <c r="RS167" s="8">
        <v>0.05</v>
      </c>
      <c r="RT167" s="8">
        <v>80.819999999999993</v>
      </c>
      <c r="RU167" s="8">
        <v>0.05</v>
      </c>
      <c r="RV167" s="8">
        <v>80.77</v>
      </c>
      <c r="RW167" s="8">
        <v>0.05</v>
      </c>
      <c r="RX167" s="8">
        <v>80.19</v>
      </c>
      <c r="RY167" s="8">
        <v>0.05</v>
      </c>
      <c r="RZ167" s="8">
        <v>80.650000000000006</v>
      </c>
      <c r="SA167" s="8">
        <v>0.05</v>
      </c>
      <c r="SB167" s="8">
        <v>80.040000000000006</v>
      </c>
      <c r="SC167" s="8">
        <v>0.05</v>
      </c>
      <c r="SD167" s="8">
        <v>80.2</v>
      </c>
      <c r="SE167" s="8">
        <v>0.06</v>
      </c>
      <c r="SF167" s="8">
        <v>79.88</v>
      </c>
      <c r="SG167" s="8">
        <v>0.06</v>
      </c>
      <c r="SH167" s="8">
        <v>79.959999999999994</v>
      </c>
      <c r="SI167" s="8">
        <v>0.05</v>
      </c>
      <c r="SJ167" s="8">
        <v>79.91</v>
      </c>
      <c r="SK167" s="8">
        <v>0.06</v>
      </c>
      <c r="SL167" s="8">
        <v>79.98</v>
      </c>
      <c r="SM167" s="8">
        <v>0.05</v>
      </c>
      <c r="SN167" s="8">
        <v>79.849999999999994</v>
      </c>
      <c r="SO167" s="8">
        <v>0.06</v>
      </c>
      <c r="SP167" s="8">
        <v>79.930000000000007</v>
      </c>
      <c r="SQ167" s="8">
        <v>0.06</v>
      </c>
      <c r="SR167" s="8">
        <v>79.569999999999993</v>
      </c>
      <c r="SS167" s="8">
        <v>0.05</v>
      </c>
      <c r="WJ167" s="7" t="s">
        <v>3406</v>
      </c>
      <c r="WK167" s="8">
        <v>79.843999999999994</v>
      </c>
      <c r="WL167" s="8">
        <v>1.0999999999999999E-2</v>
      </c>
      <c r="WM167" s="8">
        <v>67.17</v>
      </c>
      <c r="WN167" s="8">
        <v>0.01</v>
      </c>
      <c r="WO167" s="8">
        <v>63.091000000000001</v>
      </c>
      <c r="WP167" s="8">
        <v>0.01</v>
      </c>
      <c r="WQ167" s="8">
        <v>59.143000000000001</v>
      </c>
      <c r="WR167" s="8">
        <v>1.2999999999999999E-2</v>
      </c>
      <c r="WS167" s="8">
        <v>94.870999999999995</v>
      </c>
      <c r="WT167" s="8">
        <v>1.4E-2</v>
      </c>
      <c r="WU167" s="8">
        <v>70.460999999999999</v>
      </c>
      <c r="WV167" s="8">
        <v>1.6E-2</v>
      </c>
      <c r="WW167" s="8">
        <v>3082</v>
      </c>
      <c r="WX167" s="8">
        <v>2.5</v>
      </c>
      <c r="WY167" s="8">
        <v>2964.5</v>
      </c>
      <c r="WZ167" s="8">
        <v>2.4</v>
      </c>
      <c r="XA167" s="8">
        <v>0.251</v>
      </c>
      <c r="XB167" s="8">
        <v>2E-3</v>
      </c>
      <c r="XC167" s="8">
        <v>-0.377</v>
      </c>
      <c r="XD167" s="8">
        <v>2E-3</v>
      </c>
      <c r="XE167" s="8">
        <v>-1.022</v>
      </c>
      <c r="XF167" s="8">
        <v>3.0000000000000001E-3</v>
      </c>
      <c r="XG167" s="8">
        <v>1.2997000000000001</v>
      </c>
      <c r="XH167" s="8">
        <v>2.0999999999999999E-3</v>
      </c>
      <c r="XI167" s="8">
        <v>29.164999999999999</v>
      </c>
      <c r="XJ167" s="8">
        <v>1E-3</v>
      </c>
      <c r="XK167" s="8">
        <v>8297</v>
      </c>
      <c r="XL167" s="8">
        <v>24</v>
      </c>
      <c r="XM167" s="8">
        <v>1100</v>
      </c>
      <c r="XO167" s="11"/>
      <c r="XP167" s="12">
        <v>0</v>
      </c>
      <c r="XQ167" s="4"/>
      <c r="XR167" s="4"/>
      <c r="XS167" s="45">
        <f t="shared" si="141"/>
        <v>1.0319680404770288</v>
      </c>
      <c r="XT167" s="9">
        <f t="shared" si="114"/>
        <v>13949.628767867298</v>
      </c>
      <c r="XU167" s="46">
        <f t="shared" si="115"/>
        <v>87.415868818897636</v>
      </c>
      <c r="XV167" s="9">
        <v>0</v>
      </c>
      <c r="XW167" s="9">
        <f t="shared" si="116"/>
        <v>0</v>
      </c>
      <c r="XX167" s="9">
        <f t="shared" si="117"/>
        <v>13949.628767867298</v>
      </c>
      <c r="XY167" s="15">
        <f t="shared" si="118"/>
        <v>1.1238771798111641E-2</v>
      </c>
      <c r="XZ167" s="9">
        <f t="shared" si="119"/>
        <v>31.485319609775551</v>
      </c>
      <c r="YA167" s="9">
        <f t="shared" si="120"/>
        <v>62.059031959522969</v>
      </c>
      <c r="YB167" s="10">
        <v>14.065601110043419</v>
      </c>
      <c r="YC167" s="10">
        <v>13.25626674926</v>
      </c>
      <c r="YD167" s="3">
        <v>1.0179858581545026E-2</v>
      </c>
      <c r="YE167" s="9">
        <v>33.998673328408721</v>
      </c>
      <c r="YF167" s="15">
        <v>1.1238771798111641E-2</v>
      </c>
      <c r="YG167" s="9">
        <v>31.485319609775551</v>
      </c>
      <c r="YH167" s="15">
        <v>9.765500586994701E-3</v>
      </c>
      <c r="YI167" s="9">
        <v>25.776591270506511</v>
      </c>
      <c r="YJ167" s="9">
        <f t="shared" si="121"/>
        <v>79.843999999999994</v>
      </c>
      <c r="YK167" s="9">
        <f t="shared" si="122"/>
        <v>67.170009046084317</v>
      </c>
      <c r="YL167" s="9">
        <f t="shared" si="123"/>
        <v>25.524444448871787</v>
      </c>
      <c r="YM167" s="9">
        <f t="shared" si="142"/>
        <v>83151.995626208765</v>
      </c>
      <c r="YN167" s="9">
        <f t="shared" si="143"/>
        <v>59542.488435129315</v>
      </c>
      <c r="YO167" s="9">
        <f t="shared" si="144"/>
        <v>7197</v>
      </c>
      <c r="YP167" s="14">
        <f t="shared" si="145"/>
        <v>0.29540314474735041</v>
      </c>
      <c r="YQ167" s="9">
        <f t="shared" si="146"/>
        <v>79696.045986487661</v>
      </c>
      <c r="YR167" s="9">
        <f t="shared" si="147"/>
        <v>56086.538795408211</v>
      </c>
      <c r="YS167" s="10">
        <f t="shared" si="148"/>
        <v>9.6054050845471455</v>
      </c>
      <c r="YT167" s="15">
        <f t="shared" si="149"/>
        <v>0.29241618863411711</v>
      </c>
      <c r="YU167" s="16">
        <f t="shared" si="150"/>
        <v>-5.9608751609037647</v>
      </c>
      <c r="YV167" s="16">
        <f t="shared" si="151"/>
        <v>-17.784968040477025</v>
      </c>
      <c r="YW167" s="47">
        <f t="shared" si="152"/>
        <v>54.709213484539937</v>
      </c>
      <c r="YX167" s="5">
        <f t="shared" si="153"/>
        <v>83151.995626208765</v>
      </c>
      <c r="YY167" s="5">
        <f t="shared" si="154"/>
        <v>79634.641069406702</v>
      </c>
      <c r="YZ167" s="5">
        <f t="shared" si="155"/>
        <v>3517.3545568020568</v>
      </c>
      <c r="ZA167" s="5">
        <f t="shared" si="156"/>
        <v>0</v>
      </c>
      <c r="ZB167" s="5">
        <f t="shared" si="157"/>
        <v>83151.995626208765</v>
      </c>
      <c r="ZC167" s="6">
        <f t="shared" si="158"/>
        <v>1</v>
      </c>
    </row>
    <row r="168" spans="1:679" s="8" customFormat="1" x14ac:dyDescent="0.25">
      <c r="A168" s="8">
        <v>3</v>
      </c>
      <c r="B168" s="8" t="s">
        <v>1180</v>
      </c>
      <c r="C168" s="8" t="s">
        <v>1181</v>
      </c>
      <c r="D168" s="8" t="s">
        <v>1182</v>
      </c>
      <c r="E168" s="13" t="s">
        <v>3320</v>
      </c>
      <c r="F168" s="8" t="s">
        <v>3316</v>
      </c>
      <c r="G168" s="8" t="s">
        <v>3316</v>
      </c>
      <c r="H168" s="8" t="s">
        <v>3309</v>
      </c>
      <c r="I168" s="8" t="s">
        <v>3319</v>
      </c>
      <c r="J168" s="8" t="s">
        <v>3319</v>
      </c>
      <c r="L168" s="8">
        <v>10</v>
      </c>
      <c r="N168" s="7">
        <v>0</v>
      </c>
      <c r="O168" s="7">
        <v>0</v>
      </c>
      <c r="P168" s="8" t="s">
        <v>3374</v>
      </c>
      <c r="Q168" s="8" t="s">
        <v>1183</v>
      </c>
      <c r="R168" s="8" t="s">
        <v>1184</v>
      </c>
      <c r="S168" s="8" t="s">
        <v>119</v>
      </c>
      <c r="T168" s="8" t="s">
        <v>154</v>
      </c>
      <c r="U168" s="8" t="s">
        <v>1175</v>
      </c>
      <c r="V168" s="8" t="s">
        <v>3378</v>
      </c>
      <c r="W168" s="8" t="s">
        <v>3381</v>
      </c>
      <c r="X168" s="8" t="s">
        <v>3387</v>
      </c>
      <c r="Y168" s="8" t="s">
        <v>3387</v>
      </c>
      <c r="Z168" s="8" t="s">
        <v>122</v>
      </c>
      <c r="AA168" s="8" t="s">
        <v>123</v>
      </c>
      <c r="AB168" s="8" t="s">
        <v>124</v>
      </c>
      <c r="AC168" s="8" t="s">
        <v>1151</v>
      </c>
      <c r="AD168" s="8" t="s">
        <v>1152</v>
      </c>
      <c r="AE168" s="8" t="s">
        <v>3391</v>
      </c>
      <c r="AF168" s="8" t="s">
        <v>931</v>
      </c>
      <c r="AG168" s="8">
        <v>80</v>
      </c>
      <c r="AH168" s="8">
        <v>67</v>
      </c>
      <c r="AI168" s="8">
        <v>95</v>
      </c>
      <c r="AK168" s="8">
        <v>7.6</v>
      </c>
      <c r="AL168" s="8">
        <v>8.1</v>
      </c>
      <c r="AM168" s="8">
        <v>7.6</v>
      </c>
      <c r="AN168" s="8">
        <v>8.1</v>
      </c>
      <c r="AO168" s="8">
        <v>231.1</v>
      </c>
      <c r="AP168" s="8">
        <v>0.2</v>
      </c>
      <c r="AQ168" s="8">
        <v>27.8</v>
      </c>
      <c r="AR168" s="8">
        <v>0</v>
      </c>
      <c r="AS168" s="8">
        <v>58347</v>
      </c>
      <c r="AT168" s="8">
        <v>125</v>
      </c>
      <c r="AU168" s="8">
        <v>60486</v>
      </c>
      <c r="AV168" s="8">
        <v>189</v>
      </c>
      <c r="AW168" s="8">
        <v>22337</v>
      </c>
      <c r="AX168" s="8">
        <v>110</v>
      </c>
      <c r="AY168" s="8">
        <v>80704</v>
      </c>
      <c r="AZ168" s="8">
        <v>171</v>
      </c>
      <c r="BA168" s="8">
        <v>9.4711888280000007</v>
      </c>
      <c r="BF168" s="8">
        <v>112.7</v>
      </c>
      <c r="BG168" s="8">
        <v>0.05</v>
      </c>
      <c r="BH168" s="8">
        <v>5.61</v>
      </c>
      <c r="CO168" s="8" t="s">
        <v>385</v>
      </c>
      <c r="CP168" s="8" t="s">
        <v>1185</v>
      </c>
      <c r="CQ168" s="8">
        <v>80.001000000000005</v>
      </c>
      <c r="CR168" s="8">
        <v>1.6E-2</v>
      </c>
      <c r="CS168" s="8">
        <v>67.197000000000003</v>
      </c>
      <c r="CT168" s="8">
        <v>1.7000000000000001E-2</v>
      </c>
      <c r="CU168" s="8">
        <v>94.835999999999999</v>
      </c>
      <c r="CV168" s="8">
        <v>6.3E-2</v>
      </c>
      <c r="CW168" s="8">
        <v>75.84</v>
      </c>
      <c r="CX168" s="8">
        <v>1.4999999999999999E-2</v>
      </c>
      <c r="CY168" s="8">
        <v>80.41</v>
      </c>
      <c r="CZ168" s="8">
        <v>0.05</v>
      </c>
      <c r="DA168" s="8">
        <v>62.4</v>
      </c>
      <c r="DB168" s="8">
        <v>0.04</v>
      </c>
      <c r="DC168" s="8">
        <v>65.27</v>
      </c>
      <c r="DD168" s="8">
        <v>0.01</v>
      </c>
      <c r="DE168" s="8">
        <v>-1.1080000000000001</v>
      </c>
      <c r="DF168" s="8">
        <v>7.0000000000000001E-3</v>
      </c>
      <c r="DG168" s="8">
        <v>1.2896000000000001</v>
      </c>
      <c r="DH168" s="8">
        <v>4.8999999999999998E-3</v>
      </c>
      <c r="DI168" s="8">
        <v>58347</v>
      </c>
      <c r="DJ168" s="8">
        <v>125</v>
      </c>
      <c r="DK168" s="8">
        <v>22337</v>
      </c>
      <c r="DL168" s="8">
        <v>110</v>
      </c>
      <c r="DM168" s="8">
        <v>9.4710000000000001</v>
      </c>
      <c r="DN168" s="8">
        <v>3.4000000000000002E-2</v>
      </c>
      <c r="DO168" s="8">
        <v>85500</v>
      </c>
      <c r="DP168" s="8">
        <v>85</v>
      </c>
      <c r="DQ168" s="8">
        <v>10.034000000000001</v>
      </c>
      <c r="DR168" s="8">
        <v>0.03</v>
      </c>
      <c r="DS168" s="8">
        <v>5.61</v>
      </c>
      <c r="DT168" s="8">
        <v>0.21</v>
      </c>
      <c r="DU168" s="8">
        <v>231.1</v>
      </c>
      <c r="DV168" s="8">
        <v>0.5</v>
      </c>
      <c r="DW168" s="8">
        <v>230.4</v>
      </c>
      <c r="DX168" s="8">
        <v>0.5</v>
      </c>
      <c r="DY168" s="8">
        <v>230.6</v>
      </c>
      <c r="DZ168" s="8">
        <v>0.5</v>
      </c>
      <c r="EA168" s="8">
        <v>27.8</v>
      </c>
      <c r="EB168" s="8">
        <v>0.1</v>
      </c>
      <c r="EC168" s="8">
        <v>25.4</v>
      </c>
      <c r="ED168" s="8">
        <v>0.1</v>
      </c>
      <c r="EE168" s="8">
        <v>28.6</v>
      </c>
      <c r="EF168" s="8">
        <v>0.1</v>
      </c>
      <c r="EG168" s="8">
        <v>6388.5</v>
      </c>
      <c r="EH168" s="8">
        <v>25.8</v>
      </c>
      <c r="EI168" s="8">
        <v>3702.8</v>
      </c>
      <c r="EJ168" s="8">
        <v>30.2</v>
      </c>
      <c r="EK168" s="8">
        <v>2132.8000000000002</v>
      </c>
      <c r="EL168" s="8">
        <v>23.4</v>
      </c>
      <c r="EM168" s="8">
        <v>231</v>
      </c>
      <c r="EO168" s="8">
        <v>230</v>
      </c>
      <c r="EQ168" s="8">
        <v>230</v>
      </c>
      <c r="ES168" s="8">
        <v>6</v>
      </c>
      <c r="EU168" s="8">
        <v>5.9</v>
      </c>
      <c r="EW168" s="8">
        <v>5.7</v>
      </c>
      <c r="EY168" s="8">
        <v>0.44</v>
      </c>
      <c r="EZ168" s="8">
        <v>229</v>
      </c>
      <c r="FB168" s="8">
        <v>230</v>
      </c>
      <c r="FD168" s="8">
        <v>229</v>
      </c>
      <c r="FF168" s="8">
        <v>11</v>
      </c>
      <c r="FH168" s="8">
        <v>10.5</v>
      </c>
      <c r="FJ168" s="8">
        <v>10.1</v>
      </c>
      <c r="FL168" s="8">
        <v>3410</v>
      </c>
      <c r="FN168" s="8">
        <v>0.82</v>
      </c>
      <c r="FO168" s="8">
        <v>230</v>
      </c>
      <c r="FP168" s="8">
        <v>229</v>
      </c>
      <c r="FQ168" s="8">
        <v>229</v>
      </c>
      <c r="FR168" s="8">
        <v>10.6</v>
      </c>
      <c r="FS168" s="8">
        <v>9.6999999999999993</v>
      </c>
      <c r="FT168" s="8">
        <v>10.3</v>
      </c>
      <c r="FU168" s="8">
        <v>3310</v>
      </c>
      <c r="FV168" s="8">
        <v>0.82</v>
      </c>
      <c r="GE168" s="8">
        <v>8520</v>
      </c>
      <c r="HB168" s="8">
        <v>276.45</v>
      </c>
      <c r="HC168" s="8">
        <v>0.45</v>
      </c>
      <c r="HD168" s="8">
        <v>189.99</v>
      </c>
      <c r="HE168" s="8">
        <v>0.1</v>
      </c>
      <c r="HF168" s="8">
        <v>124.5</v>
      </c>
      <c r="HG168" s="8">
        <v>0.12</v>
      </c>
      <c r="HH168" s="8">
        <v>65.489999999999995</v>
      </c>
      <c r="HI168" s="8">
        <v>0.15</v>
      </c>
      <c r="HJ168" s="8">
        <v>257.02999999999997</v>
      </c>
      <c r="HK168" s="8">
        <v>0.44</v>
      </c>
      <c r="HL168" s="8">
        <v>102.46</v>
      </c>
      <c r="HM168" s="8">
        <v>0.13</v>
      </c>
      <c r="HN168" s="8">
        <v>119.08</v>
      </c>
      <c r="HO168" s="8">
        <v>0.13</v>
      </c>
      <c r="HP168" s="8">
        <v>16.62</v>
      </c>
      <c r="HQ168" s="8">
        <v>0.11</v>
      </c>
      <c r="HZ168" s="8">
        <v>78.31</v>
      </c>
      <c r="IA168" s="8">
        <v>0.09</v>
      </c>
      <c r="IB168" s="8">
        <v>67.849999999999994</v>
      </c>
      <c r="IC168" s="8">
        <v>0.26</v>
      </c>
      <c r="ID168" s="8">
        <v>46.24</v>
      </c>
      <c r="IE168" s="8">
        <v>0.05</v>
      </c>
      <c r="IF168" s="8">
        <v>21.61</v>
      </c>
      <c r="IG168" s="8">
        <v>0.3</v>
      </c>
      <c r="IH168" s="8">
        <v>566.04999999999995</v>
      </c>
      <c r="II168" s="8">
        <v>0.81</v>
      </c>
      <c r="IJ168" s="8">
        <v>40.25</v>
      </c>
      <c r="IK168" s="8">
        <v>0.04</v>
      </c>
      <c r="IL168" s="8">
        <v>85500</v>
      </c>
      <c r="IM168" s="8">
        <v>85</v>
      </c>
      <c r="IN168" s="8">
        <v>41011</v>
      </c>
      <c r="IO168" s="8">
        <v>67</v>
      </c>
      <c r="KB168" s="8">
        <v>266.81</v>
      </c>
      <c r="KC168" s="8">
        <v>0.41</v>
      </c>
      <c r="KD168" s="8">
        <v>206.37</v>
      </c>
      <c r="KE168" s="8">
        <v>0.08</v>
      </c>
      <c r="KF168" s="8">
        <v>121.84</v>
      </c>
      <c r="KG168" s="8">
        <v>0.11</v>
      </c>
      <c r="KH168" s="8">
        <v>84.52</v>
      </c>
      <c r="KI168" s="8">
        <v>0.08</v>
      </c>
      <c r="KP168" s="8">
        <v>254.99</v>
      </c>
      <c r="KQ168" s="8">
        <v>0.41</v>
      </c>
      <c r="KR168" s="8">
        <v>103.66</v>
      </c>
      <c r="KS168" s="8">
        <v>0.09</v>
      </c>
      <c r="KT168" s="8">
        <v>118.49</v>
      </c>
      <c r="KU168" s="8">
        <v>0.12</v>
      </c>
      <c r="KV168" s="8">
        <v>14.84</v>
      </c>
      <c r="KW168" s="8">
        <v>0.08</v>
      </c>
      <c r="LD168" s="8">
        <v>69.459999999999994</v>
      </c>
      <c r="LE168" s="8">
        <v>0.08</v>
      </c>
      <c r="LF168" s="8">
        <v>79.47</v>
      </c>
      <c r="LG168" s="8">
        <v>0.04</v>
      </c>
      <c r="LH168" s="8">
        <v>40.4</v>
      </c>
      <c r="LI168" s="8">
        <v>0.05</v>
      </c>
      <c r="LJ168" s="8">
        <v>39.06</v>
      </c>
      <c r="LK168" s="8">
        <v>0.08</v>
      </c>
      <c r="LL168" s="8">
        <v>102.03</v>
      </c>
      <c r="LM168" s="8">
        <v>0.11</v>
      </c>
      <c r="LN168" s="8">
        <v>651.24</v>
      </c>
      <c r="LO168" s="8">
        <v>0.97</v>
      </c>
      <c r="LP168" s="8">
        <v>40.630000000000003</v>
      </c>
      <c r="LQ168" s="8">
        <v>0.03</v>
      </c>
      <c r="LR168" s="8">
        <v>115.24</v>
      </c>
      <c r="LS168" s="8">
        <v>0.01</v>
      </c>
      <c r="LT168" s="8">
        <v>85500</v>
      </c>
      <c r="LU168" s="8">
        <v>85</v>
      </c>
      <c r="LV168" s="8">
        <v>48585</v>
      </c>
      <c r="LW168" s="8">
        <v>72</v>
      </c>
      <c r="MX168" s="8">
        <v>61.77</v>
      </c>
      <c r="MY168" s="8">
        <v>0.04</v>
      </c>
      <c r="MZ168" s="8">
        <v>61.93</v>
      </c>
      <c r="NA168" s="8">
        <v>0.03</v>
      </c>
      <c r="NB168" s="8">
        <v>61.99</v>
      </c>
      <c r="NC168" s="8">
        <v>0.03</v>
      </c>
      <c r="ND168" s="8">
        <v>61.86</v>
      </c>
      <c r="NE168" s="8">
        <v>0.05</v>
      </c>
      <c r="NF168" s="8">
        <v>61.66</v>
      </c>
      <c r="NG168" s="8">
        <v>0.04</v>
      </c>
      <c r="NH168" s="8">
        <v>61.56</v>
      </c>
      <c r="NI168" s="8">
        <v>0.04</v>
      </c>
      <c r="OP168" s="8">
        <v>102.82</v>
      </c>
      <c r="OQ168" s="8">
        <v>0.1</v>
      </c>
      <c r="OR168" s="8">
        <v>102.77</v>
      </c>
      <c r="OS168" s="8">
        <v>0.09</v>
      </c>
      <c r="PN168" s="8">
        <v>101.84</v>
      </c>
      <c r="PO168" s="8">
        <v>0.1</v>
      </c>
      <c r="PP168" s="8">
        <v>102.03</v>
      </c>
      <c r="PQ168" s="8">
        <v>0.11</v>
      </c>
      <c r="PV168" s="8">
        <v>70.95</v>
      </c>
      <c r="PW168" s="8">
        <v>0.23</v>
      </c>
      <c r="PX168" s="8">
        <v>79.599999999999994</v>
      </c>
      <c r="PY168" s="8">
        <v>0.04</v>
      </c>
      <c r="QX168" s="8">
        <v>94.58</v>
      </c>
      <c r="QY168" s="8">
        <v>0.12</v>
      </c>
      <c r="QZ168" s="8">
        <v>93.47</v>
      </c>
      <c r="RA168" s="8">
        <v>0.22</v>
      </c>
      <c r="RB168" s="8">
        <v>80.569999999999993</v>
      </c>
      <c r="RC168" s="8">
        <v>0.04</v>
      </c>
      <c r="RD168" s="8">
        <v>80.64</v>
      </c>
      <c r="RE168" s="8">
        <v>0.04</v>
      </c>
      <c r="RF168" s="8">
        <v>80.239999999999995</v>
      </c>
      <c r="RG168" s="8">
        <v>0.06</v>
      </c>
      <c r="RH168" s="8">
        <v>80.72</v>
      </c>
      <c r="RI168" s="8">
        <v>0.05</v>
      </c>
      <c r="RJ168" s="8">
        <v>80.52</v>
      </c>
      <c r="RK168" s="8">
        <v>0.05</v>
      </c>
      <c r="RL168" s="8">
        <v>80.540000000000006</v>
      </c>
      <c r="RM168" s="8">
        <v>0.04</v>
      </c>
      <c r="RP168" s="8">
        <v>81.05</v>
      </c>
      <c r="RQ168" s="8">
        <v>0.11</v>
      </c>
      <c r="RR168" s="8">
        <v>81.06</v>
      </c>
      <c r="RS168" s="8">
        <v>0.08</v>
      </c>
      <c r="RT168" s="8">
        <v>81.069999999999993</v>
      </c>
      <c r="RU168" s="8">
        <v>0.06</v>
      </c>
      <c r="RV168" s="8">
        <v>81.08</v>
      </c>
      <c r="RW168" s="8">
        <v>0.05</v>
      </c>
      <c r="RX168" s="8">
        <v>81.290000000000006</v>
      </c>
      <c r="RY168" s="8">
        <v>0.04</v>
      </c>
      <c r="RZ168" s="8">
        <v>80.989999999999995</v>
      </c>
      <c r="SA168" s="8">
        <v>0.14000000000000001</v>
      </c>
      <c r="SB168" s="8">
        <v>80.930000000000007</v>
      </c>
      <c r="SC168" s="8">
        <v>0.11</v>
      </c>
      <c r="SD168" s="8">
        <v>80.900000000000006</v>
      </c>
      <c r="SE168" s="8">
        <v>0.08</v>
      </c>
      <c r="SF168" s="8">
        <v>81.23</v>
      </c>
      <c r="SG168" s="8">
        <v>0.05</v>
      </c>
      <c r="SH168" s="8">
        <v>81.27</v>
      </c>
      <c r="SI168" s="8">
        <v>0.05</v>
      </c>
      <c r="SJ168" s="8">
        <v>80.819999999999993</v>
      </c>
      <c r="SK168" s="8">
        <v>0.06</v>
      </c>
      <c r="SL168" s="8">
        <v>80.88</v>
      </c>
      <c r="SM168" s="8">
        <v>0.05</v>
      </c>
      <c r="SN168" s="8">
        <v>81.05</v>
      </c>
      <c r="SO168" s="8">
        <v>0.05</v>
      </c>
      <c r="SP168" s="8">
        <v>81.16</v>
      </c>
      <c r="SQ168" s="8">
        <v>0.05</v>
      </c>
      <c r="SR168" s="8">
        <v>81.319999999999993</v>
      </c>
      <c r="SS168" s="8">
        <v>0.05</v>
      </c>
      <c r="ST168" s="8">
        <v>80.89</v>
      </c>
      <c r="SU168" s="8">
        <v>7.0000000000000007E-2</v>
      </c>
      <c r="WJ168" s="7" t="s">
        <v>3406</v>
      </c>
      <c r="WK168" s="8">
        <v>80.001000000000005</v>
      </c>
      <c r="WL168" s="8">
        <v>1.6E-2</v>
      </c>
      <c r="WM168" s="8">
        <v>67.197000000000003</v>
      </c>
      <c r="WN168" s="8">
        <v>1.7000000000000001E-2</v>
      </c>
      <c r="WO168" s="8">
        <v>62.63</v>
      </c>
      <c r="WP168" s="8">
        <v>1.0999999999999999E-2</v>
      </c>
      <c r="WQ168" s="8">
        <v>59.052</v>
      </c>
      <c r="WR168" s="8">
        <v>1.7000000000000001E-2</v>
      </c>
      <c r="WS168" s="8">
        <v>94.835999999999999</v>
      </c>
      <c r="WT168" s="8">
        <v>6.3E-2</v>
      </c>
      <c r="WU168" s="8">
        <v>75.84</v>
      </c>
      <c r="WV168" s="8">
        <v>1.4999999999999999E-2</v>
      </c>
      <c r="WW168" s="8">
        <v>3061.3</v>
      </c>
      <c r="WX168" s="8">
        <v>5.9</v>
      </c>
      <c r="WY168" s="8">
        <v>2961.1</v>
      </c>
      <c r="WZ168" s="8">
        <v>5.7</v>
      </c>
      <c r="XA168" s="8">
        <v>0.25</v>
      </c>
      <c r="XB168" s="8">
        <v>3.0000000000000001E-3</v>
      </c>
      <c r="XC168" s="8">
        <v>-0.432</v>
      </c>
      <c r="XD168" s="8">
        <v>3.0000000000000001E-3</v>
      </c>
      <c r="XE168" s="8">
        <v>-1.1080000000000001</v>
      </c>
      <c r="XF168" s="8">
        <v>7.0000000000000001E-3</v>
      </c>
      <c r="XG168" s="8">
        <v>1.2896000000000001</v>
      </c>
      <c r="XH168" s="8">
        <v>4.8999999999999998E-3</v>
      </c>
      <c r="XI168" s="8">
        <v>29.276</v>
      </c>
      <c r="XJ168" s="8">
        <v>1E-3</v>
      </c>
      <c r="XK168" s="8">
        <v>8521</v>
      </c>
      <c r="XL168" s="8">
        <v>25</v>
      </c>
      <c r="XM168" s="8">
        <v>1190</v>
      </c>
      <c r="XO168" s="11"/>
      <c r="XP168" s="12">
        <v>0</v>
      </c>
      <c r="XQ168" s="4"/>
      <c r="XR168" s="4"/>
      <c r="XS168" s="45">
        <f t="shared" si="141"/>
        <v>1.1307860658056168</v>
      </c>
      <c r="XT168" s="9">
        <f t="shared" si="114"/>
        <v>13867.735405449193</v>
      </c>
      <c r="XU168" s="46">
        <f t="shared" si="115"/>
        <v>86.967740157480321</v>
      </c>
      <c r="XV168" s="9">
        <v>0</v>
      </c>
      <c r="XW168" s="9">
        <f t="shared" si="116"/>
        <v>0</v>
      </c>
      <c r="XX168" s="9">
        <f t="shared" si="117"/>
        <v>13867.735405449193</v>
      </c>
      <c r="XY168" s="15">
        <f t="shared" si="118"/>
        <v>1.1221330558896474E-2</v>
      </c>
      <c r="XZ168" s="9">
        <f t="shared" si="119"/>
        <v>31.504658366711929</v>
      </c>
      <c r="YA168" s="9">
        <f t="shared" si="120"/>
        <v>61.499213934194387</v>
      </c>
      <c r="YB168" s="10">
        <v>14.102210245084482</v>
      </c>
      <c r="YC168" s="10">
        <v>13.244988790875365</v>
      </c>
      <c r="YD168" s="3">
        <v>1.4703787494251292E-2</v>
      </c>
      <c r="YE168" s="9">
        <v>38.980493616917961</v>
      </c>
      <c r="YF168" s="15">
        <v>1.1221330558896474E-2</v>
      </c>
      <c r="YG168" s="9">
        <v>31.504658366711929</v>
      </c>
      <c r="YH168" s="15">
        <v>9.8180176294744154E-3</v>
      </c>
      <c r="YI168" s="9">
        <v>25.721133390067845</v>
      </c>
      <c r="YJ168" s="9">
        <f t="shared" si="121"/>
        <v>80.001000000000005</v>
      </c>
      <c r="YK168" s="9">
        <f t="shared" si="122"/>
        <v>67.197009844377973</v>
      </c>
      <c r="YL168" s="9">
        <f t="shared" si="123"/>
        <v>25.444815411851511</v>
      </c>
      <c r="YM168" s="9">
        <f t="shared" si="142"/>
        <v>84036.298696579674</v>
      </c>
      <c r="YN168" s="9">
        <f t="shared" si="143"/>
        <v>61578.689685316589</v>
      </c>
      <c r="YO168" s="9">
        <f t="shared" si="144"/>
        <v>7331</v>
      </c>
      <c r="YP168" s="14">
        <f t="shared" si="145"/>
        <v>0.29773685167095959</v>
      </c>
      <c r="YQ168" s="9">
        <f t="shared" si="146"/>
        <v>80271.649593737151</v>
      </c>
      <c r="YR168" s="9">
        <f t="shared" si="147"/>
        <v>57814.040582474074</v>
      </c>
      <c r="YS168" s="10">
        <f t="shared" si="148"/>
        <v>9.4204494300829893</v>
      </c>
      <c r="YT168" s="15">
        <f t="shared" si="149"/>
        <v>0.25214595985925331</v>
      </c>
      <c r="YU168" s="16">
        <f t="shared" si="150"/>
        <v>-6.059842954860418</v>
      </c>
      <c r="YV168" s="16">
        <f t="shared" si="151"/>
        <v>-18.501786065805618</v>
      </c>
      <c r="YW168" s="47">
        <f t="shared" si="152"/>
        <v>55.261164319867063</v>
      </c>
      <c r="YX168" s="5">
        <f t="shared" si="153"/>
        <v>84036.298696579674</v>
      </c>
      <c r="YY168" s="5">
        <f t="shared" si="154"/>
        <v>80204.39408690689</v>
      </c>
      <c r="YZ168" s="5">
        <f t="shared" si="155"/>
        <v>3831.9046096727857</v>
      </c>
      <c r="ZA168" s="5">
        <f t="shared" si="156"/>
        <v>0</v>
      </c>
      <c r="ZB168" s="5">
        <f t="shared" si="157"/>
        <v>84036.298696579674</v>
      </c>
      <c r="ZC168" s="6">
        <f t="shared" si="158"/>
        <v>1</v>
      </c>
    </row>
    <row r="169" spans="1:679" s="8" customFormat="1" x14ac:dyDescent="0.25">
      <c r="A169" s="8">
        <v>3</v>
      </c>
      <c r="B169" s="8" t="s">
        <v>1186</v>
      </c>
      <c r="C169" s="8" t="s">
        <v>1187</v>
      </c>
      <c r="D169" s="8" t="s">
        <v>1186</v>
      </c>
      <c r="E169" s="13" t="s">
        <v>3320</v>
      </c>
      <c r="F169" s="8" t="s">
        <v>3316</v>
      </c>
      <c r="G169" s="8" t="s">
        <v>3316</v>
      </c>
      <c r="H169" s="8" t="s">
        <v>3326</v>
      </c>
      <c r="I169" s="8" t="s">
        <v>3319</v>
      </c>
      <c r="J169" s="8" t="s">
        <v>3319</v>
      </c>
      <c r="L169" s="8">
        <v>10</v>
      </c>
      <c r="M169" s="8" t="s">
        <v>3311</v>
      </c>
      <c r="N169" s="7">
        <v>0</v>
      </c>
      <c r="O169" s="7">
        <v>0</v>
      </c>
      <c r="P169" s="8" t="s">
        <v>3374</v>
      </c>
      <c r="Q169" s="8" t="s">
        <v>1188</v>
      </c>
      <c r="R169" s="8" t="s">
        <v>1189</v>
      </c>
      <c r="S169" s="8" t="s">
        <v>119</v>
      </c>
      <c r="T169" s="8" t="s">
        <v>154</v>
      </c>
      <c r="U169" s="8" t="s">
        <v>1175</v>
      </c>
      <c r="V169" s="8" t="s">
        <v>3378</v>
      </c>
      <c r="W169" s="8" t="s">
        <v>3383</v>
      </c>
      <c r="X169" s="8" t="s">
        <v>3387</v>
      </c>
      <c r="Y169" s="8" t="s">
        <v>3387</v>
      </c>
      <c r="Z169" s="8" t="s">
        <v>122</v>
      </c>
      <c r="AA169" s="8" t="s">
        <v>123</v>
      </c>
      <c r="AB169" s="8" t="s">
        <v>124</v>
      </c>
      <c r="AC169" s="8" t="s">
        <v>1190</v>
      </c>
      <c r="AD169" s="8" t="s">
        <v>1152</v>
      </c>
      <c r="AE169" s="8" t="s">
        <v>3391</v>
      </c>
      <c r="AF169" s="8" t="s">
        <v>931</v>
      </c>
      <c r="AG169" s="8">
        <v>80</v>
      </c>
      <c r="AH169" s="8">
        <v>67</v>
      </c>
      <c r="AI169" s="8">
        <v>95</v>
      </c>
      <c r="AK169" s="8">
        <v>8</v>
      </c>
      <c r="AL169" s="8">
        <v>8.5</v>
      </c>
      <c r="AM169" s="8">
        <v>7.6</v>
      </c>
      <c r="AN169" s="8">
        <v>8.1</v>
      </c>
      <c r="AO169" s="8">
        <v>232.1</v>
      </c>
      <c r="AP169" s="8">
        <v>0.2</v>
      </c>
      <c r="AQ169" s="8">
        <v>27.3</v>
      </c>
      <c r="AR169" s="8">
        <v>0</v>
      </c>
      <c r="AS169" s="8">
        <v>59613</v>
      </c>
      <c r="AT169" s="8">
        <v>75</v>
      </c>
      <c r="AU169" s="8">
        <v>60499</v>
      </c>
      <c r="AV169" s="8">
        <v>363</v>
      </c>
      <c r="AW169" s="8">
        <v>26631</v>
      </c>
      <c r="AX169" s="8">
        <v>80</v>
      </c>
      <c r="AY169" s="8">
        <v>86269</v>
      </c>
      <c r="AZ169" s="8">
        <v>122</v>
      </c>
      <c r="BA169" s="8">
        <v>10.470809564</v>
      </c>
      <c r="BF169" s="8">
        <v>110.73</v>
      </c>
      <c r="BG169" s="8">
        <v>0.12</v>
      </c>
      <c r="BH169" s="8">
        <v>0.45</v>
      </c>
      <c r="CO169" s="8" t="s">
        <v>385</v>
      </c>
      <c r="CP169" s="8" t="s">
        <v>1191</v>
      </c>
      <c r="CQ169" s="8">
        <v>79.698999999999998</v>
      </c>
      <c r="CR169" s="8">
        <v>1.4E-2</v>
      </c>
      <c r="CS169" s="8">
        <v>67.248999999999995</v>
      </c>
      <c r="CT169" s="8">
        <v>1.7000000000000001E-2</v>
      </c>
      <c r="CU169" s="8">
        <v>94.543000000000006</v>
      </c>
      <c r="CV169" s="8">
        <v>1.9E-2</v>
      </c>
      <c r="CW169" s="8">
        <v>70.768000000000001</v>
      </c>
      <c r="CX169" s="8">
        <v>6.0000000000000001E-3</v>
      </c>
      <c r="CY169" s="8">
        <v>79.7</v>
      </c>
      <c r="CZ169" s="8">
        <v>0.14000000000000001</v>
      </c>
      <c r="DA169" s="8">
        <v>59.16</v>
      </c>
      <c r="DB169" s="8">
        <v>0.03</v>
      </c>
      <c r="DC169" s="8">
        <v>64.069999999999993</v>
      </c>
      <c r="DD169" s="8">
        <v>0.03</v>
      </c>
      <c r="DE169" s="8">
        <v>-0.66300000000000003</v>
      </c>
      <c r="DF169" s="8">
        <v>2E-3</v>
      </c>
      <c r="DG169" s="8">
        <v>0.94789999999999996</v>
      </c>
      <c r="DH169" s="8">
        <v>2.0999999999999999E-3</v>
      </c>
      <c r="DI169" s="8">
        <v>59613</v>
      </c>
      <c r="DJ169" s="8">
        <v>75</v>
      </c>
      <c r="DK169" s="8">
        <v>26631</v>
      </c>
      <c r="DL169" s="8">
        <v>80</v>
      </c>
      <c r="DM169" s="8">
        <v>10.471</v>
      </c>
      <c r="DN169" s="8">
        <v>2.8000000000000001E-2</v>
      </c>
      <c r="DO169" s="8">
        <v>86658</v>
      </c>
      <c r="DP169" s="8">
        <v>96</v>
      </c>
      <c r="DQ169" s="8">
        <v>10.516999999999999</v>
      </c>
      <c r="DR169" s="8">
        <v>2.5999999999999999E-2</v>
      </c>
      <c r="DS169" s="8">
        <v>0.45</v>
      </c>
      <c r="DT169" s="8">
        <v>0.18</v>
      </c>
      <c r="DU169" s="8">
        <v>232.1</v>
      </c>
      <c r="DV169" s="8">
        <v>0.4</v>
      </c>
      <c r="DW169" s="8">
        <v>231.4</v>
      </c>
      <c r="DX169" s="8">
        <v>0.4</v>
      </c>
      <c r="DY169" s="8">
        <v>231.6</v>
      </c>
      <c r="DZ169" s="8">
        <v>0.4</v>
      </c>
      <c r="EA169" s="8">
        <v>27.3</v>
      </c>
      <c r="EB169" s="8">
        <v>0.1</v>
      </c>
      <c r="EC169" s="8">
        <v>24.9</v>
      </c>
      <c r="ED169" s="8">
        <v>0.1</v>
      </c>
      <c r="EE169" s="8">
        <v>28.2</v>
      </c>
      <c r="EF169" s="8">
        <v>0.1</v>
      </c>
      <c r="EG169" s="8">
        <v>6306</v>
      </c>
      <c r="EH169" s="8">
        <v>22.8</v>
      </c>
      <c r="EI169" s="8">
        <v>3777.2</v>
      </c>
      <c r="EJ169" s="8">
        <v>26.6</v>
      </c>
      <c r="EK169" s="8">
        <v>1933.2</v>
      </c>
      <c r="EL169" s="8">
        <v>19.899999999999999</v>
      </c>
      <c r="EM169" s="8">
        <v>230</v>
      </c>
      <c r="EO169" s="8">
        <v>229</v>
      </c>
      <c r="EQ169" s="8">
        <v>228</v>
      </c>
      <c r="ES169" s="8">
        <v>5.5</v>
      </c>
      <c r="EU169" s="8">
        <v>5.4</v>
      </c>
      <c r="EW169" s="8">
        <v>5.4</v>
      </c>
      <c r="EY169" s="8">
        <v>0.35</v>
      </c>
      <c r="EZ169" s="8">
        <v>228</v>
      </c>
      <c r="FB169" s="8">
        <v>229</v>
      </c>
      <c r="FD169" s="8">
        <v>229</v>
      </c>
      <c r="FF169" s="8">
        <v>11.1</v>
      </c>
      <c r="FH169" s="8">
        <v>10.6</v>
      </c>
      <c r="FJ169" s="8">
        <v>10.1</v>
      </c>
      <c r="FL169" s="8">
        <v>3450</v>
      </c>
      <c r="FN169" s="8">
        <v>0.81</v>
      </c>
      <c r="FO169" s="8">
        <v>229</v>
      </c>
      <c r="FP169" s="8">
        <v>229</v>
      </c>
      <c r="FQ169" s="8">
        <v>229</v>
      </c>
      <c r="FR169" s="8">
        <v>10.7</v>
      </c>
      <c r="FS169" s="8">
        <v>9.8000000000000007</v>
      </c>
      <c r="FT169" s="8">
        <v>10.4</v>
      </c>
      <c r="FU169" s="8">
        <v>3370</v>
      </c>
      <c r="FV169" s="8">
        <v>0.87</v>
      </c>
      <c r="GE169" s="8">
        <v>8280</v>
      </c>
      <c r="HB169" s="8">
        <v>275.94</v>
      </c>
      <c r="HC169" s="8">
        <v>0.16</v>
      </c>
      <c r="HD169" s="8">
        <v>184.78</v>
      </c>
      <c r="HE169" s="8">
        <v>0.09</v>
      </c>
      <c r="HF169" s="8">
        <v>124.35</v>
      </c>
      <c r="HG169" s="8">
        <v>0.04</v>
      </c>
      <c r="HH169" s="8">
        <v>-60.42</v>
      </c>
      <c r="HI169" s="8">
        <v>0.1</v>
      </c>
      <c r="HJ169" s="8">
        <v>256.12</v>
      </c>
      <c r="HK169" s="8">
        <v>0.16</v>
      </c>
      <c r="HL169" s="8">
        <v>101.18</v>
      </c>
      <c r="HM169" s="8">
        <v>0.05</v>
      </c>
      <c r="HN169" s="8">
        <v>118.81</v>
      </c>
      <c r="HO169" s="8">
        <v>0.05</v>
      </c>
      <c r="HP169" s="8">
        <v>17.63</v>
      </c>
      <c r="HQ169" s="8">
        <v>0.04</v>
      </c>
      <c r="HZ169" s="8">
        <v>78.290000000000006</v>
      </c>
      <c r="IA169" s="8">
        <v>0.05</v>
      </c>
      <c r="IB169" s="8">
        <v>56.96</v>
      </c>
      <c r="IC169" s="8">
        <v>0.67</v>
      </c>
      <c r="ID169" s="8">
        <v>46.21</v>
      </c>
      <c r="IE169" s="8">
        <v>0.03</v>
      </c>
      <c r="IF169" s="8">
        <v>10.75</v>
      </c>
      <c r="IG169" s="8">
        <v>0.67</v>
      </c>
      <c r="IH169" s="8">
        <v>666.18</v>
      </c>
      <c r="II169" s="8">
        <v>0.37</v>
      </c>
      <c r="IJ169" s="8">
        <v>39.85</v>
      </c>
      <c r="IK169" s="8">
        <v>0.02</v>
      </c>
      <c r="IL169" s="8">
        <v>86658</v>
      </c>
      <c r="IM169" s="8">
        <v>96</v>
      </c>
      <c r="IN169" s="8">
        <v>47221</v>
      </c>
      <c r="IO169" s="8">
        <v>88</v>
      </c>
      <c r="KB169" s="8">
        <v>264.98</v>
      </c>
      <c r="KC169" s="8">
        <v>0.25</v>
      </c>
      <c r="KD169" s="8">
        <v>203.51</v>
      </c>
      <c r="KE169" s="8">
        <v>0.06</v>
      </c>
      <c r="KF169" s="8">
        <v>121.32</v>
      </c>
      <c r="KG169" s="8">
        <v>7.0000000000000007E-2</v>
      </c>
      <c r="KH169" s="8">
        <v>82.19</v>
      </c>
      <c r="KI169" s="8">
        <v>7.0000000000000007E-2</v>
      </c>
      <c r="KP169" s="8">
        <v>252.93</v>
      </c>
      <c r="KQ169" s="8">
        <v>0.24</v>
      </c>
      <c r="KR169" s="8">
        <v>102.33</v>
      </c>
      <c r="KS169" s="8">
        <v>0.04</v>
      </c>
      <c r="KT169" s="8">
        <v>117.89</v>
      </c>
      <c r="KU169" s="8">
        <v>7.0000000000000007E-2</v>
      </c>
      <c r="KV169" s="8">
        <v>15.56</v>
      </c>
      <c r="KW169" s="8">
        <v>0.06</v>
      </c>
      <c r="LD169" s="8">
        <v>69.59</v>
      </c>
      <c r="LE169" s="8">
        <v>0.06</v>
      </c>
      <c r="LF169" s="8">
        <v>76.27</v>
      </c>
      <c r="LG169" s="8">
        <v>0.05</v>
      </c>
      <c r="LH169" s="8">
        <v>40.47</v>
      </c>
      <c r="LI169" s="8">
        <v>0.04</v>
      </c>
      <c r="LJ169" s="8">
        <v>35.799999999999997</v>
      </c>
      <c r="LK169" s="8">
        <v>7.0000000000000007E-2</v>
      </c>
      <c r="LL169" s="8">
        <v>101.63</v>
      </c>
      <c r="LM169" s="8">
        <v>0.06</v>
      </c>
      <c r="LN169" s="8">
        <v>570</v>
      </c>
      <c r="LO169" s="8">
        <v>0.51</v>
      </c>
      <c r="LP169" s="8">
        <v>40.21</v>
      </c>
      <c r="LQ169" s="8">
        <v>0.01</v>
      </c>
      <c r="LR169" s="8">
        <v>114.67</v>
      </c>
      <c r="LS169" s="8">
        <v>0.01</v>
      </c>
      <c r="LT169" s="8">
        <v>86658</v>
      </c>
      <c r="LU169" s="8">
        <v>96</v>
      </c>
      <c r="LV169" s="8">
        <v>42440</v>
      </c>
      <c r="LW169" s="8">
        <v>36</v>
      </c>
      <c r="MX169" s="8">
        <v>58.73</v>
      </c>
      <c r="MY169" s="8">
        <v>0.05</v>
      </c>
      <c r="MZ169" s="8">
        <v>58.95</v>
      </c>
      <c r="NA169" s="8">
        <v>0.04</v>
      </c>
      <c r="NB169" s="8">
        <v>59.36</v>
      </c>
      <c r="NC169" s="8">
        <v>0.05</v>
      </c>
      <c r="ND169" s="8">
        <v>59.46</v>
      </c>
      <c r="NE169" s="8">
        <v>0.04</v>
      </c>
      <c r="NF169" s="8">
        <v>59.5</v>
      </c>
      <c r="NG169" s="8">
        <v>0.04</v>
      </c>
      <c r="NH169" s="8">
        <v>59.6</v>
      </c>
      <c r="NI169" s="8">
        <v>0.04</v>
      </c>
      <c r="OB169" s="8">
        <v>101.18</v>
      </c>
      <c r="OC169" s="8">
        <v>0.05</v>
      </c>
      <c r="OP169" s="8">
        <v>102.13</v>
      </c>
      <c r="OQ169" s="8">
        <v>0.04</v>
      </c>
      <c r="OR169" s="8">
        <v>101.5</v>
      </c>
      <c r="OS169" s="8">
        <v>0.06</v>
      </c>
      <c r="PN169" s="8">
        <v>101.4</v>
      </c>
      <c r="PO169" s="8">
        <v>0.05</v>
      </c>
      <c r="PP169" s="8">
        <v>101.63</v>
      </c>
      <c r="PQ169" s="8">
        <v>0.06</v>
      </c>
      <c r="PV169" s="8">
        <v>62.6</v>
      </c>
      <c r="PW169" s="8">
        <v>0.46</v>
      </c>
      <c r="PX169" s="8">
        <v>76.19</v>
      </c>
      <c r="PY169" s="8">
        <v>0.04</v>
      </c>
      <c r="QX169" s="8">
        <v>93.95</v>
      </c>
      <c r="QY169" s="8">
        <v>0.06</v>
      </c>
      <c r="QZ169" s="8">
        <v>94.83</v>
      </c>
      <c r="RA169" s="8">
        <v>0.12</v>
      </c>
      <c r="RB169" s="8">
        <v>80.03</v>
      </c>
      <c r="RC169" s="8">
        <v>0.08</v>
      </c>
      <c r="RD169" s="8">
        <v>80.180000000000007</v>
      </c>
      <c r="RE169" s="8">
        <v>0.08</v>
      </c>
      <c r="RF169" s="8">
        <v>79.84</v>
      </c>
      <c r="RG169" s="8">
        <v>0.08</v>
      </c>
      <c r="RH169" s="8">
        <v>79.92</v>
      </c>
      <c r="RI169" s="8">
        <v>0.1</v>
      </c>
      <c r="RJ169" s="8">
        <v>79.989999999999995</v>
      </c>
      <c r="RK169" s="8">
        <v>0.1</v>
      </c>
      <c r="RL169" s="8">
        <v>80.03</v>
      </c>
      <c r="RM169" s="8">
        <v>0.09</v>
      </c>
      <c r="RP169" s="8">
        <v>80.33</v>
      </c>
      <c r="RQ169" s="8">
        <v>0.1</v>
      </c>
      <c r="RR169" s="8">
        <v>80.349999999999994</v>
      </c>
      <c r="RS169" s="8">
        <v>0.09</v>
      </c>
      <c r="RT169" s="8">
        <v>80.48</v>
      </c>
      <c r="RU169" s="8">
        <v>0.08</v>
      </c>
      <c r="RV169" s="8">
        <v>80.569999999999993</v>
      </c>
      <c r="RW169" s="8">
        <v>0.09</v>
      </c>
      <c r="RZ169" s="8">
        <v>80.290000000000006</v>
      </c>
      <c r="SA169" s="8">
        <v>0.12</v>
      </c>
      <c r="SB169" s="8">
        <v>80.290000000000006</v>
      </c>
      <c r="SC169" s="8">
        <v>0.11</v>
      </c>
      <c r="SD169" s="8">
        <v>80.38</v>
      </c>
      <c r="SE169" s="8">
        <v>0.11</v>
      </c>
      <c r="SF169" s="8">
        <v>80.72</v>
      </c>
      <c r="SG169" s="8">
        <v>0.08</v>
      </c>
      <c r="SH169" s="8">
        <v>80.760000000000005</v>
      </c>
      <c r="SI169" s="8">
        <v>7.0000000000000007E-2</v>
      </c>
      <c r="SJ169" s="8">
        <v>80.599999999999994</v>
      </c>
      <c r="SK169" s="8">
        <v>0.1</v>
      </c>
      <c r="SL169" s="8">
        <v>80.66</v>
      </c>
      <c r="SM169" s="8">
        <v>0.09</v>
      </c>
      <c r="SN169" s="8">
        <v>80.900000000000006</v>
      </c>
      <c r="SO169" s="8">
        <v>7.0000000000000007E-2</v>
      </c>
      <c r="SP169" s="8">
        <v>80.91</v>
      </c>
      <c r="SQ169" s="8">
        <v>0.09</v>
      </c>
      <c r="SR169" s="8">
        <v>80.89</v>
      </c>
      <c r="SS169" s="8">
        <v>0.08</v>
      </c>
      <c r="ST169" s="8">
        <v>80.53</v>
      </c>
      <c r="SU169" s="8">
        <v>0.1</v>
      </c>
      <c r="TZ169" s="8">
        <v>88.71</v>
      </c>
      <c r="UA169" s="8">
        <v>0.13</v>
      </c>
      <c r="UB169" s="8">
        <v>88.5</v>
      </c>
      <c r="UC169" s="8">
        <v>0.13</v>
      </c>
      <c r="UD169" s="8">
        <v>84.35</v>
      </c>
      <c r="UE169" s="8">
        <v>0.13</v>
      </c>
      <c r="UF169" s="8">
        <v>83.83</v>
      </c>
      <c r="UG169" s="8">
        <v>0.16</v>
      </c>
      <c r="UH169" s="8">
        <v>84.34</v>
      </c>
      <c r="UI169" s="8">
        <v>0.08</v>
      </c>
      <c r="UJ169" s="8">
        <v>83.65</v>
      </c>
      <c r="UK169" s="8">
        <v>0.04</v>
      </c>
      <c r="WJ169" s="7" t="s">
        <v>3406</v>
      </c>
      <c r="WK169" s="8">
        <v>79.698999999999998</v>
      </c>
      <c r="WL169" s="8">
        <v>1.4E-2</v>
      </c>
      <c r="WM169" s="8">
        <v>67.248999999999995</v>
      </c>
      <c r="WN169" s="8">
        <v>1.7000000000000001E-2</v>
      </c>
      <c r="WO169" s="8">
        <v>59.469000000000001</v>
      </c>
      <c r="WP169" s="8">
        <v>2.1999999999999999E-2</v>
      </c>
      <c r="WQ169" s="8">
        <v>57.076999999999998</v>
      </c>
      <c r="WR169" s="8">
        <v>1.9E-2</v>
      </c>
      <c r="WS169" s="8">
        <v>94.543000000000006</v>
      </c>
      <c r="WT169" s="8">
        <v>1.9E-2</v>
      </c>
      <c r="WU169" s="8">
        <v>70.768000000000001</v>
      </c>
      <c r="WV169" s="8">
        <v>6.0000000000000001E-3</v>
      </c>
      <c r="WW169" s="8">
        <v>2619.1999999999998</v>
      </c>
      <c r="WX169" s="8">
        <v>3</v>
      </c>
      <c r="WY169" s="8">
        <v>2539.5</v>
      </c>
      <c r="WZ169" s="8">
        <v>2.8</v>
      </c>
      <c r="XA169" s="8">
        <v>0.25</v>
      </c>
      <c r="XB169" s="8">
        <v>2E-3</v>
      </c>
      <c r="XC169" s="8">
        <v>-0.29099999999999998</v>
      </c>
      <c r="XD169" s="8">
        <v>2E-3</v>
      </c>
      <c r="XE169" s="8">
        <v>-0.66300000000000003</v>
      </c>
      <c r="XF169" s="8">
        <v>2E-3</v>
      </c>
      <c r="XG169" s="8">
        <v>0.94789999999999996</v>
      </c>
      <c r="XH169" s="8">
        <v>2.0999999999999999E-3</v>
      </c>
      <c r="XI169" s="8">
        <v>29.224</v>
      </c>
      <c r="XJ169" s="8">
        <v>1E-3</v>
      </c>
      <c r="XK169" s="8">
        <v>8239</v>
      </c>
      <c r="XL169" s="8">
        <v>19</v>
      </c>
      <c r="XM169" s="8">
        <v>850</v>
      </c>
      <c r="XO169" s="11"/>
      <c r="XP169" s="12">
        <v>0</v>
      </c>
      <c r="XQ169" s="4"/>
      <c r="XR169" s="4"/>
      <c r="XS169" s="45">
        <f t="shared" si="141"/>
        <v>0.9232276913162607</v>
      </c>
      <c r="XT169" s="9">
        <f t="shared" si="114"/>
        <v>11940.512843506911</v>
      </c>
      <c r="XU169" s="46">
        <f t="shared" si="115"/>
        <v>74.585314960629916</v>
      </c>
      <c r="XV169" s="9">
        <v>0</v>
      </c>
      <c r="XW169" s="9">
        <f t="shared" si="116"/>
        <v>0</v>
      </c>
      <c r="XX169" s="9">
        <f t="shared" si="117"/>
        <v>11940.512843506911</v>
      </c>
      <c r="XY169" s="15">
        <f t="shared" si="118"/>
        <v>1.1331635129302265E-2</v>
      </c>
      <c r="XZ169" s="9">
        <f t="shared" si="119"/>
        <v>31.551610146937293</v>
      </c>
      <c r="YA169" s="9">
        <f t="shared" si="120"/>
        <v>58.545772308683738</v>
      </c>
      <c r="YB169" s="10">
        <v>14.059946289541063</v>
      </c>
      <c r="YC169" s="10">
        <v>13.161243747202795</v>
      </c>
      <c r="YD169" s="3">
        <v>1.0500187453997393E-2</v>
      </c>
      <c r="YE169" s="9">
        <v>34.271786223464929</v>
      </c>
      <c r="YF169" s="15">
        <v>1.1331635129302265E-2</v>
      </c>
      <c r="YG169" s="9">
        <v>31.551610146937296</v>
      </c>
      <c r="YH169" s="15">
        <v>9.3585817262358002E-3</v>
      </c>
      <c r="YI169" s="9">
        <v>24.449121412061</v>
      </c>
      <c r="YJ169" s="9">
        <f t="shared" si="121"/>
        <v>79.698999999999984</v>
      </c>
      <c r="YK169" s="9">
        <f t="shared" si="122"/>
        <v>67.249007838174876</v>
      </c>
      <c r="YL169" s="9">
        <f t="shared" si="123"/>
        <v>24.223710560945406</v>
      </c>
      <c r="YM169" s="9">
        <f t="shared" si="142"/>
        <v>87498.879122465092</v>
      </c>
      <c r="YN169" s="9">
        <f t="shared" si="143"/>
        <v>60619.292863149043</v>
      </c>
      <c r="YO169" s="9">
        <f t="shared" si="144"/>
        <v>7389</v>
      </c>
      <c r="YP169" s="14">
        <f t="shared" si="145"/>
        <v>0.28821691492417278</v>
      </c>
      <c r="YQ169" s="9">
        <f t="shared" si="146"/>
        <v>84852.388802425718</v>
      </c>
      <c r="YR169" s="9">
        <f t="shared" si="147"/>
        <v>57972.802543109676</v>
      </c>
      <c r="YS169" s="10">
        <f t="shared" si="148"/>
        <v>10.298869863141851</v>
      </c>
      <c r="YT169" s="15">
        <f t="shared" si="149"/>
        <v>0.17435898022683036</v>
      </c>
      <c r="YU169" s="16">
        <f t="shared" si="150"/>
        <v>-7.3278995859918865</v>
      </c>
      <c r="YV169" s="16">
        <f t="shared" si="151"/>
        <v>-21.153227691316246</v>
      </c>
      <c r="YW169" s="47">
        <f t="shared" si="152"/>
        <v>54.078630875016678</v>
      </c>
      <c r="YX169" s="5">
        <f t="shared" si="153"/>
        <v>87498.879122465092</v>
      </c>
      <c r="YY169" s="5">
        <f t="shared" si="154"/>
        <v>84807.357959653556</v>
      </c>
      <c r="YZ169" s="5">
        <f t="shared" si="155"/>
        <v>2691.5211628115758</v>
      </c>
      <c r="ZA169" s="5">
        <f t="shared" si="156"/>
        <v>0</v>
      </c>
      <c r="ZB169" s="5">
        <f t="shared" si="157"/>
        <v>87498.879122465136</v>
      </c>
      <c r="ZC169" s="6">
        <f t="shared" si="158"/>
        <v>1.0000000000000004</v>
      </c>
    </row>
    <row r="170" spans="1:679" s="8" customFormat="1" x14ac:dyDescent="0.25">
      <c r="A170" s="8">
        <v>3</v>
      </c>
      <c r="B170" s="8" t="s">
        <v>1217</v>
      </c>
      <c r="C170" s="8" t="s">
        <v>1218</v>
      </c>
      <c r="D170" s="8" t="s">
        <v>1217</v>
      </c>
      <c r="E170" s="13" t="s">
        <v>3320</v>
      </c>
      <c r="F170" s="8" t="s">
        <v>3316</v>
      </c>
      <c r="G170" s="8" t="s">
        <v>3316</v>
      </c>
      <c r="H170" s="8" t="s">
        <v>3325</v>
      </c>
      <c r="I170" s="8" t="s">
        <v>3319</v>
      </c>
      <c r="J170" s="8" t="s">
        <v>3310</v>
      </c>
      <c r="L170" s="8">
        <v>7</v>
      </c>
      <c r="M170" s="8" t="s">
        <v>3311</v>
      </c>
      <c r="N170" s="7">
        <v>0</v>
      </c>
      <c r="O170" s="7">
        <v>0</v>
      </c>
      <c r="P170" s="8" t="s">
        <v>3374</v>
      </c>
      <c r="Q170" s="8" t="s">
        <v>1219</v>
      </c>
      <c r="R170" s="8" t="s">
        <v>1220</v>
      </c>
      <c r="S170" s="8" t="s">
        <v>119</v>
      </c>
      <c r="T170" s="8" t="s">
        <v>154</v>
      </c>
      <c r="U170" s="8" t="s">
        <v>1221</v>
      </c>
      <c r="V170" s="8" t="s">
        <v>3378</v>
      </c>
      <c r="W170" s="8" t="s">
        <v>3381</v>
      </c>
      <c r="X170" s="8" t="s">
        <v>3387</v>
      </c>
      <c r="Y170" s="8" t="s">
        <v>3387</v>
      </c>
      <c r="Z170" s="8" t="s">
        <v>122</v>
      </c>
      <c r="AA170" s="8" t="s">
        <v>123</v>
      </c>
      <c r="AB170" s="8" t="s">
        <v>124</v>
      </c>
      <c r="AC170" s="8" t="s">
        <v>1222</v>
      </c>
      <c r="AD170" s="8" t="s">
        <v>1152</v>
      </c>
      <c r="AE170" s="8" t="s">
        <v>3391</v>
      </c>
      <c r="AF170" s="8" t="s">
        <v>931</v>
      </c>
      <c r="AG170" s="8">
        <v>75</v>
      </c>
      <c r="AH170" s="8">
        <v>62</v>
      </c>
      <c r="AI170" s="8">
        <v>95</v>
      </c>
      <c r="AJ170" s="8">
        <v>75</v>
      </c>
      <c r="AK170" s="8">
        <v>7.6</v>
      </c>
      <c r="AM170" s="8">
        <v>7.6</v>
      </c>
      <c r="AN170" s="8">
        <v>8.1</v>
      </c>
      <c r="AO170" s="8">
        <v>230.4</v>
      </c>
      <c r="AP170" s="8">
        <v>0.2</v>
      </c>
      <c r="AQ170" s="8">
        <v>28.4</v>
      </c>
      <c r="AR170" s="8">
        <v>0</v>
      </c>
      <c r="AS170" s="8">
        <v>56383</v>
      </c>
      <c r="AT170" s="8">
        <v>112</v>
      </c>
      <c r="AU170" s="8">
        <v>55977</v>
      </c>
      <c r="AV170" s="8">
        <v>274</v>
      </c>
      <c r="AW170" s="8">
        <v>14656</v>
      </c>
      <c r="AX170" s="8">
        <v>165</v>
      </c>
      <c r="AY170" s="8">
        <v>71052</v>
      </c>
      <c r="AZ170" s="8">
        <v>164</v>
      </c>
      <c r="BA170" s="8">
        <v>8.0869565219999995</v>
      </c>
      <c r="BF170" s="8">
        <v>109.03</v>
      </c>
      <c r="BG170" s="8">
        <v>0.02</v>
      </c>
      <c r="BH170" s="8">
        <v>10.65</v>
      </c>
      <c r="CO170" s="8" t="s">
        <v>385</v>
      </c>
      <c r="CP170" s="8" t="s">
        <v>1223</v>
      </c>
      <c r="CQ170" s="8">
        <v>74.995999999999995</v>
      </c>
      <c r="CR170" s="8">
        <v>2.3E-2</v>
      </c>
      <c r="CS170" s="8">
        <v>61.999000000000002</v>
      </c>
      <c r="CT170" s="8">
        <v>3.9E-2</v>
      </c>
      <c r="CU170" s="8">
        <v>94.805999999999997</v>
      </c>
      <c r="CV170" s="8">
        <v>2.1999999999999999E-2</v>
      </c>
      <c r="CW170" s="8">
        <v>75.052999999999997</v>
      </c>
      <c r="CX170" s="8">
        <v>2.3E-2</v>
      </c>
      <c r="CY170" s="8">
        <v>74.5</v>
      </c>
      <c r="CZ170" s="8">
        <v>0.11</v>
      </c>
      <c r="DA170" s="8">
        <v>55.39</v>
      </c>
      <c r="DB170" s="8">
        <v>0.05</v>
      </c>
      <c r="DC170" s="8">
        <v>60.29</v>
      </c>
      <c r="DD170" s="8">
        <v>0.03</v>
      </c>
      <c r="DE170" s="8">
        <v>0.27400000000000002</v>
      </c>
      <c r="DF170" s="8">
        <v>2E-3</v>
      </c>
      <c r="DG170" s="8">
        <v>0.99</v>
      </c>
      <c r="DH170" s="8">
        <v>1.9E-3</v>
      </c>
      <c r="DI170" s="8">
        <v>56383</v>
      </c>
      <c r="DJ170" s="8">
        <v>112</v>
      </c>
      <c r="DK170" s="8">
        <v>14656</v>
      </c>
      <c r="DL170" s="8">
        <v>165</v>
      </c>
      <c r="DM170" s="8">
        <v>8.0869999999999997</v>
      </c>
      <c r="DN170" s="8">
        <v>3.3000000000000002E-2</v>
      </c>
      <c r="DO170" s="8">
        <v>79520</v>
      </c>
      <c r="DP170" s="8">
        <v>63</v>
      </c>
      <c r="DQ170" s="8">
        <v>9.0510000000000002</v>
      </c>
      <c r="DR170" s="8">
        <v>0.03</v>
      </c>
      <c r="DS170" s="8">
        <v>10.65</v>
      </c>
      <c r="DT170" s="8">
        <v>0.21</v>
      </c>
      <c r="DU170" s="8">
        <v>230.4</v>
      </c>
      <c r="DV170" s="8">
        <v>0.8</v>
      </c>
      <c r="DW170" s="8">
        <v>229.6</v>
      </c>
      <c r="DX170" s="8">
        <v>0.8</v>
      </c>
      <c r="DY170" s="8">
        <v>229.6</v>
      </c>
      <c r="DZ170" s="8">
        <v>0.8</v>
      </c>
      <c r="EA170" s="8">
        <v>28.4</v>
      </c>
      <c r="EB170" s="8">
        <v>0.1</v>
      </c>
      <c r="EC170" s="8">
        <v>25.9</v>
      </c>
      <c r="ED170" s="8">
        <v>0.1</v>
      </c>
      <c r="EE170" s="8">
        <v>28.9</v>
      </c>
      <c r="EF170" s="8">
        <v>0.1</v>
      </c>
      <c r="EG170" s="8">
        <v>6530.7</v>
      </c>
      <c r="EH170" s="8">
        <v>35.200000000000003</v>
      </c>
      <c r="EI170" s="8">
        <v>3630.7</v>
      </c>
      <c r="EJ170" s="8">
        <v>42.6</v>
      </c>
      <c r="EK170" s="8">
        <v>2255.6999999999998</v>
      </c>
      <c r="EL170" s="8">
        <v>28.9</v>
      </c>
      <c r="EM170" s="8">
        <v>230.5</v>
      </c>
      <c r="EO170" s="8">
        <v>229.5</v>
      </c>
      <c r="EQ170" s="8">
        <v>229.7</v>
      </c>
      <c r="ES170" s="8">
        <v>6.4</v>
      </c>
      <c r="EU170" s="8">
        <v>6.3</v>
      </c>
      <c r="EW170" s="8">
        <v>6.2</v>
      </c>
      <c r="EY170" s="8">
        <v>0.53</v>
      </c>
      <c r="EZ170" s="8">
        <v>230</v>
      </c>
      <c r="FB170" s="8">
        <v>230</v>
      </c>
      <c r="FD170" s="8">
        <v>230.9</v>
      </c>
      <c r="FF170" s="8">
        <v>11</v>
      </c>
      <c r="FH170" s="8">
        <v>10.3</v>
      </c>
      <c r="FJ170" s="8">
        <v>10</v>
      </c>
      <c r="FL170" s="8">
        <v>3360</v>
      </c>
      <c r="FN170" s="8">
        <v>0.81</v>
      </c>
      <c r="FO170" s="8">
        <v>231.1</v>
      </c>
      <c r="FP170" s="8">
        <v>230.1</v>
      </c>
      <c r="FQ170" s="8">
        <v>230.2</v>
      </c>
      <c r="FR170" s="8">
        <v>10.7</v>
      </c>
      <c r="FS170" s="8">
        <v>9.6</v>
      </c>
      <c r="FT170" s="8">
        <v>10.1</v>
      </c>
      <c r="FU170" s="8">
        <v>3290</v>
      </c>
      <c r="FV170" s="8">
        <v>0.81</v>
      </c>
      <c r="GE170" s="8">
        <v>8810</v>
      </c>
      <c r="HB170" s="8">
        <v>267.47000000000003</v>
      </c>
      <c r="HC170" s="8">
        <v>0.2</v>
      </c>
      <c r="HD170" s="8">
        <v>177.57</v>
      </c>
      <c r="HE170" s="8">
        <v>0.13</v>
      </c>
      <c r="HF170" s="8">
        <v>122.02</v>
      </c>
      <c r="HG170" s="8">
        <v>0.06</v>
      </c>
      <c r="HH170" s="8">
        <v>55.55</v>
      </c>
      <c r="HI170" s="8">
        <v>0.12</v>
      </c>
      <c r="HJ170" s="8">
        <v>248.86</v>
      </c>
      <c r="HK170" s="8">
        <v>0.21</v>
      </c>
      <c r="HL170" s="8">
        <v>101.74</v>
      </c>
      <c r="HM170" s="8">
        <v>0.06</v>
      </c>
      <c r="HN170" s="8">
        <v>116.7</v>
      </c>
      <c r="HO170" s="8">
        <v>0.06</v>
      </c>
      <c r="HP170" s="8">
        <v>14.96</v>
      </c>
      <c r="HQ170" s="8">
        <v>0.04</v>
      </c>
      <c r="HZ170" s="8">
        <v>72.599999999999994</v>
      </c>
      <c r="IA170" s="8">
        <v>7.0000000000000007E-2</v>
      </c>
      <c r="IB170" s="8">
        <v>45.64</v>
      </c>
      <c r="IC170" s="8">
        <v>0.1</v>
      </c>
      <c r="ID170" s="8">
        <v>42.5</v>
      </c>
      <c r="IE170" s="8">
        <v>0.05</v>
      </c>
      <c r="IF170" s="8">
        <v>3.14</v>
      </c>
      <c r="IG170" s="8">
        <v>0.08</v>
      </c>
      <c r="IH170" s="8">
        <v>636.65</v>
      </c>
      <c r="II170" s="8">
        <v>0.45</v>
      </c>
      <c r="IJ170" s="8">
        <v>40.03</v>
      </c>
      <c r="IK170" s="8">
        <v>0.02</v>
      </c>
      <c r="IL170" s="8">
        <v>79520</v>
      </c>
      <c r="IM170" s="8">
        <v>63</v>
      </c>
      <c r="IN170" s="8">
        <v>43929</v>
      </c>
      <c r="IO170" s="8">
        <v>34</v>
      </c>
      <c r="KB170" s="8">
        <v>258.38</v>
      </c>
      <c r="KC170" s="8">
        <v>0.31</v>
      </c>
      <c r="KD170" s="8">
        <v>200.7</v>
      </c>
      <c r="KE170" s="8">
        <v>7.0000000000000007E-2</v>
      </c>
      <c r="KF170" s="8">
        <v>119.46</v>
      </c>
      <c r="KG170" s="8">
        <v>0.09</v>
      </c>
      <c r="KH170" s="8">
        <v>81.239999999999995</v>
      </c>
      <c r="KI170" s="8">
        <v>7.0000000000000007E-2</v>
      </c>
      <c r="KP170" s="8">
        <v>246.76</v>
      </c>
      <c r="KQ170" s="8">
        <v>0.28999999999999998</v>
      </c>
      <c r="KR170" s="8">
        <v>102.74</v>
      </c>
      <c r="KS170" s="8">
        <v>7.0000000000000007E-2</v>
      </c>
      <c r="KT170" s="8">
        <v>116.09</v>
      </c>
      <c r="KU170" s="8">
        <v>0.09</v>
      </c>
      <c r="KV170" s="8">
        <v>13.34</v>
      </c>
      <c r="KW170" s="8">
        <v>7.0000000000000007E-2</v>
      </c>
      <c r="LD170" s="8">
        <v>66.400000000000006</v>
      </c>
      <c r="LE170" s="8">
        <v>0.05</v>
      </c>
      <c r="LF170" s="8">
        <v>72.37</v>
      </c>
      <c r="LG170" s="8">
        <v>7.0000000000000007E-2</v>
      </c>
      <c r="LH170" s="8">
        <v>38.26</v>
      </c>
      <c r="LI170" s="8">
        <v>0.04</v>
      </c>
      <c r="LJ170" s="8">
        <v>34.11</v>
      </c>
      <c r="LK170" s="8">
        <v>7.0000000000000007E-2</v>
      </c>
      <c r="LL170" s="8">
        <v>101.89</v>
      </c>
      <c r="LM170" s="8">
        <v>7.0000000000000007E-2</v>
      </c>
      <c r="LN170" s="8">
        <v>547</v>
      </c>
      <c r="LO170" s="8">
        <v>0.6</v>
      </c>
      <c r="LP170" s="8">
        <v>40.340000000000003</v>
      </c>
      <c r="LQ170" s="8">
        <v>0.02</v>
      </c>
      <c r="LR170" s="8">
        <v>114.14</v>
      </c>
      <c r="LS170" s="8">
        <v>0.01</v>
      </c>
      <c r="LT170" s="8">
        <v>79520</v>
      </c>
      <c r="LU170" s="8">
        <v>63</v>
      </c>
      <c r="LV170" s="8">
        <v>40370</v>
      </c>
      <c r="LW170" s="8">
        <v>44</v>
      </c>
      <c r="MX170" s="8">
        <v>55.77</v>
      </c>
      <c r="MY170" s="8">
        <v>7.0000000000000007E-2</v>
      </c>
      <c r="MZ170" s="8">
        <v>55.4</v>
      </c>
      <c r="NA170" s="8">
        <v>7.0000000000000007E-2</v>
      </c>
      <c r="NB170" s="8">
        <v>55.42</v>
      </c>
      <c r="NC170" s="8">
        <v>7.0000000000000007E-2</v>
      </c>
      <c r="ND170" s="8">
        <v>56.27</v>
      </c>
      <c r="NE170" s="8">
        <v>0.06</v>
      </c>
      <c r="NF170" s="8">
        <v>56.21</v>
      </c>
      <c r="NG170" s="8">
        <v>0.06</v>
      </c>
      <c r="NH170" s="8">
        <v>56.14</v>
      </c>
      <c r="NI170" s="8">
        <v>7.0000000000000007E-2</v>
      </c>
      <c r="OP170" s="8">
        <v>102.36</v>
      </c>
      <c r="OQ170" s="8">
        <v>0.05</v>
      </c>
      <c r="OR170" s="8">
        <v>101.98</v>
      </c>
      <c r="OS170" s="8">
        <v>7.0000000000000007E-2</v>
      </c>
      <c r="PN170" s="8">
        <v>101.87</v>
      </c>
      <c r="PO170" s="8">
        <v>0.05</v>
      </c>
      <c r="PP170" s="8">
        <v>101.89</v>
      </c>
      <c r="PQ170" s="8">
        <v>7.0000000000000007E-2</v>
      </c>
      <c r="PV170" s="8">
        <v>48.43</v>
      </c>
      <c r="PW170" s="8">
        <v>0.05</v>
      </c>
      <c r="PX170" s="8">
        <v>72.040000000000006</v>
      </c>
      <c r="PY170" s="8">
        <v>7.0000000000000007E-2</v>
      </c>
      <c r="QX170" s="8">
        <v>94.35</v>
      </c>
      <c r="QY170" s="8">
        <v>0.06</v>
      </c>
      <c r="QZ170" s="8">
        <v>95.56</v>
      </c>
      <c r="RA170" s="8">
        <v>0.11</v>
      </c>
      <c r="RB170" s="8">
        <v>75.040000000000006</v>
      </c>
      <c r="RC170" s="8">
        <v>0.1</v>
      </c>
      <c r="RD170" s="8">
        <v>74.97</v>
      </c>
      <c r="RE170" s="8">
        <v>0.09</v>
      </c>
      <c r="RF170" s="8">
        <v>74.61</v>
      </c>
      <c r="RG170" s="8">
        <v>0.09</v>
      </c>
      <c r="RH170" s="8">
        <v>74.63</v>
      </c>
      <c r="RI170" s="8">
        <v>0.09</v>
      </c>
      <c r="RJ170" s="8">
        <v>74.66</v>
      </c>
      <c r="RK170" s="8">
        <v>0.1</v>
      </c>
      <c r="RL170" s="8">
        <v>74.67</v>
      </c>
      <c r="RM170" s="8">
        <v>0.1</v>
      </c>
      <c r="RP170" s="8">
        <v>77.459999999999994</v>
      </c>
      <c r="RQ170" s="8">
        <v>0.08</v>
      </c>
      <c r="RR170" s="8">
        <v>75.510000000000005</v>
      </c>
      <c r="RS170" s="8">
        <v>0.1</v>
      </c>
      <c r="RT170" s="8">
        <v>75</v>
      </c>
      <c r="RU170" s="8">
        <v>0.1</v>
      </c>
      <c r="RV170" s="8">
        <v>74.930000000000007</v>
      </c>
      <c r="RW170" s="8">
        <v>0.1</v>
      </c>
      <c r="RX170" s="8">
        <v>76.819999999999993</v>
      </c>
      <c r="RY170" s="8">
        <v>0.08</v>
      </c>
      <c r="RZ170" s="8">
        <v>76.94</v>
      </c>
      <c r="SA170" s="8">
        <v>0.09</v>
      </c>
      <c r="SB170" s="8">
        <v>76.08</v>
      </c>
      <c r="SC170" s="8">
        <v>0.1</v>
      </c>
      <c r="SD170" s="8">
        <v>75.67</v>
      </c>
      <c r="SE170" s="8">
        <v>0.1</v>
      </c>
      <c r="SF170" s="8">
        <v>75.989999999999995</v>
      </c>
      <c r="SG170" s="8">
        <v>0.1</v>
      </c>
      <c r="SH170" s="8">
        <v>75.849999999999994</v>
      </c>
      <c r="SI170" s="8">
        <v>0.08</v>
      </c>
      <c r="SJ170" s="8">
        <v>76.069999999999993</v>
      </c>
      <c r="SK170" s="8">
        <v>0.09</v>
      </c>
      <c r="SL170" s="8">
        <v>76.31</v>
      </c>
      <c r="SM170" s="8">
        <v>0.09</v>
      </c>
      <c r="SN170" s="8">
        <v>75.38</v>
      </c>
      <c r="SO170" s="8">
        <v>0.1</v>
      </c>
      <c r="SP170" s="8">
        <v>75.03</v>
      </c>
      <c r="SQ170" s="8">
        <v>0.1</v>
      </c>
      <c r="SR170" s="8">
        <v>74.8</v>
      </c>
      <c r="SS170" s="8">
        <v>0.11</v>
      </c>
      <c r="ST170" s="8">
        <v>74.55</v>
      </c>
      <c r="SU170" s="8">
        <v>0.12</v>
      </c>
      <c r="TZ170" s="8">
        <v>92.23</v>
      </c>
      <c r="UA170" s="8">
        <v>0.14000000000000001</v>
      </c>
      <c r="UB170" s="8">
        <v>90.83</v>
      </c>
      <c r="UC170" s="8">
        <v>0.12</v>
      </c>
      <c r="UD170" s="8">
        <v>91.34</v>
      </c>
      <c r="UE170" s="8">
        <v>0.15</v>
      </c>
      <c r="UF170" s="8">
        <v>92.44</v>
      </c>
      <c r="UG170" s="8">
        <v>0.19</v>
      </c>
      <c r="UH170" s="8">
        <v>92.13</v>
      </c>
      <c r="UI170" s="8">
        <v>0.14000000000000001</v>
      </c>
      <c r="UJ170" s="8">
        <v>90.32</v>
      </c>
      <c r="UK170" s="8">
        <v>0.11</v>
      </c>
      <c r="WJ170" s="7" t="s">
        <v>3406</v>
      </c>
      <c r="WK170" s="8">
        <v>74.995999999999995</v>
      </c>
      <c r="WL170" s="8">
        <v>2.3E-2</v>
      </c>
      <c r="WM170" s="8">
        <v>61.999000000000002</v>
      </c>
      <c r="WN170" s="8">
        <v>3.9E-2</v>
      </c>
      <c r="WO170" s="8">
        <v>55.747999999999998</v>
      </c>
      <c r="WP170" s="8">
        <v>4.1000000000000002E-2</v>
      </c>
      <c r="WQ170" s="8">
        <v>52.857999999999997</v>
      </c>
      <c r="WR170" s="8">
        <v>4.4999999999999998E-2</v>
      </c>
      <c r="WS170" s="8">
        <v>94.805999999999997</v>
      </c>
      <c r="WT170" s="8">
        <v>2.1999999999999999E-2</v>
      </c>
      <c r="WU170" s="8">
        <v>75.052999999999997</v>
      </c>
      <c r="WV170" s="8">
        <v>2.3E-2</v>
      </c>
      <c r="WW170" s="8">
        <v>2663.9</v>
      </c>
      <c r="WX170" s="8">
        <v>2.6</v>
      </c>
      <c r="WY170" s="8">
        <v>2613.1999999999998</v>
      </c>
      <c r="WZ170" s="8">
        <v>2.5</v>
      </c>
      <c r="XA170" s="8">
        <v>1.2210000000000001</v>
      </c>
      <c r="XB170" s="8">
        <v>2E-3</v>
      </c>
      <c r="XC170" s="8">
        <v>-0.30299999999999999</v>
      </c>
      <c r="XD170" s="8">
        <v>2E-3</v>
      </c>
      <c r="XE170" s="8">
        <v>0.27400000000000002</v>
      </c>
      <c r="XF170" s="8">
        <v>2E-3</v>
      </c>
      <c r="XG170" s="8">
        <v>0.99</v>
      </c>
      <c r="XH170" s="8">
        <v>1.9E-3</v>
      </c>
      <c r="XI170" s="8">
        <v>29.210999999999999</v>
      </c>
      <c r="XJ170" s="8">
        <v>1E-3</v>
      </c>
      <c r="XK170" s="8">
        <v>8786</v>
      </c>
      <c r="XL170" s="8">
        <v>29</v>
      </c>
      <c r="XM170" s="8">
        <v>1550</v>
      </c>
      <c r="XO170" s="11"/>
      <c r="XP170" s="12">
        <v>0</v>
      </c>
      <c r="XQ170" s="4"/>
      <c r="XR170" s="4"/>
      <c r="XS170" s="45">
        <f t="shared" si="141"/>
        <v>1.3645723903659397</v>
      </c>
      <c r="XT170" s="9">
        <f t="shared" si="114"/>
        <v>12243.224511538616</v>
      </c>
      <c r="XU170" s="46">
        <f t="shared" si="115"/>
        <v>374.84646160629921</v>
      </c>
      <c r="XV170" s="9">
        <v>0</v>
      </c>
      <c r="XW170" s="9">
        <f t="shared" si="116"/>
        <v>0</v>
      </c>
      <c r="XX170" s="9">
        <f t="shared" si="117"/>
        <v>12243.224511538616</v>
      </c>
      <c r="XY170" s="15">
        <f t="shared" si="118"/>
        <v>8.7809110720388339E-3</v>
      </c>
      <c r="XZ170" s="9">
        <f t="shared" si="119"/>
        <v>27.607975391234032</v>
      </c>
      <c r="YA170" s="9">
        <f t="shared" si="120"/>
        <v>54.383427609634055</v>
      </c>
      <c r="YB170" s="10">
        <v>14.095749538013555</v>
      </c>
      <c r="YC170" s="10">
        <v>13.054894145685607</v>
      </c>
      <c r="YD170" s="3">
        <v>1.4013718894493892E-2</v>
      </c>
      <c r="YE170" s="9">
        <v>38.211887324337077</v>
      </c>
      <c r="YF170" s="15">
        <v>8.7809110720388339E-3</v>
      </c>
      <c r="YG170" s="9">
        <v>27.607975391234032</v>
      </c>
      <c r="YH170" s="15">
        <v>7.8109685393514001E-3</v>
      </c>
      <c r="YI170" s="9">
        <v>21.860295588366338</v>
      </c>
      <c r="YJ170" s="9">
        <f t="shared" si="121"/>
        <v>74.995999999999995</v>
      </c>
      <c r="YK170" s="9">
        <f t="shared" si="122"/>
        <v>61.99900908388971</v>
      </c>
      <c r="YL170" s="9">
        <f t="shared" si="123"/>
        <v>21.52806578206571</v>
      </c>
      <c r="YM170" s="9">
        <f t="shared" si="142"/>
        <v>74437.69835490876</v>
      </c>
      <c r="YN170" s="9">
        <f t="shared" si="143"/>
        <v>60567.444368542172</v>
      </c>
      <c r="YO170" s="9">
        <f t="shared" si="144"/>
        <v>7236</v>
      </c>
      <c r="YP170" s="14">
        <f t="shared" si="145"/>
        <v>0.33177366503529726</v>
      </c>
      <c r="YQ170" s="9">
        <f t="shared" si="146"/>
        <v>70426.899328371059</v>
      </c>
      <c r="YR170" s="9">
        <f t="shared" si="147"/>
        <v>56556.645342004471</v>
      </c>
      <c r="YS170" s="10">
        <f t="shared" si="148"/>
        <v>8.0158091655327866</v>
      </c>
      <c r="YT170" s="15">
        <f t="shared" si="149"/>
        <v>0.18316876092608969</v>
      </c>
      <c r="YU170" s="16">
        <f t="shared" si="150"/>
        <v>-6.0799096091683218</v>
      </c>
      <c r="YV170" s="16">
        <f t="shared" si="151"/>
        <v>-20.612572390365941</v>
      </c>
      <c r="YW170" s="47">
        <f t="shared" si="152"/>
        <v>49.761200687310108</v>
      </c>
      <c r="YX170" s="5">
        <f t="shared" si="153"/>
        <v>74437.69835490876</v>
      </c>
      <c r="YY170" s="5">
        <f t="shared" si="154"/>
        <v>70370.134246945192</v>
      </c>
      <c r="YZ170" s="5">
        <f t="shared" si="155"/>
        <v>4067.5641079635743</v>
      </c>
      <c r="ZA170" s="5">
        <f t="shared" si="156"/>
        <v>0</v>
      </c>
      <c r="ZB170" s="5">
        <f t="shared" si="157"/>
        <v>74437.69835490876</v>
      </c>
      <c r="ZC170" s="6">
        <f t="shared" si="158"/>
        <v>1</v>
      </c>
    </row>
    <row r="171" spans="1:679" s="8" customFormat="1" x14ac:dyDescent="0.25">
      <c r="A171" s="8">
        <v>3</v>
      </c>
      <c r="B171" s="8" t="s">
        <v>1322</v>
      </c>
      <c r="C171" s="8" t="s">
        <v>1323</v>
      </c>
      <c r="D171" s="8" t="s">
        <v>1322</v>
      </c>
      <c r="E171" s="13" t="s">
        <v>3320</v>
      </c>
      <c r="F171" s="8" t="s">
        <v>3316</v>
      </c>
      <c r="G171" s="8" t="s">
        <v>3323</v>
      </c>
      <c r="I171" s="8" t="s">
        <v>3310</v>
      </c>
      <c r="J171" s="8" t="s">
        <v>3310</v>
      </c>
      <c r="L171" s="8">
        <v>7</v>
      </c>
      <c r="N171" s="7">
        <v>0</v>
      </c>
      <c r="O171" s="7">
        <v>0</v>
      </c>
      <c r="P171" s="8" t="s">
        <v>3373</v>
      </c>
      <c r="Q171" s="8" t="s">
        <v>1324</v>
      </c>
      <c r="R171" s="8" t="s">
        <v>1325</v>
      </c>
      <c r="S171" s="8" t="s">
        <v>119</v>
      </c>
      <c r="T171" s="8" t="s">
        <v>154</v>
      </c>
      <c r="U171" s="8" t="s">
        <v>1175</v>
      </c>
      <c r="V171" s="8" t="s">
        <v>3379</v>
      </c>
      <c r="W171" s="8" t="s">
        <v>3381</v>
      </c>
      <c r="X171" s="8" t="s">
        <v>3387</v>
      </c>
      <c r="Y171" s="8" t="s">
        <v>3387</v>
      </c>
      <c r="Z171" s="8" t="s">
        <v>122</v>
      </c>
      <c r="AA171" s="8" t="s">
        <v>123</v>
      </c>
      <c r="AB171" s="8" t="s">
        <v>124</v>
      </c>
      <c r="AC171" s="8" t="s">
        <v>1176</v>
      </c>
      <c r="AD171" s="8" t="s">
        <v>1177</v>
      </c>
      <c r="AE171" s="8" t="s">
        <v>3391</v>
      </c>
      <c r="AF171" s="8" t="s">
        <v>1178</v>
      </c>
      <c r="AG171" s="8">
        <v>80</v>
      </c>
      <c r="AH171" s="8">
        <v>67</v>
      </c>
      <c r="AI171" s="8">
        <v>95</v>
      </c>
      <c r="AK171" s="8">
        <v>7.6</v>
      </c>
      <c r="AL171" s="8">
        <v>8.1</v>
      </c>
      <c r="AM171" s="8">
        <v>7.6</v>
      </c>
      <c r="AN171" s="8">
        <v>8.1</v>
      </c>
      <c r="AO171" s="8">
        <v>229.9</v>
      </c>
      <c r="AP171" s="8">
        <v>0</v>
      </c>
      <c r="AQ171" s="8">
        <v>19.7</v>
      </c>
      <c r="AR171" s="8">
        <v>0</v>
      </c>
      <c r="AS171" s="8">
        <v>20485</v>
      </c>
      <c r="AT171" s="8">
        <v>39</v>
      </c>
      <c r="AU171" s="8">
        <v>20759</v>
      </c>
      <c r="AV171" s="8">
        <v>198</v>
      </c>
      <c r="AW171" s="8">
        <v>13757</v>
      </c>
      <c r="AX171" s="8">
        <v>66</v>
      </c>
      <c r="AY171" s="8">
        <v>34255</v>
      </c>
      <c r="AZ171" s="8">
        <v>83</v>
      </c>
      <c r="BA171" s="8">
        <v>6.0270000000000001</v>
      </c>
      <c r="BF171" s="8">
        <v>114.04</v>
      </c>
      <c r="BG171" s="8">
        <v>0.01</v>
      </c>
      <c r="BH171" s="8">
        <v>7.3</v>
      </c>
      <c r="CO171" s="8" t="s">
        <v>385</v>
      </c>
      <c r="CP171" s="8" t="s">
        <v>1326</v>
      </c>
      <c r="CQ171" s="8">
        <v>79.849000000000004</v>
      </c>
      <c r="CR171" s="8">
        <v>8.0000000000000002E-3</v>
      </c>
      <c r="CS171" s="8">
        <v>67.150999999999996</v>
      </c>
      <c r="CT171" s="8">
        <v>1.0999999999999999E-2</v>
      </c>
      <c r="CU171" s="8">
        <v>94.864999999999995</v>
      </c>
      <c r="CV171" s="8">
        <v>7.0000000000000001E-3</v>
      </c>
      <c r="CW171" s="8">
        <v>69.108000000000004</v>
      </c>
      <c r="CX171" s="8">
        <v>4.2000000000000003E-2</v>
      </c>
      <c r="CY171" s="8">
        <v>79.540000000000006</v>
      </c>
      <c r="CZ171" s="8">
        <v>0.09</v>
      </c>
      <c r="DA171" s="8">
        <v>73.459999999999994</v>
      </c>
      <c r="DB171" s="8">
        <v>7.0000000000000007E-2</v>
      </c>
      <c r="DC171" s="8">
        <v>74.69</v>
      </c>
      <c r="DD171" s="8">
        <v>0.01</v>
      </c>
      <c r="DE171" s="8">
        <v>-0.46800000000000003</v>
      </c>
      <c r="DF171" s="8">
        <v>5.0000000000000001E-3</v>
      </c>
      <c r="DG171" s="8">
        <v>1.3361000000000001</v>
      </c>
      <c r="DH171" s="8">
        <v>2.8E-3</v>
      </c>
      <c r="DI171" s="8">
        <v>20485</v>
      </c>
      <c r="DJ171" s="8">
        <v>39</v>
      </c>
      <c r="DK171" s="8">
        <v>13757</v>
      </c>
      <c r="DL171" s="8">
        <v>66</v>
      </c>
      <c r="DM171" s="8">
        <v>6.0270000000000001</v>
      </c>
      <c r="DN171" s="8">
        <v>3.1E-2</v>
      </c>
      <c r="DO171" s="8">
        <v>36951</v>
      </c>
      <c r="DP171" s="8">
        <v>31</v>
      </c>
      <c r="DQ171" s="8">
        <v>6.5010000000000003</v>
      </c>
      <c r="DR171" s="8">
        <v>0.03</v>
      </c>
      <c r="DS171" s="8">
        <v>7.3</v>
      </c>
      <c r="DT171" s="8">
        <v>0.23</v>
      </c>
      <c r="DU171" s="8">
        <v>229.9</v>
      </c>
      <c r="DV171" s="8">
        <v>0.7</v>
      </c>
      <c r="DW171" s="8">
        <v>230.1</v>
      </c>
      <c r="DX171" s="8">
        <v>0.7</v>
      </c>
      <c r="DY171" s="8">
        <v>230.2</v>
      </c>
      <c r="DZ171" s="8">
        <v>0.7</v>
      </c>
      <c r="EA171" s="8">
        <v>19.7</v>
      </c>
      <c r="EB171" s="8">
        <v>0.1</v>
      </c>
      <c r="EC171" s="8">
        <v>17.100000000000001</v>
      </c>
      <c r="ED171" s="8">
        <v>0.1</v>
      </c>
      <c r="EE171" s="8">
        <v>17</v>
      </c>
      <c r="EF171" s="8">
        <v>0.1</v>
      </c>
      <c r="EG171" s="8">
        <v>4474.2</v>
      </c>
      <c r="EH171" s="8">
        <v>24</v>
      </c>
      <c r="EI171" s="8">
        <v>2049.8000000000002</v>
      </c>
      <c r="EJ171" s="8">
        <v>25.7</v>
      </c>
      <c r="EK171" s="8">
        <v>1209.7</v>
      </c>
      <c r="EL171" s="8">
        <v>20</v>
      </c>
      <c r="EM171" s="8">
        <v>229.7</v>
      </c>
      <c r="EO171" s="8">
        <v>230</v>
      </c>
      <c r="EQ171" s="8">
        <v>229.4</v>
      </c>
      <c r="ES171" s="8">
        <v>6.5</v>
      </c>
      <c r="EU171" s="8">
        <v>6.7</v>
      </c>
      <c r="EW171" s="8">
        <v>6.6</v>
      </c>
      <c r="EY171" s="8">
        <v>0.56999999999999995</v>
      </c>
      <c r="EZ171" s="8">
        <v>228.3</v>
      </c>
      <c r="FB171" s="8">
        <v>229.1</v>
      </c>
      <c r="FD171" s="8">
        <v>228.1</v>
      </c>
      <c r="FF171" s="8">
        <v>10.6</v>
      </c>
      <c r="FH171" s="8">
        <v>10.4</v>
      </c>
      <c r="FJ171" s="8">
        <v>10.7</v>
      </c>
      <c r="FL171" s="8">
        <v>3280</v>
      </c>
      <c r="FN171" s="8">
        <v>2283</v>
      </c>
      <c r="HB171" s="8">
        <v>257.3</v>
      </c>
      <c r="HC171" s="8">
        <v>0.16</v>
      </c>
      <c r="HD171" s="8">
        <v>204.22</v>
      </c>
      <c r="HE171" s="8">
        <v>0.05</v>
      </c>
      <c r="HF171" s="8">
        <v>119.19</v>
      </c>
      <c r="HG171" s="8">
        <v>0.05</v>
      </c>
      <c r="HH171" s="8">
        <v>85.03</v>
      </c>
      <c r="HI171" s="8">
        <v>0.06</v>
      </c>
      <c r="HJ171" s="8">
        <v>247.24</v>
      </c>
      <c r="HK171" s="8">
        <v>0.12</v>
      </c>
      <c r="HL171" s="8">
        <v>100.11</v>
      </c>
      <c r="HM171" s="8">
        <v>0.03</v>
      </c>
      <c r="HN171" s="8">
        <v>116.27</v>
      </c>
      <c r="HO171" s="8">
        <v>0.04</v>
      </c>
      <c r="HP171" s="8">
        <v>16.16</v>
      </c>
      <c r="HQ171" s="8">
        <v>0.04</v>
      </c>
      <c r="HZ171" s="8">
        <v>71.39</v>
      </c>
      <c r="IA171" s="8">
        <v>0.04</v>
      </c>
      <c r="IB171" s="8">
        <v>73.319999999999993</v>
      </c>
      <c r="IC171" s="8">
        <v>0.03</v>
      </c>
      <c r="ID171" s="8">
        <v>41.79</v>
      </c>
      <c r="IE171" s="8">
        <v>0.03</v>
      </c>
      <c r="IF171" s="8">
        <v>31.52</v>
      </c>
      <c r="IG171" s="8">
        <v>0.05</v>
      </c>
      <c r="IH171" s="8">
        <v>575.45000000000005</v>
      </c>
      <c r="II171" s="8">
        <v>0.4</v>
      </c>
      <c r="IJ171" s="8">
        <v>39.51</v>
      </c>
      <c r="IK171" s="8">
        <v>0.01</v>
      </c>
      <c r="IL171" s="8">
        <v>36951</v>
      </c>
      <c r="IM171" s="8">
        <v>31</v>
      </c>
      <c r="IN171" s="8">
        <v>42890</v>
      </c>
      <c r="IO171" s="8">
        <v>31</v>
      </c>
      <c r="MX171" s="8">
        <v>74.069999999999993</v>
      </c>
      <c r="MY171" s="8">
        <v>0.05</v>
      </c>
      <c r="MZ171" s="8">
        <v>72.86</v>
      </c>
      <c r="NA171" s="8">
        <v>7.0000000000000007E-2</v>
      </c>
      <c r="NB171" s="8">
        <v>72.650000000000006</v>
      </c>
      <c r="NC171" s="8">
        <v>7.0000000000000007E-2</v>
      </c>
      <c r="ND171" s="8">
        <v>73.53</v>
      </c>
      <c r="NE171" s="8">
        <v>7.0000000000000007E-2</v>
      </c>
      <c r="NF171" s="8">
        <v>81.38</v>
      </c>
      <c r="NG171" s="8">
        <v>0.06</v>
      </c>
      <c r="NH171" s="8">
        <v>73.53</v>
      </c>
      <c r="NI171" s="8">
        <v>0.06</v>
      </c>
      <c r="OP171" s="8">
        <v>99.77</v>
      </c>
      <c r="OQ171" s="8">
        <v>0.05</v>
      </c>
      <c r="OR171" s="8">
        <v>99.82</v>
      </c>
      <c r="OS171" s="8">
        <v>2.54</v>
      </c>
      <c r="PN171" s="8">
        <v>98.74</v>
      </c>
      <c r="PO171" s="8">
        <v>7.0000000000000007E-2</v>
      </c>
      <c r="PP171" s="8">
        <v>106.13</v>
      </c>
      <c r="PQ171" s="8">
        <v>0.09</v>
      </c>
      <c r="QD171" s="8">
        <v>74.459999999999994</v>
      </c>
      <c r="QE171" s="8">
        <v>7.0000000000000007E-2</v>
      </c>
      <c r="QX171" s="8">
        <v>94.01</v>
      </c>
      <c r="QY171" s="8">
        <v>0.08</v>
      </c>
      <c r="QZ171" s="8">
        <v>95.29</v>
      </c>
      <c r="RA171" s="8">
        <v>0.1</v>
      </c>
      <c r="RB171" s="8">
        <v>81.63</v>
      </c>
      <c r="RC171" s="8">
        <v>0.09</v>
      </c>
      <c r="RD171" s="8">
        <v>81.23</v>
      </c>
      <c r="RE171" s="8">
        <v>0.06</v>
      </c>
      <c r="RF171" s="8">
        <v>81.209999999999994</v>
      </c>
      <c r="RG171" s="8">
        <v>0.06</v>
      </c>
      <c r="RH171" s="8">
        <v>81.099999999999994</v>
      </c>
      <c r="RI171" s="8">
        <v>0.05</v>
      </c>
      <c r="RJ171" s="8">
        <v>81.05</v>
      </c>
      <c r="RK171" s="8">
        <v>0.06</v>
      </c>
      <c r="RL171" s="8">
        <v>81.87</v>
      </c>
      <c r="RM171" s="8">
        <v>7.0000000000000007E-2</v>
      </c>
      <c r="RP171" s="29">
        <v>82.46</v>
      </c>
      <c r="RQ171" s="29">
        <v>0.06</v>
      </c>
      <c r="RR171" s="29">
        <v>81.819999999999993</v>
      </c>
      <c r="RS171" s="29">
        <v>0.05</v>
      </c>
      <c r="RT171" s="29">
        <v>81.95</v>
      </c>
      <c r="RU171" s="29">
        <v>0.05</v>
      </c>
      <c r="RV171" s="29">
        <v>81.92</v>
      </c>
      <c r="RW171" s="29">
        <v>0.06</v>
      </c>
      <c r="RX171" s="29">
        <v>81.239999999999995</v>
      </c>
      <c r="RY171" s="29">
        <v>0.06</v>
      </c>
      <c r="RZ171" s="29">
        <v>81.819999999999993</v>
      </c>
      <c r="SA171" s="29">
        <v>0.05</v>
      </c>
      <c r="SB171" s="29">
        <v>81.03</v>
      </c>
      <c r="SC171" s="29">
        <v>0.06</v>
      </c>
      <c r="SD171" s="29">
        <v>81.25</v>
      </c>
      <c r="SE171" s="29">
        <v>0.06</v>
      </c>
      <c r="SF171" s="29">
        <v>80.8</v>
      </c>
      <c r="SG171" s="29">
        <v>0.06</v>
      </c>
      <c r="SH171" s="29">
        <v>81.11</v>
      </c>
      <c r="SI171" s="29">
        <v>0.06</v>
      </c>
      <c r="SJ171" s="29">
        <v>80.91</v>
      </c>
      <c r="SK171" s="29">
        <v>0.06</v>
      </c>
      <c r="SL171" s="29">
        <v>80.94</v>
      </c>
      <c r="SM171" s="29">
        <v>0.05</v>
      </c>
      <c r="SN171" s="29">
        <v>80.63</v>
      </c>
      <c r="SO171" s="29">
        <v>0.06</v>
      </c>
      <c r="SP171" s="29">
        <v>80.8</v>
      </c>
      <c r="SQ171" s="29">
        <v>0.05</v>
      </c>
      <c r="SR171" s="29">
        <v>80.47</v>
      </c>
      <c r="SS171" s="29">
        <v>0.05</v>
      </c>
      <c r="WJ171" s="7" t="s">
        <v>3406</v>
      </c>
      <c r="WK171" s="8">
        <v>79.849000000000004</v>
      </c>
      <c r="WL171" s="8">
        <v>8.0000000000000002E-3</v>
      </c>
      <c r="WM171" s="8">
        <v>67.150999999999996</v>
      </c>
      <c r="WN171" s="8">
        <v>1.0999999999999999E-2</v>
      </c>
      <c r="WO171" s="8">
        <v>73.846000000000004</v>
      </c>
      <c r="WP171" s="8">
        <v>0.01</v>
      </c>
      <c r="WQ171" s="8">
        <v>63.914999999999999</v>
      </c>
      <c r="WR171" s="8">
        <v>1.4E-2</v>
      </c>
      <c r="WS171" s="8">
        <v>94.864999999999995</v>
      </c>
      <c r="WT171" s="8">
        <v>7.0000000000000001E-3</v>
      </c>
      <c r="WU171" s="8">
        <v>69.108000000000004</v>
      </c>
      <c r="WV171" s="8">
        <v>4.2000000000000003E-2</v>
      </c>
      <c r="WW171" s="8">
        <v>3128.3</v>
      </c>
      <c r="WX171" s="8">
        <v>3.3</v>
      </c>
      <c r="WY171" s="8">
        <v>3000.1</v>
      </c>
      <c r="WZ171" s="8">
        <v>3.1</v>
      </c>
      <c r="XA171" s="8">
        <v>0.877</v>
      </c>
      <c r="XB171" s="8">
        <v>3.0000000000000001E-3</v>
      </c>
      <c r="XC171" s="8">
        <v>-0.38700000000000001</v>
      </c>
      <c r="XD171" s="8">
        <v>2E-3</v>
      </c>
      <c r="XE171" s="8">
        <v>-0.46800000000000003</v>
      </c>
      <c r="XF171" s="8">
        <v>5.0000000000000001E-3</v>
      </c>
      <c r="XG171" s="8">
        <v>1.3361000000000001</v>
      </c>
      <c r="XH171" s="8">
        <v>2.8E-3</v>
      </c>
      <c r="XI171" s="8">
        <v>29.521999999999998</v>
      </c>
      <c r="XJ171" s="8">
        <v>1E-3</v>
      </c>
      <c r="XK171" s="8">
        <v>5684</v>
      </c>
      <c r="XL171" s="8">
        <v>26</v>
      </c>
      <c r="XM171" s="8">
        <v>1720</v>
      </c>
      <c r="XO171" s="11"/>
      <c r="XP171" s="12">
        <v>0</v>
      </c>
      <c r="XQ171" s="4"/>
      <c r="XR171" s="4"/>
      <c r="XS171" s="45">
        <f t="shared" si="141"/>
        <v>1.4462669165552353</v>
      </c>
      <c r="XT171" s="9">
        <f t="shared" si="114"/>
        <v>13869.003285359302</v>
      </c>
      <c r="XU171" s="46">
        <f t="shared" si="115"/>
        <v>309.1010116850394</v>
      </c>
      <c r="XV171" s="9">
        <v>0</v>
      </c>
      <c r="XW171" s="9">
        <f t="shared" si="116"/>
        <v>0</v>
      </c>
      <c r="XX171" s="9">
        <f t="shared" si="117"/>
        <v>13869.003285359302</v>
      </c>
      <c r="XY171" s="15">
        <f t="shared" si="118"/>
        <v>1.1223565850542778E-2</v>
      </c>
      <c r="XZ171" s="9">
        <f t="shared" si="119"/>
        <v>31.469871953688283</v>
      </c>
      <c r="YA171" s="9">
        <f t="shared" si="120"/>
        <v>72.399733083444772</v>
      </c>
      <c r="YB171" s="10">
        <v>14.056719927141582</v>
      </c>
      <c r="YC171" s="10">
        <v>13.533632961075281</v>
      </c>
      <c r="YD171" s="3">
        <v>9.1325586465023784E-3</v>
      </c>
      <c r="YE171" s="9">
        <v>32.841908642083219</v>
      </c>
      <c r="YF171" s="15">
        <v>1.1223565850542778E-2</v>
      </c>
      <c r="YG171" s="9">
        <v>31.469871953688283</v>
      </c>
      <c r="YH171" s="15">
        <v>1.0344470389940224E-2</v>
      </c>
      <c r="YI171" s="9">
        <v>29.03769368935107</v>
      </c>
      <c r="YJ171" s="9">
        <f t="shared" si="121"/>
        <v>79.849000000000004</v>
      </c>
      <c r="YK171" s="9">
        <f t="shared" si="122"/>
        <v>67.151009180980395</v>
      </c>
      <c r="YL171" s="9">
        <f t="shared" si="123"/>
        <v>28.683947005187168</v>
      </c>
      <c r="YM171" s="9">
        <f t="shared" si="142"/>
        <v>38638.002263526418</v>
      </c>
      <c r="YN171" s="9">
        <f t="shared" si="143"/>
        <v>24795.337761413488</v>
      </c>
      <c r="YO171" s="9">
        <f t="shared" si="144"/>
        <v>3964</v>
      </c>
      <c r="YP171" s="14">
        <f t="shared" si="145"/>
        <v>0.35015091897676237</v>
      </c>
      <c r="YQ171" s="9">
        <f t="shared" si="146"/>
        <v>33822.604016407458</v>
      </c>
      <c r="YR171" s="9">
        <f t="shared" si="147"/>
        <v>19979.939514294529</v>
      </c>
      <c r="YS171" s="10">
        <f t="shared" si="148"/>
        <v>5.9504933174538106</v>
      </c>
      <c r="YT171" s="15">
        <f t="shared" si="149"/>
        <v>0.7500394136858981</v>
      </c>
      <c r="YU171" s="16">
        <f t="shared" si="150"/>
        <v>-2.7859249485011155</v>
      </c>
      <c r="YV171" s="16">
        <f t="shared" si="151"/>
        <v>-7.4492669165552314</v>
      </c>
      <c r="YW171" s="47">
        <f t="shared" si="152"/>
        <v>50.047233943992921</v>
      </c>
      <c r="YX171" s="5">
        <f t="shared" si="153"/>
        <v>38638.002263526418</v>
      </c>
      <c r="YY171" s="5">
        <f t="shared" si="154"/>
        <v>33731.888338672303</v>
      </c>
      <c r="YZ171" s="5">
        <f t="shared" si="155"/>
        <v>4906.1139248541112</v>
      </c>
      <c r="ZA171" s="5">
        <f t="shared" si="156"/>
        <v>0</v>
      </c>
      <c r="ZB171" s="5">
        <f t="shared" si="157"/>
        <v>38638.002263526418</v>
      </c>
      <c r="ZC171" s="6">
        <f t="shared" si="158"/>
        <v>1</v>
      </c>
    </row>
    <row r="172" spans="1:679" s="8" customFormat="1" x14ac:dyDescent="0.25">
      <c r="A172" s="8">
        <v>3</v>
      </c>
      <c r="B172" s="8" t="s">
        <v>1327</v>
      </c>
      <c r="C172" s="8" t="s">
        <v>1328</v>
      </c>
      <c r="D172" s="8" t="s">
        <v>1327</v>
      </c>
      <c r="E172" s="13" t="s">
        <v>3320</v>
      </c>
      <c r="F172" s="8" t="s">
        <v>3316</v>
      </c>
      <c r="G172" s="8" t="s">
        <v>3323</v>
      </c>
      <c r="I172" s="8" t="s">
        <v>3310</v>
      </c>
      <c r="J172" s="8" t="s">
        <v>3310</v>
      </c>
      <c r="L172" s="8">
        <v>7</v>
      </c>
      <c r="N172" s="7">
        <v>0</v>
      </c>
      <c r="O172" s="7">
        <v>0</v>
      </c>
      <c r="P172" s="8" t="s">
        <v>3373</v>
      </c>
      <c r="Q172" s="8" t="s">
        <v>1324</v>
      </c>
      <c r="R172" s="8" t="s">
        <v>1329</v>
      </c>
      <c r="S172" s="8" t="s">
        <v>119</v>
      </c>
      <c r="T172" s="8" t="s">
        <v>154</v>
      </c>
      <c r="U172" s="8" t="s">
        <v>911</v>
      </c>
      <c r="V172" s="8" t="s">
        <v>3379</v>
      </c>
      <c r="W172" s="8" t="s">
        <v>3383</v>
      </c>
      <c r="X172" s="8" t="s">
        <v>3387</v>
      </c>
      <c r="Y172" s="8" t="s">
        <v>3387</v>
      </c>
      <c r="Z172" s="8" t="s">
        <v>122</v>
      </c>
      <c r="AA172" s="8" t="s">
        <v>123</v>
      </c>
      <c r="AB172" s="8" t="s">
        <v>124</v>
      </c>
      <c r="AC172" s="8" t="s">
        <v>1176</v>
      </c>
      <c r="AD172" s="8" t="s">
        <v>1177</v>
      </c>
      <c r="AE172" s="8" t="s">
        <v>3391</v>
      </c>
      <c r="AF172" s="8" t="s">
        <v>1178</v>
      </c>
      <c r="AG172" s="8">
        <v>80</v>
      </c>
      <c r="AH172" s="8">
        <v>67</v>
      </c>
      <c r="AI172" s="8">
        <v>82</v>
      </c>
      <c r="AK172" s="8">
        <v>7.6</v>
      </c>
      <c r="AL172" s="8">
        <v>8.1</v>
      </c>
      <c r="AM172" s="8">
        <v>7.6</v>
      </c>
      <c r="AN172" s="8">
        <v>8.1</v>
      </c>
      <c r="AO172" s="8">
        <v>229.9</v>
      </c>
      <c r="AP172" s="8">
        <v>0</v>
      </c>
      <c r="AQ172" s="8">
        <v>18.5</v>
      </c>
      <c r="AR172" s="8">
        <v>0</v>
      </c>
      <c r="AS172" s="8">
        <v>21532</v>
      </c>
      <c r="AT172" s="8">
        <v>47</v>
      </c>
      <c r="AU172" s="8">
        <v>21781</v>
      </c>
      <c r="AV172" s="8">
        <v>256</v>
      </c>
      <c r="AW172" s="8">
        <v>13217</v>
      </c>
      <c r="AX172" s="8">
        <v>73</v>
      </c>
      <c r="AY172" s="8">
        <v>34761</v>
      </c>
      <c r="AZ172" s="8">
        <v>86</v>
      </c>
      <c r="BA172" s="8">
        <v>6.8120000000000003</v>
      </c>
      <c r="BF172" s="8">
        <v>114.52</v>
      </c>
      <c r="BG172" s="8">
        <v>0.01</v>
      </c>
      <c r="BH172" s="8">
        <v>2.23</v>
      </c>
      <c r="CO172" s="8" t="s">
        <v>385</v>
      </c>
      <c r="CP172" s="8" t="s">
        <v>1326</v>
      </c>
      <c r="CQ172" s="8">
        <v>79.852000000000004</v>
      </c>
      <c r="CR172" s="8">
        <v>0.01</v>
      </c>
      <c r="CS172" s="8">
        <v>67.150000000000006</v>
      </c>
      <c r="CT172" s="8">
        <v>1.2E-2</v>
      </c>
      <c r="CU172" s="8">
        <v>81.884</v>
      </c>
      <c r="CV172" s="8">
        <v>8.9999999999999993E-3</v>
      </c>
      <c r="CW172" s="8">
        <v>64.831000000000003</v>
      </c>
      <c r="CX172" s="8">
        <v>1.2999999999999999E-2</v>
      </c>
      <c r="CY172" s="8">
        <v>79.66</v>
      </c>
      <c r="CZ172" s="8">
        <v>0.08</v>
      </c>
      <c r="DA172" s="8">
        <v>73.27</v>
      </c>
      <c r="DB172" s="8">
        <v>0.04</v>
      </c>
      <c r="DC172" s="8">
        <v>74.45</v>
      </c>
      <c r="DD172" s="8">
        <v>0.01</v>
      </c>
      <c r="DE172" s="8">
        <v>-0.45900000000000002</v>
      </c>
      <c r="DF172" s="8">
        <v>6.0000000000000001E-3</v>
      </c>
      <c r="DG172" s="8">
        <v>1.3338000000000001</v>
      </c>
      <c r="DH172" s="8">
        <v>3.5999999999999999E-3</v>
      </c>
      <c r="DI172" s="8">
        <v>21532</v>
      </c>
      <c r="DJ172" s="8">
        <v>47</v>
      </c>
      <c r="DK172" s="8">
        <v>13217</v>
      </c>
      <c r="DL172" s="8">
        <v>73</v>
      </c>
      <c r="DM172" s="8">
        <v>6.8120000000000003</v>
      </c>
      <c r="DN172" s="8">
        <v>3.7999999999999999E-2</v>
      </c>
      <c r="DO172" s="8">
        <v>35555</v>
      </c>
      <c r="DP172" s="8">
        <v>30</v>
      </c>
      <c r="DQ172" s="8">
        <v>6.9669999999999996</v>
      </c>
      <c r="DR172" s="8">
        <v>3.6999999999999998E-2</v>
      </c>
      <c r="DS172" s="8">
        <v>2.23</v>
      </c>
      <c r="DT172" s="8">
        <v>0.25</v>
      </c>
      <c r="DU172" s="8">
        <v>229.9</v>
      </c>
      <c r="DV172" s="8">
        <v>0.6</v>
      </c>
      <c r="DW172" s="8">
        <v>230.1</v>
      </c>
      <c r="DX172" s="8">
        <v>0.6</v>
      </c>
      <c r="DY172" s="8">
        <v>230.1</v>
      </c>
      <c r="DZ172" s="8">
        <v>0.6</v>
      </c>
      <c r="EA172" s="8">
        <v>18.5</v>
      </c>
      <c r="EB172" s="8">
        <v>0.1</v>
      </c>
      <c r="EC172" s="8">
        <v>15.8</v>
      </c>
      <c r="ED172" s="8">
        <v>0.1</v>
      </c>
      <c r="EE172" s="8">
        <v>15.8</v>
      </c>
      <c r="EF172" s="8">
        <v>0.1</v>
      </c>
      <c r="EG172" s="8">
        <v>4179.6000000000004</v>
      </c>
      <c r="EH172" s="8">
        <v>21.2</v>
      </c>
      <c r="EI172" s="8">
        <v>2006.9</v>
      </c>
      <c r="EJ172" s="8">
        <v>22.1</v>
      </c>
      <c r="EK172" s="8">
        <v>923.7</v>
      </c>
      <c r="EL172" s="8">
        <v>19.2</v>
      </c>
      <c r="EM172" s="8">
        <v>229.5</v>
      </c>
      <c r="EO172" s="8">
        <v>229.8</v>
      </c>
      <c r="EQ172" s="8">
        <v>228.1</v>
      </c>
      <c r="ES172" s="8">
        <v>6.5</v>
      </c>
      <c r="EU172" s="8">
        <v>6.7</v>
      </c>
      <c r="EW172" s="8">
        <v>6.5</v>
      </c>
      <c r="EY172" s="8">
        <v>0.56999999999999995</v>
      </c>
      <c r="EZ172" s="8">
        <v>229.8</v>
      </c>
      <c r="FB172" s="8">
        <v>229.8</v>
      </c>
      <c r="FD172" s="8">
        <v>228.1</v>
      </c>
      <c r="FF172" s="8">
        <v>9.3000000000000007</v>
      </c>
      <c r="FH172" s="8">
        <v>9.1</v>
      </c>
      <c r="FJ172" s="8">
        <v>8.6</v>
      </c>
      <c r="FL172" s="8">
        <v>2710</v>
      </c>
      <c r="FN172" s="8">
        <v>0.75</v>
      </c>
      <c r="HB172" s="8">
        <v>210.18</v>
      </c>
      <c r="HC172" s="8">
        <v>0.14000000000000001</v>
      </c>
      <c r="HD172" s="8">
        <v>189.15</v>
      </c>
      <c r="HE172" s="8">
        <v>0.04</v>
      </c>
      <c r="HF172" s="8">
        <v>104.76</v>
      </c>
      <c r="HG172" s="8">
        <v>0.04</v>
      </c>
      <c r="HH172" s="8">
        <v>84.39</v>
      </c>
      <c r="HI172" s="8">
        <v>0.05</v>
      </c>
      <c r="HJ172" s="8">
        <v>201.09</v>
      </c>
      <c r="HK172" s="8">
        <v>0.11</v>
      </c>
      <c r="HL172" s="8">
        <v>86.11</v>
      </c>
      <c r="HM172" s="8">
        <v>0.04</v>
      </c>
      <c r="HN172" s="8">
        <v>101.72</v>
      </c>
      <c r="HO172" s="8">
        <v>0.04</v>
      </c>
      <c r="HP172" s="8">
        <v>15.61</v>
      </c>
      <c r="HQ172" s="8">
        <v>0.04</v>
      </c>
      <c r="HZ172" s="8">
        <v>63.27</v>
      </c>
      <c r="IA172" s="8">
        <v>0.04</v>
      </c>
      <c r="IB172" s="8">
        <v>73.680000000000007</v>
      </c>
      <c r="IC172" s="8">
        <v>0.03</v>
      </c>
      <c r="ID172" s="8">
        <v>36.15</v>
      </c>
      <c r="IE172" s="8">
        <v>0.03</v>
      </c>
      <c r="IF172" s="8">
        <v>37.53</v>
      </c>
      <c r="IG172" s="8">
        <v>0.04</v>
      </c>
      <c r="IH172" s="8">
        <v>522.91</v>
      </c>
      <c r="II172" s="8">
        <v>0.36</v>
      </c>
      <c r="IJ172" s="8">
        <v>35.17</v>
      </c>
      <c r="IK172" s="8">
        <v>0.01</v>
      </c>
      <c r="IL172" s="8">
        <v>35555</v>
      </c>
      <c r="IM172" s="8">
        <v>30</v>
      </c>
      <c r="IN172" s="8">
        <v>41494</v>
      </c>
      <c r="IO172" s="8">
        <v>30</v>
      </c>
      <c r="MX172" s="8">
        <v>73.930000000000007</v>
      </c>
      <c r="MY172" s="8">
        <v>0.03</v>
      </c>
      <c r="MZ172" s="8">
        <v>72.78</v>
      </c>
      <c r="NA172" s="8">
        <v>0.04</v>
      </c>
      <c r="NB172" s="8">
        <v>72.599999999999994</v>
      </c>
      <c r="NC172" s="8">
        <v>0.04</v>
      </c>
      <c r="ND172" s="8">
        <v>73.510000000000005</v>
      </c>
      <c r="NE172" s="8">
        <v>0.05</v>
      </c>
      <c r="NF172" s="8">
        <v>76.73</v>
      </c>
      <c r="NG172" s="8">
        <v>0.03</v>
      </c>
      <c r="NH172" s="8">
        <v>73.37</v>
      </c>
      <c r="NI172" s="8">
        <v>0.03</v>
      </c>
      <c r="OP172" s="8">
        <v>85.64</v>
      </c>
      <c r="OQ172" s="8">
        <v>0.04</v>
      </c>
      <c r="OR172" s="8">
        <v>84.95</v>
      </c>
      <c r="OS172" s="8">
        <v>7.13</v>
      </c>
      <c r="PN172" s="8">
        <v>84.64</v>
      </c>
      <c r="PO172" s="8">
        <v>0.05</v>
      </c>
      <c r="PP172" s="8">
        <v>93.09</v>
      </c>
      <c r="PQ172" s="8">
        <v>0.08</v>
      </c>
      <c r="QD172" s="8">
        <v>74.400000000000006</v>
      </c>
      <c r="QE172" s="8">
        <v>0.04</v>
      </c>
      <c r="QX172" s="8">
        <v>81.59</v>
      </c>
      <c r="QY172" s="8">
        <v>0.08</v>
      </c>
      <c r="QZ172" s="8">
        <v>81.59</v>
      </c>
      <c r="RA172" s="8">
        <v>0.08</v>
      </c>
      <c r="RB172" s="8">
        <v>81.25</v>
      </c>
      <c r="RC172" s="8">
        <v>0.1</v>
      </c>
      <c r="RD172" s="8">
        <v>80.95</v>
      </c>
      <c r="RE172" s="8">
        <v>0.08</v>
      </c>
      <c r="RF172" s="8">
        <v>80.97</v>
      </c>
      <c r="RG172" s="8">
        <v>7.0000000000000007E-2</v>
      </c>
      <c r="RH172" s="8">
        <v>80.84</v>
      </c>
      <c r="RI172" s="8">
        <v>7.0000000000000007E-2</v>
      </c>
      <c r="RJ172" s="8">
        <v>80.790000000000006</v>
      </c>
      <c r="RK172" s="8">
        <v>7.0000000000000007E-2</v>
      </c>
      <c r="RL172" s="8">
        <v>81.25</v>
      </c>
      <c r="RM172" s="8">
        <v>0.08</v>
      </c>
      <c r="RP172" s="29">
        <v>81.02</v>
      </c>
      <c r="RQ172" s="29">
        <v>7.0000000000000007E-2</v>
      </c>
      <c r="RR172" s="29">
        <v>81</v>
      </c>
      <c r="RS172" s="29">
        <v>7.0000000000000007E-2</v>
      </c>
      <c r="RT172" s="29">
        <v>80.900000000000006</v>
      </c>
      <c r="RU172" s="29">
        <v>0.06</v>
      </c>
      <c r="RV172" s="29">
        <v>80.819999999999993</v>
      </c>
      <c r="RW172" s="29">
        <v>7.0000000000000007E-2</v>
      </c>
      <c r="RX172" s="29">
        <v>80.61</v>
      </c>
      <c r="RY172" s="29">
        <v>0.06</v>
      </c>
      <c r="RZ172" s="29">
        <v>80.53</v>
      </c>
      <c r="SA172" s="29">
        <v>0.05</v>
      </c>
      <c r="SB172" s="29">
        <v>80.59</v>
      </c>
      <c r="SC172" s="29">
        <v>0.06</v>
      </c>
      <c r="SD172" s="29">
        <v>80.59</v>
      </c>
      <c r="SE172" s="29">
        <v>0.06</v>
      </c>
      <c r="SF172" s="29">
        <v>80.58</v>
      </c>
      <c r="SG172" s="29">
        <v>7.0000000000000007E-2</v>
      </c>
      <c r="SH172" s="29">
        <v>80.64</v>
      </c>
      <c r="SI172" s="29">
        <v>7.0000000000000007E-2</v>
      </c>
      <c r="SJ172" s="29">
        <v>80.55</v>
      </c>
      <c r="SK172" s="29">
        <v>7.0000000000000007E-2</v>
      </c>
      <c r="SL172" s="29">
        <v>80.52</v>
      </c>
      <c r="SM172" s="29">
        <v>0.06</v>
      </c>
      <c r="SN172" s="29">
        <v>80.44</v>
      </c>
      <c r="SO172" s="29">
        <v>7.0000000000000007E-2</v>
      </c>
      <c r="SP172" s="29">
        <v>80.459999999999994</v>
      </c>
      <c r="SQ172" s="29">
        <v>0.06</v>
      </c>
      <c r="SR172" s="29">
        <v>80.209999999999994</v>
      </c>
      <c r="SS172" s="29">
        <v>0.06</v>
      </c>
      <c r="WJ172" s="7" t="s">
        <v>3406</v>
      </c>
      <c r="WK172" s="8">
        <v>79.852000000000004</v>
      </c>
      <c r="WL172" s="8">
        <v>0.01</v>
      </c>
      <c r="WM172" s="8">
        <v>67.150000000000006</v>
      </c>
      <c r="WN172" s="8">
        <v>1.2E-2</v>
      </c>
      <c r="WO172" s="8">
        <v>73.531000000000006</v>
      </c>
      <c r="WP172" s="8">
        <v>1.7999999999999999E-2</v>
      </c>
      <c r="WQ172" s="8">
        <v>63.86</v>
      </c>
      <c r="WR172" s="8">
        <v>1.2E-2</v>
      </c>
      <c r="WS172" s="8">
        <v>81.884</v>
      </c>
      <c r="WT172" s="8">
        <v>8.9999999999999993E-3</v>
      </c>
      <c r="WU172" s="8">
        <v>64.831000000000003</v>
      </c>
      <c r="WV172" s="8">
        <v>1.2999999999999999E-2</v>
      </c>
      <c r="WW172" s="8">
        <v>3123.1</v>
      </c>
      <c r="WX172" s="8">
        <v>4.2</v>
      </c>
      <c r="WY172" s="8">
        <v>3000</v>
      </c>
      <c r="WZ172" s="8">
        <v>4</v>
      </c>
      <c r="XA172" s="8">
        <v>0.88300000000000001</v>
      </c>
      <c r="XB172" s="8">
        <v>3.0000000000000001E-3</v>
      </c>
      <c r="XC172" s="8">
        <v>-0.38500000000000001</v>
      </c>
      <c r="XD172" s="8">
        <v>2E-3</v>
      </c>
      <c r="XE172" s="8">
        <v>-0.45900000000000002</v>
      </c>
      <c r="XF172" s="8">
        <v>6.0000000000000001E-3</v>
      </c>
      <c r="XG172" s="8">
        <v>1.3338000000000001</v>
      </c>
      <c r="XH172" s="8">
        <v>3.5999999999999999E-3</v>
      </c>
      <c r="XI172" s="8">
        <v>29.556999999999999</v>
      </c>
      <c r="XJ172" s="8">
        <v>1E-3</v>
      </c>
      <c r="XK172" s="8">
        <v>5103</v>
      </c>
      <c r="XL172" s="8">
        <v>26</v>
      </c>
      <c r="XM172" s="8">
        <v>1720</v>
      </c>
      <c r="XO172" s="11"/>
      <c r="XP172" s="12">
        <v>0</v>
      </c>
      <c r="XQ172" s="4"/>
      <c r="XR172" s="4"/>
      <c r="XS172" s="45">
        <f t="shared" si="141"/>
        <v>1.4456918438794413</v>
      </c>
      <c r="XT172" s="9">
        <f t="shared" si="114"/>
        <v>13853.82643200088</v>
      </c>
      <c r="XU172" s="46">
        <f t="shared" si="115"/>
        <v>311.20535433070864</v>
      </c>
      <c r="XV172" s="9">
        <v>0</v>
      </c>
      <c r="XW172" s="9">
        <f t="shared" si="116"/>
        <v>0</v>
      </c>
      <c r="XX172" s="9">
        <f t="shared" si="117"/>
        <v>13853.82643200088</v>
      </c>
      <c r="XY172" s="15">
        <f t="shared" si="118"/>
        <v>1.1222114317965446E-2</v>
      </c>
      <c r="XZ172" s="9">
        <f t="shared" si="119"/>
        <v>31.469015364359407</v>
      </c>
      <c r="YA172" s="9">
        <f t="shared" si="120"/>
        <v>72.085308156120561</v>
      </c>
      <c r="YB172" s="10">
        <v>13.727203781345009</v>
      </c>
      <c r="YC172" s="10">
        <v>13.525938188972692</v>
      </c>
      <c r="YD172" s="3">
        <v>9.0754721878821276E-3</v>
      </c>
      <c r="YE172" s="9">
        <v>29.611188359639783</v>
      </c>
      <c r="YF172" s="15">
        <v>1.1222114317965446E-2</v>
      </c>
      <c r="YG172" s="9">
        <v>31.469015364359407</v>
      </c>
      <c r="YH172" s="15">
        <v>1.0381431133545286E-2</v>
      </c>
      <c r="YI172" s="9">
        <v>29.001068946321787</v>
      </c>
      <c r="YJ172" s="9">
        <f t="shared" si="121"/>
        <v>79.852000000000004</v>
      </c>
      <c r="YK172" s="9">
        <f t="shared" si="122"/>
        <v>67.150009204362334</v>
      </c>
      <c r="YL172" s="9">
        <f t="shared" si="123"/>
        <v>28.647439196249724</v>
      </c>
      <c r="YM172" s="9">
        <f t="shared" si="142"/>
        <v>39089.626497661688</v>
      </c>
      <c r="YN172" s="9">
        <f t="shared" si="143"/>
        <v>25823.616181426241</v>
      </c>
      <c r="YO172" s="9">
        <f t="shared" si="144"/>
        <v>3383</v>
      </c>
      <c r="YP172" s="14">
        <f t="shared" si="145"/>
        <v>0.29537706124387458</v>
      </c>
      <c r="YQ172" s="9">
        <f t="shared" si="146"/>
        <v>34281.410371992395</v>
      </c>
      <c r="YR172" s="9">
        <f t="shared" si="147"/>
        <v>21015.400055756949</v>
      </c>
      <c r="YS172" s="10">
        <f t="shared" si="148"/>
        <v>6.7178934689383487</v>
      </c>
      <c r="YT172" s="15">
        <f t="shared" si="149"/>
        <v>0.7252154505390136</v>
      </c>
      <c r="YU172" s="16">
        <f t="shared" si="150"/>
        <v>-2.8215761681096829</v>
      </c>
      <c r="YV172" s="16">
        <f t="shared" si="151"/>
        <v>-7.7666918438794426</v>
      </c>
      <c r="YW172" s="47">
        <f t="shared" si="152"/>
        <v>51.587340072378602</v>
      </c>
      <c r="YX172" s="5">
        <f t="shared" si="153"/>
        <v>39089.626497661688</v>
      </c>
      <c r="YY172" s="5">
        <f t="shared" si="154"/>
        <v>34190.501318971474</v>
      </c>
      <c r="YZ172" s="5">
        <f t="shared" si="155"/>
        <v>4899.1251786902103</v>
      </c>
      <c r="ZA172" s="5">
        <f t="shared" si="156"/>
        <v>0</v>
      </c>
      <c r="ZB172" s="5">
        <f t="shared" si="157"/>
        <v>39089.62649766168</v>
      </c>
      <c r="ZC172" s="6">
        <f t="shared" si="158"/>
        <v>0.99999999999999978</v>
      </c>
    </row>
    <row r="173" spans="1:679" s="8" customFormat="1" x14ac:dyDescent="0.25">
      <c r="A173" s="8">
        <v>3</v>
      </c>
      <c r="B173" s="8" t="s">
        <v>1330</v>
      </c>
      <c r="C173" s="8" t="s">
        <v>1331</v>
      </c>
      <c r="D173" s="8" t="s">
        <v>1332</v>
      </c>
      <c r="E173" s="13" t="s">
        <v>3320</v>
      </c>
      <c r="F173" s="8" t="s">
        <v>3316</v>
      </c>
      <c r="G173" s="8" t="s">
        <v>3316</v>
      </c>
      <c r="I173" s="8" t="s">
        <v>3310</v>
      </c>
      <c r="J173" s="8" t="s">
        <v>3310</v>
      </c>
      <c r="N173" s="7">
        <v>0</v>
      </c>
      <c r="O173" s="7">
        <v>0</v>
      </c>
      <c r="P173" s="8" t="s">
        <v>3373</v>
      </c>
      <c r="Q173" s="8" t="s">
        <v>1324</v>
      </c>
      <c r="R173" s="8" t="s">
        <v>1333</v>
      </c>
      <c r="S173" s="8" t="s">
        <v>119</v>
      </c>
      <c r="T173" s="8" t="s">
        <v>128</v>
      </c>
      <c r="U173" s="8" t="s">
        <v>1334</v>
      </c>
      <c r="V173" s="8" t="s">
        <v>3379</v>
      </c>
      <c r="W173" s="8" t="s">
        <v>3383</v>
      </c>
      <c r="X173" s="8" t="s">
        <v>3387</v>
      </c>
      <c r="Y173" s="8" t="s">
        <v>3387</v>
      </c>
      <c r="Z173" s="8" t="s">
        <v>122</v>
      </c>
      <c r="AA173" s="8" t="s">
        <v>123</v>
      </c>
      <c r="AB173" s="8" t="s">
        <v>124</v>
      </c>
      <c r="AC173" s="8" t="s">
        <v>1176</v>
      </c>
      <c r="AD173" s="8" t="s">
        <v>1177</v>
      </c>
      <c r="AE173" s="8" t="s">
        <v>128</v>
      </c>
      <c r="AF173" s="8" t="s">
        <v>128</v>
      </c>
      <c r="AG173" s="8">
        <v>80</v>
      </c>
      <c r="AH173" s="8">
        <v>57</v>
      </c>
      <c r="AI173" s="8">
        <v>82</v>
      </c>
      <c r="AK173" s="8">
        <v>7.6</v>
      </c>
      <c r="AL173" s="8">
        <v>8.1</v>
      </c>
      <c r="AM173" s="8">
        <v>7.6</v>
      </c>
      <c r="AN173" s="8">
        <v>8.1</v>
      </c>
      <c r="BE173" s="8">
        <v>6.1769999999999996</v>
      </c>
      <c r="BI173" s="8">
        <v>1</v>
      </c>
      <c r="BJ173" s="8">
        <v>6.5330000000000004</v>
      </c>
      <c r="BK173" s="8">
        <v>81.483999999999995</v>
      </c>
      <c r="BL173" s="8">
        <v>30.016999999999999</v>
      </c>
      <c r="BM173" s="8">
        <v>58.625999999999998</v>
      </c>
      <c r="BN173" s="8">
        <v>0.68</v>
      </c>
      <c r="BO173" s="8">
        <v>1059.0999999999999</v>
      </c>
      <c r="BP173" s="8">
        <v>3000.1</v>
      </c>
      <c r="BQ173" s="8">
        <v>13.592000000000001</v>
      </c>
      <c r="BR173" s="8">
        <v>31441.368999999999</v>
      </c>
      <c r="BS173" s="8">
        <v>0.24160000000000001</v>
      </c>
      <c r="BT173" s="8">
        <v>3631.6489999999999</v>
      </c>
      <c r="BU173" s="8">
        <v>3.6800000000000001E-3</v>
      </c>
      <c r="BV173" s="8">
        <v>10.225317618</v>
      </c>
      <c r="BW173" s="8">
        <v>64.02</v>
      </c>
      <c r="BX173" s="8">
        <v>24.95</v>
      </c>
      <c r="BY173" s="8">
        <v>66.802000000000007</v>
      </c>
      <c r="BZ173" s="8">
        <v>523</v>
      </c>
      <c r="CA173" s="8">
        <v>6.6269999999999998</v>
      </c>
      <c r="CB173" s="8">
        <v>24.95</v>
      </c>
      <c r="CC173" s="8">
        <v>6.81</v>
      </c>
      <c r="CD173" s="8">
        <v>0</v>
      </c>
      <c r="CE173" s="8">
        <v>0</v>
      </c>
      <c r="CF173" s="8">
        <v>0.127</v>
      </c>
      <c r="CG173" s="8">
        <v>548</v>
      </c>
      <c r="CH173" s="8">
        <v>-8.4000000000000005E-2</v>
      </c>
      <c r="CI173" s="8">
        <v>563.5</v>
      </c>
      <c r="CJ173" s="8">
        <v>563.49</v>
      </c>
      <c r="CK173" s="8">
        <v>7.0960200000000002</v>
      </c>
      <c r="CL173" s="8">
        <v>563.49</v>
      </c>
      <c r="CM173" s="8">
        <v>1.03</v>
      </c>
      <c r="CO173" s="8" t="s">
        <v>128</v>
      </c>
      <c r="CP173" s="8" t="s">
        <v>128</v>
      </c>
      <c r="WJ173" s="7" t="s">
        <v>3406</v>
      </c>
      <c r="WK173" s="8">
        <v>80.442999999999998</v>
      </c>
      <c r="WM173" s="8">
        <v>54.488</v>
      </c>
      <c r="WO173" s="8">
        <v>72.251000000000005</v>
      </c>
      <c r="WQ173" s="8">
        <v>52.82</v>
      </c>
      <c r="WW173" s="8">
        <v>2970.7</v>
      </c>
      <c r="WY173" s="8">
        <v>2890</v>
      </c>
      <c r="XA173" s="8">
        <v>0.94099999999999995</v>
      </c>
      <c r="XE173" s="8">
        <v>-0.30099999999999999</v>
      </c>
      <c r="XG173" s="8">
        <v>1.2206999999999999</v>
      </c>
      <c r="XI173" s="8">
        <v>29.608000000000001</v>
      </c>
      <c r="XK173" s="8">
        <v>4754</v>
      </c>
      <c r="XM173" s="8">
        <v>0</v>
      </c>
      <c r="XO173" s="11"/>
      <c r="XP173" s="12">
        <v>0</v>
      </c>
      <c r="XQ173" s="4"/>
      <c r="XR173" s="4"/>
      <c r="XS173" s="45">
        <f>(BO173-XU173)*3.412/XT173/0.24</f>
        <v>0.79294664013249783</v>
      </c>
      <c r="XT173" s="9">
        <f t="shared" si="114"/>
        <v>13260.461002288526</v>
      </c>
      <c r="XU173" s="46">
        <f t="shared" si="115"/>
        <v>319.48654173228346</v>
      </c>
      <c r="XV173" s="9">
        <v>0</v>
      </c>
      <c r="XW173" s="9">
        <f t="shared" si="116"/>
        <v>0</v>
      </c>
      <c r="XX173" s="9">
        <f t="shared" si="117"/>
        <v>13260.461002288526</v>
      </c>
      <c r="XY173" s="15">
        <f t="shared" si="118"/>
        <v>2.9464747620583536E-3</v>
      </c>
      <c r="XZ173" s="9">
        <f t="shared" si="119"/>
        <v>22.53776805410612</v>
      </c>
      <c r="YA173" s="9">
        <f t="shared" si="120"/>
        <v>71.458053359867506</v>
      </c>
      <c r="YB173" s="10">
        <v>11.593798628049566</v>
      </c>
      <c r="YC173" s="10">
        <v>13.441614131608134</v>
      </c>
      <c r="YD173" s="3">
        <v>7.8407761683729174E-4</v>
      </c>
      <c r="YE173" s="9">
        <v>0.83190635146436653</v>
      </c>
      <c r="YF173" s="15">
        <v>2.9464747620583536E-3</v>
      </c>
      <c r="YG173" s="9">
        <v>22.537768054106124</v>
      </c>
      <c r="YH173" s="15">
        <v>3.9277185102966792E-3</v>
      </c>
      <c r="YI173" s="9">
        <v>21.633548365423604</v>
      </c>
      <c r="YJ173" s="9">
        <f t="shared" si="121"/>
        <v>80.442999999999984</v>
      </c>
      <c r="YK173" s="9">
        <f t="shared" si="122"/>
        <v>54.488001781244904</v>
      </c>
      <c r="YL173" s="9">
        <f t="shared" si="123"/>
        <v>21.441858346580723</v>
      </c>
      <c r="YM173" s="9">
        <f t="shared" si="142"/>
        <v>14532.267938669955</v>
      </c>
      <c r="YN173" s="9">
        <f t="shared" si="143"/>
        <v>28594.68828698881</v>
      </c>
      <c r="YO173" s="9">
        <f>XK173-BO173</f>
        <v>3694.9</v>
      </c>
      <c r="YP173" s="14">
        <f t="shared" si="145"/>
        <v>0.86777189584038017</v>
      </c>
      <c r="YQ173" s="9">
        <f>YM173-(BO173-XU173)*3.413</f>
        <v>12007.967205602239</v>
      </c>
      <c r="YR173" s="9">
        <f>YN173-(BO173-XU173)*3.413</f>
        <v>26070.387553921093</v>
      </c>
      <c r="YS173" s="10">
        <f t="shared" si="148"/>
        <v>2.5258660508208326</v>
      </c>
      <c r="YT173" s="15">
        <f t="shared" si="149"/>
        <v>0.73554294556695765</v>
      </c>
      <c r="YU173" s="16">
        <f t="shared" si="150"/>
        <v>-1.0959097075253972</v>
      </c>
      <c r="YV173" s="16">
        <f t="shared" si="151"/>
        <v>-8.9849466401324776</v>
      </c>
      <c r="YW173" s="47">
        <f t="shared" si="152"/>
        <v>46.467931120121158</v>
      </c>
      <c r="YX173" s="5">
        <f t="shared" si="153"/>
        <v>14532.267938669955</v>
      </c>
      <c r="YY173" s="5">
        <f t="shared" si="154"/>
        <v>11990.369919276032</v>
      </c>
      <c r="YZ173" s="5">
        <f t="shared" si="155"/>
        <v>2541.8980193939697</v>
      </c>
      <c r="ZA173" s="5">
        <f t="shared" si="156"/>
        <v>0</v>
      </c>
      <c r="ZB173" s="5">
        <f t="shared" si="157"/>
        <v>14532.267938670002</v>
      </c>
      <c r="ZC173" s="6">
        <f t="shared" si="158"/>
        <v>1.0000000000000033</v>
      </c>
    </row>
    <row r="174" spans="1:679" s="8" customFormat="1" x14ac:dyDescent="0.25">
      <c r="A174" s="8">
        <v>3</v>
      </c>
      <c r="B174" s="8" t="s">
        <v>1335</v>
      </c>
      <c r="C174" s="8" t="s">
        <v>1336</v>
      </c>
      <c r="D174" s="8" t="s">
        <v>1337</v>
      </c>
      <c r="E174" s="13" t="s">
        <v>3320</v>
      </c>
      <c r="F174" s="8" t="s">
        <v>3316</v>
      </c>
      <c r="G174" s="8" t="s">
        <v>3316</v>
      </c>
      <c r="I174" s="8" t="s">
        <v>3310</v>
      </c>
      <c r="J174" s="8" t="s">
        <v>3310</v>
      </c>
      <c r="N174" s="7">
        <v>0</v>
      </c>
      <c r="O174" s="7">
        <v>0</v>
      </c>
      <c r="P174" s="8" t="s">
        <v>3373</v>
      </c>
      <c r="Q174" s="8" t="s">
        <v>1324</v>
      </c>
      <c r="R174" s="8" t="s">
        <v>1338</v>
      </c>
      <c r="S174" s="8" t="s">
        <v>119</v>
      </c>
      <c r="T174" s="8" t="s">
        <v>128</v>
      </c>
      <c r="U174" s="8" t="s">
        <v>1334</v>
      </c>
      <c r="V174" s="8" t="s">
        <v>3379</v>
      </c>
      <c r="W174" s="8" t="s">
        <v>3381</v>
      </c>
      <c r="X174" s="8" t="s">
        <v>3387</v>
      </c>
      <c r="Y174" s="8" t="s">
        <v>3387</v>
      </c>
      <c r="Z174" s="8" t="s">
        <v>122</v>
      </c>
      <c r="AA174" s="8" t="s">
        <v>123</v>
      </c>
      <c r="AB174" s="8" t="s">
        <v>124</v>
      </c>
      <c r="AC174" s="8" t="s">
        <v>1176</v>
      </c>
      <c r="AD174" s="8" t="s">
        <v>1177</v>
      </c>
      <c r="AE174" s="8" t="s">
        <v>128</v>
      </c>
      <c r="AF174" s="8" t="s">
        <v>128</v>
      </c>
      <c r="AG174" s="8">
        <v>80</v>
      </c>
      <c r="AH174" s="8">
        <v>57</v>
      </c>
      <c r="AI174" s="8">
        <v>82</v>
      </c>
      <c r="AK174" s="8">
        <v>7.6</v>
      </c>
      <c r="AL174" s="8">
        <v>8.1</v>
      </c>
      <c r="AM174" s="8">
        <v>7.6</v>
      </c>
      <c r="AN174" s="8">
        <v>8.1</v>
      </c>
      <c r="BE174" s="8">
        <v>6.1769999999999996</v>
      </c>
      <c r="BI174" s="8">
        <v>2</v>
      </c>
      <c r="BJ174" s="8">
        <v>6.5330000000000004</v>
      </c>
      <c r="BK174" s="8">
        <v>81.613</v>
      </c>
      <c r="BL174" s="8">
        <v>30.016999999999999</v>
      </c>
      <c r="BM174" s="8">
        <v>58.411000000000001</v>
      </c>
      <c r="BN174" s="8">
        <v>0.68</v>
      </c>
      <c r="BO174" s="8">
        <v>1055.0999999999999</v>
      </c>
      <c r="BP174" s="8">
        <v>3000.1</v>
      </c>
      <c r="BQ174" s="8">
        <v>13.592000000000001</v>
      </c>
      <c r="BR174" s="8">
        <v>31441.368999999999</v>
      </c>
      <c r="BS174" s="8">
        <v>0.24160000000000001</v>
      </c>
      <c r="BT174" s="8">
        <v>2964.268</v>
      </c>
      <c r="BU174" s="8">
        <v>3.6800000000000001E-3</v>
      </c>
      <c r="BV174" s="8">
        <v>8.3462421550000006</v>
      </c>
      <c r="BW174" s="8">
        <v>57.752000000000002</v>
      </c>
      <c r="BX174" s="8">
        <v>20.73</v>
      </c>
      <c r="BY174" s="8">
        <v>54.526000000000003</v>
      </c>
      <c r="BZ174" s="8">
        <v>496.6</v>
      </c>
      <c r="CA174" s="8">
        <v>5.73</v>
      </c>
      <c r="CB174" s="8">
        <v>20.73</v>
      </c>
      <c r="CC174" s="8">
        <v>6.81</v>
      </c>
      <c r="CD174" s="8">
        <v>0</v>
      </c>
      <c r="CE174" s="8">
        <v>0</v>
      </c>
      <c r="CF174" s="8">
        <v>0.189</v>
      </c>
      <c r="CG174" s="8">
        <v>517.30999999999995</v>
      </c>
      <c r="CH174" s="8">
        <v>8.8999999999999996E-2</v>
      </c>
      <c r="CI174" s="8">
        <v>508.3</v>
      </c>
      <c r="CJ174" s="8">
        <v>508.32</v>
      </c>
      <c r="CK174" s="8">
        <v>6.5069549999999996</v>
      </c>
      <c r="CL174" s="8">
        <v>508.32</v>
      </c>
      <c r="CM174" s="8">
        <v>0.98</v>
      </c>
      <c r="CO174" s="8" t="s">
        <v>128</v>
      </c>
      <c r="CP174" s="8" t="s">
        <v>128</v>
      </c>
      <c r="WJ174" s="7" t="s">
        <v>3406</v>
      </c>
      <c r="WK174" s="8">
        <v>79.564999999999998</v>
      </c>
      <c r="WM174" s="8">
        <v>53.954000000000001</v>
      </c>
      <c r="WO174" s="8">
        <v>72.253</v>
      </c>
      <c r="WQ174" s="8">
        <v>52.787999999999997</v>
      </c>
      <c r="WW174" s="8">
        <v>2957.7</v>
      </c>
      <c r="WY174" s="8">
        <v>2879.1</v>
      </c>
      <c r="XA174" s="8">
        <v>0.96899999999999997</v>
      </c>
      <c r="XE174" s="8">
        <v>-0.27600000000000002</v>
      </c>
      <c r="XG174" s="8">
        <v>1.2252000000000001</v>
      </c>
      <c r="XI174" s="8">
        <v>29.609000000000002</v>
      </c>
      <c r="XK174" s="8">
        <v>4783</v>
      </c>
      <c r="XM174" s="8">
        <v>0</v>
      </c>
      <c r="XO174" s="11"/>
      <c r="XP174" s="12">
        <v>0</v>
      </c>
      <c r="XQ174" s="4"/>
      <c r="XR174" s="4"/>
      <c r="XS174" s="45">
        <f>(BO174-XU174)*3.412/XT174/0.24</f>
        <v>0.78321848120648796</v>
      </c>
      <c r="XT174" s="9">
        <f t="shared" si="114"/>
        <v>13202.524365183343</v>
      </c>
      <c r="XU174" s="46">
        <f t="shared" si="115"/>
        <v>327.75220998425192</v>
      </c>
      <c r="XV174" s="9">
        <v>0</v>
      </c>
      <c r="XW174" s="9">
        <f t="shared" si="116"/>
        <v>0</v>
      </c>
      <c r="XX174" s="9">
        <f t="shared" si="117"/>
        <v>13202.524365183343</v>
      </c>
      <c r="XY174" s="15">
        <f t="shared" si="118"/>
        <v>2.8529584579510452E-3</v>
      </c>
      <c r="XZ174" s="9">
        <f t="shared" si="119"/>
        <v>22.223374987915914</v>
      </c>
      <c r="YA174" s="9">
        <f t="shared" si="120"/>
        <v>71.469781518793511</v>
      </c>
      <c r="YB174" s="10">
        <v>11.593798628049566</v>
      </c>
      <c r="YC174" s="10">
        <v>13.441520355606297</v>
      </c>
      <c r="YD174" s="3">
        <v>7.8407761683729174E-4</v>
      </c>
      <c r="YE174" s="9">
        <v>0.83190635146436653</v>
      </c>
      <c r="YF174" s="15">
        <v>2.8529584579510452E-3</v>
      </c>
      <c r="YG174" s="9">
        <v>22.223374987915911</v>
      </c>
      <c r="YH174" s="15">
        <v>3.9098720803400619E-3</v>
      </c>
      <c r="YI174" s="9">
        <v>21.614524271655643</v>
      </c>
      <c r="YJ174" s="9">
        <f t="shared" si="121"/>
        <v>79.565000000000012</v>
      </c>
      <c r="YK174" s="9">
        <f t="shared" si="122"/>
        <v>53.954001446995413</v>
      </c>
      <c r="YL174" s="9">
        <f t="shared" si="123"/>
        <v>21.425192182037907</v>
      </c>
      <c r="YM174" s="9">
        <f t="shared" si="142"/>
        <v>10538.02794247479</v>
      </c>
      <c r="YN174" s="9">
        <f t="shared" si="143"/>
        <v>25650.556617506718</v>
      </c>
      <c r="YO174" s="9">
        <f>XK174-BO174</f>
        <v>3727.9</v>
      </c>
      <c r="YP174" s="14">
        <f t="shared" si="145"/>
        <v>1.2073722682701491</v>
      </c>
      <c r="YQ174" s="9">
        <f>YM174-(BO174-XU174)*3.413</f>
        <v>8055.5899351510416</v>
      </c>
      <c r="YR174" s="9">
        <f>YN174-(BO174-XU174)*3.413</f>
        <v>23168.11861018297</v>
      </c>
      <c r="YS174" s="10">
        <f t="shared" si="148"/>
        <v>1.6842128235732892</v>
      </c>
      <c r="YT174" s="15">
        <f t="shared" si="149"/>
        <v>0.74521939078466715</v>
      </c>
      <c r="YU174" s="16">
        <f t="shared" si="150"/>
        <v>-0.79818280587800672</v>
      </c>
      <c r="YV174" s="16">
        <f t="shared" si="151"/>
        <v>-8.0952184812065013</v>
      </c>
      <c r="YW174" s="47">
        <f t="shared" si="152"/>
        <v>47.791708829459367</v>
      </c>
      <c r="YX174" s="5">
        <f t="shared" si="153"/>
        <v>10538.02794247479</v>
      </c>
      <c r="YY174" s="5">
        <f t="shared" si="154"/>
        <v>8038.3664161855104</v>
      </c>
      <c r="YZ174" s="5">
        <f t="shared" si="155"/>
        <v>2499.6615262892324</v>
      </c>
      <c r="ZA174" s="5">
        <f t="shared" si="156"/>
        <v>0</v>
      </c>
      <c r="ZB174" s="5">
        <f t="shared" si="157"/>
        <v>10538.027942474742</v>
      </c>
      <c r="ZC174" s="6">
        <f t="shared" si="158"/>
        <v>0.99999999999999556</v>
      </c>
    </row>
    <row r="175" spans="1:679" s="8" customFormat="1" x14ac:dyDescent="0.25">
      <c r="A175" s="8">
        <v>3</v>
      </c>
      <c r="B175" s="8" t="s">
        <v>1339</v>
      </c>
      <c r="C175" s="8" t="s">
        <v>1340</v>
      </c>
      <c r="D175" s="8" t="s">
        <v>1341</v>
      </c>
      <c r="E175" s="13" t="s">
        <v>3320</v>
      </c>
      <c r="F175" s="8" t="s">
        <v>3316</v>
      </c>
      <c r="G175" s="8" t="s">
        <v>3316</v>
      </c>
      <c r="I175" s="8" t="s">
        <v>3310</v>
      </c>
      <c r="J175" s="8" t="s">
        <v>3310</v>
      </c>
      <c r="N175" s="7">
        <v>0</v>
      </c>
      <c r="O175" s="7">
        <v>0</v>
      </c>
      <c r="P175" s="8" t="s">
        <v>3373</v>
      </c>
      <c r="Q175" s="8" t="s">
        <v>1324</v>
      </c>
      <c r="R175" s="8" t="s">
        <v>1342</v>
      </c>
      <c r="S175" s="8" t="s">
        <v>119</v>
      </c>
      <c r="T175" s="8" t="s">
        <v>128</v>
      </c>
      <c r="U175" s="8" t="s">
        <v>1334</v>
      </c>
      <c r="V175" s="8" t="s">
        <v>3379</v>
      </c>
      <c r="W175" s="8" t="s">
        <v>3381</v>
      </c>
      <c r="X175" s="8" t="s">
        <v>3387</v>
      </c>
      <c r="Y175" s="8" t="s">
        <v>3387</v>
      </c>
      <c r="Z175" s="8" t="s">
        <v>122</v>
      </c>
      <c r="AA175" s="8" t="s">
        <v>123</v>
      </c>
      <c r="AB175" s="8" t="s">
        <v>124</v>
      </c>
      <c r="AC175" s="8" t="s">
        <v>1176</v>
      </c>
      <c r="AD175" s="8" t="s">
        <v>1177</v>
      </c>
      <c r="AE175" s="8" t="s">
        <v>128</v>
      </c>
      <c r="AF175" s="8" t="s">
        <v>128</v>
      </c>
      <c r="AG175" s="8">
        <v>80</v>
      </c>
      <c r="AH175" s="8">
        <v>57</v>
      </c>
      <c r="AI175" s="8">
        <v>82</v>
      </c>
      <c r="AK175" s="8">
        <v>7.6</v>
      </c>
      <c r="AL175" s="8">
        <v>8.1</v>
      </c>
      <c r="AM175" s="8">
        <v>7.6</v>
      </c>
      <c r="AN175" s="8">
        <v>8.1</v>
      </c>
      <c r="BE175" s="8">
        <v>6.1769999999999996</v>
      </c>
      <c r="BI175" s="8">
        <v>3</v>
      </c>
      <c r="BJ175" s="8">
        <v>6.5330000000000004</v>
      </c>
      <c r="BK175" s="8">
        <v>81.84</v>
      </c>
      <c r="BL175" s="8">
        <v>30.016999999999999</v>
      </c>
      <c r="BM175" s="8">
        <v>58.283999999999999</v>
      </c>
      <c r="BN175" s="8">
        <v>0.68</v>
      </c>
      <c r="BO175" s="8">
        <v>1055</v>
      </c>
      <c r="BP175" s="8">
        <v>3000.1</v>
      </c>
      <c r="BQ175" s="8">
        <v>13.592000000000001</v>
      </c>
      <c r="BR175" s="8">
        <v>31441.368999999999</v>
      </c>
      <c r="BS175" s="8">
        <v>0.24160000000000001</v>
      </c>
      <c r="BT175" s="8">
        <v>2986.4430000000002</v>
      </c>
      <c r="BU175" s="8">
        <v>3.6800000000000001E-3</v>
      </c>
      <c r="BV175" s="8">
        <v>8.4086943210000005</v>
      </c>
      <c r="BW175" s="8">
        <v>57.832999999999998</v>
      </c>
      <c r="BX175" s="8">
        <v>21.86</v>
      </c>
      <c r="BY175" s="8">
        <v>54.933999999999997</v>
      </c>
      <c r="BZ175" s="8">
        <v>503.4</v>
      </c>
      <c r="CA175" s="8">
        <v>5.6859999999999999</v>
      </c>
      <c r="CB175" s="8">
        <v>21.86</v>
      </c>
      <c r="CC175" s="8">
        <v>6.81</v>
      </c>
      <c r="CD175" s="8">
        <v>0</v>
      </c>
      <c r="CE175" s="8">
        <v>0</v>
      </c>
      <c r="CF175" s="8">
        <v>0.19</v>
      </c>
      <c r="CG175" s="8">
        <v>525.25</v>
      </c>
      <c r="CH175" s="8">
        <v>9.8000000000000004E-2</v>
      </c>
      <c r="CI175" s="8">
        <v>509</v>
      </c>
      <c r="CJ175" s="8">
        <v>509.03</v>
      </c>
      <c r="CK175" s="8">
        <v>6.4763099999999998</v>
      </c>
      <c r="CL175" s="8">
        <v>509.03</v>
      </c>
      <c r="CM175" s="8">
        <v>0.97</v>
      </c>
      <c r="CO175" s="8" t="s">
        <v>128</v>
      </c>
      <c r="CP175" s="8" t="s">
        <v>128</v>
      </c>
      <c r="WJ175" s="7" t="s">
        <v>3406</v>
      </c>
      <c r="WK175" s="8">
        <v>79.625</v>
      </c>
      <c r="WM175" s="8">
        <v>53.819000000000003</v>
      </c>
      <c r="WO175" s="8">
        <v>72.2</v>
      </c>
      <c r="WQ175" s="8">
        <v>52.600999999999999</v>
      </c>
      <c r="WW175" s="8">
        <v>2957.1</v>
      </c>
      <c r="WY175" s="8">
        <v>2879.3</v>
      </c>
      <c r="XA175" s="8">
        <v>0.97399999999999998</v>
      </c>
      <c r="XE175" s="8">
        <v>-0.27200000000000002</v>
      </c>
      <c r="XG175" s="8">
        <v>1.2237</v>
      </c>
      <c r="XI175" s="8">
        <v>29.613</v>
      </c>
      <c r="XK175" s="8">
        <v>4838</v>
      </c>
      <c r="XM175" s="8">
        <v>0</v>
      </c>
      <c r="XO175" s="11"/>
      <c r="XP175" s="12">
        <v>0</v>
      </c>
      <c r="XQ175" s="4"/>
      <c r="XR175" s="4"/>
      <c r="XS175" s="45">
        <f>(BO175-XU175)*3.412/XT175/0.24</f>
        <v>0.78130386502352522</v>
      </c>
      <c r="XT175" s="9">
        <f t="shared" si="114"/>
        <v>13201.868660115053</v>
      </c>
      <c r="XU175" s="46">
        <f t="shared" si="115"/>
        <v>329.46628302362205</v>
      </c>
      <c r="XV175" s="9">
        <v>0</v>
      </c>
      <c r="XW175" s="9">
        <f t="shared" si="116"/>
        <v>0</v>
      </c>
      <c r="XX175" s="9">
        <f t="shared" si="117"/>
        <v>13201.868660115053</v>
      </c>
      <c r="XY175" s="15">
        <f t="shared" si="118"/>
        <v>2.7645430092117593E-3</v>
      </c>
      <c r="XZ175" s="9">
        <f t="shared" si="119"/>
        <v>22.14091640404984</v>
      </c>
      <c r="YA175" s="9">
        <f t="shared" si="120"/>
        <v>71.418696134976472</v>
      </c>
      <c r="YB175" s="10">
        <v>11.593798628049566</v>
      </c>
      <c r="YC175" s="10">
        <v>13.439461076902862</v>
      </c>
      <c r="YD175" s="3">
        <v>7.8407761683729174E-4</v>
      </c>
      <c r="YE175" s="9">
        <v>0.83190635146436653</v>
      </c>
      <c r="YF175" s="15">
        <v>2.7645430092117593E-3</v>
      </c>
      <c r="YG175" s="9">
        <v>22.140916404049843</v>
      </c>
      <c r="YH175" s="15">
        <v>3.8208375851138503E-3</v>
      </c>
      <c r="YI175" s="9">
        <v>21.504392504104274</v>
      </c>
      <c r="YJ175" s="9">
        <f t="shared" si="121"/>
        <v>79.624999999999986</v>
      </c>
      <c r="YK175" s="9">
        <f t="shared" si="122"/>
        <v>53.819001576870036</v>
      </c>
      <c r="YL175" s="9">
        <f t="shared" si="123"/>
        <v>21.315554132081868</v>
      </c>
      <c r="YM175" s="9">
        <f t="shared" si="142"/>
        <v>10896.324311535325</v>
      </c>
      <c r="YN175" s="9">
        <f t="shared" si="143"/>
        <v>26001.250994648391</v>
      </c>
      <c r="YO175" s="9">
        <f>XK175-BO175</f>
        <v>3783</v>
      </c>
      <c r="YP175" s="14">
        <f t="shared" si="145"/>
        <v>1.1849297644648342</v>
      </c>
      <c r="YQ175" s="9">
        <f>YM175-(BO175-XU175)*3.413</f>
        <v>8420.0777354949478</v>
      </c>
      <c r="YR175" s="9">
        <f>YN175-(BO175-XU175)*3.413</f>
        <v>23525.004418608012</v>
      </c>
      <c r="YS175" s="10">
        <f t="shared" si="148"/>
        <v>1.7404046580187986</v>
      </c>
      <c r="YT175" s="15">
        <f t="shared" si="149"/>
        <v>0.74501954813596205</v>
      </c>
      <c r="YU175" s="16">
        <f t="shared" si="150"/>
        <v>-0.82536227196797185</v>
      </c>
      <c r="YV175" s="16">
        <f t="shared" si="151"/>
        <v>-8.2063038650235143</v>
      </c>
      <c r="YW175" s="47">
        <f t="shared" si="152"/>
        <v>47.440949006948479</v>
      </c>
      <c r="YX175" s="5">
        <f t="shared" si="153"/>
        <v>10896.324311535325</v>
      </c>
      <c r="YY175" s="5">
        <f t="shared" si="154"/>
        <v>8403.3049261056185</v>
      </c>
      <c r="YZ175" s="5">
        <f t="shared" si="155"/>
        <v>2493.0193854297527</v>
      </c>
      <c r="ZA175" s="5">
        <f t="shared" si="156"/>
        <v>0</v>
      </c>
      <c r="ZB175" s="5">
        <f t="shared" si="157"/>
        <v>10896.324311535371</v>
      </c>
      <c r="ZC175" s="6">
        <f t="shared" si="158"/>
        <v>1.0000000000000042</v>
      </c>
    </row>
    <row r="176" spans="1:679" s="8" customFormat="1" x14ac:dyDescent="0.25">
      <c r="A176" s="8">
        <v>3</v>
      </c>
      <c r="B176" s="8" t="s">
        <v>1343</v>
      </c>
      <c r="C176" s="8" t="s">
        <v>1344</v>
      </c>
      <c r="D176" s="8" t="s">
        <v>1345</v>
      </c>
      <c r="E176" s="13" t="s">
        <v>3320</v>
      </c>
      <c r="F176" s="8" t="s">
        <v>3316</v>
      </c>
      <c r="G176" s="8" t="s">
        <v>3316</v>
      </c>
      <c r="I176" s="8" t="s">
        <v>3310</v>
      </c>
      <c r="J176" s="8" t="s">
        <v>3310</v>
      </c>
      <c r="N176" s="7">
        <v>0</v>
      </c>
      <c r="O176" s="7">
        <v>0</v>
      </c>
      <c r="P176" s="8" t="s">
        <v>3373</v>
      </c>
      <c r="Q176" s="8" t="s">
        <v>1346</v>
      </c>
      <c r="R176" s="8" t="s">
        <v>1347</v>
      </c>
      <c r="S176" s="8" t="s">
        <v>119</v>
      </c>
      <c r="T176" s="8" t="s">
        <v>128</v>
      </c>
      <c r="U176" s="8" t="s">
        <v>1334</v>
      </c>
      <c r="V176" s="8" t="s">
        <v>3379</v>
      </c>
      <c r="W176" s="8" t="s">
        <v>3381</v>
      </c>
      <c r="X176" s="8" t="s">
        <v>3387</v>
      </c>
      <c r="Y176" s="8" t="s">
        <v>3387</v>
      </c>
      <c r="Z176" s="8" t="s">
        <v>122</v>
      </c>
      <c r="AA176" s="8" t="s">
        <v>123</v>
      </c>
      <c r="AB176" s="8" t="s">
        <v>124</v>
      </c>
      <c r="AC176" s="8" t="s">
        <v>1176</v>
      </c>
      <c r="AD176" s="8" t="s">
        <v>1177</v>
      </c>
      <c r="AE176" s="8" t="s">
        <v>128</v>
      </c>
      <c r="AF176" s="8" t="s">
        <v>128</v>
      </c>
      <c r="AG176" s="8">
        <v>80</v>
      </c>
      <c r="AH176" s="8">
        <v>57</v>
      </c>
      <c r="AI176" s="8">
        <v>82</v>
      </c>
      <c r="AK176" s="8">
        <v>7.6</v>
      </c>
      <c r="AL176" s="8">
        <v>8.1</v>
      </c>
      <c r="AM176" s="8">
        <v>7.6</v>
      </c>
      <c r="AN176" s="8">
        <v>8.1</v>
      </c>
      <c r="BE176" s="8">
        <v>6.1769999999999996</v>
      </c>
      <c r="BI176" s="8">
        <v>4</v>
      </c>
      <c r="BJ176" s="8">
        <v>6.5330000000000004</v>
      </c>
      <c r="BK176" s="8">
        <v>82.143000000000001</v>
      </c>
      <c r="BL176" s="8">
        <v>30.016999999999999</v>
      </c>
      <c r="BM176" s="8">
        <v>58.148000000000003</v>
      </c>
      <c r="BN176" s="8">
        <v>0.68</v>
      </c>
      <c r="BO176" s="8">
        <v>1056.0999999999999</v>
      </c>
      <c r="BP176" s="8">
        <v>3000.1</v>
      </c>
      <c r="BQ176" s="8">
        <v>13.592000000000001</v>
      </c>
      <c r="BR176" s="8">
        <v>31441.368999999999</v>
      </c>
      <c r="BS176" s="8">
        <v>0.24160000000000001</v>
      </c>
      <c r="BT176" s="8">
        <v>3020.712</v>
      </c>
      <c r="BU176" s="8">
        <v>3.6800000000000001E-3</v>
      </c>
      <c r="BV176" s="8">
        <v>8.5051278129999996</v>
      </c>
      <c r="BW176" s="8">
        <v>57.777999999999999</v>
      </c>
      <c r="BX176" s="8">
        <v>21.66</v>
      </c>
      <c r="BY176" s="8">
        <v>55.564</v>
      </c>
      <c r="BZ176" s="8">
        <v>503.8</v>
      </c>
      <c r="CA176" s="8">
        <v>5.7489999999999997</v>
      </c>
      <c r="CB176" s="8">
        <v>21.66</v>
      </c>
      <c r="CC176" s="8">
        <v>6.81</v>
      </c>
      <c r="CD176" s="8">
        <v>0</v>
      </c>
      <c r="CE176" s="8">
        <v>0</v>
      </c>
      <c r="CF176" s="8">
        <v>0.192</v>
      </c>
      <c r="CG176" s="8">
        <v>525.48</v>
      </c>
      <c r="CH176" s="8">
        <v>8.5999999999999993E-2</v>
      </c>
      <c r="CI176" s="8">
        <v>508.5</v>
      </c>
      <c r="CJ176" s="8">
        <v>508.54</v>
      </c>
      <c r="CK176" s="8">
        <v>6.5171700000000001</v>
      </c>
      <c r="CL176" s="8">
        <v>508.54</v>
      </c>
      <c r="CM176" s="8">
        <v>0.97</v>
      </c>
      <c r="CO176" s="8" t="s">
        <v>128</v>
      </c>
      <c r="CP176" s="8" t="s">
        <v>128</v>
      </c>
      <c r="WJ176" s="7" t="s">
        <v>3406</v>
      </c>
      <c r="WK176" s="8">
        <v>80.141999999999996</v>
      </c>
      <c r="WM176" s="8">
        <v>53.902999999999999</v>
      </c>
      <c r="WO176" s="8">
        <v>72.763000000000005</v>
      </c>
      <c r="WQ176" s="8">
        <v>52.671999999999997</v>
      </c>
      <c r="WW176" s="8">
        <v>2963</v>
      </c>
      <c r="WY176" s="8">
        <v>2882.6</v>
      </c>
      <c r="XA176" s="8">
        <v>0.92700000000000005</v>
      </c>
      <c r="XE176" s="8">
        <v>-0.33</v>
      </c>
      <c r="XG176" s="8">
        <v>1.2236</v>
      </c>
      <c r="XI176" s="8">
        <v>29.619</v>
      </c>
      <c r="XK176" s="8">
        <v>4845</v>
      </c>
      <c r="XM176" s="8">
        <v>0</v>
      </c>
      <c r="XO176" s="11"/>
      <c r="XP176" s="12">
        <v>0</v>
      </c>
      <c r="XQ176" s="4"/>
      <c r="XR176" s="4"/>
      <c r="XS176" s="45">
        <f>(BO176-XU176)*3.412/XT176/0.24</f>
        <v>0.79843025933611256</v>
      </c>
      <c r="XT176" s="9">
        <f t="shared" si="114"/>
        <v>13214.955704051792</v>
      </c>
      <c r="XU176" s="46">
        <f t="shared" si="115"/>
        <v>313.92739672440945</v>
      </c>
      <c r="XV176" s="9">
        <v>0</v>
      </c>
      <c r="XW176" s="9">
        <f t="shared" si="116"/>
        <v>0</v>
      </c>
      <c r="XX176" s="9">
        <f t="shared" si="117"/>
        <v>13214.955704051792</v>
      </c>
      <c r="XY176" s="15">
        <f t="shared" si="118"/>
        <v>2.6912717157062758E-3</v>
      </c>
      <c r="XZ176" s="9">
        <f t="shared" si="119"/>
        <v>22.185282941005376</v>
      </c>
      <c r="YA176" s="9">
        <f t="shared" si="120"/>
        <v>71.96456974066389</v>
      </c>
      <c r="YB176" s="10">
        <v>11.593798628049566</v>
      </c>
      <c r="YC176" s="10">
        <v>13.452939531646821</v>
      </c>
      <c r="YD176" s="3">
        <v>7.8407761683729174E-4</v>
      </c>
      <c r="YE176" s="9">
        <v>0.83190635146436653</v>
      </c>
      <c r="YF176" s="15">
        <v>2.6912717157062758E-3</v>
      </c>
      <c r="YG176" s="9">
        <v>22.185282941005376</v>
      </c>
      <c r="YH176" s="15">
        <v>3.7285016218606979E-3</v>
      </c>
      <c r="YI176" s="9">
        <v>21.539516072593283</v>
      </c>
      <c r="YJ176" s="9">
        <f t="shared" si="121"/>
        <v>80.141999999999996</v>
      </c>
      <c r="YK176" s="9">
        <f t="shared" si="122"/>
        <v>53.903001957908181</v>
      </c>
      <c r="YL176" s="9">
        <f t="shared" si="123"/>
        <v>21.346571045211125</v>
      </c>
      <c r="YM176" s="9">
        <f t="shared" si="142"/>
        <v>11083.540551382332</v>
      </c>
      <c r="YN176" s="9">
        <f t="shared" si="143"/>
        <v>25935.450876023853</v>
      </c>
      <c r="YO176" s="9">
        <f>XK176-BO176</f>
        <v>3788.9</v>
      </c>
      <c r="YP176" s="14">
        <f t="shared" si="145"/>
        <v>1.1667314826025688</v>
      </c>
      <c r="YQ176" s="9">
        <f>YM176-(BO176-XU176)*3.413</f>
        <v>8550.5054564027414</v>
      </c>
      <c r="YR176" s="9">
        <f>YN176-(BO176-XU176)*3.413</f>
        <v>23402.415781044263</v>
      </c>
      <c r="YS176" s="10">
        <f t="shared" si="148"/>
        <v>1.764810207719864</v>
      </c>
      <c r="YT176" s="15">
        <f t="shared" si="149"/>
        <v>0.75122947434136633</v>
      </c>
      <c r="YU176" s="16">
        <f t="shared" si="150"/>
        <v>-0.83871189579425121</v>
      </c>
      <c r="YV176" s="16">
        <f t="shared" si="151"/>
        <v>-8.1774302593361057</v>
      </c>
      <c r="YW176" s="47">
        <f t="shared" si="152"/>
        <v>47.270620893950728</v>
      </c>
      <c r="YX176" s="5">
        <f t="shared" si="153"/>
        <v>11083.540551382332</v>
      </c>
      <c r="YY176" s="5">
        <f t="shared" si="154"/>
        <v>8533.7805612100456</v>
      </c>
      <c r="YZ176" s="5">
        <f t="shared" si="155"/>
        <v>2549.759990172287</v>
      </c>
      <c r="ZA176" s="5">
        <f t="shared" si="156"/>
        <v>0</v>
      </c>
      <c r="ZB176" s="5">
        <f t="shared" si="157"/>
        <v>11083.540551382332</v>
      </c>
      <c r="ZC176" s="6">
        <f t="shared" si="158"/>
        <v>1</v>
      </c>
    </row>
    <row r="177" spans="1:679" s="8" customFormat="1" x14ac:dyDescent="0.25">
      <c r="A177" s="8">
        <v>3</v>
      </c>
      <c r="B177" s="8" t="s">
        <v>1348</v>
      </c>
      <c r="C177" s="8" t="s">
        <v>1349</v>
      </c>
      <c r="D177" s="8" t="s">
        <v>1350</v>
      </c>
      <c r="E177" s="13" t="s">
        <v>3320</v>
      </c>
      <c r="F177" s="8" t="s">
        <v>3316</v>
      </c>
      <c r="G177" s="8" t="s">
        <v>3316</v>
      </c>
      <c r="I177" s="8" t="s">
        <v>3310</v>
      </c>
      <c r="J177" s="8" t="s">
        <v>3310</v>
      </c>
      <c r="L177" s="8">
        <v>7</v>
      </c>
      <c r="N177" s="7">
        <v>0</v>
      </c>
      <c r="O177" s="7">
        <v>0</v>
      </c>
      <c r="P177" s="8" t="s">
        <v>3373</v>
      </c>
      <c r="Q177" s="8" t="s">
        <v>1324</v>
      </c>
      <c r="R177" s="8" t="s">
        <v>1351</v>
      </c>
      <c r="S177" s="8" t="s">
        <v>119</v>
      </c>
      <c r="T177" s="8" t="s">
        <v>154</v>
      </c>
      <c r="U177" s="8" t="s">
        <v>1175</v>
      </c>
      <c r="V177" s="8" t="s">
        <v>3379</v>
      </c>
      <c r="W177" s="8" t="s">
        <v>3383</v>
      </c>
      <c r="X177" s="8" t="s">
        <v>3387</v>
      </c>
      <c r="Y177" s="8" t="s">
        <v>3387</v>
      </c>
      <c r="Z177" s="8" t="s">
        <v>122</v>
      </c>
      <c r="AA177" s="8" t="s">
        <v>123</v>
      </c>
      <c r="AB177" s="8" t="s">
        <v>124</v>
      </c>
      <c r="AC177" s="8" t="s">
        <v>1176</v>
      </c>
      <c r="AD177" s="8" t="s">
        <v>1177</v>
      </c>
      <c r="AE177" s="8" t="s">
        <v>3391</v>
      </c>
      <c r="AF177" s="8" t="s">
        <v>1178</v>
      </c>
      <c r="AG177" s="8">
        <v>80</v>
      </c>
      <c r="AH177" s="8">
        <v>67</v>
      </c>
      <c r="AI177" s="8">
        <v>95</v>
      </c>
      <c r="AK177" s="8">
        <v>7.6</v>
      </c>
      <c r="AL177" s="8">
        <v>8.1</v>
      </c>
      <c r="AM177" s="8">
        <v>7.6</v>
      </c>
      <c r="AN177" s="8">
        <v>8.1</v>
      </c>
      <c r="AO177" s="8">
        <v>230</v>
      </c>
      <c r="AP177" s="8">
        <v>0</v>
      </c>
      <c r="AQ177" s="8">
        <v>30.2</v>
      </c>
      <c r="AR177" s="8">
        <v>0</v>
      </c>
      <c r="AS177" s="8">
        <v>53195</v>
      </c>
      <c r="AT177" s="8">
        <v>61</v>
      </c>
      <c r="AU177" s="8">
        <v>52639</v>
      </c>
      <c r="AV177" s="8">
        <v>143</v>
      </c>
      <c r="AW177" s="8">
        <v>22331</v>
      </c>
      <c r="AX177" s="8">
        <v>87</v>
      </c>
      <c r="AY177" s="8">
        <v>75548</v>
      </c>
      <c r="AZ177" s="8">
        <v>116</v>
      </c>
      <c r="BA177" s="8">
        <v>8.4060000000000006</v>
      </c>
      <c r="BF177" s="8">
        <v>113.92</v>
      </c>
      <c r="BG177" s="8">
        <v>0.01</v>
      </c>
      <c r="BH177" s="8">
        <v>6.64</v>
      </c>
      <c r="CO177" s="8" t="s">
        <v>385</v>
      </c>
      <c r="CP177" s="8" t="s">
        <v>1352</v>
      </c>
      <c r="CQ177" s="8">
        <v>79.852000000000004</v>
      </c>
      <c r="CR177" s="8">
        <v>8.0000000000000002E-3</v>
      </c>
      <c r="CS177" s="8">
        <v>67.150000000000006</v>
      </c>
      <c r="CT177" s="8">
        <v>0.01</v>
      </c>
      <c r="CU177" s="8">
        <v>94.846999999999994</v>
      </c>
      <c r="CV177" s="8">
        <v>2.1000000000000001E-2</v>
      </c>
      <c r="CW177" s="8">
        <v>69.290999999999997</v>
      </c>
      <c r="CX177" s="8">
        <v>1.6E-2</v>
      </c>
      <c r="CY177" s="8">
        <v>79.290000000000006</v>
      </c>
      <c r="CZ177" s="8">
        <v>0.05</v>
      </c>
      <c r="DA177" s="8">
        <v>63.8</v>
      </c>
      <c r="DB177" s="8">
        <v>0.03</v>
      </c>
      <c r="DC177" s="8">
        <v>67.11</v>
      </c>
      <c r="DD177" s="8">
        <v>0.02</v>
      </c>
      <c r="DE177" s="8">
        <v>-0.443</v>
      </c>
      <c r="DF177" s="8">
        <v>3.0000000000000001E-3</v>
      </c>
      <c r="DG177" s="8">
        <v>1.3160000000000001</v>
      </c>
      <c r="DH177" s="8">
        <v>2.5999999999999999E-3</v>
      </c>
      <c r="DI177" s="8">
        <v>53195</v>
      </c>
      <c r="DJ177" s="8">
        <v>61</v>
      </c>
      <c r="DK177" s="8">
        <v>22331</v>
      </c>
      <c r="DL177" s="8">
        <v>87</v>
      </c>
      <c r="DM177" s="8">
        <v>8.4060000000000006</v>
      </c>
      <c r="DN177" s="8">
        <v>2.9000000000000001E-2</v>
      </c>
      <c r="DO177" s="8">
        <v>80923</v>
      </c>
      <c r="DP177" s="8">
        <v>83</v>
      </c>
      <c r="DQ177" s="8">
        <v>9.0039999999999996</v>
      </c>
      <c r="DR177" s="8">
        <v>0.03</v>
      </c>
      <c r="DS177" s="8">
        <v>6.64</v>
      </c>
      <c r="DT177" s="8">
        <v>0.18</v>
      </c>
      <c r="DU177" s="8">
        <v>230</v>
      </c>
      <c r="DV177" s="8">
        <v>0.8</v>
      </c>
      <c r="DW177" s="8">
        <v>230.1</v>
      </c>
      <c r="DX177" s="8">
        <v>0.8</v>
      </c>
      <c r="DY177" s="8">
        <v>230</v>
      </c>
      <c r="DZ177" s="8">
        <v>0.8</v>
      </c>
      <c r="EA177" s="8">
        <v>30.2</v>
      </c>
      <c r="EB177" s="8">
        <v>0.1</v>
      </c>
      <c r="EC177" s="8">
        <v>27</v>
      </c>
      <c r="ED177" s="8">
        <v>0.1</v>
      </c>
      <c r="EE177" s="8">
        <v>27</v>
      </c>
      <c r="EF177" s="8">
        <v>0.1</v>
      </c>
      <c r="EG177" s="8">
        <v>6900.9</v>
      </c>
      <c r="EH177" s="8">
        <v>34.299999999999997</v>
      </c>
      <c r="EI177" s="8">
        <v>3312.5</v>
      </c>
      <c r="EJ177" s="8">
        <v>41.7</v>
      </c>
      <c r="EK177" s="8">
        <v>2086</v>
      </c>
      <c r="EL177" s="8">
        <v>31</v>
      </c>
      <c r="EM177" s="8">
        <v>228.1</v>
      </c>
      <c r="EO177" s="8">
        <v>229.1</v>
      </c>
      <c r="EQ177" s="8">
        <v>227.4</v>
      </c>
      <c r="ES177" s="8">
        <v>6.5</v>
      </c>
      <c r="EU177" s="8">
        <v>6.7</v>
      </c>
      <c r="EW177" s="8">
        <v>6.5</v>
      </c>
      <c r="EY177" s="8">
        <v>0.56000000000000005</v>
      </c>
      <c r="EZ177" s="8">
        <v>228</v>
      </c>
      <c r="FB177" s="8">
        <v>230</v>
      </c>
      <c r="FD177" s="8">
        <v>229.9</v>
      </c>
      <c r="FF177" s="8">
        <v>10.6</v>
      </c>
      <c r="FH177" s="8">
        <v>9.6999999999999993</v>
      </c>
      <c r="FJ177" s="8">
        <v>9.8000000000000007</v>
      </c>
      <c r="FL177" s="8">
        <v>3280</v>
      </c>
      <c r="FN177" s="8">
        <v>0.8</v>
      </c>
      <c r="FO177" s="8">
        <v>229</v>
      </c>
      <c r="FP177" s="8">
        <v>229.1</v>
      </c>
      <c r="FQ177" s="8">
        <v>227.1</v>
      </c>
      <c r="FR177" s="8">
        <v>10.6</v>
      </c>
      <c r="FS177" s="8">
        <v>9.6999999999999993</v>
      </c>
      <c r="FT177" s="8">
        <v>10.3</v>
      </c>
      <c r="FU177" s="8">
        <v>3300</v>
      </c>
      <c r="FV177" s="8">
        <v>0.81</v>
      </c>
      <c r="HB177" s="8">
        <v>258.93</v>
      </c>
      <c r="HC177" s="8">
        <v>0.25</v>
      </c>
      <c r="HD177" s="8">
        <v>202.08</v>
      </c>
      <c r="HE177" s="8">
        <v>0.08</v>
      </c>
      <c r="HF177" s="8">
        <v>119.66</v>
      </c>
      <c r="HG177" s="8">
        <v>7.0000000000000007E-2</v>
      </c>
      <c r="HH177" s="8">
        <v>82.42</v>
      </c>
      <c r="HI177" s="8">
        <v>0.06</v>
      </c>
      <c r="HJ177" s="8">
        <v>248.46</v>
      </c>
      <c r="HK177" s="8">
        <v>0.22</v>
      </c>
      <c r="HL177" s="8">
        <v>100.85</v>
      </c>
      <c r="HM177" s="8">
        <v>0.06</v>
      </c>
      <c r="HN177" s="8">
        <v>116.64</v>
      </c>
      <c r="HO177" s="8">
        <v>7.0000000000000007E-2</v>
      </c>
      <c r="HP177" s="8">
        <v>15.78</v>
      </c>
      <c r="HQ177" s="8">
        <v>0.05</v>
      </c>
      <c r="HZ177" s="8">
        <v>73.19</v>
      </c>
      <c r="IA177" s="8">
        <v>0.05</v>
      </c>
      <c r="IB177" s="8">
        <v>73.17</v>
      </c>
      <c r="IC177" s="8">
        <v>0.03</v>
      </c>
      <c r="ID177" s="8">
        <v>43.01</v>
      </c>
      <c r="IE177" s="8">
        <v>0.03</v>
      </c>
      <c r="IF177" s="8">
        <v>30.16</v>
      </c>
      <c r="IG177" s="8">
        <v>0.04</v>
      </c>
      <c r="IH177" s="8">
        <v>589.74</v>
      </c>
      <c r="II177" s="8">
        <v>1</v>
      </c>
      <c r="IJ177" s="8">
        <v>39.75</v>
      </c>
      <c r="IK177" s="8">
        <v>0.02</v>
      </c>
      <c r="IL177" s="8">
        <v>80923</v>
      </c>
      <c r="IM177" s="8">
        <v>83</v>
      </c>
      <c r="IN177" s="8">
        <v>43746</v>
      </c>
      <c r="IO177" s="8">
        <v>75</v>
      </c>
      <c r="KB177" s="8">
        <v>257.05</v>
      </c>
      <c r="KC177" s="8">
        <v>0.35</v>
      </c>
      <c r="KD177" s="8">
        <v>207.47</v>
      </c>
      <c r="KE177" s="8">
        <v>7.0000000000000007E-2</v>
      </c>
      <c r="KF177" s="8">
        <v>119.13</v>
      </c>
      <c r="KG177" s="8">
        <v>0.1</v>
      </c>
      <c r="KH177" s="8">
        <v>88.35</v>
      </c>
      <c r="KI177" s="8">
        <v>7.0000000000000007E-2</v>
      </c>
      <c r="KP177" s="8">
        <v>249.71</v>
      </c>
      <c r="KQ177" s="8">
        <v>0.28000000000000003</v>
      </c>
      <c r="KR177" s="8">
        <v>99.69</v>
      </c>
      <c r="KS177" s="8">
        <v>0.06</v>
      </c>
      <c r="KT177" s="8">
        <v>117</v>
      </c>
      <c r="KU177" s="8">
        <v>0.08</v>
      </c>
      <c r="KV177" s="8">
        <v>17.309999999999999</v>
      </c>
      <c r="KW177" s="8">
        <v>0.09</v>
      </c>
      <c r="LD177" s="8">
        <v>68.540000000000006</v>
      </c>
      <c r="LE177" s="8">
        <v>7.0000000000000007E-2</v>
      </c>
      <c r="LF177" s="8">
        <v>77.86</v>
      </c>
      <c r="LG177" s="8">
        <v>0.04</v>
      </c>
      <c r="LH177" s="8">
        <v>39.869999999999997</v>
      </c>
      <c r="LI177" s="8">
        <v>0.05</v>
      </c>
      <c r="LJ177" s="8">
        <v>37.99</v>
      </c>
      <c r="LK177" s="8">
        <v>7.0000000000000007E-2</v>
      </c>
      <c r="LL177" s="8">
        <v>100.28</v>
      </c>
      <c r="LM177" s="8">
        <v>0.06</v>
      </c>
      <c r="LN177" s="8">
        <v>542.86</v>
      </c>
      <c r="LO177" s="8">
        <v>0.98</v>
      </c>
      <c r="LP177" s="8">
        <v>39.380000000000003</v>
      </c>
      <c r="LQ177" s="8">
        <v>0.02</v>
      </c>
      <c r="LR177" s="8">
        <v>114.9</v>
      </c>
      <c r="LS177" s="8">
        <v>0.01</v>
      </c>
      <c r="LT177" s="8">
        <v>80923</v>
      </c>
      <c r="LU177" s="8">
        <v>83</v>
      </c>
      <c r="LV177" s="8">
        <v>40999</v>
      </c>
      <c r="LW177" s="8">
        <v>74</v>
      </c>
      <c r="MX177" s="8">
        <v>63.2</v>
      </c>
      <c r="MY177" s="8">
        <v>0.04</v>
      </c>
      <c r="MZ177" s="8">
        <v>63.64</v>
      </c>
      <c r="NA177" s="8">
        <v>0.04</v>
      </c>
      <c r="NB177" s="8">
        <v>63.34</v>
      </c>
      <c r="NC177" s="8">
        <v>0.05</v>
      </c>
      <c r="ND177" s="8">
        <v>62.98</v>
      </c>
      <c r="NE177" s="8">
        <v>0.05</v>
      </c>
      <c r="NF177" s="8">
        <v>73.84</v>
      </c>
      <c r="NG177" s="8">
        <v>0.06</v>
      </c>
      <c r="NH177" s="8">
        <v>63.57</v>
      </c>
      <c r="NI177" s="8">
        <v>0.04</v>
      </c>
      <c r="OP177" s="8">
        <v>100.7</v>
      </c>
      <c r="OQ177" s="8">
        <v>7.0000000000000007E-2</v>
      </c>
      <c r="OR177" s="8">
        <v>99.37</v>
      </c>
      <c r="OS177" s="8">
        <v>7.0000000000000007E-2</v>
      </c>
      <c r="PN177" s="8">
        <v>99.52</v>
      </c>
      <c r="PO177" s="8">
        <v>0.06</v>
      </c>
      <c r="PP177" s="8">
        <v>100.28</v>
      </c>
      <c r="PQ177" s="8">
        <v>0.06</v>
      </c>
      <c r="QD177" s="8">
        <v>74.290000000000006</v>
      </c>
      <c r="QE177" s="8">
        <v>0.04</v>
      </c>
      <c r="QX177" s="8">
        <v>95.04</v>
      </c>
      <c r="QY177" s="8">
        <v>0.12</v>
      </c>
      <c r="QZ177" s="8">
        <v>95.06</v>
      </c>
      <c r="RA177" s="8">
        <v>0.12</v>
      </c>
      <c r="RB177" s="8">
        <v>81.03</v>
      </c>
      <c r="RC177" s="8">
        <v>0.1</v>
      </c>
      <c r="RD177" s="8">
        <v>80.78</v>
      </c>
      <c r="RE177" s="8">
        <v>0.05</v>
      </c>
      <c r="RF177" s="8">
        <v>80.599999999999994</v>
      </c>
      <c r="RG177" s="8">
        <v>0.04</v>
      </c>
      <c r="RH177" s="8">
        <v>80.569999999999993</v>
      </c>
      <c r="RI177" s="8">
        <v>0.04</v>
      </c>
      <c r="RJ177" s="8">
        <v>80.34</v>
      </c>
      <c r="RK177" s="8">
        <v>0.04</v>
      </c>
      <c r="RL177" s="8">
        <v>81.239999999999995</v>
      </c>
      <c r="RM177" s="8">
        <v>7.0000000000000007E-2</v>
      </c>
      <c r="RP177" s="29">
        <v>82</v>
      </c>
      <c r="RQ177" s="29">
        <v>0.06</v>
      </c>
      <c r="RR177" s="29">
        <v>81.23</v>
      </c>
      <c r="RS177" s="29">
        <v>0.05</v>
      </c>
      <c r="RT177" s="29">
        <v>81.31</v>
      </c>
      <c r="RU177" s="29">
        <v>0.05</v>
      </c>
      <c r="RV177" s="29">
        <v>81.27</v>
      </c>
      <c r="RW177" s="29">
        <v>0.04</v>
      </c>
      <c r="RX177" s="29">
        <v>80.52</v>
      </c>
      <c r="RY177" s="29">
        <v>0.04</v>
      </c>
      <c r="RZ177" s="29">
        <v>81.09</v>
      </c>
      <c r="SA177" s="29">
        <v>0.05</v>
      </c>
      <c r="SB177" s="29">
        <v>80.19</v>
      </c>
      <c r="SC177" s="29">
        <v>0.05</v>
      </c>
      <c r="SD177" s="29">
        <v>80.37</v>
      </c>
      <c r="SE177" s="29">
        <v>0.05</v>
      </c>
      <c r="SF177" s="29">
        <v>79.930000000000007</v>
      </c>
      <c r="SG177" s="29">
        <v>0.05</v>
      </c>
      <c r="SH177" s="29">
        <v>80.260000000000005</v>
      </c>
      <c r="SI177" s="29">
        <v>0.05</v>
      </c>
      <c r="SJ177" s="29">
        <v>80.14</v>
      </c>
      <c r="SK177" s="29">
        <v>0.05</v>
      </c>
      <c r="SL177" s="29">
        <v>80.17</v>
      </c>
      <c r="SM177" s="29">
        <v>0.05</v>
      </c>
      <c r="SN177" s="29">
        <v>79.930000000000007</v>
      </c>
      <c r="SO177" s="29">
        <v>0.05</v>
      </c>
      <c r="SP177" s="29">
        <v>80.069999999999993</v>
      </c>
      <c r="SQ177" s="29">
        <v>0.05</v>
      </c>
      <c r="SR177" s="29">
        <v>79.650000000000006</v>
      </c>
      <c r="SS177" s="29">
        <v>0.04</v>
      </c>
      <c r="WJ177" s="7" t="s">
        <v>3406</v>
      </c>
      <c r="WK177" s="8">
        <v>79.852000000000004</v>
      </c>
      <c r="WL177" s="8">
        <v>8.0000000000000002E-3</v>
      </c>
      <c r="WM177" s="8">
        <v>67.150000000000006</v>
      </c>
      <c r="WN177" s="8">
        <v>0.01</v>
      </c>
      <c r="WO177" s="8">
        <v>64.191000000000003</v>
      </c>
      <c r="WP177" s="8">
        <v>8.0000000000000002E-3</v>
      </c>
      <c r="WQ177" s="8">
        <v>59.631999999999998</v>
      </c>
      <c r="WR177" s="8">
        <v>1.0999999999999999E-2</v>
      </c>
      <c r="WS177" s="8">
        <v>94.846999999999994</v>
      </c>
      <c r="WT177" s="8">
        <v>2.1000000000000001E-2</v>
      </c>
      <c r="WU177" s="8">
        <v>69.290999999999997</v>
      </c>
      <c r="WV177" s="8">
        <v>1.6E-2</v>
      </c>
      <c r="WW177" s="8">
        <v>3080.5</v>
      </c>
      <c r="WX177" s="8">
        <v>3</v>
      </c>
      <c r="WY177" s="8">
        <v>3003.2</v>
      </c>
      <c r="WZ177" s="8">
        <v>3</v>
      </c>
      <c r="XA177" s="8">
        <v>0.89300000000000002</v>
      </c>
      <c r="XB177" s="8">
        <v>3.0000000000000001E-3</v>
      </c>
      <c r="XC177" s="8">
        <v>-0.39300000000000002</v>
      </c>
      <c r="XD177" s="8">
        <v>2E-3</v>
      </c>
      <c r="XE177" s="8">
        <v>-0.443</v>
      </c>
      <c r="XF177" s="8">
        <v>3.0000000000000001E-3</v>
      </c>
      <c r="XG177" s="8">
        <v>1.3160000000000001</v>
      </c>
      <c r="XH177" s="8">
        <v>2.5999999999999999E-3</v>
      </c>
      <c r="XI177" s="8">
        <v>29.555</v>
      </c>
      <c r="XJ177" s="8">
        <v>1E-3</v>
      </c>
      <c r="XK177" s="8">
        <v>8987</v>
      </c>
      <c r="XL177" s="8">
        <v>29</v>
      </c>
      <c r="XM177" s="8">
        <v>1720</v>
      </c>
      <c r="XO177" s="11"/>
      <c r="XP177" s="12">
        <v>0</v>
      </c>
      <c r="XQ177" s="4"/>
      <c r="XR177" s="4"/>
      <c r="XS177" s="45">
        <f t="shared" ref="XS177:XS208" si="159">(XM177-XU177)*3.412/XT177/0.24</f>
        <v>1.4355801486526472</v>
      </c>
      <c r="XT177" s="9">
        <f t="shared" si="114"/>
        <v>13913.180564430691</v>
      </c>
      <c r="XU177" s="46">
        <f t="shared" si="115"/>
        <v>315.06547552755904</v>
      </c>
      <c r="XV177" s="9">
        <v>0</v>
      </c>
      <c r="XW177" s="9">
        <f t="shared" si="116"/>
        <v>0</v>
      </c>
      <c r="XX177" s="9">
        <f t="shared" si="117"/>
        <v>13913.180564430691</v>
      </c>
      <c r="XY177" s="15">
        <f t="shared" si="118"/>
        <v>1.1222114317965446E-2</v>
      </c>
      <c r="XZ177" s="9">
        <f t="shared" si="119"/>
        <v>31.469015364359404</v>
      </c>
      <c r="YA177" s="9">
        <f t="shared" si="120"/>
        <v>62.755419851347355</v>
      </c>
      <c r="YB177" s="10">
        <v>14.057466343408421</v>
      </c>
      <c r="YC177" s="10">
        <v>13.284525356662256</v>
      </c>
      <c r="YD177" s="3">
        <v>9.2767326291170044E-3</v>
      </c>
      <c r="YE177" s="9">
        <v>32.996555714788336</v>
      </c>
      <c r="YF177" s="15">
        <v>1.1222114317965446E-2</v>
      </c>
      <c r="YG177" s="9">
        <v>31.469015364359407</v>
      </c>
      <c r="YH177" s="15">
        <v>9.8118200526226742E-3</v>
      </c>
      <c r="YI177" s="9">
        <v>26.095825836035726</v>
      </c>
      <c r="YJ177" s="9">
        <f t="shared" si="121"/>
        <v>79.85199999999999</v>
      </c>
      <c r="YK177" s="9">
        <f t="shared" si="122"/>
        <v>67.150009204362334</v>
      </c>
      <c r="YL177" s="9">
        <f t="shared" si="123"/>
        <v>25.745032569943266</v>
      </c>
      <c r="YM177" s="9">
        <f t="shared" si="142"/>
        <v>79638.806166406284</v>
      </c>
      <c r="YN177" s="9">
        <f t="shared" si="143"/>
        <v>57088.273594191698</v>
      </c>
      <c r="YO177" s="9">
        <f t="shared" ref="YO177:YO183" si="160">XK177-XM177</f>
        <v>7267</v>
      </c>
      <c r="YP177" s="14">
        <f t="shared" si="145"/>
        <v>0.31143449021793901</v>
      </c>
      <c r="YQ177" s="9">
        <f t="shared" ref="YQ177:YQ183" si="161">YM177-(XM177-XU177)*3.413</f>
        <v>74843.764634381849</v>
      </c>
      <c r="YR177" s="9">
        <f t="shared" ref="YR177:YR183" si="162">YN177-(XM177-XU177)*3.413</f>
        <v>52293.232062167255</v>
      </c>
      <c r="YS177" s="10">
        <f t="shared" si="148"/>
        <v>8.3280031862002719</v>
      </c>
      <c r="YT177" s="15">
        <f t="shared" si="149"/>
        <v>0.32098013967994887</v>
      </c>
      <c r="YU177" s="16">
        <f t="shared" si="150"/>
        <v>-5.7239827944161377</v>
      </c>
      <c r="YV177" s="16">
        <f t="shared" si="151"/>
        <v>-17.096580148652635</v>
      </c>
      <c r="YW177" s="47">
        <f t="shared" si="152"/>
        <v>54.673678793615416</v>
      </c>
      <c r="YX177" s="5">
        <f t="shared" si="153"/>
        <v>79638.806166406284</v>
      </c>
      <c r="YY177" s="5">
        <f t="shared" si="154"/>
        <v>74758.156114475569</v>
      </c>
      <c r="YZ177" s="5">
        <f t="shared" si="155"/>
        <v>4880.650051930772</v>
      </c>
      <c r="ZA177" s="5">
        <f t="shared" si="156"/>
        <v>0</v>
      </c>
      <c r="ZB177" s="5">
        <f t="shared" si="157"/>
        <v>79638.806166406343</v>
      </c>
      <c r="ZC177" s="6">
        <f t="shared" si="158"/>
        <v>1.0000000000000007</v>
      </c>
    </row>
    <row r="178" spans="1:679" s="8" customFormat="1" x14ac:dyDescent="0.25">
      <c r="A178" s="8">
        <v>3</v>
      </c>
      <c r="B178" s="8" t="s">
        <v>1353</v>
      </c>
      <c r="C178" s="8" t="s">
        <v>1354</v>
      </c>
      <c r="D178" s="8" t="s">
        <v>1355</v>
      </c>
      <c r="E178" s="13" t="s">
        <v>3320</v>
      </c>
      <c r="F178" s="8" t="s">
        <v>3316</v>
      </c>
      <c r="G178" s="8" t="s">
        <v>3316</v>
      </c>
      <c r="I178" s="8" t="s">
        <v>3310</v>
      </c>
      <c r="J178" s="8" t="s">
        <v>3310</v>
      </c>
      <c r="L178" s="8">
        <v>7</v>
      </c>
      <c r="N178" s="7">
        <v>0</v>
      </c>
      <c r="O178" s="7">
        <v>0</v>
      </c>
      <c r="P178" s="8" t="s">
        <v>3373</v>
      </c>
      <c r="Q178" s="8" t="s">
        <v>1324</v>
      </c>
      <c r="R178" s="8" t="s">
        <v>1356</v>
      </c>
      <c r="S178" s="8" t="s">
        <v>119</v>
      </c>
      <c r="T178" s="8" t="s">
        <v>154</v>
      </c>
      <c r="U178" s="8" t="s">
        <v>911</v>
      </c>
      <c r="V178" s="8" t="s">
        <v>3379</v>
      </c>
      <c r="W178" s="8" t="s">
        <v>3381</v>
      </c>
      <c r="X178" s="8" t="s">
        <v>3387</v>
      </c>
      <c r="Y178" s="8" t="s">
        <v>3387</v>
      </c>
      <c r="Z178" s="8" t="s">
        <v>122</v>
      </c>
      <c r="AA178" s="8" t="s">
        <v>123</v>
      </c>
      <c r="AB178" s="8" t="s">
        <v>124</v>
      </c>
      <c r="AC178" s="8" t="s">
        <v>1176</v>
      </c>
      <c r="AD178" s="8" t="s">
        <v>1177</v>
      </c>
      <c r="AE178" s="8" t="s">
        <v>3391</v>
      </c>
      <c r="AF178" s="8" t="s">
        <v>1178</v>
      </c>
      <c r="AG178" s="8">
        <v>80</v>
      </c>
      <c r="AH178" s="8">
        <v>67</v>
      </c>
      <c r="AI178" s="8">
        <v>82</v>
      </c>
      <c r="AK178" s="8">
        <v>7.6</v>
      </c>
      <c r="AL178" s="8">
        <v>8.1</v>
      </c>
      <c r="AM178" s="8">
        <v>7.6</v>
      </c>
      <c r="AN178" s="8">
        <v>8.1</v>
      </c>
      <c r="AO178" s="8">
        <v>229.8</v>
      </c>
      <c r="AP178" s="8">
        <v>0</v>
      </c>
      <c r="AQ178" s="8">
        <v>27.5</v>
      </c>
      <c r="AR178" s="8">
        <v>0</v>
      </c>
      <c r="AS178" s="8">
        <v>52707</v>
      </c>
      <c r="AT178" s="8">
        <v>58</v>
      </c>
      <c r="AU178" s="8">
        <v>52227</v>
      </c>
      <c r="AV178" s="8">
        <v>144</v>
      </c>
      <c r="AW178" s="8">
        <v>24104</v>
      </c>
      <c r="AX178" s="8">
        <v>75</v>
      </c>
      <c r="AY178" s="8">
        <v>76834</v>
      </c>
      <c r="AZ178" s="8">
        <v>108</v>
      </c>
      <c r="BA178" s="8">
        <v>9.7929999999999993</v>
      </c>
      <c r="BF178" s="8">
        <v>114.35</v>
      </c>
      <c r="BG178" s="8">
        <v>0.01</v>
      </c>
      <c r="BH178" s="8">
        <v>1.71</v>
      </c>
      <c r="CO178" s="8" t="s">
        <v>1357</v>
      </c>
      <c r="CP178" s="8" t="s">
        <v>1358</v>
      </c>
      <c r="CQ178" s="8">
        <v>79.849999999999994</v>
      </c>
      <c r="CR178" s="8">
        <v>6.0000000000000001E-3</v>
      </c>
      <c r="CS178" s="8">
        <v>67.150999999999996</v>
      </c>
      <c r="CT178" s="8">
        <v>0.01</v>
      </c>
      <c r="CU178" s="8">
        <v>81.995000000000005</v>
      </c>
      <c r="CV178" s="8">
        <v>1.6E-2</v>
      </c>
      <c r="CW178" s="8">
        <v>64.540000000000006</v>
      </c>
      <c r="CX178" s="8">
        <v>0.01</v>
      </c>
      <c r="CY178" s="8">
        <v>79.38</v>
      </c>
      <c r="CZ178" s="8">
        <v>0.05</v>
      </c>
      <c r="DA178" s="8">
        <v>64.05</v>
      </c>
      <c r="DB178" s="8">
        <v>0.04</v>
      </c>
      <c r="DC178" s="8">
        <v>67.22</v>
      </c>
      <c r="DD178" s="8">
        <v>0.02</v>
      </c>
      <c r="DE178" s="8">
        <v>-0.438</v>
      </c>
      <c r="DF178" s="8">
        <v>3.0000000000000001E-3</v>
      </c>
      <c r="DG178" s="8">
        <v>1.3187</v>
      </c>
      <c r="DH178" s="8">
        <v>2.5999999999999999E-3</v>
      </c>
      <c r="DI178" s="8">
        <v>52707</v>
      </c>
      <c r="DJ178" s="8">
        <v>58</v>
      </c>
      <c r="DK178" s="8">
        <v>24104</v>
      </c>
      <c r="DL178" s="8">
        <v>75</v>
      </c>
      <c r="DM178" s="8">
        <v>9.7929999999999993</v>
      </c>
      <c r="DN178" s="8">
        <v>4.1000000000000002E-2</v>
      </c>
      <c r="DO178" s="8">
        <v>78172</v>
      </c>
      <c r="DP178" s="8">
        <v>95</v>
      </c>
      <c r="DQ178" s="8">
        <v>9.9629999999999992</v>
      </c>
      <c r="DR178" s="8">
        <v>3.9E-2</v>
      </c>
      <c r="DS178" s="8">
        <v>1.71</v>
      </c>
      <c r="DT178" s="8">
        <v>0.19</v>
      </c>
      <c r="DU178" s="8">
        <v>229.8</v>
      </c>
      <c r="DV178" s="8">
        <v>0.7</v>
      </c>
      <c r="DW178" s="8">
        <v>229.9</v>
      </c>
      <c r="DX178" s="8">
        <v>0.7</v>
      </c>
      <c r="DY178" s="8">
        <v>230.2</v>
      </c>
      <c r="DZ178" s="8">
        <v>0.7</v>
      </c>
      <c r="EA178" s="8">
        <v>27.5</v>
      </c>
      <c r="EB178" s="8">
        <v>0.1</v>
      </c>
      <c r="EC178" s="8">
        <v>24.6</v>
      </c>
      <c r="ED178" s="8">
        <v>0.1</v>
      </c>
      <c r="EE178" s="8">
        <v>24.8</v>
      </c>
      <c r="EF178" s="8">
        <v>0.1</v>
      </c>
      <c r="EG178" s="8">
        <v>6227.9</v>
      </c>
      <c r="EH178" s="8">
        <v>34.1</v>
      </c>
      <c r="EI178" s="8">
        <v>3308.2</v>
      </c>
      <c r="EJ178" s="8">
        <v>43.1</v>
      </c>
      <c r="EK178" s="8">
        <v>1617.4</v>
      </c>
      <c r="EL178" s="8">
        <v>28.1</v>
      </c>
      <c r="EM178" s="8">
        <v>229</v>
      </c>
      <c r="EO178" s="8">
        <v>228</v>
      </c>
      <c r="EQ178" s="8">
        <v>228</v>
      </c>
      <c r="ES178" s="8">
        <v>6.5</v>
      </c>
      <c r="EU178" s="8">
        <v>6.7</v>
      </c>
      <c r="EW178" s="8">
        <v>6.5</v>
      </c>
      <c r="EY178" s="8">
        <v>0.57999999999999996</v>
      </c>
      <c r="EZ178" s="8">
        <v>229</v>
      </c>
      <c r="FB178" s="8">
        <v>230</v>
      </c>
      <c r="FD178" s="8">
        <v>230</v>
      </c>
      <c r="FF178" s="8">
        <v>9.3000000000000007</v>
      </c>
      <c r="FH178" s="8">
        <v>9.3000000000000007</v>
      </c>
      <c r="FJ178" s="8">
        <v>8.6999999999999993</v>
      </c>
      <c r="FL178" s="8">
        <v>2750</v>
      </c>
      <c r="FN178" s="8">
        <v>0.76</v>
      </c>
      <c r="FO178" s="8">
        <v>228</v>
      </c>
      <c r="FP178" s="8">
        <v>229</v>
      </c>
      <c r="FQ178" s="8">
        <v>229</v>
      </c>
      <c r="FR178" s="8">
        <v>9.4</v>
      </c>
      <c r="FS178" s="8">
        <v>9.5</v>
      </c>
      <c r="FT178" s="8">
        <v>8.4</v>
      </c>
      <c r="FU178" s="8">
        <v>2710</v>
      </c>
      <c r="FV178" s="8">
        <v>0.77</v>
      </c>
      <c r="HB178" s="8">
        <v>212.82</v>
      </c>
      <c r="HC178" s="8">
        <v>0.19</v>
      </c>
      <c r="HD178" s="8">
        <v>187.67</v>
      </c>
      <c r="HE178" s="8">
        <v>0.05</v>
      </c>
      <c r="HF178" s="8">
        <v>105.63</v>
      </c>
      <c r="HG178" s="8">
        <v>0.06</v>
      </c>
      <c r="HH178" s="8">
        <v>82.04</v>
      </c>
      <c r="HI178" s="8">
        <v>0.06</v>
      </c>
      <c r="HJ178" s="8">
        <v>203.29</v>
      </c>
      <c r="HK178" s="8">
        <v>0.16</v>
      </c>
      <c r="HL178" s="8">
        <v>86.96</v>
      </c>
      <c r="HM178" s="8">
        <v>0.04</v>
      </c>
      <c r="HN178" s="8">
        <v>102.47</v>
      </c>
      <c r="HO178" s="8">
        <v>0.05</v>
      </c>
      <c r="HP178" s="8">
        <v>15.51</v>
      </c>
      <c r="HQ178" s="8">
        <v>0.05</v>
      </c>
      <c r="HR178" s="8">
        <v>65.34</v>
      </c>
      <c r="HS178" s="8">
        <v>0.05</v>
      </c>
      <c r="HT178" s="8">
        <v>73.31</v>
      </c>
      <c r="HU178" s="8">
        <v>0.03</v>
      </c>
      <c r="IH178" s="8">
        <v>538.67999999999995</v>
      </c>
      <c r="II178" s="8">
        <v>0.89</v>
      </c>
      <c r="IJ178" s="8">
        <v>35.44</v>
      </c>
      <c r="IK178" s="8">
        <v>0.01</v>
      </c>
      <c r="IL178" s="8">
        <v>78172</v>
      </c>
      <c r="IM178" s="8">
        <v>95</v>
      </c>
      <c r="IN178" s="8">
        <v>42511</v>
      </c>
      <c r="IO178" s="8">
        <v>71</v>
      </c>
      <c r="JD178" s="8">
        <v>37.65</v>
      </c>
      <c r="JE178" s="8">
        <v>0.03</v>
      </c>
      <c r="JF178" s="8">
        <v>35.659999999999997</v>
      </c>
      <c r="JG178" s="8">
        <v>0.04</v>
      </c>
      <c r="KB178" s="8">
        <v>210.28</v>
      </c>
      <c r="KC178" s="8">
        <v>0.26</v>
      </c>
      <c r="KD178" s="8">
        <v>191.08</v>
      </c>
      <c r="KE178" s="8">
        <v>0.06</v>
      </c>
      <c r="KF178" s="8">
        <v>104.8</v>
      </c>
      <c r="KG178" s="8">
        <v>0.09</v>
      </c>
      <c r="KH178" s="8">
        <v>86.28</v>
      </c>
      <c r="KI178" s="8">
        <v>7.0000000000000007E-2</v>
      </c>
      <c r="KP178" s="8">
        <v>203.7</v>
      </c>
      <c r="KQ178" s="8">
        <v>0.2</v>
      </c>
      <c r="KR178" s="8">
        <v>85.93</v>
      </c>
      <c r="KS178" s="8">
        <v>0.06</v>
      </c>
      <c r="KT178" s="8">
        <v>102.61</v>
      </c>
      <c r="KU178" s="8">
        <v>7.0000000000000007E-2</v>
      </c>
      <c r="KV178" s="8">
        <v>16.68</v>
      </c>
      <c r="KW178" s="8">
        <v>7.0000000000000007E-2</v>
      </c>
      <c r="LD178" s="8">
        <v>60.36</v>
      </c>
      <c r="LE178" s="8">
        <v>0.06</v>
      </c>
      <c r="LF178" s="8">
        <v>77.099999999999994</v>
      </c>
      <c r="LG178" s="8">
        <v>0.04</v>
      </c>
      <c r="LH178" s="8">
        <v>34.020000000000003</v>
      </c>
      <c r="LI178" s="8">
        <v>0.05</v>
      </c>
      <c r="LJ178" s="8">
        <v>43.07</v>
      </c>
      <c r="LK178" s="8">
        <v>0.06</v>
      </c>
      <c r="LL178" s="8">
        <v>86.39</v>
      </c>
      <c r="LM178" s="8">
        <v>0.06</v>
      </c>
      <c r="LN178" s="8">
        <v>493.35</v>
      </c>
      <c r="LO178" s="8">
        <v>0.94</v>
      </c>
      <c r="LP178" s="8">
        <v>35.119999999999997</v>
      </c>
      <c r="LQ178" s="8">
        <v>0.02</v>
      </c>
      <c r="LR178" s="8">
        <v>115.15</v>
      </c>
      <c r="LS178" s="8">
        <v>0.01</v>
      </c>
      <c r="LT178" s="8">
        <v>78172</v>
      </c>
      <c r="LU178" s="8">
        <v>95</v>
      </c>
      <c r="LV178" s="8">
        <v>39483</v>
      </c>
      <c r="LW178" s="8">
        <v>76</v>
      </c>
      <c r="MX178" s="8">
        <v>63.62</v>
      </c>
      <c r="MY178" s="8">
        <v>0.04</v>
      </c>
      <c r="MZ178" s="8">
        <v>64.23</v>
      </c>
      <c r="NA178" s="8">
        <v>0.04</v>
      </c>
      <c r="NB178" s="8">
        <v>63.94</v>
      </c>
      <c r="NC178" s="8">
        <v>0.05</v>
      </c>
      <c r="ND178" s="8">
        <v>63.6</v>
      </c>
      <c r="NE178" s="8">
        <v>0.04</v>
      </c>
      <c r="NF178" s="8">
        <v>64</v>
      </c>
      <c r="NG178" s="8">
        <v>0.04</v>
      </c>
      <c r="OP178" s="8">
        <v>86.63</v>
      </c>
      <c r="OQ178" s="8">
        <v>0.06</v>
      </c>
      <c r="OR178" s="8">
        <v>85.5</v>
      </c>
      <c r="OS178" s="8">
        <v>7.0000000000000007E-2</v>
      </c>
      <c r="PN178" s="8">
        <v>85.52</v>
      </c>
      <c r="PO178" s="8">
        <v>0.06</v>
      </c>
      <c r="PP178" s="8">
        <v>86.39</v>
      </c>
      <c r="PQ178" s="8">
        <v>0.06</v>
      </c>
      <c r="QD178" s="8">
        <v>74.03</v>
      </c>
      <c r="QE178" s="8">
        <v>0.04</v>
      </c>
      <c r="QX178" s="8">
        <v>80.64</v>
      </c>
      <c r="QY178" s="8">
        <v>0.08</v>
      </c>
      <c r="QZ178" s="8">
        <v>81.819999999999993</v>
      </c>
      <c r="RA178" s="8">
        <v>0.12</v>
      </c>
      <c r="RB178" s="8">
        <v>80.58</v>
      </c>
      <c r="RC178" s="8">
        <v>0.54</v>
      </c>
      <c r="RD178" s="8">
        <v>80.36</v>
      </c>
      <c r="RE178" s="8">
        <v>0.05</v>
      </c>
      <c r="RF178" s="8">
        <v>80.25</v>
      </c>
      <c r="RG178" s="8">
        <v>0.05</v>
      </c>
      <c r="RH178" s="8">
        <v>80.23</v>
      </c>
      <c r="RI178" s="8">
        <v>0.04</v>
      </c>
      <c r="RJ178" s="8">
        <v>80</v>
      </c>
      <c r="RK178" s="8">
        <v>0.04</v>
      </c>
      <c r="RL178" s="8">
        <v>80.38</v>
      </c>
      <c r="RM178" s="8">
        <v>0.05</v>
      </c>
      <c r="WJ178" s="7" t="s">
        <v>3406</v>
      </c>
      <c r="WK178" s="8">
        <v>79.849999999999994</v>
      </c>
      <c r="WL178" s="8">
        <v>6.0000000000000001E-3</v>
      </c>
      <c r="WM178" s="8">
        <v>67.150999999999996</v>
      </c>
      <c r="WN178" s="8">
        <v>0.01</v>
      </c>
      <c r="WO178" s="8">
        <v>64.376000000000005</v>
      </c>
      <c r="WP178" s="8">
        <v>8.0000000000000002E-3</v>
      </c>
      <c r="WQ178" s="8">
        <v>59.502000000000002</v>
      </c>
      <c r="WR178" s="8">
        <v>0.01</v>
      </c>
      <c r="WS178" s="8">
        <v>81.995000000000005</v>
      </c>
      <c r="WT178" s="8">
        <v>1.6E-2</v>
      </c>
      <c r="WU178" s="8">
        <v>64.540000000000006</v>
      </c>
      <c r="WV178" s="8">
        <v>0.01</v>
      </c>
      <c r="WW178" s="8">
        <v>3081</v>
      </c>
      <c r="WX178" s="8">
        <v>3</v>
      </c>
      <c r="WY178" s="8">
        <v>3009.3</v>
      </c>
      <c r="WZ178" s="8">
        <v>2.9</v>
      </c>
      <c r="XA178" s="8">
        <v>0.89700000000000002</v>
      </c>
      <c r="XB178" s="8">
        <v>3.0000000000000001E-3</v>
      </c>
      <c r="XC178" s="8">
        <v>-0.39100000000000001</v>
      </c>
      <c r="XD178" s="8">
        <v>2E-3</v>
      </c>
      <c r="XE178" s="8">
        <v>-0.438</v>
      </c>
      <c r="XF178" s="8">
        <v>3.0000000000000001E-3</v>
      </c>
      <c r="XG178" s="8">
        <v>1.3187</v>
      </c>
      <c r="XH178" s="8">
        <v>2.5999999999999999E-3</v>
      </c>
      <c r="XI178" s="8">
        <v>29.609000000000002</v>
      </c>
      <c r="XJ178" s="8">
        <v>1E-3</v>
      </c>
      <c r="XK178" s="8">
        <v>7845</v>
      </c>
      <c r="XL178" s="8">
        <v>29</v>
      </c>
      <c r="XM178" s="8">
        <v>1740</v>
      </c>
      <c r="XO178" s="11"/>
      <c r="XP178" s="12">
        <v>0</v>
      </c>
      <c r="XQ178" s="4"/>
      <c r="XR178" s="4"/>
      <c r="XS178" s="45">
        <f t="shared" si="159"/>
        <v>1.4540864739571835</v>
      </c>
      <c r="XT178" s="9">
        <f t="shared" si="114"/>
        <v>13911.563915181798</v>
      </c>
      <c r="XU178" s="46">
        <f t="shared" si="115"/>
        <v>317.11956009448824</v>
      </c>
      <c r="XV178" s="9">
        <v>0</v>
      </c>
      <c r="XW178" s="9">
        <f t="shared" si="116"/>
        <v>0</v>
      </c>
      <c r="XX178" s="9">
        <f t="shared" si="117"/>
        <v>13911.563915181798</v>
      </c>
      <c r="XY178" s="15">
        <f t="shared" si="118"/>
        <v>1.1223327841515265E-2</v>
      </c>
      <c r="XZ178" s="9">
        <f t="shared" si="119"/>
        <v>31.469855971144071</v>
      </c>
      <c r="YA178" s="9">
        <f t="shared" si="120"/>
        <v>62.921913526042822</v>
      </c>
      <c r="YB178" s="10">
        <v>13.728151608444779</v>
      </c>
      <c r="YC178" s="10">
        <v>13.288225617700743</v>
      </c>
      <c r="YD178" s="3">
        <v>8.8466137097981141E-3</v>
      </c>
      <c r="YE178" s="9">
        <v>29.387125018559694</v>
      </c>
      <c r="YF178" s="15">
        <v>1.1223327841515265E-2</v>
      </c>
      <c r="YG178" s="9">
        <v>31.469855971144071</v>
      </c>
      <c r="YH178" s="15">
        <v>9.6859631316233465E-3</v>
      </c>
      <c r="YI178" s="9">
        <v>26.003900224429625</v>
      </c>
      <c r="YJ178" s="9">
        <f t="shared" si="121"/>
        <v>79.849999999999994</v>
      </c>
      <c r="YK178" s="9">
        <f t="shared" si="122"/>
        <v>67.151009186905512</v>
      </c>
      <c r="YL178" s="9">
        <f t="shared" si="123"/>
        <v>25.648666073458141</v>
      </c>
      <c r="YM178" s="9">
        <f t="shared" si="142"/>
        <v>80981.855324068398</v>
      </c>
      <c r="YN178" s="9">
        <f t="shared" si="143"/>
        <v>56519.077666603116</v>
      </c>
      <c r="YO178" s="9">
        <f t="shared" si="160"/>
        <v>6105</v>
      </c>
      <c r="YP178" s="14">
        <f t="shared" si="145"/>
        <v>0.25729671068436583</v>
      </c>
      <c r="YQ178" s="9">
        <f t="shared" si="161"/>
        <v>76125.564382670884</v>
      </c>
      <c r="YR178" s="9">
        <f t="shared" si="162"/>
        <v>51662.786725205602</v>
      </c>
      <c r="YS178" s="10">
        <f t="shared" si="148"/>
        <v>9.7037048288936756</v>
      </c>
      <c r="YT178" s="15">
        <f t="shared" si="149"/>
        <v>0.3497630956679123</v>
      </c>
      <c r="YU178" s="16">
        <f t="shared" si="150"/>
        <v>-5.8211898976859295</v>
      </c>
      <c r="YV178" s="16">
        <f t="shared" si="151"/>
        <v>-16.928086473957173</v>
      </c>
      <c r="YW178" s="47">
        <f t="shared" si="152"/>
        <v>53.816278503762533</v>
      </c>
      <c r="YX178" s="5">
        <f t="shared" si="153"/>
        <v>80981.855324068398</v>
      </c>
      <c r="YY178" s="5">
        <f t="shared" si="154"/>
        <v>76039.992727973266</v>
      </c>
      <c r="YZ178" s="5">
        <f t="shared" si="155"/>
        <v>4941.862596095134</v>
      </c>
      <c r="ZA178" s="5">
        <f t="shared" si="156"/>
        <v>0</v>
      </c>
      <c r="ZB178" s="5">
        <f t="shared" si="157"/>
        <v>80981.855324068398</v>
      </c>
      <c r="ZC178" s="6">
        <f t="shared" si="158"/>
        <v>1</v>
      </c>
    </row>
    <row r="179" spans="1:679" s="8" customFormat="1" x14ac:dyDescent="0.25">
      <c r="A179" s="8">
        <v>3</v>
      </c>
      <c r="B179" s="8" t="s">
        <v>1359</v>
      </c>
      <c r="C179" s="8" t="s">
        <v>1360</v>
      </c>
      <c r="D179" s="8" t="s">
        <v>1359</v>
      </c>
      <c r="E179" s="13" t="s">
        <v>3320</v>
      </c>
      <c r="F179" s="8" t="s">
        <v>3316</v>
      </c>
      <c r="G179" s="8" t="s">
        <v>3316</v>
      </c>
      <c r="H179" s="8" t="s">
        <v>3325</v>
      </c>
      <c r="I179" s="8" t="s">
        <v>3310</v>
      </c>
      <c r="J179" s="8" t="s">
        <v>3319</v>
      </c>
      <c r="L179" s="8">
        <v>7</v>
      </c>
      <c r="M179" s="8" t="s">
        <v>3311</v>
      </c>
      <c r="N179" s="7">
        <v>0</v>
      </c>
      <c r="O179" s="7">
        <v>0</v>
      </c>
      <c r="P179" s="8" t="s">
        <v>3374</v>
      </c>
      <c r="Q179" s="8" t="s">
        <v>1361</v>
      </c>
      <c r="R179" s="8" t="s">
        <v>1362</v>
      </c>
      <c r="S179" s="8" t="s">
        <v>119</v>
      </c>
      <c r="T179" s="8" t="s">
        <v>154</v>
      </c>
      <c r="U179" s="8" t="s">
        <v>949</v>
      </c>
      <c r="V179" s="8" t="s">
        <v>3378</v>
      </c>
      <c r="W179" s="8" t="s">
        <v>3383</v>
      </c>
      <c r="X179" s="8" t="s">
        <v>3387</v>
      </c>
      <c r="Y179" s="8" t="s">
        <v>3387</v>
      </c>
      <c r="Z179" s="8" t="s">
        <v>122</v>
      </c>
      <c r="AA179" s="8" t="s">
        <v>123</v>
      </c>
      <c r="AB179" s="8" t="s">
        <v>124</v>
      </c>
      <c r="AC179" s="8" t="s">
        <v>1151</v>
      </c>
      <c r="AD179" s="8" t="s">
        <v>1152</v>
      </c>
      <c r="AE179" s="8" t="s">
        <v>3391</v>
      </c>
      <c r="AF179" s="8" t="s">
        <v>931</v>
      </c>
      <c r="AG179" s="8">
        <v>75</v>
      </c>
      <c r="AH179" s="8">
        <v>62</v>
      </c>
      <c r="AI179" s="8">
        <v>115</v>
      </c>
      <c r="AJ179" s="8">
        <v>80</v>
      </c>
      <c r="AK179" s="8">
        <v>7.6</v>
      </c>
      <c r="AL179" s="8">
        <v>8.1</v>
      </c>
      <c r="AM179" s="8">
        <v>7.6</v>
      </c>
      <c r="AN179" s="8">
        <v>8.1</v>
      </c>
      <c r="AO179" s="8">
        <v>230.4</v>
      </c>
      <c r="AP179" s="8">
        <v>1.2</v>
      </c>
      <c r="AQ179" s="8">
        <v>31.5</v>
      </c>
      <c r="AR179" s="8">
        <v>0</v>
      </c>
      <c r="AS179" s="8">
        <v>28978</v>
      </c>
      <c r="AT179" s="8">
        <v>51</v>
      </c>
      <c r="AU179" s="8">
        <v>28078</v>
      </c>
      <c r="AV179" s="8">
        <v>100</v>
      </c>
      <c r="AW179" s="8">
        <v>2731</v>
      </c>
      <c r="AX179" s="8">
        <v>84</v>
      </c>
      <c r="AY179" s="8">
        <v>31711</v>
      </c>
      <c r="AZ179" s="8">
        <v>83</v>
      </c>
      <c r="BA179" s="8">
        <v>3.16129997</v>
      </c>
      <c r="BF179" s="8">
        <v>116.97</v>
      </c>
      <c r="BG179" s="8">
        <v>0.01</v>
      </c>
      <c r="BH179" s="8">
        <v>26.79</v>
      </c>
      <c r="CO179" s="8" t="s">
        <v>1363</v>
      </c>
      <c r="CP179" s="8" t="s">
        <v>1364</v>
      </c>
      <c r="CQ179" s="8">
        <v>75.004000000000005</v>
      </c>
      <c r="CR179" s="8">
        <v>1.0999999999999999E-2</v>
      </c>
      <c r="CS179" s="8">
        <v>62.000999999999998</v>
      </c>
      <c r="CT179" s="8">
        <v>2.5999999999999999E-2</v>
      </c>
      <c r="CU179" s="8">
        <v>114.998</v>
      </c>
      <c r="CV179" s="8">
        <v>1.7000000000000001E-2</v>
      </c>
      <c r="CW179" s="8">
        <v>80.007999999999996</v>
      </c>
      <c r="CX179" s="8">
        <v>2.1999999999999999E-2</v>
      </c>
      <c r="CY179" s="8">
        <v>74.56</v>
      </c>
      <c r="CZ179" s="8">
        <v>0.04</v>
      </c>
      <c r="DA179" s="8">
        <v>61.98</v>
      </c>
      <c r="DB179" s="8">
        <v>0.02</v>
      </c>
      <c r="DC179" s="8">
        <v>66.06</v>
      </c>
      <c r="DD179" s="8">
        <v>0.02</v>
      </c>
      <c r="DE179" s="8">
        <v>0.79200000000000004</v>
      </c>
      <c r="DF179" s="8">
        <v>3.0000000000000001E-3</v>
      </c>
      <c r="DG179" s="8">
        <v>0.59</v>
      </c>
      <c r="DH179" s="8">
        <v>1.6000000000000001E-3</v>
      </c>
      <c r="DI179" s="8">
        <v>28978</v>
      </c>
      <c r="DJ179" s="8">
        <v>51</v>
      </c>
      <c r="DK179" s="8">
        <v>2731</v>
      </c>
      <c r="DL179" s="8">
        <v>84</v>
      </c>
      <c r="DM179" s="8">
        <v>3.161</v>
      </c>
      <c r="DN179" s="8">
        <v>1.2999999999999999E-2</v>
      </c>
      <c r="DO179" s="8">
        <v>43317</v>
      </c>
      <c r="DP179" s="8">
        <v>87</v>
      </c>
      <c r="DQ179" s="8">
        <v>4.3179999999999996</v>
      </c>
      <c r="DR179" s="8">
        <v>1.6E-2</v>
      </c>
      <c r="DS179" s="8">
        <v>26.79</v>
      </c>
      <c r="DT179" s="8">
        <v>0.22</v>
      </c>
      <c r="DU179" s="8">
        <v>230.4</v>
      </c>
      <c r="DV179" s="8">
        <v>1.1000000000000001</v>
      </c>
      <c r="DW179" s="8">
        <v>230.1</v>
      </c>
      <c r="DX179" s="8">
        <v>1.1000000000000001</v>
      </c>
      <c r="DY179" s="8">
        <v>229.5</v>
      </c>
      <c r="DZ179" s="8">
        <v>1.1000000000000001</v>
      </c>
      <c r="EA179" s="8">
        <v>31.5</v>
      </c>
      <c r="EB179" s="8">
        <v>0.1</v>
      </c>
      <c r="EC179" s="8">
        <v>28.3</v>
      </c>
      <c r="ED179" s="8">
        <v>0.1</v>
      </c>
      <c r="EE179" s="8">
        <v>31.6</v>
      </c>
      <c r="EF179" s="8">
        <v>0.1</v>
      </c>
      <c r="EG179" s="8">
        <v>7255.1</v>
      </c>
      <c r="EH179" s="8">
        <v>43.4</v>
      </c>
      <c r="EI179" s="8">
        <v>3658.4</v>
      </c>
      <c r="EJ179" s="8">
        <v>55.3</v>
      </c>
      <c r="EK179" s="8">
        <v>2776.1</v>
      </c>
      <c r="EL179" s="8">
        <v>36.9</v>
      </c>
      <c r="EM179" s="8">
        <v>230</v>
      </c>
      <c r="EO179" s="8">
        <v>230</v>
      </c>
      <c r="EQ179" s="8">
        <v>230</v>
      </c>
      <c r="ES179" s="8">
        <v>6.3</v>
      </c>
      <c r="EU179" s="8">
        <v>6</v>
      </c>
      <c r="EW179" s="8">
        <v>5.9</v>
      </c>
      <c r="EY179" s="8">
        <v>0.5</v>
      </c>
      <c r="EZ179" s="8">
        <v>230</v>
      </c>
      <c r="FB179" s="8">
        <v>230</v>
      </c>
      <c r="FD179" s="8">
        <v>230</v>
      </c>
      <c r="FF179" s="8">
        <v>12.3</v>
      </c>
      <c r="FH179" s="8">
        <v>11.6</v>
      </c>
      <c r="FJ179" s="8">
        <v>11.2</v>
      </c>
      <c r="FL179" s="8">
        <v>3920</v>
      </c>
      <c r="FN179" s="8">
        <v>0.85</v>
      </c>
      <c r="FO179" s="8">
        <v>230</v>
      </c>
      <c r="FP179" s="8">
        <v>230</v>
      </c>
      <c r="FQ179" s="8">
        <v>230</v>
      </c>
      <c r="FR179" s="8">
        <v>12.7</v>
      </c>
      <c r="FS179" s="8">
        <v>11.5</v>
      </c>
      <c r="FT179" s="8">
        <v>12.1</v>
      </c>
      <c r="FU179" s="8">
        <v>4110</v>
      </c>
      <c r="FV179" s="8">
        <v>0.86</v>
      </c>
      <c r="GE179" s="8">
        <v>10040</v>
      </c>
      <c r="GT179" s="8">
        <v>298.08999999999997</v>
      </c>
      <c r="GU179" s="8">
        <v>0.21</v>
      </c>
      <c r="GV179" s="8">
        <v>119.64</v>
      </c>
      <c r="GW179" s="8">
        <v>0.05</v>
      </c>
      <c r="GZ179" s="8">
        <v>10.58</v>
      </c>
      <c r="HA179" s="8">
        <v>0.03</v>
      </c>
      <c r="HB179" s="8">
        <v>302.89999999999998</v>
      </c>
      <c r="HC179" s="8">
        <v>0.22</v>
      </c>
      <c r="HD179" s="8">
        <v>297.36</v>
      </c>
      <c r="HE179" s="8">
        <v>0.09</v>
      </c>
      <c r="HF179" s="8">
        <v>131.44999999999999</v>
      </c>
      <c r="HG179" s="8">
        <v>0.05</v>
      </c>
      <c r="HH179" s="8">
        <v>165.91</v>
      </c>
      <c r="HI179" s="8">
        <v>0.08</v>
      </c>
      <c r="HJ179" s="8">
        <v>182.44</v>
      </c>
      <c r="HK179" s="8">
        <v>0.22</v>
      </c>
      <c r="HL179" s="8">
        <v>119.54</v>
      </c>
      <c r="HM179" s="8">
        <v>0.04</v>
      </c>
      <c r="HN179" s="8">
        <v>95.1</v>
      </c>
      <c r="HO179" s="8">
        <v>0.08</v>
      </c>
      <c r="HP179" s="8">
        <v>-24.44</v>
      </c>
      <c r="HQ179" s="8">
        <v>0.08</v>
      </c>
      <c r="HZ179" s="8">
        <v>41.58</v>
      </c>
      <c r="IA179" s="8">
        <v>0.04</v>
      </c>
      <c r="IB179" s="8">
        <v>81.83</v>
      </c>
      <c r="IC179" s="8">
        <v>0.03</v>
      </c>
      <c r="ID179" s="8">
        <v>18.28</v>
      </c>
      <c r="IE179" s="8">
        <v>0.04</v>
      </c>
      <c r="IF179" s="8">
        <v>63.55</v>
      </c>
      <c r="IG179" s="8">
        <v>0.05</v>
      </c>
      <c r="IH179" s="8">
        <v>145.53</v>
      </c>
      <c r="II179" s="8">
        <v>1.1499999999999999</v>
      </c>
      <c r="IJ179" s="8">
        <v>45.77</v>
      </c>
      <c r="IK179" s="8">
        <v>0.01</v>
      </c>
      <c r="IL179" s="8">
        <v>43317</v>
      </c>
      <c r="IM179" s="8">
        <v>87</v>
      </c>
      <c r="IN179" s="8">
        <v>10361</v>
      </c>
      <c r="IO179" s="8">
        <v>82</v>
      </c>
      <c r="JH179" s="8">
        <v>130.22</v>
      </c>
      <c r="JI179" s="8">
        <v>0.05</v>
      </c>
      <c r="JJ179" s="27">
        <v>98.61</v>
      </c>
      <c r="JK179" s="27">
        <v>0.04</v>
      </c>
      <c r="KB179" s="8">
        <v>326.99</v>
      </c>
      <c r="KC179" s="8">
        <v>0.19</v>
      </c>
      <c r="KD179" s="8">
        <v>231.6</v>
      </c>
      <c r="KE179" s="8">
        <v>0.04</v>
      </c>
      <c r="KF179" s="8">
        <v>137.43</v>
      </c>
      <c r="KG179" s="8">
        <v>0.05</v>
      </c>
      <c r="KH179" s="8">
        <v>94.17</v>
      </c>
      <c r="KI179" s="8">
        <v>0.05</v>
      </c>
      <c r="KJ179" s="8">
        <v>316.45999999999998</v>
      </c>
      <c r="KK179" s="8">
        <v>0.19</v>
      </c>
      <c r="KN179" s="8">
        <v>11.79</v>
      </c>
      <c r="KO179" s="8">
        <v>0.03</v>
      </c>
      <c r="KP179" s="8">
        <v>315.52</v>
      </c>
      <c r="KQ179" s="8">
        <v>0.19</v>
      </c>
      <c r="KR179" s="8">
        <v>122.48</v>
      </c>
      <c r="KS179" s="8">
        <v>0.04</v>
      </c>
      <c r="KT179" s="8">
        <v>134.63</v>
      </c>
      <c r="KU179" s="8">
        <v>0.05</v>
      </c>
      <c r="KV179" s="8">
        <v>12.15</v>
      </c>
      <c r="KW179" s="8">
        <v>0.04</v>
      </c>
      <c r="LD179" s="8">
        <v>72.55</v>
      </c>
      <c r="LE179" s="8">
        <v>0.04</v>
      </c>
      <c r="LF179" s="8">
        <v>78.11</v>
      </c>
      <c r="LG179" s="8">
        <v>0.05</v>
      </c>
      <c r="LH179" s="8">
        <v>42.46</v>
      </c>
      <c r="LI179" s="8">
        <v>0.03</v>
      </c>
      <c r="LJ179" s="8">
        <v>35.65</v>
      </c>
      <c r="LK179" s="8">
        <v>7.0000000000000007E-2</v>
      </c>
      <c r="LL179" s="8">
        <v>123.21</v>
      </c>
      <c r="LM179" s="8">
        <v>0.05</v>
      </c>
      <c r="LN179" s="8">
        <v>570.17999999999995</v>
      </c>
      <c r="LO179" s="8">
        <v>0.33</v>
      </c>
      <c r="LP179" s="8">
        <v>46.75</v>
      </c>
      <c r="LQ179" s="8">
        <v>0.01</v>
      </c>
      <c r="LR179" s="8">
        <v>114.84</v>
      </c>
      <c r="LS179" s="8">
        <v>0.01</v>
      </c>
      <c r="LT179" s="8">
        <v>43317</v>
      </c>
      <c r="LU179" s="8">
        <v>87</v>
      </c>
      <c r="LV179" s="8">
        <v>38827</v>
      </c>
      <c r="LW179" s="8">
        <v>24</v>
      </c>
      <c r="ML179" s="8">
        <v>123.07</v>
      </c>
      <c r="MM179" s="8">
        <v>0.05</v>
      </c>
      <c r="MN179" s="8">
        <v>134.86000000000001</v>
      </c>
      <c r="MO179" s="8">
        <v>0.05</v>
      </c>
      <c r="MX179" s="8">
        <v>62.61</v>
      </c>
      <c r="MY179" s="8">
        <v>0.05</v>
      </c>
      <c r="MZ179" s="8">
        <v>61.8</v>
      </c>
      <c r="NA179" s="8">
        <v>0.04</v>
      </c>
      <c r="NB179" s="8">
        <v>61.33</v>
      </c>
      <c r="NC179" s="8">
        <v>0.04</v>
      </c>
      <c r="ND179" s="8">
        <v>63.87</v>
      </c>
      <c r="NE179" s="8">
        <v>0.05</v>
      </c>
      <c r="NF179" s="8">
        <v>63.76</v>
      </c>
      <c r="NG179" s="8">
        <v>0.05</v>
      </c>
      <c r="NH179" s="8">
        <v>63.69</v>
      </c>
      <c r="NI179" s="8">
        <v>0.04</v>
      </c>
      <c r="OB179" s="8">
        <v>119.54</v>
      </c>
      <c r="OC179" s="8">
        <v>0.04</v>
      </c>
      <c r="OP179" s="8">
        <v>99.77</v>
      </c>
      <c r="OQ179" s="8">
        <v>0.04</v>
      </c>
      <c r="OR179" s="8">
        <v>123.01</v>
      </c>
      <c r="OS179" s="8">
        <v>0.05</v>
      </c>
      <c r="PN179" s="8">
        <v>120.7</v>
      </c>
      <c r="PO179" s="8">
        <v>0.04</v>
      </c>
      <c r="PP179" s="8">
        <v>123.21</v>
      </c>
      <c r="PQ179" s="8">
        <v>0.05</v>
      </c>
      <c r="PR179" s="8">
        <v>99.77</v>
      </c>
      <c r="PS179" s="8">
        <v>0.04</v>
      </c>
      <c r="PT179" s="8">
        <v>123.01</v>
      </c>
      <c r="PU179" s="8">
        <v>0.05</v>
      </c>
      <c r="PV179" s="8">
        <v>83.51</v>
      </c>
      <c r="PW179" s="8">
        <v>0.03</v>
      </c>
      <c r="PX179" s="8">
        <v>77.569999999999993</v>
      </c>
      <c r="PY179" s="8">
        <v>0.05</v>
      </c>
      <c r="QL179" s="8">
        <v>120.22</v>
      </c>
      <c r="QM179" s="8">
        <v>0.04</v>
      </c>
      <c r="QN179" s="8">
        <v>123.66</v>
      </c>
      <c r="QO179" s="8">
        <v>0.05</v>
      </c>
      <c r="QP179" s="8">
        <v>123.36</v>
      </c>
      <c r="QQ179" s="8">
        <v>0.05</v>
      </c>
      <c r="QX179" s="8">
        <v>115.95</v>
      </c>
      <c r="QY179" s="8">
        <v>0.08</v>
      </c>
      <c r="QZ179" s="8">
        <v>115.3</v>
      </c>
      <c r="RA179" s="8">
        <v>0.06</v>
      </c>
      <c r="RB179" s="8">
        <v>75.040000000000006</v>
      </c>
      <c r="RC179" s="8">
        <v>0.05</v>
      </c>
      <c r="RD179" s="8">
        <v>74.73</v>
      </c>
      <c r="RE179" s="8">
        <v>0.04</v>
      </c>
      <c r="RF179" s="8">
        <v>74.86</v>
      </c>
      <c r="RG179" s="8">
        <v>0.05</v>
      </c>
      <c r="RH179" s="8">
        <v>74.78</v>
      </c>
      <c r="RI179" s="8">
        <v>0.05</v>
      </c>
      <c r="RJ179" s="8">
        <v>74.86</v>
      </c>
      <c r="RK179" s="8">
        <v>0.05</v>
      </c>
      <c r="RL179" s="8">
        <v>74.849999999999994</v>
      </c>
      <c r="RM179" s="8">
        <v>0.05</v>
      </c>
      <c r="RP179" s="8">
        <v>77.03</v>
      </c>
      <c r="RQ179" s="8">
        <v>0.12</v>
      </c>
      <c r="RR179" s="8">
        <v>75.099999999999994</v>
      </c>
      <c r="RS179" s="8">
        <v>7.0000000000000007E-2</v>
      </c>
      <c r="RT179" s="8">
        <v>75.010000000000005</v>
      </c>
      <c r="RU179" s="8">
        <v>7.0000000000000007E-2</v>
      </c>
      <c r="RV179" s="8">
        <v>75.040000000000006</v>
      </c>
      <c r="RW179" s="8">
        <v>7.0000000000000007E-2</v>
      </c>
      <c r="RX179" s="8">
        <v>99.12</v>
      </c>
      <c r="RY179" s="8">
        <v>0.37</v>
      </c>
      <c r="RZ179" s="8">
        <v>81.19</v>
      </c>
      <c r="SA179" s="8">
        <v>0.19</v>
      </c>
      <c r="SB179" s="8">
        <v>75.42</v>
      </c>
      <c r="SC179" s="8">
        <v>7.0000000000000007E-2</v>
      </c>
      <c r="SD179" s="8">
        <v>75.08</v>
      </c>
      <c r="SE179" s="8">
        <v>0.06</v>
      </c>
      <c r="SF179" s="8">
        <v>91.45</v>
      </c>
      <c r="SG179" s="8">
        <v>0.43</v>
      </c>
      <c r="SH179" s="8">
        <v>80.989999999999995</v>
      </c>
      <c r="SI179" s="8">
        <v>0.14000000000000001</v>
      </c>
      <c r="SJ179" s="8">
        <v>82.39</v>
      </c>
      <c r="SK179" s="8">
        <v>0.13</v>
      </c>
      <c r="SL179" s="8">
        <v>77.23</v>
      </c>
      <c r="SM179" s="8">
        <v>0.08</v>
      </c>
      <c r="SN179" s="8">
        <v>85.53</v>
      </c>
      <c r="SO179" s="8">
        <v>0.11</v>
      </c>
      <c r="SP179" s="8">
        <v>84.33</v>
      </c>
      <c r="SQ179" s="8">
        <v>0.12</v>
      </c>
      <c r="SR179" s="8">
        <v>83.28</v>
      </c>
      <c r="SS179" s="8">
        <v>0.14000000000000001</v>
      </c>
      <c r="ST179" s="8">
        <v>78.3</v>
      </c>
      <c r="SU179" s="8">
        <v>0.13</v>
      </c>
      <c r="TZ179" s="8">
        <v>115.33</v>
      </c>
      <c r="UA179" s="8">
        <v>7.0000000000000007E-2</v>
      </c>
      <c r="UB179" s="8">
        <v>115.24</v>
      </c>
      <c r="UC179" s="8">
        <v>0.06</v>
      </c>
      <c r="UD179" s="8">
        <v>115.27</v>
      </c>
      <c r="UE179" s="8">
        <v>7.0000000000000007E-2</v>
      </c>
      <c r="UF179" s="8">
        <v>115.35</v>
      </c>
      <c r="UG179" s="8">
        <v>7.0000000000000007E-2</v>
      </c>
      <c r="UH179" s="8">
        <v>115.11</v>
      </c>
      <c r="UI179" s="8">
        <v>7.0000000000000007E-2</v>
      </c>
      <c r="UJ179" s="8">
        <v>114.87</v>
      </c>
      <c r="UK179" s="8">
        <v>0.09</v>
      </c>
      <c r="WJ179" s="7" t="s">
        <v>3406</v>
      </c>
      <c r="WK179" s="8">
        <v>75.004000000000005</v>
      </c>
      <c r="WL179" s="8">
        <v>1.0999999999999999E-2</v>
      </c>
      <c r="WM179" s="8">
        <v>62.000999999999998</v>
      </c>
      <c r="WN179" s="8">
        <v>2.5999999999999999E-2</v>
      </c>
      <c r="WO179" s="8">
        <v>62.02</v>
      </c>
      <c r="WP179" s="8">
        <v>1.2999999999999999E-2</v>
      </c>
      <c r="WQ179" s="8">
        <v>56.893999999999998</v>
      </c>
      <c r="WR179" s="8">
        <v>0.02</v>
      </c>
      <c r="WS179" s="8">
        <v>114.998</v>
      </c>
      <c r="WT179" s="8">
        <v>1.7000000000000001E-2</v>
      </c>
      <c r="WU179" s="8">
        <v>80.007999999999996</v>
      </c>
      <c r="WV179" s="8">
        <v>2.1999999999999999E-2</v>
      </c>
      <c r="WW179" s="8">
        <v>2063.6999999999998</v>
      </c>
      <c r="WX179" s="8">
        <v>2.8</v>
      </c>
      <c r="WY179" s="8">
        <v>2000</v>
      </c>
      <c r="WZ179" s="8">
        <v>2.7</v>
      </c>
      <c r="XA179" s="8">
        <v>1.4630000000000001</v>
      </c>
      <c r="XB179" s="8">
        <v>2E-3</v>
      </c>
      <c r="XC179" s="8">
        <v>-0.27800000000000002</v>
      </c>
      <c r="XD179" s="8">
        <v>2E-3</v>
      </c>
      <c r="XE179" s="8">
        <v>0.79200000000000004</v>
      </c>
      <c r="XF179" s="8">
        <v>3.0000000000000001E-3</v>
      </c>
      <c r="XG179" s="8">
        <v>0.59</v>
      </c>
      <c r="XH179" s="8">
        <v>1.6000000000000001E-3</v>
      </c>
      <c r="XI179" s="8">
        <v>29.183</v>
      </c>
      <c r="XJ179" s="8">
        <v>1E-3</v>
      </c>
      <c r="XK179" s="8">
        <v>10031</v>
      </c>
      <c r="XL179" s="8">
        <v>31</v>
      </c>
      <c r="XM179" s="8">
        <v>1400</v>
      </c>
      <c r="XO179" s="11"/>
      <c r="XP179" s="12">
        <v>0</v>
      </c>
      <c r="XQ179" s="4"/>
      <c r="XR179" s="4"/>
      <c r="XS179" s="45">
        <f t="shared" si="159"/>
        <v>1.603280937318553</v>
      </c>
      <c r="XT179" s="9">
        <f t="shared" si="114"/>
        <v>9366.0385763246722</v>
      </c>
      <c r="XU179" s="46">
        <f t="shared" si="115"/>
        <v>343.74740157480318</v>
      </c>
      <c r="XV179" s="9">
        <v>0</v>
      </c>
      <c r="XW179" s="9">
        <f t="shared" si="116"/>
        <v>0</v>
      </c>
      <c r="XX179" s="9">
        <f t="shared" si="117"/>
        <v>9366.0385763246722</v>
      </c>
      <c r="XY179" s="15">
        <f t="shared" si="118"/>
        <v>8.7803397138764751E-3</v>
      </c>
      <c r="XZ179" s="9">
        <f t="shared" si="119"/>
        <v>27.609301342778359</v>
      </c>
      <c r="YA179" s="9">
        <f t="shared" si="120"/>
        <v>60.416719062681452</v>
      </c>
      <c r="YB179" s="10">
        <v>14.607023797167669</v>
      </c>
      <c r="YC179" s="10">
        <v>13.220317105355015</v>
      </c>
      <c r="YD179" s="3">
        <v>1.3775351244875547E-2</v>
      </c>
      <c r="YE179" s="9">
        <v>42.918524872864396</v>
      </c>
      <c r="YF179" s="15">
        <v>8.7803397138764751E-3</v>
      </c>
      <c r="YG179" s="9">
        <v>27.609301342778359</v>
      </c>
      <c r="YH179" s="15">
        <v>8.6453528622062147E-3</v>
      </c>
      <c r="YI179" s="9">
        <v>24.295585431125023</v>
      </c>
      <c r="YJ179" s="9">
        <f t="shared" si="121"/>
        <v>75.004000000000005</v>
      </c>
      <c r="YK179" s="9">
        <f t="shared" si="122"/>
        <v>62.001009119149337</v>
      </c>
      <c r="YL179" s="9">
        <f t="shared" si="123"/>
        <v>23.904643753497048</v>
      </c>
      <c r="YM179" s="9">
        <f t="shared" si="142"/>
        <v>34697.965893282722</v>
      </c>
      <c r="YN179" s="9">
        <f t="shared" si="143"/>
        <v>32790.008635826664</v>
      </c>
      <c r="YO179" s="9">
        <f t="shared" si="160"/>
        <v>8631</v>
      </c>
      <c r="YP179" s="14">
        <f t="shared" si="145"/>
        <v>0.8489720432200546</v>
      </c>
      <c r="YQ179" s="9">
        <f t="shared" si="161"/>
        <v>31092.975774857525</v>
      </c>
      <c r="YR179" s="9">
        <f t="shared" si="162"/>
        <v>29185.018517401466</v>
      </c>
      <c r="YS179" s="10">
        <f t="shared" si="148"/>
        <v>3.0996885430024448</v>
      </c>
      <c r="YT179" s="15">
        <f t="shared" si="149"/>
        <v>0.33772638673897099</v>
      </c>
      <c r="YU179" s="16">
        <f t="shared" si="150"/>
        <v>-3.7046575892813109</v>
      </c>
      <c r="YV179" s="16">
        <f t="shared" si="151"/>
        <v>-14.587280937318553</v>
      </c>
      <c r="YW179" s="47">
        <f t="shared" si="152"/>
        <v>52.97793608135629</v>
      </c>
      <c r="YX179" s="5">
        <f t="shared" si="153"/>
        <v>34697.965893282722</v>
      </c>
      <c r="YY179" s="5">
        <f t="shared" si="154"/>
        <v>31036.391059526024</v>
      </c>
      <c r="YZ179" s="5">
        <f t="shared" si="155"/>
        <v>3661.5748337566965</v>
      </c>
      <c r="ZA179" s="5">
        <f t="shared" si="156"/>
        <v>0</v>
      </c>
      <c r="ZB179" s="5">
        <f t="shared" si="157"/>
        <v>34697.965893282722</v>
      </c>
      <c r="ZC179" s="6">
        <f t="shared" si="158"/>
        <v>1</v>
      </c>
    </row>
    <row r="180" spans="1:679" s="8" customFormat="1" x14ac:dyDescent="0.25">
      <c r="A180" s="8">
        <v>3</v>
      </c>
      <c r="B180" s="8" t="s">
        <v>1418</v>
      </c>
      <c r="C180" s="8" t="s">
        <v>1419</v>
      </c>
      <c r="D180" s="8" t="s">
        <v>1418</v>
      </c>
      <c r="E180" s="13" t="s">
        <v>3320</v>
      </c>
      <c r="F180" s="8" t="s">
        <v>3316</v>
      </c>
      <c r="G180" s="8" t="s">
        <v>3316</v>
      </c>
      <c r="H180" s="8" t="s">
        <v>3325</v>
      </c>
      <c r="I180" s="8" t="s">
        <v>3310</v>
      </c>
      <c r="J180" s="8" t="s">
        <v>3319</v>
      </c>
      <c r="L180" s="8">
        <v>7</v>
      </c>
      <c r="M180" s="8" t="s">
        <v>3311</v>
      </c>
      <c r="N180" s="7">
        <v>0</v>
      </c>
      <c r="O180" s="7">
        <v>0</v>
      </c>
      <c r="P180" s="8" t="s">
        <v>3374</v>
      </c>
      <c r="Q180" s="8" t="s">
        <v>1420</v>
      </c>
      <c r="R180" s="8" t="s">
        <v>1421</v>
      </c>
      <c r="S180" s="8" t="s">
        <v>119</v>
      </c>
      <c r="T180" s="8" t="s">
        <v>154</v>
      </c>
      <c r="U180" s="8" t="s">
        <v>1422</v>
      </c>
      <c r="V180" s="8" t="s">
        <v>3378</v>
      </c>
      <c r="W180" s="8" t="s">
        <v>3382</v>
      </c>
      <c r="X180" s="8" t="s">
        <v>3387</v>
      </c>
      <c r="Y180" s="8" t="s">
        <v>3387</v>
      </c>
      <c r="Z180" s="8" t="s">
        <v>122</v>
      </c>
      <c r="AA180" s="8" t="s">
        <v>123</v>
      </c>
      <c r="AB180" s="8" t="s">
        <v>124</v>
      </c>
      <c r="AC180" s="8" t="s">
        <v>1222</v>
      </c>
      <c r="AD180" s="8" t="s">
        <v>1152</v>
      </c>
      <c r="AE180" s="8" t="s">
        <v>3391</v>
      </c>
      <c r="AF180" s="8" t="s">
        <v>931</v>
      </c>
      <c r="AG180" s="8">
        <v>75</v>
      </c>
      <c r="AH180" s="8">
        <v>62</v>
      </c>
      <c r="AI180" s="8">
        <v>115</v>
      </c>
      <c r="AJ180" s="8">
        <v>80</v>
      </c>
      <c r="AK180" s="8">
        <v>7.6</v>
      </c>
      <c r="AM180" s="8">
        <v>7.6</v>
      </c>
      <c r="AN180" s="8">
        <v>8.1</v>
      </c>
      <c r="AO180" s="8">
        <v>230.3</v>
      </c>
      <c r="AP180" s="8">
        <v>0.2</v>
      </c>
      <c r="AQ180" s="8">
        <v>32.9</v>
      </c>
      <c r="AR180" s="8">
        <v>0</v>
      </c>
      <c r="AS180" s="8">
        <v>52999</v>
      </c>
      <c r="AT180" s="8">
        <v>138</v>
      </c>
      <c r="AU180" s="8">
        <v>53089</v>
      </c>
      <c r="AV180" s="8">
        <v>342</v>
      </c>
      <c r="AW180" s="8">
        <v>8856</v>
      </c>
      <c r="AX180" s="8">
        <v>207</v>
      </c>
      <c r="AY180" s="8">
        <v>61863</v>
      </c>
      <c r="AZ180" s="8">
        <v>214</v>
      </c>
      <c r="BA180" s="8">
        <v>5.8060065700000001</v>
      </c>
      <c r="BF180" s="8">
        <v>109.21</v>
      </c>
      <c r="BG180" s="8">
        <v>0.01</v>
      </c>
      <c r="BH180" s="8">
        <v>19.690000000000001</v>
      </c>
      <c r="CO180" s="8" t="s">
        <v>385</v>
      </c>
      <c r="CP180" s="8" t="s">
        <v>1223</v>
      </c>
      <c r="CQ180" s="8">
        <v>74.995999999999995</v>
      </c>
      <c r="CR180" s="8">
        <v>0.03</v>
      </c>
      <c r="CS180" s="8">
        <v>62.003999999999998</v>
      </c>
      <c r="CT180" s="8">
        <v>4.1000000000000002E-2</v>
      </c>
      <c r="CU180" s="8">
        <v>115</v>
      </c>
      <c r="CV180" s="8">
        <v>1.4E-2</v>
      </c>
      <c r="CW180" s="8">
        <v>80.004999999999995</v>
      </c>
      <c r="CX180" s="8">
        <v>2.8000000000000001E-2</v>
      </c>
      <c r="CY180" s="8">
        <v>74.73</v>
      </c>
      <c r="CZ180" s="8">
        <v>0.15</v>
      </c>
      <c r="DA180" s="8">
        <v>56.48</v>
      </c>
      <c r="DB180" s="8">
        <v>0.05</v>
      </c>
      <c r="DC180" s="8">
        <v>61.12</v>
      </c>
      <c r="DD180" s="8">
        <v>0.04</v>
      </c>
      <c r="DE180" s="8">
        <v>0.26100000000000001</v>
      </c>
      <c r="DF180" s="8">
        <v>2E-3</v>
      </c>
      <c r="DG180" s="8">
        <v>0.98270000000000002</v>
      </c>
      <c r="DH180" s="8">
        <v>1.9E-3</v>
      </c>
      <c r="DI180" s="8">
        <v>52999</v>
      </c>
      <c r="DJ180" s="8">
        <v>138</v>
      </c>
      <c r="DK180" s="8">
        <v>8856</v>
      </c>
      <c r="DL180" s="8">
        <v>207</v>
      </c>
      <c r="DM180" s="8">
        <v>5.806</v>
      </c>
      <c r="DN180" s="8">
        <v>2.7E-2</v>
      </c>
      <c r="DO180" s="8">
        <v>77035</v>
      </c>
      <c r="DP180" s="8">
        <v>82</v>
      </c>
      <c r="DQ180" s="8">
        <v>7.23</v>
      </c>
      <c r="DR180" s="8">
        <v>2.1000000000000001E-2</v>
      </c>
      <c r="DS180" s="8">
        <v>19.690000000000001</v>
      </c>
      <c r="DT180" s="8">
        <v>0.28999999999999998</v>
      </c>
      <c r="DU180" s="8">
        <v>230.3</v>
      </c>
      <c r="DV180" s="8">
        <v>0.8</v>
      </c>
      <c r="DW180" s="8">
        <v>229.9</v>
      </c>
      <c r="DX180" s="8">
        <v>0.8</v>
      </c>
      <c r="DY180" s="8">
        <v>229.7</v>
      </c>
      <c r="DZ180" s="8">
        <v>0.8</v>
      </c>
      <c r="EA180" s="8">
        <v>32.9</v>
      </c>
      <c r="EB180" s="8">
        <v>0.1</v>
      </c>
      <c r="EC180" s="8">
        <v>29.9</v>
      </c>
      <c r="ED180" s="8">
        <v>0.1</v>
      </c>
      <c r="EE180" s="8">
        <v>33.200000000000003</v>
      </c>
      <c r="EF180" s="8">
        <v>0.1</v>
      </c>
      <c r="EG180" s="8">
        <v>7566.3</v>
      </c>
      <c r="EH180" s="8">
        <v>33.200000000000003</v>
      </c>
      <c r="EI180" s="8">
        <v>3777.7</v>
      </c>
      <c r="EJ180" s="8">
        <v>39.9</v>
      </c>
      <c r="EK180" s="8">
        <v>3088</v>
      </c>
      <c r="EL180" s="8">
        <v>29</v>
      </c>
      <c r="EM180" s="8">
        <v>229.3</v>
      </c>
      <c r="EO180" s="8">
        <v>229.7</v>
      </c>
      <c r="EQ180" s="8">
        <v>228.7</v>
      </c>
      <c r="ES180" s="8">
        <v>6.3</v>
      </c>
      <c r="EU180" s="8">
        <v>6.3</v>
      </c>
      <c r="EW180" s="8">
        <v>6.2</v>
      </c>
      <c r="EY180" s="8">
        <v>0.54</v>
      </c>
      <c r="EZ180" s="8">
        <v>230.5</v>
      </c>
      <c r="FB180" s="8">
        <v>228.6</v>
      </c>
      <c r="FD180" s="8">
        <v>229</v>
      </c>
      <c r="FF180" s="8">
        <v>13.1</v>
      </c>
      <c r="FH180" s="8">
        <v>12.4</v>
      </c>
      <c r="FJ180" s="8">
        <v>11.9</v>
      </c>
      <c r="FL180" s="8">
        <v>4245</v>
      </c>
      <c r="FN180" s="8">
        <v>0.86</v>
      </c>
      <c r="FO180" s="8">
        <v>229.1</v>
      </c>
      <c r="FP180" s="8">
        <v>228.3</v>
      </c>
      <c r="FQ180" s="8">
        <v>227.6</v>
      </c>
      <c r="FR180" s="8">
        <v>12.9</v>
      </c>
      <c r="FS180" s="8">
        <v>11.8</v>
      </c>
      <c r="FT180" s="8">
        <v>12.5</v>
      </c>
      <c r="FU180" s="8">
        <v>4270</v>
      </c>
      <c r="FV180" s="8">
        <v>0.87</v>
      </c>
      <c r="GE180" s="8">
        <v>10695</v>
      </c>
      <c r="HB180" s="8">
        <v>341.51</v>
      </c>
      <c r="HC180" s="8">
        <v>0.31</v>
      </c>
      <c r="HD180" s="8">
        <v>189.94</v>
      </c>
      <c r="HE180" s="8">
        <v>0.14000000000000001</v>
      </c>
      <c r="HF180" s="8">
        <v>140.88999999999999</v>
      </c>
      <c r="HG180" s="8">
        <v>7.0000000000000007E-2</v>
      </c>
      <c r="HH180" s="8">
        <v>-49.05</v>
      </c>
      <c r="HI180" s="8">
        <v>0.11</v>
      </c>
      <c r="HJ180" s="8">
        <v>323.12</v>
      </c>
      <c r="HK180" s="8">
        <v>0.3</v>
      </c>
      <c r="HL180" s="8">
        <v>124.28</v>
      </c>
      <c r="HM180" s="8">
        <v>7.0000000000000007E-2</v>
      </c>
      <c r="HN180" s="8">
        <v>136.5</v>
      </c>
      <c r="HO180" s="8">
        <v>7.0000000000000007E-2</v>
      </c>
      <c r="HP180" s="8">
        <v>12.22</v>
      </c>
      <c r="HQ180" s="8">
        <v>0.04</v>
      </c>
      <c r="HZ180" s="8">
        <v>77.97</v>
      </c>
      <c r="IA180" s="8">
        <v>0.09</v>
      </c>
      <c r="IB180" s="8">
        <v>48.55</v>
      </c>
      <c r="IC180" s="8">
        <v>0.06</v>
      </c>
      <c r="ID180" s="8">
        <v>46.01</v>
      </c>
      <c r="IE180" s="8">
        <v>0.05</v>
      </c>
      <c r="IF180" s="8">
        <v>2.54</v>
      </c>
      <c r="IG180" s="8">
        <v>0.04</v>
      </c>
      <c r="IH180" s="8">
        <v>683.59</v>
      </c>
      <c r="II180" s="8">
        <v>0.69</v>
      </c>
      <c r="IJ180" s="8">
        <v>47.35</v>
      </c>
      <c r="IK180" s="8">
        <v>0.02</v>
      </c>
      <c r="IL180" s="8">
        <v>77035</v>
      </c>
      <c r="IM180" s="8">
        <v>82</v>
      </c>
      <c r="IN180" s="8">
        <v>42288</v>
      </c>
      <c r="IO180" s="8">
        <v>40</v>
      </c>
      <c r="KB180" s="8">
        <v>337.93</v>
      </c>
      <c r="KC180" s="8">
        <v>0.28999999999999998</v>
      </c>
      <c r="KD180" s="8">
        <v>224.15</v>
      </c>
      <c r="KE180" s="8">
        <v>0.1</v>
      </c>
      <c r="KF180" s="8">
        <v>140.05000000000001</v>
      </c>
      <c r="KG180" s="8">
        <v>7.0000000000000007E-2</v>
      </c>
      <c r="KH180" s="8">
        <v>84.1</v>
      </c>
      <c r="KI180" s="8">
        <v>7.0000000000000007E-2</v>
      </c>
      <c r="KP180" s="8">
        <v>325.60000000000002</v>
      </c>
      <c r="KQ180" s="8">
        <v>0.28000000000000003</v>
      </c>
      <c r="KR180" s="8">
        <v>124.75</v>
      </c>
      <c r="KS180" s="8">
        <v>7.0000000000000007E-2</v>
      </c>
      <c r="KT180" s="8">
        <v>137.1</v>
      </c>
      <c r="KU180" s="8">
        <v>7.0000000000000007E-2</v>
      </c>
      <c r="KV180" s="8">
        <v>12.36</v>
      </c>
      <c r="KW180" s="8">
        <v>0.06</v>
      </c>
      <c r="LD180" s="8">
        <v>76</v>
      </c>
      <c r="LE180" s="8">
        <v>0.05</v>
      </c>
      <c r="LF180" s="8">
        <v>70.3</v>
      </c>
      <c r="LG180" s="8">
        <v>0.18</v>
      </c>
      <c r="LH180" s="8">
        <v>44.75</v>
      </c>
      <c r="LI180" s="8">
        <v>0.03</v>
      </c>
      <c r="LJ180" s="8">
        <v>25.55</v>
      </c>
      <c r="LK180" s="8">
        <v>0.16</v>
      </c>
      <c r="LL180" s="8">
        <v>124.38</v>
      </c>
      <c r="LM180" s="8">
        <v>7.0000000000000007E-2</v>
      </c>
      <c r="LN180" s="8">
        <v>601</v>
      </c>
      <c r="LO180" s="8">
        <v>0.55000000000000004</v>
      </c>
      <c r="LP180" s="8">
        <v>47.51</v>
      </c>
      <c r="LQ180" s="8">
        <v>0.02</v>
      </c>
      <c r="LR180" s="8">
        <v>113.27</v>
      </c>
      <c r="LS180" s="8">
        <v>0.03</v>
      </c>
      <c r="LT180" s="8">
        <v>77035</v>
      </c>
      <c r="LU180" s="8">
        <v>82</v>
      </c>
      <c r="LV180" s="8">
        <v>39525</v>
      </c>
      <c r="LW180" s="8">
        <v>49</v>
      </c>
      <c r="MX180" s="8">
        <v>56.85</v>
      </c>
      <c r="MY180" s="8">
        <v>7.0000000000000007E-2</v>
      </c>
      <c r="MZ180" s="8">
        <v>56.24</v>
      </c>
      <c r="NA180" s="8">
        <v>7.0000000000000007E-2</v>
      </c>
      <c r="NB180" s="8">
        <v>55.82</v>
      </c>
      <c r="NC180" s="8">
        <v>7.0000000000000007E-2</v>
      </c>
      <c r="ND180" s="8">
        <v>57.73</v>
      </c>
      <c r="NE180" s="8">
        <v>0.06</v>
      </c>
      <c r="NF180" s="8">
        <v>57.68</v>
      </c>
      <c r="NG180" s="8">
        <v>0.06</v>
      </c>
      <c r="NH180" s="8">
        <v>57.66</v>
      </c>
      <c r="NI180" s="8">
        <v>7.0000000000000007E-2</v>
      </c>
      <c r="OB180" s="8">
        <v>124.28</v>
      </c>
      <c r="OC180" s="8">
        <v>7.0000000000000007E-2</v>
      </c>
      <c r="OP180" s="8">
        <v>124.68</v>
      </c>
      <c r="OQ180" s="8">
        <v>0.06</v>
      </c>
      <c r="OR180" s="8">
        <v>124.7</v>
      </c>
      <c r="OS180" s="8">
        <v>7.0000000000000007E-2</v>
      </c>
      <c r="PN180" s="8">
        <v>124.36</v>
      </c>
      <c r="PO180" s="8">
        <v>7.0000000000000007E-2</v>
      </c>
      <c r="PP180" s="8">
        <v>124.38</v>
      </c>
      <c r="PQ180" s="8">
        <v>7.0000000000000007E-2</v>
      </c>
      <c r="PV180" s="8">
        <v>50.8</v>
      </c>
      <c r="PW180" s="8">
        <v>0.06</v>
      </c>
      <c r="PX180" s="8">
        <v>69.92</v>
      </c>
      <c r="PY180" s="8">
        <v>0.17</v>
      </c>
      <c r="QX180" s="8">
        <v>115.48</v>
      </c>
      <c r="QY180" s="8">
        <v>0.11</v>
      </c>
      <c r="QZ180" s="8">
        <v>116.62</v>
      </c>
      <c r="RA180" s="8">
        <v>0.16</v>
      </c>
      <c r="RB180" s="8">
        <v>75.23</v>
      </c>
      <c r="RC180" s="8">
        <v>0.13</v>
      </c>
      <c r="RD180" s="8">
        <v>75.17</v>
      </c>
      <c r="RE180" s="8">
        <v>0.12</v>
      </c>
      <c r="RF180" s="8">
        <v>74.8</v>
      </c>
      <c r="RG180" s="8">
        <v>0.13</v>
      </c>
      <c r="RH180" s="8">
        <v>74.819999999999993</v>
      </c>
      <c r="RI180" s="8">
        <v>0.13</v>
      </c>
      <c r="RJ180" s="8">
        <v>74.88</v>
      </c>
      <c r="RK180" s="8">
        <v>0.14000000000000001</v>
      </c>
      <c r="RL180" s="8">
        <v>74.88</v>
      </c>
      <c r="RM180" s="8">
        <v>0.12</v>
      </c>
      <c r="RP180" s="8">
        <v>80.7</v>
      </c>
      <c r="RQ180" s="8">
        <v>0.11</v>
      </c>
      <c r="RR180" s="8">
        <v>76.28</v>
      </c>
      <c r="RS180" s="8">
        <v>0.14000000000000001</v>
      </c>
      <c r="RT180" s="8">
        <v>75.27</v>
      </c>
      <c r="RU180" s="8">
        <v>0.11</v>
      </c>
      <c r="RV180" s="8">
        <v>75.2</v>
      </c>
      <c r="RW180" s="8">
        <v>0.13</v>
      </c>
      <c r="RX180" s="8">
        <v>79.97</v>
      </c>
      <c r="RY180" s="8">
        <v>0.1</v>
      </c>
      <c r="RZ180" s="8">
        <v>79.33</v>
      </c>
      <c r="SA180" s="8">
        <v>0.13</v>
      </c>
      <c r="SB180" s="8">
        <v>77.510000000000005</v>
      </c>
      <c r="SC180" s="8">
        <v>0.14000000000000001</v>
      </c>
      <c r="SD180" s="8">
        <v>76.55</v>
      </c>
      <c r="SE180" s="8">
        <v>0.13</v>
      </c>
      <c r="SF180" s="8">
        <v>78.66</v>
      </c>
      <c r="SG180" s="8">
        <v>0.13</v>
      </c>
      <c r="SH180" s="8">
        <v>78.2</v>
      </c>
      <c r="SI180" s="8">
        <v>0.1</v>
      </c>
      <c r="SJ180" s="8">
        <v>78.400000000000006</v>
      </c>
      <c r="SK180" s="8">
        <v>0.13</v>
      </c>
      <c r="SL180" s="8">
        <v>78.45</v>
      </c>
      <c r="SM180" s="8">
        <v>0.13</v>
      </c>
      <c r="SN180" s="8">
        <v>77.78</v>
      </c>
      <c r="SO180" s="8">
        <v>0.14000000000000001</v>
      </c>
      <c r="SP180" s="8">
        <v>76.98</v>
      </c>
      <c r="SQ180" s="8">
        <v>0.13</v>
      </c>
      <c r="SR180" s="8">
        <v>76.569999999999993</v>
      </c>
      <c r="SS180" s="8">
        <v>0.14000000000000001</v>
      </c>
      <c r="ST180" s="8">
        <v>76.33</v>
      </c>
      <c r="SU180" s="8">
        <v>0.15</v>
      </c>
      <c r="TZ180" s="8">
        <v>111.54</v>
      </c>
      <c r="UA180" s="8">
        <v>0.18</v>
      </c>
      <c r="UB180" s="8">
        <v>110.4</v>
      </c>
      <c r="UC180" s="8">
        <v>0.16</v>
      </c>
      <c r="UD180" s="8">
        <v>110.52</v>
      </c>
      <c r="UE180" s="8">
        <v>0.19</v>
      </c>
      <c r="UF180" s="8">
        <v>110.27</v>
      </c>
      <c r="UG180" s="8">
        <v>0.18</v>
      </c>
      <c r="UH180" s="8">
        <v>111.08</v>
      </c>
      <c r="UI180" s="8">
        <v>0.19</v>
      </c>
      <c r="UJ180" s="8">
        <v>109.04</v>
      </c>
      <c r="UK180" s="8">
        <v>0.27</v>
      </c>
      <c r="WJ180" s="7" t="s">
        <v>3406</v>
      </c>
      <c r="WK180" s="8">
        <v>74.995999999999995</v>
      </c>
      <c r="WL180" s="8">
        <v>0.03</v>
      </c>
      <c r="WM180" s="8">
        <v>62.003999999999998</v>
      </c>
      <c r="WN180" s="8">
        <v>4.1000000000000002E-2</v>
      </c>
      <c r="WO180" s="8">
        <v>56.771000000000001</v>
      </c>
      <c r="WP180" s="8">
        <v>4.8000000000000001E-2</v>
      </c>
      <c r="WQ180" s="8">
        <v>54.093000000000004</v>
      </c>
      <c r="WR180" s="8">
        <v>4.8000000000000001E-2</v>
      </c>
      <c r="WS180" s="8">
        <v>115</v>
      </c>
      <c r="WT180" s="8">
        <v>1.4E-2</v>
      </c>
      <c r="WU180" s="8">
        <v>80.004999999999995</v>
      </c>
      <c r="WV180" s="8">
        <v>2.8000000000000001E-2</v>
      </c>
      <c r="WW180" s="8">
        <v>2655.5</v>
      </c>
      <c r="WX180" s="8">
        <v>2.6</v>
      </c>
      <c r="WY180" s="8">
        <v>2600.8000000000002</v>
      </c>
      <c r="WZ180" s="8">
        <v>2.5</v>
      </c>
      <c r="XA180" s="8">
        <v>1.208</v>
      </c>
      <c r="XB180" s="8">
        <v>2E-3</v>
      </c>
      <c r="XC180" s="8">
        <v>-0.30099999999999999</v>
      </c>
      <c r="XD180" s="8">
        <v>2E-3</v>
      </c>
      <c r="XE180" s="8">
        <v>0.26100000000000001</v>
      </c>
      <c r="XF180" s="8">
        <v>2E-3</v>
      </c>
      <c r="XG180" s="8">
        <v>0.98270000000000002</v>
      </c>
      <c r="XH180" s="8">
        <v>1.9E-3</v>
      </c>
      <c r="XI180" s="8">
        <v>29.231999999999999</v>
      </c>
      <c r="XJ180" s="8">
        <v>2E-3</v>
      </c>
      <c r="XK180" s="8">
        <v>10655</v>
      </c>
      <c r="XL180" s="8">
        <v>30</v>
      </c>
      <c r="XM180" s="8">
        <v>1570</v>
      </c>
      <c r="XO180" s="11"/>
      <c r="XP180" s="12">
        <v>0</v>
      </c>
      <c r="XQ180" s="4"/>
      <c r="XR180" s="4"/>
      <c r="XS180" s="45">
        <f t="shared" si="159"/>
        <v>1.4020352320186871</v>
      </c>
      <c r="XT180" s="9">
        <f t="shared" si="114"/>
        <v>12177.194733454897</v>
      </c>
      <c r="XU180" s="46">
        <f t="shared" si="115"/>
        <v>369.09570620472442</v>
      </c>
      <c r="XV180" s="9">
        <v>0</v>
      </c>
      <c r="XW180" s="9">
        <f t="shared" si="116"/>
        <v>0</v>
      </c>
      <c r="XX180" s="9">
        <f t="shared" si="117"/>
        <v>12177.194733454897</v>
      </c>
      <c r="XY180" s="15">
        <f t="shared" si="118"/>
        <v>8.7842081393740504E-3</v>
      </c>
      <c r="XZ180" s="9">
        <f t="shared" si="119"/>
        <v>27.611583366163366</v>
      </c>
      <c r="YA180" s="9">
        <f t="shared" si="120"/>
        <v>55.368964767981311</v>
      </c>
      <c r="YB180" s="10">
        <v>14.607045460443249</v>
      </c>
      <c r="YC180" s="10">
        <v>13.084294329486765</v>
      </c>
      <c r="YD180" s="3">
        <v>1.3771946103958958E-2</v>
      </c>
      <c r="YE180" s="9">
        <v>42.915230384368598</v>
      </c>
      <c r="YF180" s="15">
        <v>8.7842081393740504E-3</v>
      </c>
      <c r="YG180" s="9">
        <v>27.611583366163366</v>
      </c>
      <c r="YH180" s="15">
        <v>8.2589956104122068E-3</v>
      </c>
      <c r="YI180" s="9">
        <v>22.596013261917978</v>
      </c>
      <c r="YJ180" s="9">
        <f t="shared" si="121"/>
        <v>74.995999999999995</v>
      </c>
      <c r="YK180" s="9">
        <f t="shared" si="122"/>
        <v>62.00400905711146</v>
      </c>
      <c r="YL180" s="9">
        <f t="shared" si="123"/>
        <v>22.254383551378357</v>
      </c>
      <c r="YM180" s="9">
        <f t="shared" si="142"/>
        <v>65235.665370665556</v>
      </c>
      <c r="YN180" s="9">
        <f t="shared" si="143"/>
        <v>57360.535214561183</v>
      </c>
      <c r="YO180" s="9">
        <f t="shared" si="160"/>
        <v>9085</v>
      </c>
      <c r="YP180" s="14">
        <f t="shared" si="145"/>
        <v>0.47530909394147036</v>
      </c>
      <c r="YQ180" s="9">
        <f t="shared" si="161"/>
        <v>61136.979015942285</v>
      </c>
      <c r="YR180" s="9">
        <f t="shared" si="162"/>
        <v>53261.848859837904</v>
      </c>
      <c r="YS180" s="10">
        <f t="shared" si="148"/>
        <v>5.7378675754051889</v>
      </c>
      <c r="YT180" s="15">
        <f t="shared" si="149"/>
        <v>0.15901888406922052</v>
      </c>
      <c r="YU180" s="16">
        <f t="shared" si="150"/>
        <v>-5.3571998147850088</v>
      </c>
      <c r="YV180" s="16">
        <f t="shared" si="151"/>
        <v>-19.627035232018684</v>
      </c>
      <c r="YW180" s="47">
        <f t="shared" si="152"/>
        <v>51.6577408402852</v>
      </c>
      <c r="YX180" s="5">
        <f t="shared" si="153"/>
        <v>65235.665370665556</v>
      </c>
      <c r="YY180" s="5">
        <f t="shared" si="154"/>
        <v>61075.573858690761</v>
      </c>
      <c r="YZ180" s="5">
        <f t="shared" si="155"/>
        <v>4160.0915119747951</v>
      </c>
      <c r="ZA180" s="5">
        <f t="shared" si="156"/>
        <v>0</v>
      </c>
      <c r="ZB180" s="5">
        <f t="shared" si="157"/>
        <v>65235.665370665556</v>
      </c>
      <c r="ZC180" s="6">
        <f t="shared" si="158"/>
        <v>1</v>
      </c>
    </row>
    <row r="181" spans="1:679" s="8" customFormat="1" x14ac:dyDescent="0.25">
      <c r="A181" s="8">
        <v>3</v>
      </c>
      <c r="B181" s="8" t="s">
        <v>1811</v>
      </c>
      <c r="C181" s="8" t="s">
        <v>1812</v>
      </c>
      <c r="D181" s="8" t="s">
        <v>1811</v>
      </c>
      <c r="E181" s="13" t="s">
        <v>3320</v>
      </c>
      <c r="F181" s="8" t="s">
        <v>3316</v>
      </c>
      <c r="G181" s="8" t="s">
        <v>3316</v>
      </c>
      <c r="H181" s="8" t="s">
        <v>3325</v>
      </c>
      <c r="I181" s="8" t="s">
        <v>3310</v>
      </c>
      <c r="J181" s="8" t="s">
        <v>3319</v>
      </c>
      <c r="K181" s="8">
        <v>870</v>
      </c>
      <c r="L181" s="8">
        <v>7</v>
      </c>
      <c r="M181" s="8" t="s">
        <v>3311</v>
      </c>
      <c r="N181" s="7">
        <v>0</v>
      </c>
      <c r="O181" s="7">
        <v>0</v>
      </c>
      <c r="P181" s="8" t="s">
        <v>3367</v>
      </c>
      <c r="Q181" s="8" t="s">
        <v>1813</v>
      </c>
      <c r="R181" s="8" t="s">
        <v>1814</v>
      </c>
      <c r="S181" s="8" t="s">
        <v>119</v>
      </c>
      <c r="T181" s="8" t="s">
        <v>120</v>
      </c>
      <c r="U181" s="8" t="s">
        <v>135</v>
      </c>
      <c r="V181" s="8" t="s">
        <v>3378</v>
      </c>
      <c r="W181" s="8" t="s">
        <v>3381</v>
      </c>
      <c r="X181" s="8" t="s">
        <v>3387</v>
      </c>
      <c r="Y181" s="8" t="s">
        <v>3387</v>
      </c>
      <c r="Z181" s="8" t="s">
        <v>122</v>
      </c>
      <c r="AA181" s="8" t="s">
        <v>123</v>
      </c>
      <c r="AB181" s="8" t="s">
        <v>124</v>
      </c>
      <c r="AC181" s="8" t="s">
        <v>1319</v>
      </c>
      <c r="AD181" s="8" t="s">
        <v>1177</v>
      </c>
      <c r="AE181" s="8" t="s">
        <v>3391</v>
      </c>
      <c r="AF181" s="8" t="s">
        <v>931</v>
      </c>
      <c r="AG181" s="8">
        <v>75</v>
      </c>
      <c r="AH181" s="8">
        <v>62</v>
      </c>
      <c r="AI181" s="8">
        <v>95</v>
      </c>
      <c r="AJ181" s="8">
        <v>75</v>
      </c>
      <c r="AK181" s="8">
        <v>5.5</v>
      </c>
      <c r="AM181" s="8">
        <v>7.6</v>
      </c>
      <c r="AN181" s="8">
        <v>8.1</v>
      </c>
      <c r="AO181" s="8">
        <v>230.1</v>
      </c>
      <c r="AP181" s="8">
        <v>1.7</v>
      </c>
      <c r="AQ181" s="8">
        <v>28.3</v>
      </c>
      <c r="AR181" s="8">
        <v>0</v>
      </c>
      <c r="AS181" s="8">
        <v>54300</v>
      </c>
      <c r="AT181" s="8">
        <v>117</v>
      </c>
      <c r="AU181" s="8">
        <v>53735</v>
      </c>
      <c r="AV181" s="8">
        <v>204</v>
      </c>
      <c r="AW181" s="8">
        <v>13438</v>
      </c>
      <c r="AX181" s="8">
        <v>133</v>
      </c>
      <c r="AY181" s="8">
        <v>67752</v>
      </c>
      <c r="AZ181" s="8">
        <v>187</v>
      </c>
      <c r="BA181" s="8">
        <v>7.6689999999999996</v>
      </c>
      <c r="BB181" s="8">
        <v>898</v>
      </c>
      <c r="CO181" s="8" t="s">
        <v>1815</v>
      </c>
      <c r="CP181" s="8" t="s">
        <v>1793</v>
      </c>
      <c r="CQ181" s="8">
        <v>75.024000000000001</v>
      </c>
      <c r="CR181" s="8">
        <v>3.1E-2</v>
      </c>
      <c r="CS181" s="8">
        <v>61.997999999999998</v>
      </c>
      <c r="CT181" s="8">
        <v>3.5000000000000003E-2</v>
      </c>
      <c r="CU181" s="8">
        <v>94.796000000000006</v>
      </c>
      <c r="CV181" s="8">
        <v>1.4999999999999999E-2</v>
      </c>
      <c r="CW181" s="8">
        <v>75.010999999999996</v>
      </c>
      <c r="CX181" s="8">
        <v>2.4E-2</v>
      </c>
      <c r="CY181" s="8">
        <v>74.56</v>
      </c>
      <c r="CZ181" s="8">
        <v>0.08</v>
      </c>
      <c r="DA181" s="8">
        <v>55.83</v>
      </c>
      <c r="DB181" s="8">
        <v>0.04</v>
      </c>
      <c r="DC181" s="8">
        <v>60.11</v>
      </c>
      <c r="DD181" s="8">
        <v>0.02</v>
      </c>
      <c r="DE181" s="8">
        <v>9.5000000000000001E-2</v>
      </c>
      <c r="DF181" s="8">
        <v>6.0000000000000001E-3</v>
      </c>
      <c r="DG181" s="8">
        <v>0.91830000000000001</v>
      </c>
      <c r="DH181" s="8">
        <v>3.7000000000000002E-3</v>
      </c>
      <c r="DI181" s="8">
        <v>54300</v>
      </c>
      <c r="DJ181" s="8">
        <v>117</v>
      </c>
      <c r="DK181" s="8">
        <v>13438</v>
      </c>
      <c r="DL181" s="8">
        <v>133</v>
      </c>
      <c r="DM181" s="8">
        <v>7.6689999999999996</v>
      </c>
      <c r="DN181" s="8">
        <v>2.5000000000000001E-2</v>
      </c>
      <c r="DU181" s="8">
        <v>230.1</v>
      </c>
      <c r="DV181" s="8">
        <v>1.4</v>
      </c>
      <c r="DW181" s="8">
        <v>229.6</v>
      </c>
      <c r="DX181" s="8">
        <v>1.4</v>
      </c>
      <c r="DY181" s="8">
        <v>229.8</v>
      </c>
      <c r="DZ181" s="8">
        <v>1.4</v>
      </c>
      <c r="EA181" s="8">
        <v>28.3</v>
      </c>
      <c r="EB181" s="8">
        <v>0.1</v>
      </c>
      <c r="EC181" s="8">
        <v>25.9</v>
      </c>
      <c r="ED181" s="8">
        <v>0.1</v>
      </c>
      <c r="EE181" s="8">
        <v>29.2</v>
      </c>
      <c r="EF181" s="8">
        <v>0.1</v>
      </c>
      <c r="EG181" s="8">
        <v>6505.6</v>
      </c>
      <c r="EH181" s="8">
        <v>53.2</v>
      </c>
      <c r="EI181" s="8">
        <v>3670.9</v>
      </c>
      <c r="EJ181" s="8">
        <v>71.400000000000006</v>
      </c>
      <c r="EK181" s="8">
        <v>2329</v>
      </c>
      <c r="EL181" s="8">
        <v>40.4</v>
      </c>
      <c r="EM181" s="8">
        <v>230</v>
      </c>
      <c r="EO181" s="8">
        <v>230</v>
      </c>
      <c r="EQ181" s="8">
        <v>230</v>
      </c>
      <c r="ES181" s="8">
        <v>6.3</v>
      </c>
      <c r="EU181" s="8">
        <v>6.3</v>
      </c>
      <c r="EW181" s="8">
        <v>6.4</v>
      </c>
      <c r="EY181" s="8">
        <v>0.63</v>
      </c>
      <c r="EZ181" s="8">
        <v>230</v>
      </c>
      <c r="FB181" s="8">
        <v>230</v>
      </c>
      <c r="FD181" s="8">
        <v>230</v>
      </c>
      <c r="FF181" s="8">
        <v>10.7</v>
      </c>
      <c r="FH181" s="8">
        <v>10.4</v>
      </c>
      <c r="FJ181" s="8">
        <v>9.8000000000000007</v>
      </c>
      <c r="FL181" s="8">
        <v>3350</v>
      </c>
      <c r="FN181" s="8">
        <v>0.82</v>
      </c>
      <c r="FO181" s="8">
        <v>230</v>
      </c>
      <c r="FP181" s="8">
        <v>230</v>
      </c>
      <c r="FQ181" s="8">
        <v>230</v>
      </c>
      <c r="FR181" s="8">
        <v>10.6</v>
      </c>
      <c r="FS181" s="8">
        <v>10.199999999999999</v>
      </c>
      <c r="FT181" s="8">
        <v>9.1999999999999993</v>
      </c>
      <c r="FU181" s="8">
        <v>3200</v>
      </c>
      <c r="FV181" s="8">
        <v>0.71</v>
      </c>
      <c r="FW181" s="8">
        <v>228.4</v>
      </c>
      <c r="FY181" s="8">
        <v>2.4</v>
      </c>
      <c r="GA181" s="8">
        <v>527.1</v>
      </c>
      <c r="GC181" s="8">
        <v>115</v>
      </c>
      <c r="GE181" s="8">
        <v>8782.1</v>
      </c>
      <c r="HB181" s="8">
        <v>261.51</v>
      </c>
      <c r="HC181" s="8">
        <v>0.27</v>
      </c>
      <c r="HD181" s="8">
        <v>191.85</v>
      </c>
      <c r="HE181" s="8">
        <v>0.05</v>
      </c>
      <c r="HF181" s="8">
        <v>120.37</v>
      </c>
      <c r="HG181" s="8">
        <v>0.08</v>
      </c>
      <c r="HH181" s="8">
        <v>71.47</v>
      </c>
      <c r="HI181" s="8">
        <v>7.0000000000000007E-2</v>
      </c>
      <c r="HZ181" s="8">
        <v>66.180000000000007</v>
      </c>
      <c r="IA181" s="8">
        <v>0.06</v>
      </c>
      <c r="IB181" s="8">
        <v>76.08</v>
      </c>
      <c r="IC181" s="8">
        <v>0.05</v>
      </c>
      <c r="ID181" s="8">
        <v>38.17</v>
      </c>
      <c r="IE181" s="8">
        <v>0.04</v>
      </c>
      <c r="IF181" s="8">
        <v>37.909999999999997</v>
      </c>
      <c r="IG181" s="8">
        <v>0.06</v>
      </c>
      <c r="IP181" s="8">
        <v>249.22</v>
      </c>
      <c r="IQ181" s="8">
        <v>0.27</v>
      </c>
      <c r="IR181" s="8">
        <v>100.48</v>
      </c>
      <c r="IS181" s="8">
        <v>0.06</v>
      </c>
      <c r="IT181" s="8">
        <v>116.84</v>
      </c>
      <c r="IU181" s="8">
        <v>0.08</v>
      </c>
      <c r="IV181" s="8">
        <v>16.350000000000001</v>
      </c>
      <c r="IW181" s="8">
        <v>0.04</v>
      </c>
      <c r="IX181" s="8">
        <v>246.59</v>
      </c>
      <c r="IY181" s="8">
        <v>0.27</v>
      </c>
      <c r="IZ181" s="8">
        <v>116.06</v>
      </c>
      <c r="JA181" s="8">
        <v>0.08</v>
      </c>
      <c r="JB181" s="8">
        <v>14.64</v>
      </c>
      <c r="JC181" s="8">
        <v>0.06</v>
      </c>
      <c r="KB181" s="8">
        <v>262.93</v>
      </c>
      <c r="KC181" s="8">
        <v>0.24</v>
      </c>
      <c r="KD181" s="8">
        <v>195.39</v>
      </c>
      <c r="KE181" s="8">
        <v>0.06</v>
      </c>
      <c r="KF181" s="8">
        <v>120.77</v>
      </c>
      <c r="KG181" s="8">
        <v>7.0000000000000007E-2</v>
      </c>
      <c r="KH181" s="8">
        <v>74.61</v>
      </c>
      <c r="KI181" s="8">
        <v>0.06</v>
      </c>
      <c r="LD181" s="8">
        <v>69.55</v>
      </c>
      <c r="LE181" s="8">
        <v>0.05</v>
      </c>
      <c r="LF181" s="8">
        <v>70.680000000000007</v>
      </c>
      <c r="LG181" s="8">
        <v>0.04</v>
      </c>
      <c r="LH181" s="8">
        <v>40.51</v>
      </c>
      <c r="LI181" s="8">
        <v>0.04</v>
      </c>
      <c r="LJ181" s="8">
        <v>30.18</v>
      </c>
      <c r="LK181" s="8">
        <v>0.05</v>
      </c>
      <c r="LX181" s="8">
        <v>252.44</v>
      </c>
      <c r="LY181" s="8">
        <v>0.23</v>
      </c>
      <c r="LZ181" s="8">
        <v>102.06</v>
      </c>
      <c r="MA181" s="8">
        <v>0.06</v>
      </c>
      <c r="MB181" s="8">
        <v>117.78</v>
      </c>
      <c r="MC181" s="8">
        <v>7.0000000000000007E-2</v>
      </c>
      <c r="MD181" s="8">
        <v>15.72</v>
      </c>
      <c r="ME181" s="8">
        <v>0.04</v>
      </c>
      <c r="MF181" s="8">
        <v>249.75</v>
      </c>
      <c r="MG181" s="8">
        <v>0.22</v>
      </c>
      <c r="MH181" s="8">
        <v>116.99</v>
      </c>
      <c r="MI181" s="8">
        <v>7.0000000000000007E-2</v>
      </c>
      <c r="MJ181" s="8">
        <v>14.51</v>
      </c>
      <c r="MK181" s="8">
        <v>0.05</v>
      </c>
      <c r="MX181" s="28">
        <v>56.65</v>
      </c>
      <c r="MY181" s="28">
        <v>0.04</v>
      </c>
      <c r="MZ181" s="28">
        <v>56.01</v>
      </c>
      <c r="NA181" s="28">
        <v>0.04</v>
      </c>
      <c r="NB181" s="28">
        <v>55.18</v>
      </c>
      <c r="NC181" s="28">
        <v>0.03</v>
      </c>
      <c r="ND181" s="28">
        <v>55.2</v>
      </c>
      <c r="NE181" s="28">
        <v>0.04</v>
      </c>
      <c r="NF181" s="28">
        <v>56.07</v>
      </c>
      <c r="NG181" s="28">
        <v>0.04</v>
      </c>
      <c r="NJ181" s="8">
        <v>100.7</v>
      </c>
      <c r="NK181" s="8">
        <v>0.06</v>
      </c>
      <c r="NN181" s="8">
        <v>71.75</v>
      </c>
      <c r="NO181" s="8">
        <v>0.05</v>
      </c>
      <c r="NP181" s="8">
        <v>76.069999999999993</v>
      </c>
      <c r="NQ181" s="8">
        <v>0.04</v>
      </c>
      <c r="NR181" s="8">
        <v>189.33</v>
      </c>
      <c r="NS181" s="8">
        <v>0.05</v>
      </c>
      <c r="NV181" s="8">
        <v>102.7</v>
      </c>
      <c r="NW181" s="8">
        <v>0.06</v>
      </c>
      <c r="NX181" s="8">
        <v>72.290000000000006</v>
      </c>
      <c r="NY181" s="8">
        <v>0.05</v>
      </c>
      <c r="NZ181" s="8">
        <v>78.260000000000005</v>
      </c>
      <c r="OA181" s="8">
        <v>0.04</v>
      </c>
      <c r="OD181" s="8">
        <v>104.55</v>
      </c>
      <c r="OE181" s="8">
        <v>0.05</v>
      </c>
      <c r="PH181" s="28">
        <v>56.68</v>
      </c>
      <c r="PI181" s="28">
        <v>0.04</v>
      </c>
      <c r="PR181" s="8">
        <v>102.48</v>
      </c>
      <c r="PS181" s="8">
        <v>7.0000000000000007E-2</v>
      </c>
      <c r="PT181" s="8">
        <v>101.43</v>
      </c>
      <c r="PU181" s="8">
        <v>0.06</v>
      </c>
      <c r="QD181" s="8">
        <v>73.209999999999994</v>
      </c>
      <c r="QE181" s="8">
        <v>0.04</v>
      </c>
      <c r="QF181" s="8">
        <v>101.38</v>
      </c>
      <c r="QG181" s="8">
        <v>0.06</v>
      </c>
      <c r="QH181" s="8">
        <v>70.05</v>
      </c>
      <c r="QI181" s="8">
        <v>0.04</v>
      </c>
      <c r="QJ181" s="8">
        <v>102.69</v>
      </c>
      <c r="QK181" s="8">
        <v>0.06</v>
      </c>
      <c r="QV181" s="8">
        <v>192.37</v>
      </c>
      <c r="QW181" s="8">
        <v>0.06</v>
      </c>
      <c r="QX181" s="8">
        <v>94.85</v>
      </c>
      <c r="QY181" s="8">
        <v>0.11</v>
      </c>
      <c r="QZ181" s="8">
        <v>95.03</v>
      </c>
      <c r="RA181" s="8">
        <v>0.1</v>
      </c>
      <c r="RB181" s="28">
        <v>74.930000000000007</v>
      </c>
      <c r="RC181" s="28">
        <v>7.0000000000000007E-2</v>
      </c>
      <c r="RD181" s="28">
        <v>75.010000000000005</v>
      </c>
      <c r="RE181" s="28">
        <v>7.0000000000000007E-2</v>
      </c>
      <c r="RF181" s="28">
        <v>74.819999999999993</v>
      </c>
      <c r="RG181" s="28">
        <v>7.0000000000000007E-2</v>
      </c>
      <c r="RH181" s="28">
        <v>74.92</v>
      </c>
      <c r="RI181" s="28">
        <v>7.0000000000000007E-2</v>
      </c>
      <c r="RJ181" s="28">
        <v>74.94</v>
      </c>
      <c r="RK181" s="28">
        <v>7.0000000000000007E-2</v>
      </c>
      <c r="RL181" s="28">
        <v>75</v>
      </c>
      <c r="RM181" s="28">
        <v>7.0000000000000007E-2</v>
      </c>
      <c r="RP181" s="28">
        <v>75.08</v>
      </c>
      <c r="RQ181" s="28">
        <v>7.0000000000000007E-2</v>
      </c>
      <c r="RR181" s="28">
        <v>75.16</v>
      </c>
      <c r="RS181" s="28">
        <v>7.0000000000000007E-2</v>
      </c>
      <c r="RT181" s="28">
        <v>75</v>
      </c>
      <c r="RU181" s="28">
        <v>7.0000000000000007E-2</v>
      </c>
      <c r="RV181" s="28">
        <v>76.39</v>
      </c>
      <c r="RW181" s="28">
        <v>7.0000000000000007E-2</v>
      </c>
      <c r="RX181" s="28">
        <v>75.77</v>
      </c>
      <c r="RY181" s="28">
        <v>7.0000000000000007E-2</v>
      </c>
      <c r="RZ181" s="28">
        <v>75.56</v>
      </c>
      <c r="SA181" s="28">
        <v>7.0000000000000007E-2</v>
      </c>
      <c r="SB181" s="28">
        <v>75.430000000000007</v>
      </c>
      <c r="SC181" s="28">
        <v>7.0000000000000007E-2</v>
      </c>
      <c r="SD181" s="28">
        <v>75.27</v>
      </c>
      <c r="SE181" s="28">
        <v>7.0000000000000007E-2</v>
      </c>
      <c r="SF181" s="28">
        <v>76.040000000000006</v>
      </c>
      <c r="SG181" s="28">
        <v>0.06</v>
      </c>
      <c r="SH181" s="28">
        <v>75.709999999999994</v>
      </c>
      <c r="SI181" s="28">
        <v>7.0000000000000007E-2</v>
      </c>
      <c r="SJ181" s="28">
        <v>75.680000000000007</v>
      </c>
      <c r="SK181" s="28">
        <v>0.06</v>
      </c>
      <c r="SL181" s="28">
        <v>75.7</v>
      </c>
      <c r="SM181" s="28">
        <v>0.06</v>
      </c>
      <c r="SN181" s="28">
        <v>75.16</v>
      </c>
      <c r="SO181" s="28">
        <v>7.0000000000000007E-2</v>
      </c>
      <c r="SP181" s="28">
        <v>75.599999999999994</v>
      </c>
      <c r="SQ181" s="28">
        <v>7.0000000000000007E-2</v>
      </c>
      <c r="SR181" s="28">
        <v>75.37</v>
      </c>
      <c r="SS181" s="28">
        <v>7.0000000000000007E-2</v>
      </c>
      <c r="ST181" s="28">
        <v>75.63</v>
      </c>
      <c r="SU181" s="28">
        <v>0.06</v>
      </c>
      <c r="WF181" s="28">
        <v>56.38</v>
      </c>
      <c r="WG181" s="28">
        <v>0.03</v>
      </c>
      <c r="WH181" s="28">
        <v>56.65</v>
      </c>
      <c r="WI181" s="28">
        <v>0.04</v>
      </c>
      <c r="WJ181" s="7" t="s">
        <v>3406</v>
      </c>
      <c r="WK181" s="8">
        <v>75.024000000000001</v>
      </c>
      <c r="WL181" s="8">
        <v>3.1E-2</v>
      </c>
      <c r="WM181" s="8">
        <v>61.997999999999998</v>
      </c>
      <c r="WN181" s="8">
        <v>3.5000000000000003E-2</v>
      </c>
      <c r="WO181" s="8">
        <v>56.097000000000001</v>
      </c>
      <c r="WP181" s="8">
        <v>2.3E-2</v>
      </c>
      <c r="WQ181" s="8">
        <v>53.029000000000003</v>
      </c>
      <c r="WR181" s="8">
        <v>2.4E-2</v>
      </c>
      <c r="WS181" s="8">
        <v>94.796000000000006</v>
      </c>
      <c r="WT181" s="8">
        <v>1.4999999999999999E-2</v>
      </c>
      <c r="WU181" s="8">
        <v>75.010999999999996</v>
      </c>
      <c r="WV181" s="8">
        <v>2.4E-2</v>
      </c>
      <c r="WW181" s="8">
        <v>2556.6</v>
      </c>
      <c r="WX181" s="8">
        <v>5.0999999999999996</v>
      </c>
      <c r="WY181" s="8">
        <v>2524.3000000000002</v>
      </c>
      <c r="WZ181" s="8">
        <v>5</v>
      </c>
      <c r="XA181" s="8">
        <v>1.155</v>
      </c>
      <c r="XB181" s="8">
        <v>2E-3</v>
      </c>
      <c r="XC181" s="8">
        <v>-0.54500000000000004</v>
      </c>
      <c r="XD181" s="8">
        <v>3.0000000000000001E-3</v>
      </c>
      <c r="XE181" s="8">
        <v>9.5000000000000001E-2</v>
      </c>
      <c r="XF181" s="8">
        <v>6.0000000000000001E-3</v>
      </c>
      <c r="XG181" s="8">
        <v>0.91830000000000001</v>
      </c>
      <c r="XH181" s="8">
        <v>3.7000000000000002E-3</v>
      </c>
      <c r="XI181" s="8">
        <v>29.402000000000001</v>
      </c>
      <c r="XJ181" s="8">
        <v>1E-3</v>
      </c>
      <c r="XK181" s="8">
        <v>8835</v>
      </c>
      <c r="XL181" s="8">
        <v>19</v>
      </c>
      <c r="XM181" s="8">
        <v>1590</v>
      </c>
      <c r="XO181" s="11"/>
      <c r="XP181" s="12">
        <v>0</v>
      </c>
      <c r="XQ181" s="4"/>
      <c r="XR181" s="4"/>
      <c r="XS181" s="45">
        <f t="shared" si="159"/>
        <v>1.5103834862722765</v>
      </c>
      <c r="XT181" s="9">
        <f t="shared" si="114"/>
        <v>11742.040178945728</v>
      </c>
      <c r="XU181" s="46">
        <f t="shared" si="115"/>
        <v>342.52167070866142</v>
      </c>
      <c r="XV181" s="9">
        <v>0</v>
      </c>
      <c r="XW181" s="9">
        <f t="shared" si="116"/>
        <v>0</v>
      </c>
      <c r="XX181" s="9">
        <f t="shared" si="117"/>
        <v>11742.040178945728</v>
      </c>
      <c r="XY181" s="15">
        <f t="shared" si="118"/>
        <v>8.7736363071190121E-3</v>
      </c>
      <c r="XZ181" s="9">
        <f t="shared" si="119"/>
        <v>27.606843702748822</v>
      </c>
      <c r="YA181" s="9">
        <f t="shared" si="120"/>
        <v>54.586616513727726</v>
      </c>
      <c r="YB181" s="10">
        <v>14.095210687896905</v>
      </c>
      <c r="YC181" s="10">
        <v>13.06382857342367</v>
      </c>
      <c r="YD181" s="3">
        <v>1.3979270303084997E-2</v>
      </c>
      <c r="YE181" s="9">
        <v>38.171425226570335</v>
      </c>
      <c r="YF181" s="15">
        <v>8.7736363071190121E-3</v>
      </c>
      <c r="YG181" s="9">
        <v>27.606843702748822</v>
      </c>
      <c r="YH181" s="15">
        <v>7.8231393518994208E-3</v>
      </c>
      <c r="YI181" s="9">
        <v>21.958482316176521</v>
      </c>
      <c r="YJ181" s="9">
        <f t="shared" si="121"/>
        <v>75.024000000000001</v>
      </c>
      <c r="YK181" s="9">
        <f t="shared" si="122"/>
        <v>61.998009251311309</v>
      </c>
      <c r="YL181" s="9">
        <f t="shared" si="123"/>
        <v>21.590744001894539</v>
      </c>
      <c r="YM181" s="9">
        <f t="shared" si="142"/>
        <v>70641.284407974381</v>
      </c>
      <c r="YN181" s="9">
        <f t="shared" si="143"/>
        <v>57594.378731599427</v>
      </c>
      <c r="YO181" s="9">
        <f t="shared" si="160"/>
        <v>7245</v>
      </c>
      <c r="YP181" s="14">
        <f t="shared" si="145"/>
        <v>0.35003872320884155</v>
      </c>
      <c r="YQ181" s="9">
        <f t="shared" si="161"/>
        <v>66383.640870103045</v>
      </c>
      <c r="YR181" s="9">
        <f t="shared" si="162"/>
        <v>53336.735193728091</v>
      </c>
      <c r="YS181" s="10">
        <f t="shared" si="148"/>
        <v>7.5137114736958734</v>
      </c>
      <c r="YT181" s="15">
        <f t="shared" si="149"/>
        <v>0.19032376700127254</v>
      </c>
      <c r="YU181" s="16">
        <f t="shared" si="150"/>
        <v>-6.0160997008542836</v>
      </c>
      <c r="YV181" s="16">
        <f t="shared" si="151"/>
        <v>-20.437383486272275</v>
      </c>
      <c r="YW181" s="47">
        <f t="shared" si="152"/>
        <v>49.782573052613742</v>
      </c>
      <c r="YX181" s="5">
        <f t="shared" si="153"/>
        <v>70641.284407974381</v>
      </c>
      <c r="YY181" s="5">
        <f t="shared" si="154"/>
        <v>66323.286346337554</v>
      </c>
      <c r="YZ181" s="5">
        <f t="shared" si="155"/>
        <v>4317.9980616368139</v>
      </c>
      <c r="ZA181" s="5">
        <f t="shared" si="156"/>
        <v>0</v>
      </c>
      <c r="ZB181" s="5">
        <f t="shared" si="157"/>
        <v>70641.284407974366</v>
      </c>
      <c r="ZC181" s="6">
        <f t="shared" si="158"/>
        <v>0.99999999999999978</v>
      </c>
    </row>
    <row r="182" spans="1:679" s="8" customFormat="1" x14ac:dyDescent="0.25">
      <c r="A182" s="8">
        <v>3</v>
      </c>
      <c r="B182" s="8" t="s">
        <v>1833</v>
      </c>
      <c r="C182" s="8" t="s">
        <v>1834</v>
      </c>
      <c r="D182" s="8" t="s">
        <v>1833</v>
      </c>
      <c r="E182" s="13" t="s">
        <v>3320</v>
      </c>
      <c r="F182" s="8" t="s">
        <v>3316</v>
      </c>
      <c r="G182" s="8" t="s">
        <v>3316</v>
      </c>
      <c r="H182" s="8" t="s">
        <v>3325</v>
      </c>
      <c r="I182" s="8" t="s">
        <v>3310</v>
      </c>
      <c r="J182" s="8" t="s">
        <v>3319</v>
      </c>
      <c r="L182" s="8">
        <v>7</v>
      </c>
      <c r="M182" s="8" t="s">
        <v>3311</v>
      </c>
      <c r="N182" s="7">
        <v>0</v>
      </c>
      <c r="O182" s="7">
        <v>0</v>
      </c>
      <c r="P182" s="8" t="s">
        <v>3367</v>
      </c>
      <c r="Q182" s="8" t="s">
        <v>1317</v>
      </c>
      <c r="R182" s="8" t="s">
        <v>1835</v>
      </c>
      <c r="S182" s="8" t="s">
        <v>119</v>
      </c>
      <c r="T182" s="8" t="s">
        <v>120</v>
      </c>
      <c r="U182" s="8" t="s">
        <v>135</v>
      </c>
      <c r="V182" s="8" t="s">
        <v>3378</v>
      </c>
      <c r="W182" s="8" t="s">
        <v>3382</v>
      </c>
      <c r="X182" s="8" t="s">
        <v>3387</v>
      </c>
      <c r="Y182" s="8" t="s">
        <v>3387</v>
      </c>
      <c r="Z182" s="8" t="s">
        <v>122</v>
      </c>
      <c r="AA182" s="8" t="s">
        <v>123</v>
      </c>
      <c r="AB182" s="8" t="s">
        <v>124</v>
      </c>
      <c r="AC182" s="8" t="s">
        <v>1319</v>
      </c>
      <c r="AD182" s="8" t="s">
        <v>1177</v>
      </c>
      <c r="AE182" s="8" t="s">
        <v>3391</v>
      </c>
      <c r="AF182" s="8" t="s">
        <v>931</v>
      </c>
      <c r="AG182" s="8">
        <v>75</v>
      </c>
      <c r="AH182" s="8">
        <v>62</v>
      </c>
      <c r="AI182" s="8">
        <v>95</v>
      </c>
      <c r="AJ182" s="8">
        <v>75</v>
      </c>
      <c r="AK182" s="8">
        <v>5.5</v>
      </c>
      <c r="AM182" s="8">
        <v>7.6</v>
      </c>
      <c r="AN182" s="8">
        <v>8.1</v>
      </c>
      <c r="AO182" s="8">
        <v>229.7</v>
      </c>
      <c r="AP182" s="8">
        <v>1.6</v>
      </c>
      <c r="AQ182" s="8">
        <v>27.9</v>
      </c>
      <c r="AR182" s="8">
        <v>0</v>
      </c>
      <c r="AS182" s="8">
        <v>53130</v>
      </c>
      <c r="AT182" s="8">
        <v>124</v>
      </c>
      <c r="AU182" s="8">
        <v>52461</v>
      </c>
      <c r="AV182" s="8">
        <v>195</v>
      </c>
      <c r="AW182" s="8">
        <v>14012</v>
      </c>
      <c r="AX182" s="8">
        <v>120</v>
      </c>
      <c r="AY182" s="8">
        <v>67156</v>
      </c>
      <c r="AZ182" s="8">
        <v>129</v>
      </c>
      <c r="BA182" s="8">
        <v>7.6230000000000002</v>
      </c>
      <c r="BB182" s="8">
        <v>900</v>
      </c>
      <c r="CO182" s="8" t="s">
        <v>1836</v>
      </c>
      <c r="CP182" s="8" t="s">
        <v>1321</v>
      </c>
      <c r="CQ182" s="8">
        <v>75.046999999999997</v>
      </c>
      <c r="CR182" s="8">
        <v>2.1000000000000001E-2</v>
      </c>
      <c r="CS182" s="8">
        <v>61.991</v>
      </c>
      <c r="CT182" s="8">
        <v>1.9E-2</v>
      </c>
      <c r="CU182" s="8">
        <v>95.013000000000005</v>
      </c>
      <c r="CV182" s="8">
        <v>0.01</v>
      </c>
      <c r="CW182" s="8">
        <v>75.009</v>
      </c>
      <c r="CX182" s="8">
        <v>0.03</v>
      </c>
      <c r="CY182" s="8">
        <v>74.56</v>
      </c>
      <c r="CZ182" s="8">
        <v>7.0000000000000007E-2</v>
      </c>
      <c r="DA182" s="8">
        <v>55.59</v>
      </c>
      <c r="DB182" s="8">
        <v>0.03</v>
      </c>
      <c r="DC182" s="8">
        <v>60.2</v>
      </c>
      <c r="DD182" s="8">
        <v>0.03</v>
      </c>
      <c r="DE182" s="8">
        <v>0.16500000000000001</v>
      </c>
      <c r="DF182" s="8">
        <v>4.0000000000000001E-3</v>
      </c>
      <c r="DG182" s="8">
        <v>0.85589999999999999</v>
      </c>
      <c r="DH182" s="8">
        <v>2.3999999999999998E-3</v>
      </c>
      <c r="DI182" s="8">
        <v>53130</v>
      </c>
      <c r="DJ182" s="8">
        <v>124</v>
      </c>
      <c r="DK182" s="8">
        <v>14012</v>
      </c>
      <c r="DL182" s="8">
        <v>120</v>
      </c>
      <c r="DM182" s="8">
        <v>7.6230000000000002</v>
      </c>
      <c r="DN182" s="8">
        <v>0.02</v>
      </c>
      <c r="DU182" s="8">
        <v>229.7</v>
      </c>
      <c r="DV182" s="8">
        <v>1.3</v>
      </c>
      <c r="DW182" s="8">
        <v>229.2</v>
      </c>
      <c r="DX182" s="8">
        <v>1.3</v>
      </c>
      <c r="DY182" s="8">
        <v>230.1</v>
      </c>
      <c r="DZ182" s="8">
        <v>1.3</v>
      </c>
      <c r="EA182" s="8">
        <v>27.9</v>
      </c>
      <c r="EB182" s="8">
        <v>0.1</v>
      </c>
      <c r="EC182" s="8">
        <v>25.9</v>
      </c>
      <c r="ED182" s="8">
        <v>0.1</v>
      </c>
      <c r="EE182" s="8">
        <v>29.5</v>
      </c>
      <c r="EF182" s="8">
        <v>0.1</v>
      </c>
      <c r="EG182" s="8">
        <v>6396.1</v>
      </c>
      <c r="EH182" s="8">
        <v>49</v>
      </c>
      <c r="EI182" s="8">
        <v>3759.9</v>
      </c>
      <c r="EJ182" s="8">
        <v>67.2</v>
      </c>
      <c r="EK182" s="8">
        <v>2413.9</v>
      </c>
      <c r="EL182" s="8">
        <v>37.299999999999997</v>
      </c>
      <c r="EM182" s="8">
        <v>230</v>
      </c>
      <c r="EO182" s="8">
        <v>230</v>
      </c>
      <c r="EQ182" s="8">
        <v>230</v>
      </c>
      <c r="ES182" s="8">
        <v>6.3</v>
      </c>
      <c r="EU182" s="8">
        <v>6.3</v>
      </c>
      <c r="EW182" s="8">
        <v>6.2</v>
      </c>
      <c r="EY182" s="8">
        <v>0.62</v>
      </c>
      <c r="EZ182" s="8">
        <v>230</v>
      </c>
      <c r="FB182" s="8">
        <v>230</v>
      </c>
      <c r="FD182" s="8">
        <v>230</v>
      </c>
      <c r="FF182" s="8">
        <v>10.4</v>
      </c>
      <c r="FH182" s="8">
        <v>10.5</v>
      </c>
      <c r="FJ182" s="8">
        <v>9.8000000000000007</v>
      </c>
      <c r="FL182" s="8">
        <v>3360</v>
      </c>
      <c r="FN182" s="8">
        <v>0.82</v>
      </c>
      <c r="FO182" s="8">
        <v>230</v>
      </c>
      <c r="FP182" s="8">
        <v>230</v>
      </c>
      <c r="FQ182" s="8">
        <v>230</v>
      </c>
      <c r="FR182" s="8">
        <v>10.5</v>
      </c>
      <c r="FS182" s="8">
        <v>10.4</v>
      </c>
      <c r="FT182" s="8">
        <v>9.3000000000000007</v>
      </c>
      <c r="FU182" s="8">
        <v>3240</v>
      </c>
      <c r="FV182" s="8">
        <v>0.71</v>
      </c>
      <c r="FW182" s="8">
        <v>228</v>
      </c>
      <c r="FY182" s="8">
        <v>2.4</v>
      </c>
      <c r="GA182" s="8">
        <v>525</v>
      </c>
      <c r="GC182" s="8">
        <v>115</v>
      </c>
      <c r="GE182" s="8">
        <v>8810</v>
      </c>
      <c r="HB182" s="8">
        <v>262.45</v>
      </c>
      <c r="HC182" s="8">
        <v>0.14000000000000001</v>
      </c>
      <c r="HD182" s="8">
        <v>194</v>
      </c>
      <c r="HE182" s="8">
        <v>0.03</v>
      </c>
      <c r="HF182" s="8">
        <v>120.61</v>
      </c>
      <c r="HG182" s="8">
        <v>0.04</v>
      </c>
      <c r="HH182" s="8">
        <v>73.39</v>
      </c>
      <c r="HI182" s="8">
        <v>0.04</v>
      </c>
      <c r="HZ182" s="8">
        <v>65.349999999999994</v>
      </c>
      <c r="IA182" s="8">
        <v>0.04</v>
      </c>
      <c r="IB182" s="8">
        <v>77.27</v>
      </c>
      <c r="IC182" s="8">
        <v>0.03</v>
      </c>
      <c r="ID182" s="8">
        <v>37.520000000000003</v>
      </c>
      <c r="IE182" s="8">
        <v>0.03</v>
      </c>
      <c r="IF182" s="8">
        <v>39.74</v>
      </c>
      <c r="IG182" s="8">
        <v>0.03</v>
      </c>
      <c r="IP182" s="8">
        <v>250.47</v>
      </c>
      <c r="IQ182" s="8">
        <v>0.14000000000000001</v>
      </c>
      <c r="IR182" s="8">
        <v>101.22</v>
      </c>
      <c r="IS182" s="8">
        <v>0.03</v>
      </c>
      <c r="IT182" s="8">
        <v>117.18</v>
      </c>
      <c r="IU182" s="8">
        <v>0.04</v>
      </c>
      <c r="IV182" s="8">
        <v>15.96</v>
      </c>
      <c r="IW182" s="8">
        <v>0.03</v>
      </c>
      <c r="IX182" s="8">
        <v>247.84</v>
      </c>
      <c r="IY182" s="8">
        <v>0.13</v>
      </c>
      <c r="IZ182" s="8">
        <v>116.41</v>
      </c>
      <c r="JA182" s="8">
        <v>0.04</v>
      </c>
      <c r="JB182" s="8">
        <v>14.27</v>
      </c>
      <c r="JC182" s="8">
        <v>0.04</v>
      </c>
      <c r="KB182" s="8">
        <v>265.27</v>
      </c>
      <c r="KC182" s="8">
        <v>0.16</v>
      </c>
      <c r="KD182" s="8">
        <v>196.47</v>
      </c>
      <c r="KE182" s="8">
        <v>0.04</v>
      </c>
      <c r="KF182" s="8">
        <v>121.41</v>
      </c>
      <c r="KG182" s="8">
        <v>0.04</v>
      </c>
      <c r="KH182" s="8">
        <v>75.06</v>
      </c>
      <c r="KI182" s="8">
        <v>0.03</v>
      </c>
      <c r="LD182" s="8">
        <v>69.540000000000006</v>
      </c>
      <c r="LE182" s="8">
        <v>0.04</v>
      </c>
      <c r="LF182" s="8">
        <v>71.239999999999995</v>
      </c>
      <c r="LG182" s="8">
        <v>0.04</v>
      </c>
      <c r="LH182" s="8">
        <v>40.450000000000003</v>
      </c>
      <c r="LI182" s="8">
        <v>0.03</v>
      </c>
      <c r="LJ182" s="8">
        <v>30.79</v>
      </c>
      <c r="LK182" s="8">
        <v>0.06</v>
      </c>
      <c r="LX182" s="8">
        <v>254.9</v>
      </c>
      <c r="LY182" s="8">
        <v>0.17</v>
      </c>
      <c r="LZ182" s="8">
        <v>102.89</v>
      </c>
      <c r="MA182" s="8">
        <v>0.04</v>
      </c>
      <c r="MB182" s="8">
        <v>118.46</v>
      </c>
      <c r="MC182" s="8">
        <v>0.05</v>
      </c>
      <c r="MD182" s="8">
        <v>15.57</v>
      </c>
      <c r="ME182" s="8">
        <v>0.04</v>
      </c>
      <c r="MF182" s="8">
        <v>252.23</v>
      </c>
      <c r="MG182" s="8">
        <v>0.16</v>
      </c>
      <c r="MH182" s="8">
        <v>117.69</v>
      </c>
      <c r="MI182" s="8">
        <v>0.05</v>
      </c>
      <c r="MJ182" s="8">
        <v>14.34</v>
      </c>
      <c r="MK182" s="8">
        <v>0.04</v>
      </c>
      <c r="MX182" s="28">
        <v>56.68</v>
      </c>
      <c r="MY182" s="28">
        <v>0.06</v>
      </c>
      <c r="MZ182" s="28">
        <v>56.05</v>
      </c>
      <c r="NA182" s="28">
        <v>0.06</v>
      </c>
      <c r="NB182" s="28">
        <v>55.03</v>
      </c>
      <c r="NC182" s="28">
        <v>0.05</v>
      </c>
      <c r="ND182" s="28">
        <v>54.7</v>
      </c>
      <c r="NE182" s="28">
        <v>0.06</v>
      </c>
      <c r="NF182" s="28">
        <v>55.11</v>
      </c>
      <c r="NG182" s="28">
        <v>0.06</v>
      </c>
      <c r="NJ182" s="8">
        <v>101.28</v>
      </c>
      <c r="NK182" s="8">
        <v>0.03</v>
      </c>
      <c r="NN182" s="8">
        <v>72.209999999999994</v>
      </c>
      <c r="NO182" s="8">
        <v>0.03</v>
      </c>
      <c r="NP182" s="8">
        <v>76.56</v>
      </c>
      <c r="NQ182" s="8">
        <v>0.03</v>
      </c>
      <c r="NR182" s="8">
        <v>190.4</v>
      </c>
      <c r="NS182" s="8">
        <v>0.03</v>
      </c>
      <c r="NV182" s="8">
        <v>103.49</v>
      </c>
      <c r="NW182" s="8">
        <v>0.04</v>
      </c>
      <c r="NX182" s="8">
        <v>72.069999999999993</v>
      </c>
      <c r="NY182" s="8">
        <v>0.04</v>
      </c>
      <c r="NZ182" s="8">
        <v>77.88</v>
      </c>
      <c r="OA182" s="8">
        <v>0.03</v>
      </c>
      <c r="OD182" s="8">
        <v>105.31</v>
      </c>
      <c r="OE182" s="8">
        <v>0.03</v>
      </c>
      <c r="PH182" s="28">
        <v>56.57</v>
      </c>
      <c r="PI182" s="28">
        <v>0.06</v>
      </c>
      <c r="PR182" s="8">
        <v>103.35</v>
      </c>
      <c r="PS182" s="8">
        <v>0.04</v>
      </c>
      <c r="PT182" s="8">
        <v>102.14</v>
      </c>
      <c r="PU182" s="8">
        <v>0.05</v>
      </c>
      <c r="QD182" s="8">
        <v>73.81</v>
      </c>
      <c r="QE182" s="8">
        <v>0.03</v>
      </c>
      <c r="QF182" s="8">
        <v>102.25</v>
      </c>
      <c r="QG182" s="8">
        <v>0.04</v>
      </c>
      <c r="QH182" s="8">
        <v>69.53</v>
      </c>
      <c r="QI182" s="8">
        <v>0.04</v>
      </c>
      <c r="QJ182" s="8">
        <v>103.51</v>
      </c>
      <c r="QK182" s="8">
        <v>0.04</v>
      </c>
      <c r="QV182" s="8">
        <v>194.53</v>
      </c>
      <c r="QW182" s="8">
        <v>0.02</v>
      </c>
      <c r="QX182" s="8">
        <v>95.72</v>
      </c>
      <c r="QY182" s="8">
        <v>0.09</v>
      </c>
      <c r="QZ182" s="8">
        <v>95.69</v>
      </c>
      <c r="RA182" s="8">
        <v>0.1</v>
      </c>
      <c r="RB182" s="28">
        <v>74.95</v>
      </c>
      <c r="RC182" s="28">
        <v>0.1</v>
      </c>
      <c r="RD182" s="28">
        <v>75</v>
      </c>
      <c r="RE182" s="28">
        <v>0.09</v>
      </c>
      <c r="RF182" s="28">
        <v>74.92</v>
      </c>
      <c r="RG182" s="28">
        <v>0.09</v>
      </c>
      <c r="RH182" s="28">
        <v>75</v>
      </c>
      <c r="RI182" s="28">
        <v>0.1</v>
      </c>
      <c r="RJ182" s="28">
        <v>74.989999999999995</v>
      </c>
      <c r="RK182" s="28">
        <v>0.1</v>
      </c>
      <c r="RL182" s="28">
        <v>75.010000000000005</v>
      </c>
      <c r="RM182" s="28">
        <v>0.09</v>
      </c>
      <c r="RP182" s="28">
        <v>74.959999999999994</v>
      </c>
      <c r="RQ182" s="28">
        <v>0.09</v>
      </c>
      <c r="RR182" s="28">
        <v>75.040000000000006</v>
      </c>
      <c r="RS182" s="28">
        <v>0.09</v>
      </c>
      <c r="RT182" s="28">
        <v>74.98</v>
      </c>
      <c r="RU182" s="28">
        <v>0.08</v>
      </c>
      <c r="RV182" s="28">
        <v>76.319999999999993</v>
      </c>
      <c r="RW182" s="28">
        <v>0.09</v>
      </c>
      <c r="RX182" s="28">
        <v>75.650000000000006</v>
      </c>
      <c r="RY182" s="28">
        <v>0.09</v>
      </c>
      <c r="RZ182" s="28">
        <v>75.430000000000007</v>
      </c>
      <c r="SA182" s="28">
        <v>0.09</v>
      </c>
      <c r="SB182" s="28">
        <v>75.25</v>
      </c>
      <c r="SC182" s="28">
        <v>0.09</v>
      </c>
      <c r="SD182" s="28">
        <v>75.11</v>
      </c>
      <c r="SE182" s="28">
        <v>0.09</v>
      </c>
      <c r="SF182" s="28">
        <v>76.099999999999994</v>
      </c>
      <c r="SG182" s="28">
        <v>0.08</v>
      </c>
      <c r="SH182" s="28">
        <v>75.52</v>
      </c>
      <c r="SI182" s="28">
        <v>0.09</v>
      </c>
      <c r="SJ182" s="28">
        <v>75.5</v>
      </c>
      <c r="SK182" s="28">
        <v>0.08</v>
      </c>
      <c r="SL182" s="28">
        <v>75.48</v>
      </c>
      <c r="SM182" s="28">
        <v>0.08</v>
      </c>
      <c r="SN182" s="28">
        <v>75.010000000000005</v>
      </c>
      <c r="SO182" s="28">
        <v>0.09</v>
      </c>
      <c r="SP182" s="28">
        <v>75.47</v>
      </c>
      <c r="SQ182" s="28">
        <v>0.1</v>
      </c>
      <c r="SR182" s="28">
        <v>75.28</v>
      </c>
      <c r="SS182" s="28">
        <v>0.1</v>
      </c>
      <c r="ST182" s="28">
        <v>75.459999999999994</v>
      </c>
      <c r="SU182" s="28">
        <v>0.09</v>
      </c>
      <c r="VV182" s="28">
        <v>94.28</v>
      </c>
      <c r="VW182" s="28">
        <v>0.23</v>
      </c>
      <c r="WF182" s="28">
        <v>56.45</v>
      </c>
      <c r="WG182" s="28">
        <v>0.05</v>
      </c>
      <c r="WH182" s="28">
        <v>56.31</v>
      </c>
      <c r="WI182" s="28">
        <v>0.05</v>
      </c>
      <c r="WJ182" s="7" t="s">
        <v>3406</v>
      </c>
      <c r="WK182" s="8">
        <v>75.046999999999997</v>
      </c>
      <c r="WL182" s="8">
        <v>2.1000000000000001E-2</v>
      </c>
      <c r="WM182" s="8">
        <v>61.991</v>
      </c>
      <c r="WN182" s="8">
        <v>1.9E-2</v>
      </c>
      <c r="WO182" s="8">
        <v>55.841000000000001</v>
      </c>
      <c r="WP182" s="8">
        <v>1.4E-2</v>
      </c>
      <c r="WQ182" s="8">
        <v>52.771999999999998</v>
      </c>
      <c r="WR182" s="8">
        <v>1.7000000000000001E-2</v>
      </c>
      <c r="WS182" s="8">
        <v>95.013000000000005</v>
      </c>
      <c r="WT182" s="8">
        <v>0.01</v>
      </c>
      <c r="WU182" s="8">
        <v>75.009</v>
      </c>
      <c r="WV182" s="8">
        <v>0.03</v>
      </c>
      <c r="WW182" s="8">
        <v>2473.9</v>
      </c>
      <c r="WX182" s="8">
        <v>3.5</v>
      </c>
      <c r="WY182" s="8">
        <v>2430.1999999999998</v>
      </c>
      <c r="WZ182" s="8">
        <v>3.5</v>
      </c>
      <c r="XA182" s="8">
        <v>1.1910000000000001</v>
      </c>
      <c r="XB182" s="8">
        <v>2E-3</v>
      </c>
      <c r="XC182" s="8">
        <v>-0.502</v>
      </c>
      <c r="XD182" s="8">
        <v>3.0000000000000001E-3</v>
      </c>
      <c r="XE182" s="8">
        <v>0.16500000000000001</v>
      </c>
      <c r="XF182" s="8">
        <v>4.0000000000000001E-3</v>
      </c>
      <c r="XG182" s="8">
        <v>0.85589999999999999</v>
      </c>
      <c r="XH182" s="8">
        <v>2.3999999999999998E-3</v>
      </c>
      <c r="XI182" s="8">
        <v>29.251000000000001</v>
      </c>
      <c r="XJ182" s="8">
        <v>1E-3</v>
      </c>
      <c r="XK182" s="8">
        <v>8810</v>
      </c>
      <c r="XL182" s="8">
        <v>17</v>
      </c>
      <c r="XM182" s="8">
        <v>1570</v>
      </c>
      <c r="XO182" s="11"/>
      <c r="XP182" s="12">
        <v>0</v>
      </c>
      <c r="XQ182" s="4"/>
      <c r="XR182" s="4"/>
      <c r="XS182" s="45">
        <f t="shared" si="159"/>
        <v>1.5381271533787044</v>
      </c>
      <c r="XT182" s="9">
        <f t="shared" si="114"/>
        <v>11368.40680180764</v>
      </c>
      <c r="XU182" s="46">
        <f t="shared" si="115"/>
        <v>340.03128774803145</v>
      </c>
      <c r="XV182" s="9">
        <v>0</v>
      </c>
      <c r="XW182" s="9">
        <f t="shared" si="116"/>
        <v>0</v>
      </c>
      <c r="XX182" s="9">
        <f t="shared" si="117"/>
        <v>11368.40680180764</v>
      </c>
      <c r="XY182" s="15">
        <f t="shared" si="118"/>
        <v>8.7635873533363027E-3</v>
      </c>
      <c r="XZ182" s="9">
        <f t="shared" si="119"/>
        <v>27.6014565192968</v>
      </c>
      <c r="YA182" s="9">
        <f t="shared" si="120"/>
        <v>54.302872846621298</v>
      </c>
      <c r="YB182" s="10">
        <v>14.100283052552745</v>
      </c>
      <c r="YC182" s="10">
        <v>13.05671081161506</v>
      </c>
      <c r="YD182" s="3">
        <v>1.3925554196939841E-2</v>
      </c>
      <c r="YE182" s="9">
        <v>38.165593257278921</v>
      </c>
      <c r="YF182" s="15">
        <v>8.7635873533363027E-3</v>
      </c>
      <c r="YG182" s="9">
        <v>27.601456519296804</v>
      </c>
      <c r="YH182" s="15">
        <v>7.7416748451457594E-3</v>
      </c>
      <c r="YI182" s="9">
        <v>21.807699482771987</v>
      </c>
      <c r="YJ182" s="9">
        <f t="shared" si="121"/>
        <v>75.046999999999983</v>
      </c>
      <c r="YK182" s="9">
        <f t="shared" si="122"/>
        <v>61.991009424974706</v>
      </c>
      <c r="YL182" s="9">
        <f t="shared" si="123"/>
        <v>21.433261955911473</v>
      </c>
      <c r="YM182" s="9">
        <f t="shared" si="142"/>
        <v>70122.545029262663</v>
      </c>
      <c r="YN182" s="9">
        <f t="shared" si="143"/>
        <v>56598.64229472787</v>
      </c>
      <c r="YO182" s="9">
        <f t="shared" si="160"/>
        <v>7240</v>
      </c>
      <c r="YP182" s="14">
        <f t="shared" si="145"/>
        <v>0.35238481418049333</v>
      </c>
      <c r="YQ182" s="9">
        <f t="shared" si="161"/>
        <v>65924.661814346691</v>
      </c>
      <c r="YR182" s="9">
        <f t="shared" si="162"/>
        <v>52400.759079811898</v>
      </c>
      <c r="YS182" s="10">
        <f t="shared" si="148"/>
        <v>7.482935506736287</v>
      </c>
      <c r="YT182" s="15">
        <f t="shared" si="149"/>
        <v>0.18979843035037386</v>
      </c>
      <c r="YU182" s="16">
        <f t="shared" si="150"/>
        <v>-6.1681945633853275</v>
      </c>
      <c r="YV182" s="16">
        <f t="shared" si="151"/>
        <v>-20.744127153378685</v>
      </c>
      <c r="YW182" s="47">
        <f t="shared" si="152"/>
        <v>49.443337984941756</v>
      </c>
      <c r="YX182" s="5">
        <f t="shared" si="153"/>
        <v>70122.545029262663</v>
      </c>
      <c r="YY182" s="5">
        <f t="shared" si="154"/>
        <v>65865.7869020496</v>
      </c>
      <c r="YZ182" s="5">
        <f t="shared" si="155"/>
        <v>4256.7581272131056</v>
      </c>
      <c r="ZA182" s="5">
        <f t="shared" si="156"/>
        <v>0</v>
      </c>
      <c r="ZB182" s="5">
        <f t="shared" si="157"/>
        <v>70122.545029262707</v>
      </c>
      <c r="ZC182" s="6">
        <f t="shared" si="158"/>
        <v>1.0000000000000007</v>
      </c>
    </row>
    <row r="183" spans="1:679" s="8" customFormat="1" x14ac:dyDescent="0.25">
      <c r="A183" s="8">
        <v>3</v>
      </c>
      <c r="B183" s="8" t="s">
        <v>1837</v>
      </c>
      <c r="C183" s="8" t="s">
        <v>1838</v>
      </c>
      <c r="D183" s="8" t="s">
        <v>1837</v>
      </c>
      <c r="E183" s="13" t="s">
        <v>3320</v>
      </c>
      <c r="F183" s="8" t="s">
        <v>3316</v>
      </c>
      <c r="G183" s="8" t="s">
        <v>3316</v>
      </c>
      <c r="H183" s="8" t="s">
        <v>3325</v>
      </c>
      <c r="I183" s="8" t="s">
        <v>3310</v>
      </c>
      <c r="J183" s="8" t="s">
        <v>3319</v>
      </c>
      <c r="L183" s="8">
        <v>7</v>
      </c>
      <c r="M183" s="8" t="s">
        <v>3311</v>
      </c>
      <c r="N183" s="7">
        <v>0</v>
      </c>
      <c r="O183" s="7">
        <v>0</v>
      </c>
      <c r="P183" s="8" t="s">
        <v>3367</v>
      </c>
      <c r="Q183" s="8" t="s">
        <v>1317</v>
      </c>
      <c r="R183" s="8" t="s">
        <v>1839</v>
      </c>
      <c r="S183" s="8" t="s">
        <v>119</v>
      </c>
      <c r="T183" s="8" t="s">
        <v>1840</v>
      </c>
      <c r="U183" s="8" t="s">
        <v>135</v>
      </c>
      <c r="V183" s="8" t="s">
        <v>3378</v>
      </c>
      <c r="W183" s="8" t="s">
        <v>3382</v>
      </c>
      <c r="X183" s="8" t="s">
        <v>3387</v>
      </c>
      <c r="Y183" s="8" t="s">
        <v>3387</v>
      </c>
      <c r="Z183" s="8" t="s">
        <v>122</v>
      </c>
      <c r="AA183" s="8" t="s">
        <v>123</v>
      </c>
      <c r="AB183" s="8" t="s">
        <v>124</v>
      </c>
      <c r="AC183" s="8" t="s">
        <v>1319</v>
      </c>
      <c r="AD183" s="8" t="s">
        <v>1177</v>
      </c>
      <c r="AE183" s="8" t="s">
        <v>3391</v>
      </c>
      <c r="AF183" s="8" t="s">
        <v>931</v>
      </c>
      <c r="AG183" s="8">
        <v>75</v>
      </c>
      <c r="AH183" s="8">
        <v>62</v>
      </c>
      <c r="AI183" s="8">
        <v>95</v>
      </c>
      <c r="AJ183" s="8">
        <v>75</v>
      </c>
      <c r="AK183" s="8">
        <v>5.5</v>
      </c>
      <c r="AM183" s="8">
        <v>7.6</v>
      </c>
      <c r="AN183" s="8">
        <v>8.1</v>
      </c>
      <c r="AO183" s="8">
        <v>229.7</v>
      </c>
      <c r="AP183" s="8">
        <v>1.8</v>
      </c>
      <c r="AQ183" s="8">
        <v>27.8</v>
      </c>
      <c r="AR183" s="8">
        <v>0</v>
      </c>
      <c r="AS183" s="8">
        <v>53071</v>
      </c>
      <c r="AT183" s="8">
        <v>135</v>
      </c>
      <c r="AU183" s="8">
        <v>52401</v>
      </c>
      <c r="AV183" s="8">
        <v>196</v>
      </c>
      <c r="AW183" s="8">
        <v>14094</v>
      </c>
      <c r="AX183" s="8">
        <v>116</v>
      </c>
      <c r="AY183" s="8">
        <v>67178</v>
      </c>
      <c r="AZ183" s="8">
        <v>151</v>
      </c>
      <c r="BA183" s="8">
        <v>7.6260000000000003</v>
      </c>
      <c r="BB183" s="8">
        <v>900</v>
      </c>
      <c r="CO183" s="8" t="s">
        <v>1841</v>
      </c>
      <c r="CP183" s="8" t="s">
        <v>1321</v>
      </c>
      <c r="CQ183" s="8">
        <v>75.033000000000001</v>
      </c>
      <c r="CR183" s="8">
        <v>1.4999999999999999E-2</v>
      </c>
      <c r="CS183" s="8">
        <v>61.997</v>
      </c>
      <c r="CT183" s="8">
        <v>2.8000000000000001E-2</v>
      </c>
      <c r="CU183" s="8">
        <v>94.995999999999995</v>
      </c>
      <c r="CV183" s="8">
        <v>1.7999999999999999E-2</v>
      </c>
      <c r="CW183" s="8">
        <v>75.004000000000005</v>
      </c>
      <c r="CX183" s="8">
        <v>0.02</v>
      </c>
      <c r="CY183" s="8">
        <v>74.63</v>
      </c>
      <c r="CZ183" s="8">
        <v>0.08</v>
      </c>
      <c r="DA183" s="8">
        <v>55.64</v>
      </c>
      <c r="DB183" s="8">
        <v>0.06</v>
      </c>
      <c r="DC183" s="8">
        <v>60.11</v>
      </c>
      <c r="DD183" s="8">
        <v>0.03</v>
      </c>
      <c r="DE183" s="8">
        <v>0.18</v>
      </c>
      <c r="DF183" s="8">
        <v>5.0000000000000001E-3</v>
      </c>
      <c r="DG183" s="8">
        <v>0.85050000000000003</v>
      </c>
      <c r="DH183" s="8">
        <v>3.0999999999999999E-3</v>
      </c>
      <c r="DI183" s="8">
        <v>53071</v>
      </c>
      <c r="DJ183" s="8">
        <v>135</v>
      </c>
      <c r="DK183" s="8">
        <v>14094</v>
      </c>
      <c r="DL183" s="8">
        <v>116</v>
      </c>
      <c r="DM183" s="8">
        <v>7.6260000000000003</v>
      </c>
      <c r="DN183" s="8">
        <v>2.5000000000000001E-2</v>
      </c>
      <c r="DU183" s="8">
        <v>229.7</v>
      </c>
      <c r="DV183" s="8">
        <v>1.5</v>
      </c>
      <c r="DW183" s="8">
        <v>229.4</v>
      </c>
      <c r="DX183" s="8">
        <v>1.5</v>
      </c>
      <c r="DY183" s="8">
        <v>230.3</v>
      </c>
      <c r="DZ183" s="8">
        <v>1.5</v>
      </c>
      <c r="EA183" s="8">
        <v>27.8</v>
      </c>
      <c r="EB183" s="8">
        <v>0.1</v>
      </c>
      <c r="EC183" s="8">
        <v>25.9</v>
      </c>
      <c r="ED183" s="8">
        <v>0.1</v>
      </c>
      <c r="EE183" s="8">
        <v>29.6</v>
      </c>
      <c r="EF183" s="8">
        <v>0.1</v>
      </c>
      <c r="EG183" s="8">
        <v>6382.8</v>
      </c>
      <c r="EH183" s="8">
        <v>53.6</v>
      </c>
      <c r="EI183" s="8">
        <v>3783.7</v>
      </c>
      <c r="EJ183" s="8">
        <v>76.599999999999994</v>
      </c>
      <c r="EK183" s="8">
        <v>2426.1999999999998</v>
      </c>
      <c r="EL183" s="8">
        <v>40.4</v>
      </c>
      <c r="EM183" s="8">
        <v>230</v>
      </c>
      <c r="EO183" s="8">
        <v>230</v>
      </c>
      <c r="EQ183" s="8">
        <v>230</v>
      </c>
      <c r="ES183" s="8">
        <v>6.3</v>
      </c>
      <c r="EU183" s="8">
        <v>6.2</v>
      </c>
      <c r="EW183" s="8">
        <v>6.1</v>
      </c>
      <c r="EY183" s="8">
        <v>0.62</v>
      </c>
      <c r="EZ183" s="8">
        <v>230</v>
      </c>
      <c r="FB183" s="8">
        <v>230</v>
      </c>
      <c r="FD183" s="8">
        <v>230</v>
      </c>
      <c r="FF183" s="8">
        <v>10.5</v>
      </c>
      <c r="FH183" s="8">
        <v>10.5</v>
      </c>
      <c r="FJ183" s="8">
        <v>9.8000000000000007</v>
      </c>
      <c r="FL183" s="8">
        <v>3370</v>
      </c>
      <c r="FN183" s="8">
        <v>0.72</v>
      </c>
      <c r="FO183" s="8">
        <v>230</v>
      </c>
      <c r="FP183" s="8">
        <v>230</v>
      </c>
      <c r="FQ183" s="8">
        <v>230</v>
      </c>
      <c r="FR183" s="8">
        <v>10.56</v>
      </c>
      <c r="FS183" s="8">
        <v>10.5</v>
      </c>
      <c r="FT183" s="8">
        <v>9.3000000000000007</v>
      </c>
      <c r="FU183" s="8">
        <v>3230</v>
      </c>
      <c r="FV183" s="8">
        <v>0.72</v>
      </c>
      <c r="FW183" s="8">
        <v>228.1</v>
      </c>
      <c r="FY183" s="8">
        <v>2.4</v>
      </c>
      <c r="GA183" s="8">
        <v>524.6</v>
      </c>
      <c r="GC183" s="8">
        <v>115</v>
      </c>
      <c r="GE183" s="8">
        <v>8809.6</v>
      </c>
      <c r="HB183" s="8">
        <v>263</v>
      </c>
      <c r="HC183" s="8">
        <v>0.21</v>
      </c>
      <c r="HD183" s="8">
        <v>194.25</v>
      </c>
      <c r="HE183" s="8">
        <v>0.04</v>
      </c>
      <c r="HF183" s="8">
        <v>120.77</v>
      </c>
      <c r="HG183" s="8">
        <v>0.06</v>
      </c>
      <c r="HH183" s="8">
        <v>73.47</v>
      </c>
      <c r="HI183" s="8">
        <v>0.06</v>
      </c>
      <c r="HZ183" s="8">
        <v>65.459999999999994</v>
      </c>
      <c r="IA183" s="8">
        <v>0.06</v>
      </c>
      <c r="IB183" s="8">
        <v>77.37</v>
      </c>
      <c r="IC183" s="8">
        <v>0.04</v>
      </c>
      <c r="ID183" s="8">
        <v>37.619999999999997</v>
      </c>
      <c r="IE183" s="8">
        <v>0.04</v>
      </c>
      <c r="IF183" s="8">
        <v>39.75</v>
      </c>
      <c r="IG183" s="8">
        <v>0.06</v>
      </c>
      <c r="IP183" s="8">
        <v>251</v>
      </c>
      <c r="IQ183" s="8">
        <v>0.2</v>
      </c>
      <c r="IR183" s="8">
        <v>101.31</v>
      </c>
      <c r="IS183" s="8">
        <v>0.06</v>
      </c>
      <c r="IT183" s="8">
        <v>117.34</v>
      </c>
      <c r="IU183" s="8">
        <v>0.06</v>
      </c>
      <c r="IV183" s="8">
        <v>16.03</v>
      </c>
      <c r="IW183" s="8">
        <v>0.05</v>
      </c>
      <c r="IX183" s="8">
        <v>248.34</v>
      </c>
      <c r="IY183" s="8">
        <v>0.22</v>
      </c>
      <c r="IZ183" s="8">
        <v>116.56</v>
      </c>
      <c r="JA183" s="8">
        <v>0.06</v>
      </c>
      <c r="JB183" s="8">
        <v>14.2</v>
      </c>
      <c r="JC183" s="8">
        <v>0.06</v>
      </c>
      <c r="KB183" s="8">
        <v>264.47000000000003</v>
      </c>
      <c r="KC183" s="8">
        <v>0.25</v>
      </c>
      <c r="KD183" s="8">
        <v>196.39</v>
      </c>
      <c r="KE183" s="8">
        <v>0.06</v>
      </c>
      <c r="KF183" s="8">
        <v>121.19</v>
      </c>
      <c r="KG183" s="8">
        <v>7.0000000000000007E-2</v>
      </c>
      <c r="KH183" s="8">
        <v>75.2</v>
      </c>
      <c r="KI183" s="8">
        <v>0.05</v>
      </c>
      <c r="LD183" s="8">
        <v>68.64</v>
      </c>
      <c r="LE183" s="8">
        <v>0.04</v>
      </c>
      <c r="LF183" s="8">
        <v>71.36</v>
      </c>
      <c r="LG183" s="8">
        <v>0.04</v>
      </c>
      <c r="LH183" s="8">
        <v>39.840000000000003</v>
      </c>
      <c r="LI183" s="8">
        <v>0.03</v>
      </c>
      <c r="LJ183" s="8">
        <v>31.52</v>
      </c>
      <c r="LK183" s="8">
        <v>0.05</v>
      </c>
      <c r="LX183" s="8">
        <v>254.2</v>
      </c>
      <c r="LY183" s="8">
        <v>0.26</v>
      </c>
      <c r="LZ183" s="8">
        <v>102.96</v>
      </c>
      <c r="MA183" s="8">
        <v>0.06</v>
      </c>
      <c r="MB183" s="8">
        <v>118.27</v>
      </c>
      <c r="MC183" s="8">
        <v>0.08</v>
      </c>
      <c r="MD183" s="8">
        <v>15.31</v>
      </c>
      <c r="ME183" s="8">
        <v>0.05</v>
      </c>
      <c r="MF183" s="8">
        <v>251.54</v>
      </c>
      <c r="MG183" s="8">
        <v>0.25</v>
      </c>
      <c r="MH183" s="8">
        <v>117.5</v>
      </c>
      <c r="MI183" s="8">
        <v>7.0000000000000007E-2</v>
      </c>
      <c r="MJ183" s="8">
        <v>14.09</v>
      </c>
      <c r="MK183" s="8">
        <v>0.06</v>
      </c>
      <c r="MX183" s="28">
        <v>56.73</v>
      </c>
      <c r="MY183" s="28">
        <v>0.04</v>
      </c>
      <c r="MZ183" s="28">
        <v>55.99</v>
      </c>
      <c r="NA183" s="28">
        <v>0.05</v>
      </c>
      <c r="NB183" s="28">
        <v>54.98</v>
      </c>
      <c r="NC183" s="28">
        <v>0.05</v>
      </c>
      <c r="ND183" s="28">
        <v>54.67</v>
      </c>
      <c r="NE183" s="28">
        <v>0.06</v>
      </c>
      <c r="NF183" s="28">
        <v>55.1</v>
      </c>
      <c r="NG183" s="28">
        <v>0.05</v>
      </c>
      <c r="NJ183" s="8">
        <v>101.35</v>
      </c>
      <c r="NK183" s="8">
        <v>0.06</v>
      </c>
      <c r="NN183" s="8">
        <v>72.28</v>
      </c>
      <c r="NO183" s="8">
        <v>0.04</v>
      </c>
      <c r="NP183" s="8">
        <v>76.7</v>
      </c>
      <c r="NQ183" s="8">
        <v>0.05</v>
      </c>
      <c r="NR183" s="8">
        <v>190.37</v>
      </c>
      <c r="NS183" s="8">
        <v>0.06</v>
      </c>
      <c r="NV183" s="8">
        <v>103.52</v>
      </c>
      <c r="NW183" s="8">
        <v>0.06</v>
      </c>
      <c r="NX183" s="8">
        <v>72.37</v>
      </c>
      <c r="NY183" s="8">
        <v>7.0000000000000007E-2</v>
      </c>
      <c r="NZ183" s="8">
        <v>78.099999999999994</v>
      </c>
      <c r="OA183" s="8">
        <v>0.04</v>
      </c>
      <c r="OD183" s="8">
        <v>105.36</v>
      </c>
      <c r="OE183" s="8">
        <v>0.05</v>
      </c>
      <c r="PH183" s="28">
        <v>56.53</v>
      </c>
      <c r="PI183" s="28">
        <v>0.04</v>
      </c>
      <c r="PR183" s="8">
        <v>103.4</v>
      </c>
      <c r="PS183" s="8">
        <v>0.06</v>
      </c>
      <c r="PT183" s="8">
        <v>102.36</v>
      </c>
      <c r="PU183" s="8">
        <v>0.06</v>
      </c>
      <c r="QD183" s="8">
        <v>73.88</v>
      </c>
      <c r="QE183" s="8">
        <v>0.05</v>
      </c>
      <c r="QF183" s="8">
        <v>102.46</v>
      </c>
      <c r="QG183" s="8">
        <v>7.0000000000000007E-2</v>
      </c>
      <c r="QH183" s="8">
        <v>69.72</v>
      </c>
      <c r="QI183" s="8">
        <v>0.09</v>
      </c>
      <c r="QJ183" s="8">
        <v>103.49</v>
      </c>
      <c r="QK183" s="8">
        <v>0.06</v>
      </c>
      <c r="QV183" s="8">
        <v>194.74</v>
      </c>
      <c r="QW183" s="8">
        <v>0.06</v>
      </c>
      <c r="QX183" s="8">
        <v>95.78</v>
      </c>
      <c r="QY183" s="8">
        <v>0.09</v>
      </c>
      <c r="QZ183" s="8">
        <v>96.14</v>
      </c>
      <c r="RA183" s="8">
        <v>0.19</v>
      </c>
      <c r="RB183" s="28">
        <v>75.08</v>
      </c>
      <c r="RC183" s="28">
        <v>0.09</v>
      </c>
      <c r="RD183" s="28">
        <v>75.069999999999993</v>
      </c>
      <c r="RE183" s="28">
        <v>0.08</v>
      </c>
      <c r="RF183" s="28">
        <v>75.150000000000006</v>
      </c>
      <c r="RG183" s="28">
        <v>0.08</v>
      </c>
      <c r="RH183" s="28">
        <v>75.19</v>
      </c>
      <c r="RI183" s="28">
        <v>0.08</v>
      </c>
      <c r="RJ183" s="28">
        <v>75.19</v>
      </c>
      <c r="RK183" s="28">
        <v>0.09</v>
      </c>
      <c r="RL183" s="28">
        <v>75.180000000000007</v>
      </c>
      <c r="RM183" s="28">
        <v>0.08</v>
      </c>
      <c r="RP183" s="28">
        <v>74.97</v>
      </c>
      <c r="RQ183" s="28">
        <v>7.0000000000000007E-2</v>
      </c>
      <c r="RR183" s="28">
        <v>75.040000000000006</v>
      </c>
      <c r="RS183" s="28">
        <v>7.0000000000000007E-2</v>
      </c>
      <c r="RT183" s="28">
        <v>74.959999999999994</v>
      </c>
      <c r="RU183" s="28">
        <v>0.06</v>
      </c>
      <c r="RV183" s="28">
        <v>76.23</v>
      </c>
      <c r="RW183" s="28">
        <v>7.0000000000000007E-2</v>
      </c>
      <c r="RX183" s="28">
        <v>75.63</v>
      </c>
      <c r="RY183" s="28">
        <v>0.08</v>
      </c>
      <c r="RZ183" s="28">
        <v>75.44</v>
      </c>
      <c r="SA183" s="28">
        <v>0.08</v>
      </c>
      <c r="SB183" s="28">
        <v>75.27</v>
      </c>
      <c r="SC183" s="28">
        <v>0.08</v>
      </c>
      <c r="SD183" s="28">
        <v>75.099999999999994</v>
      </c>
      <c r="SE183" s="28">
        <v>0.08</v>
      </c>
      <c r="SF183" s="28">
        <v>76.06</v>
      </c>
      <c r="SG183" s="28">
        <v>7.0000000000000007E-2</v>
      </c>
      <c r="SH183" s="28">
        <v>75.52</v>
      </c>
      <c r="SI183" s="28">
        <v>0.08</v>
      </c>
      <c r="SJ183" s="28">
        <v>75.510000000000005</v>
      </c>
      <c r="SK183" s="28">
        <v>0.08</v>
      </c>
      <c r="SL183" s="28">
        <v>75.48</v>
      </c>
      <c r="SM183" s="28">
        <v>0.08</v>
      </c>
      <c r="SN183" s="28">
        <v>74.989999999999995</v>
      </c>
      <c r="SO183" s="28">
        <v>0.08</v>
      </c>
      <c r="SP183" s="28">
        <v>75.45</v>
      </c>
      <c r="SQ183" s="28">
        <v>7.0000000000000007E-2</v>
      </c>
      <c r="SR183" s="28">
        <v>75.27</v>
      </c>
      <c r="SS183" s="28">
        <v>7.0000000000000007E-2</v>
      </c>
      <c r="ST183" s="28">
        <v>75.45</v>
      </c>
      <c r="SU183" s="28">
        <v>7.0000000000000007E-2</v>
      </c>
      <c r="VV183" s="28">
        <v>97.59</v>
      </c>
      <c r="VW183" s="28">
        <v>0.35</v>
      </c>
      <c r="WF183" s="28">
        <v>56.41</v>
      </c>
      <c r="WG183" s="28">
        <v>0.05</v>
      </c>
      <c r="WH183" s="28">
        <v>56.27</v>
      </c>
      <c r="WI183" s="28">
        <v>0.05</v>
      </c>
      <c r="WJ183" s="7" t="s">
        <v>3406</v>
      </c>
      <c r="WK183" s="8">
        <v>75.033000000000001</v>
      </c>
      <c r="WL183" s="8">
        <v>1.4999999999999999E-2</v>
      </c>
      <c r="WM183" s="8">
        <v>61.997</v>
      </c>
      <c r="WN183" s="8">
        <v>2.8000000000000001E-2</v>
      </c>
      <c r="WO183" s="8">
        <v>55.802</v>
      </c>
      <c r="WP183" s="8">
        <v>1.4E-2</v>
      </c>
      <c r="WQ183" s="8">
        <v>52.744</v>
      </c>
      <c r="WR183" s="8">
        <v>2.3E-2</v>
      </c>
      <c r="WS183" s="8">
        <v>94.995999999999995</v>
      </c>
      <c r="WT183" s="8">
        <v>1.7999999999999999E-2</v>
      </c>
      <c r="WU183" s="8">
        <v>75.004000000000005</v>
      </c>
      <c r="WV183" s="8">
        <v>0.02</v>
      </c>
      <c r="WW183" s="8">
        <v>2464.5</v>
      </c>
      <c r="WX183" s="8">
        <v>4.5</v>
      </c>
      <c r="WY183" s="8">
        <v>2424.1999999999998</v>
      </c>
      <c r="WZ183" s="8">
        <v>4.5</v>
      </c>
      <c r="XA183" s="8">
        <v>1.1890000000000001</v>
      </c>
      <c r="XB183" s="8">
        <v>2E-3</v>
      </c>
      <c r="XC183" s="8">
        <v>-0.497</v>
      </c>
      <c r="XD183" s="8">
        <v>3.0000000000000001E-3</v>
      </c>
      <c r="XE183" s="8">
        <v>0.18</v>
      </c>
      <c r="XF183" s="8">
        <v>5.0000000000000001E-3</v>
      </c>
      <c r="XG183" s="8">
        <v>0.85050000000000003</v>
      </c>
      <c r="XH183" s="8">
        <v>3.0999999999999999E-3</v>
      </c>
      <c r="XI183" s="8">
        <v>29.283000000000001</v>
      </c>
      <c r="XJ183" s="8">
        <v>1E-3</v>
      </c>
      <c r="XK183" s="8">
        <v>8809</v>
      </c>
      <c r="XL183" s="8">
        <v>19</v>
      </c>
      <c r="XM183" s="8">
        <v>1570</v>
      </c>
      <c r="XO183" s="11"/>
      <c r="XP183" s="12">
        <v>0</v>
      </c>
      <c r="XQ183" s="4"/>
      <c r="XR183" s="4"/>
      <c r="XS183" s="45">
        <f t="shared" si="159"/>
        <v>1.5456400202669551</v>
      </c>
      <c r="XT183" s="9">
        <f t="shared" si="114"/>
        <v>11326.109412089843</v>
      </c>
      <c r="XU183" s="46">
        <f t="shared" si="115"/>
        <v>338.62218185826771</v>
      </c>
      <c r="XV183" s="9">
        <v>0</v>
      </c>
      <c r="XW183" s="9">
        <f t="shared" si="116"/>
        <v>0</v>
      </c>
      <c r="XX183" s="9">
        <f t="shared" si="117"/>
        <v>11326.109412089843</v>
      </c>
      <c r="XY183" s="15">
        <f t="shared" si="118"/>
        <v>8.7708506276532785E-3</v>
      </c>
      <c r="XZ183" s="9">
        <f t="shared" si="119"/>
        <v>27.605990352344378</v>
      </c>
      <c r="YA183" s="9">
        <f t="shared" si="120"/>
        <v>54.256359979733041</v>
      </c>
      <c r="YB183" s="10">
        <v>14.099848322506217</v>
      </c>
      <c r="YC183" s="10">
        <v>13.055674691095509</v>
      </c>
      <c r="YD183" s="3">
        <v>1.3925241779295151E-2</v>
      </c>
      <c r="YE183" s="9">
        <v>38.161063494853423</v>
      </c>
      <c r="YF183" s="15">
        <v>8.7708506276532785E-3</v>
      </c>
      <c r="YG183" s="9">
        <v>27.605990352344378</v>
      </c>
      <c r="YH183" s="15">
        <v>7.7354592008507883E-3</v>
      </c>
      <c r="YI183" s="9">
        <v>21.791456629983376</v>
      </c>
      <c r="YJ183" s="9">
        <f t="shared" si="121"/>
        <v>75.033000000000001</v>
      </c>
      <c r="YK183" s="9">
        <f t="shared" si="122"/>
        <v>61.997009309405797</v>
      </c>
      <c r="YL183" s="9">
        <f t="shared" si="123"/>
        <v>21.415194456639011</v>
      </c>
      <c r="YM183" s="9">
        <f t="shared" si="142"/>
        <v>70117.631662675733</v>
      </c>
      <c r="YN183" s="9">
        <f t="shared" si="143"/>
        <v>56476.439540435553</v>
      </c>
      <c r="YO183" s="9">
        <f t="shared" si="160"/>
        <v>7239</v>
      </c>
      <c r="YP183" s="14">
        <f t="shared" si="145"/>
        <v>0.35236083156458931</v>
      </c>
      <c r="YQ183" s="9">
        <f t="shared" si="161"/>
        <v>65914.939169357996</v>
      </c>
      <c r="YR183" s="9">
        <f t="shared" si="162"/>
        <v>52273.747047117824</v>
      </c>
      <c r="YS183" s="10">
        <f t="shared" si="148"/>
        <v>7.4826812543260299</v>
      </c>
      <c r="YT183" s="15">
        <f t="shared" si="149"/>
        <v>0.1889837549418911</v>
      </c>
      <c r="YU183" s="16">
        <f t="shared" si="150"/>
        <v>-6.1907958957053673</v>
      </c>
      <c r="YV183" s="16">
        <f t="shared" si="151"/>
        <v>-20.77664002026696</v>
      </c>
      <c r="YW183" s="47">
        <f t="shared" si="152"/>
        <v>49.414968121022874</v>
      </c>
      <c r="YX183" s="5">
        <f t="shared" si="153"/>
        <v>70117.631662675733</v>
      </c>
      <c r="YY183" s="5">
        <f t="shared" si="154"/>
        <v>65856.045119746734</v>
      </c>
      <c r="YZ183" s="5">
        <f t="shared" si="155"/>
        <v>4261.5865429289943</v>
      </c>
      <c r="ZA183" s="5">
        <f t="shared" si="156"/>
        <v>0</v>
      </c>
      <c r="ZB183" s="5">
        <f t="shared" si="157"/>
        <v>70117.631662675733</v>
      </c>
      <c r="ZC183" s="6">
        <f t="shared" si="158"/>
        <v>1</v>
      </c>
    </row>
    <row r="184" spans="1:679" s="8" customFormat="1" x14ac:dyDescent="0.25">
      <c r="A184" s="8">
        <v>3</v>
      </c>
      <c r="B184" s="8" t="s">
        <v>1315</v>
      </c>
      <c r="C184" s="8" t="s">
        <v>1316</v>
      </c>
      <c r="D184" s="8" t="s">
        <v>1315</v>
      </c>
      <c r="E184" s="13" t="s">
        <v>3314</v>
      </c>
      <c r="F184" s="8" t="s">
        <v>3323</v>
      </c>
      <c r="G184" s="8" t="s">
        <v>3323</v>
      </c>
      <c r="H184" s="8" t="s">
        <v>3325</v>
      </c>
      <c r="I184" s="8" t="s">
        <v>3310</v>
      </c>
      <c r="J184" s="8" t="s">
        <v>3319</v>
      </c>
      <c r="L184" s="8">
        <v>7</v>
      </c>
      <c r="M184" s="8" t="s">
        <v>3311</v>
      </c>
      <c r="N184" s="7">
        <v>0</v>
      </c>
      <c r="O184" s="7">
        <v>0</v>
      </c>
      <c r="P184" s="8" t="s">
        <v>3367</v>
      </c>
      <c r="Q184" s="8" t="s">
        <v>1317</v>
      </c>
      <c r="R184" s="8" t="s">
        <v>1318</v>
      </c>
      <c r="S184" s="8" t="s">
        <v>119</v>
      </c>
      <c r="T184" s="8" t="s">
        <v>120</v>
      </c>
      <c r="U184" s="8" t="s">
        <v>121</v>
      </c>
      <c r="V184" s="8" t="s">
        <v>3378</v>
      </c>
      <c r="W184" s="8" t="s">
        <v>3382</v>
      </c>
      <c r="X184" s="8" t="s">
        <v>3387</v>
      </c>
      <c r="Y184" s="8" t="s">
        <v>3387</v>
      </c>
      <c r="Z184" s="8" t="s">
        <v>122</v>
      </c>
      <c r="AA184" s="8" t="s">
        <v>123</v>
      </c>
      <c r="AB184" s="8" t="s">
        <v>124</v>
      </c>
      <c r="AC184" s="8" t="s">
        <v>1319</v>
      </c>
      <c r="AD184" s="8" t="s">
        <v>1177</v>
      </c>
      <c r="AE184" s="8" t="s">
        <v>3391</v>
      </c>
      <c r="AF184" s="8" t="s">
        <v>931</v>
      </c>
      <c r="AG184" s="8">
        <v>75</v>
      </c>
      <c r="AH184" s="8">
        <v>62</v>
      </c>
      <c r="AI184" s="8">
        <v>55</v>
      </c>
      <c r="AJ184" s="8">
        <v>51</v>
      </c>
      <c r="AK184" s="8">
        <v>5.5</v>
      </c>
      <c r="AM184" s="8">
        <v>7.6</v>
      </c>
      <c r="AN184" s="8">
        <v>8.1</v>
      </c>
      <c r="AO184" s="8">
        <v>229.9</v>
      </c>
      <c r="AP184" s="8">
        <v>1.6</v>
      </c>
      <c r="AQ184" s="8">
        <v>6.5</v>
      </c>
      <c r="AR184" s="8">
        <v>0</v>
      </c>
      <c r="AS184" s="8">
        <v>4828</v>
      </c>
      <c r="AT184" s="8">
        <v>22</v>
      </c>
      <c r="AU184" s="8">
        <v>4322</v>
      </c>
      <c r="AV184" s="8">
        <v>36</v>
      </c>
      <c r="AW184" s="8">
        <v>3571</v>
      </c>
      <c r="AX184" s="8">
        <v>124</v>
      </c>
      <c r="AY184" s="8">
        <v>8403</v>
      </c>
      <c r="AZ184" s="8">
        <v>118</v>
      </c>
      <c r="BA184" s="8">
        <v>5.4059999999999997</v>
      </c>
      <c r="BB184" s="8">
        <v>899</v>
      </c>
      <c r="CO184" s="8" t="s">
        <v>1320</v>
      </c>
      <c r="CP184" s="8" t="s">
        <v>1321</v>
      </c>
      <c r="CQ184" s="8">
        <v>75.007999999999996</v>
      </c>
      <c r="CR184" s="8">
        <v>1.2E-2</v>
      </c>
      <c r="CS184" s="8">
        <v>61.999000000000002</v>
      </c>
      <c r="CT184" s="8">
        <v>3.5000000000000003E-2</v>
      </c>
      <c r="CU184" s="8">
        <v>54.994999999999997</v>
      </c>
      <c r="CV184" s="8">
        <v>2.9000000000000001E-2</v>
      </c>
      <c r="CW184" s="8">
        <v>51.009</v>
      </c>
      <c r="CX184" s="8">
        <v>2.1999999999999999E-2</v>
      </c>
      <c r="CY184" s="8">
        <v>74.459999999999994</v>
      </c>
      <c r="CZ184" s="8">
        <v>0.02</v>
      </c>
      <c r="DA184" s="8">
        <v>72.930000000000007</v>
      </c>
      <c r="DB184" s="8">
        <v>0.02</v>
      </c>
      <c r="DC184" s="8">
        <v>73.55</v>
      </c>
      <c r="DD184" s="8">
        <v>0.01</v>
      </c>
      <c r="DE184" s="8">
        <v>0.151</v>
      </c>
      <c r="DF184" s="8">
        <v>5.0000000000000001E-3</v>
      </c>
      <c r="DG184" s="8">
        <v>0.878</v>
      </c>
      <c r="DH184" s="8">
        <v>3.0000000000000001E-3</v>
      </c>
      <c r="DI184" s="8">
        <v>4828</v>
      </c>
      <c r="DJ184" s="8">
        <v>22</v>
      </c>
      <c r="DK184" s="8">
        <v>3571</v>
      </c>
      <c r="DL184" s="8">
        <v>124</v>
      </c>
      <c r="DM184" s="8">
        <v>5.4059999999999997</v>
      </c>
      <c r="DN184" s="8">
        <v>8.5999999999999993E-2</v>
      </c>
      <c r="DU184" s="8">
        <v>229.9</v>
      </c>
      <c r="DV184" s="8">
        <v>1</v>
      </c>
      <c r="DW184" s="8">
        <v>230.3</v>
      </c>
      <c r="DX184" s="8">
        <v>1</v>
      </c>
      <c r="DY184" s="8">
        <v>230.1</v>
      </c>
      <c r="DZ184" s="8">
        <v>1</v>
      </c>
      <c r="EA184" s="8">
        <v>6.5</v>
      </c>
      <c r="EB184" s="8">
        <v>0</v>
      </c>
      <c r="EC184" s="8">
        <v>6.2</v>
      </c>
      <c r="ED184" s="8">
        <v>0</v>
      </c>
      <c r="EE184" s="8">
        <v>6.5</v>
      </c>
      <c r="EF184" s="8">
        <v>0</v>
      </c>
      <c r="EG184" s="8">
        <v>1385.3</v>
      </c>
      <c r="EH184" s="8">
        <v>13.2</v>
      </c>
      <c r="EI184" s="8">
        <v>1125.7</v>
      </c>
      <c r="EJ184" s="8">
        <v>18.399999999999999</v>
      </c>
      <c r="EK184" s="8">
        <v>168.9</v>
      </c>
      <c r="EL184" s="8">
        <v>10</v>
      </c>
      <c r="EM184" s="8">
        <v>230</v>
      </c>
      <c r="EO184" s="8">
        <v>230</v>
      </c>
      <c r="EQ184" s="8">
        <v>230</v>
      </c>
      <c r="ES184" s="8">
        <v>6.2</v>
      </c>
      <c r="EU184" s="8">
        <v>6.2</v>
      </c>
      <c r="EW184" s="8">
        <v>6.3</v>
      </c>
      <c r="EY184" s="8">
        <v>0.62</v>
      </c>
      <c r="FW184" s="8">
        <v>0</v>
      </c>
      <c r="FY184" s="8">
        <v>0</v>
      </c>
      <c r="GA184" s="8">
        <v>0</v>
      </c>
      <c r="GC184" s="8">
        <v>15</v>
      </c>
      <c r="GE184" s="8">
        <v>1540</v>
      </c>
      <c r="HB184" s="8">
        <v>93.05</v>
      </c>
      <c r="HC184" s="8">
        <v>0.04</v>
      </c>
      <c r="HD184" s="8">
        <v>55.36</v>
      </c>
      <c r="HE184" s="8">
        <v>0.01</v>
      </c>
      <c r="HF184" s="8">
        <v>55.1</v>
      </c>
      <c r="HG184" s="8">
        <v>0.02</v>
      </c>
      <c r="HH184" s="8">
        <v>-0.26</v>
      </c>
      <c r="HI184" s="8">
        <v>0.02</v>
      </c>
      <c r="HZ184" s="8">
        <v>93.48</v>
      </c>
      <c r="IA184" s="8">
        <v>0.04</v>
      </c>
      <c r="IB184" s="8">
        <v>55.52</v>
      </c>
      <c r="IC184" s="8">
        <v>0.01</v>
      </c>
      <c r="ID184" s="8">
        <v>55.35</v>
      </c>
      <c r="IE184" s="8">
        <v>0.02</v>
      </c>
      <c r="IF184" s="8">
        <v>0.18</v>
      </c>
      <c r="IG184" s="8">
        <v>0.02</v>
      </c>
      <c r="IP184" s="8">
        <v>93.38</v>
      </c>
      <c r="IQ184" s="8">
        <v>0.05</v>
      </c>
      <c r="IR184" s="8">
        <v>54.98</v>
      </c>
      <c r="IS184" s="8">
        <v>0.02</v>
      </c>
      <c r="IT184" s="8">
        <v>55.3</v>
      </c>
      <c r="IU184" s="8">
        <v>0.03</v>
      </c>
      <c r="IV184" s="8">
        <v>0.32</v>
      </c>
      <c r="IW184" s="8">
        <v>0.04</v>
      </c>
      <c r="IX184" s="8">
        <v>92.94</v>
      </c>
      <c r="IY184" s="8">
        <v>0.03</v>
      </c>
      <c r="IZ184" s="8">
        <v>55.05</v>
      </c>
      <c r="JA184" s="8">
        <v>0.02</v>
      </c>
      <c r="JB184" s="8">
        <v>-0.12</v>
      </c>
      <c r="JC184" s="8">
        <v>0.02</v>
      </c>
      <c r="KB184" s="8">
        <v>93.67</v>
      </c>
      <c r="KC184" s="8">
        <v>0.05</v>
      </c>
      <c r="KD184" s="8">
        <v>55.42</v>
      </c>
      <c r="KE184" s="8">
        <v>0.03</v>
      </c>
      <c r="KF184" s="8">
        <v>55.46</v>
      </c>
      <c r="KG184" s="8">
        <v>0.03</v>
      </c>
      <c r="KH184" s="8">
        <v>-0.04</v>
      </c>
      <c r="KI184" s="8">
        <v>0.02</v>
      </c>
      <c r="LD184" s="8">
        <v>93.42</v>
      </c>
      <c r="LE184" s="8">
        <v>0.05</v>
      </c>
      <c r="LF184" s="8">
        <v>55.02</v>
      </c>
      <c r="LG184" s="8">
        <v>0.01</v>
      </c>
      <c r="LH184" s="8">
        <v>55.32</v>
      </c>
      <c r="LI184" s="8">
        <v>0.03</v>
      </c>
      <c r="LJ184" s="8">
        <v>-0.3</v>
      </c>
      <c r="LK184" s="8">
        <v>0.03</v>
      </c>
      <c r="LX184" s="8">
        <v>95.37</v>
      </c>
      <c r="LY184" s="8">
        <v>0.05</v>
      </c>
      <c r="LZ184" s="8">
        <v>54.93</v>
      </c>
      <c r="MA184" s="8">
        <v>0.02</v>
      </c>
      <c r="MB184" s="8">
        <v>56.42</v>
      </c>
      <c r="MC184" s="8">
        <v>0.03</v>
      </c>
      <c r="MD184" s="8">
        <v>1.5</v>
      </c>
      <c r="ME184" s="8">
        <v>0.04</v>
      </c>
      <c r="MF184" s="8">
        <v>94.07</v>
      </c>
      <c r="MG184" s="8">
        <v>0.04</v>
      </c>
      <c r="MH184" s="8">
        <v>55.69</v>
      </c>
      <c r="MI184" s="8">
        <v>0.02</v>
      </c>
      <c r="MJ184" s="8">
        <v>-0.76</v>
      </c>
      <c r="MK184" s="8">
        <v>0.02</v>
      </c>
      <c r="MX184" s="29">
        <v>74.14</v>
      </c>
      <c r="MY184" s="29">
        <v>0.02</v>
      </c>
      <c r="MZ184" s="29">
        <v>72.989999999999995</v>
      </c>
      <c r="NA184" s="29">
        <v>0.03</v>
      </c>
      <c r="NB184" s="29">
        <v>71.959999999999994</v>
      </c>
      <c r="NC184" s="29">
        <v>0.03</v>
      </c>
      <c r="ND184" s="29">
        <v>72.849999999999994</v>
      </c>
      <c r="NE184" s="29">
        <v>0.03</v>
      </c>
      <c r="NF184" s="29">
        <v>73.13</v>
      </c>
      <c r="NG184" s="29">
        <v>0.03</v>
      </c>
      <c r="NJ184" s="8">
        <v>55.01</v>
      </c>
      <c r="NK184" s="8">
        <v>0.02</v>
      </c>
      <c r="NN184" s="8">
        <v>55.96</v>
      </c>
      <c r="NO184" s="8">
        <v>0.01</v>
      </c>
      <c r="NP184" s="8">
        <v>56.2</v>
      </c>
      <c r="NQ184" s="8">
        <v>0.02</v>
      </c>
      <c r="NR184" s="8">
        <v>55.98</v>
      </c>
      <c r="NS184" s="8">
        <v>0.02</v>
      </c>
      <c r="NV184" s="8">
        <v>55.61</v>
      </c>
      <c r="NW184" s="8">
        <v>0.02</v>
      </c>
      <c r="NX184" s="8">
        <v>55.66</v>
      </c>
      <c r="NY184" s="8">
        <v>0.03</v>
      </c>
      <c r="NZ184" s="8">
        <v>55.71</v>
      </c>
      <c r="OA184" s="8">
        <v>0.01</v>
      </c>
      <c r="OD184" s="8">
        <v>55.74</v>
      </c>
      <c r="OE184" s="8">
        <v>0.02</v>
      </c>
      <c r="PH184" s="29">
        <v>74.05</v>
      </c>
      <c r="PI184" s="29">
        <v>0.03</v>
      </c>
      <c r="PR184" s="8">
        <v>54.93</v>
      </c>
      <c r="PS184" s="8">
        <v>0.02</v>
      </c>
      <c r="PT184" s="8">
        <v>54.93</v>
      </c>
      <c r="PU184" s="8">
        <v>0.02</v>
      </c>
      <c r="QD184" s="8">
        <v>55.82</v>
      </c>
      <c r="QE184" s="8">
        <v>0.02</v>
      </c>
      <c r="QF184" s="8">
        <v>55.65</v>
      </c>
      <c r="QG184" s="8">
        <v>0.02</v>
      </c>
      <c r="QH184" s="8">
        <v>55.86</v>
      </c>
      <c r="QI184" s="8">
        <v>0.04</v>
      </c>
      <c r="QJ184" s="8">
        <v>55.15</v>
      </c>
      <c r="QK184" s="8">
        <v>0.02</v>
      </c>
      <c r="QV184" s="8">
        <v>56.15</v>
      </c>
      <c r="QW184" s="8">
        <v>0.01</v>
      </c>
      <c r="QX184" s="8">
        <v>55.42</v>
      </c>
      <c r="QY184" s="8">
        <v>0.11</v>
      </c>
      <c r="QZ184" s="8">
        <v>54.66</v>
      </c>
      <c r="RA184" s="8">
        <v>0.18</v>
      </c>
      <c r="RB184" s="29">
        <v>75.14</v>
      </c>
      <c r="RC184" s="29">
        <v>0.02</v>
      </c>
      <c r="RD184" s="29">
        <v>75.06</v>
      </c>
      <c r="RE184" s="29">
        <v>0.02</v>
      </c>
      <c r="RF184" s="29">
        <v>75.34</v>
      </c>
      <c r="RG184" s="29">
        <v>0.02</v>
      </c>
      <c r="RH184" s="29">
        <v>75.27</v>
      </c>
      <c r="RI184" s="29">
        <v>0.03</v>
      </c>
      <c r="RJ184" s="29">
        <v>75.19</v>
      </c>
      <c r="RK184" s="29">
        <v>0.02</v>
      </c>
      <c r="RL184" s="29">
        <v>75.19</v>
      </c>
      <c r="RM184" s="29">
        <v>0.02</v>
      </c>
      <c r="RP184" s="29">
        <v>74.430000000000007</v>
      </c>
      <c r="RQ184" s="29">
        <v>0.04</v>
      </c>
      <c r="RR184" s="29">
        <v>73.28</v>
      </c>
      <c r="RS184" s="29">
        <v>0.08</v>
      </c>
      <c r="RT184" s="29">
        <v>74.930000000000007</v>
      </c>
      <c r="RU184" s="29">
        <v>0.03</v>
      </c>
      <c r="RV184" s="29">
        <v>65.680000000000007</v>
      </c>
      <c r="RW184" s="29">
        <v>0.19</v>
      </c>
      <c r="RX184" s="29">
        <v>75.03</v>
      </c>
      <c r="RY184" s="29">
        <v>0.03</v>
      </c>
      <c r="RZ184" s="29">
        <v>74.739999999999995</v>
      </c>
      <c r="SA184" s="29">
        <v>0.04</v>
      </c>
      <c r="SB184" s="29">
        <v>74.709999999999994</v>
      </c>
      <c r="SC184" s="29">
        <v>0.04</v>
      </c>
      <c r="SD184" s="29">
        <v>73.95</v>
      </c>
      <c r="SE184" s="29">
        <v>0.09</v>
      </c>
      <c r="SF184" s="29">
        <v>74.680000000000007</v>
      </c>
      <c r="SG184" s="29">
        <v>0.06</v>
      </c>
      <c r="SH184" s="29">
        <v>73.239999999999995</v>
      </c>
      <c r="SI184" s="29">
        <v>0.05</v>
      </c>
      <c r="SJ184" s="29">
        <v>74.22</v>
      </c>
      <c r="SK184" s="29">
        <v>0.04</v>
      </c>
      <c r="SL184" s="29">
        <v>67.02</v>
      </c>
      <c r="SM184" s="29">
        <v>7.0000000000000007E-2</v>
      </c>
      <c r="SN184" s="29">
        <v>74.62</v>
      </c>
      <c r="SO184" s="29">
        <v>0.03</v>
      </c>
      <c r="SP184" s="29">
        <v>74.180000000000007</v>
      </c>
      <c r="SQ184" s="29">
        <v>0.05</v>
      </c>
      <c r="SR184" s="29">
        <v>74.78</v>
      </c>
      <c r="SS184" s="29">
        <v>0.03</v>
      </c>
      <c r="ST184" s="29">
        <v>64.790000000000006</v>
      </c>
      <c r="SU184" s="29">
        <v>0.12</v>
      </c>
      <c r="VV184" s="29">
        <v>54.91</v>
      </c>
      <c r="VW184" s="29">
        <v>0.1</v>
      </c>
      <c r="WF184" s="29">
        <v>73.349999999999994</v>
      </c>
      <c r="WG184" s="29">
        <v>0.03</v>
      </c>
      <c r="WH184" s="29">
        <v>73.81</v>
      </c>
      <c r="WI184" s="29">
        <v>0.03</v>
      </c>
      <c r="WJ184" s="7" t="s">
        <v>3405</v>
      </c>
      <c r="WK184" s="8">
        <v>75.007999999999996</v>
      </c>
      <c r="WL184" s="8">
        <v>1.2E-2</v>
      </c>
      <c r="WM184" s="8">
        <v>61.999000000000002</v>
      </c>
      <c r="WN184" s="8">
        <v>3.5000000000000003E-2</v>
      </c>
      <c r="WO184" s="8">
        <v>73.292000000000002</v>
      </c>
      <c r="WP184" s="8">
        <v>0.01</v>
      </c>
      <c r="WQ184" s="8">
        <v>60.981000000000002</v>
      </c>
      <c r="WR184" s="8">
        <v>2.3E-2</v>
      </c>
      <c r="WS184" s="8">
        <v>54.994999999999997</v>
      </c>
      <c r="WT184" s="8">
        <v>2.9000000000000001E-2</v>
      </c>
      <c r="WU184" s="8">
        <v>51.009</v>
      </c>
      <c r="WV184" s="8">
        <v>2.1999999999999999E-2</v>
      </c>
      <c r="WW184" s="8">
        <v>2534</v>
      </c>
      <c r="WX184" s="8">
        <v>4.4000000000000004</v>
      </c>
      <c r="WY184" s="8">
        <v>2431</v>
      </c>
      <c r="WZ184" s="8">
        <v>4.2</v>
      </c>
      <c r="XA184" s="8">
        <v>1.1299999999999999</v>
      </c>
      <c r="XB184" s="8">
        <v>2E-3</v>
      </c>
      <c r="XC184" s="8">
        <v>-0.39800000000000002</v>
      </c>
      <c r="XD184" s="8">
        <v>2E-3</v>
      </c>
      <c r="XE184" s="8">
        <v>0.151</v>
      </c>
      <c r="XF184" s="8">
        <v>5.0000000000000001E-3</v>
      </c>
      <c r="XG184" s="8">
        <v>0.878</v>
      </c>
      <c r="XH184" s="8">
        <v>3.0000000000000001E-3</v>
      </c>
      <c r="XI184" s="8">
        <v>29.343</v>
      </c>
      <c r="XJ184" s="8">
        <v>1E-3</v>
      </c>
      <c r="XK184" s="8">
        <v>1554</v>
      </c>
      <c r="XL184" s="8">
        <v>10</v>
      </c>
      <c r="XM184" s="8">
        <v>1540</v>
      </c>
      <c r="XO184" s="1">
        <v>8.7942837155845673E-3</v>
      </c>
      <c r="XP184" s="12">
        <v>21.378903712586084</v>
      </c>
      <c r="XQ184" s="4">
        <v>13.029</v>
      </c>
      <c r="XR184" s="4">
        <v>0.39800000000000002</v>
      </c>
      <c r="XS184" s="45">
        <f t="shared" si="159"/>
        <v>1.5371729587320588</v>
      </c>
      <c r="XT184" s="9">
        <f t="shared" si="114"/>
        <v>11258.093101879513</v>
      </c>
      <c r="XU184" s="46">
        <f t="shared" si="115"/>
        <v>322.72194960629918</v>
      </c>
      <c r="XV184" s="9">
        <f t="shared" ref="XV184:XV215" si="163">XP184*SQRT(-XC184*YB184/(XR184*XQ184))</f>
        <v>21.379249542519545</v>
      </c>
      <c r="XW184" s="9">
        <f t="shared" si="116"/>
        <v>98.450646503554054</v>
      </c>
      <c r="XX184" s="9">
        <f t="shared" si="117"/>
        <v>11159.642455375959</v>
      </c>
      <c r="XY184" s="15">
        <f t="shared" si="118"/>
        <v>8.7624157666021229E-3</v>
      </c>
      <c r="XZ184" s="9">
        <f t="shared" si="119"/>
        <v>27.548117052743081</v>
      </c>
      <c r="YA184" s="9">
        <f t="shared" si="120"/>
        <v>71.754827041267944</v>
      </c>
      <c r="YB184" s="10">
        <v>13.02942152345201</v>
      </c>
      <c r="YC184" s="10">
        <v>13.504951382451907</v>
      </c>
      <c r="YD184" s="3">
        <v>6.9873006241287037E-3</v>
      </c>
      <c r="YE184" s="9">
        <v>20.782940331634389</v>
      </c>
      <c r="YF184" s="15">
        <v>8.7780758770486331E-3</v>
      </c>
      <c r="YG184" s="9">
        <v>27.607799611979832</v>
      </c>
      <c r="YH184" s="15">
        <v>8.5191423147727829E-3</v>
      </c>
      <c r="YI184" s="9">
        <v>26.906116926443165</v>
      </c>
      <c r="YJ184" s="9">
        <f t="shared" si="121"/>
        <v>74.833554326419659</v>
      </c>
      <c r="YK184" s="9">
        <f t="shared" si="122"/>
        <v>61.912676223718996</v>
      </c>
      <c r="YL184" s="9">
        <f t="shared" si="123"/>
        <v>26.531381060879621</v>
      </c>
      <c r="YM184" s="9"/>
      <c r="YN184" s="9"/>
      <c r="YO184" s="9"/>
      <c r="YP184" s="14"/>
      <c r="YQ184" s="9"/>
      <c r="YR184" s="9"/>
      <c r="YS184" s="10"/>
      <c r="YT184" s="15"/>
      <c r="YU184" s="16"/>
      <c r="YV184" s="16"/>
      <c r="YW184" s="47"/>
      <c r="YX184" s="5"/>
      <c r="YY184" s="5"/>
      <c r="YZ184" s="5"/>
      <c r="ZA184" s="5"/>
      <c r="ZB184" s="5"/>
      <c r="ZC184" s="6"/>
    </row>
    <row r="185" spans="1:679" s="8" customFormat="1" x14ac:dyDescent="0.25">
      <c r="A185" s="8">
        <v>3</v>
      </c>
      <c r="B185" s="8" t="s">
        <v>1768</v>
      </c>
      <c r="C185" s="8" t="s">
        <v>1769</v>
      </c>
      <c r="D185" s="8" t="s">
        <v>1768</v>
      </c>
      <c r="E185" s="13" t="s">
        <v>3327</v>
      </c>
      <c r="F185" s="8" t="s">
        <v>3323</v>
      </c>
      <c r="G185" s="8" t="s">
        <v>3323</v>
      </c>
      <c r="H185" s="8" t="s">
        <v>3325</v>
      </c>
      <c r="I185" s="8" t="s">
        <v>3310</v>
      </c>
      <c r="J185" s="8" t="s">
        <v>3319</v>
      </c>
      <c r="L185" s="8">
        <v>7</v>
      </c>
      <c r="M185" s="8" t="s">
        <v>3311</v>
      </c>
      <c r="N185" s="7">
        <v>0</v>
      </c>
      <c r="O185" s="7">
        <v>0</v>
      </c>
      <c r="P185" s="8" t="s">
        <v>3367</v>
      </c>
      <c r="Q185" s="8" t="s">
        <v>1317</v>
      </c>
      <c r="R185" s="8" t="s">
        <v>1770</v>
      </c>
      <c r="S185" s="8" t="s">
        <v>119</v>
      </c>
      <c r="T185" s="8" t="s">
        <v>120</v>
      </c>
      <c r="U185" s="8" t="s">
        <v>121</v>
      </c>
      <c r="V185" s="8" t="s">
        <v>3378</v>
      </c>
      <c r="W185" s="8" t="s">
        <v>3382</v>
      </c>
      <c r="X185" s="8" t="s">
        <v>3387</v>
      </c>
      <c r="Y185" s="8" t="s">
        <v>3387</v>
      </c>
      <c r="Z185" s="8" t="s">
        <v>122</v>
      </c>
      <c r="AA185" s="8" t="s">
        <v>123</v>
      </c>
      <c r="AB185" s="8" t="s">
        <v>124</v>
      </c>
      <c r="AC185" s="8" t="s">
        <v>1319</v>
      </c>
      <c r="AD185" s="8" t="s">
        <v>1177</v>
      </c>
      <c r="AE185" s="8" t="s">
        <v>3391</v>
      </c>
      <c r="AF185" s="8" t="s">
        <v>931</v>
      </c>
      <c r="AG185" s="8">
        <v>75</v>
      </c>
      <c r="AH185" s="8">
        <v>62</v>
      </c>
      <c r="AI185" s="8">
        <v>55</v>
      </c>
      <c r="AJ185" s="8">
        <v>51</v>
      </c>
      <c r="AK185" s="8">
        <v>5.5</v>
      </c>
      <c r="AM185" s="8">
        <v>7.6</v>
      </c>
      <c r="AN185" s="8">
        <v>8.1</v>
      </c>
      <c r="AO185" s="8">
        <v>230</v>
      </c>
      <c r="AP185" s="8">
        <v>1.2</v>
      </c>
      <c r="AQ185" s="8">
        <v>6.5</v>
      </c>
      <c r="AR185" s="8">
        <v>0</v>
      </c>
      <c r="AS185" s="8">
        <v>9496</v>
      </c>
      <c r="AT185" s="8">
        <v>66</v>
      </c>
      <c r="AU185" s="8">
        <v>9032</v>
      </c>
      <c r="AV185" s="8">
        <v>95</v>
      </c>
      <c r="AW185" s="8">
        <v>5617</v>
      </c>
      <c r="AX185" s="8">
        <v>120</v>
      </c>
      <c r="AY185" s="8">
        <v>15118</v>
      </c>
      <c r="AZ185" s="8">
        <v>127</v>
      </c>
      <c r="BA185" s="8">
        <v>9.6430000000000007</v>
      </c>
      <c r="BB185" s="8">
        <v>899</v>
      </c>
      <c r="CO185" s="8" t="s">
        <v>1771</v>
      </c>
      <c r="CP185" s="8" t="s">
        <v>1321</v>
      </c>
      <c r="CQ185" s="8">
        <v>74.974999999999994</v>
      </c>
      <c r="CR185" s="8">
        <v>1.4999999999999999E-2</v>
      </c>
      <c r="CS185" s="8">
        <v>62</v>
      </c>
      <c r="CT185" s="8">
        <v>3.3000000000000002E-2</v>
      </c>
      <c r="CU185" s="8">
        <v>54.993000000000002</v>
      </c>
      <c r="CV185" s="8">
        <v>3.6999999999999998E-2</v>
      </c>
      <c r="CW185" s="8">
        <v>51.018000000000001</v>
      </c>
      <c r="CX185" s="8">
        <v>4.1000000000000002E-2</v>
      </c>
      <c r="CY185" s="8">
        <v>74.58</v>
      </c>
      <c r="CZ185" s="8">
        <v>0.04</v>
      </c>
      <c r="DA185" s="8">
        <v>71.39</v>
      </c>
      <c r="DB185" s="8">
        <v>0.04</v>
      </c>
      <c r="DC185" s="8">
        <v>72.319999999999993</v>
      </c>
      <c r="DD185" s="8">
        <v>0.01</v>
      </c>
      <c r="DE185" s="8">
        <v>0.128</v>
      </c>
      <c r="DF185" s="8">
        <v>4.0000000000000001E-3</v>
      </c>
      <c r="DG185" s="8">
        <v>0.89559999999999995</v>
      </c>
      <c r="DH185" s="8">
        <v>3.0000000000000001E-3</v>
      </c>
      <c r="DI185" s="8">
        <v>9496</v>
      </c>
      <c r="DJ185" s="8">
        <v>66</v>
      </c>
      <c r="DK185" s="8">
        <v>5617</v>
      </c>
      <c r="DL185" s="8">
        <v>120</v>
      </c>
      <c r="DM185" s="8">
        <v>9.6430000000000007</v>
      </c>
      <c r="DN185" s="8">
        <v>0.104</v>
      </c>
      <c r="DU185" s="8">
        <v>230</v>
      </c>
      <c r="DV185" s="8">
        <v>0.7</v>
      </c>
      <c r="DW185" s="8">
        <v>230.1</v>
      </c>
      <c r="DX185" s="8">
        <v>0.7</v>
      </c>
      <c r="DY185" s="8">
        <v>230.1</v>
      </c>
      <c r="DZ185" s="8">
        <v>0.7</v>
      </c>
      <c r="EA185" s="8">
        <v>6.5</v>
      </c>
      <c r="EB185" s="8">
        <v>0</v>
      </c>
      <c r="EC185" s="8">
        <v>6.3</v>
      </c>
      <c r="ED185" s="8">
        <v>0</v>
      </c>
      <c r="EE185" s="8">
        <v>6.5</v>
      </c>
      <c r="EF185" s="8">
        <v>0</v>
      </c>
      <c r="EG185" s="8">
        <v>1386</v>
      </c>
      <c r="EH185" s="8">
        <v>10.199999999999999</v>
      </c>
      <c r="EI185" s="8">
        <v>1131.7</v>
      </c>
      <c r="EJ185" s="8">
        <v>13</v>
      </c>
      <c r="EK185" s="8">
        <v>181.7</v>
      </c>
      <c r="EL185" s="8">
        <v>8.1</v>
      </c>
      <c r="EM185" s="8">
        <v>230</v>
      </c>
      <c r="EO185" s="8">
        <v>230</v>
      </c>
      <c r="EQ185" s="8">
        <v>230</v>
      </c>
      <c r="ES185" s="8">
        <v>6.3</v>
      </c>
      <c r="EU185" s="8">
        <v>6.2</v>
      </c>
      <c r="EW185" s="8">
        <v>6.3</v>
      </c>
      <c r="EY185" s="8">
        <v>0.62</v>
      </c>
      <c r="FW185" s="8">
        <v>0</v>
      </c>
      <c r="FY185" s="8">
        <v>0</v>
      </c>
      <c r="GA185" s="8">
        <v>0</v>
      </c>
      <c r="GC185" s="8">
        <v>115</v>
      </c>
      <c r="GE185" s="8">
        <v>1550</v>
      </c>
      <c r="HB185" s="8">
        <v>93.11</v>
      </c>
      <c r="HC185" s="8">
        <v>0.06</v>
      </c>
      <c r="HD185" s="8">
        <v>55.43</v>
      </c>
      <c r="HE185" s="8">
        <v>0.02</v>
      </c>
      <c r="HF185" s="8">
        <v>55.14</v>
      </c>
      <c r="HG185" s="8">
        <v>0.03</v>
      </c>
      <c r="HH185" s="8">
        <v>-0.28999999999999998</v>
      </c>
      <c r="HI185" s="8">
        <v>0.03</v>
      </c>
      <c r="HZ185" s="8">
        <v>93.48</v>
      </c>
      <c r="IA185" s="8">
        <v>7.0000000000000007E-2</v>
      </c>
      <c r="IB185" s="8">
        <v>55.54</v>
      </c>
      <c r="IC185" s="8">
        <v>0.01</v>
      </c>
      <c r="ID185" s="8">
        <v>55.35</v>
      </c>
      <c r="IE185" s="8">
        <v>0.04</v>
      </c>
      <c r="IF185" s="8">
        <v>0.19</v>
      </c>
      <c r="IG185" s="8">
        <v>0.03</v>
      </c>
      <c r="IP185" s="8">
        <v>93.48</v>
      </c>
      <c r="IQ185" s="8">
        <v>7.0000000000000007E-2</v>
      </c>
      <c r="IR185" s="8">
        <v>55.13</v>
      </c>
      <c r="IS185" s="8">
        <v>0.04</v>
      </c>
      <c r="IT185" s="8">
        <v>55.35</v>
      </c>
      <c r="IU185" s="8">
        <v>0.04</v>
      </c>
      <c r="IV185" s="8">
        <v>0.22</v>
      </c>
      <c r="IW185" s="8">
        <v>0.06</v>
      </c>
      <c r="IX185" s="8">
        <v>92.99</v>
      </c>
      <c r="IY185" s="8">
        <v>7.0000000000000007E-2</v>
      </c>
      <c r="IZ185" s="8">
        <v>55.07</v>
      </c>
      <c r="JA185" s="8">
        <v>0.04</v>
      </c>
      <c r="JB185" s="8">
        <v>-7.0000000000000007E-2</v>
      </c>
      <c r="JC185" s="8">
        <v>0.03</v>
      </c>
      <c r="KB185" s="8">
        <v>93.71</v>
      </c>
      <c r="KC185" s="8">
        <v>0.06</v>
      </c>
      <c r="KD185" s="8">
        <v>55.48</v>
      </c>
      <c r="KE185" s="8">
        <v>0.02</v>
      </c>
      <c r="KF185" s="8">
        <v>55.48</v>
      </c>
      <c r="KG185" s="8">
        <v>0.03</v>
      </c>
      <c r="KH185" s="8">
        <v>0</v>
      </c>
      <c r="KI185" s="8">
        <v>0.03</v>
      </c>
      <c r="LD185" s="8">
        <v>93.49</v>
      </c>
      <c r="LE185" s="8">
        <v>0.06</v>
      </c>
      <c r="LF185" s="8">
        <v>55.09</v>
      </c>
      <c r="LG185" s="8">
        <v>0.02</v>
      </c>
      <c r="LH185" s="8">
        <v>55.36</v>
      </c>
      <c r="LI185" s="8">
        <v>0.03</v>
      </c>
      <c r="LJ185" s="8">
        <v>-0.27</v>
      </c>
      <c r="LK185" s="8">
        <v>0.03</v>
      </c>
      <c r="LX185" s="8">
        <v>95.48</v>
      </c>
      <c r="LY185" s="8">
        <v>0.06</v>
      </c>
      <c r="LZ185" s="8">
        <v>54.98</v>
      </c>
      <c r="MA185" s="8">
        <v>0.03</v>
      </c>
      <c r="MB185" s="8">
        <v>56.47</v>
      </c>
      <c r="MC185" s="8">
        <v>0.03</v>
      </c>
      <c r="MD185" s="8">
        <v>1.49</v>
      </c>
      <c r="ME185" s="8">
        <v>0.05</v>
      </c>
      <c r="MF185" s="8">
        <v>94.19</v>
      </c>
      <c r="MG185" s="8">
        <v>0.05</v>
      </c>
      <c r="MH185" s="8">
        <v>55.75</v>
      </c>
      <c r="MI185" s="8">
        <v>0.03</v>
      </c>
      <c r="MJ185" s="8">
        <v>-0.75</v>
      </c>
      <c r="MK185" s="8">
        <v>0.04</v>
      </c>
      <c r="MX185" s="28">
        <v>72.709999999999994</v>
      </c>
      <c r="MY185" s="28">
        <v>0.03</v>
      </c>
      <c r="MZ185" s="28">
        <v>70.900000000000006</v>
      </c>
      <c r="NA185" s="28">
        <v>0.05</v>
      </c>
      <c r="NB185" s="28">
        <v>70.25</v>
      </c>
      <c r="NC185" s="28">
        <v>0.04</v>
      </c>
      <c r="ND185" s="28">
        <v>71.02</v>
      </c>
      <c r="NE185" s="28">
        <v>0.04</v>
      </c>
      <c r="NF185" s="28">
        <v>70.959999999999994</v>
      </c>
      <c r="NG185" s="28">
        <v>0.04</v>
      </c>
      <c r="NJ185" s="8">
        <v>55.09</v>
      </c>
      <c r="NK185" s="8">
        <v>0.03</v>
      </c>
      <c r="NN185" s="8">
        <v>55.84</v>
      </c>
      <c r="NO185" s="8">
        <v>0.03</v>
      </c>
      <c r="NP185" s="8">
        <v>56.25</v>
      </c>
      <c r="NQ185" s="8">
        <v>0.01</v>
      </c>
      <c r="NR185" s="8">
        <v>56.14</v>
      </c>
      <c r="NS185" s="8">
        <v>0.01</v>
      </c>
      <c r="NV185" s="8">
        <v>55.54</v>
      </c>
      <c r="NW185" s="8">
        <v>0.04</v>
      </c>
      <c r="NX185" s="8">
        <v>55.83</v>
      </c>
      <c r="NY185" s="8">
        <v>0.03</v>
      </c>
      <c r="NZ185" s="8">
        <v>55.8</v>
      </c>
      <c r="OA185" s="8">
        <v>0.01</v>
      </c>
      <c r="OD185" s="8">
        <v>55.73</v>
      </c>
      <c r="OE185" s="8">
        <v>0.02</v>
      </c>
      <c r="PH185" s="28">
        <v>72.41</v>
      </c>
      <c r="PI185" s="28">
        <v>0.03</v>
      </c>
      <c r="PR185" s="8">
        <v>55.01</v>
      </c>
      <c r="PS185" s="8">
        <v>0.03</v>
      </c>
      <c r="PT185" s="8">
        <v>55</v>
      </c>
      <c r="PU185" s="8">
        <v>0.02</v>
      </c>
      <c r="QD185" s="8">
        <v>55.74</v>
      </c>
      <c r="QE185" s="8">
        <v>0.03</v>
      </c>
      <c r="QF185" s="8">
        <v>55.65</v>
      </c>
      <c r="QG185" s="8">
        <v>0.02</v>
      </c>
      <c r="QH185" s="8">
        <v>56.03</v>
      </c>
      <c r="QI185" s="8">
        <v>0.04</v>
      </c>
      <c r="QJ185" s="8">
        <v>55.13</v>
      </c>
      <c r="QK185" s="8">
        <v>0.03</v>
      </c>
      <c r="QV185" s="8">
        <v>56.25</v>
      </c>
      <c r="QW185" s="8">
        <v>0.02</v>
      </c>
      <c r="QX185" s="8">
        <v>55.53</v>
      </c>
      <c r="QY185" s="8">
        <v>0.14000000000000001</v>
      </c>
      <c r="QZ185" s="8">
        <v>54.9</v>
      </c>
      <c r="RA185" s="8">
        <v>0.2</v>
      </c>
      <c r="RB185" s="28">
        <v>75.12</v>
      </c>
      <c r="RC185" s="28">
        <v>0.02</v>
      </c>
      <c r="RD185" s="28">
        <v>75.05</v>
      </c>
      <c r="RE185" s="28">
        <v>0.02</v>
      </c>
      <c r="RF185" s="28">
        <v>75.3</v>
      </c>
      <c r="RG185" s="28">
        <v>0.02</v>
      </c>
      <c r="RH185" s="28">
        <v>75.28</v>
      </c>
      <c r="RI185" s="28">
        <v>0.03</v>
      </c>
      <c r="RJ185" s="28">
        <v>75.209999999999994</v>
      </c>
      <c r="RK185" s="28">
        <v>0.03</v>
      </c>
      <c r="RL185" s="28">
        <v>75.2</v>
      </c>
      <c r="RM185" s="28">
        <v>0.02</v>
      </c>
      <c r="RP185" s="28">
        <v>65.040000000000006</v>
      </c>
      <c r="RQ185" s="28">
        <v>0.1</v>
      </c>
      <c r="RR185" s="28">
        <v>65.3</v>
      </c>
      <c r="RS185" s="28">
        <v>0.09</v>
      </c>
      <c r="RT185" s="28">
        <v>74.83</v>
      </c>
      <c r="RU185" s="28">
        <v>0.02</v>
      </c>
      <c r="RV185" s="28">
        <v>69.099999999999994</v>
      </c>
      <c r="RW185" s="28">
        <v>0.2</v>
      </c>
      <c r="RX185" s="28">
        <v>75.16</v>
      </c>
      <c r="RY185" s="28">
        <v>0.04</v>
      </c>
      <c r="RZ185" s="28">
        <v>63.94</v>
      </c>
      <c r="SA185" s="28">
        <v>0.09</v>
      </c>
      <c r="SB185" s="28">
        <v>70.34</v>
      </c>
      <c r="SC185" s="28">
        <v>0.12</v>
      </c>
      <c r="SD185" s="28">
        <v>67</v>
      </c>
      <c r="SE185" s="28">
        <v>0.15</v>
      </c>
      <c r="SF185" s="28">
        <v>74.47</v>
      </c>
      <c r="SG185" s="28">
        <v>0.08</v>
      </c>
      <c r="SH185" s="28">
        <v>65.11</v>
      </c>
      <c r="SI185" s="28">
        <v>0.08</v>
      </c>
      <c r="SJ185" s="28">
        <v>65.540000000000006</v>
      </c>
      <c r="SK185" s="28">
        <v>0.08</v>
      </c>
      <c r="SL185" s="28">
        <v>66.89</v>
      </c>
      <c r="SM185" s="28">
        <v>7.0000000000000007E-2</v>
      </c>
      <c r="SN185" s="28">
        <v>74.63</v>
      </c>
      <c r="SO185" s="28">
        <v>0.03</v>
      </c>
      <c r="SP185" s="28">
        <v>64.260000000000005</v>
      </c>
      <c r="SQ185" s="28">
        <v>0.08</v>
      </c>
      <c r="SR185" s="28">
        <v>67.069999999999993</v>
      </c>
      <c r="SS185" s="28">
        <v>0.15</v>
      </c>
      <c r="ST185" s="28">
        <v>65.37</v>
      </c>
      <c r="SU185" s="28">
        <v>0.1</v>
      </c>
      <c r="VV185" s="28">
        <v>54.9</v>
      </c>
      <c r="VW185" s="28">
        <v>0.18</v>
      </c>
      <c r="WF185" s="28">
        <v>71.77</v>
      </c>
      <c r="WG185" s="28">
        <v>0.03</v>
      </c>
      <c r="WH185" s="28">
        <v>72.17</v>
      </c>
      <c r="WI185" s="28">
        <v>0.03</v>
      </c>
      <c r="WJ185" s="7" t="s">
        <v>3405</v>
      </c>
      <c r="WK185" s="8">
        <v>74.974999999999994</v>
      </c>
      <c r="WL185" s="8">
        <v>1.4999999999999999E-2</v>
      </c>
      <c r="WM185" s="8">
        <v>62</v>
      </c>
      <c r="WN185" s="8">
        <v>3.3000000000000002E-2</v>
      </c>
      <c r="WO185" s="8">
        <v>71.620999999999995</v>
      </c>
      <c r="WP185" s="8">
        <v>2.1999999999999999E-2</v>
      </c>
      <c r="WQ185" s="8">
        <v>60.131999999999998</v>
      </c>
      <c r="WR185" s="8">
        <v>2.5000000000000001E-2</v>
      </c>
      <c r="WS185" s="8">
        <v>54.993000000000002</v>
      </c>
      <c r="WT185" s="8">
        <v>3.6999999999999998E-2</v>
      </c>
      <c r="WU185" s="8">
        <v>51.018000000000001</v>
      </c>
      <c r="WV185" s="8">
        <v>4.1000000000000002E-2</v>
      </c>
      <c r="WW185" s="8">
        <v>2556.4</v>
      </c>
      <c r="WX185" s="8">
        <v>4.3</v>
      </c>
      <c r="WY185" s="8">
        <v>2459</v>
      </c>
      <c r="WZ185" s="8">
        <v>4.2</v>
      </c>
      <c r="XA185" s="8">
        <v>1.133</v>
      </c>
      <c r="XB185" s="8">
        <v>2E-3</v>
      </c>
      <c r="XC185" s="8">
        <v>-0.35299999999999998</v>
      </c>
      <c r="XD185" s="8">
        <v>3.0000000000000001E-3</v>
      </c>
      <c r="XE185" s="8">
        <v>0.128</v>
      </c>
      <c r="XF185" s="8">
        <v>4.0000000000000001E-3</v>
      </c>
      <c r="XG185" s="8">
        <v>0.89559999999999995</v>
      </c>
      <c r="XH185" s="8">
        <v>3.0000000000000001E-3</v>
      </c>
      <c r="XI185" s="8">
        <v>29.346</v>
      </c>
      <c r="XJ185" s="8">
        <v>1E-3</v>
      </c>
      <c r="XK185" s="8">
        <v>1568</v>
      </c>
      <c r="XL185" s="8">
        <v>10</v>
      </c>
      <c r="XM185" s="8">
        <v>1550</v>
      </c>
      <c r="XO185" s="1">
        <v>9.1282153938544691E-2</v>
      </c>
      <c r="XP185" s="12">
        <v>224.4628165348814</v>
      </c>
      <c r="XQ185" s="4">
        <v>13.029</v>
      </c>
      <c r="XR185" s="4">
        <v>0.35299999999999998</v>
      </c>
      <c r="XS185" s="45">
        <f t="shared" si="159"/>
        <v>1.5255497513852114</v>
      </c>
      <c r="XT185" s="9">
        <f t="shared" si="114"/>
        <v>11394.343304973281</v>
      </c>
      <c r="XU185" s="46">
        <f t="shared" si="115"/>
        <v>327.30567905511811</v>
      </c>
      <c r="XV185" s="9">
        <f t="shared" si="163"/>
        <v>224.46636325703787</v>
      </c>
      <c r="XW185" s="9">
        <f t="shared" si="116"/>
        <v>1033.6600040007625</v>
      </c>
      <c r="XX185" s="9">
        <f t="shared" si="117"/>
        <v>10360.68330097252</v>
      </c>
      <c r="XY185" s="15">
        <f t="shared" si="118"/>
        <v>8.6237879190265467E-3</v>
      </c>
      <c r="XZ185" s="9">
        <f t="shared" si="119"/>
        <v>26.990238064181469</v>
      </c>
      <c r="YA185" s="9">
        <f t="shared" si="120"/>
        <v>70.095450248614782</v>
      </c>
      <c r="YB185" s="10">
        <v>13.029411743991924</v>
      </c>
      <c r="YC185" s="10">
        <v>13.461416414674165</v>
      </c>
      <c r="YD185" s="3">
        <v>6.9925540411088852E-3</v>
      </c>
      <c r="YE185" s="9">
        <v>20.788156274442446</v>
      </c>
      <c r="YF185" s="15">
        <v>8.7865321288236233E-3</v>
      </c>
      <c r="YG185" s="9">
        <v>27.609004578065058</v>
      </c>
      <c r="YH185" s="15">
        <v>8.3701296868543343E-3</v>
      </c>
      <c r="YI185" s="9">
        <v>26.33591541163862</v>
      </c>
      <c r="YJ185" s="9">
        <f t="shared" si="121"/>
        <v>73.167678473282862</v>
      </c>
      <c r="YK185" s="9">
        <f t="shared" si="122"/>
        <v>61.097460737792609</v>
      </c>
      <c r="YL185" s="9">
        <f t="shared" si="123"/>
        <v>25.964114013433466</v>
      </c>
      <c r="YM185" s="9"/>
      <c r="YN185" s="9"/>
      <c r="YO185" s="9"/>
      <c r="YP185" s="14"/>
      <c r="YQ185" s="9"/>
      <c r="YR185" s="9"/>
      <c r="YS185" s="10"/>
      <c r="YT185" s="15"/>
      <c r="YU185" s="16"/>
      <c r="YV185" s="16"/>
      <c r="YW185" s="47"/>
      <c r="YX185" s="5"/>
      <c r="YY185" s="5"/>
      <c r="YZ185" s="5"/>
      <c r="ZA185" s="5"/>
      <c r="ZB185" s="5"/>
      <c r="ZC185" s="6"/>
    </row>
    <row r="186" spans="1:679" s="8" customFormat="1" x14ac:dyDescent="0.25">
      <c r="A186" s="8">
        <v>3</v>
      </c>
      <c r="B186" s="8" t="s">
        <v>1772</v>
      </c>
      <c r="C186" s="8" t="s">
        <v>1773</v>
      </c>
      <c r="D186" s="8" t="s">
        <v>1772</v>
      </c>
      <c r="E186" s="13" t="s">
        <v>3328</v>
      </c>
      <c r="F186" s="8" t="s">
        <v>3323</v>
      </c>
      <c r="G186" s="8" t="s">
        <v>3323</v>
      </c>
      <c r="H186" s="8" t="s">
        <v>3325</v>
      </c>
      <c r="I186" s="8" t="s">
        <v>3310</v>
      </c>
      <c r="J186" s="8" t="s">
        <v>3319</v>
      </c>
      <c r="L186" s="8">
        <v>7</v>
      </c>
      <c r="M186" s="8" t="s">
        <v>3311</v>
      </c>
      <c r="N186" s="7">
        <v>0</v>
      </c>
      <c r="O186" s="7">
        <v>0</v>
      </c>
      <c r="P186" s="8" t="s">
        <v>3367</v>
      </c>
      <c r="Q186" s="8" t="s">
        <v>1317</v>
      </c>
      <c r="R186" s="8" t="s">
        <v>1774</v>
      </c>
      <c r="S186" s="8" t="s">
        <v>119</v>
      </c>
      <c r="T186" s="8" t="s">
        <v>120</v>
      </c>
      <c r="U186" s="8" t="s">
        <v>1775</v>
      </c>
      <c r="V186" s="8" t="s">
        <v>3378</v>
      </c>
      <c r="W186" s="8" t="s">
        <v>3382</v>
      </c>
      <c r="X186" s="8" t="s">
        <v>3387</v>
      </c>
      <c r="Y186" s="8" t="s">
        <v>3387</v>
      </c>
      <c r="Z186" s="8" t="s">
        <v>122</v>
      </c>
      <c r="AA186" s="8" t="s">
        <v>123</v>
      </c>
      <c r="AB186" s="8" t="s">
        <v>124</v>
      </c>
      <c r="AC186" s="8" t="s">
        <v>1319</v>
      </c>
      <c r="AD186" s="8" t="s">
        <v>1177</v>
      </c>
      <c r="AE186" s="8" t="s">
        <v>3391</v>
      </c>
      <c r="AF186" s="8" t="s">
        <v>931</v>
      </c>
      <c r="AG186" s="8">
        <v>75</v>
      </c>
      <c r="AH186" s="8">
        <v>62</v>
      </c>
      <c r="AI186" s="8">
        <v>55</v>
      </c>
      <c r="AJ186" s="8">
        <v>51</v>
      </c>
      <c r="AK186" s="8">
        <v>5.5</v>
      </c>
      <c r="AM186" s="8">
        <v>7.6</v>
      </c>
      <c r="AN186" s="8">
        <v>8.1</v>
      </c>
      <c r="AO186" s="8">
        <v>229.9</v>
      </c>
      <c r="AP186" s="8">
        <v>1.5</v>
      </c>
      <c r="AQ186" s="8">
        <v>6.5</v>
      </c>
      <c r="AR186" s="8">
        <v>0</v>
      </c>
      <c r="AS186" s="8">
        <v>11021</v>
      </c>
      <c r="AT186" s="8">
        <v>45</v>
      </c>
      <c r="AU186" s="8">
        <v>10628</v>
      </c>
      <c r="AV186" s="8">
        <v>86</v>
      </c>
      <c r="AW186" s="8">
        <v>6208</v>
      </c>
      <c r="AX186" s="8">
        <v>94</v>
      </c>
      <c r="AY186" s="8">
        <v>17235</v>
      </c>
      <c r="AZ186" s="8">
        <v>117</v>
      </c>
      <c r="BA186" s="8">
        <v>10.928000000000001</v>
      </c>
      <c r="BB186" s="8">
        <v>898</v>
      </c>
      <c r="CO186" s="8" t="s">
        <v>1776</v>
      </c>
      <c r="CP186" s="8" t="s">
        <v>1321</v>
      </c>
      <c r="CQ186" s="8">
        <v>74.953000000000003</v>
      </c>
      <c r="CR186" s="8">
        <v>1.4E-2</v>
      </c>
      <c r="CS186" s="8">
        <v>61.996000000000002</v>
      </c>
      <c r="CT186" s="8">
        <v>0.03</v>
      </c>
      <c r="CU186" s="8">
        <v>55.003999999999998</v>
      </c>
      <c r="CV186" s="8">
        <v>2.5000000000000001E-2</v>
      </c>
      <c r="CW186" s="8">
        <v>51.000999999999998</v>
      </c>
      <c r="CX186" s="8">
        <v>0.02</v>
      </c>
      <c r="CY186" s="8">
        <v>74.39</v>
      </c>
      <c r="CZ186" s="8">
        <v>0.04</v>
      </c>
      <c r="DA186" s="8">
        <v>70.66</v>
      </c>
      <c r="DB186" s="8">
        <v>0.03</v>
      </c>
      <c r="DC186" s="8">
        <v>71.98</v>
      </c>
      <c r="DD186" s="8">
        <v>0.02</v>
      </c>
      <c r="DE186" s="8">
        <v>0.112</v>
      </c>
      <c r="DF186" s="8">
        <v>5.0000000000000001E-3</v>
      </c>
      <c r="DG186" s="8">
        <v>0.90849999999999997</v>
      </c>
      <c r="DH186" s="8">
        <v>3.0000000000000001E-3</v>
      </c>
      <c r="DI186" s="8">
        <v>11021</v>
      </c>
      <c r="DJ186" s="8">
        <v>45</v>
      </c>
      <c r="DK186" s="8">
        <v>6208</v>
      </c>
      <c r="DL186" s="8">
        <v>94</v>
      </c>
      <c r="DM186" s="8">
        <v>10.928000000000001</v>
      </c>
      <c r="DN186" s="8">
        <v>0.10299999999999999</v>
      </c>
      <c r="DU186" s="8">
        <v>229.9</v>
      </c>
      <c r="DV186" s="8">
        <v>0.9</v>
      </c>
      <c r="DW186" s="8">
        <v>230.2</v>
      </c>
      <c r="DX186" s="8">
        <v>0.9</v>
      </c>
      <c r="DY186" s="8">
        <v>230.3</v>
      </c>
      <c r="DZ186" s="8">
        <v>0.9</v>
      </c>
      <c r="EA186" s="8">
        <v>6.5</v>
      </c>
      <c r="EB186" s="8">
        <v>0</v>
      </c>
      <c r="EC186" s="8">
        <v>6.3</v>
      </c>
      <c r="ED186" s="8">
        <v>0</v>
      </c>
      <c r="EE186" s="8">
        <v>6.5</v>
      </c>
      <c r="EF186" s="8">
        <v>0</v>
      </c>
      <c r="EG186" s="8">
        <v>1386.6</v>
      </c>
      <c r="EH186" s="8">
        <v>11.8</v>
      </c>
      <c r="EI186" s="8">
        <v>1137.5999999999999</v>
      </c>
      <c r="EJ186" s="8">
        <v>16.5</v>
      </c>
      <c r="EK186" s="8">
        <v>190.3</v>
      </c>
      <c r="EL186" s="8">
        <v>9.1</v>
      </c>
      <c r="EM186" s="8">
        <v>230</v>
      </c>
      <c r="EO186" s="8">
        <v>230</v>
      </c>
      <c r="EQ186" s="8">
        <v>230</v>
      </c>
      <c r="ES186" s="8">
        <v>6.4</v>
      </c>
      <c r="EU186" s="8">
        <v>6.2</v>
      </c>
      <c r="EW186" s="8">
        <v>6.3</v>
      </c>
      <c r="EY186" s="8">
        <v>0.63</v>
      </c>
      <c r="FW186" s="8">
        <v>0</v>
      </c>
      <c r="FY186" s="8">
        <v>0</v>
      </c>
      <c r="GA186" s="8">
        <v>0</v>
      </c>
      <c r="GC186" s="8">
        <v>15</v>
      </c>
      <c r="GE186" s="8">
        <v>1560</v>
      </c>
      <c r="HB186" s="8">
        <v>93.16</v>
      </c>
      <c r="HC186" s="8">
        <v>0.03</v>
      </c>
      <c r="HD186" s="8">
        <v>55.4</v>
      </c>
      <c r="HE186" s="8">
        <v>0.02</v>
      </c>
      <c r="HF186" s="8">
        <v>55.18</v>
      </c>
      <c r="HG186" s="8">
        <v>0.02</v>
      </c>
      <c r="HH186" s="8">
        <v>-0.22</v>
      </c>
      <c r="HI186" s="8">
        <v>0.02</v>
      </c>
      <c r="HZ186" s="8">
        <v>93.57</v>
      </c>
      <c r="IA186" s="8">
        <v>0.03</v>
      </c>
      <c r="IB186" s="8">
        <v>55.55</v>
      </c>
      <c r="IC186" s="8">
        <v>0.02</v>
      </c>
      <c r="ID186" s="8">
        <v>55.41</v>
      </c>
      <c r="IE186" s="8">
        <v>0.02</v>
      </c>
      <c r="IF186" s="8">
        <v>0.15</v>
      </c>
      <c r="IG186" s="8">
        <v>0.02</v>
      </c>
      <c r="IP186" s="8">
        <v>93.57</v>
      </c>
      <c r="IQ186" s="8">
        <v>0.04</v>
      </c>
      <c r="IR186" s="8">
        <v>55.06</v>
      </c>
      <c r="IS186" s="8">
        <v>0.04</v>
      </c>
      <c r="IT186" s="8">
        <v>55.41</v>
      </c>
      <c r="IU186" s="8">
        <v>0.02</v>
      </c>
      <c r="IV186" s="8">
        <v>0.34</v>
      </c>
      <c r="IW186" s="8">
        <v>0.04</v>
      </c>
      <c r="IX186" s="8">
        <v>93.03</v>
      </c>
      <c r="IY186" s="8">
        <v>0.02</v>
      </c>
      <c r="IZ186" s="8">
        <v>55.1</v>
      </c>
      <c r="JA186" s="8">
        <v>0.01</v>
      </c>
      <c r="JB186" s="8">
        <v>-0.15</v>
      </c>
      <c r="JC186" s="8">
        <v>0.02</v>
      </c>
      <c r="KB186" s="8">
        <v>93.77</v>
      </c>
      <c r="KC186" s="8">
        <v>0.04</v>
      </c>
      <c r="KD186" s="8">
        <v>55.59</v>
      </c>
      <c r="KE186" s="8">
        <v>0.02</v>
      </c>
      <c r="KF186" s="8">
        <v>55.52</v>
      </c>
      <c r="KG186" s="8">
        <v>0.02</v>
      </c>
      <c r="KH186" s="8">
        <v>7.0000000000000007E-2</v>
      </c>
      <c r="KI186" s="8">
        <v>0.02</v>
      </c>
      <c r="LD186" s="8">
        <v>93.54</v>
      </c>
      <c r="LE186" s="8">
        <v>0.03</v>
      </c>
      <c r="LF186" s="8">
        <v>54.97</v>
      </c>
      <c r="LG186" s="8">
        <v>0.02</v>
      </c>
      <c r="LH186" s="8">
        <v>55.39</v>
      </c>
      <c r="LI186" s="8">
        <v>0.02</v>
      </c>
      <c r="LJ186" s="8">
        <v>-0.42</v>
      </c>
      <c r="LK186" s="8">
        <v>0.02</v>
      </c>
      <c r="LX186" s="8">
        <v>95.51</v>
      </c>
      <c r="LY186" s="8">
        <v>0.03</v>
      </c>
      <c r="LZ186" s="8">
        <v>54.94</v>
      </c>
      <c r="MA186" s="8">
        <v>0.02</v>
      </c>
      <c r="MB186" s="8">
        <v>56.5</v>
      </c>
      <c r="MC186" s="8">
        <v>0.01</v>
      </c>
      <c r="MD186" s="8">
        <v>1.55</v>
      </c>
      <c r="ME186" s="8">
        <v>0.02</v>
      </c>
      <c r="MF186" s="8">
        <v>94.23</v>
      </c>
      <c r="MG186" s="8">
        <v>0.03</v>
      </c>
      <c r="MH186" s="8">
        <v>55.78</v>
      </c>
      <c r="MI186" s="8">
        <v>0.01</v>
      </c>
      <c r="MJ186" s="8">
        <v>-0.83</v>
      </c>
      <c r="MK186" s="8">
        <v>0.02</v>
      </c>
      <c r="MX186" s="28">
        <v>72.06</v>
      </c>
      <c r="MY186" s="28">
        <v>0.02</v>
      </c>
      <c r="MZ186" s="28">
        <v>70.489999999999995</v>
      </c>
      <c r="NA186" s="28">
        <v>7.0000000000000007E-2</v>
      </c>
      <c r="NB186" s="28">
        <v>69.81</v>
      </c>
      <c r="NC186" s="28">
        <v>7.0000000000000007E-2</v>
      </c>
      <c r="ND186" s="28">
        <v>70.77</v>
      </c>
      <c r="NE186" s="28">
        <v>0.05</v>
      </c>
      <c r="NF186" s="28">
        <v>70.39</v>
      </c>
      <c r="NG186" s="28">
        <v>0.04</v>
      </c>
      <c r="NJ186" s="8">
        <v>55.09</v>
      </c>
      <c r="NK186" s="8">
        <v>0.03</v>
      </c>
      <c r="NN186" s="8">
        <v>55.7</v>
      </c>
      <c r="NO186" s="8">
        <v>0.04</v>
      </c>
      <c r="NP186" s="8">
        <v>56.11</v>
      </c>
      <c r="NQ186" s="8">
        <v>0.03</v>
      </c>
      <c r="NR186" s="8">
        <v>56.02</v>
      </c>
      <c r="NS186" s="8">
        <v>0.03</v>
      </c>
      <c r="NV186" s="8">
        <v>55.51</v>
      </c>
      <c r="NW186" s="8">
        <v>0.02</v>
      </c>
      <c r="NX186" s="8">
        <v>55.58</v>
      </c>
      <c r="NY186" s="8">
        <v>0.04</v>
      </c>
      <c r="NZ186" s="8">
        <v>55.73</v>
      </c>
      <c r="OA186" s="8">
        <v>0.02</v>
      </c>
      <c r="OD186" s="8">
        <v>55.6</v>
      </c>
      <c r="OE186" s="8">
        <v>0.02</v>
      </c>
      <c r="PH186" s="28">
        <v>72</v>
      </c>
      <c r="PI186" s="28">
        <v>0.03</v>
      </c>
      <c r="PR186" s="8">
        <v>54.95</v>
      </c>
      <c r="PS186" s="8">
        <v>0.02</v>
      </c>
      <c r="PT186" s="8">
        <v>54.95</v>
      </c>
      <c r="PU186" s="8">
        <v>0.02</v>
      </c>
      <c r="QD186" s="8">
        <v>55.62</v>
      </c>
      <c r="QE186" s="8">
        <v>0.03</v>
      </c>
      <c r="QF186" s="8">
        <v>55.57</v>
      </c>
      <c r="QG186" s="8">
        <v>0.03</v>
      </c>
      <c r="QH186" s="8">
        <v>55.72</v>
      </c>
      <c r="QI186" s="8">
        <v>0.04</v>
      </c>
      <c r="QJ186" s="8">
        <v>55.24</v>
      </c>
      <c r="QK186" s="8">
        <v>0.03</v>
      </c>
      <c r="QV186" s="8">
        <v>56.07</v>
      </c>
      <c r="QW186" s="8">
        <v>0.03</v>
      </c>
      <c r="QX186" s="8">
        <v>55.21</v>
      </c>
      <c r="QY186" s="8">
        <v>0.1</v>
      </c>
      <c r="QZ186" s="8">
        <v>54.58</v>
      </c>
      <c r="RA186" s="8">
        <v>0.18</v>
      </c>
      <c r="RB186" s="28">
        <v>74.989999999999995</v>
      </c>
      <c r="RC186" s="28">
        <v>0.03</v>
      </c>
      <c r="RD186" s="28">
        <v>74.959999999999994</v>
      </c>
      <c r="RE186" s="28">
        <v>0.03</v>
      </c>
      <c r="RF186" s="28">
        <v>75.03</v>
      </c>
      <c r="RG186" s="28">
        <v>0.05</v>
      </c>
      <c r="RH186" s="28">
        <v>75.069999999999993</v>
      </c>
      <c r="RI186" s="28">
        <v>0.05</v>
      </c>
      <c r="RJ186" s="28">
        <v>75.06</v>
      </c>
      <c r="RK186" s="28">
        <v>0.03</v>
      </c>
      <c r="RL186" s="28">
        <v>75.06</v>
      </c>
      <c r="RM186" s="28">
        <v>0.03</v>
      </c>
      <c r="RP186" s="28">
        <v>64.58</v>
      </c>
      <c r="RQ186" s="28">
        <v>0.09</v>
      </c>
      <c r="RR186" s="28">
        <v>64.77</v>
      </c>
      <c r="RS186" s="28">
        <v>7.0000000000000007E-2</v>
      </c>
      <c r="RT186" s="28">
        <v>74.98</v>
      </c>
      <c r="RU186" s="28">
        <v>0.03</v>
      </c>
      <c r="RV186" s="28">
        <v>68.86</v>
      </c>
      <c r="RW186" s="28">
        <v>0.21</v>
      </c>
      <c r="RX186" s="28">
        <v>75.2</v>
      </c>
      <c r="RY186" s="28">
        <v>0.04</v>
      </c>
      <c r="RZ186" s="28">
        <v>63.6</v>
      </c>
      <c r="SA186" s="28">
        <v>0.1</v>
      </c>
      <c r="SB186" s="28">
        <v>69.05</v>
      </c>
      <c r="SC186" s="28">
        <v>0.12</v>
      </c>
      <c r="SD186" s="28">
        <v>64.78</v>
      </c>
      <c r="SE186" s="28">
        <v>0.13</v>
      </c>
      <c r="SF186" s="28">
        <v>74.650000000000006</v>
      </c>
      <c r="SG186" s="28">
        <v>7.0000000000000007E-2</v>
      </c>
      <c r="SH186" s="28">
        <v>64.66</v>
      </c>
      <c r="SI186" s="28">
        <v>0.08</v>
      </c>
      <c r="SJ186" s="28">
        <v>64.959999999999994</v>
      </c>
      <c r="SK186" s="28">
        <v>7.0000000000000007E-2</v>
      </c>
      <c r="SL186" s="28">
        <v>66.150000000000006</v>
      </c>
      <c r="SM186" s="28">
        <v>0.06</v>
      </c>
      <c r="SN186" s="28">
        <v>74.680000000000007</v>
      </c>
      <c r="SO186" s="28">
        <v>0.04</v>
      </c>
      <c r="SP186" s="28">
        <v>63.91</v>
      </c>
      <c r="SQ186" s="28">
        <v>0.09</v>
      </c>
      <c r="SR186" s="28">
        <v>66.73</v>
      </c>
      <c r="SS186" s="28">
        <v>0.14000000000000001</v>
      </c>
      <c r="ST186" s="28">
        <v>64.62</v>
      </c>
      <c r="SU186" s="28">
        <v>0.08</v>
      </c>
      <c r="VV186" s="28">
        <v>54.91</v>
      </c>
      <c r="VW186" s="28">
        <v>0.12</v>
      </c>
      <c r="WF186" s="28">
        <v>71.45</v>
      </c>
      <c r="WG186" s="28">
        <v>0.05</v>
      </c>
      <c r="WH186" s="28">
        <v>71.87</v>
      </c>
      <c r="WI186" s="28">
        <v>0.04</v>
      </c>
      <c r="WJ186" s="7" t="s">
        <v>3405</v>
      </c>
      <c r="WK186" s="8">
        <v>74.953000000000003</v>
      </c>
      <c r="WL186" s="8">
        <v>1.4E-2</v>
      </c>
      <c r="WM186" s="8">
        <v>61.996000000000002</v>
      </c>
      <c r="WN186" s="8">
        <v>0.03</v>
      </c>
      <c r="WO186" s="8">
        <v>71.084999999999994</v>
      </c>
      <c r="WP186" s="8">
        <v>1.6E-2</v>
      </c>
      <c r="WQ186" s="8">
        <v>59.857999999999997</v>
      </c>
      <c r="WR186" s="8">
        <v>2.5000000000000001E-2</v>
      </c>
      <c r="WS186" s="8">
        <v>55.003999999999998</v>
      </c>
      <c r="WT186" s="8">
        <v>2.5000000000000001E-2</v>
      </c>
      <c r="WU186" s="8">
        <v>51.000999999999998</v>
      </c>
      <c r="WV186" s="8">
        <v>0.02</v>
      </c>
      <c r="WW186" s="8">
        <v>2573.6999999999998</v>
      </c>
      <c r="WX186" s="8">
        <v>4.3</v>
      </c>
      <c r="WY186" s="8">
        <v>2477.9</v>
      </c>
      <c r="WZ186" s="8">
        <v>4.0999999999999996</v>
      </c>
      <c r="XA186" s="8">
        <v>1.1279999999999999</v>
      </c>
      <c r="XB186" s="8">
        <v>2E-3</v>
      </c>
      <c r="XC186" s="8">
        <v>-0.32500000000000001</v>
      </c>
      <c r="XD186" s="8">
        <v>2E-3</v>
      </c>
      <c r="XE186" s="8">
        <v>0.112</v>
      </c>
      <c r="XF186" s="8">
        <v>5.0000000000000001E-3</v>
      </c>
      <c r="XG186" s="8">
        <v>0.90849999999999997</v>
      </c>
      <c r="XH186" s="8">
        <v>3.0000000000000001E-3</v>
      </c>
      <c r="XI186" s="8">
        <v>29.353000000000002</v>
      </c>
      <c r="XJ186" s="8">
        <v>1E-3</v>
      </c>
      <c r="XK186" s="8">
        <v>1577</v>
      </c>
      <c r="XL186" s="8">
        <v>10</v>
      </c>
      <c r="XM186" s="8">
        <v>1560</v>
      </c>
      <c r="XO186" s="1">
        <v>0.11719885708556861</v>
      </c>
      <c r="XP186" s="12">
        <v>290.40704797233047</v>
      </c>
      <c r="XQ186" s="4">
        <v>13.03</v>
      </c>
      <c r="XR186" s="4">
        <v>0.32500000000000001</v>
      </c>
      <c r="XS186" s="45">
        <f t="shared" si="159"/>
        <v>1.5247920113726725</v>
      </c>
      <c r="XT186" s="9">
        <f t="shared" si="114"/>
        <v>11483.357800638752</v>
      </c>
      <c r="XU186" s="46">
        <f t="shared" si="115"/>
        <v>328.36584491338579</v>
      </c>
      <c r="XV186" s="9">
        <f t="shared" si="163"/>
        <v>290.40258887976506</v>
      </c>
      <c r="XW186" s="9">
        <f t="shared" si="116"/>
        <v>1337.2747834230145</v>
      </c>
      <c r="XX186" s="9">
        <f t="shared" si="117"/>
        <v>10146.083017215738</v>
      </c>
      <c r="XY186" s="15">
        <f t="shared" si="118"/>
        <v>8.5785266517659463E-3</v>
      </c>
      <c r="XZ186" s="9">
        <f t="shared" si="119"/>
        <v>26.811271687844968</v>
      </c>
      <c r="YA186" s="9">
        <f t="shared" si="120"/>
        <v>69.560207988627326</v>
      </c>
      <c r="YB186" s="10">
        <v>13.029599861432663</v>
      </c>
      <c r="YC186" s="10">
        <v>13.447460462427671</v>
      </c>
      <c r="YD186" s="3">
        <v>6.9809343589316755E-3</v>
      </c>
      <c r="YE186" s="9">
        <v>20.778218170011041</v>
      </c>
      <c r="YF186" s="15">
        <v>8.7890926291754722E-3</v>
      </c>
      <c r="YG186" s="9">
        <v>27.606440653321734</v>
      </c>
      <c r="YH186" s="15">
        <v>8.3232155268640369E-3</v>
      </c>
      <c r="YI186" s="9">
        <v>26.154026838425587</v>
      </c>
      <c r="YJ186" s="9">
        <f t="shared" si="121"/>
        <v>72.636632182292004</v>
      </c>
      <c r="YK186" s="9">
        <f t="shared" si="122"/>
        <v>60.833098973632566</v>
      </c>
      <c r="YL186" s="9">
        <f t="shared" si="123"/>
        <v>25.78244187508648</v>
      </c>
      <c r="YM186" s="9"/>
      <c r="YN186" s="9"/>
      <c r="YO186" s="9"/>
      <c r="YP186" s="14"/>
      <c r="YQ186" s="9"/>
      <c r="YR186" s="9"/>
      <c r="YS186" s="10"/>
      <c r="YT186" s="15"/>
      <c r="YU186" s="16"/>
      <c r="YV186" s="16"/>
      <c r="YW186" s="47"/>
      <c r="YX186" s="5"/>
      <c r="YY186" s="5"/>
      <c r="YZ186" s="5"/>
      <c r="ZA186" s="5"/>
      <c r="ZB186" s="5"/>
      <c r="ZC186" s="6"/>
    </row>
    <row r="187" spans="1:679" s="8" customFormat="1" x14ac:dyDescent="0.25">
      <c r="A187" s="8">
        <v>3</v>
      </c>
      <c r="B187" s="8" t="s">
        <v>1777</v>
      </c>
      <c r="C187" s="8" t="s">
        <v>1778</v>
      </c>
      <c r="D187" s="8" t="s">
        <v>1777</v>
      </c>
      <c r="E187" s="13" t="s">
        <v>3329</v>
      </c>
      <c r="F187" s="8" t="s">
        <v>3323</v>
      </c>
      <c r="G187" s="8" t="s">
        <v>3323</v>
      </c>
      <c r="H187" s="8" t="s">
        <v>3325</v>
      </c>
      <c r="I187" s="8" t="s">
        <v>3310</v>
      </c>
      <c r="J187" s="8" t="s">
        <v>3319</v>
      </c>
      <c r="L187" s="8">
        <v>7</v>
      </c>
      <c r="M187" s="8" t="s">
        <v>3311</v>
      </c>
      <c r="N187" s="7">
        <v>0</v>
      </c>
      <c r="O187" s="7">
        <v>0</v>
      </c>
      <c r="P187" s="8" t="s">
        <v>3367</v>
      </c>
      <c r="Q187" s="8" t="s">
        <v>1317</v>
      </c>
      <c r="R187" s="8" t="s">
        <v>1779</v>
      </c>
      <c r="S187" s="8" t="s">
        <v>119</v>
      </c>
      <c r="T187" s="8" t="s">
        <v>120</v>
      </c>
      <c r="U187" s="8" t="s">
        <v>121</v>
      </c>
      <c r="V187" s="8" t="s">
        <v>3378</v>
      </c>
      <c r="W187" s="8" t="s">
        <v>3382</v>
      </c>
      <c r="X187" s="8" t="s">
        <v>3387</v>
      </c>
      <c r="Y187" s="8" t="s">
        <v>3387</v>
      </c>
      <c r="Z187" s="8" t="s">
        <v>122</v>
      </c>
      <c r="AA187" s="8" t="s">
        <v>123</v>
      </c>
      <c r="AB187" s="8" t="s">
        <v>124</v>
      </c>
      <c r="AC187" s="8" t="s">
        <v>1319</v>
      </c>
      <c r="AD187" s="8" t="s">
        <v>1177</v>
      </c>
      <c r="AE187" s="8" t="s">
        <v>3391</v>
      </c>
      <c r="AF187" s="8" t="s">
        <v>931</v>
      </c>
      <c r="AG187" s="8">
        <v>75</v>
      </c>
      <c r="AH187" s="8">
        <v>62</v>
      </c>
      <c r="AI187" s="8">
        <v>55</v>
      </c>
      <c r="AJ187" s="8">
        <v>51</v>
      </c>
      <c r="AK187" s="8">
        <v>5.5</v>
      </c>
      <c r="AM187" s="8">
        <v>7.6</v>
      </c>
      <c r="AN187" s="8">
        <v>8.1</v>
      </c>
      <c r="AO187" s="8">
        <v>229.7</v>
      </c>
      <c r="AP187" s="8">
        <v>1.6</v>
      </c>
      <c r="AQ187" s="8">
        <v>6.5</v>
      </c>
      <c r="AR187" s="8">
        <v>0</v>
      </c>
      <c r="AS187" s="8">
        <v>14709</v>
      </c>
      <c r="AT187" s="8">
        <v>57</v>
      </c>
      <c r="AU187" s="8">
        <v>14141</v>
      </c>
      <c r="AV187" s="8">
        <v>47</v>
      </c>
      <c r="AW187" s="8">
        <v>7746</v>
      </c>
      <c r="AX187" s="8">
        <v>83</v>
      </c>
      <c r="AY187" s="8">
        <v>22462</v>
      </c>
      <c r="AZ187" s="8">
        <v>93</v>
      </c>
      <c r="BA187" s="8">
        <v>14.069000000000001</v>
      </c>
      <c r="BB187" s="8">
        <v>898</v>
      </c>
      <c r="CO187" s="8" t="s">
        <v>1780</v>
      </c>
      <c r="CP187" s="8" t="s">
        <v>1321</v>
      </c>
      <c r="CQ187" s="8">
        <v>75.03</v>
      </c>
      <c r="CR187" s="8">
        <v>0.02</v>
      </c>
      <c r="CS187" s="8">
        <v>62.014000000000003</v>
      </c>
      <c r="CT187" s="8">
        <v>1.4E-2</v>
      </c>
      <c r="CU187" s="8">
        <v>54.976999999999997</v>
      </c>
      <c r="CV187" s="8">
        <v>1.7999999999999999E-2</v>
      </c>
      <c r="CW187" s="8">
        <v>50.997</v>
      </c>
      <c r="CX187" s="8">
        <v>1.7000000000000001E-2</v>
      </c>
      <c r="CY187" s="8">
        <v>74.42</v>
      </c>
      <c r="CZ187" s="8">
        <v>0.06</v>
      </c>
      <c r="DA187" s="8">
        <v>69.540000000000006</v>
      </c>
      <c r="DB187" s="8">
        <v>0.06</v>
      </c>
      <c r="DC187" s="8">
        <v>71.02</v>
      </c>
      <c r="DD187" s="8">
        <v>0.02</v>
      </c>
      <c r="DE187" s="8">
        <v>0.11899999999999999</v>
      </c>
      <c r="DF187" s="8">
        <v>6.0000000000000001E-3</v>
      </c>
      <c r="DG187" s="8">
        <v>0.93899999999999995</v>
      </c>
      <c r="DH187" s="8">
        <v>3.0000000000000001E-3</v>
      </c>
      <c r="DI187" s="8">
        <v>14709</v>
      </c>
      <c r="DJ187" s="8">
        <v>57</v>
      </c>
      <c r="DK187" s="8">
        <v>7746</v>
      </c>
      <c r="DL187" s="8">
        <v>83</v>
      </c>
      <c r="DM187" s="8">
        <v>14.069000000000001</v>
      </c>
      <c r="DN187" s="8">
        <v>0.107</v>
      </c>
      <c r="DU187" s="8">
        <v>229.7</v>
      </c>
      <c r="DV187" s="8">
        <v>1.2</v>
      </c>
      <c r="DW187" s="8">
        <v>230.1</v>
      </c>
      <c r="DX187" s="8">
        <v>1.2</v>
      </c>
      <c r="DY187" s="8">
        <v>230.3</v>
      </c>
      <c r="DZ187" s="8">
        <v>1.2</v>
      </c>
      <c r="EA187" s="8">
        <v>6.5</v>
      </c>
      <c r="EB187" s="8">
        <v>0.1</v>
      </c>
      <c r="EC187" s="8">
        <v>6.3</v>
      </c>
      <c r="ED187" s="8">
        <v>0</v>
      </c>
      <c r="EE187" s="8">
        <v>6.6</v>
      </c>
      <c r="EF187" s="8">
        <v>0.1</v>
      </c>
      <c r="EG187" s="8">
        <v>1391.2</v>
      </c>
      <c r="EH187" s="8">
        <v>14.5</v>
      </c>
      <c r="EI187" s="8">
        <v>1140.8</v>
      </c>
      <c r="EJ187" s="8">
        <v>20.8</v>
      </c>
      <c r="EK187" s="8">
        <v>205.6</v>
      </c>
      <c r="EL187" s="8">
        <v>10.7</v>
      </c>
      <c r="EM187" s="8">
        <v>230</v>
      </c>
      <c r="EO187" s="8">
        <v>230</v>
      </c>
      <c r="EQ187" s="8">
        <v>230</v>
      </c>
      <c r="ES187" s="8">
        <v>6.5</v>
      </c>
      <c r="EU187" s="8">
        <v>6.2</v>
      </c>
      <c r="EW187" s="8">
        <v>6.3</v>
      </c>
      <c r="EY187" s="8">
        <v>0.63</v>
      </c>
      <c r="FW187" s="8">
        <v>0</v>
      </c>
      <c r="FY187" s="8">
        <v>0</v>
      </c>
      <c r="GA187" s="8">
        <v>0</v>
      </c>
      <c r="GC187" s="8">
        <v>15</v>
      </c>
      <c r="GE187" s="8">
        <v>1595</v>
      </c>
      <c r="HB187" s="8">
        <v>93.17</v>
      </c>
      <c r="HC187" s="8">
        <v>0.04</v>
      </c>
      <c r="HD187" s="8">
        <v>55.44</v>
      </c>
      <c r="HE187" s="8">
        <v>0.02</v>
      </c>
      <c r="HF187" s="8">
        <v>55.18</v>
      </c>
      <c r="HG187" s="8">
        <v>0.02</v>
      </c>
      <c r="HH187" s="8">
        <v>-0.26</v>
      </c>
      <c r="HI187" s="8">
        <v>0.03</v>
      </c>
      <c r="HZ187" s="8">
        <v>93.57</v>
      </c>
      <c r="IA187" s="8">
        <v>0.04</v>
      </c>
      <c r="IB187" s="8">
        <v>55.58</v>
      </c>
      <c r="IC187" s="8">
        <v>0.01</v>
      </c>
      <c r="ID187" s="8">
        <v>55.41</v>
      </c>
      <c r="IE187" s="8">
        <v>0.02</v>
      </c>
      <c r="IF187" s="8">
        <v>0.17</v>
      </c>
      <c r="IG187" s="8">
        <v>0.03</v>
      </c>
      <c r="IP187" s="8">
        <v>93.57</v>
      </c>
      <c r="IQ187" s="8">
        <v>0.04</v>
      </c>
      <c r="IR187" s="8">
        <v>55.06</v>
      </c>
      <c r="IS187" s="8">
        <v>0.05</v>
      </c>
      <c r="IT187" s="8">
        <v>55.41</v>
      </c>
      <c r="IU187" s="8">
        <v>0.02</v>
      </c>
      <c r="IV187" s="8">
        <v>0.35</v>
      </c>
      <c r="IW187" s="8">
        <v>0.05</v>
      </c>
      <c r="IX187" s="8">
        <v>93.03</v>
      </c>
      <c r="IY187" s="8">
        <v>0.04</v>
      </c>
      <c r="IZ187" s="8">
        <v>55.1</v>
      </c>
      <c r="JA187" s="8">
        <v>0.02</v>
      </c>
      <c r="JB187" s="8">
        <v>-0.09</v>
      </c>
      <c r="JC187" s="8">
        <v>0.03</v>
      </c>
      <c r="KB187" s="8">
        <v>93.89</v>
      </c>
      <c r="KC187" s="8">
        <v>0.04</v>
      </c>
      <c r="KD187" s="8">
        <v>55.64</v>
      </c>
      <c r="KE187" s="8">
        <v>0.02</v>
      </c>
      <c r="KF187" s="8">
        <v>55.59</v>
      </c>
      <c r="KG187" s="8">
        <v>0.02</v>
      </c>
      <c r="KH187" s="8">
        <v>0.05</v>
      </c>
      <c r="KI187" s="8">
        <v>0.02</v>
      </c>
      <c r="LD187" s="8">
        <v>93.64</v>
      </c>
      <c r="LE187" s="8">
        <v>0.03</v>
      </c>
      <c r="LF187" s="8">
        <v>55.03</v>
      </c>
      <c r="LG187" s="8">
        <v>0.02</v>
      </c>
      <c r="LH187" s="8">
        <v>55.45</v>
      </c>
      <c r="LI187" s="8">
        <v>0.02</v>
      </c>
      <c r="LJ187" s="8">
        <v>-0.41</v>
      </c>
      <c r="LK187" s="8">
        <v>0.03</v>
      </c>
      <c r="LX187" s="8">
        <v>95.52</v>
      </c>
      <c r="LY187" s="8">
        <v>0.04</v>
      </c>
      <c r="LZ187" s="8">
        <v>55.07</v>
      </c>
      <c r="MA187" s="8">
        <v>0.02</v>
      </c>
      <c r="MB187" s="8">
        <v>56.51</v>
      </c>
      <c r="MC187" s="8">
        <v>0.02</v>
      </c>
      <c r="MD187" s="8">
        <v>1.43</v>
      </c>
      <c r="ME187" s="8">
        <v>0.03</v>
      </c>
      <c r="MF187" s="8">
        <v>94.33</v>
      </c>
      <c r="MG187" s="8">
        <v>0.03</v>
      </c>
      <c r="MH187" s="8">
        <v>55.84</v>
      </c>
      <c r="MI187" s="8">
        <v>0.02</v>
      </c>
      <c r="MJ187" s="8">
        <v>-0.78</v>
      </c>
      <c r="MK187" s="8">
        <v>0.02</v>
      </c>
      <c r="MX187" s="28">
        <v>70.819999999999993</v>
      </c>
      <c r="MY187" s="28">
        <v>0.04</v>
      </c>
      <c r="MZ187" s="28">
        <v>68.91</v>
      </c>
      <c r="NA187" s="28">
        <v>0.04</v>
      </c>
      <c r="NB187" s="28">
        <v>68.67</v>
      </c>
      <c r="NC187" s="28">
        <v>0.04</v>
      </c>
      <c r="ND187" s="28">
        <v>69.77</v>
      </c>
      <c r="NE187" s="28">
        <v>0.04</v>
      </c>
      <c r="NF187" s="28">
        <v>68.790000000000006</v>
      </c>
      <c r="NG187" s="28">
        <v>0.05</v>
      </c>
      <c r="NJ187" s="8">
        <v>55.09</v>
      </c>
      <c r="NK187" s="8">
        <v>0.03</v>
      </c>
      <c r="NN187" s="8">
        <v>55.59</v>
      </c>
      <c r="NO187" s="8">
        <v>0.02</v>
      </c>
      <c r="NP187" s="8">
        <v>56.11</v>
      </c>
      <c r="NQ187" s="8">
        <v>0.02</v>
      </c>
      <c r="NR187" s="8">
        <v>56.08</v>
      </c>
      <c r="NS187" s="8">
        <v>0.04</v>
      </c>
      <c r="NV187" s="8">
        <v>55.48</v>
      </c>
      <c r="NW187" s="8">
        <v>0.03</v>
      </c>
      <c r="NX187" s="8">
        <v>55.57</v>
      </c>
      <c r="NY187" s="8">
        <v>0.04</v>
      </c>
      <c r="NZ187" s="8">
        <v>55.75</v>
      </c>
      <c r="OA187" s="8">
        <v>0.03</v>
      </c>
      <c r="OD187" s="8">
        <v>55.58</v>
      </c>
      <c r="OE187" s="8">
        <v>0.04</v>
      </c>
      <c r="PH187" s="28">
        <v>70.78</v>
      </c>
      <c r="PI187" s="28">
        <v>0.04</v>
      </c>
      <c r="PR187" s="8">
        <v>55.06</v>
      </c>
      <c r="PS187" s="8">
        <v>0.02</v>
      </c>
      <c r="PT187" s="8">
        <v>55.01</v>
      </c>
      <c r="PU187" s="8">
        <v>0.02</v>
      </c>
      <c r="QD187" s="8">
        <v>55.58</v>
      </c>
      <c r="QE187" s="8">
        <v>0.03</v>
      </c>
      <c r="QF187" s="8">
        <v>55.56</v>
      </c>
      <c r="QG187" s="8">
        <v>0.03</v>
      </c>
      <c r="QH187" s="8">
        <v>55.68</v>
      </c>
      <c r="QI187" s="8">
        <v>0.05</v>
      </c>
      <c r="QJ187" s="8">
        <v>55.28</v>
      </c>
      <c r="QK187" s="8">
        <v>0.02</v>
      </c>
      <c r="QV187" s="8">
        <v>56.09</v>
      </c>
      <c r="QW187" s="8">
        <v>0.04</v>
      </c>
      <c r="QX187" s="8">
        <v>55.2</v>
      </c>
      <c r="QY187" s="8">
        <v>0.13</v>
      </c>
      <c r="QZ187" s="8">
        <v>54.61</v>
      </c>
      <c r="RA187" s="8">
        <v>0.18</v>
      </c>
      <c r="RB187" s="28">
        <v>75</v>
      </c>
      <c r="RC187" s="28">
        <v>0.05</v>
      </c>
      <c r="RD187" s="28">
        <v>74.97</v>
      </c>
      <c r="RE187" s="28">
        <v>0.04</v>
      </c>
      <c r="RF187" s="28">
        <v>75.010000000000005</v>
      </c>
      <c r="RG187" s="28">
        <v>7.0000000000000007E-2</v>
      </c>
      <c r="RH187" s="28">
        <v>75.08</v>
      </c>
      <c r="RI187" s="28">
        <v>7.0000000000000007E-2</v>
      </c>
      <c r="RJ187" s="28">
        <v>75.08</v>
      </c>
      <c r="RK187" s="28">
        <v>0.06</v>
      </c>
      <c r="RL187" s="28">
        <v>75.08</v>
      </c>
      <c r="RM187" s="28">
        <v>0.05</v>
      </c>
      <c r="RP187" s="28">
        <v>61.78</v>
      </c>
      <c r="RQ187" s="28">
        <v>0.09</v>
      </c>
      <c r="RR187" s="28">
        <v>62.23</v>
      </c>
      <c r="RS187" s="28">
        <v>0.09</v>
      </c>
      <c r="RT187" s="28">
        <v>74.92</v>
      </c>
      <c r="RU187" s="28">
        <v>0.04</v>
      </c>
      <c r="RV187" s="28">
        <v>72.42</v>
      </c>
      <c r="RW187" s="28">
        <v>0.17</v>
      </c>
      <c r="RX187" s="28">
        <v>74.989999999999995</v>
      </c>
      <c r="RY187" s="28">
        <v>0.05</v>
      </c>
      <c r="RZ187" s="28">
        <v>60.19</v>
      </c>
      <c r="SA187" s="28">
        <v>0.12</v>
      </c>
      <c r="SB187" s="28">
        <v>64.75</v>
      </c>
      <c r="SC187" s="28">
        <v>0.16</v>
      </c>
      <c r="SD187" s="28">
        <v>60.91</v>
      </c>
      <c r="SE187" s="28">
        <v>0.13</v>
      </c>
      <c r="SF187" s="28">
        <v>74.3</v>
      </c>
      <c r="SG187" s="28">
        <v>0.09</v>
      </c>
      <c r="SH187" s="28">
        <v>61.7</v>
      </c>
      <c r="SI187" s="28">
        <v>0.1</v>
      </c>
      <c r="SJ187" s="28">
        <v>62.39</v>
      </c>
      <c r="SK187" s="28">
        <v>0.1</v>
      </c>
      <c r="SL187" s="28">
        <v>63.65</v>
      </c>
      <c r="SM187" s="28">
        <v>0.08</v>
      </c>
      <c r="SN187" s="28">
        <v>74.62</v>
      </c>
      <c r="SO187" s="28">
        <v>0.05</v>
      </c>
      <c r="SP187" s="28">
        <v>60.91</v>
      </c>
      <c r="SQ187" s="28">
        <v>0.1</v>
      </c>
      <c r="SR187" s="28">
        <v>63.06</v>
      </c>
      <c r="SS187" s="28">
        <v>0.19</v>
      </c>
      <c r="ST187" s="28">
        <v>62.55</v>
      </c>
      <c r="SU187" s="28">
        <v>0.08</v>
      </c>
      <c r="VV187" s="28">
        <v>54.8</v>
      </c>
      <c r="VW187" s="28">
        <v>0.12</v>
      </c>
      <c r="WF187" s="28">
        <v>70.150000000000006</v>
      </c>
      <c r="WG187" s="28">
        <v>0.03</v>
      </c>
      <c r="WH187" s="28">
        <v>70.66</v>
      </c>
      <c r="WI187" s="28">
        <v>0.03</v>
      </c>
      <c r="WJ187" s="7" t="s">
        <v>3405</v>
      </c>
      <c r="WK187" s="8">
        <v>75.03</v>
      </c>
      <c r="WL187" s="8">
        <v>0.02</v>
      </c>
      <c r="WM187" s="8">
        <v>62.014000000000003</v>
      </c>
      <c r="WN187" s="8">
        <v>1.4E-2</v>
      </c>
      <c r="WO187" s="8">
        <v>69.95</v>
      </c>
      <c r="WP187" s="8">
        <v>1.9E-2</v>
      </c>
      <c r="WQ187" s="8">
        <v>59.247</v>
      </c>
      <c r="WR187" s="8">
        <v>1.2999999999999999E-2</v>
      </c>
      <c r="WS187" s="8">
        <v>54.976999999999997</v>
      </c>
      <c r="WT187" s="8">
        <v>1.7999999999999999E-2</v>
      </c>
      <c r="WU187" s="8">
        <v>50.997</v>
      </c>
      <c r="WV187" s="8">
        <v>1.7000000000000001E-2</v>
      </c>
      <c r="WW187" s="8">
        <v>2614.1999999999998</v>
      </c>
      <c r="WX187" s="8">
        <v>4.2</v>
      </c>
      <c r="WY187" s="8">
        <v>2522.5</v>
      </c>
      <c r="WZ187" s="8">
        <v>4.0999999999999996</v>
      </c>
      <c r="XA187" s="8">
        <v>1.115</v>
      </c>
      <c r="XB187" s="8">
        <v>2E-3</v>
      </c>
      <c r="XC187" s="8">
        <v>-0.27400000000000002</v>
      </c>
      <c r="XD187" s="8">
        <v>2E-3</v>
      </c>
      <c r="XE187" s="8">
        <v>0.11899999999999999</v>
      </c>
      <c r="XF187" s="8">
        <v>6.0000000000000001E-3</v>
      </c>
      <c r="XG187" s="8">
        <v>0.93899999999999995</v>
      </c>
      <c r="XH187" s="8">
        <v>3.0000000000000001E-3</v>
      </c>
      <c r="XI187" s="8">
        <v>29.359000000000002</v>
      </c>
      <c r="XJ187" s="8">
        <v>0</v>
      </c>
      <c r="XK187" s="8">
        <v>1597</v>
      </c>
      <c r="XL187" s="8">
        <v>11</v>
      </c>
      <c r="XM187" s="8">
        <v>1580</v>
      </c>
      <c r="XO187" s="1">
        <v>0.17752954670124158</v>
      </c>
      <c r="XP187" s="12">
        <v>447.81828155388189</v>
      </c>
      <c r="XQ187" s="4">
        <v>13.029</v>
      </c>
      <c r="XR187" s="4">
        <v>0.27400000000000002</v>
      </c>
      <c r="XS187" s="45">
        <f t="shared" si="159"/>
        <v>1.5196768347148433</v>
      </c>
      <c r="XT187" s="9">
        <f t="shared" si="114"/>
        <v>11689.860514025695</v>
      </c>
      <c r="XU187" s="46">
        <f t="shared" si="115"/>
        <v>330.42366535433069</v>
      </c>
      <c r="XV187" s="9">
        <f t="shared" si="163"/>
        <v>447.81740749610844</v>
      </c>
      <c r="XW187" s="9">
        <f t="shared" si="116"/>
        <v>2062.2572213371459</v>
      </c>
      <c r="XX187" s="9">
        <f t="shared" si="117"/>
        <v>9627.6032926885491</v>
      </c>
      <c r="XY187" s="15">
        <f t="shared" si="118"/>
        <v>8.4656452046668624E-3</v>
      </c>
      <c r="XZ187" s="9">
        <f t="shared" si="119"/>
        <v>26.411264583737712</v>
      </c>
      <c r="YA187" s="9">
        <f t="shared" si="120"/>
        <v>68.430323165285159</v>
      </c>
      <c r="YB187" s="10">
        <v>13.028949139693108</v>
      </c>
      <c r="YC187" s="10">
        <v>13.417782001060344</v>
      </c>
      <c r="YD187" s="3">
        <v>6.9851543518201767E-3</v>
      </c>
      <c r="YE187" s="9">
        <v>20.776234904156414</v>
      </c>
      <c r="YF187" s="15">
        <v>8.7827701276189038E-3</v>
      </c>
      <c r="YG187" s="9">
        <v>27.618302337151466</v>
      </c>
      <c r="YH187" s="15">
        <v>8.2077641211532413E-3</v>
      </c>
      <c r="YI187" s="9">
        <v>25.751352829065542</v>
      </c>
      <c r="YJ187" s="9">
        <f t="shared" si="121"/>
        <v>71.50190618357513</v>
      </c>
      <c r="YK187" s="9">
        <f t="shared" si="122"/>
        <v>60.238086352335387</v>
      </c>
      <c r="YL187" s="9">
        <f t="shared" si="123"/>
        <v>25.381092310578104</v>
      </c>
      <c r="YM187" s="9"/>
      <c r="YN187" s="9"/>
      <c r="YO187" s="9"/>
      <c r="YP187" s="14"/>
      <c r="YQ187" s="9"/>
      <c r="YR187" s="9"/>
      <c r="YS187" s="10"/>
      <c r="YT187" s="15"/>
      <c r="YU187" s="16"/>
      <c r="YV187" s="16"/>
      <c r="YW187" s="47"/>
      <c r="YX187" s="5"/>
      <c r="YY187" s="5"/>
      <c r="YZ187" s="5"/>
      <c r="ZA187" s="5"/>
      <c r="ZB187" s="5"/>
      <c r="ZC187" s="6"/>
    </row>
    <row r="188" spans="1:679" s="8" customFormat="1" x14ac:dyDescent="0.25">
      <c r="A188" s="8">
        <v>3</v>
      </c>
      <c r="B188" s="8" t="s">
        <v>1785</v>
      </c>
      <c r="C188" s="8" t="s">
        <v>1786</v>
      </c>
      <c r="D188" s="8" t="s">
        <v>1785</v>
      </c>
      <c r="E188" s="13" t="s">
        <v>3324</v>
      </c>
      <c r="F188" s="8" t="s">
        <v>3323</v>
      </c>
      <c r="G188" s="8" t="s">
        <v>3323</v>
      </c>
      <c r="H188" s="8" t="s">
        <v>3325</v>
      </c>
      <c r="I188" s="8" t="s">
        <v>3310</v>
      </c>
      <c r="J188" s="8" t="s">
        <v>3319</v>
      </c>
      <c r="L188" s="8">
        <v>7</v>
      </c>
      <c r="M188" s="8" t="s">
        <v>3311</v>
      </c>
      <c r="N188" s="7">
        <v>0</v>
      </c>
      <c r="O188" s="7">
        <v>0</v>
      </c>
      <c r="P188" s="8" t="s">
        <v>3367</v>
      </c>
      <c r="Q188" s="8" t="s">
        <v>1317</v>
      </c>
      <c r="R188" s="8" t="s">
        <v>1787</v>
      </c>
      <c r="S188" s="8" t="s">
        <v>119</v>
      </c>
      <c r="T188" s="8" t="s">
        <v>120</v>
      </c>
      <c r="U188" s="8" t="s">
        <v>121</v>
      </c>
      <c r="V188" s="8" t="s">
        <v>3378</v>
      </c>
      <c r="W188" s="8" t="s">
        <v>3382</v>
      </c>
      <c r="X188" s="8" t="s">
        <v>3387</v>
      </c>
      <c r="Y188" s="8" t="s">
        <v>3387</v>
      </c>
      <c r="Z188" s="8" t="s">
        <v>122</v>
      </c>
      <c r="AA188" s="8" t="s">
        <v>123</v>
      </c>
      <c r="AB188" s="8" t="s">
        <v>124</v>
      </c>
      <c r="AC188" s="8" t="s">
        <v>1319</v>
      </c>
      <c r="AD188" s="8" t="s">
        <v>1177</v>
      </c>
      <c r="AE188" s="8" t="s">
        <v>3391</v>
      </c>
      <c r="AF188" s="8" t="s">
        <v>931</v>
      </c>
      <c r="AG188" s="8">
        <v>75</v>
      </c>
      <c r="AH188" s="8">
        <v>62</v>
      </c>
      <c r="AI188" s="8">
        <v>55</v>
      </c>
      <c r="AJ188" s="8">
        <v>51</v>
      </c>
      <c r="AK188" s="8">
        <v>5.5</v>
      </c>
      <c r="AM188" s="8">
        <v>7.6</v>
      </c>
      <c r="AN188" s="8">
        <v>8.1</v>
      </c>
      <c r="AO188" s="8">
        <v>229.6</v>
      </c>
      <c r="AP188" s="8">
        <v>1.7</v>
      </c>
      <c r="AQ188" s="8">
        <v>6.4</v>
      </c>
      <c r="AR188" s="8">
        <v>0</v>
      </c>
      <c r="AS188" s="8">
        <v>27361</v>
      </c>
      <c r="AT188" s="8">
        <v>71</v>
      </c>
      <c r="AU188" s="8">
        <v>26851</v>
      </c>
      <c r="AV188" s="8">
        <v>118</v>
      </c>
      <c r="AW188" s="8">
        <v>12509</v>
      </c>
      <c r="AX188" s="8">
        <v>130</v>
      </c>
      <c r="AY188" s="8">
        <v>39881</v>
      </c>
      <c r="AZ188" s="8">
        <v>164</v>
      </c>
      <c r="BA188" s="8">
        <v>25.210999999999999</v>
      </c>
      <c r="BB188" s="8">
        <v>899</v>
      </c>
      <c r="CO188" s="8" t="s">
        <v>1788</v>
      </c>
      <c r="CP188" s="8" t="s">
        <v>1321</v>
      </c>
      <c r="CQ188" s="8">
        <v>75.02</v>
      </c>
      <c r="CR188" s="8">
        <v>8.0000000000000002E-3</v>
      </c>
      <c r="CS188" s="8">
        <v>61.994999999999997</v>
      </c>
      <c r="CT188" s="8">
        <v>3.3000000000000002E-2</v>
      </c>
      <c r="CU188" s="8">
        <v>55.024000000000001</v>
      </c>
      <c r="CV188" s="8">
        <v>7.0000000000000001E-3</v>
      </c>
      <c r="CW188" s="8">
        <v>51.018999999999998</v>
      </c>
      <c r="CX188" s="8">
        <v>1.6E-2</v>
      </c>
      <c r="CY188" s="8">
        <v>74.7</v>
      </c>
      <c r="CZ188" s="8">
        <v>0.08</v>
      </c>
      <c r="DA188" s="8">
        <v>65.23</v>
      </c>
      <c r="DB188" s="8">
        <v>0.08</v>
      </c>
      <c r="DC188" s="8">
        <v>67.42</v>
      </c>
      <c r="DD188" s="8">
        <v>0.01</v>
      </c>
      <c r="DE188" s="8">
        <v>0.221</v>
      </c>
      <c r="DF188" s="8">
        <v>1.2E-2</v>
      </c>
      <c r="DG188" s="8">
        <v>0.89659999999999995</v>
      </c>
      <c r="DH188" s="8">
        <v>3.2000000000000002E-3</v>
      </c>
      <c r="DI188" s="8">
        <v>27361</v>
      </c>
      <c r="DJ188" s="8">
        <v>71</v>
      </c>
      <c r="DK188" s="8">
        <v>12509</v>
      </c>
      <c r="DL188" s="8">
        <v>130</v>
      </c>
      <c r="DM188" s="8">
        <v>25.210999999999999</v>
      </c>
      <c r="DN188" s="8">
        <v>0.20599999999999999</v>
      </c>
      <c r="DU188" s="8">
        <v>229.6</v>
      </c>
      <c r="DV188" s="8">
        <v>1.4</v>
      </c>
      <c r="DW188" s="8">
        <v>230.1</v>
      </c>
      <c r="DX188" s="8">
        <v>1.4</v>
      </c>
      <c r="DY188" s="8">
        <v>230.4</v>
      </c>
      <c r="DZ188" s="8">
        <v>1.4</v>
      </c>
      <c r="EA188" s="8">
        <v>6.4</v>
      </c>
      <c r="EB188" s="8">
        <v>0.1</v>
      </c>
      <c r="EC188" s="8">
        <v>6.3</v>
      </c>
      <c r="ED188" s="8">
        <v>0.1</v>
      </c>
      <c r="EE188" s="8">
        <v>6.6</v>
      </c>
      <c r="EF188" s="8">
        <v>0.1</v>
      </c>
      <c r="EG188" s="8">
        <v>1380.4</v>
      </c>
      <c r="EH188" s="8">
        <v>16.8</v>
      </c>
      <c r="EI188" s="8">
        <v>1145</v>
      </c>
      <c r="EJ188" s="8">
        <v>24.7</v>
      </c>
      <c r="EK188" s="8">
        <v>201.5</v>
      </c>
      <c r="EL188" s="8">
        <v>11.6</v>
      </c>
      <c r="EM188" s="8">
        <v>230</v>
      </c>
      <c r="EO188" s="8">
        <v>230</v>
      </c>
      <c r="EQ188" s="8">
        <v>230</v>
      </c>
      <c r="ES188" s="8">
        <v>6.56</v>
      </c>
      <c r="EU188" s="8">
        <v>6.1</v>
      </c>
      <c r="EW188" s="8">
        <v>6.3</v>
      </c>
      <c r="EY188" s="8">
        <v>0.63</v>
      </c>
      <c r="FW188" s="8">
        <v>0</v>
      </c>
      <c r="FY188" s="8">
        <v>0</v>
      </c>
      <c r="GA188" s="8">
        <v>0</v>
      </c>
      <c r="GC188" s="8">
        <v>15</v>
      </c>
      <c r="GE188" s="8">
        <v>1585</v>
      </c>
      <c r="HB188" s="8">
        <v>93.15</v>
      </c>
      <c r="HC188" s="8">
        <v>0.03</v>
      </c>
      <c r="HD188" s="8">
        <v>55.52</v>
      </c>
      <c r="HE188" s="8">
        <v>0.02</v>
      </c>
      <c r="HF188" s="8">
        <v>55.17</v>
      </c>
      <c r="HG188" s="8">
        <v>0.02</v>
      </c>
      <c r="HH188" s="8">
        <v>-0.35</v>
      </c>
      <c r="HI188" s="8">
        <v>0.03</v>
      </c>
      <c r="HZ188" s="8">
        <v>93.6</v>
      </c>
      <c r="IA188" s="8">
        <v>0.03</v>
      </c>
      <c r="IB188" s="8">
        <v>55.57</v>
      </c>
      <c r="IC188" s="8">
        <v>0.03</v>
      </c>
      <c r="ID188" s="8">
        <v>55.42</v>
      </c>
      <c r="IE188" s="8">
        <v>0.02</v>
      </c>
      <c r="IF188" s="8">
        <v>0.14000000000000001</v>
      </c>
      <c r="IG188" s="8">
        <v>0.04</v>
      </c>
      <c r="IP188" s="8">
        <v>93.61</v>
      </c>
      <c r="IQ188" s="8">
        <v>0.05</v>
      </c>
      <c r="IR188" s="8">
        <v>55.59</v>
      </c>
      <c r="IS188" s="8">
        <v>0.08</v>
      </c>
      <c r="IT188" s="8">
        <v>55.44</v>
      </c>
      <c r="IU188" s="8">
        <v>0.02</v>
      </c>
      <c r="IV188" s="8">
        <v>-0.16</v>
      </c>
      <c r="IW188" s="8">
        <v>0.06</v>
      </c>
      <c r="IX188" s="8">
        <v>93.08</v>
      </c>
      <c r="IY188" s="8">
        <v>0.02</v>
      </c>
      <c r="IZ188" s="8">
        <v>55.14</v>
      </c>
      <c r="JA188" s="8">
        <v>0.01</v>
      </c>
      <c r="JB188" s="8">
        <v>0</v>
      </c>
      <c r="JC188" s="8">
        <v>0.03</v>
      </c>
      <c r="KB188" s="8">
        <v>93.77</v>
      </c>
      <c r="KC188" s="8">
        <v>0.04</v>
      </c>
      <c r="KD188" s="8">
        <v>55.64</v>
      </c>
      <c r="KE188" s="8">
        <v>0.02</v>
      </c>
      <c r="KF188" s="8">
        <v>55.53</v>
      </c>
      <c r="KG188" s="8">
        <v>0.02</v>
      </c>
      <c r="KH188" s="8">
        <v>0.11</v>
      </c>
      <c r="KI188" s="8">
        <v>0.03</v>
      </c>
      <c r="LD188" s="8">
        <v>93.46</v>
      </c>
      <c r="LE188" s="8">
        <v>0.03</v>
      </c>
      <c r="LF188" s="8">
        <v>55.24</v>
      </c>
      <c r="LG188" s="8">
        <v>0.02</v>
      </c>
      <c r="LH188" s="8">
        <v>55.35</v>
      </c>
      <c r="LI188" s="8">
        <v>0.01</v>
      </c>
      <c r="LJ188" s="8">
        <v>-0.11</v>
      </c>
      <c r="LK188" s="8">
        <v>0.03</v>
      </c>
      <c r="LX188" s="8">
        <v>95.2</v>
      </c>
      <c r="LY188" s="8">
        <v>0.04</v>
      </c>
      <c r="LZ188" s="8">
        <v>55.6</v>
      </c>
      <c r="MA188" s="8">
        <v>0.04</v>
      </c>
      <c r="MB188" s="8">
        <v>56.33</v>
      </c>
      <c r="MC188" s="8">
        <v>0.02</v>
      </c>
      <c r="MD188" s="8">
        <v>0.73</v>
      </c>
      <c r="ME188" s="8">
        <v>0.04</v>
      </c>
      <c r="MF188" s="8">
        <v>94.4</v>
      </c>
      <c r="MG188" s="8">
        <v>0.03</v>
      </c>
      <c r="MH188" s="8">
        <v>55.88</v>
      </c>
      <c r="MI188" s="8">
        <v>0.02</v>
      </c>
      <c r="MJ188" s="8">
        <v>-0.74</v>
      </c>
      <c r="MK188" s="8">
        <v>0.03</v>
      </c>
      <c r="MX188" s="28">
        <v>67.569999999999993</v>
      </c>
      <c r="MY188" s="28">
        <v>0.06</v>
      </c>
      <c r="MZ188" s="28">
        <v>65.599999999999994</v>
      </c>
      <c r="NA188" s="28">
        <v>0.06</v>
      </c>
      <c r="NB188" s="28">
        <v>63.02</v>
      </c>
      <c r="NC188" s="28">
        <v>0.06</v>
      </c>
      <c r="ND188" s="28">
        <v>63.44</v>
      </c>
      <c r="NE188" s="28">
        <v>7.0000000000000007E-2</v>
      </c>
      <c r="NF188" s="28">
        <v>63.81</v>
      </c>
      <c r="NG188" s="28">
        <v>0.06</v>
      </c>
      <c r="NJ188" s="8">
        <v>55.51</v>
      </c>
      <c r="NK188" s="8">
        <v>0.06</v>
      </c>
      <c r="NN188" s="8">
        <v>55.35</v>
      </c>
      <c r="NO188" s="8">
        <v>0.04</v>
      </c>
      <c r="NP188" s="8">
        <v>56.15</v>
      </c>
      <c r="NQ188" s="8">
        <v>0.04</v>
      </c>
      <c r="NR188" s="8">
        <v>56.27</v>
      </c>
      <c r="NS188" s="8">
        <v>0.05</v>
      </c>
      <c r="NV188" s="8">
        <v>55.29</v>
      </c>
      <c r="NW188" s="8">
        <v>0.03</v>
      </c>
      <c r="NX188" s="8">
        <v>55.58</v>
      </c>
      <c r="NY188" s="8">
        <v>7.0000000000000007E-2</v>
      </c>
      <c r="NZ188" s="8">
        <v>55.89</v>
      </c>
      <c r="OA188" s="8">
        <v>0.04</v>
      </c>
      <c r="OD188" s="8">
        <v>55.47</v>
      </c>
      <c r="OE188" s="8">
        <v>0.04</v>
      </c>
      <c r="PH188" s="28">
        <v>67.099999999999994</v>
      </c>
      <c r="PI188" s="28">
        <v>0.06</v>
      </c>
      <c r="PR188" s="8">
        <v>55.14</v>
      </c>
      <c r="PS188" s="8">
        <v>0.03</v>
      </c>
      <c r="PT188" s="8">
        <v>55.13</v>
      </c>
      <c r="PU188" s="8">
        <v>0.03</v>
      </c>
      <c r="QD188" s="8">
        <v>55.43</v>
      </c>
      <c r="QE188" s="8">
        <v>0.04</v>
      </c>
      <c r="QF188" s="8">
        <v>55.62</v>
      </c>
      <c r="QG188" s="8">
        <v>0.03</v>
      </c>
      <c r="QH188" s="8">
        <v>55.73</v>
      </c>
      <c r="QI188" s="8">
        <v>0.08</v>
      </c>
      <c r="QJ188" s="8">
        <v>55.16</v>
      </c>
      <c r="QK188" s="8">
        <v>0.02</v>
      </c>
      <c r="QV188" s="8">
        <v>56.22</v>
      </c>
      <c r="QW188" s="8">
        <v>0.06</v>
      </c>
      <c r="QX188" s="8">
        <v>55.02</v>
      </c>
      <c r="QY188" s="8">
        <v>0.08</v>
      </c>
      <c r="QZ188" s="8">
        <v>54.84</v>
      </c>
      <c r="RA188" s="8">
        <v>0.09</v>
      </c>
      <c r="RB188" s="28">
        <v>75.13</v>
      </c>
      <c r="RC188" s="28">
        <v>0.05</v>
      </c>
      <c r="RD188" s="28">
        <v>75.069999999999993</v>
      </c>
      <c r="RE188" s="28">
        <v>0.04</v>
      </c>
      <c r="RF188" s="28">
        <v>75.22</v>
      </c>
      <c r="RG188" s="28">
        <v>0.05</v>
      </c>
      <c r="RH188" s="28">
        <v>75.239999999999995</v>
      </c>
      <c r="RI188" s="28">
        <v>0.05</v>
      </c>
      <c r="RJ188" s="28">
        <v>75.22</v>
      </c>
      <c r="RK188" s="28">
        <v>0.05</v>
      </c>
      <c r="RL188" s="28">
        <v>75.23</v>
      </c>
      <c r="RM188" s="28">
        <v>0.05</v>
      </c>
      <c r="RP188" s="28">
        <v>61.04</v>
      </c>
      <c r="RQ188" s="28">
        <v>0.11</v>
      </c>
      <c r="RR188" s="28">
        <v>61.06</v>
      </c>
      <c r="RS188" s="28">
        <v>0.11</v>
      </c>
      <c r="RT188" s="28">
        <v>72.81</v>
      </c>
      <c r="RU188" s="28">
        <v>0.05</v>
      </c>
      <c r="RV188" s="28">
        <v>66.34</v>
      </c>
      <c r="RW188" s="28">
        <v>0.2</v>
      </c>
      <c r="RX188" s="28">
        <v>71.62</v>
      </c>
      <c r="RY188" s="28">
        <v>0.09</v>
      </c>
      <c r="RZ188" s="28">
        <v>56.52</v>
      </c>
      <c r="SA188" s="28">
        <v>0.14000000000000001</v>
      </c>
      <c r="SB188" s="28">
        <v>56.82</v>
      </c>
      <c r="SC188" s="28">
        <v>0.17</v>
      </c>
      <c r="SD188" s="28">
        <v>55.75</v>
      </c>
      <c r="SE188" s="28">
        <v>0.11</v>
      </c>
      <c r="SF188" s="28">
        <v>74.92</v>
      </c>
      <c r="SG188" s="28">
        <v>0.06</v>
      </c>
      <c r="SH188" s="28">
        <v>59.54</v>
      </c>
      <c r="SI188" s="28">
        <v>0.1</v>
      </c>
      <c r="SJ188" s="28">
        <v>61.26</v>
      </c>
      <c r="SK188" s="28">
        <v>0.11</v>
      </c>
      <c r="SL188" s="28">
        <v>60.6</v>
      </c>
      <c r="SM188" s="28">
        <v>0.1</v>
      </c>
      <c r="SN188" s="28">
        <v>70.33</v>
      </c>
      <c r="SO188" s="28">
        <v>0.18</v>
      </c>
      <c r="SP188" s="28">
        <v>58.53</v>
      </c>
      <c r="SQ188" s="28">
        <v>0.1</v>
      </c>
      <c r="SR188" s="28">
        <v>57.82</v>
      </c>
      <c r="SS188" s="28">
        <v>0.17</v>
      </c>
      <c r="ST188" s="28">
        <v>59.5</v>
      </c>
      <c r="SU188" s="28">
        <v>0.09</v>
      </c>
      <c r="VV188" s="28">
        <v>56.48</v>
      </c>
      <c r="VW188" s="28">
        <v>0.11</v>
      </c>
      <c r="WF188" s="28">
        <v>66.77</v>
      </c>
      <c r="WG188" s="28">
        <v>0.05</v>
      </c>
      <c r="WH188" s="28">
        <v>66.239999999999995</v>
      </c>
      <c r="WI188" s="28">
        <v>0.06</v>
      </c>
      <c r="WJ188" s="7" t="s">
        <v>3405</v>
      </c>
      <c r="WK188" s="8">
        <v>75.02</v>
      </c>
      <c r="WL188" s="8">
        <v>8.0000000000000002E-3</v>
      </c>
      <c r="WM188" s="8">
        <v>61.994999999999997</v>
      </c>
      <c r="WN188" s="8">
        <v>3.3000000000000002E-2</v>
      </c>
      <c r="WO188" s="8">
        <v>65.366</v>
      </c>
      <c r="WP188" s="8">
        <v>1.7999999999999999E-2</v>
      </c>
      <c r="WQ188" s="8">
        <v>56.83</v>
      </c>
      <c r="WR188" s="8">
        <v>2.4E-2</v>
      </c>
      <c r="WS188" s="8">
        <v>55.024000000000001</v>
      </c>
      <c r="WT188" s="8">
        <v>7.0000000000000001E-3</v>
      </c>
      <c r="WU188" s="8">
        <v>51.018999999999998</v>
      </c>
      <c r="WV188" s="8">
        <v>1.6E-2</v>
      </c>
      <c r="WW188" s="8">
        <v>2544.3000000000002</v>
      </c>
      <c r="WX188" s="8">
        <v>4.5999999999999996</v>
      </c>
      <c r="WY188" s="8">
        <v>2475.1999999999998</v>
      </c>
      <c r="WZ188" s="8">
        <v>4.5</v>
      </c>
      <c r="XA188" s="8">
        <v>1.1759999999999999</v>
      </c>
      <c r="XB188" s="8">
        <v>2E-3</v>
      </c>
      <c r="XC188" s="8">
        <v>-0.11</v>
      </c>
      <c r="XD188" s="8">
        <v>1.2E-2</v>
      </c>
      <c r="XE188" s="8">
        <v>0.221</v>
      </c>
      <c r="XF188" s="8">
        <v>1.2E-2</v>
      </c>
      <c r="XG188" s="8">
        <v>0.89659999999999995</v>
      </c>
      <c r="XH188" s="8">
        <v>3.2000000000000002E-3</v>
      </c>
      <c r="XI188" s="8">
        <v>29.372</v>
      </c>
      <c r="XJ188" s="8">
        <v>1E-3</v>
      </c>
      <c r="XK188" s="8">
        <v>1582</v>
      </c>
      <c r="XL188" s="8">
        <v>11</v>
      </c>
      <c r="XM188" s="8">
        <v>1570</v>
      </c>
      <c r="XO188" s="1">
        <v>0.40678135627125417</v>
      </c>
      <c r="XP188" s="12">
        <v>1006.8652130426083</v>
      </c>
      <c r="XQ188" s="4">
        <v>13.03</v>
      </c>
      <c r="XR188" s="4">
        <v>0.11</v>
      </c>
      <c r="XS188" s="45">
        <f t="shared" si="159"/>
        <v>1.5208739720689053</v>
      </c>
      <c r="XT188" s="9">
        <f t="shared" si="114"/>
        <v>11479.289332418384</v>
      </c>
      <c r="XU188" s="46">
        <f t="shared" si="115"/>
        <v>341.96583609448811</v>
      </c>
      <c r="XV188" s="9">
        <f t="shared" si="163"/>
        <v>1006.8707776965282</v>
      </c>
      <c r="XW188" s="9">
        <f t="shared" si="116"/>
        <v>4636.3452728447101</v>
      </c>
      <c r="XX188" s="9">
        <f t="shared" si="117"/>
        <v>6842.9440595736742</v>
      </c>
      <c r="XY188" s="15">
        <f t="shared" si="118"/>
        <v>8.0509352459184752E-3</v>
      </c>
      <c r="XZ188" s="9">
        <f t="shared" si="119"/>
        <v>24.851686346062483</v>
      </c>
      <c r="YA188" s="9">
        <f t="shared" si="120"/>
        <v>63.845126027931094</v>
      </c>
      <c r="YB188" s="10">
        <v>13.030144026509207</v>
      </c>
      <c r="YC188" s="10">
        <v>13.298558436791224</v>
      </c>
      <c r="YD188" s="3">
        <v>6.9858000365889536E-3</v>
      </c>
      <c r="YE188" s="9">
        <v>20.788361516399572</v>
      </c>
      <c r="YF188" s="15">
        <v>8.7726033685456613E-3</v>
      </c>
      <c r="YG188" s="9">
        <v>27.604737766917427</v>
      </c>
      <c r="YH188" s="15">
        <v>7.8175800271113663E-3</v>
      </c>
      <c r="YI188" s="9">
        <v>24.209178156372317</v>
      </c>
      <c r="YJ188" s="9">
        <f t="shared" si="121"/>
        <v>66.959539414472559</v>
      </c>
      <c r="YK188" s="9">
        <f t="shared" si="122"/>
        <v>57.84465489905736</v>
      </c>
      <c r="YL188" s="9">
        <f t="shared" si="123"/>
        <v>23.838889441105199</v>
      </c>
      <c r="YM188" s="9"/>
      <c r="YN188" s="9"/>
      <c r="YO188" s="9"/>
      <c r="YP188" s="14"/>
      <c r="YQ188" s="9"/>
      <c r="YR188" s="9"/>
      <c r="YS188" s="10"/>
      <c r="YT188" s="15"/>
      <c r="YU188" s="16"/>
      <c r="YV188" s="16"/>
      <c r="YW188" s="47"/>
      <c r="YX188" s="5"/>
      <c r="YY188" s="5"/>
      <c r="YZ188" s="5"/>
      <c r="ZA188" s="5"/>
      <c r="ZB188" s="5"/>
      <c r="ZC188" s="6"/>
    </row>
    <row r="189" spans="1:679" s="8" customFormat="1" x14ac:dyDescent="0.25">
      <c r="A189" s="8">
        <v>3</v>
      </c>
      <c r="B189" s="8" t="s">
        <v>1146</v>
      </c>
      <c r="C189" s="8" t="s">
        <v>1147</v>
      </c>
      <c r="D189" s="8" t="s">
        <v>1146</v>
      </c>
      <c r="E189" s="13" t="s">
        <v>3314</v>
      </c>
      <c r="F189" s="8" t="s">
        <v>3316</v>
      </c>
      <c r="G189" s="8" t="s">
        <v>3316</v>
      </c>
      <c r="H189" s="8" t="s">
        <v>3325</v>
      </c>
      <c r="I189" s="8" t="s">
        <v>3310</v>
      </c>
      <c r="J189" s="8" t="s">
        <v>3319</v>
      </c>
      <c r="L189" s="8">
        <v>7</v>
      </c>
      <c r="M189" s="8" t="s">
        <v>3311</v>
      </c>
      <c r="N189" s="7">
        <v>0</v>
      </c>
      <c r="O189" s="7">
        <v>0</v>
      </c>
      <c r="P189" s="8" t="s">
        <v>3374</v>
      </c>
      <c r="Q189" s="8" t="s">
        <v>1148</v>
      </c>
      <c r="R189" s="8" t="s">
        <v>1149</v>
      </c>
      <c r="S189" s="8" t="s">
        <v>119</v>
      </c>
      <c r="T189" s="8" t="s">
        <v>154</v>
      </c>
      <c r="U189" s="8" t="s">
        <v>1150</v>
      </c>
      <c r="V189" s="8" t="s">
        <v>3378</v>
      </c>
      <c r="W189" s="8" t="s">
        <v>3383</v>
      </c>
      <c r="X189" s="8" t="s">
        <v>3387</v>
      </c>
      <c r="Y189" s="8" t="s">
        <v>3387</v>
      </c>
      <c r="Z189" s="8" t="s">
        <v>122</v>
      </c>
      <c r="AA189" s="8" t="s">
        <v>123</v>
      </c>
      <c r="AB189" s="8" t="s">
        <v>124</v>
      </c>
      <c r="AC189" s="8" t="s">
        <v>1151</v>
      </c>
      <c r="AD189" s="8" t="s">
        <v>1152</v>
      </c>
      <c r="AE189" s="8" t="s">
        <v>3391</v>
      </c>
      <c r="AF189" s="8" t="s">
        <v>931</v>
      </c>
      <c r="AG189" s="8">
        <v>75</v>
      </c>
      <c r="AH189" s="8">
        <v>62</v>
      </c>
      <c r="AI189" s="8">
        <v>115</v>
      </c>
      <c r="AJ189" s="8">
        <v>80</v>
      </c>
      <c r="AK189" s="8">
        <v>7.6</v>
      </c>
      <c r="AL189" s="8">
        <v>8.1</v>
      </c>
      <c r="AM189" s="8">
        <v>7.6</v>
      </c>
      <c r="AN189" s="8">
        <v>8.1</v>
      </c>
      <c r="AO189" s="8">
        <v>230.5</v>
      </c>
      <c r="AP189" s="8">
        <v>0.2</v>
      </c>
      <c r="AQ189" s="8">
        <v>32.9</v>
      </c>
      <c r="AR189" s="8">
        <v>0</v>
      </c>
      <c r="AS189" s="8">
        <v>42568</v>
      </c>
      <c r="AT189" s="8">
        <v>76</v>
      </c>
      <c r="AU189" s="8">
        <v>41692</v>
      </c>
      <c r="AV189" s="8">
        <v>193</v>
      </c>
      <c r="AW189" s="8">
        <v>1612</v>
      </c>
      <c r="AX189" s="8">
        <v>158</v>
      </c>
      <c r="AY189" s="8">
        <v>44182</v>
      </c>
      <c r="AZ189" s="8">
        <v>151</v>
      </c>
      <c r="BA189" s="8">
        <v>4.1839015149999996</v>
      </c>
      <c r="BF189" s="8">
        <v>109.35</v>
      </c>
      <c r="BG189" s="8">
        <v>0.01</v>
      </c>
      <c r="BH189" s="8">
        <v>42.95</v>
      </c>
      <c r="CO189" s="8" t="s">
        <v>1153</v>
      </c>
      <c r="CP189" s="8" t="s">
        <v>1154</v>
      </c>
      <c r="CQ189" s="8">
        <v>75.001999999999995</v>
      </c>
      <c r="CR189" s="8">
        <v>1.4999999999999999E-2</v>
      </c>
      <c r="CS189" s="8">
        <v>62.006</v>
      </c>
      <c r="CT189" s="8">
        <v>3.4000000000000002E-2</v>
      </c>
      <c r="CU189" s="8">
        <v>115.003</v>
      </c>
      <c r="CV189" s="8">
        <v>2.5999999999999999E-2</v>
      </c>
      <c r="CW189" s="8">
        <v>79.998999999999995</v>
      </c>
      <c r="CX189" s="8">
        <v>2.7E-2</v>
      </c>
      <c r="CY189" s="8">
        <v>74.39</v>
      </c>
      <c r="CZ189" s="8">
        <v>7.0000000000000007E-2</v>
      </c>
      <c r="DA189" s="8">
        <v>59.41</v>
      </c>
      <c r="DB189" s="8">
        <v>0.04</v>
      </c>
      <c r="DC189" s="8">
        <v>63.51</v>
      </c>
      <c r="DD189" s="8">
        <v>0.02</v>
      </c>
      <c r="DE189" s="8">
        <v>0.23799999999999999</v>
      </c>
      <c r="DF189" s="8">
        <v>5.0000000000000001E-3</v>
      </c>
      <c r="DG189" s="8">
        <v>1.1972</v>
      </c>
      <c r="DH189" s="8">
        <v>3.2000000000000002E-3</v>
      </c>
      <c r="DI189" s="8">
        <v>42568</v>
      </c>
      <c r="DJ189" s="8">
        <v>76</v>
      </c>
      <c r="DK189" s="8">
        <v>1612</v>
      </c>
      <c r="DL189" s="8">
        <v>158</v>
      </c>
      <c r="DM189" s="8">
        <v>4.1840000000000002</v>
      </c>
      <c r="DN189" s="8">
        <v>1.7999999999999999E-2</v>
      </c>
      <c r="DO189" s="8">
        <v>77442</v>
      </c>
      <c r="DP189" s="8">
        <v>56</v>
      </c>
      <c r="DQ189" s="8">
        <v>7.3330000000000002</v>
      </c>
      <c r="DR189" s="8">
        <v>2.1999999999999999E-2</v>
      </c>
      <c r="DS189" s="8">
        <v>42.95</v>
      </c>
      <c r="DT189" s="8">
        <v>0.19</v>
      </c>
      <c r="DU189" s="8">
        <v>230.5</v>
      </c>
      <c r="DV189" s="8">
        <v>0.9</v>
      </c>
      <c r="DW189" s="8">
        <v>230.1</v>
      </c>
      <c r="DX189" s="8">
        <v>0.9</v>
      </c>
      <c r="DY189" s="8">
        <v>229.5</v>
      </c>
      <c r="DZ189" s="8">
        <v>0.9</v>
      </c>
      <c r="EA189" s="8">
        <v>32.9</v>
      </c>
      <c r="EB189" s="8">
        <v>0.1</v>
      </c>
      <c r="EC189" s="8">
        <v>29.5</v>
      </c>
      <c r="ED189" s="8">
        <v>0.1</v>
      </c>
      <c r="EE189" s="8">
        <v>32.799999999999997</v>
      </c>
      <c r="EF189" s="8">
        <v>0.1</v>
      </c>
      <c r="EG189" s="8">
        <v>7575.7</v>
      </c>
      <c r="EH189" s="8">
        <v>35.200000000000003</v>
      </c>
      <c r="EI189" s="8">
        <v>3688.6</v>
      </c>
      <c r="EJ189" s="8">
        <v>43.6</v>
      </c>
      <c r="EK189" s="8">
        <v>2984.1</v>
      </c>
      <c r="EL189" s="8">
        <v>29.8</v>
      </c>
      <c r="EM189" s="8">
        <v>230</v>
      </c>
      <c r="EO189" s="8">
        <v>229</v>
      </c>
      <c r="EQ189" s="8">
        <v>230</v>
      </c>
      <c r="ES189" s="8">
        <v>6.4</v>
      </c>
      <c r="EU189" s="8">
        <v>6.2</v>
      </c>
      <c r="EW189" s="8">
        <v>6.2</v>
      </c>
      <c r="EY189" s="8">
        <v>0.54</v>
      </c>
      <c r="EZ189" s="8">
        <v>230</v>
      </c>
      <c r="FB189" s="8">
        <v>229</v>
      </c>
      <c r="FD189" s="8">
        <v>228</v>
      </c>
      <c r="FF189" s="8">
        <v>13.2</v>
      </c>
      <c r="FH189" s="8">
        <v>12.3</v>
      </c>
      <c r="FJ189" s="8">
        <v>11.9</v>
      </c>
      <c r="FL189" s="8">
        <v>4290</v>
      </c>
      <c r="FN189" s="8">
        <v>0.86</v>
      </c>
      <c r="FO189" s="8">
        <v>230</v>
      </c>
      <c r="FP189" s="8">
        <v>231</v>
      </c>
      <c r="FQ189" s="8">
        <v>229</v>
      </c>
      <c r="FR189" s="8">
        <v>12.8</v>
      </c>
      <c r="FS189" s="8">
        <v>11.6</v>
      </c>
      <c r="FT189" s="8">
        <v>12.2</v>
      </c>
      <c r="FU189" s="8">
        <v>4180</v>
      </c>
      <c r="FV189" s="8">
        <v>0.86</v>
      </c>
      <c r="GE189" s="8">
        <v>10600</v>
      </c>
      <c r="HB189" s="8">
        <v>340.82</v>
      </c>
      <c r="HC189" s="8">
        <v>0.25</v>
      </c>
      <c r="HD189" s="8">
        <v>186.87</v>
      </c>
      <c r="HE189" s="8">
        <v>0.09</v>
      </c>
      <c r="HF189" s="8">
        <v>140.74</v>
      </c>
      <c r="HG189" s="8">
        <v>0.06</v>
      </c>
      <c r="HH189" s="8">
        <v>46.12</v>
      </c>
      <c r="HI189" s="8">
        <v>7.0000000000000007E-2</v>
      </c>
      <c r="HJ189" s="8">
        <v>322.2</v>
      </c>
      <c r="HK189" s="8">
        <v>0.24</v>
      </c>
      <c r="HL189" s="8">
        <v>123.52</v>
      </c>
      <c r="HM189" s="8">
        <v>7.0000000000000007E-2</v>
      </c>
      <c r="HN189" s="8">
        <v>136.29</v>
      </c>
      <c r="HO189" s="8">
        <v>0.06</v>
      </c>
      <c r="HP189" s="8">
        <v>12.77</v>
      </c>
      <c r="HQ189" s="8">
        <v>0.05</v>
      </c>
      <c r="HZ189" s="8">
        <v>78.069999999999993</v>
      </c>
      <c r="IA189" s="8">
        <v>0.06</v>
      </c>
      <c r="IB189" s="8">
        <v>49.36</v>
      </c>
      <c r="IC189" s="8">
        <v>0.03</v>
      </c>
      <c r="ID189" s="8">
        <v>46.11</v>
      </c>
      <c r="IE189" s="8">
        <v>0.04</v>
      </c>
      <c r="IF189" s="8">
        <v>3.26</v>
      </c>
      <c r="IG189" s="8">
        <v>0.03</v>
      </c>
      <c r="IH189" s="8">
        <v>686.31</v>
      </c>
      <c r="II189" s="8">
        <v>0.45</v>
      </c>
      <c r="IJ189" s="8">
        <v>47.1</v>
      </c>
      <c r="IK189" s="8">
        <v>0.02</v>
      </c>
      <c r="IL189" s="8">
        <v>77442</v>
      </c>
      <c r="IM189" s="8">
        <v>56</v>
      </c>
      <c r="IN189" s="8">
        <v>42728</v>
      </c>
      <c r="IO189" s="8">
        <v>31</v>
      </c>
      <c r="KB189" s="8">
        <v>331.49</v>
      </c>
      <c r="KC189" s="8">
        <v>0.31</v>
      </c>
      <c r="KD189" s="8">
        <v>234.81</v>
      </c>
      <c r="KE189" s="8">
        <v>0.06</v>
      </c>
      <c r="KF189" s="8">
        <v>138.54</v>
      </c>
      <c r="KG189" s="8">
        <v>7.0000000000000007E-2</v>
      </c>
      <c r="KH189" s="8">
        <v>96.27</v>
      </c>
      <c r="KI189" s="8">
        <v>0.05</v>
      </c>
      <c r="KP189" s="8">
        <v>319.95999999999998</v>
      </c>
      <c r="KQ189" s="8">
        <v>0.3</v>
      </c>
      <c r="KR189" s="8">
        <v>123.57</v>
      </c>
      <c r="KS189" s="8">
        <v>0.05</v>
      </c>
      <c r="KT189" s="8">
        <v>135.74</v>
      </c>
      <c r="KU189" s="8">
        <v>7.0000000000000007E-2</v>
      </c>
      <c r="KV189" s="8">
        <v>12.17</v>
      </c>
      <c r="KW189" s="8">
        <v>0.06</v>
      </c>
      <c r="LD189" s="8">
        <v>74.430000000000007</v>
      </c>
      <c r="LE189" s="8">
        <v>0.04</v>
      </c>
      <c r="LF189" s="8">
        <v>81.900000000000006</v>
      </c>
      <c r="LG189" s="8">
        <v>0.05</v>
      </c>
      <c r="LH189" s="8">
        <v>43.76</v>
      </c>
      <c r="LI189" s="8">
        <v>0.02</v>
      </c>
      <c r="LJ189" s="8">
        <v>38.15</v>
      </c>
      <c r="LK189" s="8">
        <v>0.05</v>
      </c>
      <c r="LL189" s="8">
        <v>123.43</v>
      </c>
      <c r="LM189" s="8">
        <v>0.08</v>
      </c>
      <c r="LN189" s="8">
        <v>575.66</v>
      </c>
      <c r="LO189" s="8">
        <v>0.5</v>
      </c>
      <c r="LP189" s="8">
        <v>47.11</v>
      </c>
      <c r="LQ189" s="8">
        <v>0.02</v>
      </c>
      <c r="LR189" s="8">
        <v>115.42</v>
      </c>
      <c r="LS189" s="8">
        <v>0.01</v>
      </c>
      <c r="LT189" s="8">
        <v>77442</v>
      </c>
      <c r="LU189" s="8">
        <v>56</v>
      </c>
      <c r="LV189" s="8">
        <v>39322</v>
      </c>
      <c r="LW189" s="8">
        <v>34</v>
      </c>
      <c r="MX189" s="8">
        <v>59.24</v>
      </c>
      <c r="MY189" s="8">
        <v>0.05</v>
      </c>
      <c r="MZ189" s="8">
        <v>59.3</v>
      </c>
      <c r="NA189" s="8">
        <v>0.04</v>
      </c>
      <c r="NB189" s="8">
        <v>59.77</v>
      </c>
      <c r="NC189" s="8">
        <v>0.05</v>
      </c>
      <c r="ND189" s="8">
        <v>59.64</v>
      </c>
      <c r="NE189" s="8">
        <v>0.04</v>
      </c>
      <c r="NF189" s="8">
        <v>59.56</v>
      </c>
      <c r="NG189" s="8">
        <v>0.04</v>
      </c>
      <c r="NH189" s="8">
        <v>59.6</v>
      </c>
      <c r="NI189" s="8">
        <v>0.04</v>
      </c>
      <c r="OB189" s="8">
        <v>123.52</v>
      </c>
      <c r="OC189" s="8">
        <v>7.0000000000000007E-2</v>
      </c>
      <c r="OP189" s="8">
        <v>125.33</v>
      </c>
      <c r="OQ189" s="8">
        <v>0.06</v>
      </c>
      <c r="OR189" s="8">
        <v>124.05</v>
      </c>
      <c r="OS189" s="8">
        <v>7.0000000000000007E-2</v>
      </c>
      <c r="PN189" s="8">
        <v>123.66</v>
      </c>
      <c r="PO189" s="8">
        <v>7.0000000000000007E-2</v>
      </c>
      <c r="PP189" s="8">
        <v>123.43</v>
      </c>
      <c r="PQ189" s="8">
        <v>0.08</v>
      </c>
      <c r="PR189" s="8">
        <v>125.33</v>
      </c>
      <c r="PS189" s="8">
        <v>0.06</v>
      </c>
      <c r="PT189" s="8">
        <v>124.05</v>
      </c>
      <c r="PU189" s="8">
        <v>7.0000000000000007E-2</v>
      </c>
      <c r="PV189" s="8">
        <v>50.91</v>
      </c>
      <c r="PW189" s="8">
        <v>0.04</v>
      </c>
      <c r="PX189" s="8">
        <v>81.89</v>
      </c>
      <c r="PY189" s="8">
        <v>0.04</v>
      </c>
      <c r="QX189" s="8">
        <v>115.18</v>
      </c>
      <c r="QY189" s="8">
        <v>0.1</v>
      </c>
      <c r="QZ189" s="8">
        <v>114.69</v>
      </c>
      <c r="RA189" s="8">
        <v>0.08</v>
      </c>
      <c r="RB189" s="8">
        <v>74.489999999999995</v>
      </c>
      <c r="RC189" s="8">
        <v>0.06</v>
      </c>
      <c r="RD189" s="8">
        <v>74.61</v>
      </c>
      <c r="RE189" s="8">
        <v>0.06</v>
      </c>
      <c r="RF189" s="8">
        <v>74.33</v>
      </c>
      <c r="RG189" s="8">
        <v>0.05</v>
      </c>
      <c r="RH189" s="8">
        <v>74.349999999999994</v>
      </c>
      <c r="RI189" s="8">
        <v>0.05</v>
      </c>
      <c r="RJ189" s="8">
        <v>74.52</v>
      </c>
      <c r="RK189" s="8">
        <v>0.05</v>
      </c>
      <c r="RL189" s="8">
        <v>74.55</v>
      </c>
      <c r="RM189" s="8">
        <v>0.05</v>
      </c>
      <c r="RP189" s="8">
        <v>76.64</v>
      </c>
      <c r="RQ189" s="8">
        <v>0.13</v>
      </c>
      <c r="RR189" s="8">
        <v>75.22</v>
      </c>
      <c r="RS189" s="8">
        <v>0.1</v>
      </c>
      <c r="RT189" s="8">
        <v>75.19</v>
      </c>
      <c r="RU189" s="8">
        <v>0.1</v>
      </c>
      <c r="RV189" s="8">
        <v>75.33</v>
      </c>
      <c r="RW189" s="8">
        <v>0.1</v>
      </c>
      <c r="RX189" s="8">
        <v>96.73</v>
      </c>
      <c r="RY189" s="8">
        <v>0.39</v>
      </c>
      <c r="RZ189" s="8">
        <v>81.8</v>
      </c>
      <c r="SA189" s="8">
        <v>0.22</v>
      </c>
      <c r="SB189" s="8">
        <v>75.52</v>
      </c>
      <c r="SC189" s="8">
        <v>0.1</v>
      </c>
      <c r="SD189" s="8">
        <v>75.31</v>
      </c>
      <c r="SE189" s="8">
        <v>0.1</v>
      </c>
      <c r="SF189" s="8">
        <v>87.94</v>
      </c>
      <c r="SG189" s="8">
        <v>0.31</v>
      </c>
      <c r="SH189" s="8">
        <v>81.08</v>
      </c>
      <c r="SI189" s="8">
        <v>0.13</v>
      </c>
      <c r="SJ189" s="8">
        <v>82.54</v>
      </c>
      <c r="SK189" s="8">
        <v>0.13</v>
      </c>
      <c r="SL189" s="8">
        <v>79</v>
      </c>
      <c r="SM189" s="8">
        <v>0.15</v>
      </c>
      <c r="SN189" s="8">
        <v>87.53</v>
      </c>
      <c r="SO189" s="8">
        <v>0.39</v>
      </c>
      <c r="SP189" s="8">
        <v>84.64</v>
      </c>
      <c r="SQ189" s="8">
        <v>0.15</v>
      </c>
      <c r="SR189" s="8">
        <v>84.36</v>
      </c>
      <c r="SS189" s="8">
        <v>0.12</v>
      </c>
      <c r="ST189" s="8">
        <v>78.37</v>
      </c>
      <c r="SU189" s="8">
        <v>0.17</v>
      </c>
      <c r="TZ189" s="8">
        <v>115.15</v>
      </c>
      <c r="UA189" s="8">
        <v>0.1</v>
      </c>
      <c r="UB189" s="8">
        <v>114.74</v>
      </c>
      <c r="UC189" s="8">
        <v>0.09</v>
      </c>
      <c r="UD189" s="8">
        <v>114.85</v>
      </c>
      <c r="UE189" s="8">
        <v>0.11</v>
      </c>
      <c r="UF189" s="8">
        <v>115</v>
      </c>
      <c r="UG189" s="8">
        <v>0.1</v>
      </c>
      <c r="UH189" s="8">
        <v>114.81</v>
      </c>
      <c r="UI189" s="8">
        <v>0.1</v>
      </c>
      <c r="UJ189" s="8">
        <v>114.81</v>
      </c>
      <c r="UK189" s="8">
        <v>0.12</v>
      </c>
      <c r="WJ189" s="8" t="s">
        <v>1315</v>
      </c>
      <c r="WK189" s="8">
        <v>75.001999999999995</v>
      </c>
      <c r="WL189" s="8">
        <v>1.4999999999999999E-2</v>
      </c>
      <c r="WM189" s="8">
        <v>62.006</v>
      </c>
      <c r="WN189" s="8">
        <v>3.4000000000000002E-2</v>
      </c>
      <c r="WO189" s="8">
        <v>59.713000000000001</v>
      </c>
      <c r="WP189" s="8">
        <v>1.4E-2</v>
      </c>
      <c r="WQ189" s="8">
        <v>56.231999999999999</v>
      </c>
      <c r="WR189" s="8">
        <v>2.4E-2</v>
      </c>
      <c r="WS189" s="8">
        <v>115.003</v>
      </c>
      <c r="WT189" s="8">
        <v>2.5999999999999999E-2</v>
      </c>
      <c r="WU189" s="8">
        <v>79.998999999999995</v>
      </c>
      <c r="WV189" s="8">
        <v>2.7E-2</v>
      </c>
      <c r="WW189" s="8">
        <v>2557.1</v>
      </c>
      <c r="WX189" s="8">
        <v>3.4</v>
      </c>
      <c r="WY189" s="8">
        <v>2500</v>
      </c>
      <c r="WZ189" s="8">
        <v>3.3</v>
      </c>
      <c r="XA189" s="8">
        <v>1.228</v>
      </c>
      <c r="XB189" s="8">
        <v>3.0000000000000001E-3</v>
      </c>
      <c r="XC189" s="8">
        <v>-0.38700000000000001</v>
      </c>
      <c r="XD189" s="8">
        <v>2E-3</v>
      </c>
      <c r="XE189" s="8">
        <v>0.23799999999999999</v>
      </c>
      <c r="XF189" s="8">
        <v>5.0000000000000001E-3</v>
      </c>
      <c r="XG189" s="8">
        <v>1.1972</v>
      </c>
      <c r="XH189" s="8">
        <v>3.2000000000000002E-3</v>
      </c>
      <c r="XI189" s="8">
        <v>29.341000000000001</v>
      </c>
      <c r="XJ189" s="8">
        <v>1E-3</v>
      </c>
      <c r="XK189" s="8">
        <v>10560</v>
      </c>
      <c r="XL189" s="8">
        <v>31</v>
      </c>
      <c r="XM189" s="8">
        <v>1520</v>
      </c>
      <c r="XO189" s="1">
        <v>8.7942837155845673E-3</v>
      </c>
      <c r="XP189" s="12">
        <v>21.378903712586084</v>
      </c>
      <c r="XQ189" s="4">
        <v>13.029</v>
      </c>
      <c r="XR189" s="4">
        <v>0.39800000000000002</v>
      </c>
      <c r="XS189" s="45">
        <f t="shared" si="159"/>
        <v>1.4140490491186006</v>
      </c>
      <c r="XT189" s="9">
        <f t="shared" si="114"/>
        <v>11655.80883993916</v>
      </c>
      <c r="XU189" s="46">
        <f t="shared" si="115"/>
        <v>360.66456692913385</v>
      </c>
      <c r="XV189" s="9">
        <f t="shared" si="163"/>
        <v>22.321600074935528</v>
      </c>
      <c r="XW189" s="9">
        <f t="shared" si="116"/>
        <v>91.688232119164994</v>
      </c>
      <c r="XX189" s="9">
        <f t="shared" si="117"/>
        <v>11564.120607819996</v>
      </c>
      <c r="XY189" s="15">
        <f t="shared" si="118"/>
        <v>8.8232936355427845E-3</v>
      </c>
      <c r="XZ189" s="9">
        <f t="shared" si="119"/>
        <v>27.733259695690734</v>
      </c>
      <c r="YA189" s="9">
        <f t="shared" si="120"/>
        <v>58.298950950881398</v>
      </c>
      <c r="YB189" s="10">
        <v>14.607065416590004</v>
      </c>
      <c r="YC189" s="10">
        <v>13.163050467529875</v>
      </c>
      <c r="YD189" s="3">
        <v>1.3765374960941067E-2</v>
      </c>
      <c r="YE189" s="9">
        <v>42.908661214543571</v>
      </c>
      <c r="YF189" s="15">
        <v>8.7841094454878584E-3</v>
      </c>
      <c r="YG189" s="9">
        <v>27.61293876648655</v>
      </c>
      <c r="YH189" s="15">
        <v>8.7982516632652708E-3</v>
      </c>
      <c r="YI189" s="9">
        <v>23.899329295420891</v>
      </c>
      <c r="YJ189" s="9">
        <f t="shared" si="121"/>
        <v>75.319491044218211</v>
      </c>
      <c r="YK189" s="9">
        <f t="shared" si="122"/>
        <v>62.178871351037223</v>
      </c>
      <c r="YL189" s="9">
        <f t="shared" si="123"/>
        <v>23.554433648859561</v>
      </c>
      <c r="YM189" s="9">
        <f t="shared" ref="YM189:YM220" si="164">(XZ189-YL189)*XT189</f>
        <v>48707.597577222798</v>
      </c>
      <c r="YN189" s="9">
        <f t="shared" ref="YN189:YN220" si="165">0.24*(YJ189-YA189)*XT189</f>
        <v>47613.158803308987</v>
      </c>
      <c r="YO189" s="9">
        <f t="shared" ref="YO189:YO220" si="166">XK189-XM189</f>
        <v>9040</v>
      </c>
      <c r="YP189" s="14">
        <f t="shared" ref="YP189:YP220" si="167">YO189*3.413/YM189</f>
        <v>0.63344368301236176</v>
      </c>
      <c r="YQ189" s="9">
        <f t="shared" ref="YQ189:YQ220" si="168">YM189-(XM189-XU189)*3.413</f>
        <v>44750.78574415193</v>
      </c>
      <c r="YR189" s="9">
        <f t="shared" ref="YR189:YR220" si="169">YN189-(XM189-XU189)*3.413</f>
        <v>43656.346970238119</v>
      </c>
      <c r="YS189" s="10">
        <f t="shared" ref="YS189:YS220" si="170">YQ189/XK189</f>
        <v>4.2377638015295389</v>
      </c>
      <c r="YT189" s="15">
        <f t="shared" ref="YT189:YT220" si="171">(YA189-YW189)/(YJ189-YW189)</f>
        <v>0.21496546694831867</v>
      </c>
      <c r="YU189" s="16">
        <f t="shared" ref="YU189:YU220" si="172">-XZ189+YL189</f>
        <v>-4.1788260468311726</v>
      </c>
      <c r="YV189" s="16">
        <f t="shared" ref="YV189:YV220" si="173">-YJ189+YA189</f>
        <v>-17.020540093336813</v>
      </c>
      <c r="YW189" s="47">
        <f t="shared" ref="YW189:YW220" si="174">(-(-0.0182984848494437-(YU189/YV189))+SQRT((-0.0182984848494437-(YU189/YV189))^2-4*0.00577826340327261*(6.76723916086377-XZ189+(YU189/YV189)*YJ189)))/(2*0.00577826340327261)</f>
        <v>53.638228148466979</v>
      </c>
      <c r="YX189" s="5">
        <f t="shared" ref="YX189:YX220" si="175">XT189*(XZ189-YL189)</f>
        <v>48707.597577222798</v>
      </c>
      <c r="YY189" s="5">
        <f t="shared" ref="YY189:YY220" si="176">XT189*(YG189-YI189)</f>
        <v>43285.1221009289</v>
      </c>
      <c r="YZ189" s="5">
        <f t="shared" ref="YZ189:YZ220" si="177">XT189*(YI189-YL189)</f>
        <v>4020.0377260460823</v>
      </c>
      <c r="ZA189" s="5">
        <f t="shared" ref="ZA189:ZA220" si="178">XW189*(YE189-YG189)</f>
        <v>1402.4377502477746</v>
      </c>
      <c r="ZB189" s="5">
        <f t="shared" ref="ZB189:ZB220" si="179">SUM(YY189:ZA189)</f>
        <v>48707.597577222754</v>
      </c>
      <c r="ZC189" s="6">
        <f t="shared" ref="ZC189:ZC220" si="180">ZB189/YX189</f>
        <v>0.99999999999999911</v>
      </c>
    </row>
    <row r="190" spans="1:679" s="8" customFormat="1" x14ac:dyDescent="0.25">
      <c r="A190" s="8">
        <v>3</v>
      </c>
      <c r="B190" s="8" t="s">
        <v>1155</v>
      </c>
      <c r="C190" s="8" t="s">
        <v>1156</v>
      </c>
      <c r="D190" s="8" t="s">
        <v>1155</v>
      </c>
      <c r="E190" s="13" t="s">
        <v>3314</v>
      </c>
      <c r="F190" s="8" t="s">
        <v>3316</v>
      </c>
      <c r="G190" s="8" t="s">
        <v>3316</v>
      </c>
      <c r="H190" s="8" t="s">
        <v>3325</v>
      </c>
      <c r="I190" s="8" t="s">
        <v>3310</v>
      </c>
      <c r="J190" s="8" t="s">
        <v>3319</v>
      </c>
      <c r="L190" s="8">
        <v>7</v>
      </c>
      <c r="M190" s="8" t="s">
        <v>3311</v>
      </c>
      <c r="N190" s="7">
        <v>0</v>
      </c>
      <c r="O190" s="7">
        <v>0</v>
      </c>
      <c r="P190" s="8" t="s">
        <v>3374</v>
      </c>
      <c r="Q190" s="8" t="s">
        <v>1148</v>
      </c>
      <c r="R190" s="8" t="s">
        <v>1157</v>
      </c>
      <c r="S190" s="8" t="s">
        <v>119</v>
      </c>
      <c r="T190" s="8" t="s">
        <v>154</v>
      </c>
      <c r="U190" s="8" t="s">
        <v>1158</v>
      </c>
      <c r="V190" s="8" t="s">
        <v>3378</v>
      </c>
      <c r="W190" s="8" t="s">
        <v>3383</v>
      </c>
      <c r="X190" s="8" t="s">
        <v>3387</v>
      </c>
      <c r="Y190" s="8" t="s">
        <v>3387</v>
      </c>
      <c r="Z190" s="8" t="s">
        <v>122</v>
      </c>
      <c r="AA190" s="8" t="s">
        <v>123</v>
      </c>
      <c r="AB190" s="8" t="s">
        <v>124</v>
      </c>
      <c r="AC190" s="8" t="s">
        <v>1151</v>
      </c>
      <c r="AD190" s="8" t="s">
        <v>1152</v>
      </c>
      <c r="AE190" s="8" t="s">
        <v>3391</v>
      </c>
      <c r="AF190" s="8" t="s">
        <v>931</v>
      </c>
      <c r="AG190" s="8">
        <v>75</v>
      </c>
      <c r="AH190" s="8">
        <v>62</v>
      </c>
      <c r="AI190" s="8">
        <v>82</v>
      </c>
      <c r="AJ190" s="8">
        <v>68</v>
      </c>
      <c r="AK190" s="8">
        <v>7.6</v>
      </c>
      <c r="AL190" s="8">
        <v>8.1</v>
      </c>
      <c r="AM190" s="8">
        <v>7.6</v>
      </c>
      <c r="AN190" s="8">
        <v>8.1</v>
      </c>
      <c r="AO190" s="8">
        <v>230.5</v>
      </c>
      <c r="AP190" s="8">
        <v>0.1</v>
      </c>
      <c r="AQ190" s="8">
        <v>26.4</v>
      </c>
      <c r="AR190" s="8">
        <v>0</v>
      </c>
      <c r="AS190" s="8">
        <v>53180</v>
      </c>
      <c r="AT190" s="8">
        <v>88</v>
      </c>
      <c r="AU190" s="8">
        <v>52323</v>
      </c>
      <c r="AV190" s="8">
        <v>231</v>
      </c>
      <c r="AW190" s="8">
        <v>13994</v>
      </c>
      <c r="AX190" s="8">
        <v>97</v>
      </c>
      <c r="AY190" s="8">
        <v>67187</v>
      </c>
      <c r="AZ190" s="8">
        <v>133</v>
      </c>
      <c r="BA190" s="8">
        <v>8.7233186190000005</v>
      </c>
      <c r="BF190" s="8">
        <v>111.91</v>
      </c>
      <c r="BG190" s="8">
        <v>0.02</v>
      </c>
      <c r="BH190" s="8">
        <v>14.55</v>
      </c>
      <c r="CO190" s="8" t="s">
        <v>1159</v>
      </c>
      <c r="CP190" s="8" t="s">
        <v>1154</v>
      </c>
      <c r="CQ190" s="8">
        <v>75.001000000000005</v>
      </c>
      <c r="CR190" s="8">
        <v>1.6E-2</v>
      </c>
      <c r="CS190" s="8">
        <v>61.994</v>
      </c>
      <c r="CT190" s="8">
        <v>2.4E-2</v>
      </c>
      <c r="CU190" s="8">
        <v>81.995999999999995</v>
      </c>
      <c r="CV190" s="8">
        <v>2.5000000000000001E-2</v>
      </c>
      <c r="CW190" s="8">
        <v>67.997</v>
      </c>
      <c r="CX190" s="8">
        <v>1.9E-2</v>
      </c>
      <c r="CY190" s="8">
        <v>74.44</v>
      </c>
      <c r="CZ190" s="8">
        <v>0.08</v>
      </c>
      <c r="DA190" s="8">
        <v>55.78</v>
      </c>
      <c r="DB190" s="8">
        <v>0.05</v>
      </c>
      <c r="DC190" s="8">
        <v>60.7</v>
      </c>
      <c r="DD190" s="8">
        <v>0.02</v>
      </c>
      <c r="DE190" s="8">
        <v>0.216</v>
      </c>
      <c r="DF190" s="8">
        <v>4.0000000000000001E-3</v>
      </c>
      <c r="DG190" s="8">
        <v>1.1827000000000001</v>
      </c>
      <c r="DH190" s="8">
        <v>3.3999999999999998E-3</v>
      </c>
      <c r="DI190" s="8">
        <v>53180</v>
      </c>
      <c r="DJ190" s="8">
        <v>88</v>
      </c>
      <c r="DK190" s="8">
        <v>13994</v>
      </c>
      <c r="DL190" s="8">
        <v>97</v>
      </c>
      <c r="DM190" s="8">
        <v>8.7240000000000002</v>
      </c>
      <c r="DN190" s="8">
        <v>3.7999999999999999E-2</v>
      </c>
      <c r="DO190" s="8">
        <v>78623</v>
      </c>
      <c r="DP190" s="8">
        <v>58</v>
      </c>
      <c r="DQ190" s="8">
        <v>10.208</v>
      </c>
      <c r="DR190" s="8">
        <v>0.04</v>
      </c>
      <c r="DS190" s="8">
        <v>14.55</v>
      </c>
      <c r="DT190" s="8">
        <v>0.17</v>
      </c>
      <c r="DU190" s="8">
        <v>230.5</v>
      </c>
      <c r="DV190" s="8">
        <v>0.8</v>
      </c>
      <c r="DW190" s="8">
        <v>230.2</v>
      </c>
      <c r="DX190" s="8">
        <v>0.8</v>
      </c>
      <c r="DY190" s="8">
        <v>229.5</v>
      </c>
      <c r="DZ190" s="8">
        <v>0.8</v>
      </c>
      <c r="EA190" s="8">
        <v>26.4</v>
      </c>
      <c r="EB190" s="8">
        <v>0.1</v>
      </c>
      <c r="EC190" s="8">
        <v>23.3</v>
      </c>
      <c r="ED190" s="8">
        <v>0.1</v>
      </c>
      <c r="EE190" s="8">
        <v>26.6</v>
      </c>
      <c r="EF190" s="8">
        <v>0.1</v>
      </c>
      <c r="EG190" s="8">
        <v>6032.1</v>
      </c>
      <c r="EH190" s="8">
        <v>36.6</v>
      </c>
      <c r="EI190" s="8">
        <v>3482.6</v>
      </c>
      <c r="EJ190" s="8">
        <v>41.3</v>
      </c>
      <c r="EK190" s="8">
        <v>1669.6</v>
      </c>
      <c r="EL190" s="8">
        <v>31</v>
      </c>
      <c r="EM190" s="8">
        <v>230</v>
      </c>
      <c r="EO190" s="8">
        <v>230</v>
      </c>
      <c r="EQ190" s="8">
        <v>230</v>
      </c>
      <c r="ES190" s="8">
        <v>6.5</v>
      </c>
      <c r="EU190" s="8">
        <v>6.3</v>
      </c>
      <c r="EW190" s="8">
        <v>6.1</v>
      </c>
      <c r="EY190" s="8">
        <v>0.54</v>
      </c>
      <c r="EZ190" s="8">
        <v>230</v>
      </c>
      <c r="FB190" s="8">
        <v>230</v>
      </c>
      <c r="FD190" s="8">
        <v>230</v>
      </c>
      <c r="FF190" s="8">
        <v>10</v>
      </c>
      <c r="FH190" s="8">
        <v>9.1999999999999993</v>
      </c>
      <c r="FJ190" s="8">
        <v>8.8000000000000007</v>
      </c>
      <c r="FL190" s="8">
        <v>2860</v>
      </c>
      <c r="FN190" s="8">
        <v>0.77</v>
      </c>
      <c r="FO190" s="8">
        <v>230</v>
      </c>
      <c r="FP190" s="8">
        <v>230</v>
      </c>
      <c r="FQ190" s="8">
        <v>230</v>
      </c>
      <c r="FR190" s="8">
        <v>9.5</v>
      </c>
      <c r="FS190" s="8">
        <v>8.3000000000000007</v>
      </c>
      <c r="FT190" s="8">
        <v>8.9</v>
      </c>
      <c r="FU190" s="8">
        <v>2710</v>
      </c>
      <c r="FV190" s="8">
        <v>0.77</v>
      </c>
      <c r="GE190" s="8">
        <v>7720</v>
      </c>
      <c r="HB190" s="8">
        <v>225.02</v>
      </c>
      <c r="HC190" s="8">
        <v>0.15</v>
      </c>
      <c r="HD190" s="8">
        <v>169.31</v>
      </c>
      <c r="HE190" s="8">
        <v>7.0000000000000007E-2</v>
      </c>
      <c r="HF190" s="8">
        <v>109.51</v>
      </c>
      <c r="HG190" s="8">
        <v>0.05</v>
      </c>
      <c r="HH190" s="8">
        <v>59.8</v>
      </c>
      <c r="HI190" s="8">
        <v>0.06</v>
      </c>
      <c r="HJ190" s="8">
        <v>206.38</v>
      </c>
      <c r="HK190" s="8">
        <v>0.15</v>
      </c>
      <c r="HL190" s="8">
        <v>88.16</v>
      </c>
      <c r="HM190" s="8">
        <v>0.05</v>
      </c>
      <c r="HN190" s="8">
        <v>103.48</v>
      </c>
      <c r="HO190" s="8">
        <v>0.05</v>
      </c>
      <c r="HP190" s="8">
        <v>15.32</v>
      </c>
      <c r="HQ190" s="8">
        <v>0.05</v>
      </c>
      <c r="HZ190" s="8">
        <v>68.62</v>
      </c>
      <c r="IA190" s="8">
        <v>0.04</v>
      </c>
      <c r="IB190" s="8">
        <v>60.42</v>
      </c>
      <c r="IC190" s="8">
        <v>0.13</v>
      </c>
      <c r="ID190" s="8">
        <v>39.89</v>
      </c>
      <c r="IE190" s="8">
        <v>0.03</v>
      </c>
      <c r="IF190" s="8">
        <v>20.53</v>
      </c>
      <c r="IG190" s="8">
        <v>0.13</v>
      </c>
      <c r="IH190" s="8">
        <v>595.79</v>
      </c>
      <c r="II190" s="8">
        <v>0.38</v>
      </c>
      <c r="IJ190" s="8">
        <v>35.799999999999997</v>
      </c>
      <c r="IK190" s="8">
        <v>0.01</v>
      </c>
      <c r="IL190" s="8">
        <v>78623</v>
      </c>
      <c r="IM190" s="8">
        <v>58</v>
      </c>
      <c r="IN190" s="8">
        <v>45345</v>
      </c>
      <c r="IO190" s="8">
        <v>34</v>
      </c>
      <c r="KB190" s="8">
        <v>209.11</v>
      </c>
      <c r="KC190" s="8">
        <v>0.18</v>
      </c>
      <c r="KD190" s="8">
        <v>190.2</v>
      </c>
      <c r="KE190" s="8">
        <v>0.04</v>
      </c>
      <c r="KF190" s="8">
        <v>104.39</v>
      </c>
      <c r="KG190" s="8">
        <v>0.06</v>
      </c>
      <c r="KH190" s="8">
        <v>85.81</v>
      </c>
      <c r="KI190" s="8">
        <v>0.05</v>
      </c>
      <c r="KP190" s="8">
        <v>198.71</v>
      </c>
      <c r="KQ190" s="8">
        <v>0.19</v>
      </c>
      <c r="KR190" s="8">
        <v>88.69</v>
      </c>
      <c r="KS190" s="8">
        <v>0.04</v>
      </c>
      <c r="KT190" s="8">
        <v>100.89</v>
      </c>
      <c r="KU190" s="8">
        <v>7.0000000000000007E-2</v>
      </c>
      <c r="KV190" s="8">
        <v>12.2</v>
      </c>
      <c r="KW190" s="8">
        <v>0.06</v>
      </c>
      <c r="LD190" s="8">
        <v>56.18</v>
      </c>
      <c r="LE190" s="8">
        <v>0.04</v>
      </c>
      <c r="LF190" s="8">
        <v>73.489999999999995</v>
      </c>
      <c r="LG190" s="8">
        <v>0.03</v>
      </c>
      <c r="LH190" s="8">
        <v>30.78</v>
      </c>
      <c r="LI190" s="8">
        <v>0.03</v>
      </c>
      <c r="LJ190" s="8">
        <v>42.71</v>
      </c>
      <c r="LK190" s="8">
        <v>0.04</v>
      </c>
      <c r="LL190" s="8">
        <v>87.76</v>
      </c>
      <c r="LM190" s="8">
        <v>0.05</v>
      </c>
      <c r="LN190" s="8">
        <v>480.27</v>
      </c>
      <c r="LO190" s="8">
        <v>0.42</v>
      </c>
      <c r="LP190" s="8">
        <v>35.97</v>
      </c>
      <c r="LQ190" s="8">
        <v>0.01</v>
      </c>
      <c r="LR190" s="8">
        <v>114.85</v>
      </c>
      <c r="LS190" s="8">
        <v>0.01</v>
      </c>
      <c r="LT190" s="8">
        <v>78623</v>
      </c>
      <c r="LU190" s="8">
        <v>58</v>
      </c>
      <c r="LV190" s="8">
        <v>37885</v>
      </c>
      <c r="LW190" s="8">
        <v>34</v>
      </c>
      <c r="MX190" s="8">
        <v>55.75</v>
      </c>
      <c r="MY190" s="8">
        <v>0.05</v>
      </c>
      <c r="MZ190" s="8">
        <v>55.71</v>
      </c>
      <c r="NA190" s="8">
        <v>0.03</v>
      </c>
      <c r="NB190" s="8">
        <v>56</v>
      </c>
      <c r="NC190" s="8">
        <v>0.03</v>
      </c>
      <c r="ND190" s="8">
        <v>56.09</v>
      </c>
      <c r="NE190" s="8">
        <v>0.08</v>
      </c>
      <c r="NF190" s="8">
        <v>56.01</v>
      </c>
      <c r="NG190" s="8">
        <v>7.0000000000000007E-2</v>
      </c>
      <c r="NH190" s="8">
        <v>56.07</v>
      </c>
      <c r="NI190" s="8">
        <v>0.06</v>
      </c>
      <c r="OB190" s="8">
        <v>88.16</v>
      </c>
      <c r="OC190" s="8">
        <v>0.05</v>
      </c>
      <c r="OP190" s="8">
        <v>89.83</v>
      </c>
      <c r="OQ190" s="8">
        <v>0.05</v>
      </c>
      <c r="OR190" s="8">
        <v>88.33</v>
      </c>
      <c r="OS190" s="8">
        <v>0.05</v>
      </c>
      <c r="PN190" s="8">
        <v>88.43</v>
      </c>
      <c r="PO190" s="8">
        <v>0.05</v>
      </c>
      <c r="PP190" s="8">
        <v>87.76</v>
      </c>
      <c r="PQ190" s="8">
        <v>0.05</v>
      </c>
      <c r="PR190" s="8">
        <v>89.83</v>
      </c>
      <c r="PS190" s="8">
        <v>0.05</v>
      </c>
      <c r="PT190" s="8">
        <v>88.33</v>
      </c>
      <c r="PU190" s="8">
        <v>0.05</v>
      </c>
      <c r="PV190" s="8">
        <v>61.46</v>
      </c>
      <c r="PW190" s="8">
        <v>0.13</v>
      </c>
      <c r="PX190" s="8">
        <v>73.44</v>
      </c>
      <c r="PY190" s="8">
        <v>0.03</v>
      </c>
      <c r="QX190" s="8">
        <v>81.790000000000006</v>
      </c>
      <c r="QY190" s="8">
        <v>0.1</v>
      </c>
      <c r="QZ190" s="8">
        <v>81.650000000000006</v>
      </c>
      <c r="RA190" s="8">
        <v>0.09</v>
      </c>
      <c r="RB190" s="8">
        <v>74.44</v>
      </c>
      <c r="RC190" s="8">
        <v>0.06</v>
      </c>
      <c r="RD190" s="8">
        <v>74.540000000000006</v>
      </c>
      <c r="RE190" s="8">
        <v>7.0000000000000007E-2</v>
      </c>
      <c r="RF190" s="8">
        <v>74.44</v>
      </c>
      <c r="RG190" s="8">
        <v>7.0000000000000007E-2</v>
      </c>
      <c r="RH190" s="8">
        <v>74.45</v>
      </c>
      <c r="RI190" s="8">
        <v>0.06</v>
      </c>
      <c r="RJ190" s="8">
        <v>74.53</v>
      </c>
      <c r="RK190" s="8">
        <v>0.06</v>
      </c>
      <c r="RL190" s="8">
        <v>74.540000000000006</v>
      </c>
      <c r="RM190" s="8">
        <v>0.06</v>
      </c>
      <c r="RP190" s="8">
        <v>75.540000000000006</v>
      </c>
      <c r="RQ190" s="8">
        <v>0.11</v>
      </c>
      <c r="RR190" s="8">
        <v>75</v>
      </c>
      <c r="RS190" s="8">
        <v>0.1</v>
      </c>
      <c r="RT190" s="8">
        <v>74.98</v>
      </c>
      <c r="RU190" s="8">
        <v>0.09</v>
      </c>
      <c r="RV190" s="8">
        <v>74.95</v>
      </c>
      <c r="RW190" s="8">
        <v>0.08</v>
      </c>
      <c r="RX190" s="8">
        <v>77.69</v>
      </c>
      <c r="RY190" s="8">
        <v>0.08</v>
      </c>
      <c r="RZ190" s="8">
        <v>75.430000000000007</v>
      </c>
      <c r="SA190" s="8">
        <v>0.1</v>
      </c>
      <c r="SB190" s="8">
        <v>75.11</v>
      </c>
      <c r="SC190" s="8">
        <v>0.1</v>
      </c>
      <c r="SD190" s="8">
        <v>75.099999999999994</v>
      </c>
      <c r="SE190" s="8">
        <v>0.1</v>
      </c>
      <c r="SF190" s="8">
        <v>77.75</v>
      </c>
      <c r="SG190" s="8">
        <v>0.12</v>
      </c>
      <c r="SH190" s="8">
        <v>76.099999999999994</v>
      </c>
      <c r="SI190" s="8">
        <v>7.0000000000000007E-2</v>
      </c>
      <c r="SJ190" s="8">
        <v>76.16</v>
      </c>
      <c r="SK190" s="8">
        <v>0.06</v>
      </c>
      <c r="SL190" s="8">
        <v>75.680000000000007</v>
      </c>
      <c r="SM190" s="8">
        <v>7.0000000000000007E-2</v>
      </c>
      <c r="SN190" s="8">
        <v>77.14</v>
      </c>
      <c r="SO190" s="8">
        <v>0.11</v>
      </c>
      <c r="SP190" s="8">
        <v>76.180000000000007</v>
      </c>
      <c r="SQ190" s="8">
        <v>0.08</v>
      </c>
      <c r="SR190" s="8">
        <v>76.47</v>
      </c>
      <c r="SS190" s="8">
        <v>0.06</v>
      </c>
      <c r="ST190" s="8">
        <v>72.489999999999995</v>
      </c>
      <c r="SU190" s="8">
        <v>0.1</v>
      </c>
      <c r="TZ190" s="8">
        <v>81.709999999999994</v>
      </c>
      <c r="UA190" s="8">
        <v>0.09</v>
      </c>
      <c r="UB190" s="8">
        <v>81.459999999999994</v>
      </c>
      <c r="UC190" s="8">
        <v>0.09</v>
      </c>
      <c r="UD190" s="8">
        <v>81.42</v>
      </c>
      <c r="UE190" s="8">
        <v>0.1</v>
      </c>
      <c r="UF190" s="8">
        <v>81.5</v>
      </c>
      <c r="UG190" s="8">
        <v>0.1</v>
      </c>
      <c r="UH190" s="8">
        <v>81.33</v>
      </c>
      <c r="UI190" s="8">
        <v>0.09</v>
      </c>
      <c r="UJ190" s="8">
        <v>81.349999999999994</v>
      </c>
      <c r="UK190" s="8">
        <v>0.12</v>
      </c>
      <c r="WJ190" s="8" t="s">
        <v>1315</v>
      </c>
      <c r="WK190" s="8">
        <v>75.001000000000005</v>
      </c>
      <c r="WL190" s="8">
        <v>1.6E-2</v>
      </c>
      <c r="WM190" s="8">
        <v>61.994</v>
      </c>
      <c r="WN190" s="8">
        <v>2.4E-2</v>
      </c>
      <c r="WO190" s="8">
        <v>56.033999999999999</v>
      </c>
      <c r="WP190" s="8">
        <v>1.7000000000000001E-2</v>
      </c>
      <c r="WQ190" s="8">
        <v>52.920999999999999</v>
      </c>
      <c r="WR190" s="8">
        <v>2.3E-2</v>
      </c>
      <c r="WS190" s="8">
        <v>81.995999999999995</v>
      </c>
      <c r="WT190" s="8">
        <v>2.5000000000000001E-2</v>
      </c>
      <c r="WU190" s="8">
        <v>67.997</v>
      </c>
      <c r="WV190" s="8">
        <v>1.9E-2</v>
      </c>
      <c r="WW190" s="8">
        <v>2529.1</v>
      </c>
      <c r="WX190" s="8">
        <v>3.6</v>
      </c>
      <c r="WY190" s="8">
        <v>2500</v>
      </c>
      <c r="WZ190" s="8">
        <v>3.6</v>
      </c>
      <c r="XA190" s="8">
        <v>1.2749999999999999</v>
      </c>
      <c r="XB190" s="8">
        <v>3.0000000000000001E-3</v>
      </c>
      <c r="XC190" s="8">
        <v>-0.46600000000000003</v>
      </c>
      <c r="XD190" s="8">
        <v>3.0000000000000001E-3</v>
      </c>
      <c r="XE190" s="8">
        <v>0.216</v>
      </c>
      <c r="XF190" s="8">
        <v>4.0000000000000001E-3</v>
      </c>
      <c r="XG190" s="8">
        <v>1.1827000000000001</v>
      </c>
      <c r="XH190" s="8">
        <v>3.3999999999999998E-3</v>
      </c>
      <c r="XI190" s="8">
        <v>29.457999999999998</v>
      </c>
      <c r="XJ190" s="8">
        <v>0</v>
      </c>
      <c r="XK190" s="8">
        <v>7702</v>
      </c>
      <c r="XL190" s="8">
        <v>30</v>
      </c>
      <c r="XM190" s="8">
        <v>1540</v>
      </c>
      <c r="XO190" s="1">
        <v>8.7942837155845673E-3</v>
      </c>
      <c r="XP190" s="12">
        <v>21.378903712586084</v>
      </c>
      <c r="XQ190" s="4">
        <v>13.029</v>
      </c>
      <c r="XR190" s="4">
        <v>0.39800000000000002</v>
      </c>
      <c r="XS190" s="45">
        <f t="shared" si="159"/>
        <v>1.4262983152084132</v>
      </c>
      <c r="XT190" s="9">
        <f t="shared" si="114"/>
        <v>11617.466411020499</v>
      </c>
      <c r="XU190" s="46">
        <f t="shared" si="115"/>
        <v>374.46850393700788</v>
      </c>
      <c r="XV190" s="9">
        <f t="shared" si="163"/>
        <v>23.763400284368647</v>
      </c>
      <c r="XW190" s="9">
        <f t="shared" si="116"/>
        <v>103.70633581696455</v>
      </c>
      <c r="XX190" s="9">
        <f t="shared" si="117"/>
        <v>11513.760075203534</v>
      </c>
      <c r="XY190" s="15">
        <f t="shared" si="118"/>
        <v>8.7993356355469659E-3</v>
      </c>
      <c r="XZ190" s="9">
        <f t="shared" si="119"/>
        <v>27.644657590854894</v>
      </c>
      <c r="YA190" s="9">
        <f t="shared" si="120"/>
        <v>54.607701684791586</v>
      </c>
      <c r="YB190" s="10">
        <v>13.748475498918188</v>
      </c>
      <c r="YC190" s="10">
        <v>13.061884117525961</v>
      </c>
      <c r="YD190" s="3">
        <v>1.1342043502803349E-2</v>
      </c>
      <c r="YE190" s="9">
        <v>32.125869132855158</v>
      </c>
      <c r="YF190" s="15">
        <v>8.7764330464497678E-3</v>
      </c>
      <c r="YG190" s="9">
        <v>27.604294579466256</v>
      </c>
      <c r="YH190" s="15">
        <v>7.7783132778309148E-3</v>
      </c>
      <c r="YI190" s="9">
        <v>21.894467790535831</v>
      </c>
      <c r="YJ190" s="9">
        <f t="shared" si="121"/>
        <v>75.06373171302566</v>
      </c>
      <c r="YK190" s="9">
        <f t="shared" si="122"/>
        <v>62.051193125581811</v>
      </c>
      <c r="YL190" s="9">
        <f t="shared" si="123"/>
        <v>21.54723037225105</v>
      </c>
      <c r="YM190" s="9">
        <f t="shared" si="164"/>
        <v>70836.655905772306</v>
      </c>
      <c r="YN190" s="9">
        <f t="shared" si="165"/>
        <v>57035.338021400654</v>
      </c>
      <c r="YO190" s="9">
        <f t="shared" si="166"/>
        <v>6162</v>
      </c>
      <c r="YP190" s="14">
        <f t="shared" si="167"/>
        <v>0.29689298190439056</v>
      </c>
      <c r="YQ190" s="9">
        <f t="shared" si="168"/>
        <v>66858.69690970931</v>
      </c>
      <c r="YR190" s="9">
        <f t="shared" si="169"/>
        <v>53057.379025337665</v>
      </c>
      <c r="YS190" s="10">
        <f t="shared" si="170"/>
        <v>8.6806929251764871</v>
      </c>
      <c r="YT190" s="15">
        <f t="shared" si="171"/>
        <v>0.19917817779901578</v>
      </c>
      <c r="YU190" s="16">
        <f t="shared" si="172"/>
        <v>-6.0974272186038441</v>
      </c>
      <c r="YV190" s="16">
        <f t="shared" si="173"/>
        <v>-20.456030028234075</v>
      </c>
      <c r="YW190" s="47">
        <f t="shared" si="174"/>
        <v>49.519934752033038</v>
      </c>
      <c r="YX190" s="5">
        <f t="shared" si="175"/>
        <v>70836.655905772306</v>
      </c>
      <c r="YY190" s="5">
        <f t="shared" si="176"/>
        <v>66333.720933144243</v>
      </c>
      <c r="YZ190" s="5">
        <f t="shared" si="177"/>
        <v>4034.0190435729169</v>
      </c>
      <c r="ZA190" s="5">
        <f t="shared" si="178"/>
        <v>468.91592905519099</v>
      </c>
      <c r="ZB190" s="5">
        <f t="shared" si="179"/>
        <v>70836.65590577235</v>
      </c>
      <c r="ZC190" s="6">
        <f t="shared" si="180"/>
        <v>1.0000000000000007</v>
      </c>
    </row>
    <row r="191" spans="1:679" s="8" customFormat="1" x14ac:dyDescent="0.25">
      <c r="A191" s="8">
        <v>3</v>
      </c>
      <c r="B191" s="8" t="s">
        <v>1160</v>
      </c>
      <c r="C191" s="8" t="s">
        <v>1161</v>
      </c>
      <c r="D191" s="8" t="s">
        <v>1160</v>
      </c>
      <c r="E191" s="13" t="s">
        <v>3314</v>
      </c>
      <c r="F191" s="8" t="s">
        <v>3316</v>
      </c>
      <c r="G191" s="8" t="s">
        <v>3316</v>
      </c>
      <c r="H191" s="8" t="s">
        <v>3325</v>
      </c>
      <c r="I191" s="8" t="s">
        <v>3310</v>
      </c>
      <c r="J191" s="8" t="s">
        <v>3319</v>
      </c>
      <c r="L191" s="8">
        <v>7</v>
      </c>
      <c r="M191" s="8" t="s">
        <v>3311</v>
      </c>
      <c r="N191" s="7">
        <v>0</v>
      </c>
      <c r="O191" s="7">
        <v>0</v>
      </c>
      <c r="P191" s="8" t="s">
        <v>3374</v>
      </c>
      <c r="Q191" s="8" t="s">
        <v>1148</v>
      </c>
      <c r="R191" s="8" t="s">
        <v>1162</v>
      </c>
      <c r="S191" s="8" t="s">
        <v>119</v>
      </c>
      <c r="T191" s="8" t="s">
        <v>154</v>
      </c>
      <c r="U191" s="8" t="s">
        <v>330</v>
      </c>
      <c r="V191" s="8" t="s">
        <v>3378</v>
      </c>
      <c r="W191" s="8" t="s">
        <v>3383</v>
      </c>
      <c r="X191" s="8" t="s">
        <v>3387</v>
      </c>
      <c r="Y191" s="8" t="s">
        <v>3387</v>
      </c>
      <c r="Z191" s="8" t="s">
        <v>122</v>
      </c>
      <c r="AA191" s="8" t="s">
        <v>123</v>
      </c>
      <c r="AB191" s="8" t="s">
        <v>124</v>
      </c>
      <c r="AC191" s="8" t="s">
        <v>1151</v>
      </c>
      <c r="AD191" s="8" t="s">
        <v>1152</v>
      </c>
      <c r="AE191" s="8" t="s">
        <v>3391</v>
      </c>
      <c r="AF191" s="8" t="s">
        <v>931</v>
      </c>
      <c r="AG191" s="8">
        <v>75</v>
      </c>
      <c r="AH191" s="8">
        <v>62</v>
      </c>
      <c r="AI191" s="8">
        <v>95</v>
      </c>
      <c r="AJ191" s="8">
        <v>75</v>
      </c>
      <c r="AK191" s="8">
        <v>7.6</v>
      </c>
      <c r="AL191" s="8">
        <v>8.1</v>
      </c>
      <c r="AM191" s="8">
        <v>7.6</v>
      </c>
      <c r="AN191" s="8">
        <v>8.1</v>
      </c>
      <c r="AO191" s="8">
        <v>230.5</v>
      </c>
      <c r="AP191" s="8">
        <v>0.2</v>
      </c>
      <c r="AQ191" s="8">
        <v>28.8</v>
      </c>
      <c r="AR191" s="8">
        <v>0</v>
      </c>
      <c r="AS191" s="8">
        <v>48128</v>
      </c>
      <c r="AT191" s="8">
        <v>86</v>
      </c>
      <c r="AU191" s="8">
        <v>47222</v>
      </c>
      <c r="AV191" s="8">
        <v>186</v>
      </c>
      <c r="AW191" s="8">
        <v>6832</v>
      </c>
      <c r="AX191" s="8">
        <v>137</v>
      </c>
      <c r="AY191" s="8">
        <v>54967</v>
      </c>
      <c r="AZ191" s="8">
        <v>136</v>
      </c>
      <c r="BA191" s="8">
        <v>6.2984989110000003</v>
      </c>
      <c r="BF191" s="8">
        <v>109.12</v>
      </c>
      <c r="BG191" s="8">
        <v>0.01</v>
      </c>
      <c r="BH191" s="8">
        <v>29.09</v>
      </c>
      <c r="CO191" s="8" t="s">
        <v>1163</v>
      </c>
      <c r="CP191" s="8" t="s">
        <v>1154</v>
      </c>
      <c r="CQ191" s="8">
        <v>75.010000000000005</v>
      </c>
      <c r="CR191" s="8">
        <v>1.7000000000000001E-2</v>
      </c>
      <c r="CS191" s="8">
        <v>61.996000000000002</v>
      </c>
      <c r="CT191" s="8">
        <v>0.03</v>
      </c>
      <c r="CU191" s="8">
        <v>95.001999999999995</v>
      </c>
      <c r="CV191" s="8">
        <v>2.3E-2</v>
      </c>
      <c r="CW191" s="8">
        <v>75.039000000000001</v>
      </c>
      <c r="CX191" s="8">
        <v>1.6E-2</v>
      </c>
      <c r="CY191" s="8">
        <v>74.44</v>
      </c>
      <c r="CZ191" s="8">
        <v>7.0000000000000007E-2</v>
      </c>
      <c r="DA191" s="8">
        <v>57.54</v>
      </c>
      <c r="DB191" s="8">
        <v>0.06</v>
      </c>
      <c r="DC191" s="8">
        <v>62.02</v>
      </c>
      <c r="DD191" s="8">
        <v>0.03</v>
      </c>
      <c r="DE191" s="8">
        <v>0.19600000000000001</v>
      </c>
      <c r="DF191" s="8">
        <v>5.0000000000000001E-3</v>
      </c>
      <c r="DG191" s="8">
        <v>1.1888000000000001</v>
      </c>
      <c r="DH191" s="8">
        <v>2.8999999999999998E-3</v>
      </c>
      <c r="DI191" s="8">
        <v>48128</v>
      </c>
      <c r="DJ191" s="8">
        <v>86</v>
      </c>
      <c r="DK191" s="8">
        <v>6832</v>
      </c>
      <c r="DL191" s="8">
        <v>137</v>
      </c>
      <c r="DM191" s="8">
        <v>6.298</v>
      </c>
      <c r="DN191" s="8">
        <v>2.8000000000000001E-2</v>
      </c>
      <c r="DO191" s="8">
        <v>77521</v>
      </c>
      <c r="DP191" s="8">
        <v>66</v>
      </c>
      <c r="DQ191" s="8">
        <v>8.8829999999999991</v>
      </c>
      <c r="DR191" s="8">
        <v>3.2000000000000001E-2</v>
      </c>
      <c r="DS191" s="8">
        <v>29.09</v>
      </c>
      <c r="DT191" s="8">
        <v>0.19</v>
      </c>
      <c r="DU191" s="8">
        <v>230.5</v>
      </c>
      <c r="DV191" s="8">
        <v>0.8</v>
      </c>
      <c r="DW191" s="8">
        <v>230.3</v>
      </c>
      <c r="DX191" s="8">
        <v>0.8</v>
      </c>
      <c r="DY191" s="8">
        <v>229.5</v>
      </c>
      <c r="DZ191" s="8">
        <v>0.8</v>
      </c>
      <c r="EA191" s="8">
        <v>28.8</v>
      </c>
      <c r="EB191" s="8">
        <v>0.1</v>
      </c>
      <c r="EC191" s="8">
        <v>25.4</v>
      </c>
      <c r="ED191" s="8">
        <v>0.1</v>
      </c>
      <c r="EE191" s="8">
        <v>28.7</v>
      </c>
      <c r="EF191" s="8">
        <v>0.1</v>
      </c>
      <c r="EG191" s="8">
        <v>6602.4</v>
      </c>
      <c r="EH191" s="8">
        <v>37.4</v>
      </c>
      <c r="EI191" s="8">
        <v>3522.2</v>
      </c>
      <c r="EJ191" s="8">
        <v>45.2</v>
      </c>
      <c r="EK191" s="8">
        <v>2124.6999999999998</v>
      </c>
      <c r="EL191" s="8">
        <v>32.200000000000003</v>
      </c>
      <c r="EM191" s="8">
        <v>288</v>
      </c>
      <c r="EO191" s="8">
        <v>229</v>
      </c>
      <c r="EQ191" s="8">
        <v>229</v>
      </c>
      <c r="ES191" s="8">
        <v>6.4</v>
      </c>
      <c r="EU191" s="8">
        <v>6.3</v>
      </c>
      <c r="EW191" s="8">
        <v>6.1</v>
      </c>
      <c r="EY191" s="8">
        <v>0.52</v>
      </c>
      <c r="EZ191" s="8">
        <v>229</v>
      </c>
      <c r="FB191" s="8">
        <v>228</v>
      </c>
      <c r="FD191" s="8">
        <v>230</v>
      </c>
      <c r="FF191" s="8">
        <v>11.2</v>
      </c>
      <c r="FH191" s="8">
        <v>10.3</v>
      </c>
      <c r="FJ191" s="8">
        <v>9.9</v>
      </c>
      <c r="FL191" s="8">
        <v>3390</v>
      </c>
      <c r="FN191" s="8">
        <v>0.81</v>
      </c>
      <c r="FO191" s="8">
        <v>230</v>
      </c>
      <c r="FP191" s="8">
        <v>231</v>
      </c>
      <c r="FQ191" s="8">
        <v>229</v>
      </c>
      <c r="FR191" s="8">
        <v>10.6</v>
      </c>
      <c r="FS191" s="8">
        <v>9.4</v>
      </c>
      <c r="FT191" s="8">
        <v>10.1</v>
      </c>
      <c r="FU191" s="8">
        <v>3240</v>
      </c>
      <c r="FV191" s="8">
        <v>0.81</v>
      </c>
      <c r="GE191" s="8">
        <v>8730</v>
      </c>
      <c r="HB191" s="8">
        <v>267.92</v>
      </c>
      <c r="HC191" s="8">
        <v>0.21</v>
      </c>
      <c r="HD191" s="8">
        <v>176</v>
      </c>
      <c r="HE191" s="8">
        <v>7.0000000000000007E-2</v>
      </c>
      <c r="HF191" s="8">
        <v>122.17</v>
      </c>
      <c r="HG191" s="8">
        <v>0.06</v>
      </c>
      <c r="HH191" s="8">
        <v>53.83</v>
      </c>
      <c r="HI191" s="8">
        <v>0.09</v>
      </c>
      <c r="HJ191" s="8">
        <v>249.1</v>
      </c>
      <c r="HK191" s="8">
        <v>0.21</v>
      </c>
      <c r="HL191" s="8">
        <v>101.97</v>
      </c>
      <c r="HM191" s="8">
        <v>0.06</v>
      </c>
      <c r="HN191" s="8">
        <v>116.81</v>
      </c>
      <c r="HO191" s="8">
        <v>0.06</v>
      </c>
      <c r="HP191" s="8">
        <v>14.84</v>
      </c>
      <c r="HQ191" s="8">
        <v>0.05</v>
      </c>
      <c r="HZ191" s="8">
        <v>72.790000000000006</v>
      </c>
      <c r="IA191" s="8">
        <v>0.05</v>
      </c>
      <c r="IB191" s="8">
        <v>46.28</v>
      </c>
      <c r="IC191" s="8">
        <v>0.06</v>
      </c>
      <c r="ID191" s="8">
        <v>42.7</v>
      </c>
      <c r="IE191" s="8">
        <v>0.03</v>
      </c>
      <c r="IF191" s="8">
        <v>3.58</v>
      </c>
      <c r="IG191" s="8">
        <v>0.06</v>
      </c>
      <c r="IH191" s="8">
        <v>637.79</v>
      </c>
      <c r="II191" s="8">
        <v>0.55000000000000004</v>
      </c>
      <c r="IJ191" s="8">
        <v>40.1</v>
      </c>
      <c r="IK191" s="8">
        <v>0.02</v>
      </c>
      <c r="IL191" s="8">
        <v>77521</v>
      </c>
      <c r="IM191" s="8">
        <v>66</v>
      </c>
      <c r="IN191" s="8">
        <v>44024</v>
      </c>
      <c r="IO191" s="8">
        <v>39</v>
      </c>
      <c r="KB191" s="8">
        <v>254.28</v>
      </c>
      <c r="KC191" s="8">
        <v>0.25</v>
      </c>
      <c r="KD191" s="8">
        <v>207.04</v>
      </c>
      <c r="KE191" s="8">
        <v>0.05</v>
      </c>
      <c r="KF191" s="8">
        <v>118.31</v>
      </c>
      <c r="KG191" s="8">
        <v>7.0000000000000007E-2</v>
      </c>
      <c r="KH191" s="8">
        <v>88.73</v>
      </c>
      <c r="KI191" s="8">
        <v>0.08</v>
      </c>
      <c r="KP191" s="8">
        <v>243.4</v>
      </c>
      <c r="KQ191" s="8">
        <v>0.24</v>
      </c>
      <c r="KR191" s="8">
        <v>102.38</v>
      </c>
      <c r="KS191" s="8">
        <v>0.06</v>
      </c>
      <c r="KT191" s="8">
        <v>115.12</v>
      </c>
      <c r="KU191" s="8">
        <v>7.0000000000000007E-2</v>
      </c>
      <c r="KV191" s="8">
        <v>12.75</v>
      </c>
      <c r="KW191" s="8">
        <v>0.06</v>
      </c>
      <c r="LD191" s="8">
        <v>63.57</v>
      </c>
      <c r="LE191" s="8">
        <v>0.06</v>
      </c>
      <c r="LF191" s="8">
        <v>77.37</v>
      </c>
      <c r="LG191" s="8">
        <v>0.06</v>
      </c>
      <c r="LH191" s="8">
        <v>36.32</v>
      </c>
      <c r="LI191" s="8">
        <v>0.04</v>
      </c>
      <c r="LJ191" s="8">
        <v>41.06</v>
      </c>
      <c r="LK191" s="8">
        <v>0.08</v>
      </c>
      <c r="LL191" s="8">
        <v>101.74</v>
      </c>
      <c r="LM191" s="8">
        <v>0.08</v>
      </c>
      <c r="LN191" s="8">
        <v>522.66</v>
      </c>
      <c r="LO191" s="8">
        <v>0.51</v>
      </c>
      <c r="LP191" s="8">
        <v>40.229999999999997</v>
      </c>
      <c r="LQ191" s="8">
        <v>0.02</v>
      </c>
      <c r="LR191" s="8">
        <v>115.16</v>
      </c>
      <c r="LS191" s="8">
        <v>0.01</v>
      </c>
      <c r="LT191" s="8">
        <v>77521</v>
      </c>
      <c r="LU191" s="8">
        <v>66</v>
      </c>
      <c r="LV191" s="8">
        <v>39163</v>
      </c>
      <c r="LW191" s="8">
        <v>38</v>
      </c>
      <c r="MX191" s="8">
        <v>57.26</v>
      </c>
      <c r="MY191" s="8">
        <v>0.06</v>
      </c>
      <c r="MZ191" s="8">
        <v>57.48</v>
      </c>
      <c r="NA191" s="8">
        <v>0.05</v>
      </c>
      <c r="NB191" s="8">
        <v>57.72</v>
      </c>
      <c r="NC191" s="8">
        <v>0.05</v>
      </c>
      <c r="ND191" s="8">
        <v>57.77</v>
      </c>
      <c r="NE191" s="8">
        <v>0.08</v>
      </c>
      <c r="NF191" s="8">
        <v>57.68</v>
      </c>
      <c r="NG191" s="8">
        <v>0.08</v>
      </c>
      <c r="NH191" s="8">
        <v>57.72</v>
      </c>
      <c r="NI191" s="8">
        <v>7.0000000000000007E-2</v>
      </c>
      <c r="OB191" s="8">
        <v>101.97</v>
      </c>
      <c r="OC191" s="8">
        <v>0.06</v>
      </c>
      <c r="OP191" s="8">
        <v>103.77</v>
      </c>
      <c r="OQ191" s="8">
        <v>0.06</v>
      </c>
      <c r="OR191" s="8">
        <v>102.31</v>
      </c>
      <c r="OS191" s="8">
        <v>7.0000000000000007E-2</v>
      </c>
      <c r="PN191" s="8">
        <v>102.23</v>
      </c>
      <c r="PO191" s="8">
        <v>7.0000000000000007E-2</v>
      </c>
      <c r="PP191" s="8">
        <v>101.74</v>
      </c>
      <c r="PQ191" s="8">
        <v>0.08</v>
      </c>
      <c r="PR191" s="8">
        <v>103.77</v>
      </c>
      <c r="PS191" s="8">
        <v>0.06</v>
      </c>
      <c r="PT191" s="8">
        <v>102.31</v>
      </c>
      <c r="PU191" s="8">
        <v>7.0000000000000007E-2</v>
      </c>
      <c r="PV191" s="8">
        <v>47.55</v>
      </c>
      <c r="PW191" s="8">
        <v>0.05</v>
      </c>
      <c r="PX191" s="8">
        <v>77.459999999999994</v>
      </c>
      <c r="PY191" s="8">
        <v>0.06</v>
      </c>
      <c r="QX191" s="8">
        <v>94.99</v>
      </c>
      <c r="QY191" s="8">
        <v>0.11</v>
      </c>
      <c r="QZ191" s="8">
        <v>94.64</v>
      </c>
      <c r="RA191" s="8">
        <v>0.08</v>
      </c>
      <c r="RB191" s="8">
        <v>74.489999999999995</v>
      </c>
      <c r="RC191" s="8">
        <v>0.06</v>
      </c>
      <c r="RD191" s="8">
        <v>74.599999999999994</v>
      </c>
      <c r="RE191" s="8">
        <v>0.05</v>
      </c>
      <c r="RF191" s="8">
        <v>74.489999999999995</v>
      </c>
      <c r="RG191" s="8">
        <v>0.06</v>
      </c>
      <c r="RH191" s="8">
        <v>74.489999999999995</v>
      </c>
      <c r="RI191" s="8">
        <v>0.05</v>
      </c>
      <c r="RJ191" s="8">
        <v>74.569999999999993</v>
      </c>
      <c r="RK191" s="8">
        <v>0.05</v>
      </c>
      <c r="RL191" s="8">
        <v>74.599999999999994</v>
      </c>
      <c r="RM191" s="8">
        <v>0.05</v>
      </c>
      <c r="RP191" s="8">
        <v>76.61</v>
      </c>
      <c r="RQ191" s="8">
        <v>0.11</v>
      </c>
      <c r="RR191" s="8">
        <v>75.36</v>
      </c>
      <c r="RS191" s="8">
        <v>0.09</v>
      </c>
      <c r="RT191" s="8">
        <v>75.23</v>
      </c>
      <c r="RU191" s="8">
        <v>0.09</v>
      </c>
      <c r="RV191" s="8">
        <v>75.37</v>
      </c>
      <c r="RW191" s="8">
        <v>0.09</v>
      </c>
      <c r="RX191" s="8">
        <v>85.05</v>
      </c>
      <c r="RY191" s="8">
        <v>0.16</v>
      </c>
      <c r="RZ191" s="8">
        <v>76.25</v>
      </c>
      <c r="SA191" s="8">
        <v>0.11</v>
      </c>
      <c r="SB191" s="8">
        <v>75.44</v>
      </c>
      <c r="SC191" s="8">
        <v>0.08</v>
      </c>
      <c r="SD191" s="8">
        <v>75.42</v>
      </c>
      <c r="SE191" s="8">
        <v>0.09</v>
      </c>
      <c r="SF191" s="8">
        <v>84.48</v>
      </c>
      <c r="SG191" s="8">
        <v>0.25</v>
      </c>
      <c r="SH191" s="8">
        <v>79.67</v>
      </c>
      <c r="SI191" s="8">
        <v>0.1</v>
      </c>
      <c r="SJ191" s="8">
        <v>78.58</v>
      </c>
      <c r="SK191" s="8">
        <v>0.1</v>
      </c>
      <c r="SL191" s="8">
        <v>77.17</v>
      </c>
      <c r="SM191" s="8">
        <v>0.1</v>
      </c>
      <c r="SN191" s="8">
        <v>83.5</v>
      </c>
      <c r="SO191" s="8">
        <v>0.25</v>
      </c>
      <c r="SP191" s="8">
        <v>80.61</v>
      </c>
      <c r="SQ191" s="8">
        <v>0.12</v>
      </c>
      <c r="SR191" s="8">
        <v>79.94</v>
      </c>
      <c r="SS191" s="8">
        <v>0.08</v>
      </c>
      <c r="ST191" s="8">
        <v>74.88</v>
      </c>
      <c r="SU191" s="8">
        <v>0.11</v>
      </c>
      <c r="TZ191" s="8">
        <v>94.95</v>
      </c>
      <c r="UA191" s="8">
        <v>0.1</v>
      </c>
      <c r="UB191" s="8">
        <v>94.66</v>
      </c>
      <c r="UC191" s="8">
        <v>0.08</v>
      </c>
      <c r="UD191" s="8">
        <v>94.65</v>
      </c>
      <c r="UE191" s="8">
        <v>0.09</v>
      </c>
      <c r="UF191" s="8">
        <v>94.76</v>
      </c>
      <c r="UG191" s="8">
        <v>0.1</v>
      </c>
      <c r="UH191" s="8">
        <v>94.58</v>
      </c>
      <c r="UI191" s="8">
        <v>0.1</v>
      </c>
      <c r="UJ191" s="8">
        <v>94.54</v>
      </c>
      <c r="UK191" s="8">
        <v>0.13</v>
      </c>
      <c r="WJ191" s="8" t="s">
        <v>1315</v>
      </c>
      <c r="WK191" s="8">
        <v>75.010000000000005</v>
      </c>
      <c r="WL191" s="8">
        <v>1.7000000000000001E-2</v>
      </c>
      <c r="WM191" s="8">
        <v>61.996000000000002</v>
      </c>
      <c r="WN191" s="8">
        <v>0.03</v>
      </c>
      <c r="WO191" s="8">
        <v>57.783000000000001</v>
      </c>
      <c r="WP191" s="8">
        <v>2.3E-2</v>
      </c>
      <c r="WQ191" s="8">
        <v>54.698</v>
      </c>
      <c r="WR191" s="8">
        <v>2.5999999999999999E-2</v>
      </c>
      <c r="WS191" s="8">
        <v>95.001999999999995</v>
      </c>
      <c r="WT191" s="8">
        <v>2.3E-2</v>
      </c>
      <c r="WU191" s="8">
        <v>75.039000000000001</v>
      </c>
      <c r="WV191" s="8">
        <v>1.6E-2</v>
      </c>
      <c r="WW191" s="8">
        <v>2540.5</v>
      </c>
      <c r="WX191" s="8">
        <v>3.1</v>
      </c>
      <c r="WY191" s="8">
        <v>2500</v>
      </c>
      <c r="WZ191" s="8">
        <v>3.1</v>
      </c>
      <c r="XA191" s="8">
        <v>1.2629999999999999</v>
      </c>
      <c r="XB191" s="8">
        <v>3.0000000000000001E-3</v>
      </c>
      <c r="XC191" s="8">
        <v>-0.46400000000000002</v>
      </c>
      <c r="XD191" s="8">
        <v>3.0000000000000001E-3</v>
      </c>
      <c r="XE191" s="8">
        <v>0.19600000000000001</v>
      </c>
      <c r="XF191" s="8">
        <v>5.0000000000000001E-3</v>
      </c>
      <c r="XG191" s="8">
        <v>1.1888000000000001</v>
      </c>
      <c r="XH191" s="8">
        <v>2.8999999999999998E-3</v>
      </c>
      <c r="XI191" s="8">
        <v>29.428999999999998</v>
      </c>
      <c r="XJ191" s="8">
        <v>1E-3</v>
      </c>
      <c r="XK191" s="8">
        <v>8727</v>
      </c>
      <c r="XL191" s="8">
        <v>31</v>
      </c>
      <c r="XM191" s="8">
        <v>1490</v>
      </c>
      <c r="XO191" s="1">
        <v>8.7942837155845673E-3</v>
      </c>
      <c r="XP191" s="12">
        <v>21.378903712586084</v>
      </c>
      <c r="XQ191" s="4">
        <v>13.029</v>
      </c>
      <c r="XR191" s="4">
        <v>0.39800000000000002</v>
      </c>
      <c r="XS191" s="45">
        <f t="shared" si="159"/>
        <v>1.3683799930074638</v>
      </c>
      <c r="XT191" s="9">
        <f t="shared" si="114"/>
        <v>11626.33542679944</v>
      </c>
      <c r="XU191" s="46">
        <f t="shared" si="115"/>
        <v>370.94409448818891</v>
      </c>
      <c r="XV191" s="9">
        <f t="shared" si="163"/>
        <v>24.01378605790104</v>
      </c>
      <c r="XW191" s="9">
        <f t="shared" si="116"/>
        <v>102.18456494054186</v>
      </c>
      <c r="XX191" s="9">
        <f t="shared" si="117"/>
        <v>11524.150861858898</v>
      </c>
      <c r="XY191" s="15">
        <f t="shared" si="118"/>
        <v>8.8211427116380477E-3</v>
      </c>
      <c r="XZ191" s="9">
        <f t="shared" si="119"/>
        <v>27.698674919326454</v>
      </c>
      <c r="YA191" s="9">
        <f t="shared" si="120"/>
        <v>56.414620006992536</v>
      </c>
      <c r="YB191" s="10">
        <v>14.10024267669424</v>
      </c>
      <c r="YC191" s="10">
        <v>13.110751961330756</v>
      </c>
      <c r="YD191" s="3">
        <v>1.3954496099827881E-2</v>
      </c>
      <c r="YE191" s="9">
        <v>38.194813399000658</v>
      </c>
      <c r="YF191" s="15">
        <v>8.7756253031151931E-3</v>
      </c>
      <c r="YG191" s="9">
        <v>27.605605732975302</v>
      </c>
      <c r="YH191" s="15">
        <v>8.3639047365178E-3</v>
      </c>
      <c r="YI191" s="9">
        <v>22.95660435472664</v>
      </c>
      <c r="YJ191" s="9">
        <f t="shared" si="121"/>
        <v>75.187352776925948</v>
      </c>
      <c r="YK191" s="9">
        <f t="shared" si="122"/>
        <v>62.128418112091744</v>
      </c>
      <c r="YL191" s="9">
        <f t="shared" si="123"/>
        <v>22.623111576447084</v>
      </c>
      <c r="YM191" s="9">
        <f t="shared" si="164"/>
        <v>59010.201904283014</v>
      </c>
      <c r="YN191" s="9">
        <f t="shared" si="165"/>
        <v>52381.941134619745</v>
      </c>
      <c r="YO191" s="9">
        <f t="shared" si="166"/>
        <v>7237</v>
      </c>
      <c r="YP191" s="14">
        <f t="shared" si="167"/>
        <v>0.41856967444483967</v>
      </c>
      <c r="YQ191" s="9">
        <f t="shared" si="168"/>
        <v>55190.864098771206</v>
      </c>
      <c r="YR191" s="9">
        <f t="shared" si="169"/>
        <v>48562.603329107937</v>
      </c>
      <c r="YS191" s="10">
        <f t="shared" si="170"/>
        <v>6.3241508076969408</v>
      </c>
      <c r="YT191" s="15">
        <f t="shared" si="171"/>
        <v>0.19157410113969137</v>
      </c>
      <c r="YU191" s="16">
        <f t="shared" si="172"/>
        <v>-5.0755633428793701</v>
      </c>
      <c r="YV191" s="16">
        <f t="shared" si="173"/>
        <v>-18.772732769933413</v>
      </c>
      <c r="YW191" s="47">
        <f t="shared" si="174"/>
        <v>51.966012643713277</v>
      </c>
      <c r="YX191" s="5">
        <f t="shared" si="175"/>
        <v>59010.201904283014</v>
      </c>
      <c r="YY191" s="5">
        <f t="shared" si="176"/>
        <v>54050.849423171851</v>
      </c>
      <c r="YZ191" s="5">
        <f t="shared" si="177"/>
        <v>3877.2989026933733</v>
      </c>
      <c r="ZA191" s="5">
        <f t="shared" si="178"/>
        <v>1082.0535784178517</v>
      </c>
      <c r="ZB191" s="5">
        <f t="shared" si="179"/>
        <v>59010.201904283073</v>
      </c>
      <c r="ZC191" s="6">
        <f t="shared" si="180"/>
        <v>1.0000000000000009</v>
      </c>
    </row>
    <row r="192" spans="1:679" s="8" customFormat="1" x14ac:dyDescent="0.25">
      <c r="A192" s="8">
        <v>3</v>
      </c>
      <c r="B192" s="8" t="s">
        <v>1164</v>
      </c>
      <c r="C192" s="8" t="s">
        <v>1165</v>
      </c>
      <c r="D192" s="8" t="s">
        <v>1164</v>
      </c>
      <c r="E192" s="13" t="s">
        <v>3314</v>
      </c>
      <c r="F192" s="8" t="s">
        <v>3316</v>
      </c>
      <c r="G192" s="8" t="s">
        <v>3316</v>
      </c>
      <c r="H192" s="8" t="s">
        <v>3325</v>
      </c>
      <c r="I192" s="8" t="s">
        <v>3310</v>
      </c>
      <c r="J192" s="8" t="s">
        <v>3319</v>
      </c>
      <c r="L192" s="8">
        <v>7</v>
      </c>
      <c r="M192" s="8" t="s">
        <v>3311</v>
      </c>
      <c r="N192" s="7">
        <v>0</v>
      </c>
      <c r="O192" s="7">
        <v>0</v>
      </c>
      <c r="P192" s="8" t="s">
        <v>3374</v>
      </c>
      <c r="Q192" s="8" t="s">
        <v>1166</v>
      </c>
      <c r="R192" s="8" t="s">
        <v>1167</v>
      </c>
      <c r="S192" s="8" t="s">
        <v>119</v>
      </c>
      <c r="T192" s="8" t="s">
        <v>154</v>
      </c>
      <c r="U192" s="8" t="s">
        <v>135</v>
      </c>
      <c r="V192" s="8" t="s">
        <v>3378</v>
      </c>
      <c r="W192" s="8" t="s">
        <v>3383</v>
      </c>
      <c r="X192" s="8" t="s">
        <v>3387</v>
      </c>
      <c r="Y192" s="8" t="s">
        <v>3387</v>
      </c>
      <c r="Z192" s="8" t="s">
        <v>122</v>
      </c>
      <c r="AA192" s="8" t="s">
        <v>123</v>
      </c>
      <c r="AB192" s="8" t="s">
        <v>124</v>
      </c>
      <c r="AC192" s="8" t="s">
        <v>1151</v>
      </c>
      <c r="AD192" s="8" t="s">
        <v>1152</v>
      </c>
      <c r="AE192" s="8" t="s">
        <v>3391</v>
      </c>
      <c r="AF192" s="8" t="s">
        <v>931</v>
      </c>
      <c r="AG192" s="8">
        <v>75</v>
      </c>
      <c r="AH192" s="8">
        <v>62</v>
      </c>
      <c r="AI192" s="8">
        <v>95</v>
      </c>
      <c r="AJ192" s="8">
        <v>75</v>
      </c>
      <c r="AK192" s="8">
        <v>7.6</v>
      </c>
      <c r="AL192" s="8">
        <v>8.1</v>
      </c>
      <c r="AM192" s="8">
        <v>7.6</v>
      </c>
      <c r="AN192" s="8">
        <v>8.1</v>
      </c>
      <c r="AO192" s="8">
        <v>230.3</v>
      </c>
      <c r="AP192" s="8">
        <v>0.1</v>
      </c>
      <c r="AQ192" s="8">
        <v>28.4</v>
      </c>
      <c r="AR192" s="8">
        <v>0</v>
      </c>
      <c r="AS192" s="8">
        <v>47546</v>
      </c>
      <c r="AT192" s="8">
        <v>66</v>
      </c>
      <c r="AU192" s="8">
        <v>47921</v>
      </c>
      <c r="AV192" s="8">
        <v>224</v>
      </c>
      <c r="AW192" s="8">
        <v>6818</v>
      </c>
      <c r="AX192" s="8">
        <v>54</v>
      </c>
      <c r="AY192" s="8">
        <v>54370</v>
      </c>
      <c r="AZ192" s="8">
        <v>80</v>
      </c>
      <c r="BA192" s="8">
        <v>6.1931882900000002</v>
      </c>
      <c r="BF192" s="8">
        <v>109.08</v>
      </c>
      <c r="BG192" s="8">
        <v>0.01</v>
      </c>
      <c r="BH192" s="8">
        <v>31.27</v>
      </c>
      <c r="CO192" s="8" t="s">
        <v>1168</v>
      </c>
      <c r="CP192" s="8" t="s">
        <v>1169</v>
      </c>
      <c r="CQ192" s="8">
        <v>74.998999999999995</v>
      </c>
      <c r="CR192" s="8">
        <v>1.2999999999999999E-2</v>
      </c>
      <c r="CS192" s="8">
        <v>61.948999999999998</v>
      </c>
      <c r="CT192" s="8">
        <v>1.0999999999999999E-2</v>
      </c>
      <c r="CU192" s="8">
        <v>95.001000000000005</v>
      </c>
      <c r="CV192" s="8">
        <v>1.4999999999999999E-2</v>
      </c>
      <c r="CW192" s="8">
        <v>75.043999999999997</v>
      </c>
      <c r="CX192" s="8">
        <v>2.1000000000000001E-2</v>
      </c>
      <c r="CY192" s="8">
        <v>74.760000000000005</v>
      </c>
      <c r="CZ192" s="8">
        <v>0.09</v>
      </c>
      <c r="DA192" s="8">
        <v>57.69</v>
      </c>
      <c r="DB192" s="8">
        <v>0.03</v>
      </c>
      <c r="DC192" s="8">
        <v>62.38</v>
      </c>
      <c r="DD192" s="8">
        <v>0.02</v>
      </c>
      <c r="DE192" s="8">
        <v>6.4000000000000001E-2</v>
      </c>
      <c r="DF192" s="8">
        <v>2E-3</v>
      </c>
      <c r="DG192" s="8">
        <v>0.91990000000000005</v>
      </c>
      <c r="DH192" s="8">
        <v>1.9E-3</v>
      </c>
      <c r="DI192" s="8">
        <v>47546</v>
      </c>
      <c r="DJ192" s="8">
        <v>66</v>
      </c>
      <c r="DK192" s="8">
        <v>6818</v>
      </c>
      <c r="DL192" s="8">
        <v>54</v>
      </c>
      <c r="DM192" s="8">
        <v>6.1929999999999996</v>
      </c>
      <c r="DN192" s="8">
        <v>2.3E-2</v>
      </c>
      <c r="DO192" s="8">
        <v>79111</v>
      </c>
      <c r="DP192" s="8">
        <v>58</v>
      </c>
      <c r="DQ192" s="8">
        <v>9.0120000000000005</v>
      </c>
      <c r="DR192" s="8">
        <v>3.1E-2</v>
      </c>
      <c r="DS192" s="8">
        <v>31.27</v>
      </c>
      <c r="DT192" s="8">
        <v>0.11</v>
      </c>
      <c r="DU192" s="8">
        <v>230.3</v>
      </c>
      <c r="DV192" s="8">
        <v>0.6</v>
      </c>
      <c r="DW192" s="8">
        <v>229.7</v>
      </c>
      <c r="DX192" s="8">
        <v>0.6</v>
      </c>
      <c r="DY192" s="8">
        <v>229.7</v>
      </c>
      <c r="DZ192" s="8">
        <v>0.6</v>
      </c>
      <c r="EA192" s="8">
        <v>28.4</v>
      </c>
      <c r="EB192" s="8">
        <v>0.1</v>
      </c>
      <c r="EC192" s="8">
        <v>25.9</v>
      </c>
      <c r="ED192" s="8">
        <v>0.1</v>
      </c>
      <c r="EE192" s="8">
        <v>29</v>
      </c>
      <c r="EF192" s="8">
        <v>0.1</v>
      </c>
      <c r="EG192" s="8">
        <v>6515.7</v>
      </c>
      <c r="EH192" s="8">
        <v>30.9</v>
      </c>
      <c r="EI192" s="8">
        <v>3645</v>
      </c>
      <c r="EJ192" s="8">
        <v>35.5</v>
      </c>
      <c r="EK192" s="8">
        <v>2263.3000000000002</v>
      </c>
      <c r="EL192" s="8">
        <v>26.4</v>
      </c>
      <c r="EM192" s="8">
        <v>229</v>
      </c>
      <c r="EO192" s="8">
        <v>229</v>
      </c>
      <c r="EQ192" s="8">
        <v>228</v>
      </c>
      <c r="ES192" s="8">
        <v>6.3</v>
      </c>
      <c r="EU192" s="8">
        <v>6.4</v>
      </c>
      <c r="EW192" s="8">
        <v>6.1</v>
      </c>
      <c r="EY192" s="8">
        <v>0.54</v>
      </c>
      <c r="EZ192" s="8">
        <v>228</v>
      </c>
      <c r="FB192" s="8">
        <v>229</v>
      </c>
      <c r="FD192" s="8">
        <v>230</v>
      </c>
      <c r="FF192" s="8">
        <v>11</v>
      </c>
      <c r="FH192" s="8">
        <v>10.4</v>
      </c>
      <c r="FJ192" s="8">
        <v>10</v>
      </c>
      <c r="FL192" s="8">
        <v>3410</v>
      </c>
      <c r="FN192" s="8">
        <v>0.82</v>
      </c>
      <c r="FO192" s="8">
        <v>231</v>
      </c>
      <c r="FP192" s="8">
        <v>229</v>
      </c>
      <c r="FQ192" s="8">
        <v>228</v>
      </c>
      <c r="FR192" s="8">
        <v>10.5</v>
      </c>
      <c r="FS192" s="8">
        <v>9.6</v>
      </c>
      <c r="FT192" s="8">
        <v>10.1</v>
      </c>
      <c r="FU192" s="8">
        <v>3260</v>
      </c>
      <c r="FV192" s="8">
        <v>0.81</v>
      </c>
      <c r="GE192" s="8">
        <v>8800</v>
      </c>
      <c r="HB192" s="8">
        <v>270.39</v>
      </c>
      <c r="HC192" s="8">
        <v>0.21</v>
      </c>
      <c r="HD192" s="8">
        <v>177.25</v>
      </c>
      <c r="HE192" s="8">
        <v>0.05</v>
      </c>
      <c r="HF192" s="8">
        <v>122.83</v>
      </c>
      <c r="HG192" s="8">
        <v>0.06</v>
      </c>
      <c r="HH192" s="8">
        <v>54.42</v>
      </c>
      <c r="HI192" s="8">
        <v>0.08</v>
      </c>
      <c r="HJ192" s="8">
        <v>251.39</v>
      </c>
      <c r="HK192" s="8">
        <v>0.21</v>
      </c>
      <c r="HL192" s="8">
        <v>102</v>
      </c>
      <c r="HM192" s="8">
        <v>0.06</v>
      </c>
      <c r="HN192" s="8">
        <v>117.44</v>
      </c>
      <c r="HO192" s="8">
        <v>0.06</v>
      </c>
      <c r="HP192" s="8">
        <v>15.44</v>
      </c>
      <c r="HQ192" s="8">
        <v>0.04</v>
      </c>
      <c r="HZ192" s="8">
        <v>73.23</v>
      </c>
      <c r="IA192" s="8">
        <v>0.04</v>
      </c>
      <c r="IB192" s="8">
        <v>46.13</v>
      </c>
      <c r="IC192" s="8">
        <v>0.05</v>
      </c>
      <c r="ID192" s="8">
        <v>42.93</v>
      </c>
      <c r="IE192" s="8">
        <v>0.03</v>
      </c>
      <c r="IF192" s="8">
        <v>3.21</v>
      </c>
      <c r="IG192" s="8">
        <v>0.05</v>
      </c>
      <c r="IH192" s="8">
        <v>643.37</v>
      </c>
      <c r="II192" s="8">
        <v>0.5</v>
      </c>
      <c r="IJ192" s="8">
        <v>40.11</v>
      </c>
      <c r="IK192" s="8">
        <v>0.02</v>
      </c>
      <c r="IL192" s="8">
        <v>79111</v>
      </c>
      <c r="IM192" s="8">
        <v>58</v>
      </c>
      <c r="IN192" s="8">
        <v>44371</v>
      </c>
      <c r="IO192" s="8">
        <v>32</v>
      </c>
      <c r="KB192" s="8">
        <v>255.64</v>
      </c>
      <c r="KC192" s="8">
        <v>0.21</v>
      </c>
      <c r="KD192" s="8">
        <v>205.78</v>
      </c>
      <c r="KE192" s="8">
        <v>0.04</v>
      </c>
      <c r="KF192" s="8">
        <v>118.67</v>
      </c>
      <c r="KG192" s="8">
        <v>0.06</v>
      </c>
      <c r="KH192" s="8">
        <v>87.11</v>
      </c>
      <c r="KI192" s="8">
        <v>0.05</v>
      </c>
      <c r="KP192" s="8">
        <v>244.05</v>
      </c>
      <c r="KQ192" s="8">
        <v>0.22</v>
      </c>
      <c r="KR192" s="8">
        <v>103.03</v>
      </c>
      <c r="KS192" s="8">
        <v>0.05</v>
      </c>
      <c r="KT192" s="8">
        <v>115.29</v>
      </c>
      <c r="KU192" s="8">
        <v>7.0000000000000007E-2</v>
      </c>
      <c r="KV192" s="8">
        <v>12.26</v>
      </c>
      <c r="KW192" s="8">
        <v>7.0000000000000007E-2</v>
      </c>
      <c r="LD192" s="8">
        <v>65.489999999999995</v>
      </c>
      <c r="LE192" s="8">
        <v>0.04</v>
      </c>
      <c r="LF192" s="8">
        <v>77.59</v>
      </c>
      <c r="LG192" s="8">
        <v>0.04</v>
      </c>
      <c r="LH192" s="8">
        <v>37.61</v>
      </c>
      <c r="LI192" s="8">
        <v>0.03</v>
      </c>
      <c r="LJ192" s="8">
        <v>39.97</v>
      </c>
      <c r="LK192" s="8">
        <v>0.05</v>
      </c>
      <c r="LL192" s="8">
        <v>102.36</v>
      </c>
      <c r="LM192" s="8">
        <v>0.06</v>
      </c>
      <c r="LN192" s="8">
        <v>535.65</v>
      </c>
      <c r="LO192" s="8">
        <v>0.45</v>
      </c>
      <c r="LP192" s="8">
        <v>40.43</v>
      </c>
      <c r="LQ192" s="8">
        <v>0.02</v>
      </c>
      <c r="LR192" s="8">
        <v>115.1</v>
      </c>
      <c r="LS192" s="8">
        <v>0.01</v>
      </c>
      <c r="LT192" s="8">
        <v>79111</v>
      </c>
      <c r="LU192" s="8">
        <v>58</v>
      </c>
      <c r="LV192" s="8">
        <v>39997</v>
      </c>
      <c r="LW192" s="8">
        <v>35</v>
      </c>
      <c r="MX192" s="8">
        <v>57.43</v>
      </c>
      <c r="MY192" s="8">
        <v>0.03</v>
      </c>
      <c r="MZ192" s="8">
        <v>57.45</v>
      </c>
      <c r="NA192" s="8">
        <v>0.03</v>
      </c>
      <c r="NB192" s="8">
        <v>58.03</v>
      </c>
      <c r="NC192" s="8">
        <v>0.03</v>
      </c>
      <c r="ND192" s="8">
        <v>57.9</v>
      </c>
      <c r="NE192" s="8">
        <v>0.03</v>
      </c>
      <c r="NF192" s="8">
        <v>57.86</v>
      </c>
      <c r="NG192" s="8">
        <v>0.02</v>
      </c>
      <c r="NH192" s="8">
        <v>57.94</v>
      </c>
      <c r="NI192" s="8">
        <v>0.03</v>
      </c>
      <c r="OB192" s="8">
        <v>102</v>
      </c>
      <c r="OC192" s="8">
        <v>0.06</v>
      </c>
      <c r="OP192" s="8">
        <v>102.88</v>
      </c>
      <c r="OQ192" s="8">
        <v>0.06</v>
      </c>
      <c r="OR192" s="8">
        <v>102.32</v>
      </c>
      <c r="OS192" s="8">
        <v>7.0000000000000007E-2</v>
      </c>
      <c r="PN192" s="8">
        <v>102.2</v>
      </c>
      <c r="PO192" s="8">
        <v>7.0000000000000007E-2</v>
      </c>
      <c r="PP192" s="8">
        <v>102.36</v>
      </c>
      <c r="PQ192" s="8">
        <v>0.06</v>
      </c>
      <c r="PV192" s="8">
        <v>48.16</v>
      </c>
      <c r="PW192" s="8">
        <v>0.04</v>
      </c>
      <c r="PX192" s="8">
        <v>77.47</v>
      </c>
      <c r="PY192" s="8">
        <v>0.03</v>
      </c>
      <c r="QX192" s="8">
        <v>94.6</v>
      </c>
      <c r="QY192" s="8">
        <v>0.11</v>
      </c>
      <c r="QZ192" s="8">
        <v>95.23</v>
      </c>
      <c r="RA192" s="8">
        <v>0.08</v>
      </c>
      <c r="RB192" s="8">
        <v>75.11</v>
      </c>
      <c r="RC192" s="8">
        <v>0.06</v>
      </c>
      <c r="RD192" s="8">
        <v>75.27</v>
      </c>
      <c r="RE192" s="8">
        <v>0.05</v>
      </c>
      <c r="RF192" s="8">
        <v>75.010000000000005</v>
      </c>
      <c r="RG192" s="8">
        <v>0.06</v>
      </c>
      <c r="RH192" s="8">
        <v>74.900000000000006</v>
      </c>
      <c r="RI192" s="8">
        <v>0.06</v>
      </c>
      <c r="RJ192" s="8">
        <v>75.02</v>
      </c>
      <c r="RK192" s="8">
        <v>0.06</v>
      </c>
      <c r="RL192" s="8">
        <v>75.06</v>
      </c>
      <c r="RM192" s="8">
        <v>0.06</v>
      </c>
      <c r="RP192" s="8">
        <v>76.58</v>
      </c>
      <c r="RQ192" s="8">
        <v>0.1</v>
      </c>
      <c r="RR192" s="8">
        <v>75.400000000000006</v>
      </c>
      <c r="RS192" s="8">
        <v>7.0000000000000007E-2</v>
      </c>
      <c r="RT192" s="8">
        <v>75.42</v>
      </c>
      <c r="RU192" s="8">
        <v>7.0000000000000007E-2</v>
      </c>
      <c r="RV192" s="8">
        <v>75.52</v>
      </c>
      <c r="RW192" s="8">
        <v>0.06</v>
      </c>
      <c r="RX192" s="8">
        <v>89.21</v>
      </c>
      <c r="RY192" s="8">
        <v>0.1</v>
      </c>
      <c r="RZ192" s="8">
        <v>76.97</v>
      </c>
      <c r="SA192" s="8">
        <v>0.11</v>
      </c>
      <c r="SB192" s="8">
        <v>75.34</v>
      </c>
      <c r="SC192" s="8">
        <v>0.09</v>
      </c>
      <c r="SD192" s="8">
        <v>75.349999999999994</v>
      </c>
      <c r="SE192" s="8">
        <v>0.08</v>
      </c>
      <c r="SF192" s="8">
        <v>82.63</v>
      </c>
      <c r="SG192" s="8">
        <v>0.11</v>
      </c>
      <c r="SH192" s="8">
        <v>80.09</v>
      </c>
      <c r="SI192" s="8">
        <v>0.11</v>
      </c>
      <c r="SJ192" s="8">
        <v>76.760000000000005</v>
      </c>
      <c r="SK192" s="8">
        <v>0.09</v>
      </c>
      <c r="SL192" s="8">
        <v>76.62</v>
      </c>
      <c r="SM192" s="8">
        <v>0.08</v>
      </c>
      <c r="SN192" s="8">
        <v>82.82</v>
      </c>
      <c r="SO192" s="8">
        <v>0.09</v>
      </c>
      <c r="SP192" s="8">
        <v>80.12</v>
      </c>
      <c r="SQ192" s="8">
        <v>0.1</v>
      </c>
      <c r="SR192" s="8">
        <v>77.89</v>
      </c>
      <c r="SS192" s="8">
        <v>0.08</v>
      </c>
      <c r="ST192" s="8">
        <v>77.53</v>
      </c>
      <c r="SU192" s="8">
        <v>0.08</v>
      </c>
      <c r="TZ192" s="8">
        <v>94.99</v>
      </c>
      <c r="UA192" s="8">
        <v>0.09</v>
      </c>
      <c r="UB192" s="8">
        <v>94.65</v>
      </c>
      <c r="UC192" s="8">
        <v>0.08</v>
      </c>
      <c r="UD192" s="8">
        <v>94.84</v>
      </c>
      <c r="UE192" s="8">
        <v>0.1</v>
      </c>
      <c r="UF192" s="8">
        <v>94.9</v>
      </c>
      <c r="UG192" s="8">
        <v>0.09</v>
      </c>
      <c r="UH192" s="8">
        <v>95.37</v>
      </c>
      <c r="UI192" s="8">
        <v>7.0000000000000007E-2</v>
      </c>
      <c r="UJ192" s="8">
        <v>95.11</v>
      </c>
      <c r="UK192" s="8">
        <v>0.13</v>
      </c>
      <c r="WJ192" s="8" t="s">
        <v>1315</v>
      </c>
      <c r="WK192" s="8">
        <v>74.998999999999995</v>
      </c>
      <c r="WL192" s="8">
        <v>1.2999999999999999E-2</v>
      </c>
      <c r="WM192" s="8">
        <v>61.948999999999998</v>
      </c>
      <c r="WN192" s="8">
        <v>1.0999999999999999E-2</v>
      </c>
      <c r="WO192" s="8">
        <v>58.061999999999998</v>
      </c>
      <c r="WP192" s="8">
        <v>1.2E-2</v>
      </c>
      <c r="WQ192" s="8">
        <v>54.801000000000002</v>
      </c>
      <c r="WR192" s="8">
        <v>1.6E-2</v>
      </c>
      <c r="WS192" s="8">
        <v>95.001000000000005</v>
      </c>
      <c r="WT192" s="8">
        <v>1.4999999999999999E-2</v>
      </c>
      <c r="WU192" s="8">
        <v>75.043999999999997</v>
      </c>
      <c r="WV192" s="8">
        <v>2.1000000000000001E-2</v>
      </c>
      <c r="WW192" s="8">
        <v>2573.4</v>
      </c>
      <c r="WX192" s="8">
        <v>2.6</v>
      </c>
      <c r="WY192" s="8">
        <v>2510.6999999999998</v>
      </c>
      <c r="WZ192" s="8">
        <v>2.5</v>
      </c>
      <c r="XA192" s="8">
        <v>1.2010000000000001</v>
      </c>
      <c r="XB192" s="8">
        <v>2E-3</v>
      </c>
      <c r="XC192" s="8">
        <v>-0.51900000000000002</v>
      </c>
      <c r="XD192" s="8">
        <v>3.0000000000000001E-3</v>
      </c>
      <c r="XE192" s="8">
        <v>6.4000000000000001E-2</v>
      </c>
      <c r="XF192" s="8">
        <v>2E-3</v>
      </c>
      <c r="XG192" s="8">
        <v>0.91990000000000005</v>
      </c>
      <c r="XH192" s="8">
        <v>1.9E-3</v>
      </c>
      <c r="XI192" s="8">
        <v>29.210999999999999</v>
      </c>
      <c r="XJ192" s="8">
        <v>0</v>
      </c>
      <c r="XK192" s="8">
        <v>8779</v>
      </c>
      <c r="XL192" s="8">
        <v>29</v>
      </c>
      <c r="XM192" s="8">
        <v>1520</v>
      </c>
      <c r="XO192" s="1">
        <v>8.7942837155845673E-3</v>
      </c>
      <c r="XP192" s="12">
        <v>21.378903712586084</v>
      </c>
      <c r="XQ192" s="4">
        <v>13.029</v>
      </c>
      <c r="XR192" s="4">
        <v>0.39800000000000002</v>
      </c>
      <c r="XS192" s="45">
        <f t="shared" si="159"/>
        <v>1.4080130148133638</v>
      </c>
      <c r="XT192" s="9">
        <f t="shared" si="114"/>
        <v>11770.601064864311</v>
      </c>
      <c r="XU192" s="46">
        <f t="shared" si="115"/>
        <v>354.2443499527559</v>
      </c>
      <c r="XV192" s="9">
        <f t="shared" si="163"/>
        <v>25.397181531266284</v>
      </c>
      <c r="XW192" s="9">
        <f t="shared" si="116"/>
        <v>108.07115462488976</v>
      </c>
      <c r="XX192" s="9">
        <f t="shared" si="117"/>
        <v>11662.529910239422</v>
      </c>
      <c r="XY192" s="15">
        <f t="shared" si="118"/>
        <v>8.795104184947727E-3</v>
      </c>
      <c r="XZ192" s="9">
        <f t="shared" si="119"/>
        <v>27.669452177733746</v>
      </c>
      <c r="YA192" s="9">
        <f t="shared" si="120"/>
        <v>56.653986985186634</v>
      </c>
      <c r="YB192" s="10">
        <v>14.100255495234851</v>
      </c>
      <c r="YC192" s="10">
        <v>13.117766811492896</v>
      </c>
      <c r="YD192" s="3">
        <v>1.3959122076034483E-2</v>
      </c>
      <c r="YE192" s="9">
        <v>38.199670489689922</v>
      </c>
      <c r="YF192" s="15">
        <v>8.7472516709315908E-3</v>
      </c>
      <c r="YG192" s="9">
        <v>27.571873619720694</v>
      </c>
      <c r="YH192" s="15">
        <v>8.3569578095637788E-3</v>
      </c>
      <c r="YI192" s="9">
        <v>23.017050663793636</v>
      </c>
      <c r="YJ192" s="9">
        <f t="shared" si="121"/>
        <v>75.184373683623306</v>
      </c>
      <c r="YK192" s="9">
        <f t="shared" si="122"/>
        <v>62.087952851454062</v>
      </c>
      <c r="YL192" s="9">
        <f t="shared" si="123"/>
        <v>22.67390312305854</v>
      </c>
      <c r="YM192" s="9">
        <f t="shared" si="164"/>
        <v>58800.615022541875</v>
      </c>
      <c r="YN192" s="9">
        <f t="shared" si="165"/>
        <v>52347.309457191877</v>
      </c>
      <c r="YO192" s="9">
        <f t="shared" si="166"/>
        <v>7259</v>
      </c>
      <c r="YP192" s="14">
        <f t="shared" si="167"/>
        <v>0.42133856917146589</v>
      </c>
      <c r="YQ192" s="9">
        <f t="shared" si="168"/>
        <v>54821.890988930631</v>
      </c>
      <c r="YR192" s="9">
        <f t="shared" si="169"/>
        <v>48368.585423580633</v>
      </c>
      <c r="YS192" s="10">
        <f t="shared" si="170"/>
        <v>6.2446623748639514</v>
      </c>
      <c r="YT192" s="15">
        <f t="shared" si="171"/>
        <v>0.20303508240645654</v>
      </c>
      <c r="YU192" s="16">
        <f t="shared" si="172"/>
        <v>-4.9955490546752053</v>
      </c>
      <c r="YV192" s="16">
        <f t="shared" si="173"/>
        <v>-18.530386698436672</v>
      </c>
      <c r="YW192" s="47">
        <f t="shared" si="174"/>
        <v>51.933178694526845</v>
      </c>
      <c r="YX192" s="5">
        <f t="shared" si="175"/>
        <v>58800.615022541875</v>
      </c>
      <c r="YY192" s="5">
        <f t="shared" si="176"/>
        <v>53613.003935303437</v>
      </c>
      <c r="YZ192" s="5">
        <f t="shared" si="177"/>
        <v>4039.0528083820896</v>
      </c>
      <c r="ZA192" s="5">
        <f t="shared" si="178"/>
        <v>1148.5582788563638</v>
      </c>
      <c r="ZB192" s="5">
        <f t="shared" si="179"/>
        <v>58800.61502254189</v>
      </c>
      <c r="ZC192" s="6">
        <f t="shared" si="180"/>
        <v>1.0000000000000002</v>
      </c>
    </row>
    <row r="193" spans="1:679" s="8" customFormat="1" x14ac:dyDescent="0.25">
      <c r="A193" s="8">
        <v>3</v>
      </c>
      <c r="B193" s="8" t="s">
        <v>1192</v>
      </c>
      <c r="C193" s="8" t="s">
        <v>1193</v>
      </c>
      <c r="D193" s="8" t="s">
        <v>1194</v>
      </c>
      <c r="E193" s="13" t="s">
        <v>3314</v>
      </c>
      <c r="F193" s="8" t="s">
        <v>3316</v>
      </c>
      <c r="G193" s="8" t="s">
        <v>3316</v>
      </c>
      <c r="I193" s="8" t="s">
        <v>3310</v>
      </c>
      <c r="J193" s="8" t="s">
        <v>3310</v>
      </c>
      <c r="N193" s="7">
        <v>0</v>
      </c>
      <c r="O193" s="7">
        <v>0</v>
      </c>
      <c r="P193" s="8" t="s">
        <v>3375</v>
      </c>
      <c r="Q193" s="8" t="s">
        <v>1195</v>
      </c>
      <c r="R193" s="8" t="s">
        <v>1196</v>
      </c>
      <c r="S193" s="8" t="s">
        <v>119</v>
      </c>
      <c r="T193" s="8" t="s">
        <v>154</v>
      </c>
      <c r="U193" s="8" t="s">
        <v>1197</v>
      </c>
      <c r="V193" s="8" t="s">
        <v>3379</v>
      </c>
      <c r="W193" s="8" t="s">
        <v>3381</v>
      </c>
      <c r="X193" s="8" t="s">
        <v>3387</v>
      </c>
      <c r="Y193" s="8" t="s">
        <v>3387</v>
      </c>
      <c r="Z193" s="8" t="s">
        <v>122</v>
      </c>
      <c r="AA193" s="8" t="s">
        <v>123</v>
      </c>
      <c r="AB193" s="8" t="s">
        <v>124</v>
      </c>
      <c r="AC193" s="8" t="s">
        <v>1198</v>
      </c>
      <c r="AD193" s="8" t="s">
        <v>1177</v>
      </c>
      <c r="AE193" s="8" t="s">
        <v>3391</v>
      </c>
      <c r="AF193" s="8" t="s">
        <v>1178</v>
      </c>
      <c r="AG193" s="8">
        <v>95</v>
      </c>
      <c r="AH193" s="8">
        <v>75</v>
      </c>
      <c r="AI193" s="8">
        <v>75</v>
      </c>
      <c r="AJ193" s="8">
        <v>62</v>
      </c>
      <c r="AK193" s="8">
        <v>8.59</v>
      </c>
      <c r="AL193" s="8">
        <v>10.35</v>
      </c>
      <c r="AM193" s="8">
        <v>7.6</v>
      </c>
      <c r="AN193" s="8">
        <v>8.1</v>
      </c>
      <c r="AO193" s="8">
        <v>230.2</v>
      </c>
      <c r="AP193" s="8">
        <v>1.3</v>
      </c>
      <c r="AQ193" s="8">
        <v>28.3</v>
      </c>
      <c r="AR193" s="8">
        <v>0</v>
      </c>
      <c r="AS193" s="8">
        <v>48393</v>
      </c>
      <c r="AT193" s="8">
        <v>92</v>
      </c>
      <c r="AU193" s="8">
        <v>49600</v>
      </c>
      <c r="AV193" s="8">
        <v>155</v>
      </c>
      <c r="AW193" s="8">
        <v>4915</v>
      </c>
      <c r="AX193" s="8">
        <v>277</v>
      </c>
      <c r="AY193" s="8">
        <v>53313</v>
      </c>
      <c r="AZ193" s="8">
        <v>224</v>
      </c>
      <c r="BA193" s="8">
        <v>5.9835016840000002</v>
      </c>
      <c r="BB193" s="8">
        <v>895.7</v>
      </c>
      <c r="BF193" s="8">
        <v>109.5</v>
      </c>
      <c r="BG193" s="8">
        <v>0.01</v>
      </c>
      <c r="BH193" s="8">
        <v>34.880000000000003</v>
      </c>
      <c r="CO193" s="8" t="s">
        <v>1199</v>
      </c>
      <c r="CP193" s="8" t="s">
        <v>1200</v>
      </c>
      <c r="CQ193" s="8">
        <v>75.003</v>
      </c>
      <c r="CR193" s="8">
        <v>4.2999999999999997E-2</v>
      </c>
      <c r="CS193" s="8">
        <v>61.97</v>
      </c>
      <c r="CT193" s="8">
        <v>2.1000000000000001E-2</v>
      </c>
      <c r="CU193" s="8">
        <v>95.003</v>
      </c>
      <c r="CV193" s="8">
        <v>8.0000000000000002E-3</v>
      </c>
      <c r="CW193" s="8">
        <v>75.003</v>
      </c>
      <c r="CX193" s="8">
        <v>2.3E-2</v>
      </c>
      <c r="CY193" s="8">
        <v>74.739999999999995</v>
      </c>
      <c r="CZ193" s="8">
        <v>7.0000000000000007E-2</v>
      </c>
      <c r="DA193" s="8">
        <v>57.25</v>
      </c>
      <c r="DB193" s="8">
        <v>0.03</v>
      </c>
      <c r="DC193" s="8">
        <v>60.93</v>
      </c>
      <c r="DD193" s="8">
        <v>0.02</v>
      </c>
      <c r="DE193" s="8">
        <v>-3.9E-2</v>
      </c>
      <c r="DF193" s="8">
        <v>2E-3</v>
      </c>
      <c r="DG193" s="8">
        <v>0.92930000000000001</v>
      </c>
      <c r="DH193" s="8">
        <v>1.6999999999999999E-3</v>
      </c>
      <c r="DI193" s="8">
        <v>48807</v>
      </c>
      <c r="DJ193" s="8">
        <v>92</v>
      </c>
      <c r="DK193" s="8">
        <v>4904</v>
      </c>
      <c r="DL193" s="8">
        <v>277</v>
      </c>
      <c r="DM193" s="8">
        <v>6.0289999999999999</v>
      </c>
      <c r="DN193" s="8">
        <v>3.2000000000000001E-2</v>
      </c>
      <c r="DO193" s="8">
        <v>81872</v>
      </c>
      <c r="DP193" s="8">
        <v>66</v>
      </c>
      <c r="DQ193" s="8">
        <v>9.1890000000000001</v>
      </c>
      <c r="DR193" s="8">
        <v>2.9000000000000001E-2</v>
      </c>
      <c r="DS193" s="8">
        <v>34.39</v>
      </c>
      <c r="DT193" s="8">
        <v>0.26</v>
      </c>
      <c r="DU193" s="8">
        <v>230.2</v>
      </c>
      <c r="DV193" s="8">
        <v>1</v>
      </c>
      <c r="DW193" s="8">
        <v>230.1</v>
      </c>
      <c r="DX193" s="8">
        <v>1</v>
      </c>
      <c r="DY193" s="8">
        <v>229.7</v>
      </c>
      <c r="DZ193" s="8">
        <v>1</v>
      </c>
      <c r="EA193" s="8">
        <v>28.3</v>
      </c>
      <c r="EB193" s="8">
        <v>0.1</v>
      </c>
      <c r="EC193" s="8">
        <v>26.4</v>
      </c>
      <c r="ED193" s="8">
        <v>0.1</v>
      </c>
      <c r="EE193" s="8">
        <v>29.1</v>
      </c>
      <c r="EF193" s="8">
        <v>0.1</v>
      </c>
      <c r="EG193" s="8">
        <v>6487.7</v>
      </c>
      <c r="EH193" s="8">
        <v>40.700000000000003</v>
      </c>
      <c r="EI193" s="8">
        <v>3689.6</v>
      </c>
      <c r="EJ193" s="8">
        <v>54.3</v>
      </c>
      <c r="EK193" s="8">
        <v>2422.4</v>
      </c>
      <c r="EL193" s="8">
        <v>32.4</v>
      </c>
      <c r="EM193" s="8">
        <v>230</v>
      </c>
      <c r="EO193" s="8">
        <v>229</v>
      </c>
      <c r="EQ193" s="8">
        <v>229</v>
      </c>
      <c r="ES193" s="8">
        <v>6.2</v>
      </c>
      <c r="EU193" s="8">
        <v>6.3</v>
      </c>
      <c r="EW193" s="8">
        <v>6.1</v>
      </c>
      <c r="EY193" s="8">
        <v>0.55000000000000004</v>
      </c>
      <c r="EZ193" s="8">
        <v>228</v>
      </c>
      <c r="FB193" s="8">
        <v>228</v>
      </c>
      <c r="FD193" s="8">
        <v>229</v>
      </c>
      <c r="FF193" s="8">
        <v>10.8</v>
      </c>
      <c r="FH193" s="8">
        <v>10.4</v>
      </c>
      <c r="FJ193" s="8">
        <v>10.199999999999999</v>
      </c>
      <c r="FL193" s="8">
        <v>3410</v>
      </c>
      <c r="FN193" s="8">
        <v>0.82</v>
      </c>
      <c r="FO193" s="8">
        <v>229</v>
      </c>
      <c r="FP193" s="8">
        <v>229</v>
      </c>
      <c r="FQ193" s="8">
        <v>229</v>
      </c>
      <c r="FR193" s="8">
        <v>10.7</v>
      </c>
      <c r="FS193" s="8">
        <v>10.199999999999999</v>
      </c>
      <c r="FT193" s="8">
        <v>9.9</v>
      </c>
      <c r="FU193" s="8">
        <v>3340</v>
      </c>
      <c r="FV193" s="8">
        <v>0.83</v>
      </c>
      <c r="GE193" s="8">
        <v>8900</v>
      </c>
      <c r="HB193" s="8">
        <v>272.88</v>
      </c>
      <c r="HC193" s="8">
        <v>0.2</v>
      </c>
      <c r="HD193" s="8">
        <v>172.37</v>
      </c>
      <c r="HE193" s="8">
        <v>0.05</v>
      </c>
      <c r="HF193" s="8">
        <v>123.53</v>
      </c>
      <c r="HG193" s="8">
        <v>0.06</v>
      </c>
      <c r="HH193" s="8">
        <v>48.84</v>
      </c>
      <c r="HI193" s="8">
        <v>0.06</v>
      </c>
      <c r="HJ193" s="8">
        <v>253.79</v>
      </c>
      <c r="HK193" s="8">
        <v>0.2</v>
      </c>
      <c r="HL193" s="8">
        <v>105.13</v>
      </c>
      <c r="HM193" s="8">
        <v>0.1</v>
      </c>
      <c r="HN193" s="8">
        <v>118.16</v>
      </c>
      <c r="HO193" s="8">
        <v>0.06</v>
      </c>
      <c r="HP193" s="8">
        <v>13.02</v>
      </c>
      <c r="HQ193" s="8">
        <v>0.09</v>
      </c>
      <c r="HZ193" s="8">
        <v>72.83</v>
      </c>
      <c r="IA193" s="8">
        <v>0.05</v>
      </c>
      <c r="IB193" s="8">
        <v>48.36</v>
      </c>
      <c r="IC193" s="8">
        <v>0.04</v>
      </c>
      <c r="ID193" s="8">
        <v>42.7</v>
      </c>
      <c r="IE193" s="8">
        <v>0.03</v>
      </c>
      <c r="IF193" s="8">
        <v>5.66</v>
      </c>
      <c r="IG193" s="8">
        <v>0.03</v>
      </c>
      <c r="IH193" s="8">
        <v>646.36</v>
      </c>
      <c r="II193" s="8">
        <v>0.63</v>
      </c>
      <c r="IJ193" s="8">
        <v>41.1</v>
      </c>
      <c r="IK193" s="8">
        <v>0.03</v>
      </c>
      <c r="IL193" s="8">
        <v>81872</v>
      </c>
      <c r="IM193" s="8">
        <v>66</v>
      </c>
      <c r="IN193" s="8">
        <v>44211</v>
      </c>
      <c r="IO193" s="8">
        <v>43</v>
      </c>
      <c r="KB193" s="8">
        <v>268.24</v>
      </c>
      <c r="KC193" s="8">
        <v>0.24</v>
      </c>
      <c r="KD193" s="8">
        <v>199.58</v>
      </c>
      <c r="KE193" s="8">
        <v>0.05</v>
      </c>
      <c r="KF193" s="8">
        <v>122.25</v>
      </c>
      <c r="KG193" s="8">
        <v>7.0000000000000007E-2</v>
      </c>
      <c r="KH193" s="8">
        <v>77.33</v>
      </c>
      <c r="KI193" s="8">
        <v>0.06</v>
      </c>
      <c r="KP193" s="8">
        <v>255.46</v>
      </c>
      <c r="KQ193" s="8">
        <v>0.23</v>
      </c>
      <c r="KR193" s="8">
        <v>103.27</v>
      </c>
      <c r="KS193" s="8">
        <v>0.05</v>
      </c>
      <c r="KT193" s="8">
        <v>118.63</v>
      </c>
      <c r="KU193" s="8">
        <v>7.0000000000000007E-2</v>
      </c>
      <c r="KV193" s="8">
        <v>15.36</v>
      </c>
      <c r="KW193" s="8">
        <v>0.05</v>
      </c>
      <c r="LD193" s="8">
        <v>73.86</v>
      </c>
      <c r="LE193" s="8">
        <v>0.05</v>
      </c>
      <c r="LF193" s="8">
        <v>76.5</v>
      </c>
      <c r="LG193" s="8">
        <v>0.04</v>
      </c>
      <c r="LH193" s="8">
        <v>43.37</v>
      </c>
      <c r="LI193" s="8">
        <v>0.03</v>
      </c>
      <c r="LJ193" s="8">
        <v>33.130000000000003</v>
      </c>
      <c r="LK193" s="8">
        <v>0.06</v>
      </c>
      <c r="LL193" s="8">
        <v>101.85</v>
      </c>
      <c r="LM193" s="8">
        <v>0.06</v>
      </c>
      <c r="LN193" s="8">
        <v>589.88</v>
      </c>
      <c r="LO193" s="8">
        <v>0.67</v>
      </c>
      <c r="LP193" s="8">
        <v>40.51</v>
      </c>
      <c r="LQ193" s="8">
        <v>0.02</v>
      </c>
      <c r="LR193" s="8">
        <v>114.31</v>
      </c>
      <c r="LS193" s="8">
        <v>0.01</v>
      </c>
      <c r="LT193" s="8">
        <v>81872</v>
      </c>
      <c r="LU193" s="8">
        <v>66</v>
      </c>
      <c r="LV193" s="8">
        <v>43531</v>
      </c>
      <c r="LW193" s="8">
        <v>45</v>
      </c>
      <c r="MX193" s="8">
        <v>56.95</v>
      </c>
      <c r="MY193" s="8">
        <v>0.03</v>
      </c>
      <c r="MZ193" s="8">
        <v>57.57</v>
      </c>
      <c r="NA193" s="8">
        <v>0.03</v>
      </c>
      <c r="NB193" s="8">
        <v>57.57</v>
      </c>
      <c r="NC193" s="8">
        <v>0.03</v>
      </c>
      <c r="ND193" s="8">
        <v>56.82</v>
      </c>
      <c r="NE193" s="8">
        <v>0.03</v>
      </c>
      <c r="NF193" s="8">
        <v>57.21</v>
      </c>
      <c r="NG193" s="8">
        <v>0.03</v>
      </c>
      <c r="NH193" s="8">
        <v>57.43</v>
      </c>
      <c r="NI193" s="8">
        <v>0.04</v>
      </c>
      <c r="OP193" s="8">
        <v>102.65</v>
      </c>
      <c r="OQ193" s="8">
        <v>0.06</v>
      </c>
      <c r="OR193" s="8">
        <v>102.78</v>
      </c>
      <c r="OS193" s="8">
        <v>0.06</v>
      </c>
      <c r="PJ193" s="8">
        <v>102.99</v>
      </c>
      <c r="PK193" s="8">
        <v>0.05</v>
      </c>
      <c r="PL193" s="8">
        <v>102.58</v>
      </c>
      <c r="PM193" s="8">
        <v>0.06</v>
      </c>
      <c r="PN193" s="8">
        <v>102.18</v>
      </c>
      <c r="PO193" s="8">
        <v>0.06</v>
      </c>
      <c r="PP193" s="8">
        <v>101.85</v>
      </c>
      <c r="PQ193" s="8">
        <v>0.06</v>
      </c>
      <c r="PV193" s="8">
        <v>49.39</v>
      </c>
      <c r="PW193" s="8">
        <v>0.05</v>
      </c>
      <c r="PX193" s="8">
        <v>75.489999999999995</v>
      </c>
      <c r="PY193" s="8">
        <v>0.04</v>
      </c>
      <c r="PZ193" s="8">
        <v>103.53</v>
      </c>
      <c r="QA193" s="8">
        <v>0.06</v>
      </c>
      <c r="QB193" s="8">
        <v>103.53</v>
      </c>
      <c r="QC193" s="8">
        <v>0.06</v>
      </c>
      <c r="QX193" s="8">
        <v>94.08</v>
      </c>
      <c r="QY193" s="8">
        <v>0.15</v>
      </c>
      <c r="QZ193" s="8">
        <v>95.43</v>
      </c>
      <c r="RA193" s="8">
        <v>0.1</v>
      </c>
      <c r="RB193" s="8">
        <v>75.97</v>
      </c>
      <c r="RC193" s="8">
        <v>0.05</v>
      </c>
      <c r="RD193" s="8">
        <v>75.13</v>
      </c>
      <c r="RE193" s="8">
        <v>0.06</v>
      </c>
      <c r="RF193" s="8">
        <v>74.849999999999994</v>
      </c>
      <c r="RG193" s="8">
        <v>0.06</v>
      </c>
      <c r="RH193" s="8">
        <v>75.36</v>
      </c>
      <c r="RI193" s="8">
        <v>0.05</v>
      </c>
      <c r="RJ193" s="8">
        <v>74.819999999999993</v>
      </c>
      <c r="RK193" s="8">
        <v>0.06</v>
      </c>
      <c r="RL193" s="8">
        <v>74.849999999999994</v>
      </c>
      <c r="RM193" s="8">
        <v>0.06</v>
      </c>
      <c r="RP193" s="8">
        <v>81.03</v>
      </c>
      <c r="RQ193" s="8">
        <v>0.08</v>
      </c>
      <c r="RR193" s="8">
        <v>81.73</v>
      </c>
      <c r="RS193" s="8">
        <v>0.09</v>
      </c>
      <c r="RT193" s="8">
        <v>81.5</v>
      </c>
      <c r="RU193" s="8">
        <v>0.1</v>
      </c>
      <c r="RV193" s="8">
        <v>82.03</v>
      </c>
      <c r="RW193" s="8">
        <v>0.08</v>
      </c>
      <c r="RX193" s="8">
        <v>76.959999999999994</v>
      </c>
      <c r="RY193" s="8">
        <v>7.0000000000000007E-2</v>
      </c>
      <c r="RZ193" s="8">
        <v>77.53</v>
      </c>
      <c r="SA193" s="8">
        <v>0.06</v>
      </c>
      <c r="SB193" s="8">
        <v>76.81</v>
      </c>
      <c r="SC193" s="8">
        <v>0.05</v>
      </c>
      <c r="SD193" s="8">
        <v>79.459999999999994</v>
      </c>
      <c r="SE193" s="8">
        <v>0.05</v>
      </c>
      <c r="SF193" s="8">
        <v>75.66</v>
      </c>
      <c r="SG193" s="8">
        <v>0.05</v>
      </c>
      <c r="SH193" s="8">
        <v>75.44</v>
      </c>
      <c r="SI193" s="8">
        <v>0.06</v>
      </c>
      <c r="SJ193" s="8">
        <v>75.64</v>
      </c>
      <c r="SK193" s="8">
        <v>0.05</v>
      </c>
      <c r="SL193" s="8">
        <v>78.03</v>
      </c>
      <c r="SM193" s="8">
        <v>0.06</v>
      </c>
      <c r="SN193" s="8">
        <v>75.47</v>
      </c>
      <c r="SO193" s="8">
        <v>0.06</v>
      </c>
      <c r="SP193" s="8">
        <v>75.16</v>
      </c>
      <c r="SQ193" s="8">
        <v>0.06</v>
      </c>
      <c r="SR193" s="8">
        <v>75.61</v>
      </c>
      <c r="SS193" s="8">
        <v>0.06</v>
      </c>
      <c r="ST193" s="8">
        <v>75.819999999999993</v>
      </c>
      <c r="SU193" s="8">
        <v>0.06</v>
      </c>
      <c r="TZ193" s="8">
        <v>93.04</v>
      </c>
      <c r="UA193" s="8">
        <v>7.0000000000000007E-2</v>
      </c>
      <c r="UB193" s="8">
        <v>92.68</v>
      </c>
      <c r="UC193" s="8">
        <v>0.06</v>
      </c>
      <c r="UD193" s="8">
        <v>92.73</v>
      </c>
      <c r="UE193" s="8">
        <v>0.06</v>
      </c>
      <c r="UF193" s="8">
        <v>92.86</v>
      </c>
      <c r="UG193" s="8">
        <v>0.08</v>
      </c>
      <c r="UH193" s="8">
        <v>92.75</v>
      </c>
      <c r="UI193" s="8">
        <v>0.06</v>
      </c>
      <c r="UJ193" s="8">
        <v>92.71</v>
      </c>
      <c r="UK193" s="8">
        <v>0.09</v>
      </c>
      <c r="VX193" s="8">
        <v>103.38</v>
      </c>
      <c r="VY193" s="8">
        <v>0.06</v>
      </c>
      <c r="VZ193" s="8">
        <v>103.32</v>
      </c>
      <c r="WA193" s="8">
        <v>0.06</v>
      </c>
      <c r="WB193" s="8">
        <v>103.1</v>
      </c>
      <c r="WC193" s="8">
        <v>0.05</v>
      </c>
      <c r="WD193" s="8">
        <v>103.02</v>
      </c>
      <c r="WE193" s="8">
        <v>0.06</v>
      </c>
      <c r="WJ193" s="8" t="s">
        <v>1315</v>
      </c>
      <c r="WK193" s="8">
        <v>75.003</v>
      </c>
      <c r="WL193" s="8">
        <v>4.2999999999999997E-2</v>
      </c>
      <c r="WM193" s="8">
        <v>61.97</v>
      </c>
      <c r="WN193" s="8">
        <v>2.1000000000000001E-2</v>
      </c>
      <c r="WO193" s="8">
        <v>57.792999999999999</v>
      </c>
      <c r="WP193" s="8">
        <v>1.2E-2</v>
      </c>
      <c r="WQ193" s="8">
        <v>54.972999999999999</v>
      </c>
      <c r="WR193" s="8">
        <v>1.4E-2</v>
      </c>
      <c r="WS193" s="8">
        <v>95.003</v>
      </c>
      <c r="WT193" s="8">
        <v>8.0000000000000002E-3</v>
      </c>
      <c r="WU193" s="8">
        <v>75.003</v>
      </c>
      <c r="WV193" s="8">
        <v>2.3E-2</v>
      </c>
      <c r="WW193" s="8">
        <v>2578.6</v>
      </c>
      <c r="WX193" s="8">
        <v>2.4</v>
      </c>
      <c r="WY193" s="8">
        <v>2531</v>
      </c>
      <c r="WZ193" s="8">
        <v>2.4</v>
      </c>
      <c r="XA193" s="8">
        <v>1.1439999999999999</v>
      </c>
      <c r="XB193" s="8">
        <v>2E-3</v>
      </c>
      <c r="XC193" s="8">
        <v>-0.51500000000000001</v>
      </c>
      <c r="XD193" s="8">
        <v>3.0000000000000001E-3</v>
      </c>
      <c r="XE193" s="8">
        <v>-3.9E-2</v>
      </c>
      <c r="XF193" s="8">
        <v>2E-3</v>
      </c>
      <c r="XG193" s="8">
        <v>0.92930000000000001</v>
      </c>
      <c r="XH193" s="8">
        <v>1.6999999999999999E-3</v>
      </c>
      <c r="XI193" s="8">
        <v>29.32</v>
      </c>
      <c r="XJ193" s="8">
        <v>1E-3</v>
      </c>
      <c r="XK193" s="8">
        <v>8910</v>
      </c>
      <c r="XL193" s="8">
        <v>28</v>
      </c>
      <c r="XM193" s="8">
        <v>1540</v>
      </c>
      <c r="XO193" s="1">
        <v>8.7942837155845673E-3</v>
      </c>
      <c r="XP193" s="12">
        <v>21.378903712586084</v>
      </c>
      <c r="XQ193" s="4">
        <v>13.029</v>
      </c>
      <c r="XR193" s="4">
        <v>0.39800000000000002</v>
      </c>
      <c r="XS193" s="45">
        <f t="shared" si="159"/>
        <v>1.4456460709406305</v>
      </c>
      <c r="XT193" s="9">
        <f t="shared" si="114"/>
        <v>11799.378391310385</v>
      </c>
      <c r="XU193" s="46">
        <f t="shared" si="115"/>
        <v>340.16002267716533</v>
      </c>
      <c r="XV193" s="9">
        <f t="shared" si="163"/>
        <v>25.298897972085893</v>
      </c>
      <c r="XW193" s="9">
        <f t="shared" si="116"/>
        <v>107.65484555980761</v>
      </c>
      <c r="XX193" s="9">
        <f t="shared" si="117"/>
        <v>11691.723545750578</v>
      </c>
      <c r="XY193" s="15">
        <f t="shared" si="118"/>
        <v>8.8072434011101965E-3</v>
      </c>
      <c r="XZ193" s="9">
        <f t="shared" si="119"/>
        <v>27.68342029744645</v>
      </c>
      <c r="YA193" s="9">
        <f t="shared" si="120"/>
        <v>56.347353929059366</v>
      </c>
      <c r="YB193" s="10">
        <v>14.100005164020841</v>
      </c>
      <c r="YC193" s="10">
        <v>13.112216158263058</v>
      </c>
      <c r="YD193" s="3">
        <v>1.392268922020113E-2</v>
      </c>
      <c r="YE193" s="9">
        <v>38.159970838963524</v>
      </c>
      <c r="YF193" s="15">
        <v>8.7601414894485953E-3</v>
      </c>
      <c r="YG193" s="9">
        <v>27.586954500412062</v>
      </c>
      <c r="YH193" s="15">
        <v>8.5192123406986169E-3</v>
      </c>
      <c r="YI193" s="9">
        <v>23.127808065911093</v>
      </c>
      <c r="YJ193" s="9">
        <f t="shared" si="121"/>
        <v>75.187174637094799</v>
      </c>
      <c r="YK193" s="9">
        <f t="shared" si="122"/>
        <v>62.107327208276509</v>
      </c>
      <c r="YL193" s="9">
        <f t="shared" si="123"/>
        <v>22.775384808848901</v>
      </c>
      <c r="YM193" s="9">
        <f t="shared" si="164"/>
        <v>57911.76788794242</v>
      </c>
      <c r="YN193" s="9">
        <f t="shared" si="165"/>
        <v>53351.561606053241</v>
      </c>
      <c r="YO193" s="9">
        <f t="shared" si="166"/>
        <v>7370</v>
      </c>
      <c r="YP193" s="14">
        <f t="shared" si="167"/>
        <v>0.43434712697204969</v>
      </c>
      <c r="YQ193" s="9">
        <f t="shared" si="168"/>
        <v>53816.714045339584</v>
      </c>
      <c r="YR193" s="9">
        <f t="shared" si="169"/>
        <v>49256.507763450405</v>
      </c>
      <c r="YS193" s="10">
        <f t="shared" si="170"/>
        <v>6.0400352463905254</v>
      </c>
      <c r="YT193" s="15">
        <f t="shared" si="171"/>
        <v>0.16508206813603349</v>
      </c>
      <c r="YU193" s="16">
        <f t="shared" si="172"/>
        <v>-4.9080354885975481</v>
      </c>
      <c r="YV193" s="16">
        <f t="shared" si="173"/>
        <v>-18.839820708035433</v>
      </c>
      <c r="YW193" s="47">
        <f t="shared" si="174"/>
        <v>52.622297313193926</v>
      </c>
      <c r="YX193" s="5">
        <f t="shared" si="175"/>
        <v>57911.76788794242</v>
      </c>
      <c r="YY193" s="5">
        <f t="shared" si="176"/>
        <v>52615.156082939488</v>
      </c>
      <c r="YZ193" s="5">
        <f t="shared" si="177"/>
        <v>4158.375363974852</v>
      </c>
      <c r="ZA193" s="5">
        <f t="shared" si="178"/>
        <v>1138.2364410280802</v>
      </c>
      <c r="ZB193" s="5">
        <f t="shared" si="179"/>
        <v>57911.76788794242</v>
      </c>
      <c r="ZC193" s="6">
        <f t="shared" si="180"/>
        <v>1</v>
      </c>
    </row>
    <row r="194" spans="1:679" s="8" customFormat="1" x14ac:dyDescent="0.25">
      <c r="A194" s="8">
        <v>3</v>
      </c>
      <c r="B194" s="8" t="s">
        <v>1201</v>
      </c>
      <c r="C194" s="8" t="s">
        <v>1202</v>
      </c>
      <c r="D194" s="8" t="s">
        <v>1201</v>
      </c>
      <c r="E194" s="13" t="s">
        <v>3314</v>
      </c>
      <c r="F194" s="8" t="s">
        <v>3316</v>
      </c>
      <c r="G194" s="8" t="s">
        <v>3316</v>
      </c>
      <c r="I194" s="8" t="s">
        <v>3310</v>
      </c>
      <c r="J194" s="8" t="s">
        <v>3310</v>
      </c>
      <c r="N194" s="7">
        <v>0</v>
      </c>
      <c r="O194" s="7">
        <v>0</v>
      </c>
      <c r="P194" s="8" t="s">
        <v>3375</v>
      </c>
      <c r="Q194" s="8" t="s">
        <v>1203</v>
      </c>
      <c r="R194" s="8" t="s">
        <v>1204</v>
      </c>
      <c r="S194" s="8" t="s">
        <v>119</v>
      </c>
      <c r="T194" s="8" t="s">
        <v>154</v>
      </c>
      <c r="U194" s="8" t="s">
        <v>1205</v>
      </c>
      <c r="V194" s="8" t="s">
        <v>3379</v>
      </c>
      <c r="W194" s="8" t="s">
        <v>3384</v>
      </c>
      <c r="X194" s="8" t="s">
        <v>3387</v>
      </c>
      <c r="Y194" s="8" t="s">
        <v>3387</v>
      </c>
      <c r="Z194" s="8" t="s">
        <v>122</v>
      </c>
      <c r="AA194" s="8" t="s">
        <v>123</v>
      </c>
      <c r="AB194" s="8" t="s">
        <v>124</v>
      </c>
      <c r="AC194" s="8" t="s">
        <v>1206</v>
      </c>
      <c r="AD194" s="8" t="s">
        <v>1177</v>
      </c>
      <c r="AE194" s="8" t="s">
        <v>3391</v>
      </c>
      <c r="AF194" s="8" t="s">
        <v>1178</v>
      </c>
      <c r="AG194" s="8">
        <v>95</v>
      </c>
      <c r="AH194" s="8">
        <v>75</v>
      </c>
      <c r="AI194" s="8">
        <v>75</v>
      </c>
      <c r="AJ194" s="8">
        <v>62</v>
      </c>
      <c r="AK194" s="8">
        <v>5.55</v>
      </c>
      <c r="AL194" s="8">
        <v>7.11</v>
      </c>
      <c r="AM194" s="8">
        <v>7.6</v>
      </c>
      <c r="AN194" s="8">
        <v>8.1</v>
      </c>
      <c r="AO194" s="8">
        <v>230.4</v>
      </c>
      <c r="AP194" s="8">
        <v>1.3</v>
      </c>
      <c r="AQ194" s="8">
        <v>26.3</v>
      </c>
      <c r="AR194" s="8">
        <v>0</v>
      </c>
      <c r="AS194" s="8">
        <v>29304</v>
      </c>
      <c r="AT194" s="8">
        <v>41</v>
      </c>
      <c r="AU194" s="8">
        <v>29844</v>
      </c>
      <c r="AV194" s="8">
        <v>84</v>
      </c>
      <c r="AW194" s="8">
        <v>-2912</v>
      </c>
      <c r="AX194" s="8">
        <v>95</v>
      </c>
      <c r="AY194" s="8">
        <v>26390</v>
      </c>
      <c r="AZ194" s="8">
        <v>112</v>
      </c>
      <c r="BA194" s="8">
        <v>3.2901134519999999</v>
      </c>
      <c r="BF194" s="8">
        <v>115.56</v>
      </c>
      <c r="BG194" s="8">
        <v>0.01</v>
      </c>
      <c r="BH194" s="8">
        <v>31.17</v>
      </c>
      <c r="CO194" s="8" t="s">
        <v>1207</v>
      </c>
      <c r="CP194" s="8" t="s">
        <v>1208</v>
      </c>
      <c r="CQ194" s="8">
        <v>75.001000000000005</v>
      </c>
      <c r="CR194" s="8">
        <v>8.9999999999999993E-3</v>
      </c>
      <c r="CS194" s="8">
        <v>62.000999999999998</v>
      </c>
      <c r="CT194" s="8">
        <v>1.0999999999999999E-2</v>
      </c>
      <c r="CU194" s="8">
        <v>94.992999999999995</v>
      </c>
      <c r="CV194" s="8">
        <v>1.2E-2</v>
      </c>
      <c r="CW194" s="8">
        <v>74.998000000000005</v>
      </c>
      <c r="CX194" s="8">
        <v>2.9000000000000001E-2</v>
      </c>
      <c r="CY194" s="8">
        <v>74.760000000000005</v>
      </c>
      <c r="CZ194" s="8">
        <v>0.03</v>
      </c>
      <c r="DA194" s="8">
        <v>64.150000000000006</v>
      </c>
      <c r="DB194" s="8">
        <v>0.01</v>
      </c>
      <c r="DC194" s="8">
        <v>66.959999999999994</v>
      </c>
      <c r="DD194" s="8">
        <v>0.01</v>
      </c>
      <c r="DE194" s="8">
        <v>3.5999999999999997E-2</v>
      </c>
      <c r="DF194" s="8">
        <v>2E-3</v>
      </c>
      <c r="DG194" s="8">
        <v>0.93979999999999997</v>
      </c>
      <c r="DH194" s="8">
        <v>1.8E-3</v>
      </c>
      <c r="DI194" s="8">
        <v>29304</v>
      </c>
      <c r="DJ194" s="8">
        <v>41</v>
      </c>
      <c r="DK194" s="8">
        <v>-2912</v>
      </c>
      <c r="DL194" s="8">
        <v>95</v>
      </c>
      <c r="DM194" s="8">
        <v>3.29</v>
      </c>
      <c r="DN194" s="8">
        <v>1.7999999999999999E-2</v>
      </c>
      <c r="DO194" s="8">
        <v>38344</v>
      </c>
      <c r="DP194" s="8">
        <v>241</v>
      </c>
      <c r="DQ194" s="8">
        <v>4.78</v>
      </c>
      <c r="DR194" s="8">
        <v>3.3000000000000002E-2</v>
      </c>
      <c r="DS194" s="8">
        <v>31.17</v>
      </c>
      <c r="DT194" s="8">
        <v>0.53</v>
      </c>
      <c r="DU194" s="8">
        <v>230.4</v>
      </c>
      <c r="DV194" s="8">
        <v>1.1000000000000001</v>
      </c>
      <c r="DW194" s="8">
        <v>230.1</v>
      </c>
      <c r="DX194" s="8">
        <v>1</v>
      </c>
      <c r="DY194" s="8">
        <v>229.6</v>
      </c>
      <c r="DZ194" s="8">
        <v>1</v>
      </c>
      <c r="EA194" s="8">
        <v>26.3</v>
      </c>
      <c r="EB194" s="8">
        <v>0.1</v>
      </c>
      <c r="EC194" s="8">
        <v>24.6</v>
      </c>
      <c r="ED194" s="8">
        <v>0.1</v>
      </c>
      <c r="EE194" s="8">
        <v>26.8</v>
      </c>
      <c r="EF194" s="8">
        <v>0.1</v>
      </c>
      <c r="EG194" s="8">
        <v>6023.4</v>
      </c>
      <c r="EH194" s="8">
        <v>42.9</v>
      </c>
      <c r="EI194" s="8">
        <v>3602.4</v>
      </c>
      <c r="EJ194" s="8">
        <v>56.3</v>
      </c>
      <c r="EK194" s="8">
        <v>1998</v>
      </c>
      <c r="EL194" s="8">
        <v>33.799999999999997</v>
      </c>
      <c r="EM194" s="8">
        <v>228.9</v>
      </c>
      <c r="EO194" s="8">
        <v>229.4</v>
      </c>
      <c r="EQ194" s="8">
        <v>228.4</v>
      </c>
      <c r="ES194" s="8">
        <v>6.2</v>
      </c>
      <c r="EU194" s="8">
        <v>6.4</v>
      </c>
      <c r="EW194" s="8">
        <v>6.1</v>
      </c>
      <c r="EY194" s="8">
        <v>0.56000000000000005</v>
      </c>
      <c r="EZ194" s="8">
        <v>230.9</v>
      </c>
      <c r="FB194" s="8">
        <v>229.4</v>
      </c>
      <c r="FD194" s="8">
        <v>230.1</v>
      </c>
      <c r="FF194" s="8">
        <v>9.9</v>
      </c>
      <c r="FH194" s="8">
        <v>9.4</v>
      </c>
      <c r="FJ194" s="8">
        <v>9.4</v>
      </c>
      <c r="FL194" s="8">
        <v>3000</v>
      </c>
      <c r="FN194" s="8">
        <v>0.8</v>
      </c>
      <c r="FO194" s="8">
        <v>227.7</v>
      </c>
      <c r="FP194" s="8">
        <v>229</v>
      </c>
      <c r="FQ194" s="8">
        <v>229</v>
      </c>
      <c r="FR194" s="8">
        <v>9.6999999999999993</v>
      </c>
      <c r="FS194" s="8">
        <v>9.1</v>
      </c>
      <c r="FT194" s="8">
        <v>8.9</v>
      </c>
      <c r="FU194" s="8">
        <v>2840</v>
      </c>
      <c r="FV194" s="8">
        <v>0.77</v>
      </c>
      <c r="GE194" s="8">
        <v>8020</v>
      </c>
      <c r="HB194" s="8">
        <v>238.03</v>
      </c>
      <c r="HC194" s="8">
        <v>0.23</v>
      </c>
      <c r="HD194" s="8">
        <v>212.74</v>
      </c>
      <c r="HE194" s="8">
        <v>0.05</v>
      </c>
      <c r="HF194" s="8">
        <v>113.49</v>
      </c>
      <c r="HG194" s="8">
        <v>7.0000000000000007E-2</v>
      </c>
      <c r="HH194" s="8">
        <v>99.26</v>
      </c>
      <c r="HI194" s="8">
        <v>7.0000000000000007E-2</v>
      </c>
      <c r="HJ194" s="8">
        <v>223.43</v>
      </c>
      <c r="HK194" s="8">
        <v>0.3</v>
      </c>
      <c r="HL194" s="8">
        <v>106.16</v>
      </c>
      <c r="HM194" s="8">
        <v>0.11</v>
      </c>
      <c r="HN194" s="8">
        <v>108.98</v>
      </c>
      <c r="HO194" s="8">
        <v>0.1</v>
      </c>
      <c r="HP194" s="8">
        <v>2.82</v>
      </c>
      <c r="HQ194" s="8">
        <v>0.09</v>
      </c>
      <c r="HZ194" s="8">
        <v>53.38</v>
      </c>
      <c r="IA194" s="8">
        <v>7.0000000000000007E-2</v>
      </c>
      <c r="IB194" s="8">
        <v>76.81</v>
      </c>
      <c r="IC194" s="8">
        <v>0.02</v>
      </c>
      <c r="ID194" s="8">
        <v>28.5</v>
      </c>
      <c r="IE194" s="8">
        <v>0.06</v>
      </c>
      <c r="IF194" s="8">
        <v>48.31</v>
      </c>
      <c r="IG194" s="8">
        <v>0.06</v>
      </c>
      <c r="IH194" s="8">
        <v>352.38</v>
      </c>
      <c r="II194" s="8">
        <v>2.0099999999999998</v>
      </c>
      <c r="IJ194" s="8">
        <v>41.43</v>
      </c>
      <c r="IK194" s="8">
        <v>0.04</v>
      </c>
      <c r="IL194" s="8">
        <v>38344</v>
      </c>
      <c r="IM194" s="8">
        <v>241</v>
      </c>
      <c r="IN194" s="8">
        <v>26122</v>
      </c>
      <c r="IO194" s="8">
        <v>151</v>
      </c>
      <c r="KB194" s="8">
        <v>224.77</v>
      </c>
      <c r="KC194" s="8">
        <v>0.23</v>
      </c>
      <c r="KD194" s="8">
        <v>230.6</v>
      </c>
      <c r="KE194" s="8">
        <v>7.0000000000000007E-2</v>
      </c>
      <c r="KF194" s="8">
        <v>109.4</v>
      </c>
      <c r="KG194" s="8">
        <v>7.0000000000000007E-2</v>
      </c>
      <c r="KH194" s="8">
        <v>121.2</v>
      </c>
      <c r="KI194" s="8">
        <v>0.1</v>
      </c>
      <c r="KP194" s="8">
        <v>215.52</v>
      </c>
      <c r="KQ194" s="8">
        <v>0.35</v>
      </c>
      <c r="KR194" s="8">
        <v>105.71</v>
      </c>
      <c r="KS194" s="8">
        <v>0.06</v>
      </c>
      <c r="KT194" s="8">
        <v>106.45</v>
      </c>
      <c r="KU194" s="8">
        <v>0.11</v>
      </c>
      <c r="KV194" s="8">
        <v>0.74</v>
      </c>
      <c r="KW194" s="8">
        <v>0.09</v>
      </c>
      <c r="LD194" s="8">
        <v>42.79</v>
      </c>
      <c r="LE194" s="8">
        <v>0.11</v>
      </c>
      <c r="LF194" s="8">
        <v>82.17</v>
      </c>
      <c r="LG194" s="8">
        <v>0.02</v>
      </c>
      <c r="LH194" s="8">
        <v>19.420000000000002</v>
      </c>
      <c r="LI194" s="8">
        <v>0.11</v>
      </c>
      <c r="LJ194" s="8">
        <v>62.75</v>
      </c>
      <c r="LK194" s="8">
        <v>0.11</v>
      </c>
      <c r="LL194" s="8">
        <v>105.37</v>
      </c>
      <c r="LM194" s="8">
        <v>7.0000000000000007E-2</v>
      </c>
      <c r="LN194" s="8">
        <v>231.4</v>
      </c>
      <c r="LO194" s="8">
        <v>2.56</v>
      </c>
      <c r="LP194" s="8">
        <v>41.29</v>
      </c>
      <c r="LQ194" s="8">
        <v>0.02</v>
      </c>
      <c r="LR194" s="8">
        <v>116.97</v>
      </c>
      <c r="LS194" s="8">
        <v>0.01</v>
      </c>
      <c r="LT194" s="8">
        <v>38344</v>
      </c>
      <c r="LU194" s="8">
        <v>241</v>
      </c>
      <c r="LV194" s="8">
        <v>17515</v>
      </c>
      <c r="LW194" s="8">
        <v>194</v>
      </c>
      <c r="MX194" s="8">
        <v>63.8</v>
      </c>
      <c r="MY194" s="8">
        <v>0.03</v>
      </c>
      <c r="MZ194" s="8">
        <v>64.569999999999993</v>
      </c>
      <c r="NA194" s="8">
        <v>0.03</v>
      </c>
      <c r="NB194" s="8">
        <v>64.64</v>
      </c>
      <c r="NC194" s="8">
        <v>0.03</v>
      </c>
      <c r="ND194" s="8">
        <v>63.86</v>
      </c>
      <c r="NE194" s="8">
        <v>0.03</v>
      </c>
      <c r="NF194" s="8">
        <v>64.27</v>
      </c>
      <c r="NG194" s="8">
        <v>0.03</v>
      </c>
      <c r="NH194" s="8">
        <v>64.36</v>
      </c>
      <c r="NI194" s="8">
        <v>0.03</v>
      </c>
      <c r="OP194" s="8">
        <v>108.3</v>
      </c>
      <c r="OQ194" s="8">
        <v>0.06</v>
      </c>
      <c r="OR194" s="8">
        <v>105.27</v>
      </c>
      <c r="OS194" s="8">
        <v>0.05</v>
      </c>
      <c r="PJ194" s="8">
        <v>105.03</v>
      </c>
      <c r="PK194" s="8">
        <v>0.05</v>
      </c>
      <c r="PL194" s="8">
        <v>105.43</v>
      </c>
      <c r="PM194" s="8">
        <v>7.0000000000000007E-2</v>
      </c>
      <c r="PN194" s="8">
        <v>107.24</v>
      </c>
      <c r="PO194" s="8">
        <v>0.06</v>
      </c>
      <c r="PP194" s="8">
        <v>105.37</v>
      </c>
      <c r="PQ194" s="8">
        <v>7.0000000000000007E-2</v>
      </c>
      <c r="PV194" s="8">
        <v>77.41</v>
      </c>
      <c r="PW194" s="8">
        <v>0.02</v>
      </c>
      <c r="PX194" s="8">
        <v>84.83</v>
      </c>
      <c r="PY194" s="8">
        <v>0.04</v>
      </c>
      <c r="PZ194" s="8">
        <v>108.01</v>
      </c>
      <c r="QA194" s="8">
        <v>0.06</v>
      </c>
      <c r="QB194" s="8">
        <v>105.31</v>
      </c>
      <c r="QC194" s="8">
        <v>0.06</v>
      </c>
      <c r="QX194" s="8">
        <v>94.16</v>
      </c>
      <c r="QY194" s="8">
        <v>0.13</v>
      </c>
      <c r="QZ194" s="8">
        <v>95.22</v>
      </c>
      <c r="RA194" s="8">
        <v>0.09</v>
      </c>
      <c r="RB194" s="8">
        <v>75.63</v>
      </c>
      <c r="RC194" s="8">
        <v>0.03</v>
      </c>
      <c r="RD194" s="8">
        <v>75.19</v>
      </c>
      <c r="RE194" s="8">
        <v>0.04</v>
      </c>
      <c r="RF194" s="8">
        <v>74.83</v>
      </c>
      <c r="RG194" s="8">
        <v>0.03</v>
      </c>
      <c r="RH194" s="8">
        <v>75.06</v>
      </c>
      <c r="RI194" s="8">
        <v>0.03</v>
      </c>
      <c r="RJ194" s="8">
        <v>74.73</v>
      </c>
      <c r="RK194" s="8">
        <v>0.04</v>
      </c>
      <c r="RL194" s="8">
        <v>74.819999999999993</v>
      </c>
      <c r="RM194" s="8">
        <v>0.03</v>
      </c>
      <c r="RP194" s="8">
        <v>80.41</v>
      </c>
      <c r="RQ194" s="8">
        <v>0.09</v>
      </c>
      <c r="RR194" s="8">
        <v>82.34</v>
      </c>
      <c r="RS194" s="8">
        <v>0.08</v>
      </c>
      <c r="RT194" s="8">
        <v>81.67</v>
      </c>
      <c r="RU194" s="8">
        <v>0.08</v>
      </c>
      <c r="RV194" s="8">
        <v>83.77</v>
      </c>
      <c r="RW194" s="8">
        <v>0.1</v>
      </c>
      <c r="RX194" s="8">
        <v>76.97</v>
      </c>
      <c r="RY194" s="8">
        <v>0.03</v>
      </c>
      <c r="RZ194" s="8">
        <v>77.44</v>
      </c>
      <c r="SA194" s="8">
        <v>0.04</v>
      </c>
      <c r="SB194" s="8">
        <v>77.91</v>
      </c>
      <c r="SC194" s="8">
        <v>0.04</v>
      </c>
      <c r="SD194" s="8">
        <v>79.010000000000005</v>
      </c>
      <c r="SE194" s="8">
        <v>0.04</v>
      </c>
      <c r="SF194" s="8">
        <v>75.94</v>
      </c>
      <c r="SG194" s="8">
        <v>0.03</v>
      </c>
      <c r="SH194" s="8">
        <v>75.53</v>
      </c>
      <c r="SI194" s="8">
        <v>0.02</v>
      </c>
      <c r="SJ194" s="8">
        <v>75.8</v>
      </c>
      <c r="SK194" s="8">
        <v>0.03</v>
      </c>
      <c r="SL194" s="8">
        <v>77.959999999999994</v>
      </c>
      <c r="SM194" s="8">
        <v>0.05</v>
      </c>
      <c r="SN194" s="8">
        <v>75.22</v>
      </c>
      <c r="SO194" s="8">
        <v>0.04</v>
      </c>
      <c r="SP194" s="8">
        <v>75.08</v>
      </c>
      <c r="SQ194" s="8">
        <v>0.03</v>
      </c>
      <c r="SR194" s="8">
        <v>75.63</v>
      </c>
      <c r="SS194" s="8">
        <v>0.03</v>
      </c>
      <c r="ST194" s="8">
        <v>77.72</v>
      </c>
      <c r="SU194" s="8">
        <v>0.05</v>
      </c>
      <c r="TZ194" s="8">
        <v>93.52</v>
      </c>
      <c r="UA194" s="8">
        <v>0.08</v>
      </c>
      <c r="UB194" s="8">
        <v>93.21</v>
      </c>
      <c r="UC194" s="8">
        <v>0.1</v>
      </c>
      <c r="UD194" s="8">
        <v>93.47</v>
      </c>
      <c r="UE194" s="8">
        <v>0.09</v>
      </c>
      <c r="UF194" s="8">
        <v>93.41</v>
      </c>
      <c r="UG194" s="8">
        <v>0.08</v>
      </c>
      <c r="UH194" s="8">
        <v>93.45</v>
      </c>
      <c r="UI194" s="8">
        <v>0.1</v>
      </c>
      <c r="UJ194" s="8">
        <v>93.37</v>
      </c>
      <c r="UK194" s="8">
        <v>0.09</v>
      </c>
      <c r="WJ194" s="8" t="s">
        <v>1315</v>
      </c>
      <c r="WK194" s="8">
        <v>75.001000000000005</v>
      </c>
      <c r="WL194" s="8">
        <v>8.9999999999999993E-3</v>
      </c>
      <c r="WM194" s="8">
        <v>62.000999999999998</v>
      </c>
      <c r="WN194" s="8">
        <v>1.0999999999999999E-2</v>
      </c>
      <c r="WO194" s="8">
        <v>64.576999999999998</v>
      </c>
      <c r="WP194" s="8">
        <v>0.01</v>
      </c>
      <c r="WQ194" s="8">
        <v>58.692</v>
      </c>
      <c r="WR194" s="8">
        <v>0.01</v>
      </c>
      <c r="WS194" s="8">
        <v>94.992999999999995</v>
      </c>
      <c r="WT194" s="8">
        <v>1.2E-2</v>
      </c>
      <c r="WU194" s="8">
        <v>74.998000000000005</v>
      </c>
      <c r="WV194" s="8">
        <v>2.9000000000000001E-2</v>
      </c>
      <c r="WW194" s="8">
        <v>2610.9</v>
      </c>
      <c r="WX194" s="8">
        <v>2.5</v>
      </c>
      <c r="WY194" s="8">
        <v>2526.1</v>
      </c>
      <c r="WZ194" s="8">
        <v>2.5</v>
      </c>
      <c r="XA194" s="8">
        <v>1.1279999999999999</v>
      </c>
      <c r="XB194" s="8">
        <v>2E-3</v>
      </c>
      <c r="XC194" s="8">
        <v>-0.41299999999999998</v>
      </c>
      <c r="XD194" s="8">
        <v>2E-3</v>
      </c>
      <c r="XE194" s="8">
        <v>3.5999999999999997E-2</v>
      </c>
      <c r="XF194" s="8">
        <v>2E-3</v>
      </c>
      <c r="XG194" s="8">
        <v>0.93979999999999997</v>
      </c>
      <c r="XH194" s="8">
        <v>1.8E-3</v>
      </c>
      <c r="XI194" s="8">
        <v>29.262</v>
      </c>
      <c r="XJ194" s="8">
        <v>2E-3</v>
      </c>
      <c r="XK194" s="8">
        <v>8021</v>
      </c>
      <c r="XL194" s="8">
        <v>28</v>
      </c>
      <c r="XM194" s="8">
        <v>1570</v>
      </c>
      <c r="XO194" s="1">
        <v>8.7942837155845673E-3</v>
      </c>
      <c r="XP194" s="12">
        <v>21.378903712586084</v>
      </c>
      <c r="XQ194" s="4">
        <v>13.029</v>
      </c>
      <c r="XR194" s="4">
        <v>0.39800000000000002</v>
      </c>
      <c r="XS194" s="45">
        <f t="shared" si="159"/>
        <v>1.4897077551919584</v>
      </c>
      <c r="XT194" s="9">
        <f t="shared" ref="XT194:XT257" si="181">WW194*60/YC194</f>
        <v>11788.27988768254</v>
      </c>
      <c r="XU194" s="46">
        <f t="shared" ref="XU194:XU257" si="182">XA194*WY194*746/6350</f>
        <v>334.75320264566926</v>
      </c>
      <c r="XV194" s="9">
        <f t="shared" si="163"/>
        <v>22.655249370555641</v>
      </c>
      <c r="XW194" s="9">
        <f t="shared" ref="XW194:XW257" si="183">XV194*60/YB194</f>
        <v>96.407131612691231</v>
      </c>
      <c r="XX194" s="9">
        <f t="shared" ref="XX194:XX257" si="184">XT194-XW194</f>
        <v>11691.872756069848</v>
      </c>
      <c r="XY194" s="15">
        <f t="shared" ref="XY194:XY257" si="185">(XW194*YD194+XX194*YF194)/XT194</f>
        <v>8.8230817204251067E-3</v>
      </c>
      <c r="XZ194" s="9">
        <f t="shared" ref="XZ194:XZ257" si="186">(XW194*YE194+XX194*YG194)/XT194</f>
        <v>27.695592544829555</v>
      </c>
      <c r="YA194" s="9">
        <f t="shared" ref="YA194:YA257" si="187">WO194-XS194</f>
        <v>63.08729224480804</v>
      </c>
      <c r="YB194" s="10">
        <v>14.099734526842779</v>
      </c>
      <c r="YC194" s="10">
        <v>13.288961705404217</v>
      </c>
      <c r="YD194" s="3">
        <v>1.3920701331464769E-2</v>
      </c>
      <c r="YE194" s="9">
        <v>38.155316029305567</v>
      </c>
      <c r="YF194" s="15">
        <v>8.78104851539405E-3</v>
      </c>
      <c r="YG194" s="9">
        <v>27.609345289181249</v>
      </c>
      <c r="YH194" s="15">
        <v>9.1328164563045482E-3</v>
      </c>
      <c r="YI194" s="9">
        <v>25.450256090543782</v>
      </c>
      <c r="YJ194" s="9">
        <f t="shared" ref="YJ194:YJ257" si="188">psych("tdb","h","w",XZ194,XY194)</f>
        <v>75.166016078198865</v>
      </c>
      <c r="YK194" s="9">
        <f t="shared" ref="YK194:YK257" si="189">psych("Twb","TDB","W",YJ194,XY194)</f>
        <v>62.123724931733463</v>
      </c>
      <c r="YL194" s="9">
        <f t="shared" ref="YL194:YL257" si="190">psych("H","TDB","w",YA194,YH194)</f>
        <v>25.086685508286958</v>
      </c>
      <c r="YM194" s="9">
        <f t="shared" si="164"/>
        <v>30754.52634770855</v>
      </c>
      <c r="YN194" s="9">
        <f t="shared" si="165"/>
        <v>34172.970536167879</v>
      </c>
      <c r="YO194" s="9">
        <f t="shared" si="166"/>
        <v>6451</v>
      </c>
      <c r="YP194" s="14">
        <f t="shared" si="167"/>
        <v>0.71590317311586416</v>
      </c>
      <c r="YQ194" s="9">
        <f t="shared" si="168"/>
        <v>26538.629028338219</v>
      </c>
      <c r="YR194" s="9">
        <f t="shared" si="169"/>
        <v>29957.073216797548</v>
      </c>
      <c r="YS194" s="10">
        <f t="shared" si="170"/>
        <v>3.3086434395135544</v>
      </c>
      <c r="YT194" s="15">
        <f t="shared" si="171"/>
        <v>0.39358219406272454</v>
      </c>
      <c r="YU194" s="16">
        <f t="shared" si="172"/>
        <v>-2.6089070365425968</v>
      </c>
      <c r="YV194" s="16">
        <f t="shared" si="173"/>
        <v>-12.078723833390825</v>
      </c>
      <c r="YW194" s="47">
        <f t="shared" si="174"/>
        <v>55.247861111225184</v>
      </c>
      <c r="YX194" s="5">
        <f t="shared" si="175"/>
        <v>30754.52634770855</v>
      </c>
      <c r="YY194" s="5">
        <f t="shared" si="176"/>
        <v>25451.947776010667</v>
      </c>
      <c r="YZ194" s="5">
        <f t="shared" si="177"/>
        <v>4285.8717825711419</v>
      </c>
      <c r="ZA194" s="5">
        <f t="shared" si="178"/>
        <v>1016.7067891267559</v>
      </c>
      <c r="ZB194" s="5">
        <f t="shared" si="179"/>
        <v>30754.526347708565</v>
      </c>
      <c r="ZC194" s="6">
        <f t="shared" si="180"/>
        <v>1.0000000000000004</v>
      </c>
    </row>
    <row r="195" spans="1:679" s="8" customFormat="1" x14ac:dyDescent="0.25">
      <c r="A195" s="8">
        <v>3</v>
      </c>
      <c r="B195" s="8" t="s">
        <v>1209</v>
      </c>
      <c r="C195" s="8" t="s">
        <v>1210</v>
      </c>
      <c r="D195" s="8" t="s">
        <v>1211</v>
      </c>
      <c r="E195" s="13" t="s">
        <v>3314</v>
      </c>
      <c r="F195" s="8" t="s">
        <v>3316</v>
      </c>
      <c r="G195" s="8" t="s">
        <v>3316</v>
      </c>
      <c r="I195" s="8" t="s">
        <v>3310</v>
      </c>
      <c r="J195" s="8" t="s">
        <v>3310</v>
      </c>
      <c r="N195" s="7">
        <v>0</v>
      </c>
      <c r="O195" s="7">
        <v>0</v>
      </c>
      <c r="P195" s="8" t="s">
        <v>3375</v>
      </c>
      <c r="Q195" s="8" t="s">
        <v>1212</v>
      </c>
      <c r="R195" s="8" t="s">
        <v>1213</v>
      </c>
      <c r="S195" s="8" t="s">
        <v>119</v>
      </c>
      <c r="T195" s="8" t="s">
        <v>154</v>
      </c>
      <c r="U195" s="8" t="s">
        <v>1205</v>
      </c>
      <c r="V195" s="8" t="s">
        <v>3379</v>
      </c>
      <c r="W195" s="8" t="s">
        <v>3384</v>
      </c>
      <c r="X195" s="8" t="s">
        <v>3387</v>
      </c>
      <c r="Y195" s="8" t="s">
        <v>3387</v>
      </c>
      <c r="Z195" s="8" t="s">
        <v>122</v>
      </c>
      <c r="AA195" s="8" t="s">
        <v>123</v>
      </c>
      <c r="AB195" s="8" t="s">
        <v>124</v>
      </c>
      <c r="AC195" s="8" t="s">
        <v>1214</v>
      </c>
      <c r="AD195" s="8" t="s">
        <v>1177</v>
      </c>
      <c r="AE195" s="8" t="s">
        <v>3391</v>
      </c>
      <c r="AF195" s="8" t="s">
        <v>1178</v>
      </c>
      <c r="AG195" s="8">
        <v>95</v>
      </c>
      <c r="AH195" s="8">
        <v>75</v>
      </c>
      <c r="AI195" s="8">
        <v>75</v>
      </c>
      <c r="AJ195" s="8">
        <v>62</v>
      </c>
      <c r="AK195" s="8">
        <v>11.63</v>
      </c>
      <c r="AL195" s="8">
        <v>13.59</v>
      </c>
      <c r="AM195" s="8">
        <v>7.6</v>
      </c>
      <c r="AN195" s="8">
        <v>8.1</v>
      </c>
      <c r="AO195" s="8">
        <v>230.3</v>
      </c>
      <c r="AP195" s="8">
        <v>1.4</v>
      </c>
      <c r="AQ195" s="8">
        <v>29.8</v>
      </c>
      <c r="AR195" s="8">
        <v>0</v>
      </c>
      <c r="AS195" s="8">
        <v>50215</v>
      </c>
      <c r="AT195" s="8">
        <v>80</v>
      </c>
      <c r="AU195" s="8">
        <v>51218</v>
      </c>
      <c r="AV195" s="8">
        <v>164</v>
      </c>
      <c r="AW195" s="8">
        <v>5239</v>
      </c>
      <c r="AX195" s="8">
        <v>104</v>
      </c>
      <c r="AY195" s="8">
        <v>55459</v>
      </c>
      <c r="AZ195" s="8">
        <v>102</v>
      </c>
      <c r="BA195" s="8">
        <v>5.824913349</v>
      </c>
      <c r="BB195" s="8">
        <v>895.9</v>
      </c>
      <c r="BF195" s="8">
        <v>109.42</v>
      </c>
      <c r="BG195" s="8">
        <v>0.01</v>
      </c>
      <c r="BH195" s="8">
        <v>39.92</v>
      </c>
      <c r="CO195" s="8" t="s">
        <v>1215</v>
      </c>
      <c r="CP195" s="8" t="s">
        <v>1216</v>
      </c>
      <c r="CQ195" s="8">
        <v>74.995000000000005</v>
      </c>
      <c r="CR195" s="8">
        <v>1.7000000000000001E-2</v>
      </c>
      <c r="CS195" s="8">
        <v>62.008000000000003</v>
      </c>
      <c r="CT195" s="8">
        <v>1.2999999999999999E-2</v>
      </c>
      <c r="CU195" s="8">
        <v>94.994</v>
      </c>
      <c r="CV195" s="8">
        <v>1.2E-2</v>
      </c>
      <c r="CW195" s="8">
        <v>74.992000000000004</v>
      </c>
      <c r="CX195" s="8">
        <v>0.03</v>
      </c>
      <c r="CY195" s="8">
        <v>74.98</v>
      </c>
      <c r="CZ195" s="8">
        <v>7.0000000000000007E-2</v>
      </c>
      <c r="DA195" s="8">
        <v>56.97</v>
      </c>
      <c r="DB195" s="8">
        <v>0.03</v>
      </c>
      <c r="DC195" s="8">
        <v>61.37</v>
      </c>
      <c r="DD195" s="8">
        <v>0.02</v>
      </c>
      <c r="DE195" s="8">
        <v>-4.0000000000000001E-3</v>
      </c>
      <c r="DF195" s="8">
        <v>3.0000000000000001E-3</v>
      </c>
      <c r="DG195" s="8">
        <v>0.93589999999999995</v>
      </c>
      <c r="DH195" s="8">
        <v>2E-3</v>
      </c>
      <c r="DI195" s="8">
        <v>50215</v>
      </c>
      <c r="DJ195" s="8">
        <v>80</v>
      </c>
      <c r="DK195" s="8">
        <v>5239</v>
      </c>
      <c r="DL195" s="8">
        <v>104</v>
      </c>
      <c r="DM195" s="8">
        <v>5.8250000000000002</v>
      </c>
      <c r="DN195" s="8">
        <v>2.9000000000000001E-2</v>
      </c>
      <c r="DO195" s="8">
        <v>92314</v>
      </c>
      <c r="DP195" s="8">
        <v>61</v>
      </c>
      <c r="DQ195" s="8">
        <v>9.6959999999999997</v>
      </c>
      <c r="DR195" s="8">
        <v>4.5999999999999999E-2</v>
      </c>
      <c r="DS195" s="8">
        <v>39.92</v>
      </c>
      <c r="DT195" s="8">
        <v>0.1</v>
      </c>
      <c r="DU195" s="8">
        <v>230.3</v>
      </c>
      <c r="DV195" s="8">
        <v>1</v>
      </c>
      <c r="DW195" s="8">
        <v>230.1</v>
      </c>
      <c r="DX195" s="8">
        <v>1</v>
      </c>
      <c r="DY195" s="8">
        <v>229.6</v>
      </c>
      <c r="DZ195" s="8">
        <v>1</v>
      </c>
      <c r="EA195" s="8">
        <v>29.8</v>
      </c>
      <c r="EB195" s="8">
        <v>0.1</v>
      </c>
      <c r="EC195" s="8">
        <v>27.9</v>
      </c>
      <c r="ED195" s="8">
        <v>0.1</v>
      </c>
      <c r="EE195" s="8">
        <v>30.2</v>
      </c>
      <c r="EF195" s="8">
        <v>0.1</v>
      </c>
      <c r="EG195" s="8">
        <v>6854.2</v>
      </c>
      <c r="EH195" s="8">
        <v>44.8</v>
      </c>
      <c r="EI195" s="8">
        <v>3739</v>
      </c>
      <c r="EJ195" s="8">
        <v>53.9</v>
      </c>
      <c r="EK195" s="8">
        <v>2666.9</v>
      </c>
      <c r="EL195" s="8">
        <v>36.4</v>
      </c>
      <c r="EM195" s="8">
        <v>227.4</v>
      </c>
      <c r="EO195" s="8">
        <v>229.7</v>
      </c>
      <c r="EQ195" s="8">
        <v>226.2</v>
      </c>
      <c r="ES195" s="8">
        <v>6.4</v>
      </c>
      <c r="EU195" s="8">
        <v>6.5</v>
      </c>
      <c r="EW195" s="8">
        <v>5.9</v>
      </c>
      <c r="EY195" s="8">
        <v>0.55000000000000004</v>
      </c>
      <c r="EZ195" s="8">
        <v>227.2</v>
      </c>
      <c r="FB195" s="8">
        <v>228.8</v>
      </c>
      <c r="FD195" s="8">
        <v>230</v>
      </c>
      <c r="FF195" s="8">
        <v>11.1</v>
      </c>
      <c r="FH195" s="8">
        <v>10.6</v>
      </c>
      <c r="FJ195" s="8">
        <v>10.5</v>
      </c>
      <c r="FL195" s="8">
        <v>3500</v>
      </c>
      <c r="FN195" s="8">
        <v>0.83</v>
      </c>
      <c r="FO195" s="8">
        <v>227.5</v>
      </c>
      <c r="FP195" s="8">
        <v>228.4</v>
      </c>
      <c r="FQ195" s="8">
        <v>229.4</v>
      </c>
      <c r="FR195" s="8">
        <v>11.9</v>
      </c>
      <c r="FS195" s="8">
        <v>11.3</v>
      </c>
      <c r="FT195" s="8">
        <v>11.1</v>
      </c>
      <c r="FU195" s="8">
        <v>3800</v>
      </c>
      <c r="FV195" s="8">
        <v>0.84</v>
      </c>
      <c r="GE195" s="8">
        <v>9500</v>
      </c>
      <c r="HB195" s="8">
        <v>285.24</v>
      </c>
      <c r="HC195" s="8">
        <v>0.15</v>
      </c>
      <c r="HD195" s="8">
        <v>152.37</v>
      </c>
      <c r="HE195" s="8">
        <v>0.06</v>
      </c>
      <c r="HF195" s="8">
        <v>126.86</v>
      </c>
      <c r="HG195" s="8">
        <v>0.04</v>
      </c>
      <c r="HH195" s="8">
        <v>25.51</v>
      </c>
      <c r="HI195" s="8">
        <v>0.05</v>
      </c>
      <c r="HJ195" s="8">
        <v>264.76</v>
      </c>
      <c r="HK195" s="8">
        <v>0.15</v>
      </c>
      <c r="HL195" s="8">
        <v>102.36</v>
      </c>
      <c r="HM195" s="8">
        <v>7.0000000000000007E-2</v>
      </c>
      <c r="HN195" s="8">
        <v>121.26</v>
      </c>
      <c r="HO195" s="8">
        <v>0.04</v>
      </c>
      <c r="HP195" s="8">
        <v>18.91</v>
      </c>
      <c r="HQ195" s="8">
        <v>7.0000000000000007E-2</v>
      </c>
      <c r="HZ195" s="8">
        <v>75.11</v>
      </c>
      <c r="IA195" s="8">
        <v>0.03</v>
      </c>
      <c r="IB195" s="8">
        <v>48.7</v>
      </c>
      <c r="IC195" s="8">
        <v>0.05</v>
      </c>
      <c r="ID195" s="8">
        <v>44.16</v>
      </c>
      <c r="IE195" s="8">
        <v>0.02</v>
      </c>
      <c r="IF195" s="8">
        <v>4.53</v>
      </c>
      <c r="IG195" s="8">
        <v>0.05</v>
      </c>
      <c r="IH195" s="8">
        <v>697.89</v>
      </c>
      <c r="II195" s="8">
        <v>0.55000000000000004</v>
      </c>
      <c r="IJ195" s="8">
        <v>40.22</v>
      </c>
      <c r="IK195" s="8">
        <v>0.02</v>
      </c>
      <c r="IL195" s="8">
        <v>92314</v>
      </c>
      <c r="IM195" s="8">
        <v>61</v>
      </c>
      <c r="IN195" s="8">
        <v>48296</v>
      </c>
      <c r="IO195" s="8">
        <v>41</v>
      </c>
      <c r="KB195" s="8">
        <v>308.72000000000003</v>
      </c>
      <c r="KC195" s="8">
        <v>0.3</v>
      </c>
      <c r="KD195" s="8">
        <v>170.21</v>
      </c>
      <c r="KE195" s="8">
        <v>0.11</v>
      </c>
      <c r="KF195" s="8">
        <v>132.94</v>
      </c>
      <c r="KG195" s="8">
        <v>7.0000000000000007E-2</v>
      </c>
      <c r="KH195" s="8">
        <v>37.270000000000003</v>
      </c>
      <c r="KI195" s="8">
        <v>0.13</v>
      </c>
      <c r="KP195" s="8">
        <v>293.35000000000002</v>
      </c>
      <c r="KQ195" s="8">
        <v>0.28000000000000003</v>
      </c>
      <c r="KR195" s="8">
        <v>101.55</v>
      </c>
      <c r="KS195" s="8">
        <v>0.05</v>
      </c>
      <c r="KT195" s="8">
        <v>129</v>
      </c>
      <c r="KU195" s="8">
        <v>7.0000000000000007E-2</v>
      </c>
      <c r="KV195" s="8">
        <v>27.45</v>
      </c>
      <c r="KW195" s="8">
        <v>0.06</v>
      </c>
      <c r="LD195" s="8">
        <v>79.819999999999993</v>
      </c>
      <c r="LE195" s="8">
        <v>0.06</v>
      </c>
      <c r="LF195" s="8">
        <v>51.06</v>
      </c>
      <c r="LG195" s="8">
        <v>0.04</v>
      </c>
      <c r="LH195" s="8">
        <v>47.17</v>
      </c>
      <c r="LI195" s="8">
        <v>0.03</v>
      </c>
      <c r="LJ195" s="8">
        <v>3.89</v>
      </c>
      <c r="LK195" s="8">
        <v>0.02</v>
      </c>
      <c r="LL195" s="8">
        <v>100.54</v>
      </c>
      <c r="LM195" s="8">
        <v>0.06</v>
      </c>
      <c r="LN195" s="8">
        <v>708.55</v>
      </c>
      <c r="LO195" s="8">
        <v>0.69</v>
      </c>
      <c r="LP195" s="8">
        <v>39.97</v>
      </c>
      <c r="LQ195" s="8">
        <v>0.02</v>
      </c>
      <c r="LR195" s="8">
        <v>109.56</v>
      </c>
      <c r="LS195" s="8">
        <v>0.01</v>
      </c>
      <c r="LT195" s="8">
        <v>92314</v>
      </c>
      <c r="LU195" s="8">
        <v>61</v>
      </c>
      <c r="LV195" s="8">
        <v>49309</v>
      </c>
      <c r="LW195" s="8">
        <v>47</v>
      </c>
      <c r="MX195" s="8">
        <v>56.56</v>
      </c>
      <c r="MY195" s="8">
        <v>0.02</v>
      </c>
      <c r="MZ195" s="8">
        <v>57.21</v>
      </c>
      <c r="NA195" s="8">
        <v>0.02</v>
      </c>
      <c r="NB195" s="8">
        <v>57.19</v>
      </c>
      <c r="NC195" s="8">
        <v>0.02</v>
      </c>
      <c r="ND195" s="8">
        <v>56.42</v>
      </c>
      <c r="NE195" s="8">
        <v>0.03</v>
      </c>
      <c r="NF195" s="8">
        <v>56.84</v>
      </c>
      <c r="NG195" s="8">
        <v>0.03</v>
      </c>
      <c r="NH195" s="8">
        <v>57.06</v>
      </c>
      <c r="NI195" s="8">
        <v>0.02</v>
      </c>
      <c r="OP195" s="8">
        <v>101.42</v>
      </c>
      <c r="OQ195" s="8">
        <v>0.04</v>
      </c>
      <c r="OR195" s="8">
        <v>101.31</v>
      </c>
      <c r="OS195" s="8">
        <v>0.05</v>
      </c>
      <c r="PJ195" s="8">
        <v>101.76</v>
      </c>
      <c r="PK195" s="8">
        <v>0.04</v>
      </c>
      <c r="PL195" s="8">
        <v>101.08</v>
      </c>
      <c r="PM195" s="8">
        <v>0.06</v>
      </c>
      <c r="PN195" s="8">
        <v>101</v>
      </c>
      <c r="PO195" s="8">
        <v>0.04</v>
      </c>
      <c r="PP195" s="8">
        <v>100.54</v>
      </c>
      <c r="PQ195" s="8">
        <v>0.06</v>
      </c>
      <c r="PV195" s="8">
        <v>49.6</v>
      </c>
      <c r="PW195" s="8">
        <v>0.05</v>
      </c>
      <c r="PX195" s="8">
        <v>49.69</v>
      </c>
      <c r="PY195" s="8">
        <v>0.04</v>
      </c>
      <c r="PZ195" s="8">
        <v>102.67</v>
      </c>
      <c r="QA195" s="8">
        <v>0.04</v>
      </c>
      <c r="QB195" s="8">
        <v>102.35</v>
      </c>
      <c r="QC195" s="8">
        <v>0.04</v>
      </c>
      <c r="QX195" s="8">
        <v>94</v>
      </c>
      <c r="QY195" s="8">
        <v>0.16</v>
      </c>
      <c r="QZ195" s="8">
        <v>95.57</v>
      </c>
      <c r="RA195" s="8">
        <v>0.12</v>
      </c>
      <c r="RB195" s="8">
        <v>75.7</v>
      </c>
      <c r="RC195" s="8">
        <v>0.04</v>
      </c>
      <c r="RD195" s="8">
        <v>75.260000000000005</v>
      </c>
      <c r="RE195" s="8">
        <v>0.04</v>
      </c>
      <c r="RF195" s="8">
        <v>74.94</v>
      </c>
      <c r="RG195" s="8">
        <v>0.04</v>
      </c>
      <c r="RH195" s="8">
        <v>75.14</v>
      </c>
      <c r="RI195" s="8">
        <v>0.04</v>
      </c>
      <c r="RJ195" s="8">
        <v>74.88</v>
      </c>
      <c r="RK195" s="8">
        <v>0.04</v>
      </c>
      <c r="RL195" s="8">
        <v>74.959999999999994</v>
      </c>
      <c r="RM195" s="8">
        <v>0.04</v>
      </c>
      <c r="RP195" s="8">
        <v>80.59</v>
      </c>
      <c r="RQ195" s="8">
        <v>7.0000000000000007E-2</v>
      </c>
      <c r="RR195" s="8">
        <v>82.63</v>
      </c>
      <c r="RS195" s="8">
        <v>0.08</v>
      </c>
      <c r="RT195" s="8">
        <v>81.67</v>
      </c>
      <c r="RU195" s="8">
        <v>0.08</v>
      </c>
      <c r="RV195" s="8">
        <v>84.05</v>
      </c>
      <c r="RW195" s="8">
        <v>0.13</v>
      </c>
      <c r="RX195" s="8">
        <v>77.13</v>
      </c>
      <c r="RY195" s="8">
        <v>0.04</v>
      </c>
      <c r="RZ195" s="8">
        <v>77.540000000000006</v>
      </c>
      <c r="SA195" s="8">
        <v>0.04</v>
      </c>
      <c r="SB195" s="8">
        <v>77.989999999999995</v>
      </c>
      <c r="SC195" s="8">
        <v>0.04</v>
      </c>
      <c r="SD195" s="8">
        <v>79.03</v>
      </c>
      <c r="SE195" s="8">
        <v>0.04</v>
      </c>
      <c r="SF195" s="8">
        <v>76.08</v>
      </c>
      <c r="SG195" s="8">
        <v>0.03</v>
      </c>
      <c r="SH195" s="8">
        <v>75.739999999999995</v>
      </c>
      <c r="SI195" s="8">
        <v>0.03</v>
      </c>
      <c r="SJ195" s="8">
        <v>75.73</v>
      </c>
      <c r="SK195" s="8">
        <v>0.05</v>
      </c>
      <c r="SL195" s="8">
        <v>77.849999999999994</v>
      </c>
      <c r="SM195" s="8">
        <v>0.06</v>
      </c>
      <c r="SN195" s="8">
        <v>75.180000000000007</v>
      </c>
      <c r="SO195" s="8">
        <v>0.06</v>
      </c>
      <c r="SP195" s="8">
        <v>75.05</v>
      </c>
      <c r="SQ195" s="8">
        <v>0.05</v>
      </c>
      <c r="SR195" s="8">
        <v>75.62</v>
      </c>
      <c r="SS195" s="8">
        <v>0.05</v>
      </c>
      <c r="ST195" s="8">
        <v>77.45</v>
      </c>
      <c r="SU195" s="8">
        <v>0.06</v>
      </c>
      <c r="TZ195" s="8">
        <v>93.57</v>
      </c>
      <c r="UA195" s="8">
        <v>0.14000000000000001</v>
      </c>
      <c r="UB195" s="8">
        <v>93.19</v>
      </c>
      <c r="UC195" s="8">
        <v>0.14000000000000001</v>
      </c>
      <c r="UD195" s="8">
        <v>93.6</v>
      </c>
      <c r="UE195" s="8">
        <v>0.15</v>
      </c>
      <c r="UF195" s="8">
        <v>93.5</v>
      </c>
      <c r="UG195" s="8">
        <v>0.15</v>
      </c>
      <c r="UH195" s="8">
        <v>93.56</v>
      </c>
      <c r="UI195" s="8">
        <v>0.15</v>
      </c>
      <c r="UJ195" s="8">
        <v>93.43</v>
      </c>
      <c r="UK195" s="8">
        <v>0.14000000000000001</v>
      </c>
      <c r="WJ195" s="8" t="s">
        <v>1315</v>
      </c>
      <c r="WK195" s="8">
        <v>74.995000000000005</v>
      </c>
      <c r="WL195" s="8">
        <v>1.7000000000000001E-2</v>
      </c>
      <c r="WM195" s="8">
        <v>62.008000000000003</v>
      </c>
      <c r="WN195" s="8">
        <v>1.2999999999999999E-2</v>
      </c>
      <c r="WO195" s="8">
        <v>57.347000000000001</v>
      </c>
      <c r="WP195" s="8">
        <v>6.0000000000000001E-3</v>
      </c>
      <c r="WQ195" s="8">
        <v>54.81</v>
      </c>
      <c r="WR195" s="8">
        <v>8.9999999999999993E-3</v>
      </c>
      <c r="WS195" s="8">
        <v>94.994</v>
      </c>
      <c r="WT195" s="8">
        <v>1.2E-2</v>
      </c>
      <c r="WU195" s="8">
        <v>74.992000000000004</v>
      </c>
      <c r="WV195" s="8">
        <v>0.03</v>
      </c>
      <c r="WW195" s="8">
        <v>2592.6</v>
      </c>
      <c r="WX195" s="8">
        <v>2.8</v>
      </c>
      <c r="WY195" s="8">
        <v>2535.1999999999998</v>
      </c>
      <c r="WZ195" s="8">
        <v>2.7</v>
      </c>
      <c r="XA195" s="8">
        <v>1.087</v>
      </c>
      <c r="XB195" s="8">
        <v>2E-3</v>
      </c>
      <c r="XC195" s="8">
        <v>-0.41299999999999998</v>
      </c>
      <c r="XD195" s="8">
        <v>2E-3</v>
      </c>
      <c r="XE195" s="8">
        <v>-4.0000000000000001E-3</v>
      </c>
      <c r="XF195" s="8">
        <v>3.0000000000000001E-3</v>
      </c>
      <c r="XG195" s="8">
        <v>0.93589999999999995</v>
      </c>
      <c r="XH195" s="8">
        <v>2E-3</v>
      </c>
      <c r="XI195" s="8">
        <v>29.233000000000001</v>
      </c>
      <c r="XJ195" s="8">
        <v>1E-3</v>
      </c>
      <c r="XK195" s="8">
        <v>9521</v>
      </c>
      <c r="XL195" s="8">
        <v>45</v>
      </c>
      <c r="XM195" s="8">
        <v>1590</v>
      </c>
      <c r="XO195" s="1">
        <v>8.7942837155845673E-3</v>
      </c>
      <c r="XP195" s="12">
        <v>21.378903712586084</v>
      </c>
      <c r="XQ195" s="4">
        <v>13.029</v>
      </c>
      <c r="XR195" s="4">
        <v>0.39800000000000002</v>
      </c>
      <c r="XS195" s="45">
        <f t="shared" si="159"/>
        <v>1.5161280582842895</v>
      </c>
      <c r="XT195" s="9">
        <f t="shared" si="181"/>
        <v>11873.591318047043</v>
      </c>
      <c r="XU195" s="46">
        <f t="shared" si="182"/>
        <v>323.7478347086614</v>
      </c>
      <c r="XV195" s="9">
        <f t="shared" si="163"/>
        <v>22.655233282095505</v>
      </c>
      <c r="XW195" s="9">
        <f t="shared" si="183"/>
        <v>96.407200075561377</v>
      </c>
      <c r="XX195" s="9">
        <f t="shared" si="184"/>
        <v>11777.184117971483</v>
      </c>
      <c r="XY195" s="15">
        <f t="shared" si="185"/>
        <v>8.8287199270332736E-3</v>
      </c>
      <c r="XZ195" s="9">
        <f t="shared" si="186"/>
        <v>27.700023343820611</v>
      </c>
      <c r="YA195" s="9">
        <f t="shared" si="187"/>
        <v>55.830871941715714</v>
      </c>
      <c r="YB195" s="10">
        <v>14.099714501202572</v>
      </c>
      <c r="YC195" s="10">
        <v>13.101006749623053</v>
      </c>
      <c r="YD195" s="3">
        <v>1.3915203896086546E-2</v>
      </c>
      <c r="YE195" s="9">
        <v>38.149497563981576</v>
      </c>
      <c r="YF195" s="15">
        <v>8.7870823273512432E-3</v>
      </c>
      <c r="YG195" s="9">
        <v>27.6144846834977</v>
      </c>
      <c r="YH195" s="15">
        <v>8.5310218537185002E-3</v>
      </c>
      <c r="YI195" s="9">
        <v>23.031911645344195</v>
      </c>
      <c r="YJ195" s="9">
        <f t="shared" si="188"/>
        <v>75.158884615244972</v>
      </c>
      <c r="YK195" s="9">
        <f t="shared" si="189"/>
        <v>62.129703877338727</v>
      </c>
      <c r="YL195" s="9">
        <f t="shared" si="190"/>
        <v>22.662298161366341</v>
      </c>
      <c r="YM195" s="9">
        <f t="shared" si="164"/>
        <v>59815.88998909598</v>
      </c>
      <c r="YN195" s="9">
        <f t="shared" si="165"/>
        <v>55078.301634124851</v>
      </c>
      <c r="YO195" s="9">
        <f t="shared" si="166"/>
        <v>7931</v>
      </c>
      <c r="YP195" s="14">
        <f t="shared" si="167"/>
        <v>0.45253030599284566</v>
      </c>
      <c r="YQ195" s="9">
        <f t="shared" si="168"/>
        <v>55494.171348956639</v>
      </c>
      <c r="YR195" s="9">
        <f t="shared" si="169"/>
        <v>50756.58299398551</v>
      </c>
      <c r="YS195" s="10">
        <f t="shared" si="170"/>
        <v>5.8286074308325428</v>
      </c>
      <c r="YT195" s="15">
        <f t="shared" si="171"/>
        <v>0.13993447493462247</v>
      </c>
      <c r="YU195" s="16">
        <f t="shared" si="172"/>
        <v>-5.0377251824542704</v>
      </c>
      <c r="YV195" s="16">
        <f t="shared" si="173"/>
        <v>-19.328012673529258</v>
      </c>
      <c r="YW195" s="47">
        <f t="shared" si="174"/>
        <v>52.686163514070678</v>
      </c>
      <c r="YX195" s="5">
        <f t="shared" si="175"/>
        <v>59815.88998909598</v>
      </c>
      <c r="YY195" s="5">
        <f t="shared" si="176"/>
        <v>54411.59944013592</v>
      </c>
      <c r="YZ195" s="5">
        <f t="shared" si="177"/>
        <v>4388.6394543925726</v>
      </c>
      <c r="ZA195" s="5">
        <f t="shared" si="178"/>
        <v>1015.6510945674253</v>
      </c>
      <c r="ZB195" s="5">
        <f t="shared" si="179"/>
        <v>59815.889989095915</v>
      </c>
      <c r="ZC195" s="6">
        <f t="shared" si="180"/>
        <v>0.99999999999999889</v>
      </c>
    </row>
    <row r="196" spans="1:679" s="8" customFormat="1" x14ac:dyDescent="0.25">
      <c r="A196" s="8">
        <v>3</v>
      </c>
      <c r="B196" s="8" t="s">
        <v>1224</v>
      </c>
      <c r="C196" s="8" t="s">
        <v>1225</v>
      </c>
      <c r="D196" s="8" t="s">
        <v>1224</v>
      </c>
      <c r="E196" s="13" t="s">
        <v>3314</v>
      </c>
      <c r="F196" s="8" t="s">
        <v>3316</v>
      </c>
      <c r="G196" s="8" t="s">
        <v>3316</v>
      </c>
      <c r="H196" s="8" t="s">
        <v>3325</v>
      </c>
      <c r="I196" s="8" t="s">
        <v>3310</v>
      </c>
      <c r="J196" s="8" t="s">
        <v>3319</v>
      </c>
      <c r="L196" s="8">
        <v>7</v>
      </c>
      <c r="M196" s="8" t="s">
        <v>3311</v>
      </c>
      <c r="N196" s="7">
        <v>0</v>
      </c>
      <c r="O196" s="7">
        <v>0</v>
      </c>
      <c r="P196" s="8" t="s">
        <v>3374</v>
      </c>
      <c r="Q196" s="8" t="s">
        <v>1148</v>
      </c>
      <c r="R196" s="8" t="s">
        <v>1226</v>
      </c>
      <c r="S196" s="8" t="s">
        <v>119</v>
      </c>
      <c r="T196" s="8" t="s">
        <v>154</v>
      </c>
      <c r="U196" s="8" t="s">
        <v>949</v>
      </c>
      <c r="V196" s="8" t="s">
        <v>3378</v>
      </c>
      <c r="W196" s="8" t="s">
        <v>3383</v>
      </c>
      <c r="X196" s="8" t="s">
        <v>3387</v>
      </c>
      <c r="Y196" s="8" t="s">
        <v>3387</v>
      </c>
      <c r="Z196" s="8" t="s">
        <v>122</v>
      </c>
      <c r="AA196" s="8" t="s">
        <v>123</v>
      </c>
      <c r="AB196" s="8" t="s">
        <v>124</v>
      </c>
      <c r="AC196" s="8" t="s">
        <v>1151</v>
      </c>
      <c r="AD196" s="8" t="s">
        <v>1152</v>
      </c>
      <c r="AE196" s="8" t="s">
        <v>3391</v>
      </c>
      <c r="AF196" s="8" t="s">
        <v>931</v>
      </c>
      <c r="AG196" s="8">
        <v>75</v>
      </c>
      <c r="AH196" s="8">
        <v>62</v>
      </c>
      <c r="AI196" s="8">
        <v>115</v>
      </c>
      <c r="AJ196" s="8">
        <v>80</v>
      </c>
      <c r="AK196" s="8">
        <v>7.6</v>
      </c>
      <c r="AL196" s="8">
        <v>8.1</v>
      </c>
      <c r="AM196" s="8">
        <v>7.6</v>
      </c>
      <c r="AN196" s="8">
        <v>8.1</v>
      </c>
      <c r="AO196" s="8">
        <v>230.3</v>
      </c>
      <c r="AP196" s="8">
        <v>0.2</v>
      </c>
      <c r="AQ196" s="8">
        <v>33.299999999999997</v>
      </c>
      <c r="AR196" s="8">
        <v>0</v>
      </c>
      <c r="AS196" s="8">
        <v>46821</v>
      </c>
      <c r="AT196" s="8">
        <v>76</v>
      </c>
      <c r="AU196" s="8">
        <v>45937</v>
      </c>
      <c r="AV196" s="8">
        <v>176</v>
      </c>
      <c r="AW196" s="8">
        <v>-767</v>
      </c>
      <c r="AX196" s="8">
        <v>80</v>
      </c>
      <c r="AY196" s="8">
        <v>46053</v>
      </c>
      <c r="AZ196" s="8">
        <v>103</v>
      </c>
      <c r="BA196" s="8">
        <v>4.2661417320000004</v>
      </c>
      <c r="BF196" s="8">
        <v>109.45</v>
      </c>
      <c r="BG196" s="8">
        <v>0.01</v>
      </c>
      <c r="BH196" s="8">
        <v>40.97</v>
      </c>
      <c r="CO196" s="8" t="s">
        <v>1227</v>
      </c>
      <c r="CP196" s="8" t="s">
        <v>1228</v>
      </c>
      <c r="CQ196" s="8">
        <v>75.003</v>
      </c>
      <c r="CR196" s="8">
        <v>1.2E-2</v>
      </c>
      <c r="CS196" s="8">
        <v>62</v>
      </c>
      <c r="CT196" s="8">
        <v>1.0999999999999999E-2</v>
      </c>
      <c r="CU196" s="8">
        <v>115.02500000000001</v>
      </c>
      <c r="CV196" s="8">
        <v>1.6E-2</v>
      </c>
      <c r="CW196" s="8">
        <v>80.012</v>
      </c>
      <c r="CX196" s="8">
        <v>0.03</v>
      </c>
      <c r="CY196" s="8">
        <v>74.53</v>
      </c>
      <c r="CZ196" s="8">
        <v>0.06</v>
      </c>
      <c r="DA196" s="8">
        <v>60.74</v>
      </c>
      <c r="DB196" s="8">
        <v>0.04</v>
      </c>
      <c r="DC196" s="8">
        <v>63.99</v>
      </c>
      <c r="DD196" s="8">
        <v>0.01</v>
      </c>
      <c r="DE196" s="8">
        <v>-0.26900000000000002</v>
      </c>
      <c r="DF196" s="8">
        <v>6.0000000000000001E-3</v>
      </c>
      <c r="DG196" s="8">
        <v>1.7218</v>
      </c>
      <c r="DH196" s="8">
        <v>4.4999999999999997E-3</v>
      </c>
      <c r="DI196" s="8">
        <v>46821</v>
      </c>
      <c r="DJ196" s="8">
        <v>76</v>
      </c>
      <c r="DK196" s="8">
        <v>-767</v>
      </c>
      <c r="DL196" s="8">
        <v>80</v>
      </c>
      <c r="DM196" s="8">
        <v>4.266</v>
      </c>
      <c r="DN196" s="8">
        <v>1.6E-2</v>
      </c>
      <c r="DO196" s="8">
        <v>78024</v>
      </c>
      <c r="DP196" s="8">
        <v>58</v>
      </c>
      <c r="DQ196" s="8">
        <v>7.2279999999999998</v>
      </c>
      <c r="DR196" s="8">
        <v>2.1000000000000001E-2</v>
      </c>
      <c r="DS196" s="8">
        <v>40.97</v>
      </c>
      <c r="DT196" s="8">
        <v>0.13</v>
      </c>
      <c r="DU196" s="8">
        <v>230.3</v>
      </c>
      <c r="DV196" s="8">
        <v>0.8</v>
      </c>
      <c r="DW196" s="8">
        <v>230</v>
      </c>
      <c r="DX196" s="8">
        <v>0.8</v>
      </c>
      <c r="DY196" s="8">
        <v>229.6</v>
      </c>
      <c r="DZ196" s="8">
        <v>0.8</v>
      </c>
      <c r="EA196" s="8">
        <v>33.299999999999997</v>
      </c>
      <c r="EB196" s="8">
        <v>0.1</v>
      </c>
      <c r="EC196" s="8">
        <v>30</v>
      </c>
      <c r="ED196" s="8">
        <v>0.1</v>
      </c>
      <c r="EE196" s="8">
        <v>33.5</v>
      </c>
      <c r="EF196" s="8">
        <v>0.1</v>
      </c>
      <c r="EG196" s="8">
        <v>7660.9</v>
      </c>
      <c r="EH196" s="8">
        <v>33.1</v>
      </c>
      <c r="EI196" s="8">
        <v>3723.1</v>
      </c>
      <c r="EJ196" s="8">
        <v>39.4</v>
      </c>
      <c r="EK196" s="8">
        <v>3134</v>
      </c>
      <c r="EL196" s="8">
        <v>29.3</v>
      </c>
      <c r="EM196" s="8">
        <v>230</v>
      </c>
      <c r="EO196" s="8">
        <v>230</v>
      </c>
      <c r="EQ196" s="8">
        <v>230</v>
      </c>
      <c r="ES196" s="8">
        <v>6.7</v>
      </c>
      <c r="EU196" s="8">
        <v>6.5</v>
      </c>
      <c r="EW196" s="8">
        <v>6.4</v>
      </c>
      <c r="EY196" s="8">
        <v>0.56999999999999995</v>
      </c>
      <c r="EZ196" s="8">
        <v>230</v>
      </c>
      <c r="FB196" s="8">
        <v>230</v>
      </c>
      <c r="FD196" s="8">
        <v>230</v>
      </c>
      <c r="FF196" s="8">
        <v>13.3</v>
      </c>
      <c r="FH196" s="8">
        <v>12.4</v>
      </c>
      <c r="FJ196" s="8">
        <v>12.1</v>
      </c>
      <c r="FL196" s="8">
        <v>4290</v>
      </c>
      <c r="FN196" s="8">
        <v>0.86</v>
      </c>
      <c r="FO196" s="8">
        <v>230</v>
      </c>
      <c r="FP196" s="8">
        <v>230</v>
      </c>
      <c r="FQ196" s="8">
        <v>230</v>
      </c>
      <c r="FR196" s="8">
        <v>12.8</v>
      </c>
      <c r="FS196" s="8">
        <v>11.6</v>
      </c>
      <c r="FT196" s="8">
        <v>12.3</v>
      </c>
      <c r="FU196" s="8">
        <v>4200</v>
      </c>
      <c r="FV196" s="8">
        <v>0.87</v>
      </c>
      <c r="GE196" s="8">
        <v>10800</v>
      </c>
      <c r="HB196" s="8">
        <v>343.75</v>
      </c>
      <c r="HC196" s="8">
        <v>0.21</v>
      </c>
      <c r="HD196" s="8">
        <v>190.24</v>
      </c>
      <c r="HE196" s="8">
        <v>0.06</v>
      </c>
      <c r="HF196" s="8">
        <v>141.44</v>
      </c>
      <c r="HG196" s="8">
        <v>0.05</v>
      </c>
      <c r="HH196" s="8">
        <v>48.8</v>
      </c>
      <c r="HI196" s="8">
        <v>0.06</v>
      </c>
      <c r="HJ196" s="8">
        <v>324.85000000000002</v>
      </c>
      <c r="HK196" s="8">
        <v>0.22</v>
      </c>
      <c r="HL196" s="8">
        <v>123.76</v>
      </c>
      <c r="HM196" s="8">
        <v>7.0000000000000007E-2</v>
      </c>
      <c r="HN196" s="8">
        <v>136.94</v>
      </c>
      <c r="HO196" s="8">
        <v>0.05</v>
      </c>
      <c r="HP196" s="8">
        <v>13.18</v>
      </c>
      <c r="HQ196" s="8">
        <v>0.04</v>
      </c>
      <c r="HZ196" s="8">
        <v>79.680000000000007</v>
      </c>
      <c r="IA196" s="8">
        <v>0.04</v>
      </c>
      <c r="IB196" s="8">
        <v>50.43</v>
      </c>
      <c r="IC196" s="8">
        <v>0.04</v>
      </c>
      <c r="ID196" s="8">
        <v>47.13</v>
      </c>
      <c r="IE196" s="8">
        <v>0.02</v>
      </c>
      <c r="IF196" s="8">
        <v>3.3</v>
      </c>
      <c r="IG196" s="8">
        <v>0.03</v>
      </c>
      <c r="IH196" s="8">
        <v>693.21</v>
      </c>
      <c r="II196" s="8">
        <v>0.42</v>
      </c>
      <c r="IJ196" s="8">
        <v>47.17</v>
      </c>
      <c r="IK196" s="8">
        <v>0.02</v>
      </c>
      <c r="IL196" s="8">
        <v>78024</v>
      </c>
      <c r="IM196" s="8">
        <v>58</v>
      </c>
      <c r="IN196" s="8">
        <v>43166</v>
      </c>
      <c r="IO196" s="8">
        <v>28</v>
      </c>
      <c r="KB196" s="8">
        <v>333</v>
      </c>
      <c r="KC196" s="8">
        <v>0.31</v>
      </c>
      <c r="KD196" s="8">
        <v>235.2</v>
      </c>
      <c r="KE196" s="8">
        <v>0.05</v>
      </c>
      <c r="KF196" s="8">
        <v>138.9</v>
      </c>
      <c r="KG196" s="8">
        <v>7.0000000000000007E-2</v>
      </c>
      <c r="KH196" s="8">
        <v>96.3</v>
      </c>
      <c r="KI196" s="8">
        <v>0.05</v>
      </c>
      <c r="KP196" s="8">
        <v>321.39999999999998</v>
      </c>
      <c r="KQ196" s="8">
        <v>0.3</v>
      </c>
      <c r="KR196" s="8">
        <v>123.84</v>
      </c>
      <c r="KS196" s="8">
        <v>0.06</v>
      </c>
      <c r="KT196" s="8">
        <v>136.1</v>
      </c>
      <c r="KU196" s="8">
        <v>7.0000000000000007E-2</v>
      </c>
      <c r="KV196" s="8">
        <v>12.26</v>
      </c>
      <c r="KW196" s="8">
        <v>0.06</v>
      </c>
      <c r="LD196" s="8">
        <v>74.94</v>
      </c>
      <c r="LE196" s="8">
        <v>0.03</v>
      </c>
      <c r="LF196" s="8">
        <v>82.37</v>
      </c>
      <c r="LG196" s="8">
        <v>0.03</v>
      </c>
      <c r="LH196" s="8">
        <v>44.1</v>
      </c>
      <c r="LI196" s="8">
        <v>0.02</v>
      </c>
      <c r="LJ196" s="8">
        <v>38.270000000000003</v>
      </c>
      <c r="LK196" s="8">
        <v>0.04</v>
      </c>
      <c r="LL196" s="8">
        <v>123.66</v>
      </c>
      <c r="LM196" s="8">
        <v>0.08</v>
      </c>
      <c r="LN196" s="8">
        <v>578.03</v>
      </c>
      <c r="LO196" s="8">
        <v>0.53</v>
      </c>
      <c r="LP196" s="8">
        <v>47.2</v>
      </c>
      <c r="LQ196" s="8">
        <v>0.02</v>
      </c>
      <c r="LR196" s="8">
        <v>115.48</v>
      </c>
      <c r="LS196" s="8">
        <v>0.01</v>
      </c>
      <c r="LT196" s="8">
        <v>78024</v>
      </c>
      <c r="LU196" s="8">
        <v>58</v>
      </c>
      <c r="LV196" s="8">
        <v>39466</v>
      </c>
      <c r="LW196" s="8">
        <v>39</v>
      </c>
      <c r="MX196" s="8">
        <v>60.12</v>
      </c>
      <c r="MY196" s="8">
        <v>0.06</v>
      </c>
      <c r="MZ196" s="8">
        <v>60.4</v>
      </c>
      <c r="NA196" s="8">
        <v>0.05</v>
      </c>
      <c r="NB196" s="8">
        <v>61.2</v>
      </c>
      <c r="NC196" s="8">
        <v>0.05</v>
      </c>
      <c r="ND196" s="8">
        <v>61.03</v>
      </c>
      <c r="NE196" s="8">
        <v>0.08</v>
      </c>
      <c r="NF196" s="8">
        <v>60.95</v>
      </c>
      <c r="NG196" s="8">
        <v>0.08</v>
      </c>
      <c r="NH196" s="8">
        <v>61.04</v>
      </c>
      <c r="NI196" s="8">
        <v>7.0000000000000007E-2</v>
      </c>
      <c r="OB196" s="8">
        <v>123.76</v>
      </c>
      <c r="OC196" s="8">
        <v>7.0000000000000007E-2</v>
      </c>
      <c r="OP196" s="8">
        <v>125.6</v>
      </c>
      <c r="OQ196" s="8">
        <v>0.06</v>
      </c>
      <c r="OR196" s="8">
        <v>124.31</v>
      </c>
      <c r="OS196" s="8">
        <v>7.0000000000000007E-2</v>
      </c>
      <c r="PN196" s="8">
        <v>123.94</v>
      </c>
      <c r="PO196" s="8">
        <v>7.0000000000000007E-2</v>
      </c>
      <c r="PP196" s="8">
        <v>123.66</v>
      </c>
      <c r="PQ196" s="8">
        <v>0.08</v>
      </c>
      <c r="PR196" s="8">
        <v>125.6</v>
      </c>
      <c r="PS196" s="8">
        <v>0.06</v>
      </c>
      <c r="PT196" s="8">
        <v>124.31</v>
      </c>
      <c r="PU196" s="8">
        <v>7.0000000000000007E-2</v>
      </c>
      <c r="PV196" s="8">
        <v>52.39</v>
      </c>
      <c r="PW196" s="8">
        <v>0.03</v>
      </c>
      <c r="PX196" s="8">
        <v>82.37</v>
      </c>
      <c r="PY196" s="8">
        <v>0.04</v>
      </c>
      <c r="QX196" s="8">
        <v>115.53</v>
      </c>
      <c r="QY196" s="8">
        <v>0.11</v>
      </c>
      <c r="QZ196" s="8">
        <v>114.9</v>
      </c>
      <c r="RA196" s="8">
        <v>0.1</v>
      </c>
      <c r="RB196" s="8">
        <v>74.599999999999994</v>
      </c>
      <c r="RC196" s="8">
        <v>0.05</v>
      </c>
      <c r="RD196" s="8">
        <v>74.64</v>
      </c>
      <c r="RE196" s="8">
        <v>0.04</v>
      </c>
      <c r="RF196" s="8">
        <v>74.510000000000005</v>
      </c>
      <c r="RG196" s="8">
        <v>0.05</v>
      </c>
      <c r="RH196" s="8">
        <v>74.5</v>
      </c>
      <c r="RI196" s="8">
        <v>0.05</v>
      </c>
      <c r="RJ196" s="8">
        <v>74.62</v>
      </c>
      <c r="RK196" s="8">
        <v>0.05</v>
      </c>
      <c r="RL196" s="8">
        <v>74.64</v>
      </c>
      <c r="RM196" s="8">
        <v>0.05</v>
      </c>
      <c r="RP196" s="8">
        <v>76.42</v>
      </c>
      <c r="RQ196" s="8">
        <v>0.08</v>
      </c>
      <c r="RR196" s="8">
        <v>75.41</v>
      </c>
      <c r="RS196" s="8">
        <v>0.08</v>
      </c>
      <c r="RT196" s="8">
        <v>75.34</v>
      </c>
      <c r="RU196" s="8">
        <v>0.08</v>
      </c>
      <c r="RV196" s="8">
        <v>75.78</v>
      </c>
      <c r="RW196" s="8">
        <v>0.08</v>
      </c>
      <c r="RX196" s="8">
        <v>95.26</v>
      </c>
      <c r="RY196" s="8">
        <v>0.54</v>
      </c>
      <c r="RZ196" s="8">
        <v>87.23</v>
      </c>
      <c r="SA196" s="8">
        <v>0.17</v>
      </c>
      <c r="SB196" s="8">
        <v>75.52</v>
      </c>
      <c r="SC196" s="8">
        <v>0.08</v>
      </c>
      <c r="SD196" s="8">
        <v>75.48</v>
      </c>
      <c r="SE196" s="8">
        <v>0.08</v>
      </c>
      <c r="SF196" s="8">
        <v>92.1</v>
      </c>
      <c r="SG196" s="8">
        <v>0.51</v>
      </c>
      <c r="SH196" s="8">
        <v>81.56</v>
      </c>
      <c r="SI196" s="8">
        <v>0.14000000000000001</v>
      </c>
      <c r="SJ196" s="8">
        <v>79.569999999999993</v>
      </c>
      <c r="SK196" s="8">
        <v>0.15</v>
      </c>
      <c r="SL196" s="8">
        <v>78.430000000000007</v>
      </c>
      <c r="SM196" s="8">
        <v>0.16</v>
      </c>
      <c r="SN196" s="8">
        <v>84.18</v>
      </c>
      <c r="SO196" s="8">
        <v>0.14000000000000001</v>
      </c>
      <c r="SP196" s="8">
        <v>81.010000000000005</v>
      </c>
      <c r="SQ196" s="8">
        <v>0.12</v>
      </c>
      <c r="SR196" s="8">
        <v>83.1</v>
      </c>
      <c r="SS196" s="8">
        <v>0.12</v>
      </c>
      <c r="ST196" s="8">
        <v>77.900000000000006</v>
      </c>
      <c r="SU196" s="8">
        <v>0.16</v>
      </c>
      <c r="TZ196" s="8">
        <v>115.51</v>
      </c>
      <c r="UA196" s="8">
        <v>0.11</v>
      </c>
      <c r="UB196" s="8">
        <v>115.24</v>
      </c>
      <c r="UC196" s="8">
        <v>0.11</v>
      </c>
      <c r="UD196" s="8">
        <v>115.19</v>
      </c>
      <c r="UE196" s="8">
        <v>0.1</v>
      </c>
      <c r="UF196" s="8">
        <v>115.34</v>
      </c>
      <c r="UG196" s="8">
        <v>0.1</v>
      </c>
      <c r="UH196" s="8">
        <v>115.15</v>
      </c>
      <c r="UI196" s="8">
        <v>0.1</v>
      </c>
      <c r="UJ196" s="8">
        <v>114.99</v>
      </c>
      <c r="UK196" s="8">
        <v>0.12</v>
      </c>
      <c r="WJ196" s="8" t="s">
        <v>1315</v>
      </c>
      <c r="WK196" s="8">
        <v>75.003</v>
      </c>
      <c r="WL196" s="8">
        <v>1.2E-2</v>
      </c>
      <c r="WM196" s="8">
        <v>62</v>
      </c>
      <c r="WN196" s="8">
        <v>1.0999999999999999E-2</v>
      </c>
      <c r="WO196" s="8">
        <v>60.948999999999998</v>
      </c>
      <c r="WP196" s="8">
        <v>7.0000000000000001E-3</v>
      </c>
      <c r="WQ196" s="8">
        <v>56.997</v>
      </c>
      <c r="WR196" s="8">
        <v>8.0000000000000002E-3</v>
      </c>
      <c r="WS196" s="8">
        <v>115.02500000000001</v>
      </c>
      <c r="WT196" s="8">
        <v>1.6E-2</v>
      </c>
      <c r="WU196" s="8">
        <v>80.012</v>
      </c>
      <c r="WV196" s="8">
        <v>0.03</v>
      </c>
      <c r="WW196" s="8">
        <v>3071.5</v>
      </c>
      <c r="WX196" s="8">
        <v>4</v>
      </c>
      <c r="WY196" s="8">
        <v>3000</v>
      </c>
      <c r="WZ196" s="8">
        <v>3.9</v>
      </c>
      <c r="XA196" s="8">
        <v>0.92400000000000004</v>
      </c>
      <c r="XB196" s="8">
        <v>3.0000000000000001E-3</v>
      </c>
      <c r="XC196" s="8">
        <v>-0.312</v>
      </c>
      <c r="XD196" s="8">
        <v>2E-3</v>
      </c>
      <c r="XE196" s="8">
        <v>-0.26900000000000002</v>
      </c>
      <c r="XF196" s="8">
        <v>6.0000000000000001E-3</v>
      </c>
      <c r="XG196" s="8">
        <v>1.7218</v>
      </c>
      <c r="XH196" s="8">
        <v>4.4999999999999997E-3</v>
      </c>
      <c r="XI196" s="8">
        <v>29.385000000000002</v>
      </c>
      <c r="XJ196" s="8">
        <v>1E-3</v>
      </c>
      <c r="XK196" s="8">
        <v>10795</v>
      </c>
      <c r="XL196" s="8">
        <v>31</v>
      </c>
      <c r="XM196" s="8">
        <v>1700</v>
      </c>
      <c r="XO196" s="1">
        <v>8.7942837155845673E-3</v>
      </c>
      <c r="XP196" s="12">
        <v>21.378903712586084</v>
      </c>
      <c r="XQ196" s="4">
        <v>13.029</v>
      </c>
      <c r="XR196" s="4">
        <v>0.39800000000000002</v>
      </c>
      <c r="XS196" s="45">
        <f t="shared" si="159"/>
        <v>1.3990145733272126</v>
      </c>
      <c r="XT196" s="9">
        <f t="shared" si="181"/>
        <v>13965.972167615162</v>
      </c>
      <c r="XU196" s="46">
        <f t="shared" si="182"/>
        <v>325.65543307086614</v>
      </c>
      <c r="XV196" s="9">
        <f t="shared" si="163"/>
        <v>20.04270793820562</v>
      </c>
      <c r="XW196" s="9">
        <f t="shared" si="183"/>
        <v>82.323941016893841</v>
      </c>
      <c r="XX196" s="9">
        <f t="shared" si="184"/>
        <v>13883.648226598269</v>
      </c>
      <c r="XY196" s="15">
        <f t="shared" si="185"/>
        <v>8.8093477802093038E-3</v>
      </c>
      <c r="XZ196" s="9">
        <f t="shared" si="186"/>
        <v>27.69886302211323</v>
      </c>
      <c r="YA196" s="9">
        <f t="shared" si="187"/>
        <v>59.549985426672784</v>
      </c>
      <c r="YB196" s="10">
        <v>14.607688376405076</v>
      </c>
      <c r="YC196" s="10">
        <v>13.195644226424767</v>
      </c>
      <c r="YD196" s="3">
        <v>1.3772817081489641E-2</v>
      </c>
      <c r="YE196" s="9">
        <v>42.922351841910974</v>
      </c>
      <c r="YF196" s="15">
        <v>8.7799165855169062E-3</v>
      </c>
      <c r="YG196" s="9">
        <v>27.608594414380043</v>
      </c>
      <c r="YH196" s="15">
        <v>8.9601788865467345E-3</v>
      </c>
      <c r="YI196" s="9">
        <v>24.37698438929861</v>
      </c>
      <c r="YJ196" s="9">
        <f t="shared" si="188"/>
        <v>75.241045552534956</v>
      </c>
      <c r="YK196" s="9">
        <f t="shared" si="189"/>
        <v>62.129767761057707</v>
      </c>
      <c r="YL196" s="9">
        <f t="shared" si="190"/>
        <v>24.035655164846276</v>
      </c>
      <c r="YM196" s="9">
        <f t="shared" si="164"/>
        <v>51160.258978779457</v>
      </c>
      <c r="YN196" s="9">
        <f t="shared" si="165"/>
        <v>52593.81815956012</v>
      </c>
      <c r="YO196" s="9">
        <f t="shared" si="166"/>
        <v>9095</v>
      </c>
      <c r="YP196" s="14">
        <f t="shared" si="167"/>
        <v>0.60674507165562741</v>
      </c>
      <c r="YQ196" s="9">
        <f t="shared" si="168"/>
        <v>46469.620971850323</v>
      </c>
      <c r="YR196" s="9">
        <f t="shared" si="169"/>
        <v>47903.180152630986</v>
      </c>
      <c r="YS196" s="10">
        <f t="shared" si="170"/>
        <v>4.3047356157341659</v>
      </c>
      <c r="YT196" s="15">
        <f t="shared" si="171"/>
        <v>0.25077745242352706</v>
      </c>
      <c r="YU196" s="16">
        <f t="shared" si="172"/>
        <v>-3.6632078572669542</v>
      </c>
      <c r="YV196" s="16">
        <f t="shared" si="173"/>
        <v>-15.691060125862172</v>
      </c>
      <c r="YW196" s="47">
        <f t="shared" si="174"/>
        <v>54.297922342190581</v>
      </c>
      <c r="YX196" s="5">
        <f t="shared" si="175"/>
        <v>51160.258978779457</v>
      </c>
      <c r="YY196" s="5">
        <f t="shared" si="176"/>
        <v>45132.575666873439</v>
      </c>
      <c r="YZ196" s="5">
        <f t="shared" si="177"/>
        <v>4766.9944486949662</v>
      </c>
      <c r="ZA196" s="5">
        <f t="shared" si="178"/>
        <v>1260.6888632110763</v>
      </c>
      <c r="ZB196" s="5">
        <f t="shared" si="179"/>
        <v>51160.258978779486</v>
      </c>
      <c r="ZC196" s="6">
        <f t="shared" si="180"/>
        <v>1.0000000000000007</v>
      </c>
    </row>
    <row r="197" spans="1:679" s="8" customFormat="1" x14ac:dyDescent="0.25">
      <c r="A197" s="8">
        <v>3</v>
      </c>
      <c r="B197" s="8" t="s">
        <v>1229</v>
      </c>
      <c r="C197" s="8" t="s">
        <v>1230</v>
      </c>
      <c r="D197" s="8" t="s">
        <v>1229</v>
      </c>
      <c r="E197" s="13" t="s">
        <v>3314</v>
      </c>
      <c r="F197" s="8" t="s">
        <v>3316</v>
      </c>
      <c r="G197" s="8" t="s">
        <v>3316</v>
      </c>
      <c r="H197" s="8" t="s">
        <v>3325</v>
      </c>
      <c r="I197" s="8" t="s">
        <v>3310</v>
      </c>
      <c r="J197" s="8" t="s">
        <v>3319</v>
      </c>
      <c r="L197" s="8">
        <v>7</v>
      </c>
      <c r="M197" s="8" t="s">
        <v>3311</v>
      </c>
      <c r="N197" s="7">
        <v>0</v>
      </c>
      <c r="O197" s="7">
        <v>0</v>
      </c>
      <c r="P197" s="8" t="s">
        <v>3374</v>
      </c>
      <c r="Q197" s="8" t="s">
        <v>1148</v>
      </c>
      <c r="R197" s="8" t="s">
        <v>1231</v>
      </c>
      <c r="S197" s="8" t="s">
        <v>119</v>
      </c>
      <c r="T197" s="8" t="s">
        <v>154</v>
      </c>
      <c r="U197" s="8" t="s">
        <v>1158</v>
      </c>
      <c r="V197" s="8" t="s">
        <v>3378</v>
      </c>
      <c r="W197" s="8" t="s">
        <v>3383</v>
      </c>
      <c r="X197" s="8" t="s">
        <v>3387</v>
      </c>
      <c r="Y197" s="8" t="s">
        <v>3387</v>
      </c>
      <c r="Z197" s="8" t="s">
        <v>122</v>
      </c>
      <c r="AA197" s="8" t="s">
        <v>123</v>
      </c>
      <c r="AB197" s="8" t="s">
        <v>124</v>
      </c>
      <c r="AC197" s="8" t="s">
        <v>1151</v>
      </c>
      <c r="AD197" s="8" t="s">
        <v>1152</v>
      </c>
      <c r="AE197" s="8" t="s">
        <v>3391</v>
      </c>
      <c r="AF197" s="8" t="s">
        <v>931</v>
      </c>
      <c r="AG197" s="8">
        <v>75</v>
      </c>
      <c r="AH197" s="8">
        <v>62</v>
      </c>
      <c r="AI197" s="8">
        <v>82</v>
      </c>
      <c r="AJ197" s="8">
        <v>68</v>
      </c>
      <c r="AK197" s="8">
        <v>7.6</v>
      </c>
      <c r="AL197" s="8">
        <v>8.1</v>
      </c>
      <c r="AM197" s="8">
        <v>7.6</v>
      </c>
      <c r="AN197" s="8">
        <v>8.1</v>
      </c>
      <c r="AO197" s="8">
        <v>230.3</v>
      </c>
      <c r="AP197" s="8">
        <v>0.2</v>
      </c>
      <c r="AQ197" s="8">
        <v>26.6</v>
      </c>
      <c r="AR197" s="8">
        <v>0</v>
      </c>
      <c r="AS197" s="8">
        <v>57345</v>
      </c>
      <c r="AT197" s="8">
        <v>117</v>
      </c>
      <c r="AU197" s="8">
        <v>56471</v>
      </c>
      <c r="AV197" s="8">
        <v>206</v>
      </c>
      <c r="AW197" s="8">
        <v>12424</v>
      </c>
      <c r="AX197" s="8">
        <v>132</v>
      </c>
      <c r="AY197" s="8">
        <v>69781</v>
      </c>
      <c r="AZ197" s="8">
        <v>135</v>
      </c>
      <c r="BA197" s="8">
        <v>8.836393567</v>
      </c>
      <c r="BF197" s="8">
        <v>112.64</v>
      </c>
      <c r="BG197" s="8">
        <v>0.01</v>
      </c>
      <c r="BH197" s="8">
        <v>12.25</v>
      </c>
      <c r="CO197" s="8" t="s">
        <v>1227</v>
      </c>
      <c r="CP197" s="8" t="s">
        <v>1228</v>
      </c>
      <c r="CQ197" s="8">
        <v>75.007000000000005</v>
      </c>
      <c r="CR197" s="8">
        <v>2.5000000000000001E-2</v>
      </c>
      <c r="CS197" s="8">
        <v>62.005000000000003</v>
      </c>
      <c r="CT197" s="8">
        <v>2.1000000000000001E-2</v>
      </c>
      <c r="CU197" s="8">
        <v>82.003</v>
      </c>
      <c r="CV197" s="8">
        <v>2.3E-2</v>
      </c>
      <c r="CW197" s="8">
        <v>67.995000000000005</v>
      </c>
      <c r="CX197" s="8">
        <v>2.1000000000000001E-2</v>
      </c>
      <c r="CY197" s="8">
        <v>74.5</v>
      </c>
      <c r="CZ197" s="8">
        <v>0.08</v>
      </c>
      <c r="DA197" s="8">
        <v>57.67</v>
      </c>
      <c r="DB197" s="8">
        <v>0.05</v>
      </c>
      <c r="DC197" s="8">
        <v>61.61</v>
      </c>
      <c r="DD197" s="8">
        <v>0.02</v>
      </c>
      <c r="DE197" s="8">
        <v>-0.22500000000000001</v>
      </c>
      <c r="DF197" s="8">
        <v>6.0000000000000001E-3</v>
      </c>
      <c r="DG197" s="8">
        <v>1.7064999999999999</v>
      </c>
      <c r="DH197" s="8">
        <v>4.4000000000000003E-3</v>
      </c>
      <c r="DI197" s="8">
        <v>57345</v>
      </c>
      <c r="DJ197" s="8">
        <v>117</v>
      </c>
      <c r="DK197" s="8">
        <v>12424</v>
      </c>
      <c r="DL197" s="8">
        <v>132</v>
      </c>
      <c r="DM197" s="8">
        <v>8.8360000000000003</v>
      </c>
      <c r="DN197" s="8">
        <v>3.9E-2</v>
      </c>
      <c r="DO197" s="8">
        <v>79518</v>
      </c>
      <c r="DP197" s="8">
        <v>58</v>
      </c>
      <c r="DQ197" s="8">
        <v>10.069000000000001</v>
      </c>
      <c r="DR197" s="8">
        <v>0.04</v>
      </c>
      <c r="DS197" s="8">
        <v>12.25</v>
      </c>
      <c r="DT197" s="8">
        <v>0.18</v>
      </c>
      <c r="DU197" s="8">
        <v>230.3</v>
      </c>
      <c r="DV197" s="8">
        <v>0.8</v>
      </c>
      <c r="DW197" s="8">
        <v>230.1</v>
      </c>
      <c r="DX197" s="8">
        <v>0.8</v>
      </c>
      <c r="DY197" s="8">
        <v>229.7</v>
      </c>
      <c r="DZ197" s="8">
        <v>0.8</v>
      </c>
      <c r="EA197" s="8">
        <v>26.6</v>
      </c>
      <c r="EB197" s="8">
        <v>0.1</v>
      </c>
      <c r="EC197" s="8">
        <v>23.7</v>
      </c>
      <c r="ED197" s="8">
        <v>0.1</v>
      </c>
      <c r="EE197" s="8">
        <v>27.1</v>
      </c>
      <c r="EF197" s="8">
        <v>0.1</v>
      </c>
      <c r="EG197" s="8">
        <v>6088.1</v>
      </c>
      <c r="EH197" s="8">
        <v>37.700000000000003</v>
      </c>
      <c r="EI197" s="8">
        <v>3517.3</v>
      </c>
      <c r="EJ197" s="8">
        <v>45.5</v>
      </c>
      <c r="EK197" s="8">
        <v>1809.4</v>
      </c>
      <c r="EL197" s="8">
        <v>32</v>
      </c>
      <c r="EM197" s="8">
        <v>230</v>
      </c>
      <c r="EO197" s="8">
        <v>230</v>
      </c>
      <c r="EQ197" s="8">
        <v>230</v>
      </c>
      <c r="ES197" s="8">
        <v>6.7</v>
      </c>
      <c r="EU197" s="8">
        <v>6.5</v>
      </c>
      <c r="EW197" s="8">
        <v>6.4</v>
      </c>
      <c r="EY197" s="8">
        <v>0.56999999999999995</v>
      </c>
      <c r="EZ197" s="8">
        <v>230</v>
      </c>
      <c r="FB197" s="8">
        <v>230</v>
      </c>
      <c r="FD197" s="8">
        <v>230</v>
      </c>
      <c r="FF197" s="8">
        <v>10.1</v>
      </c>
      <c r="FH197" s="8">
        <v>9.4</v>
      </c>
      <c r="FJ197" s="8">
        <v>8.9</v>
      </c>
      <c r="FL197" s="8">
        <v>2880</v>
      </c>
      <c r="FN197" s="8">
        <v>0.78</v>
      </c>
      <c r="FO197" s="8">
        <v>230</v>
      </c>
      <c r="FP197" s="8">
        <v>230</v>
      </c>
      <c r="FQ197" s="8">
        <v>230</v>
      </c>
      <c r="FR197" s="8">
        <v>9.5</v>
      </c>
      <c r="FS197" s="8">
        <v>8.4</v>
      </c>
      <c r="FT197" s="8">
        <v>9</v>
      </c>
      <c r="FU197" s="8">
        <v>2710</v>
      </c>
      <c r="FV197" s="8">
        <v>0.77</v>
      </c>
      <c r="GE197" s="8">
        <v>7910</v>
      </c>
      <c r="HB197" s="8">
        <v>226.65</v>
      </c>
      <c r="HC197" s="8">
        <v>0.17</v>
      </c>
      <c r="HD197" s="8">
        <v>172.71</v>
      </c>
      <c r="HE197" s="8">
        <v>0.04</v>
      </c>
      <c r="HF197" s="8">
        <v>110.02</v>
      </c>
      <c r="HG197" s="8">
        <v>0.05</v>
      </c>
      <c r="HH197" s="8">
        <v>62.69</v>
      </c>
      <c r="HI197" s="8">
        <v>0.04</v>
      </c>
      <c r="HJ197" s="8">
        <v>207.78</v>
      </c>
      <c r="HK197" s="8">
        <v>0.16</v>
      </c>
      <c r="HL197" s="8">
        <v>88.29</v>
      </c>
      <c r="HM197" s="8">
        <v>0.04</v>
      </c>
      <c r="HN197" s="8">
        <v>103.94</v>
      </c>
      <c r="HO197" s="8">
        <v>0.05</v>
      </c>
      <c r="HP197" s="8">
        <v>15.65</v>
      </c>
      <c r="HQ197" s="8">
        <v>0.05</v>
      </c>
      <c r="HZ197" s="8">
        <v>70.08</v>
      </c>
      <c r="IA197" s="8">
        <v>0.05</v>
      </c>
      <c r="IB197" s="8">
        <v>64.97</v>
      </c>
      <c r="IC197" s="8">
        <v>0.06</v>
      </c>
      <c r="ID197" s="8">
        <v>40.880000000000003</v>
      </c>
      <c r="IE197" s="8">
        <v>0.03</v>
      </c>
      <c r="IF197" s="8">
        <v>24.09</v>
      </c>
      <c r="IG197" s="8">
        <v>7.0000000000000007E-2</v>
      </c>
      <c r="IH197" s="8">
        <v>600.54999999999995</v>
      </c>
      <c r="II197" s="8">
        <v>0.45</v>
      </c>
      <c r="IJ197" s="8">
        <v>35.840000000000003</v>
      </c>
      <c r="IK197" s="8">
        <v>0.01</v>
      </c>
      <c r="IL197" s="8">
        <v>79518</v>
      </c>
      <c r="IM197" s="8">
        <v>58</v>
      </c>
      <c r="IN197" s="8">
        <v>46119</v>
      </c>
      <c r="IO197" s="8">
        <v>34</v>
      </c>
      <c r="KB197" s="8">
        <v>209.47</v>
      </c>
      <c r="KC197" s="8">
        <v>0.18</v>
      </c>
      <c r="KD197" s="8">
        <v>191.09</v>
      </c>
      <c r="KE197" s="8">
        <v>0.03</v>
      </c>
      <c r="KF197" s="8">
        <v>104.5</v>
      </c>
      <c r="KG197" s="8">
        <v>0.06</v>
      </c>
      <c r="KH197" s="8">
        <v>86.59</v>
      </c>
      <c r="KI197" s="8">
        <v>0.05</v>
      </c>
      <c r="KP197" s="8">
        <v>199.07</v>
      </c>
      <c r="KQ197" s="8">
        <v>0.19</v>
      </c>
      <c r="KR197" s="8">
        <v>88.85</v>
      </c>
      <c r="KS197" s="8">
        <v>0.03</v>
      </c>
      <c r="KT197" s="8">
        <v>101.01</v>
      </c>
      <c r="KU197" s="8">
        <v>0.06</v>
      </c>
      <c r="KV197" s="8">
        <v>12.16</v>
      </c>
      <c r="KW197" s="8">
        <v>0.06</v>
      </c>
      <c r="LD197" s="8">
        <v>56.37</v>
      </c>
      <c r="LE197" s="8">
        <v>0.04</v>
      </c>
      <c r="LF197" s="8">
        <v>74.62</v>
      </c>
      <c r="LG197" s="8">
        <v>0.03</v>
      </c>
      <c r="LH197" s="8">
        <v>30.92</v>
      </c>
      <c r="LI197" s="8">
        <v>0.03</v>
      </c>
      <c r="LJ197" s="8">
        <v>43.7</v>
      </c>
      <c r="LK197" s="8">
        <v>0.05</v>
      </c>
      <c r="LL197" s="8">
        <v>87.84</v>
      </c>
      <c r="LM197" s="8">
        <v>0.05</v>
      </c>
      <c r="LN197" s="8">
        <v>480.97</v>
      </c>
      <c r="LO197" s="8">
        <v>0.43</v>
      </c>
      <c r="LP197" s="8">
        <v>36.01</v>
      </c>
      <c r="LQ197" s="8">
        <v>0.01</v>
      </c>
      <c r="LR197" s="8">
        <v>115.03</v>
      </c>
      <c r="LS197" s="8">
        <v>0.01</v>
      </c>
      <c r="LT197" s="8">
        <v>79518</v>
      </c>
      <c r="LU197" s="8">
        <v>58</v>
      </c>
      <c r="LV197" s="8">
        <v>38007</v>
      </c>
      <c r="LW197" s="8">
        <v>34</v>
      </c>
      <c r="MX197" s="8">
        <v>57.53</v>
      </c>
      <c r="MY197" s="8">
        <v>0.06</v>
      </c>
      <c r="MZ197" s="8">
        <v>57.43</v>
      </c>
      <c r="NA197" s="8">
        <v>0.04</v>
      </c>
      <c r="NB197" s="8">
        <v>57.87</v>
      </c>
      <c r="NC197" s="8">
        <v>0.05</v>
      </c>
      <c r="ND197" s="8">
        <v>58.09</v>
      </c>
      <c r="NE197" s="8">
        <v>0.08</v>
      </c>
      <c r="NF197" s="8">
        <v>58</v>
      </c>
      <c r="NG197" s="8">
        <v>0.08</v>
      </c>
      <c r="NH197" s="8">
        <v>58.04</v>
      </c>
      <c r="NI197" s="8">
        <v>7.0000000000000007E-2</v>
      </c>
      <c r="OB197" s="8">
        <v>88.29</v>
      </c>
      <c r="OC197" s="8">
        <v>0.04</v>
      </c>
      <c r="OP197" s="8">
        <v>89.98</v>
      </c>
      <c r="OQ197" s="8">
        <v>0.04</v>
      </c>
      <c r="OR197" s="8">
        <v>88.43</v>
      </c>
      <c r="OS197" s="8">
        <v>0.05</v>
      </c>
      <c r="PN197" s="8">
        <v>88.6</v>
      </c>
      <c r="PO197" s="8">
        <v>0.05</v>
      </c>
      <c r="PP197" s="8">
        <v>87.84</v>
      </c>
      <c r="PQ197" s="8">
        <v>0.05</v>
      </c>
      <c r="PR197" s="8">
        <v>89.98</v>
      </c>
      <c r="PS197" s="8">
        <v>0.04</v>
      </c>
      <c r="PT197" s="8">
        <v>88.43</v>
      </c>
      <c r="PU197" s="8">
        <v>0.05</v>
      </c>
      <c r="PV197" s="8">
        <v>65.819999999999993</v>
      </c>
      <c r="PW197" s="8">
        <v>7.0000000000000007E-2</v>
      </c>
      <c r="PX197" s="8">
        <v>74.5</v>
      </c>
      <c r="PY197" s="8">
        <v>0.03</v>
      </c>
      <c r="QX197" s="8">
        <v>81.819999999999993</v>
      </c>
      <c r="QY197" s="8">
        <v>0.1</v>
      </c>
      <c r="QZ197" s="8">
        <v>81.7</v>
      </c>
      <c r="RA197" s="8">
        <v>7.0000000000000007E-2</v>
      </c>
      <c r="RB197" s="8">
        <v>74.56</v>
      </c>
      <c r="RC197" s="8">
        <v>0.06</v>
      </c>
      <c r="RD197" s="8">
        <v>74.69</v>
      </c>
      <c r="RE197" s="8">
        <v>0.06</v>
      </c>
      <c r="RF197" s="8">
        <v>74.599999999999994</v>
      </c>
      <c r="RG197" s="8">
        <v>0.06</v>
      </c>
      <c r="RH197" s="8">
        <v>74.599999999999994</v>
      </c>
      <c r="RI197" s="8">
        <v>0.05</v>
      </c>
      <c r="RJ197" s="8">
        <v>74.680000000000007</v>
      </c>
      <c r="RK197" s="8">
        <v>0.05</v>
      </c>
      <c r="RL197" s="8">
        <v>74.7</v>
      </c>
      <c r="RM197" s="8">
        <v>0.05</v>
      </c>
      <c r="RP197" s="8">
        <v>75.489999999999995</v>
      </c>
      <c r="RQ197" s="8">
        <v>0.1</v>
      </c>
      <c r="RR197" s="8">
        <v>75.2</v>
      </c>
      <c r="RS197" s="8">
        <v>0.1</v>
      </c>
      <c r="RT197" s="8">
        <v>75.150000000000006</v>
      </c>
      <c r="RU197" s="8">
        <v>0.09</v>
      </c>
      <c r="RV197" s="8">
        <v>75.14</v>
      </c>
      <c r="RW197" s="8">
        <v>0.08</v>
      </c>
      <c r="RX197" s="8">
        <v>78.319999999999993</v>
      </c>
      <c r="RY197" s="8">
        <v>0.15</v>
      </c>
      <c r="RZ197" s="8">
        <v>77.2</v>
      </c>
      <c r="SA197" s="8">
        <v>0.09</v>
      </c>
      <c r="SB197" s="8">
        <v>75.28</v>
      </c>
      <c r="SC197" s="8">
        <v>0.09</v>
      </c>
      <c r="SD197" s="8">
        <v>75.239999999999995</v>
      </c>
      <c r="SE197" s="8">
        <v>0.09</v>
      </c>
      <c r="SF197" s="8">
        <v>77.58</v>
      </c>
      <c r="SG197" s="8">
        <v>0.12</v>
      </c>
      <c r="SH197" s="8">
        <v>76.23</v>
      </c>
      <c r="SI197" s="8">
        <v>0.08</v>
      </c>
      <c r="SJ197" s="8">
        <v>75.86</v>
      </c>
      <c r="SK197" s="8">
        <v>0.08</v>
      </c>
      <c r="SL197" s="8">
        <v>75.61</v>
      </c>
      <c r="SM197" s="8">
        <v>7.0000000000000007E-2</v>
      </c>
      <c r="SN197" s="8">
        <v>75.88</v>
      </c>
      <c r="SO197" s="8">
        <v>0.1</v>
      </c>
      <c r="SP197" s="8">
        <v>75.95</v>
      </c>
      <c r="SQ197" s="8">
        <v>7.0000000000000007E-2</v>
      </c>
      <c r="SR197" s="8">
        <v>76.37</v>
      </c>
      <c r="SS197" s="8">
        <v>0.06</v>
      </c>
      <c r="ST197" s="8">
        <v>73.459999999999994</v>
      </c>
      <c r="SU197" s="8">
        <v>0.17</v>
      </c>
      <c r="TZ197" s="8">
        <v>81.73</v>
      </c>
      <c r="UA197" s="8">
        <v>0.08</v>
      </c>
      <c r="UB197" s="8">
        <v>81.459999999999994</v>
      </c>
      <c r="UC197" s="8">
        <v>0.08</v>
      </c>
      <c r="UD197" s="8">
        <v>81.41</v>
      </c>
      <c r="UE197" s="8">
        <v>0.09</v>
      </c>
      <c r="UF197" s="8">
        <v>81.53</v>
      </c>
      <c r="UG197" s="8">
        <v>0.08</v>
      </c>
      <c r="UH197" s="8">
        <v>81.36</v>
      </c>
      <c r="UI197" s="8">
        <v>0.08</v>
      </c>
      <c r="UJ197" s="8">
        <v>81.349999999999994</v>
      </c>
      <c r="UK197" s="8">
        <v>0.11</v>
      </c>
      <c r="WJ197" s="8" t="s">
        <v>1315</v>
      </c>
      <c r="WK197" s="8">
        <v>75.007000000000005</v>
      </c>
      <c r="WL197" s="8">
        <v>2.5000000000000001E-2</v>
      </c>
      <c r="WM197" s="8">
        <v>62.005000000000003</v>
      </c>
      <c r="WN197" s="8">
        <v>2.1000000000000001E-2</v>
      </c>
      <c r="WO197" s="8">
        <v>57.911999999999999</v>
      </c>
      <c r="WP197" s="8">
        <v>1.7999999999999999E-2</v>
      </c>
      <c r="WQ197" s="8">
        <v>54.231000000000002</v>
      </c>
      <c r="WR197" s="8">
        <v>2.1000000000000001E-2</v>
      </c>
      <c r="WS197" s="8">
        <v>82.003</v>
      </c>
      <c r="WT197" s="8">
        <v>2.3E-2</v>
      </c>
      <c r="WU197" s="8">
        <v>67.995000000000005</v>
      </c>
      <c r="WV197" s="8">
        <v>2.1000000000000001E-2</v>
      </c>
      <c r="WW197" s="8">
        <v>3047.2</v>
      </c>
      <c r="WX197" s="8">
        <v>4</v>
      </c>
      <c r="WY197" s="8">
        <v>3000</v>
      </c>
      <c r="WZ197" s="8">
        <v>3.9</v>
      </c>
      <c r="XA197" s="8">
        <v>0.95499999999999996</v>
      </c>
      <c r="XB197" s="8">
        <v>3.0000000000000001E-3</v>
      </c>
      <c r="XC197" s="8">
        <v>-0.31</v>
      </c>
      <c r="XD197" s="8">
        <v>2E-3</v>
      </c>
      <c r="XE197" s="8">
        <v>-0.22500000000000001</v>
      </c>
      <c r="XF197" s="8">
        <v>6.0000000000000001E-3</v>
      </c>
      <c r="XG197" s="8">
        <v>1.7064999999999999</v>
      </c>
      <c r="XH197" s="8">
        <v>4.4000000000000003E-3</v>
      </c>
      <c r="XI197" s="8">
        <v>29.437999999999999</v>
      </c>
      <c r="XJ197" s="8">
        <v>1E-3</v>
      </c>
      <c r="XK197" s="8">
        <v>7897</v>
      </c>
      <c r="XL197" s="8">
        <v>31</v>
      </c>
      <c r="XM197" s="8">
        <v>1710</v>
      </c>
      <c r="XO197" s="1">
        <v>8.7942837155845673E-3</v>
      </c>
      <c r="XP197" s="12">
        <v>21.378903712586084</v>
      </c>
      <c r="XQ197" s="4">
        <v>13.029</v>
      </c>
      <c r="XR197" s="4">
        <v>0.39800000000000002</v>
      </c>
      <c r="XS197" s="45">
        <f t="shared" si="159"/>
        <v>1.4002575685259995</v>
      </c>
      <c r="XT197" s="9">
        <f t="shared" si="181"/>
        <v>13944.176486023956</v>
      </c>
      <c r="XU197" s="46">
        <f t="shared" si="182"/>
        <v>336.58110236220472</v>
      </c>
      <c r="XV197" s="9">
        <f t="shared" si="163"/>
        <v>19.382012636354741</v>
      </c>
      <c r="XW197" s="9">
        <f t="shared" si="183"/>
        <v>84.58449840791063</v>
      </c>
      <c r="XX197" s="9">
        <f t="shared" si="184"/>
        <v>13859.591987616046</v>
      </c>
      <c r="XY197" s="15">
        <f t="shared" si="185"/>
        <v>8.7977768513505493E-3</v>
      </c>
      <c r="XZ197" s="9">
        <f t="shared" si="186"/>
        <v>27.639513151971961</v>
      </c>
      <c r="YA197" s="9">
        <f t="shared" si="187"/>
        <v>56.511742431473998</v>
      </c>
      <c r="YB197" s="10">
        <v>13.748627468038805</v>
      </c>
      <c r="YC197" s="10">
        <v>13.111710123810454</v>
      </c>
      <c r="YD197" s="3">
        <v>1.1338875817046597E-2</v>
      </c>
      <c r="YE197" s="9">
        <v>32.124108136016062</v>
      </c>
      <c r="YF197" s="15">
        <v>8.7822686328106157E-3</v>
      </c>
      <c r="YG197" s="9">
        <v>27.612143860175568</v>
      </c>
      <c r="YH197" s="15">
        <v>8.0677701507806815E-3</v>
      </c>
      <c r="YI197" s="9">
        <v>22.666230122985876</v>
      </c>
      <c r="YJ197" s="9">
        <f t="shared" si="188"/>
        <v>75.049633600530413</v>
      </c>
      <c r="YK197" s="9">
        <f t="shared" si="189"/>
        <v>62.043784747486363</v>
      </c>
      <c r="YL197" s="9">
        <f t="shared" si="190"/>
        <v>22.32515245798028</v>
      </c>
      <c r="YM197" s="9">
        <f t="shared" si="164"/>
        <v>74104.383427408742</v>
      </c>
      <c r="YN197" s="9">
        <f t="shared" si="165"/>
        <v>62038.950273606628</v>
      </c>
      <c r="YO197" s="9">
        <f t="shared" si="166"/>
        <v>6187</v>
      </c>
      <c r="YP197" s="14">
        <f t="shared" si="167"/>
        <v>0.28495252268963361</v>
      </c>
      <c r="YQ197" s="9">
        <f t="shared" si="168"/>
        <v>69416.904729770948</v>
      </c>
      <c r="YR197" s="9">
        <f t="shared" si="169"/>
        <v>57351.471575968833</v>
      </c>
      <c r="YS197" s="10">
        <f t="shared" si="170"/>
        <v>8.79028804986336</v>
      </c>
      <c r="YT197" s="15">
        <f t="shared" si="171"/>
        <v>0.24238765466207807</v>
      </c>
      <c r="YU197" s="16">
        <f t="shared" si="172"/>
        <v>-5.3143606939916808</v>
      </c>
      <c r="YV197" s="16">
        <f t="shared" si="173"/>
        <v>-18.537891169056415</v>
      </c>
      <c r="YW197" s="47">
        <f t="shared" si="174"/>
        <v>50.580799000444983</v>
      </c>
      <c r="YX197" s="5">
        <f t="shared" si="175"/>
        <v>74104.383427408742</v>
      </c>
      <c r="YY197" s="5">
        <f t="shared" si="176"/>
        <v>68966.694036023371</v>
      </c>
      <c r="YZ197" s="5">
        <f t="shared" si="177"/>
        <v>4756.0471562789844</v>
      </c>
      <c r="ZA197" s="5">
        <f t="shared" si="178"/>
        <v>381.64223510637993</v>
      </c>
      <c r="ZB197" s="5">
        <f t="shared" si="179"/>
        <v>74104.383427408742</v>
      </c>
      <c r="ZC197" s="6">
        <f t="shared" si="180"/>
        <v>1</v>
      </c>
    </row>
    <row r="198" spans="1:679" s="8" customFormat="1" x14ac:dyDescent="0.25">
      <c r="A198" s="8">
        <v>3</v>
      </c>
      <c r="B198" s="8" t="s">
        <v>1232</v>
      </c>
      <c r="C198" s="8" t="s">
        <v>1233</v>
      </c>
      <c r="D198" s="8" t="s">
        <v>1232</v>
      </c>
      <c r="E198" s="13" t="s">
        <v>3314</v>
      </c>
      <c r="F198" s="8" t="s">
        <v>3316</v>
      </c>
      <c r="G198" s="8" t="s">
        <v>3316</v>
      </c>
      <c r="H198" s="8" t="s">
        <v>3325</v>
      </c>
      <c r="I198" s="8" t="s">
        <v>3310</v>
      </c>
      <c r="J198" s="8" t="s">
        <v>3319</v>
      </c>
      <c r="L198" s="8">
        <v>7</v>
      </c>
      <c r="M198" s="8" t="s">
        <v>3311</v>
      </c>
      <c r="N198" s="7">
        <v>0</v>
      </c>
      <c r="O198" s="7">
        <v>0</v>
      </c>
      <c r="P198" s="8" t="s">
        <v>3374</v>
      </c>
      <c r="Q198" s="8" t="s">
        <v>1148</v>
      </c>
      <c r="R198" s="8" t="s">
        <v>1234</v>
      </c>
      <c r="S198" s="8" t="s">
        <v>119</v>
      </c>
      <c r="T198" s="8" t="s">
        <v>154</v>
      </c>
      <c r="U198" s="8" t="s">
        <v>330</v>
      </c>
      <c r="V198" s="8" t="s">
        <v>3378</v>
      </c>
      <c r="W198" s="8" t="s">
        <v>3383</v>
      </c>
      <c r="X198" s="8" t="s">
        <v>3387</v>
      </c>
      <c r="Y198" s="8" t="s">
        <v>3387</v>
      </c>
      <c r="Z198" s="8" t="s">
        <v>122</v>
      </c>
      <c r="AA198" s="8" t="s">
        <v>123</v>
      </c>
      <c r="AB198" s="8" t="s">
        <v>124</v>
      </c>
      <c r="AC198" s="8" t="s">
        <v>1151</v>
      </c>
      <c r="AD198" s="8" t="s">
        <v>1152</v>
      </c>
      <c r="AE198" s="8" t="s">
        <v>3391</v>
      </c>
      <c r="AF198" s="8" t="s">
        <v>931</v>
      </c>
      <c r="AG198" s="8">
        <v>75</v>
      </c>
      <c r="AH198" s="8">
        <v>62</v>
      </c>
      <c r="AI198" s="8">
        <v>95</v>
      </c>
      <c r="AJ198" s="8">
        <v>75</v>
      </c>
      <c r="AK198" s="8">
        <v>7.6</v>
      </c>
      <c r="AL198" s="8">
        <v>8.1</v>
      </c>
      <c r="AM198" s="8">
        <v>7.6</v>
      </c>
      <c r="AN198" s="8">
        <v>8.1</v>
      </c>
      <c r="AO198" s="8">
        <v>230.5</v>
      </c>
      <c r="AP198" s="8">
        <v>0.1</v>
      </c>
      <c r="AQ198" s="8">
        <v>29.2</v>
      </c>
      <c r="AR198" s="8">
        <v>0</v>
      </c>
      <c r="AS198" s="8">
        <v>52934</v>
      </c>
      <c r="AT198" s="8">
        <v>93</v>
      </c>
      <c r="AU198" s="8">
        <v>51791</v>
      </c>
      <c r="AV198" s="8">
        <v>211</v>
      </c>
      <c r="AW198" s="8">
        <v>5866</v>
      </c>
      <c r="AX198" s="8">
        <v>171</v>
      </c>
      <c r="AY198" s="8">
        <v>58806</v>
      </c>
      <c r="AZ198" s="8">
        <v>181</v>
      </c>
      <c r="BA198" s="8">
        <v>6.5903843999999996</v>
      </c>
      <c r="BF198" s="8">
        <v>109.51</v>
      </c>
      <c r="BG198" s="8">
        <v>0.03</v>
      </c>
      <c r="BH198" s="8">
        <v>25.53</v>
      </c>
      <c r="CO198" s="8" t="s">
        <v>1235</v>
      </c>
      <c r="CP198" s="8" t="s">
        <v>1228</v>
      </c>
      <c r="CQ198" s="8">
        <v>75.001000000000005</v>
      </c>
      <c r="CR198" s="8">
        <v>1.4999999999999999E-2</v>
      </c>
      <c r="CS198" s="8">
        <v>61.999000000000002</v>
      </c>
      <c r="CT198" s="8">
        <v>3.4000000000000002E-2</v>
      </c>
      <c r="CU198" s="8">
        <v>94.998000000000005</v>
      </c>
      <c r="CV198" s="8">
        <v>1.2E-2</v>
      </c>
      <c r="CW198" s="8">
        <v>75.055000000000007</v>
      </c>
      <c r="CX198" s="8">
        <v>0.02</v>
      </c>
      <c r="CY198" s="8">
        <v>74.31</v>
      </c>
      <c r="CZ198" s="8">
        <v>7.0000000000000007E-2</v>
      </c>
      <c r="DA198" s="8">
        <v>58.83</v>
      </c>
      <c r="DB198" s="8">
        <v>0.05</v>
      </c>
      <c r="DC198" s="8">
        <v>62.67</v>
      </c>
      <c r="DD198" s="8">
        <v>0.02</v>
      </c>
      <c r="DE198" s="8">
        <v>-0.24399999999999999</v>
      </c>
      <c r="DF198" s="8">
        <v>5.0000000000000001E-3</v>
      </c>
      <c r="DG198" s="8">
        <v>1.3027</v>
      </c>
      <c r="DH198" s="8">
        <v>3.3999999999999998E-3</v>
      </c>
      <c r="DI198" s="8">
        <v>52934</v>
      </c>
      <c r="DJ198" s="8">
        <v>93</v>
      </c>
      <c r="DK198" s="8">
        <v>5866</v>
      </c>
      <c r="DL198" s="8">
        <v>171</v>
      </c>
      <c r="DM198" s="8">
        <v>6.59</v>
      </c>
      <c r="DN198" s="8">
        <v>3.1E-2</v>
      </c>
      <c r="DO198" s="8">
        <v>78963</v>
      </c>
      <c r="DP198" s="8">
        <v>60</v>
      </c>
      <c r="DQ198" s="8">
        <v>8.85</v>
      </c>
      <c r="DR198" s="8">
        <v>3.2000000000000001E-2</v>
      </c>
      <c r="DS198" s="8">
        <v>25.53</v>
      </c>
      <c r="DT198" s="8">
        <v>0.22</v>
      </c>
      <c r="DU198" s="8">
        <v>230.5</v>
      </c>
      <c r="DV198" s="8">
        <v>0.7</v>
      </c>
      <c r="DW198" s="8">
        <v>230.3</v>
      </c>
      <c r="DX198" s="8">
        <v>0.7</v>
      </c>
      <c r="DY198" s="8">
        <v>229.5</v>
      </c>
      <c r="DZ198" s="8">
        <v>0.7</v>
      </c>
      <c r="EA198" s="8">
        <v>29.2</v>
      </c>
      <c r="EB198" s="8">
        <v>0.1</v>
      </c>
      <c r="EC198" s="8">
        <v>25.8</v>
      </c>
      <c r="ED198" s="8">
        <v>0.1</v>
      </c>
      <c r="EE198" s="8">
        <v>29.1</v>
      </c>
      <c r="EF198" s="8">
        <v>0.1</v>
      </c>
      <c r="EG198" s="8">
        <v>6699.8</v>
      </c>
      <c r="EH198" s="8">
        <v>33.799999999999997</v>
      </c>
      <c r="EI198" s="8">
        <v>3523.7</v>
      </c>
      <c r="EJ198" s="8">
        <v>38.5</v>
      </c>
      <c r="EK198" s="8">
        <v>2223.1</v>
      </c>
      <c r="EL198" s="8">
        <v>29.4</v>
      </c>
      <c r="EM198" s="8">
        <v>230</v>
      </c>
      <c r="EO198" s="8">
        <v>230</v>
      </c>
      <c r="EQ198" s="8">
        <v>229</v>
      </c>
      <c r="ES198" s="8">
        <v>6.7</v>
      </c>
      <c r="EU198" s="8">
        <v>6.5</v>
      </c>
      <c r="EW198" s="8">
        <v>6.4</v>
      </c>
      <c r="EY198" s="8">
        <v>0.56999999999999995</v>
      </c>
      <c r="EZ198" s="8">
        <v>229</v>
      </c>
      <c r="FB198" s="8">
        <v>228</v>
      </c>
      <c r="FD198" s="8">
        <v>228</v>
      </c>
      <c r="FF198" s="8">
        <v>11.2</v>
      </c>
      <c r="FH198" s="8">
        <v>10.3</v>
      </c>
      <c r="FJ198" s="8">
        <v>9.9</v>
      </c>
      <c r="FL198" s="8">
        <v>3400</v>
      </c>
      <c r="FN198" s="8">
        <v>0.81</v>
      </c>
      <c r="FO198" s="8">
        <v>230</v>
      </c>
      <c r="FP198" s="8">
        <v>231</v>
      </c>
      <c r="FQ198" s="8">
        <v>229</v>
      </c>
      <c r="FR198" s="8">
        <v>10.6</v>
      </c>
      <c r="FS198" s="8">
        <v>9.4</v>
      </c>
      <c r="FT198" s="8">
        <v>10</v>
      </c>
      <c r="FU198" s="8">
        <v>3230</v>
      </c>
      <c r="FV198" s="8">
        <v>0.81</v>
      </c>
      <c r="GE198" s="8">
        <v>8980</v>
      </c>
      <c r="HB198" s="8">
        <v>269.51</v>
      </c>
      <c r="HC198" s="8">
        <v>0.17</v>
      </c>
      <c r="HD198" s="8">
        <v>179.67</v>
      </c>
      <c r="HE198" s="8">
        <v>0.06</v>
      </c>
      <c r="HF198" s="8">
        <v>122.61</v>
      </c>
      <c r="HG198" s="8">
        <v>0.05</v>
      </c>
      <c r="HH198" s="8">
        <v>57.05</v>
      </c>
      <c r="HI198" s="8">
        <v>7.0000000000000007E-2</v>
      </c>
      <c r="HJ198" s="8">
        <v>250.48</v>
      </c>
      <c r="HK198" s="8">
        <v>0.17</v>
      </c>
      <c r="HL198" s="8">
        <v>101.99</v>
      </c>
      <c r="HM198" s="8">
        <v>0.05</v>
      </c>
      <c r="HN198" s="8">
        <v>117.21</v>
      </c>
      <c r="HO198" s="8">
        <v>0.05</v>
      </c>
      <c r="HP198" s="8">
        <v>15.22</v>
      </c>
      <c r="HQ198" s="8">
        <v>0.04</v>
      </c>
      <c r="HZ198" s="8">
        <v>74.41</v>
      </c>
      <c r="IA198" s="8">
        <v>0.05</v>
      </c>
      <c r="IB198" s="8">
        <v>48.98</v>
      </c>
      <c r="IC198" s="8">
        <v>0.14000000000000001</v>
      </c>
      <c r="ID198" s="8">
        <v>43.77</v>
      </c>
      <c r="IE198" s="8">
        <v>0.03</v>
      </c>
      <c r="IF198" s="8">
        <v>5.21</v>
      </c>
      <c r="IG198" s="8">
        <v>0.14000000000000001</v>
      </c>
      <c r="IH198" s="8">
        <v>642.13</v>
      </c>
      <c r="II198" s="8">
        <v>0.42</v>
      </c>
      <c r="IJ198" s="8">
        <v>40.1</v>
      </c>
      <c r="IK198" s="8">
        <v>0.01</v>
      </c>
      <c r="IL198" s="8">
        <v>78963</v>
      </c>
      <c r="IM198" s="8">
        <v>60</v>
      </c>
      <c r="IN198" s="8">
        <v>44568</v>
      </c>
      <c r="IO198" s="8">
        <v>36</v>
      </c>
      <c r="KB198" s="8">
        <v>254.46</v>
      </c>
      <c r="KC198" s="8">
        <v>0.2</v>
      </c>
      <c r="KD198" s="8">
        <v>207.62</v>
      </c>
      <c r="KE198" s="8">
        <v>0.03</v>
      </c>
      <c r="KF198" s="8">
        <v>118.36</v>
      </c>
      <c r="KG198" s="8">
        <v>0.06</v>
      </c>
      <c r="KH198" s="8">
        <v>89.26</v>
      </c>
      <c r="KI198" s="8">
        <v>0.05</v>
      </c>
      <c r="KP198" s="8">
        <v>243.58</v>
      </c>
      <c r="KQ198" s="8">
        <v>0.19</v>
      </c>
      <c r="KR198" s="8">
        <v>102.37</v>
      </c>
      <c r="KS198" s="8">
        <v>0.04</v>
      </c>
      <c r="KT198" s="8">
        <v>115.18</v>
      </c>
      <c r="KU198" s="8">
        <v>0.06</v>
      </c>
      <c r="KV198" s="8">
        <v>12.81</v>
      </c>
      <c r="KW198" s="8">
        <v>0.06</v>
      </c>
      <c r="LD198" s="8">
        <v>63.69</v>
      </c>
      <c r="LE198" s="8">
        <v>0.05</v>
      </c>
      <c r="LF198" s="8">
        <v>77.959999999999994</v>
      </c>
      <c r="LG198" s="8">
        <v>0.03</v>
      </c>
      <c r="LH198" s="8">
        <v>36.4</v>
      </c>
      <c r="LI198" s="8">
        <v>0.04</v>
      </c>
      <c r="LJ198" s="8">
        <v>41.56</v>
      </c>
      <c r="LK198" s="8">
        <v>0.05</v>
      </c>
      <c r="LL198" s="8">
        <v>101.67</v>
      </c>
      <c r="LM198" s="8">
        <v>0.06</v>
      </c>
      <c r="LN198" s="8">
        <v>523.02</v>
      </c>
      <c r="LO198" s="8">
        <v>0.45</v>
      </c>
      <c r="LP198" s="8">
        <v>40.22</v>
      </c>
      <c r="LQ198" s="8">
        <v>0.01</v>
      </c>
      <c r="LR198" s="8">
        <v>115.25</v>
      </c>
      <c r="LS198" s="8">
        <v>0.01</v>
      </c>
      <c r="LT198" s="8">
        <v>78963</v>
      </c>
      <c r="LU198" s="8">
        <v>60</v>
      </c>
      <c r="LV198" s="8">
        <v>39240</v>
      </c>
      <c r="LW198" s="8">
        <v>35</v>
      </c>
      <c r="MX198" s="8">
        <v>58.34</v>
      </c>
      <c r="MY198" s="8">
        <v>0.05</v>
      </c>
      <c r="MZ198" s="8">
        <v>58.83</v>
      </c>
      <c r="NA198" s="8">
        <v>0.04</v>
      </c>
      <c r="NB198" s="8">
        <v>59.3</v>
      </c>
      <c r="NC198" s="8">
        <v>0.04</v>
      </c>
      <c r="ND198" s="8">
        <v>59.02</v>
      </c>
      <c r="NE198" s="8">
        <v>0.06</v>
      </c>
      <c r="NF198" s="8">
        <v>58.97</v>
      </c>
      <c r="NG198" s="8">
        <v>0.06</v>
      </c>
      <c r="NH198" s="8">
        <v>59.09</v>
      </c>
      <c r="NI198" s="8">
        <v>0.05</v>
      </c>
      <c r="OB198" s="8">
        <v>101.99</v>
      </c>
      <c r="OC198" s="8">
        <v>0.05</v>
      </c>
      <c r="OP198" s="8">
        <v>103.76</v>
      </c>
      <c r="OQ198" s="8">
        <v>0.04</v>
      </c>
      <c r="OR198" s="8">
        <v>102.27</v>
      </c>
      <c r="OS198" s="8">
        <v>0.05</v>
      </c>
      <c r="PN198" s="8">
        <v>102.23</v>
      </c>
      <c r="PO198" s="8">
        <v>0.06</v>
      </c>
      <c r="PP198" s="8">
        <v>101.67</v>
      </c>
      <c r="PQ198" s="8">
        <v>0.06</v>
      </c>
      <c r="PR198" s="8">
        <v>103.76</v>
      </c>
      <c r="PS198" s="8">
        <v>0.04</v>
      </c>
      <c r="PT198" s="8">
        <v>102.27</v>
      </c>
      <c r="PU198" s="8">
        <v>0.05</v>
      </c>
      <c r="PV198" s="8">
        <v>50.5</v>
      </c>
      <c r="PW198" s="8">
        <v>0.28999999999999998</v>
      </c>
      <c r="PX198" s="8">
        <v>78.03</v>
      </c>
      <c r="PY198" s="8">
        <v>0.04</v>
      </c>
      <c r="QX198" s="8">
        <v>94.85</v>
      </c>
      <c r="QY198" s="8">
        <v>0.1</v>
      </c>
      <c r="QZ198" s="8">
        <v>94.56</v>
      </c>
      <c r="RA198" s="8">
        <v>0.08</v>
      </c>
      <c r="RB198" s="8">
        <v>74.5</v>
      </c>
      <c r="RC198" s="8">
        <v>0.06</v>
      </c>
      <c r="RD198" s="8">
        <v>74.66</v>
      </c>
      <c r="RE198" s="8">
        <v>0.05</v>
      </c>
      <c r="RF198" s="8">
        <v>74.400000000000006</v>
      </c>
      <c r="RG198" s="8">
        <v>0.06</v>
      </c>
      <c r="RH198" s="8">
        <v>74.41</v>
      </c>
      <c r="RI198" s="8">
        <v>0.05</v>
      </c>
      <c r="RJ198" s="8">
        <v>74.53</v>
      </c>
      <c r="RK198" s="8">
        <v>0.05</v>
      </c>
      <c r="RL198" s="8">
        <v>74.56</v>
      </c>
      <c r="RM198" s="8">
        <v>0.05</v>
      </c>
      <c r="RP198" s="8">
        <v>75.69</v>
      </c>
      <c r="RQ198" s="8">
        <v>0.11</v>
      </c>
      <c r="RR198" s="8">
        <v>75.16</v>
      </c>
      <c r="RS198" s="8">
        <v>0.11</v>
      </c>
      <c r="RT198" s="8">
        <v>75.12</v>
      </c>
      <c r="RU198" s="8">
        <v>0.1</v>
      </c>
      <c r="RV198" s="8">
        <v>75.37</v>
      </c>
      <c r="RW198" s="8">
        <v>0.09</v>
      </c>
      <c r="RX198" s="8">
        <v>84.8</v>
      </c>
      <c r="RY198" s="8">
        <v>0.24</v>
      </c>
      <c r="RZ198" s="8">
        <v>80.91</v>
      </c>
      <c r="SA198" s="8">
        <v>0.12</v>
      </c>
      <c r="SB198" s="8">
        <v>75.260000000000005</v>
      </c>
      <c r="SC198" s="8">
        <v>0.1</v>
      </c>
      <c r="SD198" s="8">
        <v>75.209999999999994</v>
      </c>
      <c r="SE198" s="8">
        <v>0.1</v>
      </c>
      <c r="SF198" s="8">
        <v>83.14</v>
      </c>
      <c r="SG198" s="8">
        <v>0.28999999999999998</v>
      </c>
      <c r="SH198" s="8">
        <v>78.260000000000005</v>
      </c>
      <c r="SI198" s="8">
        <v>0.09</v>
      </c>
      <c r="SJ198" s="8">
        <v>77.52</v>
      </c>
      <c r="SK198" s="8">
        <v>0.1</v>
      </c>
      <c r="SL198" s="8">
        <v>77.319999999999993</v>
      </c>
      <c r="SM198" s="8">
        <v>0.09</v>
      </c>
      <c r="SN198" s="8">
        <v>79.099999999999994</v>
      </c>
      <c r="SO198" s="8">
        <v>7.0000000000000007E-2</v>
      </c>
      <c r="SP198" s="8">
        <v>77.98</v>
      </c>
      <c r="SQ198" s="8">
        <v>0.08</v>
      </c>
      <c r="SR198" s="8">
        <v>79.16</v>
      </c>
      <c r="SS198" s="8">
        <v>7.0000000000000007E-2</v>
      </c>
      <c r="ST198" s="8">
        <v>75.709999999999994</v>
      </c>
      <c r="SU198" s="8">
        <v>0.11</v>
      </c>
      <c r="TZ198" s="8">
        <v>94.85</v>
      </c>
      <c r="UA198" s="8">
        <v>0.09</v>
      </c>
      <c r="UB198" s="8">
        <v>94.48</v>
      </c>
      <c r="UC198" s="8">
        <v>0.09</v>
      </c>
      <c r="UD198" s="8">
        <v>94.49</v>
      </c>
      <c r="UE198" s="8">
        <v>0.1</v>
      </c>
      <c r="UF198" s="8">
        <v>94.64</v>
      </c>
      <c r="UG198" s="8">
        <v>0.1</v>
      </c>
      <c r="UH198" s="8">
        <v>94.5</v>
      </c>
      <c r="UI198" s="8">
        <v>0.09</v>
      </c>
      <c r="UJ198" s="8">
        <v>94.5</v>
      </c>
      <c r="UK198" s="8">
        <v>0.12</v>
      </c>
      <c r="WJ198" s="8" t="s">
        <v>1315</v>
      </c>
      <c r="WK198" s="8">
        <v>75.001000000000005</v>
      </c>
      <c r="WL198" s="8">
        <v>1.4999999999999999E-2</v>
      </c>
      <c r="WM198" s="8">
        <v>61.999000000000002</v>
      </c>
      <c r="WN198" s="8">
        <v>3.4000000000000002E-2</v>
      </c>
      <c r="WO198" s="8">
        <v>59.174999999999997</v>
      </c>
      <c r="WP198" s="8">
        <v>1.7999999999999999E-2</v>
      </c>
      <c r="WQ198" s="8">
        <v>55.524000000000001</v>
      </c>
      <c r="WR198" s="8">
        <v>2.5000000000000001E-2</v>
      </c>
      <c r="WS198" s="8">
        <v>94.998000000000005</v>
      </c>
      <c r="WT198" s="8">
        <v>1.2E-2</v>
      </c>
      <c r="WU198" s="8">
        <v>75.055000000000007</v>
      </c>
      <c r="WV198" s="8">
        <v>0.02</v>
      </c>
      <c r="WW198" s="8">
        <v>3056.8</v>
      </c>
      <c r="WX198" s="8">
        <v>4</v>
      </c>
      <c r="WY198" s="8">
        <v>3000</v>
      </c>
      <c r="WZ198" s="8">
        <v>3.9</v>
      </c>
      <c r="XA198" s="8">
        <v>0.94499999999999995</v>
      </c>
      <c r="XB198" s="8">
        <v>3.0000000000000001E-3</v>
      </c>
      <c r="XC198" s="8">
        <v>-0.309</v>
      </c>
      <c r="XD198" s="8">
        <v>2E-3</v>
      </c>
      <c r="XE198" s="8">
        <v>-0.24399999999999999</v>
      </c>
      <c r="XF198" s="8">
        <v>5.0000000000000001E-3</v>
      </c>
      <c r="XG198" s="8">
        <v>1.3027</v>
      </c>
      <c r="XH198" s="8">
        <v>3.3999999999999998E-3</v>
      </c>
      <c r="XI198" s="8">
        <v>29.427</v>
      </c>
      <c r="XJ198" s="8">
        <v>1E-3</v>
      </c>
      <c r="XK198" s="8">
        <v>8923</v>
      </c>
      <c r="XL198" s="8">
        <v>31</v>
      </c>
      <c r="XM198" s="8">
        <v>1740</v>
      </c>
      <c r="XO198" s="1">
        <v>8.7942837155845673E-3</v>
      </c>
      <c r="XP198" s="12">
        <v>21.378903712586084</v>
      </c>
      <c r="XQ198" s="4">
        <v>13.029</v>
      </c>
      <c r="XR198" s="4">
        <v>0.39800000000000002</v>
      </c>
      <c r="XS198" s="45">
        <f t="shared" si="159"/>
        <v>1.4337995834383148</v>
      </c>
      <c r="XT198" s="9">
        <f t="shared" si="181"/>
        <v>13950.376500865097</v>
      </c>
      <c r="XU198" s="46">
        <f t="shared" si="182"/>
        <v>333.0566929133858</v>
      </c>
      <c r="XV198" s="9">
        <f t="shared" si="163"/>
        <v>19.596622635919708</v>
      </c>
      <c r="XW198" s="9">
        <f t="shared" si="183"/>
        <v>83.388316587556162</v>
      </c>
      <c r="XX198" s="9">
        <f t="shared" si="184"/>
        <v>13866.988184277541</v>
      </c>
      <c r="XY198" s="15">
        <f t="shared" si="185"/>
        <v>8.8107515232118665E-3</v>
      </c>
      <c r="XZ198" s="9">
        <f t="shared" si="186"/>
        <v>27.671278371460385</v>
      </c>
      <c r="YA198" s="9">
        <f t="shared" si="187"/>
        <v>57.741200416561682</v>
      </c>
      <c r="YB198" s="10">
        <v>14.100264956429688</v>
      </c>
      <c r="YC198" s="10">
        <v>13.147172048627247</v>
      </c>
      <c r="YD198" s="3">
        <v>1.3969492665656461E-2</v>
      </c>
      <c r="YE198" s="9">
        <v>38.210372513989405</v>
      </c>
      <c r="YF198" s="15">
        <v>8.7797297372362235E-3</v>
      </c>
      <c r="YG198" s="9">
        <v>27.607902149657605</v>
      </c>
      <c r="YH198" s="15">
        <v>8.5111265567214163E-3</v>
      </c>
      <c r="YI198" s="9">
        <v>23.455924062494752</v>
      </c>
      <c r="YJ198" s="9">
        <f t="shared" si="188"/>
        <v>75.121654460674492</v>
      </c>
      <c r="YK198" s="9">
        <f t="shared" si="189"/>
        <v>62.089205792989333</v>
      </c>
      <c r="YL198" s="9">
        <f t="shared" si="190"/>
        <v>23.1063939195976</v>
      </c>
      <c r="YM198" s="9">
        <f t="shared" si="164"/>
        <v>63681.856786431039</v>
      </c>
      <c r="YN198" s="9">
        <f t="shared" si="165"/>
        <v>58191.3306411257</v>
      </c>
      <c r="YO198" s="9">
        <f t="shared" si="166"/>
        <v>7183</v>
      </c>
      <c r="YP198" s="14">
        <f t="shared" si="167"/>
        <v>0.38496960103122552</v>
      </c>
      <c r="YQ198" s="9">
        <f t="shared" si="168"/>
        <v>58879.959279344424</v>
      </c>
      <c r="YR198" s="9">
        <f t="shared" si="169"/>
        <v>53389.433134039085</v>
      </c>
      <c r="YS198" s="10">
        <f t="shared" si="170"/>
        <v>6.5986730112455927</v>
      </c>
      <c r="YT198" s="15">
        <f t="shared" si="171"/>
        <v>0.23201126944727268</v>
      </c>
      <c r="YU198" s="16">
        <f t="shared" si="172"/>
        <v>-4.5648844518627847</v>
      </c>
      <c r="YV198" s="16">
        <f t="shared" si="173"/>
        <v>-17.38045404411281</v>
      </c>
      <c r="YW198" s="47">
        <f t="shared" si="174"/>
        <v>52.490522840287348</v>
      </c>
      <c r="YX198" s="5">
        <f t="shared" si="175"/>
        <v>63681.856786431039</v>
      </c>
      <c r="YY198" s="5">
        <f t="shared" si="176"/>
        <v>57921.657539263477</v>
      </c>
      <c r="YZ198" s="5">
        <f t="shared" si="177"/>
        <v>4876.0770918164426</v>
      </c>
      <c r="ZA198" s="5">
        <f t="shared" si="178"/>
        <v>884.12215535108214</v>
      </c>
      <c r="ZB198" s="5">
        <f t="shared" si="179"/>
        <v>63681.856786431003</v>
      </c>
      <c r="ZC198" s="6">
        <f t="shared" si="180"/>
        <v>0.99999999999999944</v>
      </c>
    </row>
    <row r="199" spans="1:679" s="8" customFormat="1" x14ac:dyDescent="0.25">
      <c r="A199" s="8">
        <v>3</v>
      </c>
      <c r="B199" s="8" t="s">
        <v>1236</v>
      </c>
      <c r="C199" s="8" t="s">
        <v>1237</v>
      </c>
      <c r="D199" s="8" t="s">
        <v>1236</v>
      </c>
      <c r="E199" s="13" t="s">
        <v>3314</v>
      </c>
      <c r="F199" s="8" t="s">
        <v>3316</v>
      </c>
      <c r="G199" s="8" t="s">
        <v>3316</v>
      </c>
      <c r="H199" s="8" t="s">
        <v>3325</v>
      </c>
      <c r="I199" s="8" t="s">
        <v>3310</v>
      </c>
      <c r="J199" s="8" t="s">
        <v>3319</v>
      </c>
      <c r="L199" s="8">
        <v>7</v>
      </c>
      <c r="M199" s="8" t="s">
        <v>3311</v>
      </c>
      <c r="N199" s="7">
        <v>0</v>
      </c>
      <c r="O199" s="7">
        <v>0</v>
      </c>
      <c r="P199" s="8" t="s">
        <v>3374</v>
      </c>
      <c r="Q199" s="8" t="s">
        <v>1148</v>
      </c>
      <c r="R199" s="8" t="s">
        <v>1238</v>
      </c>
      <c r="S199" s="8" t="s">
        <v>119</v>
      </c>
      <c r="T199" s="8" t="s">
        <v>154</v>
      </c>
      <c r="U199" s="8" t="s">
        <v>1150</v>
      </c>
      <c r="V199" s="8" t="s">
        <v>3378</v>
      </c>
      <c r="W199" s="8" t="s">
        <v>3383</v>
      </c>
      <c r="X199" s="8" t="s">
        <v>3387</v>
      </c>
      <c r="Y199" s="8" t="s">
        <v>3387</v>
      </c>
      <c r="Z199" s="8" t="s">
        <v>122</v>
      </c>
      <c r="AA199" s="8" t="s">
        <v>123</v>
      </c>
      <c r="AB199" s="8" t="s">
        <v>124</v>
      </c>
      <c r="AC199" s="8" t="s">
        <v>1151</v>
      </c>
      <c r="AD199" s="8" t="s">
        <v>1152</v>
      </c>
      <c r="AE199" s="8" t="s">
        <v>3391</v>
      </c>
      <c r="AF199" s="8" t="s">
        <v>931</v>
      </c>
      <c r="AG199" s="8">
        <v>75</v>
      </c>
      <c r="AH199" s="8">
        <v>62</v>
      </c>
      <c r="AI199" s="8">
        <v>115</v>
      </c>
      <c r="AJ199" s="8">
        <v>80</v>
      </c>
      <c r="AK199" s="8">
        <v>7.6</v>
      </c>
      <c r="AL199" s="8">
        <v>8.1</v>
      </c>
      <c r="AM199" s="8">
        <v>7.6</v>
      </c>
      <c r="AN199" s="8">
        <v>8.1</v>
      </c>
      <c r="AO199" s="8">
        <v>230.5</v>
      </c>
      <c r="AP199" s="8">
        <v>0.2</v>
      </c>
      <c r="AQ199" s="8">
        <v>32.4</v>
      </c>
      <c r="AR199" s="8">
        <v>0</v>
      </c>
      <c r="AS199" s="8">
        <v>34079</v>
      </c>
      <c r="AT199" s="8">
        <v>49</v>
      </c>
      <c r="AU199" s="8">
        <v>33325</v>
      </c>
      <c r="AV199" s="8">
        <v>152</v>
      </c>
      <c r="AW199" s="8">
        <v>960</v>
      </c>
      <c r="AX199" s="8">
        <v>142</v>
      </c>
      <c r="AY199" s="8">
        <v>35040</v>
      </c>
      <c r="AZ199" s="8">
        <v>141</v>
      </c>
      <c r="BA199" s="8">
        <v>3.385180176</v>
      </c>
      <c r="BF199" s="8">
        <v>109.24</v>
      </c>
      <c r="BG199" s="8">
        <v>0.01</v>
      </c>
      <c r="BH199" s="8">
        <v>54.46</v>
      </c>
      <c r="CO199" s="8" t="s">
        <v>1239</v>
      </c>
      <c r="CP199" s="8" t="s">
        <v>1240</v>
      </c>
      <c r="CQ199" s="8">
        <v>74.997</v>
      </c>
      <c r="CR199" s="8">
        <v>1.0999999999999999E-2</v>
      </c>
      <c r="CS199" s="8">
        <v>61.997999999999998</v>
      </c>
      <c r="CT199" s="8">
        <v>3.2000000000000001E-2</v>
      </c>
      <c r="CU199" s="8">
        <v>115</v>
      </c>
      <c r="CV199" s="8">
        <v>1.4E-2</v>
      </c>
      <c r="CW199" s="8">
        <v>80.019000000000005</v>
      </c>
      <c r="CX199" s="8">
        <v>0.02</v>
      </c>
      <c r="CY199" s="8">
        <v>74.34</v>
      </c>
      <c r="CZ199" s="8">
        <v>7.0000000000000007E-2</v>
      </c>
      <c r="DA199" s="8">
        <v>59.4</v>
      </c>
      <c r="DB199" s="8">
        <v>0.05</v>
      </c>
      <c r="DC199" s="8">
        <v>64.09</v>
      </c>
      <c r="DD199" s="8">
        <v>0.02</v>
      </c>
      <c r="DE199" s="8">
        <v>0.50900000000000001</v>
      </c>
      <c r="DF199" s="8">
        <v>3.0000000000000001E-3</v>
      </c>
      <c r="DG199" s="8">
        <v>0.76910000000000001</v>
      </c>
      <c r="DH199" s="8">
        <v>1.6000000000000001E-3</v>
      </c>
      <c r="DI199" s="8">
        <v>34079</v>
      </c>
      <c r="DJ199" s="8">
        <v>49</v>
      </c>
      <c r="DK199" s="8">
        <v>960</v>
      </c>
      <c r="DL199" s="8">
        <v>142</v>
      </c>
      <c r="DM199" s="8">
        <v>3.3849999999999998</v>
      </c>
      <c r="DN199" s="8">
        <v>1.7000000000000001E-2</v>
      </c>
      <c r="DO199" s="8">
        <v>76953</v>
      </c>
      <c r="DP199" s="8">
        <v>51</v>
      </c>
      <c r="DQ199" s="8">
        <v>7.4340000000000002</v>
      </c>
      <c r="DR199" s="8">
        <v>2.1999999999999999E-2</v>
      </c>
      <c r="DS199" s="8">
        <v>54.46</v>
      </c>
      <c r="DT199" s="8">
        <v>0.19</v>
      </c>
      <c r="DU199" s="8">
        <v>230.5</v>
      </c>
      <c r="DV199" s="8">
        <v>0.8</v>
      </c>
      <c r="DW199" s="8">
        <v>230</v>
      </c>
      <c r="DX199" s="8">
        <v>0.8</v>
      </c>
      <c r="DY199" s="8">
        <v>229.5</v>
      </c>
      <c r="DZ199" s="8">
        <v>0.8</v>
      </c>
      <c r="EA199" s="8">
        <v>32.4</v>
      </c>
      <c r="EB199" s="8">
        <v>0.1</v>
      </c>
      <c r="EC199" s="8">
        <v>29.2</v>
      </c>
      <c r="ED199" s="8">
        <v>0.1</v>
      </c>
      <c r="EE199" s="8">
        <v>32.4</v>
      </c>
      <c r="EF199" s="8">
        <v>0.1</v>
      </c>
      <c r="EG199" s="8">
        <v>7450.4</v>
      </c>
      <c r="EH199" s="8">
        <v>33.9</v>
      </c>
      <c r="EI199" s="8">
        <v>3707.4</v>
      </c>
      <c r="EJ199" s="8">
        <v>40.5</v>
      </c>
      <c r="EK199" s="8">
        <v>2900.7</v>
      </c>
      <c r="EL199" s="8">
        <v>29.3</v>
      </c>
      <c r="EM199" s="8">
        <v>229</v>
      </c>
      <c r="EO199" s="8">
        <v>230</v>
      </c>
      <c r="EQ199" s="8">
        <v>231</v>
      </c>
      <c r="ES199" s="8">
        <v>6.1</v>
      </c>
      <c r="EU199" s="8">
        <v>6.1</v>
      </c>
      <c r="EW199" s="8">
        <v>5.9</v>
      </c>
      <c r="EY199" s="8">
        <v>0.51</v>
      </c>
      <c r="EZ199" s="8">
        <v>229</v>
      </c>
      <c r="FB199" s="8">
        <v>231</v>
      </c>
      <c r="FD199" s="8">
        <v>231</v>
      </c>
      <c r="FF199" s="8">
        <v>13.2</v>
      </c>
      <c r="FH199" s="8">
        <v>12.2</v>
      </c>
      <c r="FJ199" s="8">
        <v>11.9</v>
      </c>
      <c r="FL199" s="8">
        <v>4210</v>
      </c>
      <c r="FN199" s="8">
        <v>0.86</v>
      </c>
      <c r="FO199" s="8">
        <v>228</v>
      </c>
      <c r="FP199" s="8">
        <v>229</v>
      </c>
      <c r="FQ199" s="8">
        <v>228</v>
      </c>
      <c r="FR199" s="8">
        <v>12.8</v>
      </c>
      <c r="FS199" s="8">
        <v>11.6</v>
      </c>
      <c r="FT199" s="8">
        <v>12.2</v>
      </c>
      <c r="FU199" s="8">
        <v>4190</v>
      </c>
      <c r="FV199" s="8">
        <v>0.86</v>
      </c>
      <c r="GE199" s="8">
        <v>10400</v>
      </c>
      <c r="HB199" s="8">
        <v>337.02</v>
      </c>
      <c r="HC199" s="8">
        <v>0.17</v>
      </c>
      <c r="HD199" s="8">
        <v>182.84</v>
      </c>
      <c r="HE199" s="8">
        <v>0.06</v>
      </c>
      <c r="HF199" s="8">
        <v>139.85</v>
      </c>
      <c r="HG199" s="8">
        <v>0.04</v>
      </c>
      <c r="HH199" s="8">
        <v>42.99</v>
      </c>
      <c r="HI199" s="8">
        <v>0.06</v>
      </c>
      <c r="HJ199" s="8">
        <v>318.86</v>
      </c>
      <c r="HK199" s="8">
        <v>0.17</v>
      </c>
      <c r="HL199" s="8">
        <v>123.55</v>
      </c>
      <c r="HM199" s="8">
        <v>0.05</v>
      </c>
      <c r="HN199" s="8">
        <v>135.47</v>
      </c>
      <c r="HO199" s="8">
        <v>0.04</v>
      </c>
      <c r="HP199" s="8">
        <v>11.92</v>
      </c>
      <c r="HQ199" s="8">
        <v>0.05</v>
      </c>
      <c r="HZ199" s="8">
        <v>75.89</v>
      </c>
      <c r="IA199" s="8">
        <v>0.04</v>
      </c>
      <c r="IB199" s="8">
        <v>48</v>
      </c>
      <c r="IC199" s="8">
        <v>0.04</v>
      </c>
      <c r="ID199" s="8">
        <v>44.7</v>
      </c>
      <c r="IE199" s="8">
        <v>0.03</v>
      </c>
      <c r="IF199" s="8">
        <v>3.29</v>
      </c>
      <c r="IG199" s="8">
        <v>0.04</v>
      </c>
      <c r="IH199" s="8">
        <v>674.78</v>
      </c>
      <c r="II199" s="8">
        <v>0.44</v>
      </c>
      <c r="IJ199" s="8">
        <v>47.11</v>
      </c>
      <c r="IK199" s="8">
        <v>0.02</v>
      </c>
      <c r="IL199" s="8">
        <v>76953</v>
      </c>
      <c r="IM199" s="8">
        <v>51</v>
      </c>
      <c r="IN199" s="8">
        <v>41928</v>
      </c>
      <c r="IO199" s="8">
        <v>28</v>
      </c>
      <c r="KB199" s="8">
        <v>331.66</v>
      </c>
      <c r="KC199" s="8">
        <v>0.24</v>
      </c>
      <c r="KD199" s="8">
        <v>236.62</v>
      </c>
      <c r="KE199" s="8">
        <v>0.04</v>
      </c>
      <c r="KF199" s="8">
        <v>138.58000000000001</v>
      </c>
      <c r="KG199" s="8">
        <v>0.06</v>
      </c>
      <c r="KH199" s="8">
        <v>98.04</v>
      </c>
      <c r="KI199" s="8">
        <v>0.05</v>
      </c>
      <c r="KP199" s="8">
        <v>320.11</v>
      </c>
      <c r="KQ199" s="8">
        <v>0.24</v>
      </c>
      <c r="KR199" s="8">
        <v>123.48</v>
      </c>
      <c r="KS199" s="8">
        <v>0.03</v>
      </c>
      <c r="KT199" s="8">
        <v>135.78</v>
      </c>
      <c r="KU199" s="8">
        <v>0.06</v>
      </c>
      <c r="KV199" s="8">
        <v>12.3</v>
      </c>
      <c r="KW199" s="8">
        <v>0.05</v>
      </c>
      <c r="LD199" s="8">
        <v>74.959999999999994</v>
      </c>
      <c r="LE199" s="8">
        <v>0.03</v>
      </c>
      <c r="LF199" s="8">
        <v>84.63</v>
      </c>
      <c r="LG199" s="8">
        <v>0.04</v>
      </c>
      <c r="LH199" s="8">
        <v>44.1</v>
      </c>
      <c r="LI199" s="8">
        <v>0.02</v>
      </c>
      <c r="LJ199" s="8">
        <v>40.53</v>
      </c>
      <c r="LK199" s="8">
        <v>0.04</v>
      </c>
      <c r="LL199" s="8">
        <v>123.4</v>
      </c>
      <c r="LM199" s="8">
        <v>0.06</v>
      </c>
      <c r="LN199" s="8">
        <v>576.08000000000004</v>
      </c>
      <c r="LO199" s="8">
        <v>0.46</v>
      </c>
      <c r="LP199" s="8">
        <v>47.08</v>
      </c>
      <c r="LQ199" s="8">
        <v>0.01</v>
      </c>
      <c r="LR199" s="8">
        <v>115.88</v>
      </c>
      <c r="LS199" s="8">
        <v>0.01</v>
      </c>
      <c r="LT199" s="8">
        <v>76953</v>
      </c>
      <c r="LU199" s="8">
        <v>51</v>
      </c>
      <c r="LV199" s="8">
        <v>39632</v>
      </c>
      <c r="LW199" s="8">
        <v>32</v>
      </c>
      <c r="MX199" s="8">
        <v>59.08</v>
      </c>
      <c r="MY199" s="8">
        <v>7.0000000000000007E-2</v>
      </c>
      <c r="MZ199" s="8">
        <v>59.35</v>
      </c>
      <c r="NA199" s="8">
        <v>0.05</v>
      </c>
      <c r="NB199" s="8">
        <v>59.69</v>
      </c>
      <c r="NC199" s="8">
        <v>0.05</v>
      </c>
      <c r="ND199" s="8">
        <v>59.54</v>
      </c>
      <c r="NE199" s="8">
        <v>7.0000000000000007E-2</v>
      </c>
      <c r="NF199" s="8">
        <v>59.46</v>
      </c>
      <c r="NG199" s="8">
        <v>7.0000000000000007E-2</v>
      </c>
      <c r="NH199" s="8">
        <v>59.54</v>
      </c>
      <c r="NI199" s="8">
        <v>0.06</v>
      </c>
      <c r="OB199" s="8">
        <v>123.55</v>
      </c>
      <c r="OC199" s="8">
        <v>0.05</v>
      </c>
      <c r="OP199" s="8">
        <v>125.34</v>
      </c>
      <c r="OQ199" s="8">
        <v>0.05</v>
      </c>
      <c r="OR199" s="8">
        <v>124</v>
      </c>
      <c r="OS199" s="8">
        <v>0.06</v>
      </c>
      <c r="PN199" s="8">
        <v>123.62</v>
      </c>
      <c r="PO199" s="8">
        <v>0.06</v>
      </c>
      <c r="PP199" s="8">
        <v>123.4</v>
      </c>
      <c r="PQ199" s="8">
        <v>0.06</v>
      </c>
      <c r="PR199" s="8">
        <v>125.34</v>
      </c>
      <c r="PS199" s="8">
        <v>0.05</v>
      </c>
      <c r="PT199" s="8">
        <v>124</v>
      </c>
      <c r="PU199" s="8">
        <v>0.06</v>
      </c>
      <c r="PV199" s="8">
        <v>49.63</v>
      </c>
      <c r="PW199" s="8">
        <v>0.04</v>
      </c>
      <c r="PX199" s="8">
        <v>84.64</v>
      </c>
      <c r="PY199" s="8">
        <v>0.04</v>
      </c>
      <c r="QX199" s="8">
        <v>115.09</v>
      </c>
      <c r="QY199" s="8">
        <v>0.1</v>
      </c>
      <c r="QZ199" s="8">
        <v>114.71</v>
      </c>
      <c r="RA199" s="8">
        <v>7.0000000000000007E-2</v>
      </c>
      <c r="RB199" s="8">
        <v>76.569999999999993</v>
      </c>
      <c r="RC199" s="8">
        <v>0.06</v>
      </c>
      <c r="RD199" s="8">
        <v>77.39</v>
      </c>
      <c r="RE199" s="8">
        <v>7.0000000000000007E-2</v>
      </c>
      <c r="RF199" s="8">
        <v>76.59</v>
      </c>
      <c r="RG199" s="8">
        <v>7.0000000000000007E-2</v>
      </c>
      <c r="RH199" s="8">
        <v>77.27</v>
      </c>
      <c r="RI199" s="8">
        <v>0.08</v>
      </c>
      <c r="RJ199" s="8">
        <v>74.98</v>
      </c>
      <c r="RK199" s="8">
        <v>0.06</v>
      </c>
      <c r="RL199" s="8">
        <v>74.88</v>
      </c>
      <c r="RM199" s="8">
        <v>0.06</v>
      </c>
      <c r="RP199" s="8">
        <v>89.19</v>
      </c>
      <c r="RQ199" s="8">
        <v>0.33</v>
      </c>
      <c r="RR199" s="8">
        <v>80.849999999999994</v>
      </c>
      <c r="RS199" s="8">
        <v>0.2</v>
      </c>
      <c r="RT199" s="8">
        <v>76.099999999999994</v>
      </c>
      <c r="RU199" s="8">
        <v>0.1</v>
      </c>
      <c r="RV199" s="8">
        <v>75.86</v>
      </c>
      <c r="RW199" s="8">
        <v>0.09</v>
      </c>
      <c r="RX199" s="8">
        <v>98.78</v>
      </c>
      <c r="RY199" s="8">
        <v>0.36</v>
      </c>
      <c r="RZ199" s="8">
        <v>88.73</v>
      </c>
      <c r="SA199" s="8">
        <v>0.22</v>
      </c>
      <c r="SB199" s="8">
        <v>76.91</v>
      </c>
      <c r="SC199" s="8">
        <v>0.13</v>
      </c>
      <c r="SD199" s="8">
        <v>75.709999999999994</v>
      </c>
      <c r="SE199" s="8">
        <v>0.12</v>
      </c>
      <c r="SF199" s="8">
        <v>97.2</v>
      </c>
      <c r="SG199" s="8">
        <v>0.28999999999999998</v>
      </c>
      <c r="SH199" s="8">
        <v>88.45</v>
      </c>
      <c r="SI199" s="8">
        <v>0.23</v>
      </c>
      <c r="SJ199" s="8">
        <v>84.13</v>
      </c>
      <c r="SK199" s="8">
        <v>0.12</v>
      </c>
      <c r="SL199" s="8">
        <v>78.77</v>
      </c>
      <c r="SM199" s="8">
        <v>0.09</v>
      </c>
      <c r="SN199" s="8">
        <v>97.56</v>
      </c>
      <c r="SO199" s="8">
        <v>0.49</v>
      </c>
      <c r="SP199" s="8">
        <v>86.84</v>
      </c>
      <c r="SQ199" s="8">
        <v>0.14000000000000001</v>
      </c>
      <c r="SR199" s="8">
        <v>84.46</v>
      </c>
      <c r="SS199" s="8">
        <v>0.12</v>
      </c>
      <c r="ST199" s="8">
        <v>79.680000000000007</v>
      </c>
      <c r="SU199" s="8">
        <v>0.17</v>
      </c>
      <c r="TZ199" s="8">
        <v>115.17</v>
      </c>
      <c r="UA199" s="8">
        <v>0.1</v>
      </c>
      <c r="UB199" s="8">
        <v>114.75</v>
      </c>
      <c r="UC199" s="8">
        <v>0.09</v>
      </c>
      <c r="UD199" s="8">
        <v>114.82</v>
      </c>
      <c r="UE199" s="8">
        <v>0.1</v>
      </c>
      <c r="UF199" s="8">
        <v>114.99</v>
      </c>
      <c r="UG199" s="8">
        <v>0.1</v>
      </c>
      <c r="UH199" s="8">
        <v>114.79</v>
      </c>
      <c r="UI199" s="8">
        <v>0.1</v>
      </c>
      <c r="UJ199" s="8">
        <v>114.81</v>
      </c>
      <c r="UK199" s="8">
        <v>0.13</v>
      </c>
      <c r="WJ199" s="8" t="s">
        <v>1315</v>
      </c>
      <c r="WK199" s="8">
        <v>74.997</v>
      </c>
      <c r="WL199" s="8">
        <v>1.0999999999999999E-2</v>
      </c>
      <c r="WM199" s="8">
        <v>61.997999999999998</v>
      </c>
      <c r="WN199" s="8">
        <v>3.2000000000000001E-2</v>
      </c>
      <c r="WO199" s="8">
        <v>59.722000000000001</v>
      </c>
      <c r="WP199" s="8">
        <v>1.2E-2</v>
      </c>
      <c r="WQ199" s="8">
        <v>56.296999999999997</v>
      </c>
      <c r="WR199" s="8">
        <v>1.7999999999999999E-2</v>
      </c>
      <c r="WS199" s="8">
        <v>115</v>
      </c>
      <c r="WT199" s="8">
        <v>1.4E-2</v>
      </c>
      <c r="WU199" s="8">
        <v>80.019000000000005</v>
      </c>
      <c r="WV199" s="8">
        <v>0.02</v>
      </c>
      <c r="WW199" s="8">
        <v>2046.7</v>
      </c>
      <c r="WX199" s="8">
        <v>2.1</v>
      </c>
      <c r="WY199" s="8">
        <v>2000</v>
      </c>
      <c r="WZ199" s="8">
        <v>2</v>
      </c>
      <c r="XA199" s="8">
        <v>1.49</v>
      </c>
      <c r="XB199" s="8">
        <v>2E-3</v>
      </c>
      <c r="XC199" s="8">
        <v>-0.59699999999999998</v>
      </c>
      <c r="XD199" s="8">
        <v>3.0000000000000001E-3</v>
      </c>
      <c r="XE199" s="8">
        <v>0.50900000000000001</v>
      </c>
      <c r="XF199" s="8">
        <v>3.0000000000000001E-3</v>
      </c>
      <c r="XG199" s="8">
        <v>0.76910000000000001</v>
      </c>
      <c r="XH199" s="8">
        <v>1.6000000000000001E-3</v>
      </c>
      <c r="XI199" s="8">
        <v>29.341000000000001</v>
      </c>
      <c r="XJ199" s="8">
        <v>0</v>
      </c>
      <c r="XK199" s="8">
        <v>10351</v>
      </c>
      <c r="XL199" s="8">
        <v>31</v>
      </c>
      <c r="XM199" s="8">
        <v>1390</v>
      </c>
      <c r="XO199" s="1">
        <v>8.7942837155845673E-3</v>
      </c>
      <c r="XP199" s="12">
        <v>21.378903712586084</v>
      </c>
      <c r="XQ199" s="4">
        <v>13.029</v>
      </c>
      <c r="XR199" s="4">
        <v>0.39800000000000002</v>
      </c>
      <c r="XS199" s="45">
        <f t="shared" si="159"/>
        <v>1.584750690345345</v>
      </c>
      <c r="XT199" s="9">
        <f t="shared" si="181"/>
        <v>9328.9341302813427</v>
      </c>
      <c r="XU199" s="46">
        <f t="shared" si="182"/>
        <v>350.09133858267717</v>
      </c>
      <c r="XV199" s="9">
        <f t="shared" si="163"/>
        <v>27.72416340005115</v>
      </c>
      <c r="XW199" s="9">
        <f t="shared" si="183"/>
        <v>113.8790506777552</v>
      </c>
      <c r="XX199" s="9">
        <f t="shared" si="184"/>
        <v>9215.0550796035877</v>
      </c>
      <c r="XY199" s="15">
        <f t="shared" si="185"/>
        <v>8.8411191665124511E-3</v>
      </c>
      <c r="XZ199" s="9">
        <f t="shared" si="186"/>
        <v>27.794290604252751</v>
      </c>
      <c r="YA199" s="9">
        <f t="shared" si="187"/>
        <v>58.137249309654656</v>
      </c>
      <c r="YB199" s="10">
        <v>14.607162547483393</v>
      </c>
      <c r="YC199" s="10">
        <v>13.1635616979425</v>
      </c>
      <c r="YD199" s="3">
        <v>1.3785612861533006E-2</v>
      </c>
      <c r="YE199" s="9">
        <v>42.930428638796393</v>
      </c>
      <c r="YF199" s="15">
        <v>8.7800154353673832E-3</v>
      </c>
      <c r="YG199" s="9">
        <v>27.607239195941968</v>
      </c>
      <c r="YH199" s="15">
        <v>8.8344605805198706E-3</v>
      </c>
      <c r="YI199" s="9">
        <v>23.940902250658258</v>
      </c>
      <c r="YJ199" s="9">
        <f t="shared" si="188"/>
        <v>75.489714775372065</v>
      </c>
      <c r="YK199" s="9">
        <f t="shared" si="189"/>
        <v>62.26650242445475</v>
      </c>
      <c r="YL199" s="9">
        <f t="shared" si="190"/>
        <v>23.554345899603685</v>
      </c>
      <c r="YM199" s="9">
        <f t="shared" si="164"/>
        <v>39554.16486570632</v>
      </c>
      <c r="YN199" s="9">
        <f t="shared" si="165"/>
        <v>38851.201758638272</v>
      </c>
      <c r="YO199" s="9">
        <f t="shared" si="166"/>
        <v>8961</v>
      </c>
      <c r="YP199" s="14">
        <f t="shared" si="167"/>
        <v>0.77321549080451968</v>
      </c>
      <c r="YQ199" s="9">
        <f t="shared" si="168"/>
        <v>36004.956604288993</v>
      </c>
      <c r="YR199" s="9">
        <f t="shared" si="169"/>
        <v>35301.993497220945</v>
      </c>
      <c r="YS199" s="10">
        <f t="shared" si="170"/>
        <v>3.4784036908790448</v>
      </c>
      <c r="YT199" s="15">
        <f t="shared" si="171"/>
        <v>0.20130657425592385</v>
      </c>
      <c r="YU199" s="16">
        <f t="shared" si="172"/>
        <v>-4.2399447046490657</v>
      </c>
      <c r="YV199" s="16">
        <f t="shared" si="173"/>
        <v>-17.352465465717408</v>
      </c>
      <c r="YW199" s="47">
        <f t="shared" si="174"/>
        <v>53.763649546336829</v>
      </c>
      <c r="YX199" s="5">
        <f t="shared" si="175"/>
        <v>39554.16486570632</v>
      </c>
      <c r="YY199" s="5">
        <f t="shared" si="176"/>
        <v>34203.015861968641</v>
      </c>
      <c r="YZ199" s="5">
        <f t="shared" si="177"/>
        <v>3606.1587366300191</v>
      </c>
      <c r="ZA199" s="5">
        <f t="shared" si="178"/>
        <v>1744.9902671076625</v>
      </c>
      <c r="ZB199" s="5">
        <f t="shared" si="179"/>
        <v>39554.164865706327</v>
      </c>
      <c r="ZC199" s="6">
        <f t="shared" si="180"/>
        <v>1.0000000000000002</v>
      </c>
    </row>
    <row r="200" spans="1:679" s="8" customFormat="1" x14ac:dyDescent="0.25">
      <c r="A200" s="8">
        <v>3</v>
      </c>
      <c r="B200" s="8" t="s">
        <v>1241</v>
      </c>
      <c r="C200" s="8" t="s">
        <v>1242</v>
      </c>
      <c r="D200" s="8" t="s">
        <v>1241</v>
      </c>
      <c r="E200" s="13" t="s">
        <v>3314</v>
      </c>
      <c r="F200" s="8" t="s">
        <v>3316</v>
      </c>
      <c r="G200" s="8" t="s">
        <v>3316</v>
      </c>
      <c r="H200" s="8" t="s">
        <v>3325</v>
      </c>
      <c r="I200" s="8" t="s">
        <v>3310</v>
      </c>
      <c r="J200" s="8" t="s">
        <v>3319</v>
      </c>
      <c r="L200" s="8">
        <v>7</v>
      </c>
      <c r="M200" s="8" t="s">
        <v>3311</v>
      </c>
      <c r="N200" s="7">
        <v>0</v>
      </c>
      <c r="O200" s="7">
        <v>0</v>
      </c>
      <c r="P200" s="8" t="s">
        <v>3374</v>
      </c>
      <c r="Q200" s="8" t="s">
        <v>1148</v>
      </c>
      <c r="R200" s="8" t="s">
        <v>1243</v>
      </c>
      <c r="S200" s="8" t="s">
        <v>119</v>
      </c>
      <c r="T200" s="8" t="s">
        <v>154</v>
      </c>
      <c r="U200" s="8" t="s">
        <v>1158</v>
      </c>
      <c r="V200" s="8" t="s">
        <v>3378</v>
      </c>
      <c r="W200" s="8" t="s">
        <v>3383</v>
      </c>
      <c r="X200" s="8" t="s">
        <v>3387</v>
      </c>
      <c r="Y200" s="8" t="s">
        <v>3387</v>
      </c>
      <c r="Z200" s="8" t="s">
        <v>122</v>
      </c>
      <c r="AA200" s="8" t="s">
        <v>123</v>
      </c>
      <c r="AB200" s="8" t="s">
        <v>124</v>
      </c>
      <c r="AC200" s="8" t="s">
        <v>1151</v>
      </c>
      <c r="AD200" s="8" t="s">
        <v>1152</v>
      </c>
      <c r="AE200" s="8" t="s">
        <v>3391</v>
      </c>
      <c r="AF200" s="8" t="s">
        <v>931</v>
      </c>
      <c r="AG200" s="8">
        <v>75</v>
      </c>
      <c r="AH200" s="8">
        <v>62</v>
      </c>
      <c r="AI200" s="8">
        <v>82</v>
      </c>
      <c r="AJ200" s="8">
        <v>68</v>
      </c>
      <c r="AK200" s="8">
        <v>7.6</v>
      </c>
      <c r="AL200" s="8">
        <v>8.1</v>
      </c>
      <c r="AM200" s="8">
        <v>7.6</v>
      </c>
      <c r="AN200" s="8">
        <v>8.1</v>
      </c>
      <c r="AO200" s="8">
        <v>230.5</v>
      </c>
      <c r="AP200" s="8">
        <v>0.2</v>
      </c>
      <c r="AQ200" s="8">
        <v>26.1</v>
      </c>
      <c r="AR200" s="8">
        <v>0</v>
      </c>
      <c r="AS200" s="8">
        <v>47548</v>
      </c>
      <c r="AT200" s="8">
        <v>77</v>
      </c>
      <c r="AU200" s="8">
        <v>46873</v>
      </c>
      <c r="AV200" s="8">
        <v>231</v>
      </c>
      <c r="AW200" s="8">
        <v>15240</v>
      </c>
      <c r="AX200" s="8">
        <v>92</v>
      </c>
      <c r="AY200" s="8">
        <v>62802</v>
      </c>
      <c r="AZ200" s="8">
        <v>117</v>
      </c>
      <c r="BA200" s="8">
        <v>8.3358109900000006</v>
      </c>
      <c r="BF200" s="8">
        <v>109.08</v>
      </c>
      <c r="BG200" s="8">
        <v>0.03</v>
      </c>
      <c r="BH200" s="8">
        <v>17.71</v>
      </c>
      <c r="CO200" s="8" t="s">
        <v>1244</v>
      </c>
      <c r="CP200" s="8" t="s">
        <v>1240</v>
      </c>
      <c r="CQ200" s="8">
        <v>74.997</v>
      </c>
      <c r="CR200" s="8">
        <v>2.4E-2</v>
      </c>
      <c r="CS200" s="8">
        <v>62.009</v>
      </c>
      <c r="CT200" s="8">
        <v>2.1999999999999999E-2</v>
      </c>
      <c r="CU200" s="8">
        <v>81.995999999999995</v>
      </c>
      <c r="CV200" s="8">
        <v>2.4E-2</v>
      </c>
      <c r="CW200" s="8">
        <v>67.992000000000004</v>
      </c>
      <c r="CX200" s="8">
        <v>0.02</v>
      </c>
      <c r="CY200" s="8">
        <v>74.400000000000006</v>
      </c>
      <c r="CZ200" s="8">
        <v>0.11</v>
      </c>
      <c r="DA200" s="8">
        <v>53.6</v>
      </c>
      <c r="DB200" s="8">
        <v>0.05</v>
      </c>
      <c r="DC200" s="8">
        <v>59.83</v>
      </c>
      <c r="DD200" s="8">
        <v>0.02</v>
      </c>
      <c r="DE200" s="8">
        <v>0.55400000000000005</v>
      </c>
      <c r="DF200" s="8">
        <v>3.0000000000000001E-3</v>
      </c>
      <c r="DG200" s="8">
        <v>0.75700000000000001</v>
      </c>
      <c r="DH200" s="8">
        <v>1.5E-3</v>
      </c>
      <c r="DI200" s="8">
        <v>47548</v>
      </c>
      <c r="DJ200" s="8">
        <v>77</v>
      </c>
      <c r="DK200" s="8">
        <v>15240</v>
      </c>
      <c r="DL200" s="8">
        <v>92</v>
      </c>
      <c r="DM200" s="8">
        <v>8.3360000000000003</v>
      </c>
      <c r="DN200" s="8">
        <v>3.6999999999999998E-2</v>
      </c>
      <c r="DO200" s="8">
        <v>76316</v>
      </c>
      <c r="DP200" s="8">
        <v>56</v>
      </c>
      <c r="DQ200" s="8">
        <v>10.130000000000001</v>
      </c>
      <c r="DR200" s="8">
        <v>4.2000000000000003E-2</v>
      </c>
      <c r="DS200" s="8">
        <v>17.71</v>
      </c>
      <c r="DT200" s="8">
        <v>0.15</v>
      </c>
      <c r="DU200" s="8">
        <v>230.5</v>
      </c>
      <c r="DV200" s="8">
        <v>0.8</v>
      </c>
      <c r="DW200" s="8">
        <v>230.3</v>
      </c>
      <c r="DX200" s="8">
        <v>0.8</v>
      </c>
      <c r="DY200" s="8">
        <v>229.5</v>
      </c>
      <c r="DZ200" s="8">
        <v>0.8</v>
      </c>
      <c r="EA200" s="8">
        <v>26.1</v>
      </c>
      <c r="EB200" s="8">
        <v>0.1</v>
      </c>
      <c r="EC200" s="8">
        <v>23</v>
      </c>
      <c r="ED200" s="8">
        <v>0.1</v>
      </c>
      <c r="EE200" s="8">
        <v>26.3</v>
      </c>
      <c r="EF200" s="8">
        <v>0.1</v>
      </c>
      <c r="EG200" s="8">
        <v>5955.8</v>
      </c>
      <c r="EH200" s="8">
        <v>36.5</v>
      </c>
      <c r="EI200" s="8">
        <v>3478.6</v>
      </c>
      <c r="EJ200" s="8">
        <v>43.9</v>
      </c>
      <c r="EK200" s="8">
        <v>1578.1</v>
      </c>
      <c r="EL200" s="8">
        <v>30.2</v>
      </c>
      <c r="EM200" s="8">
        <v>230</v>
      </c>
      <c r="EO200" s="8">
        <v>230</v>
      </c>
      <c r="EQ200" s="8">
        <v>230</v>
      </c>
      <c r="ES200" s="8">
        <v>6.2</v>
      </c>
      <c r="EU200" s="8">
        <v>6.1</v>
      </c>
      <c r="EW200" s="8">
        <v>6</v>
      </c>
      <c r="EY200" s="8">
        <v>0.51</v>
      </c>
      <c r="EZ200" s="8">
        <v>230</v>
      </c>
      <c r="FB200" s="8">
        <v>230</v>
      </c>
      <c r="FD200" s="8">
        <v>230</v>
      </c>
      <c r="FF200" s="8">
        <v>10</v>
      </c>
      <c r="FH200" s="8">
        <v>9.3000000000000007</v>
      </c>
      <c r="FJ200" s="8">
        <v>8.8000000000000007</v>
      </c>
      <c r="FL200" s="8">
        <v>2840</v>
      </c>
      <c r="FN200" s="8">
        <v>0.77</v>
      </c>
      <c r="FO200" s="8">
        <v>230</v>
      </c>
      <c r="FP200" s="8">
        <v>230</v>
      </c>
      <c r="FQ200" s="8">
        <v>230</v>
      </c>
      <c r="FR200" s="8">
        <v>9.5</v>
      </c>
      <c r="FS200" s="8">
        <v>8.3000000000000007</v>
      </c>
      <c r="FT200" s="8">
        <v>8.9</v>
      </c>
      <c r="FU200" s="8">
        <v>2690</v>
      </c>
      <c r="FV200" s="8">
        <v>0.76</v>
      </c>
      <c r="GE200" s="8">
        <v>7550</v>
      </c>
      <c r="HB200" s="8">
        <v>222.84</v>
      </c>
      <c r="HC200" s="8">
        <v>0.14000000000000001</v>
      </c>
      <c r="HD200" s="8">
        <v>163.41</v>
      </c>
      <c r="HE200" s="8">
        <v>0.06</v>
      </c>
      <c r="HF200" s="8">
        <v>108.82</v>
      </c>
      <c r="HG200" s="8">
        <v>0.04</v>
      </c>
      <c r="HH200" s="8">
        <v>54.58</v>
      </c>
      <c r="HI200" s="8">
        <v>0.08</v>
      </c>
      <c r="HJ200" s="8">
        <v>204.52</v>
      </c>
      <c r="HK200" s="8">
        <v>0.13</v>
      </c>
      <c r="HL200" s="8">
        <v>88</v>
      </c>
      <c r="HM200" s="8">
        <v>0.06</v>
      </c>
      <c r="HN200" s="8">
        <v>102.85</v>
      </c>
      <c r="HO200" s="8">
        <v>0.04</v>
      </c>
      <c r="HP200" s="8">
        <v>14.85</v>
      </c>
      <c r="HQ200" s="8">
        <v>0.04</v>
      </c>
      <c r="HZ200" s="8">
        <v>66.25</v>
      </c>
      <c r="IA200" s="8">
        <v>0.05</v>
      </c>
      <c r="IB200" s="8">
        <v>43.73</v>
      </c>
      <c r="IC200" s="8">
        <v>0.19</v>
      </c>
      <c r="ID200" s="8">
        <v>38.229999999999997</v>
      </c>
      <c r="IE200" s="8">
        <v>0.03</v>
      </c>
      <c r="IF200" s="8">
        <v>5.5</v>
      </c>
      <c r="IG200" s="8">
        <v>0.19</v>
      </c>
      <c r="IH200" s="8">
        <v>589.44000000000005</v>
      </c>
      <c r="II200" s="8">
        <v>0.36</v>
      </c>
      <c r="IJ200" s="8">
        <v>35.75</v>
      </c>
      <c r="IK200" s="8">
        <v>0.02</v>
      </c>
      <c r="IL200" s="8">
        <v>76316</v>
      </c>
      <c r="IM200" s="8">
        <v>56</v>
      </c>
      <c r="IN200" s="8">
        <v>43223</v>
      </c>
      <c r="IO200" s="8">
        <v>34</v>
      </c>
      <c r="KB200" s="8">
        <v>208.55</v>
      </c>
      <c r="KC200" s="8">
        <v>0.17</v>
      </c>
      <c r="KD200" s="8">
        <v>189.3</v>
      </c>
      <c r="KE200" s="8">
        <v>0.03</v>
      </c>
      <c r="KF200" s="8">
        <v>104.2</v>
      </c>
      <c r="KG200" s="8">
        <v>0.06</v>
      </c>
      <c r="KH200" s="8">
        <v>85.1</v>
      </c>
      <c r="KI200" s="8">
        <v>0.05</v>
      </c>
      <c r="KP200" s="8">
        <v>198.15</v>
      </c>
      <c r="KQ200" s="8">
        <v>0.19</v>
      </c>
      <c r="KR200" s="8">
        <v>88.55</v>
      </c>
      <c r="KS200" s="8">
        <v>0.04</v>
      </c>
      <c r="KT200" s="8">
        <v>100.69</v>
      </c>
      <c r="KU200" s="8">
        <v>7.0000000000000007E-2</v>
      </c>
      <c r="KV200" s="8">
        <v>12.14</v>
      </c>
      <c r="KW200" s="8">
        <v>7.0000000000000007E-2</v>
      </c>
      <c r="LD200" s="8">
        <v>55.86</v>
      </c>
      <c r="LE200" s="8">
        <v>0.04</v>
      </c>
      <c r="LF200" s="8">
        <v>72.260000000000005</v>
      </c>
      <c r="LG200" s="8">
        <v>0.04</v>
      </c>
      <c r="LH200" s="8">
        <v>30.53</v>
      </c>
      <c r="LI200" s="8">
        <v>0.03</v>
      </c>
      <c r="LJ200" s="8">
        <v>41.73</v>
      </c>
      <c r="LK200" s="8">
        <v>0.04</v>
      </c>
      <c r="LL200" s="8">
        <v>87.68</v>
      </c>
      <c r="LM200" s="8">
        <v>0.06</v>
      </c>
      <c r="LN200" s="8">
        <v>478.87</v>
      </c>
      <c r="LO200" s="8">
        <v>0.43</v>
      </c>
      <c r="LP200" s="8">
        <v>35.92</v>
      </c>
      <c r="LQ200" s="8">
        <v>0.01</v>
      </c>
      <c r="LR200" s="8">
        <v>114.65</v>
      </c>
      <c r="LS200" s="8">
        <v>0.01</v>
      </c>
      <c r="LT200" s="8">
        <v>76316</v>
      </c>
      <c r="LU200" s="8">
        <v>56</v>
      </c>
      <c r="LV200" s="8">
        <v>37701</v>
      </c>
      <c r="LW200" s="8">
        <v>36</v>
      </c>
      <c r="MX200" s="8">
        <v>53.35</v>
      </c>
      <c r="MY200" s="8">
        <v>0.05</v>
      </c>
      <c r="MZ200" s="8">
        <v>53.41</v>
      </c>
      <c r="NA200" s="8">
        <v>0.04</v>
      </c>
      <c r="NB200" s="8">
        <v>53.52</v>
      </c>
      <c r="NC200" s="8">
        <v>0.05</v>
      </c>
      <c r="ND200" s="8">
        <v>53.98</v>
      </c>
      <c r="NE200" s="8">
        <v>0.06</v>
      </c>
      <c r="NF200" s="8">
        <v>53.91</v>
      </c>
      <c r="NG200" s="8">
        <v>0.05</v>
      </c>
      <c r="NH200" s="8">
        <v>53.95</v>
      </c>
      <c r="NI200" s="8">
        <v>0.05</v>
      </c>
      <c r="OB200" s="8">
        <v>88</v>
      </c>
      <c r="OC200" s="8">
        <v>0.06</v>
      </c>
      <c r="OP200" s="8">
        <v>89.65</v>
      </c>
      <c r="OQ200" s="8">
        <v>0.06</v>
      </c>
      <c r="OR200" s="8">
        <v>88.24</v>
      </c>
      <c r="OS200" s="8">
        <v>0.06</v>
      </c>
      <c r="PN200" s="8">
        <v>88.24</v>
      </c>
      <c r="PO200" s="8">
        <v>0.06</v>
      </c>
      <c r="PP200" s="8">
        <v>87.68</v>
      </c>
      <c r="PQ200" s="8">
        <v>0.06</v>
      </c>
      <c r="PR200" s="8">
        <v>89.65</v>
      </c>
      <c r="PS200" s="8">
        <v>0.06</v>
      </c>
      <c r="PT200" s="8">
        <v>88.24</v>
      </c>
      <c r="PU200" s="8">
        <v>0.06</v>
      </c>
      <c r="PV200" s="8">
        <v>45.5</v>
      </c>
      <c r="PW200" s="8">
        <v>0.28000000000000003</v>
      </c>
      <c r="PX200" s="8">
        <v>72.260000000000005</v>
      </c>
      <c r="PY200" s="8">
        <v>0.05</v>
      </c>
      <c r="QX200" s="8">
        <v>81.7</v>
      </c>
      <c r="QY200" s="8">
        <v>0.08</v>
      </c>
      <c r="QZ200" s="8">
        <v>81.599999999999994</v>
      </c>
      <c r="RA200" s="8">
        <v>0.05</v>
      </c>
      <c r="RB200" s="8">
        <v>74.91</v>
      </c>
      <c r="RC200" s="8">
        <v>0.08</v>
      </c>
      <c r="RD200" s="8">
        <v>75.180000000000007</v>
      </c>
      <c r="RE200" s="8">
        <v>7.0000000000000007E-2</v>
      </c>
      <c r="RF200" s="8">
        <v>74.91</v>
      </c>
      <c r="RG200" s="8">
        <v>7.0000000000000007E-2</v>
      </c>
      <c r="RH200" s="8">
        <v>75.08</v>
      </c>
      <c r="RI200" s="8">
        <v>0.06</v>
      </c>
      <c r="RJ200" s="8">
        <v>74.58</v>
      </c>
      <c r="RK200" s="8">
        <v>0.08</v>
      </c>
      <c r="RL200" s="8">
        <v>74.569999999999993</v>
      </c>
      <c r="RM200" s="8">
        <v>0.08</v>
      </c>
      <c r="RP200" s="8">
        <v>77.8</v>
      </c>
      <c r="RQ200" s="8">
        <v>0.09</v>
      </c>
      <c r="RR200" s="8">
        <v>76.040000000000006</v>
      </c>
      <c r="RS200" s="8">
        <v>0.1</v>
      </c>
      <c r="RT200" s="8">
        <v>75.069999999999993</v>
      </c>
      <c r="RU200" s="8">
        <v>0.1</v>
      </c>
      <c r="RV200" s="8">
        <v>74.83</v>
      </c>
      <c r="RW200" s="8">
        <v>0.09</v>
      </c>
      <c r="RX200" s="8">
        <v>78.75</v>
      </c>
      <c r="RY200" s="8">
        <v>0.13</v>
      </c>
      <c r="RZ200" s="8">
        <v>76.760000000000005</v>
      </c>
      <c r="SA200" s="8">
        <v>0.09</v>
      </c>
      <c r="SB200" s="8">
        <v>75.33</v>
      </c>
      <c r="SC200" s="8">
        <v>0.1</v>
      </c>
      <c r="SD200" s="8">
        <v>75.069999999999993</v>
      </c>
      <c r="SE200" s="8">
        <v>0.11</v>
      </c>
      <c r="SF200" s="8">
        <v>77.95</v>
      </c>
      <c r="SG200" s="8">
        <v>0.11</v>
      </c>
      <c r="SH200" s="8">
        <v>75.61</v>
      </c>
      <c r="SI200" s="8">
        <v>0.08</v>
      </c>
      <c r="SJ200" s="8">
        <v>76.37</v>
      </c>
      <c r="SK200" s="8">
        <v>7.0000000000000007E-2</v>
      </c>
      <c r="SL200" s="8">
        <v>75.08</v>
      </c>
      <c r="SM200" s="8">
        <v>0.08</v>
      </c>
      <c r="SN200" s="8">
        <v>76.94</v>
      </c>
      <c r="SO200" s="8">
        <v>0.13</v>
      </c>
      <c r="SP200" s="8">
        <v>75.510000000000005</v>
      </c>
      <c r="SQ200" s="8">
        <v>0.11</v>
      </c>
      <c r="SR200" s="8">
        <v>75.97</v>
      </c>
      <c r="SS200" s="8">
        <v>0.08</v>
      </c>
      <c r="ST200" s="8">
        <v>72.290000000000006</v>
      </c>
      <c r="SU200" s="8">
        <v>0.1</v>
      </c>
      <c r="TZ200" s="8">
        <v>81.66</v>
      </c>
      <c r="UA200" s="8">
        <v>0.1</v>
      </c>
      <c r="UB200" s="8">
        <v>81.42</v>
      </c>
      <c r="UC200" s="8">
        <v>0.1</v>
      </c>
      <c r="UD200" s="8">
        <v>81.400000000000006</v>
      </c>
      <c r="UE200" s="8">
        <v>0.11</v>
      </c>
      <c r="UF200" s="8">
        <v>81.48</v>
      </c>
      <c r="UG200" s="8">
        <v>0.11</v>
      </c>
      <c r="UH200" s="8">
        <v>81.31</v>
      </c>
      <c r="UI200" s="8">
        <v>0.11</v>
      </c>
      <c r="UJ200" s="8">
        <v>81.33</v>
      </c>
      <c r="UK200" s="8">
        <v>0.13</v>
      </c>
      <c r="WJ200" s="8" t="s">
        <v>1315</v>
      </c>
      <c r="WK200" s="8">
        <v>74.997</v>
      </c>
      <c r="WL200" s="8">
        <v>2.4E-2</v>
      </c>
      <c r="WM200" s="8">
        <v>62.009</v>
      </c>
      <c r="WN200" s="8">
        <v>2.1999999999999999E-2</v>
      </c>
      <c r="WO200" s="8">
        <v>53.889000000000003</v>
      </c>
      <c r="WP200" s="8">
        <v>1.4E-2</v>
      </c>
      <c r="WQ200" s="8">
        <v>51.283999999999999</v>
      </c>
      <c r="WR200" s="8">
        <v>1.6E-2</v>
      </c>
      <c r="WS200" s="8">
        <v>81.995999999999995</v>
      </c>
      <c r="WT200" s="8">
        <v>2.4E-2</v>
      </c>
      <c r="WU200" s="8">
        <v>67.992000000000004</v>
      </c>
      <c r="WV200" s="8">
        <v>0.02</v>
      </c>
      <c r="WW200" s="8">
        <v>2017.8</v>
      </c>
      <c r="WX200" s="8">
        <v>2</v>
      </c>
      <c r="WY200" s="8">
        <v>2000</v>
      </c>
      <c r="WZ200" s="8">
        <v>2</v>
      </c>
      <c r="XA200" s="8">
        <v>1.552</v>
      </c>
      <c r="XB200" s="8">
        <v>2E-3</v>
      </c>
      <c r="XC200" s="8">
        <v>-0.61599999999999999</v>
      </c>
      <c r="XD200" s="8">
        <v>3.0000000000000001E-3</v>
      </c>
      <c r="XE200" s="8">
        <v>0.55400000000000005</v>
      </c>
      <c r="XF200" s="8">
        <v>3.0000000000000001E-3</v>
      </c>
      <c r="XG200" s="8">
        <v>0.75700000000000001</v>
      </c>
      <c r="XH200" s="8">
        <v>1.5E-3</v>
      </c>
      <c r="XI200" s="8">
        <v>29.445</v>
      </c>
      <c r="XJ200" s="8">
        <v>0</v>
      </c>
      <c r="XK200" s="8">
        <v>7534</v>
      </c>
      <c r="XL200" s="8">
        <v>31</v>
      </c>
      <c r="XM200" s="8">
        <v>1410</v>
      </c>
      <c r="XO200" s="1">
        <v>8.7942837155845673E-3</v>
      </c>
      <c r="XP200" s="12">
        <v>21.378903712586084</v>
      </c>
      <c r="XQ200" s="4">
        <v>13.029</v>
      </c>
      <c r="XR200" s="4">
        <v>0.39800000000000002</v>
      </c>
      <c r="XS200" s="45">
        <f t="shared" si="159"/>
        <v>1.5963299373331303</v>
      </c>
      <c r="XT200" s="9">
        <f t="shared" si="181"/>
        <v>9309.6456175450512</v>
      </c>
      <c r="XU200" s="46">
        <f t="shared" si="182"/>
        <v>364.65889763779529</v>
      </c>
      <c r="XV200" s="9">
        <f t="shared" si="163"/>
        <v>27.321560459798071</v>
      </c>
      <c r="XW200" s="9">
        <f t="shared" si="183"/>
        <v>119.23483874479042</v>
      </c>
      <c r="XX200" s="9">
        <f t="shared" si="184"/>
        <v>9190.4107788002602</v>
      </c>
      <c r="XY200" s="15">
        <f t="shared" si="185"/>
        <v>8.8199419211347496E-3</v>
      </c>
      <c r="XZ200" s="9">
        <f t="shared" si="186"/>
        <v>27.672895772539885</v>
      </c>
      <c r="YA200" s="9">
        <f t="shared" si="187"/>
        <v>52.292670062666872</v>
      </c>
      <c r="YB200" s="10">
        <v>13.74844504211239</v>
      </c>
      <c r="YC200" s="10">
        <v>13.004576648098617</v>
      </c>
      <c r="YD200" s="3">
        <v>1.1338290005683186E-2</v>
      </c>
      <c r="YE200" s="9">
        <v>32.121750021753719</v>
      </c>
      <c r="YF200" s="15">
        <v>8.7872692980070603E-3</v>
      </c>
      <c r="YG200" s="9">
        <v>27.615177088166419</v>
      </c>
      <c r="YH200" s="15">
        <v>7.3940407348568162E-3</v>
      </c>
      <c r="YI200" s="9">
        <v>20.955352332438434</v>
      </c>
      <c r="YJ200" s="9">
        <f t="shared" si="188"/>
        <v>75.087051786364128</v>
      </c>
      <c r="YK200" s="9">
        <f t="shared" si="189"/>
        <v>62.090740533431656</v>
      </c>
      <c r="YL200" s="9">
        <f t="shared" si="190"/>
        <v>20.566992469587667</v>
      </c>
      <c r="YM200" s="9">
        <f t="shared" si="164"/>
        <v>66153.441543028021</v>
      </c>
      <c r="YN200" s="9">
        <f t="shared" si="165"/>
        <v>50929.827820480117</v>
      </c>
      <c r="YO200" s="9">
        <f t="shared" si="166"/>
        <v>6124</v>
      </c>
      <c r="YP200" s="14">
        <f t="shared" si="167"/>
        <v>0.31595048590790664</v>
      </c>
      <c r="YQ200" s="9">
        <f t="shared" si="168"/>
        <v>62585.692360665817</v>
      </c>
      <c r="YR200" s="9">
        <f t="shared" si="169"/>
        <v>47362.078638117913</v>
      </c>
      <c r="YS200" s="10">
        <f t="shared" si="170"/>
        <v>8.3071001275107275</v>
      </c>
      <c r="YT200" s="15">
        <f t="shared" si="171"/>
        <v>0.15477046407425901</v>
      </c>
      <c r="YU200" s="16">
        <f t="shared" si="172"/>
        <v>-7.1059033029522176</v>
      </c>
      <c r="YV200" s="16">
        <f t="shared" si="173"/>
        <v>-22.794381723697256</v>
      </c>
      <c r="YW200" s="47">
        <f t="shared" si="174"/>
        <v>48.118777779313938</v>
      </c>
      <c r="YX200" s="5">
        <f t="shared" si="175"/>
        <v>66153.441543028021</v>
      </c>
      <c r="YY200" s="5">
        <f t="shared" si="176"/>
        <v>62000.608350781084</v>
      </c>
      <c r="YZ200" s="5">
        <f t="shared" si="177"/>
        <v>3615.4926952190335</v>
      </c>
      <c r="ZA200" s="5">
        <f t="shared" si="178"/>
        <v>537.3404970279189</v>
      </c>
      <c r="ZB200" s="5">
        <f t="shared" si="179"/>
        <v>66153.441543028035</v>
      </c>
      <c r="ZC200" s="6">
        <f t="shared" si="180"/>
        <v>1.0000000000000002</v>
      </c>
    </row>
    <row r="201" spans="1:679" s="8" customFormat="1" x14ac:dyDescent="0.25">
      <c r="A201" s="8">
        <v>3</v>
      </c>
      <c r="B201" s="8" t="s">
        <v>1245</v>
      </c>
      <c r="C201" s="8" t="s">
        <v>1246</v>
      </c>
      <c r="D201" s="8" t="s">
        <v>1245</v>
      </c>
      <c r="E201" s="13" t="s">
        <v>3314</v>
      </c>
      <c r="F201" s="8" t="s">
        <v>3316</v>
      </c>
      <c r="G201" s="8" t="s">
        <v>3316</v>
      </c>
      <c r="H201" s="8" t="s">
        <v>3325</v>
      </c>
      <c r="I201" s="8" t="s">
        <v>3310</v>
      </c>
      <c r="J201" s="8" t="s">
        <v>3319</v>
      </c>
      <c r="L201" s="8">
        <v>7</v>
      </c>
      <c r="M201" s="8" t="s">
        <v>3311</v>
      </c>
      <c r="N201" s="7">
        <v>0</v>
      </c>
      <c r="O201" s="7">
        <v>0</v>
      </c>
      <c r="P201" s="8" t="s">
        <v>3374</v>
      </c>
      <c r="Q201" s="8" t="s">
        <v>1148</v>
      </c>
      <c r="R201" s="8" t="s">
        <v>1247</v>
      </c>
      <c r="S201" s="8" t="s">
        <v>119</v>
      </c>
      <c r="T201" s="8" t="s">
        <v>154</v>
      </c>
      <c r="U201" s="8" t="s">
        <v>330</v>
      </c>
      <c r="V201" s="8" t="s">
        <v>3378</v>
      </c>
      <c r="W201" s="8" t="s">
        <v>3383</v>
      </c>
      <c r="X201" s="8" t="s">
        <v>3387</v>
      </c>
      <c r="Y201" s="8" t="s">
        <v>3387</v>
      </c>
      <c r="Z201" s="8" t="s">
        <v>122</v>
      </c>
      <c r="AA201" s="8" t="s">
        <v>123</v>
      </c>
      <c r="AB201" s="8" t="s">
        <v>124</v>
      </c>
      <c r="AC201" s="8" t="s">
        <v>1151</v>
      </c>
      <c r="AD201" s="8" t="s">
        <v>1152</v>
      </c>
      <c r="AE201" s="8" t="s">
        <v>3391</v>
      </c>
      <c r="AF201" s="8" t="s">
        <v>931</v>
      </c>
      <c r="AG201" s="8">
        <v>75</v>
      </c>
      <c r="AH201" s="8">
        <v>62</v>
      </c>
      <c r="AI201" s="8">
        <v>95</v>
      </c>
      <c r="AJ201" s="8">
        <v>75</v>
      </c>
      <c r="AK201" s="8">
        <v>7.6</v>
      </c>
      <c r="AL201" s="8">
        <v>8.1</v>
      </c>
      <c r="AM201" s="8">
        <v>7.6</v>
      </c>
      <c r="AN201" s="8">
        <v>8.1</v>
      </c>
      <c r="AO201" s="8">
        <v>230.5</v>
      </c>
      <c r="AP201" s="8">
        <v>0.1</v>
      </c>
      <c r="AQ201" s="8">
        <v>28.4</v>
      </c>
      <c r="AR201" s="8">
        <v>0</v>
      </c>
      <c r="AS201" s="8">
        <v>41447</v>
      </c>
      <c r="AT201" s="8">
        <v>58</v>
      </c>
      <c r="AU201" s="8">
        <v>40647</v>
      </c>
      <c r="AV201" s="8">
        <v>165</v>
      </c>
      <c r="AW201" s="8">
        <v>7895</v>
      </c>
      <c r="AX201" s="8">
        <v>150</v>
      </c>
      <c r="AY201" s="8">
        <v>49350</v>
      </c>
      <c r="AZ201" s="8">
        <v>158</v>
      </c>
      <c r="BA201" s="8">
        <v>5.771929825</v>
      </c>
      <c r="BF201" s="8">
        <v>108.89</v>
      </c>
      <c r="BG201" s="8">
        <v>0.01</v>
      </c>
      <c r="BH201" s="8">
        <v>35.86</v>
      </c>
      <c r="CO201" s="8" t="s">
        <v>1248</v>
      </c>
      <c r="CP201" s="8" t="s">
        <v>1240</v>
      </c>
      <c r="CQ201" s="8">
        <v>74.988</v>
      </c>
      <c r="CR201" s="8">
        <v>1.9E-2</v>
      </c>
      <c r="CS201" s="8">
        <v>62.002000000000002</v>
      </c>
      <c r="CT201" s="8">
        <v>3.3000000000000002E-2</v>
      </c>
      <c r="CU201" s="8">
        <v>95.003</v>
      </c>
      <c r="CV201" s="8">
        <v>1.4E-2</v>
      </c>
      <c r="CW201" s="8">
        <v>75.025999999999996</v>
      </c>
      <c r="CX201" s="8">
        <v>2.3E-2</v>
      </c>
      <c r="CY201" s="8">
        <v>74.37</v>
      </c>
      <c r="CZ201" s="8">
        <v>0.1</v>
      </c>
      <c r="DA201" s="8">
        <v>56.25</v>
      </c>
      <c r="DB201" s="8">
        <v>0.06</v>
      </c>
      <c r="DC201" s="8">
        <v>61.76</v>
      </c>
      <c r="DD201" s="8">
        <v>0.02</v>
      </c>
      <c r="DE201" s="8">
        <v>0.54600000000000004</v>
      </c>
      <c r="DF201" s="8">
        <v>3.0000000000000001E-3</v>
      </c>
      <c r="DG201" s="8">
        <v>0.76180000000000003</v>
      </c>
      <c r="DH201" s="8">
        <v>1.5E-3</v>
      </c>
      <c r="DI201" s="8">
        <v>41447</v>
      </c>
      <c r="DJ201" s="8">
        <v>58</v>
      </c>
      <c r="DK201" s="8">
        <v>7895</v>
      </c>
      <c r="DL201" s="8">
        <v>150</v>
      </c>
      <c r="DM201" s="8">
        <v>5.7720000000000002</v>
      </c>
      <c r="DN201" s="8">
        <v>2.8000000000000001E-2</v>
      </c>
      <c r="DO201" s="8">
        <v>76935</v>
      </c>
      <c r="DP201" s="8">
        <v>158</v>
      </c>
      <c r="DQ201" s="8">
        <v>8.9979999999999993</v>
      </c>
      <c r="DR201" s="8">
        <v>0.04</v>
      </c>
      <c r="DS201" s="8">
        <v>35.86</v>
      </c>
      <c r="DT201" s="8">
        <v>0.28000000000000003</v>
      </c>
      <c r="DU201" s="8">
        <v>230.5</v>
      </c>
      <c r="DV201" s="8">
        <v>0.8</v>
      </c>
      <c r="DW201" s="8">
        <v>230.3</v>
      </c>
      <c r="DX201" s="8">
        <v>0.8</v>
      </c>
      <c r="DY201" s="8">
        <v>229.5</v>
      </c>
      <c r="DZ201" s="8">
        <v>0.8</v>
      </c>
      <c r="EA201" s="8">
        <v>28.4</v>
      </c>
      <c r="EB201" s="8">
        <v>0.1</v>
      </c>
      <c r="EC201" s="8">
        <v>25</v>
      </c>
      <c r="ED201" s="8">
        <v>0.1</v>
      </c>
      <c r="EE201" s="8">
        <v>28.4</v>
      </c>
      <c r="EF201" s="8">
        <v>0.1</v>
      </c>
      <c r="EG201" s="8">
        <v>6516.5</v>
      </c>
      <c r="EH201" s="8">
        <v>35.299999999999997</v>
      </c>
      <c r="EI201" s="8">
        <v>3519.7</v>
      </c>
      <c r="EJ201" s="8">
        <v>40.4</v>
      </c>
      <c r="EK201" s="8">
        <v>2033.7</v>
      </c>
      <c r="EL201" s="8">
        <v>29.4</v>
      </c>
      <c r="EM201" s="8">
        <v>230</v>
      </c>
      <c r="EO201" s="8">
        <v>230</v>
      </c>
      <c r="EQ201" s="8">
        <v>229</v>
      </c>
      <c r="ES201" s="8">
        <v>6.1</v>
      </c>
      <c r="EU201" s="8">
        <v>6.1</v>
      </c>
      <c r="EW201" s="8">
        <v>6.3</v>
      </c>
      <c r="EY201" s="8">
        <v>0.5</v>
      </c>
      <c r="EZ201" s="8">
        <v>228</v>
      </c>
      <c r="FB201" s="8">
        <v>229</v>
      </c>
      <c r="FD201" s="8">
        <v>231</v>
      </c>
      <c r="FF201" s="8">
        <v>11.2</v>
      </c>
      <c r="FH201" s="8">
        <v>10.3</v>
      </c>
      <c r="FJ201" s="8">
        <v>9.8000000000000007</v>
      </c>
      <c r="FL201" s="8">
        <v>3350</v>
      </c>
      <c r="FN201" s="8">
        <v>0.81</v>
      </c>
      <c r="FO201" s="8">
        <v>230</v>
      </c>
      <c r="FP201" s="8">
        <v>231</v>
      </c>
      <c r="FQ201" s="8">
        <v>229</v>
      </c>
      <c r="FR201" s="8">
        <v>10.7</v>
      </c>
      <c r="FS201" s="8">
        <v>9.6999999999999993</v>
      </c>
      <c r="FT201" s="8">
        <v>10</v>
      </c>
      <c r="FU201" s="8">
        <v>3220</v>
      </c>
      <c r="FV201" s="8">
        <v>0.81</v>
      </c>
      <c r="GE201" s="8">
        <v>8600</v>
      </c>
      <c r="HB201" s="8">
        <v>265.44</v>
      </c>
      <c r="HC201" s="8">
        <v>0.19</v>
      </c>
      <c r="HD201" s="8">
        <v>170.78</v>
      </c>
      <c r="HE201" s="8">
        <v>0.08</v>
      </c>
      <c r="HF201" s="8">
        <v>121.48</v>
      </c>
      <c r="HG201" s="8">
        <v>0.05</v>
      </c>
      <c r="HH201" s="8">
        <v>49.29</v>
      </c>
      <c r="HI201" s="8">
        <v>0.08</v>
      </c>
      <c r="HJ201" s="8">
        <v>247.04</v>
      </c>
      <c r="HK201" s="8">
        <v>0.2</v>
      </c>
      <c r="HL201" s="8">
        <v>101.9</v>
      </c>
      <c r="HM201" s="8">
        <v>0.04</v>
      </c>
      <c r="HN201" s="8">
        <v>116.2</v>
      </c>
      <c r="HO201" s="8">
        <v>0.06</v>
      </c>
      <c r="HP201" s="8">
        <v>14.3</v>
      </c>
      <c r="HQ201" s="8">
        <v>0.05</v>
      </c>
      <c r="HZ201" s="8">
        <v>70.44</v>
      </c>
      <c r="IA201" s="8">
        <v>0.04</v>
      </c>
      <c r="IB201" s="8">
        <v>44.14</v>
      </c>
      <c r="IC201" s="8">
        <v>0.04</v>
      </c>
      <c r="ID201" s="8">
        <v>41.12</v>
      </c>
      <c r="IE201" s="8">
        <v>0.03</v>
      </c>
      <c r="IF201" s="8">
        <v>3.02</v>
      </c>
      <c r="IG201" s="8">
        <v>0.04</v>
      </c>
      <c r="IH201" s="8">
        <v>630.69000000000005</v>
      </c>
      <c r="II201" s="8">
        <v>0.53</v>
      </c>
      <c r="IJ201" s="8">
        <v>40.07</v>
      </c>
      <c r="IK201" s="8">
        <v>0.01</v>
      </c>
      <c r="IL201" s="8">
        <v>76935</v>
      </c>
      <c r="IM201" s="8">
        <v>158</v>
      </c>
      <c r="IN201" s="8">
        <v>43399</v>
      </c>
      <c r="IO201" s="8">
        <v>38</v>
      </c>
      <c r="KB201" s="8">
        <v>253.96</v>
      </c>
      <c r="KC201" s="8">
        <v>0.22</v>
      </c>
      <c r="KD201" s="8">
        <v>207.34</v>
      </c>
      <c r="KE201" s="8">
        <v>0.04</v>
      </c>
      <c r="KF201" s="8">
        <v>118.22</v>
      </c>
      <c r="KG201" s="8">
        <v>0.06</v>
      </c>
      <c r="KH201" s="8">
        <v>89.12</v>
      </c>
      <c r="KI201" s="8">
        <v>0.05</v>
      </c>
      <c r="KP201" s="8">
        <v>243.08</v>
      </c>
      <c r="KQ201" s="8">
        <v>0.21</v>
      </c>
      <c r="KR201" s="8">
        <v>102.3</v>
      </c>
      <c r="KS201" s="8">
        <v>0.04</v>
      </c>
      <c r="KT201" s="8">
        <v>115.03</v>
      </c>
      <c r="KU201" s="8">
        <v>0.06</v>
      </c>
      <c r="KV201" s="8">
        <v>12.73</v>
      </c>
      <c r="KW201" s="8">
        <v>0.05</v>
      </c>
      <c r="LD201" s="8">
        <v>63.49</v>
      </c>
      <c r="LE201" s="8">
        <v>0.05</v>
      </c>
      <c r="LF201" s="8">
        <v>77.67</v>
      </c>
      <c r="LG201" s="8">
        <v>0.04</v>
      </c>
      <c r="LH201" s="8">
        <v>36.25</v>
      </c>
      <c r="LI201" s="8">
        <v>0.04</v>
      </c>
      <c r="LJ201" s="8">
        <v>41.42</v>
      </c>
      <c r="LK201" s="8">
        <v>7.0000000000000007E-2</v>
      </c>
      <c r="LL201" s="8">
        <v>101.73</v>
      </c>
      <c r="LM201" s="8">
        <v>0.05</v>
      </c>
      <c r="LN201" s="8">
        <v>521.86</v>
      </c>
      <c r="LO201" s="8">
        <v>0.46</v>
      </c>
      <c r="LP201" s="8">
        <v>40.200000000000003</v>
      </c>
      <c r="LQ201" s="8">
        <v>0.01</v>
      </c>
      <c r="LR201" s="8">
        <v>115.21</v>
      </c>
      <c r="LS201" s="8">
        <v>0.01</v>
      </c>
      <c r="LT201" s="8">
        <v>76935</v>
      </c>
      <c r="LU201" s="8">
        <v>158</v>
      </c>
      <c r="LV201" s="8">
        <v>39145</v>
      </c>
      <c r="LW201" s="8">
        <v>34</v>
      </c>
      <c r="MX201" s="8">
        <v>55.82</v>
      </c>
      <c r="MY201" s="8">
        <v>7.0000000000000007E-2</v>
      </c>
      <c r="MZ201" s="8">
        <v>56.19</v>
      </c>
      <c r="NA201" s="8">
        <v>0.04</v>
      </c>
      <c r="NB201" s="8">
        <v>56.4</v>
      </c>
      <c r="NC201" s="8">
        <v>0.04</v>
      </c>
      <c r="ND201" s="8">
        <v>56.33</v>
      </c>
      <c r="NE201" s="8">
        <v>0.09</v>
      </c>
      <c r="NF201" s="8">
        <v>56.26</v>
      </c>
      <c r="NG201" s="8">
        <v>0.08</v>
      </c>
      <c r="NH201" s="8">
        <v>56.31</v>
      </c>
      <c r="NI201" s="8">
        <v>7.0000000000000007E-2</v>
      </c>
      <c r="OB201" s="8">
        <v>101.9</v>
      </c>
      <c r="OC201" s="8">
        <v>0.04</v>
      </c>
      <c r="OP201" s="8">
        <v>103.69</v>
      </c>
      <c r="OQ201" s="8">
        <v>0.04</v>
      </c>
      <c r="OR201" s="8">
        <v>102.27</v>
      </c>
      <c r="OS201" s="8">
        <v>0.05</v>
      </c>
      <c r="PN201" s="8">
        <v>102.11</v>
      </c>
      <c r="PO201" s="8">
        <v>0.05</v>
      </c>
      <c r="PP201" s="8">
        <v>101.73</v>
      </c>
      <c r="PQ201" s="8">
        <v>0.05</v>
      </c>
      <c r="PR201" s="8">
        <v>103.69</v>
      </c>
      <c r="PS201" s="8">
        <v>0.04</v>
      </c>
      <c r="PT201" s="8">
        <v>102.27</v>
      </c>
      <c r="PU201" s="8">
        <v>0.05</v>
      </c>
      <c r="PV201" s="8">
        <v>45.45</v>
      </c>
      <c r="PW201" s="8">
        <v>0.05</v>
      </c>
      <c r="PX201" s="8">
        <v>77.760000000000005</v>
      </c>
      <c r="PY201" s="8">
        <v>0.04</v>
      </c>
      <c r="QX201" s="8">
        <v>94.93</v>
      </c>
      <c r="QY201" s="8">
        <v>0.09</v>
      </c>
      <c r="QZ201" s="8">
        <v>94.58</v>
      </c>
      <c r="RA201" s="8">
        <v>7.0000000000000007E-2</v>
      </c>
      <c r="RB201" s="8">
        <v>75.8</v>
      </c>
      <c r="RC201" s="8">
        <v>7.0000000000000007E-2</v>
      </c>
      <c r="RD201" s="8">
        <v>76.38</v>
      </c>
      <c r="RE201" s="8">
        <v>0.06</v>
      </c>
      <c r="RF201" s="8">
        <v>75.87</v>
      </c>
      <c r="RG201" s="8">
        <v>7.0000000000000007E-2</v>
      </c>
      <c r="RH201" s="8">
        <v>76.319999999999993</v>
      </c>
      <c r="RI201" s="8">
        <v>0.06</v>
      </c>
      <c r="RJ201" s="8">
        <v>74.819999999999993</v>
      </c>
      <c r="RK201" s="8">
        <v>7.0000000000000007E-2</v>
      </c>
      <c r="RL201" s="8">
        <v>74.75</v>
      </c>
      <c r="RM201" s="8">
        <v>7.0000000000000007E-2</v>
      </c>
      <c r="RP201" s="8">
        <v>83.56</v>
      </c>
      <c r="RQ201" s="8">
        <v>0.17</v>
      </c>
      <c r="RR201" s="8">
        <v>78.39</v>
      </c>
      <c r="RS201" s="8">
        <v>0.15</v>
      </c>
      <c r="RT201" s="8">
        <v>75.7</v>
      </c>
      <c r="RU201" s="8">
        <v>0.13</v>
      </c>
      <c r="RV201" s="8">
        <v>75.53</v>
      </c>
      <c r="RW201" s="8">
        <v>0.1</v>
      </c>
      <c r="RX201" s="8">
        <v>87.45</v>
      </c>
      <c r="RY201" s="8">
        <v>0.24</v>
      </c>
      <c r="RZ201" s="8">
        <v>81.739999999999995</v>
      </c>
      <c r="SA201" s="8">
        <v>0.14000000000000001</v>
      </c>
      <c r="SB201" s="8">
        <v>76.28</v>
      </c>
      <c r="SC201" s="8">
        <v>0.14000000000000001</v>
      </c>
      <c r="SD201" s="8">
        <v>75.56</v>
      </c>
      <c r="SE201" s="8">
        <v>0.13</v>
      </c>
      <c r="SF201" s="8">
        <v>85.85</v>
      </c>
      <c r="SG201" s="8">
        <v>0.21</v>
      </c>
      <c r="SH201" s="8">
        <v>80.25</v>
      </c>
      <c r="SI201" s="8">
        <v>0.11</v>
      </c>
      <c r="SJ201" s="8">
        <v>80.02</v>
      </c>
      <c r="SK201" s="8">
        <v>7.0000000000000007E-2</v>
      </c>
      <c r="SL201" s="8">
        <v>76.040000000000006</v>
      </c>
      <c r="SM201" s="8">
        <v>0.08</v>
      </c>
      <c r="SN201" s="8">
        <v>83.48</v>
      </c>
      <c r="SO201" s="8">
        <v>0.27</v>
      </c>
      <c r="SP201" s="8">
        <v>80.38</v>
      </c>
      <c r="SQ201" s="8">
        <v>0.12</v>
      </c>
      <c r="SR201" s="8">
        <v>79.290000000000006</v>
      </c>
      <c r="SS201" s="8">
        <v>7.0000000000000007E-2</v>
      </c>
      <c r="ST201" s="8">
        <v>74.83</v>
      </c>
      <c r="SU201" s="8">
        <v>0.1</v>
      </c>
      <c r="TZ201" s="8">
        <v>94.99</v>
      </c>
      <c r="UA201" s="8">
        <v>0.1</v>
      </c>
      <c r="UB201" s="8">
        <v>94.66</v>
      </c>
      <c r="UC201" s="8">
        <v>0.09</v>
      </c>
      <c r="UD201" s="8">
        <v>94.66</v>
      </c>
      <c r="UE201" s="8">
        <v>0.1</v>
      </c>
      <c r="UF201" s="8">
        <v>94.79</v>
      </c>
      <c r="UG201" s="8">
        <v>0.1</v>
      </c>
      <c r="UH201" s="8">
        <v>94.64</v>
      </c>
      <c r="UI201" s="8">
        <v>0.1</v>
      </c>
      <c r="UJ201" s="8">
        <v>94.62</v>
      </c>
      <c r="UK201" s="8">
        <v>0.14000000000000001</v>
      </c>
      <c r="WJ201" s="8" t="s">
        <v>1315</v>
      </c>
      <c r="WK201" s="8">
        <v>74.988</v>
      </c>
      <c r="WL201" s="8">
        <v>1.9E-2</v>
      </c>
      <c r="WM201" s="8">
        <v>62.002000000000002</v>
      </c>
      <c r="WN201" s="8">
        <v>3.3000000000000002E-2</v>
      </c>
      <c r="WO201" s="8">
        <v>56.51</v>
      </c>
      <c r="WP201" s="8">
        <v>2.5000000000000001E-2</v>
      </c>
      <c r="WQ201" s="8">
        <v>53.765999999999998</v>
      </c>
      <c r="WR201" s="8">
        <v>2.3E-2</v>
      </c>
      <c r="WS201" s="8">
        <v>95.003</v>
      </c>
      <c r="WT201" s="8">
        <v>1.4E-2</v>
      </c>
      <c r="WU201" s="8">
        <v>75.025999999999996</v>
      </c>
      <c r="WV201" s="8">
        <v>2.3E-2</v>
      </c>
      <c r="WW201" s="8">
        <v>2029</v>
      </c>
      <c r="WX201" s="8">
        <v>2</v>
      </c>
      <c r="WY201" s="8">
        <v>2000</v>
      </c>
      <c r="WZ201" s="8">
        <v>2</v>
      </c>
      <c r="XA201" s="8">
        <v>1.528</v>
      </c>
      <c r="XB201" s="8">
        <v>2E-3</v>
      </c>
      <c r="XC201" s="8">
        <v>-0.59499999999999997</v>
      </c>
      <c r="XD201" s="8">
        <v>3.0000000000000001E-3</v>
      </c>
      <c r="XE201" s="8">
        <v>0.54600000000000004</v>
      </c>
      <c r="XF201" s="8">
        <v>3.0000000000000001E-3</v>
      </c>
      <c r="XG201" s="8">
        <v>0.76180000000000003</v>
      </c>
      <c r="XH201" s="8">
        <v>1.5E-3</v>
      </c>
      <c r="XI201" s="8">
        <v>29.427</v>
      </c>
      <c r="XJ201" s="8">
        <v>1E-3</v>
      </c>
      <c r="XK201" s="8">
        <v>8550</v>
      </c>
      <c r="XL201" s="8">
        <v>31</v>
      </c>
      <c r="XM201" s="8">
        <v>1420</v>
      </c>
      <c r="XO201" s="1">
        <v>8.7942837155845673E-3</v>
      </c>
      <c r="XP201" s="12">
        <v>21.378903712586084</v>
      </c>
      <c r="XQ201" s="4">
        <v>13.029</v>
      </c>
      <c r="XR201" s="4">
        <v>0.39800000000000002</v>
      </c>
      <c r="XS201" s="45">
        <f t="shared" si="159"/>
        <v>1.620208246699236</v>
      </c>
      <c r="XT201" s="9">
        <f t="shared" si="181"/>
        <v>9309.6682291144753</v>
      </c>
      <c r="XU201" s="46">
        <f t="shared" si="182"/>
        <v>359.01984251968503</v>
      </c>
      <c r="XV201" s="9">
        <f t="shared" si="163"/>
        <v>27.193119996507043</v>
      </c>
      <c r="XW201" s="9">
        <f t="shared" si="183"/>
        <v>115.71399383723367</v>
      </c>
      <c r="XX201" s="9">
        <f t="shared" si="184"/>
        <v>9193.9542352772423</v>
      </c>
      <c r="XY201" s="15">
        <f t="shared" si="185"/>
        <v>8.848891425041994E-3</v>
      </c>
      <c r="XZ201" s="9">
        <f t="shared" si="186"/>
        <v>27.741660888797774</v>
      </c>
      <c r="YA201" s="9">
        <f t="shared" si="187"/>
        <v>54.889791753300763</v>
      </c>
      <c r="YB201" s="10">
        <v>14.100171860677937</v>
      </c>
      <c r="YC201" s="10">
        <v>13.076728085677416</v>
      </c>
      <c r="YD201" s="3">
        <v>1.3942854162406926E-2</v>
      </c>
      <c r="YE201" s="9">
        <v>38.182216426765812</v>
      </c>
      <c r="YF201" s="15">
        <v>8.7847794273406294E-3</v>
      </c>
      <c r="YG201" s="9">
        <v>27.610257322034062</v>
      </c>
      <c r="YH201" s="15">
        <v>8.1364267453972773E-3</v>
      </c>
      <c r="YI201" s="9">
        <v>22.399295303936295</v>
      </c>
      <c r="YJ201" s="9">
        <f t="shared" si="188"/>
        <v>75.239081964093728</v>
      </c>
      <c r="YK201" s="9">
        <f t="shared" si="189"/>
        <v>62.188836755438786</v>
      </c>
      <c r="YL201" s="9">
        <f t="shared" si="190"/>
        <v>22.004592203392548</v>
      </c>
      <c r="YM201" s="9">
        <f t="shared" si="164"/>
        <v>53410.206068764586</v>
      </c>
      <c r="YN201" s="9">
        <f t="shared" si="165"/>
        <v>45466.833734507876</v>
      </c>
      <c r="YO201" s="9">
        <f t="shared" si="166"/>
        <v>7130</v>
      </c>
      <c r="YP201" s="14">
        <f t="shared" si="167"/>
        <v>0.45561872516779967</v>
      </c>
      <c r="YQ201" s="9">
        <f t="shared" si="168"/>
        <v>49789.080791284272</v>
      </c>
      <c r="YR201" s="9">
        <f t="shared" si="169"/>
        <v>41845.708457027562</v>
      </c>
      <c r="YS201" s="10">
        <f t="shared" si="170"/>
        <v>5.8232843030741837</v>
      </c>
      <c r="YT201" s="15">
        <f t="shared" si="171"/>
        <v>0.1551083493515962</v>
      </c>
      <c r="YU201" s="16">
        <f t="shared" si="172"/>
        <v>-5.7370686854052266</v>
      </c>
      <c r="YV201" s="16">
        <f t="shared" si="173"/>
        <v>-20.349290210792965</v>
      </c>
      <c r="YW201" s="47">
        <f t="shared" si="174"/>
        <v>51.153993426201204</v>
      </c>
      <c r="YX201" s="5">
        <f t="shared" si="175"/>
        <v>53410.206068764586</v>
      </c>
      <c r="YY201" s="5">
        <f t="shared" si="176"/>
        <v>48512.327543007035</v>
      </c>
      <c r="YZ201" s="5">
        <f t="shared" si="177"/>
        <v>3674.5549150651009</v>
      </c>
      <c r="ZA201" s="5">
        <f t="shared" si="178"/>
        <v>1223.3236106924162</v>
      </c>
      <c r="ZB201" s="5">
        <f t="shared" si="179"/>
        <v>53410.20606876455</v>
      </c>
      <c r="ZC201" s="6">
        <f t="shared" si="180"/>
        <v>0.99999999999999933</v>
      </c>
    </row>
    <row r="202" spans="1:679" s="8" customFormat="1" x14ac:dyDescent="0.25">
      <c r="A202" s="8">
        <v>3</v>
      </c>
      <c r="B202" s="8" t="s">
        <v>1254</v>
      </c>
      <c r="C202" s="8" t="s">
        <v>1255</v>
      </c>
      <c r="D202" s="8" t="s">
        <v>1256</v>
      </c>
      <c r="E202" s="13" t="s">
        <v>3314</v>
      </c>
      <c r="F202" s="8" t="s">
        <v>3316</v>
      </c>
      <c r="G202" s="8" t="s">
        <v>3316</v>
      </c>
      <c r="H202" s="8" t="s">
        <v>3325</v>
      </c>
      <c r="I202" s="8" t="s">
        <v>3310</v>
      </c>
      <c r="J202" s="8" t="s">
        <v>3319</v>
      </c>
      <c r="L202" s="8">
        <v>7</v>
      </c>
      <c r="M202" s="8" t="s">
        <v>3311</v>
      </c>
      <c r="N202" s="7">
        <v>0</v>
      </c>
      <c r="O202" s="7">
        <v>0</v>
      </c>
      <c r="P202" s="8" t="s">
        <v>3374</v>
      </c>
      <c r="Q202" s="8" t="s">
        <v>1166</v>
      </c>
      <c r="R202" s="8" t="s">
        <v>1257</v>
      </c>
      <c r="S202" s="8" t="s">
        <v>119</v>
      </c>
      <c r="T202" s="8" t="s">
        <v>154</v>
      </c>
      <c r="U202" s="8" t="s">
        <v>1150</v>
      </c>
      <c r="V202" s="8" t="s">
        <v>3378</v>
      </c>
      <c r="W202" s="8" t="s">
        <v>3383</v>
      </c>
      <c r="X202" s="8" t="s">
        <v>3387</v>
      </c>
      <c r="Y202" s="8" t="s">
        <v>3387</v>
      </c>
      <c r="Z202" s="8" t="s">
        <v>122</v>
      </c>
      <c r="AA202" s="8" t="s">
        <v>123</v>
      </c>
      <c r="AB202" s="8" t="s">
        <v>124</v>
      </c>
      <c r="AC202" s="8" t="s">
        <v>1151</v>
      </c>
      <c r="AD202" s="8" t="s">
        <v>1152</v>
      </c>
      <c r="AE202" s="8" t="s">
        <v>3391</v>
      </c>
      <c r="AF202" s="8" t="s">
        <v>931</v>
      </c>
      <c r="AG202" s="8">
        <v>75</v>
      </c>
      <c r="AH202" s="8">
        <v>62</v>
      </c>
      <c r="AI202" s="8">
        <v>115</v>
      </c>
      <c r="AJ202" s="8">
        <v>80</v>
      </c>
      <c r="AK202" s="8">
        <v>7.6</v>
      </c>
      <c r="AL202" s="8">
        <v>8.1</v>
      </c>
      <c r="AM202" s="8">
        <v>7.6</v>
      </c>
      <c r="AN202" s="8">
        <v>8.1</v>
      </c>
      <c r="AO202" s="8">
        <v>230.2</v>
      </c>
      <c r="AP202" s="8">
        <v>0.2</v>
      </c>
      <c r="AQ202" s="8">
        <v>32.6</v>
      </c>
      <c r="AR202" s="8">
        <v>0</v>
      </c>
      <c r="AS202" s="8">
        <v>41268</v>
      </c>
      <c r="AT202" s="8">
        <v>47</v>
      </c>
      <c r="AU202" s="8">
        <v>41817</v>
      </c>
      <c r="AV202" s="8">
        <v>173</v>
      </c>
      <c r="AW202" s="8">
        <v>808</v>
      </c>
      <c r="AX202" s="8">
        <v>122</v>
      </c>
      <c r="AY202" s="8">
        <v>42077</v>
      </c>
      <c r="AZ202" s="8">
        <v>119</v>
      </c>
      <c r="BA202" s="8">
        <v>3.9789125300000001</v>
      </c>
      <c r="BF202" s="8">
        <v>109.31</v>
      </c>
      <c r="BG202" s="8">
        <v>0.01</v>
      </c>
      <c r="BH202" s="8">
        <v>45.13</v>
      </c>
      <c r="CO202" s="8" t="s">
        <v>1258</v>
      </c>
      <c r="CP202" s="8" t="s">
        <v>1169</v>
      </c>
      <c r="CQ202" s="8">
        <v>75.004000000000005</v>
      </c>
      <c r="CR202" s="8">
        <v>8.9999999999999993E-3</v>
      </c>
      <c r="CS202" s="8">
        <v>61.999000000000002</v>
      </c>
      <c r="CT202" s="8">
        <v>2.1999999999999999E-2</v>
      </c>
      <c r="CU202" s="8">
        <v>115.004</v>
      </c>
      <c r="CV202" s="8">
        <v>2.7E-2</v>
      </c>
      <c r="CW202" s="8">
        <v>80.015000000000001</v>
      </c>
      <c r="CX202" s="8">
        <v>2.1999999999999999E-2</v>
      </c>
      <c r="CY202" s="8">
        <v>74.849999999999994</v>
      </c>
      <c r="CZ202" s="8">
        <v>7.0000000000000007E-2</v>
      </c>
      <c r="DA202" s="8">
        <v>59.83</v>
      </c>
      <c r="DB202" s="8">
        <v>0.03</v>
      </c>
      <c r="DC202" s="8">
        <v>63.87</v>
      </c>
      <c r="DD202" s="8">
        <v>0.02</v>
      </c>
      <c r="DE202" s="8">
        <v>6.3E-2</v>
      </c>
      <c r="DF202" s="8">
        <v>2E-3</v>
      </c>
      <c r="DG202" s="8">
        <v>0.91669999999999996</v>
      </c>
      <c r="DH202" s="8">
        <v>1.6999999999999999E-3</v>
      </c>
      <c r="DI202" s="8">
        <v>41268</v>
      </c>
      <c r="DJ202" s="8">
        <v>47</v>
      </c>
      <c r="DK202" s="8">
        <v>808</v>
      </c>
      <c r="DL202" s="8">
        <v>122</v>
      </c>
      <c r="DM202" s="8">
        <v>3.9790000000000001</v>
      </c>
      <c r="DN202" s="8">
        <v>1.6E-2</v>
      </c>
      <c r="DO202" s="8">
        <v>76687</v>
      </c>
      <c r="DP202" s="8">
        <v>72</v>
      </c>
      <c r="DQ202" s="8">
        <v>7.2510000000000003</v>
      </c>
      <c r="DR202" s="8">
        <v>2.1999999999999999E-2</v>
      </c>
      <c r="DS202" s="8">
        <v>45.13</v>
      </c>
      <c r="DT202" s="8">
        <v>0.15</v>
      </c>
      <c r="DU202" s="8">
        <v>230.2</v>
      </c>
      <c r="DV202" s="8">
        <v>0.7</v>
      </c>
      <c r="DW202" s="8">
        <v>229.7</v>
      </c>
      <c r="DX202" s="8">
        <v>0.7</v>
      </c>
      <c r="DY202" s="8">
        <v>229.7</v>
      </c>
      <c r="DZ202" s="8">
        <v>0.7</v>
      </c>
      <c r="EA202" s="8">
        <v>32.6</v>
      </c>
      <c r="EB202" s="8">
        <v>0.1</v>
      </c>
      <c r="EC202" s="8">
        <v>29.8</v>
      </c>
      <c r="ED202" s="8">
        <v>0.1</v>
      </c>
      <c r="EE202" s="8">
        <v>33.1</v>
      </c>
      <c r="EF202" s="8">
        <v>0.1</v>
      </c>
      <c r="EG202" s="8">
        <v>7502.8</v>
      </c>
      <c r="EH202" s="8">
        <v>35.6</v>
      </c>
      <c r="EI202" s="8">
        <v>3785.2</v>
      </c>
      <c r="EJ202" s="8">
        <v>38.1</v>
      </c>
      <c r="EK202" s="8">
        <v>3072.7</v>
      </c>
      <c r="EL202" s="8">
        <v>29.7</v>
      </c>
      <c r="EM202" s="8">
        <v>228</v>
      </c>
      <c r="EO202" s="8">
        <v>229</v>
      </c>
      <c r="EQ202" s="8">
        <v>229</v>
      </c>
      <c r="ES202" s="8">
        <v>6.5</v>
      </c>
      <c r="EU202" s="8">
        <v>6.3</v>
      </c>
      <c r="EW202" s="8">
        <v>6.2</v>
      </c>
      <c r="EY202" s="8">
        <v>0.54</v>
      </c>
      <c r="EZ202" s="8">
        <v>228</v>
      </c>
      <c r="FB202" s="8">
        <v>229</v>
      </c>
      <c r="FD202" s="8">
        <v>229</v>
      </c>
      <c r="FF202" s="8">
        <v>13.2</v>
      </c>
      <c r="FH202" s="8">
        <v>12.5</v>
      </c>
      <c r="FJ202" s="8">
        <v>12</v>
      </c>
      <c r="FL202" s="8">
        <v>4270</v>
      </c>
      <c r="FN202" s="8">
        <v>0.86</v>
      </c>
      <c r="FO202" s="8">
        <v>229</v>
      </c>
      <c r="FP202" s="8">
        <v>227</v>
      </c>
      <c r="FQ202" s="8">
        <v>229</v>
      </c>
      <c r="FR202" s="8">
        <v>12.7</v>
      </c>
      <c r="FS202" s="8">
        <v>11.6</v>
      </c>
      <c r="FT202" s="8">
        <v>12.2</v>
      </c>
      <c r="FU202" s="8">
        <v>4170</v>
      </c>
      <c r="FV202" s="8">
        <v>0.86</v>
      </c>
      <c r="GE202" s="8">
        <v>10630</v>
      </c>
      <c r="HB202" s="8">
        <v>342.69</v>
      </c>
      <c r="HC202" s="8">
        <v>0.4</v>
      </c>
      <c r="HD202" s="8">
        <v>189.96</v>
      </c>
      <c r="HE202" s="8">
        <v>0.08</v>
      </c>
      <c r="HF202" s="8">
        <v>141.16999999999999</v>
      </c>
      <c r="HG202" s="8">
        <v>0.09</v>
      </c>
      <c r="HH202" s="8">
        <v>48.79</v>
      </c>
      <c r="HI202" s="8">
        <v>0.08</v>
      </c>
      <c r="HJ202" s="8">
        <v>324.19</v>
      </c>
      <c r="HK202" s="8">
        <v>0.39</v>
      </c>
      <c r="HL202" s="8">
        <v>124.3</v>
      </c>
      <c r="HM202" s="8">
        <v>0.1</v>
      </c>
      <c r="HN202" s="8">
        <v>136.76</v>
      </c>
      <c r="HO202" s="8">
        <v>0.1</v>
      </c>
      <c r="HP202" s="8">
        <v>12.46</v>
      </c>
      <c r="HQ202" s="8">
        <v>0.04</v>
      </c>
      <c r="HZ202" s="8">
        <v>78.14</v>
      </c>
      <c r="IA202" s="8">
        <v>0.05</v>
      </c>
      <c r="IB202" s="8">
        <v>49.14</v>
      </c>
      <c r="IC202" s="8">
        <v>0.04</v>
      </c>
      <c r="ID202" s="8">
        <v>46.11</v>
      </c>
      <c r="IE202" s="8">
        <v>0.03</v>
      </c>
      <c r="IF202" s="8">
        <v>3.04</v>
      </c>
      <c r="IG202" s="8">
        <v>0.03</v>
      </c>
      <c r="IH202" s="8">
        <v>685.99</v>
      </c>
      <c r="II202" s="8">
        <v>0.65</v>
      </c>
      <c r="IJ202" s="8">
        <v>47.36</v>
      </c>
      <c r="IK202" s="8">
        <v>0.04</v>
      </c>
      <c r="IL202" s="8">
        <v>76687</v>
      </c>
      <c r="IM202" s="8">
        <v>72</v>
      </c>
      <c r="IN202" s="8">
        <v>42500</v>
      </c>
      <c r="IO202" s="8">
        <v>39</v>
      </c>
      <c r="KB202" s="8">
        <v>330.78</v>
      </c>
      <c r="KC202" s="8">
        <v>0.45</v>
      </c>
      <c r="KD202" s="8">
        <v>234.55</v>
      </c>
      <c r="KE202" s="8">
        <v>0.08</v>
      </c>
      <c r="KF202" s="8">
        <v>138.35</v>
      </c>
      <c r="KG202" s="8">
        <v>0.11</v>
      </c>
      <c r="KH202" s="8">
        <v>96.2</v>
      </c>
      <c r="KI202" s="8">
        <v>0.06</v>
      </c>
      <c r="KP202" s="8">
        <v>318.63</v>
      </c>
      <c r="KQ202" s="8">
        <v>0.43</v>
      </c>
      <c r="KR202" s="8">
        <v>124.88</v>
      </c>
      <c r="KS202" s="8">
        <v>7.0000000000000007E-2</v>
      </c>
      <c r="KT202" s="8">
        <v>135.4</v>
      </c>
      <c r="KU202" s="8">
        <v>0.11</v>
      </c>
      <c r="KV202" s="8">
        <v>10.52</v>
      </c>
      <c r="KW202" s="8">
        <v>0.08</v>
      </c>
      <c r="LD202" s="8">
        <v>75.33</v>
      </c>
      <c r="LE202" s="8">
        <v>0.08</v>
      </c>
      <c r="LF202" s="8">
        <v>82.85</v>
      </c>
      <c r="LG202" s="8">
        <v>0.03</v>
      </c>
      <c r="LH202" s="8">
        <v>44.3</v>
      </c>
      <c r="LI202" s="8">
        <v>0.05</v>
      </c>
      <c r="LJ202" s="8">
        <v>38.549999999999997</v>
      </c>
      <c r="LK202" s="8">
        <v>0.06</v>
      </c>
      <c r="LL202" s="8">
        <v>124.78</v>
      </c>
      <c r="LM202" s="8">
        <v>0.1</v>
      </c>
      <c r="LN202" s="8">
        <v>580.57000000000005</v>
      </c>
      <c r="LO202" s="8">
        <v>0.66</v>
      </c>
      <c r="LP202" s="8">
        <v>47.55</v>
      </c>
      <c r="LQ202" s="8">
        <v>0.02</v>
      </c>
      <c r="LR202" s="8">
        <v>115.55</v>
      </c>
      <c r="LS202" s="8">
        <v>0.01</v>
      </c>
      <c r="LT202" s="8">
        <v>76687</v>
      </c>
      <c r="LU202" s="8">
        <v>72</v>
      </c>
      <c r="LV202" s="8">
        <v>39476</v>
      </c>
      <c r="LW202" s="8">
        <v>44</v>
      </c>
      <c r="MX202" s="8">
        <v>59.27</v>
      </c>
      <c r="MY202" s="8">
        <v>0.03</v>
      </c>
      <c r="MZ202" s="8">
        <v>59.79</v>
      </c>
      <c r="NA202" s="8">
        <v>0.03</v>
      </c>
      <c r="NB202" s="8">
        <v>60.42</v>
      </c>
      <c r="NC202" s="8">
        <v>0.03</v>
      </c>
      <c r="ND202" s="8">
        <v>60.03</v>
      </c>
      <c r="NE202" s="8">
        <v>0.02</v>
      </c>
      <c r="NF202" s="8">
        <v>59.98</v>
      </c>
      <c r="NG202" s="8">
        <v>0.03</v>
      </c>
      <c r="NH202" s="8">
        <v>60.06</v>
      </c>
      <c r="NI202" s="8">
        <v>0.02</v>
      </c>
      <c r="OB202" s="8">
        <v>124.3</v>
      </c>
      <c r="OC202" s="8">
        <v>0.1</v>
      </c>
      <c r="OP202" s="8">
        <v>125.07</v>
      </c>
      <c r="OQ202" s="8">
        <v>0.09</v>
      </c>
      <c r="OR202" s="8">
        <v>124.88</v>
      </c>
      <c r="OS202" s="8">
        <v>0.1</v>
      </c>
      <c r="PN202" s="8">
        <v>124.42</v>
      </c>
      <c r="PO202" s="8">
        <v>0.1</v>
      </c>
      <c r="PP202" s="8">
        <v>124.78</v>
      </c>
      <c r="PQ202" s="8">
        <v>0.1</v>
      </c>
      <c r="PV202" s="8">
        <v>51.7</v>
      </c>
      <c r="PW202" s="8">
        <v>0.04</v>
      </c>
      <c r="PX202" s="8">
        <v>82.85</v>
      </c>
      <c r="PY202" s="8">
        <v>0.03</v>
      </c>
      <c r="QX202" s="8">
        <v>115.01</v>
      </c>
      <c r="QY202" s="8">
        <v>0.15</v>
      </c>
      <c r="QZ202" s="8">
        <v>115.76</v>
      </c>
      <c r="RA202" s="8">
        <v>0.11</v>
      </c>
      <c r="RB202" s="8">
        <v>75.180000000000007</v>
      </c>
      <c r="RC202" s="8">
        <v>0.05</v>
      </c>
      <c r="RD202" s="8">
        <v>75.33</v>
      </c>
      <c r="RE202" s="8">
        <v>0.05</v>
      </c>
      <c r="RF202" s="8">
        <v>74.97</v>
      </c>
      <c r="RG202" s="8">
        <v>0.05</v>
      </c>
      <c r="RH202" s="8">
        <v>74.87</v>
      </c>
      <c r="RI202" s="8">
        <v>0.06</v>
      </c>
      <c r="RJ202" s="8">
        <v>75.010000000000005</v>
      </c>
      <c r="RK202" s="8">
        <v>0.05</v>
      </c>
      <c r="RL202" s="8">
        <v>75.06</v>
      </c>
      <c r="RM202" s="8">
        <v>0.06</v>
      </c>
      <c r="RP202" s="8">
        <v>77.150000000000006</v>
      </c>
      <c r="RQ202" s="8">
        <v>0.09</v>
      </c>
      <c r="RR202" s="8">
        <v>75.540000000000006</v>
      </c>
      <c r="RS202" s="8">
        <v>0.06</v>
      </c>
      <c r="RT202" s="8">
        <v>75.61</v>
      </c>
      <c r="RU202" s="8">
        <v>0.06</v>
      </c>
      <c r="RV202" s="8">
        <v>75.95</v>
      </c>
      <c r="RW202" s="8">
        <v>0.06</v>
      </c>
      <c r="RX202" s="8">
        <v>107.25</v>
      </c>
      <c r="RY202" s="8">
        <v>0.17</v>
      </c>
      <c r="RZ202" s="8">
        <v>77.95</v>
      </c>
      <c r="SA202" s="8">
        <v>0.11</v>
      </c>
      <c r="SB202" s="8">
        <v>75.430000000000007</v>
      </c>
      <c r="SC202" s="8">
        <v>0.05</v>
      </c>
      <c r="SD202" s="8">
        <v>75.47</v>
      </c>
      <c r="SE202" s="8">
        <v>0.05</v>
      </c>
      <c r="SF202" s="8">
        <v>92.28</v>
      </c>
      <c r="SG202" s="8">
        <v>0.17</v>
      </c>
      <c r="SH202" s="8">
        <v>83.99</v>
      </c>
      <c r="SI202" s="8">
        <v>0.16</v>
      </c>
      <c r="SJ202" s="8">
        <v>77.760000000000005</v>
      </c>
      <c r="SK202" s="8">
        <v>0.1</v>
      </c>
      <c r="SL202" s="8">
        <v>77.239999999999995</v>
      </c>
      <c r="SM202" s="8">
        <v>0.08</v>
      </c>
      <c r="SN202" s="8">
        <v>92.07</v>
      </c>
      <c r="SO202" s="8">
        <v>0.25</v>
      </c>
      <c r="SP202" s="8">
        <v>85.16</v>
      </c>
      <c r="SQ202" s="8">
        <v>0.18</v>
      </c>
      <c r="SR202" s="8">
        <v>80.849999999999994</v>
      </c>
      <c r="SS202" s="8">
        <v>0.09</v>
      </c>
      <c r="ST202" s="8">
        <v>79.64</v>
      </c>
      <c r="SU202" s="8">
        <v>0.09</v>
      </c>
      <c r="TZ202" s="8">
        <v>114.32</v>
      </c>
      <c r="UA202" s="8">
        <v>0.14000000000000001</v>
      </c>
      <c r="UB202" s="8">
        <v>113.85</v>
      </c>
      <c r="UC202" s="8">
        <v>0.12</v>
      </c>
      <c r="UD202" s="8">
        <v>114.18</v>
      </c>
      <c r="UE202" s="8">
        <v>0.14000000000000001</v>
      </c>
      <c r="UF202" s="8">
        <v>114.33</v>
      </c>
      <c r="UG202" s="8">
        <v>0.14000000000000001</v>
      </c>
      <c r="UH202" s="8">
        <v>114.43</v>
      </c>
      <c r="UI202" s="8">
        <v>0.14000000000000001</v>
      </c>
      <c r="UJ202" s="8">
        <v>114.42</v>
      </c>
      <c r="UK202" s="8">
        <v>0.16</v>
      </c>
      <c r="WJ202" s="8" t="s">
        <v>1315</v>
      </c>
      <c r="WK202" s="8">
        <v>75.004000000000005</v>
      </c>
      <c r="WL202" s="8">
        <v>8.9999999999999993E-3</v>
      </c>
      <c r="WM202" s="8">
        <v>61.999000000000002</v>
      </c>
      <c r="WN202" s="8">
        <v>2.1999999999999999E-2</v>
      </c>
      <c r="WO202" s="8">
        <v>60.186999999999998</v>
      </c>
      <c r="WP202" s="8">
        <v>1.2999999999999999E-2</v>
      </c>
      <c r="WQ202" s="8">
        <v>56.534999999999997</v>
      </c>
      <c r="WR202" s="8">
        <v>1.2999999999999999E-2</v>
      </c>
      <c r="WS202" s="8">
        <v>115.004</v>
      </c>
      <c r="WT202" s="8">
        <v>2.7E-2</v>
      </c>
      <c r="WU202" s="8">
        <v>80.015000000000001</v>
      </c>
      <c r="WV202" s="8">
        <v>2.1999999999999999E-2</v>
      </c>
      <c r="WW202" s="8">
        <v>2572.5</v>
      </c>
      <c r="WX202" s="8">
        <v>2.4</v>
      </c>
      <c r="WY202" s="8">
        <v>2501.4</v>
      </c>
      <c r="WZ202" s="8">
        <v>2.2999999999999998</v>
      </c>
      <c r="XA202" s="8">
        <v>1.2070000000000001</v>
      </c>
      <c r="XB202" s="8">
        <v>2E-3</v>
      </c>
      <c r="XC202" s="8">
        <v>-0.52400000000000002</v>
      </c>
      <c r="XD202" s="8">
        <v>3.0000000000000001E-3</v>
      </c>
      <c r="XE202" s="8">
        <v>6.3E-2</v>
      </c>
      <c r="XF202" s="8">
        <v>2E-3</v>
      </c>
      <c r="XG202" s="8">
        <v>0.91669999999999996</v>
      </c>
      <c r="XH202" s="8">
        <v>1.6999999999999999E-3</v>
      </c>
      <c r="XI202" s="8">
        <v>29.22</v>
      </c>
      <c r="XJ202" s="8">
        <v>1E-3</v>
      </c>
      <c r="XK202" s="8">
        <v>10575</v>
      </c>
      <c r="XL202" s="8">
        <v>33</v>
      </c>
      <c r="XM202" s="8">
        <v>1580</v>
      </c>
      <c r="XO202" s="1">
        <v>8.7942837155845673E-3</v>
      </c>
      <c r="XP202" s="12">
        <v>21.378903712586084</v>
      </c>
      <c r="XQ202" s="4">
        <v>13.029</v>
      </c>
      <c r="XR202" s="4">
        <v>0.39800000000000002</v>
      </c>
      <c r="XS202" s="45">
        <f t="shared" si="159"/>
        <v>1.486980321556471</v>
      </c>
      <c r="XT202" s="9">
        <f t="shared" si="181"/>
        <v>11714.847370056295</v>
      </c>
      <c r="XU202" s="46">
        <f t="shared" si="182"/>
        <v>354.69536862992123</v>
      </c>
      <c r="XV202" s="9">
        <f t="shared" si="163"/>
        <v>25.973939244278309</v>
      </c>
      <c r="XW202" s="9">
        <f t="shared" si="183"/>
        <v>106.68943701971828</v>
      </c>
      <c r="XX202" s="9">
        <f t="shared" si="184"/>
        <v>11608.157933036577</v>
      </c>
      <c r="XY202" s="15">
        <f t="shared" si="185"/>
        <v>8.8245727103393196E-3</v>
      </c>
      <c r="XZ202" s="9">
        <f t="shared" si="186"/>
        <v>27.747363644221274</v>
      </c>
      <c r="YA202" s="9">
        <f t="shared" si="187"/>
        <v>58.700019678443525</v>
      </c>
      <c r="YB202" s="10">
        <v>14.607222591011228</v>
      </c>
      <c r="YC202" s="10">
        <v>13.175587792507303</v>
      </c>
      <c r="YD202" s="3">
        <v>1.3780753687611972E-2</v>
      </c>
      <c r="YE202" s="9">
        <v>42.926009420464318</v>
      </c>
      <c r="YF202" s="15">
        <v>8.7790209387935362E-3</v>
      </c>
      <c r="YG202" s="9">
        <v>27.607858204862953</v>
      </c>
      <c r="YH202" s="15">
        <v>8.8652620141348171E-3</v>
      </c>
      <c r="YI202" s="9">
        <v>24.087829642028101</v>
      </c>
      <c r="YJ202" s="9">
        <f t="shared" si="188"/>
        <v>75.371574407458539</v>
      </c>
      <c r="YK202" s="9">
        <f t="shared" si="189"/>
        <v>62.199395195940355</v>
      </c>
      <c r="YL202" s="9">
        <f t="shared" si="190"/>
        <v>23.725101348103301</v>
      </c>
      <c r="YM202" s="9">
        <f t="shared" si="164"/>
        <v>47120.188881354225</v>
      </c>
      <c r="YN202" s="9">
        <f t="shared" si="165"/>
        <v>46873.132577268276</v>
      </c>
      <c r="YO202" s="9">
        <f t="shared" si="166"/>
        <v>8995</v>
      </c>
      <c r="YP202" s="14">
        <f t="shared" si="167"/>
        <v>0.65152402248005781</v>
      </c>
      <c r="YQ202" s="9">
        <f t="shared" si="168"/>
        <v>42938.224174488147</v>
      </c>
      <c r="YR202" s="9">
        <f t="shared" si="169"/>
        <v>42691.167870402198</v>
      </c>
      <c r="YS202" s="10">
        <f t="shared" si="170"/>
        <v>4.0603521678002972</v>
      </c>
      <c r="YT202" s="15">
        <f t="shared" si="171"/>
        <v>0.22365128863763351</v>
      </c>
      <c r="YU202" s="16">
        <f t="shared" si="172"/>
        <v>-4.0222622961179724</v>
      </c>
      <c r="YV202" s="16">
        <f t="shared" si="173"/>
        <v>-16.671554729015014</v>
      </c>
      <c r="YW202" s="47">
        <f t="shared" si="174"/>
        <v>53.897262046252798</v>
      </c>
      <c r="YX202" s="5">
        <f t="shared" si="175"/>
        <v>47120.188881354225</v>
      </c>
      <c r="YY202" s="5">
        <f t="shared" si="176"/>
        <v>41236.597351848912</v>
      </c>
      <c r="YZ202" s="5">
        <f t="shared" si="177"/>
        <v>4249.3066001299476</v>
      </c>
      <c r="ZA202" s="5">
        <f t="shared" si="178"/>
        <v>1634.284929375423</v>
      </c>
      <c r="ZB202" s="5">
        <f t="shared" si="179"/>
        <v>47120.188881354283</v>
      </c>
      <c r="ZC202" s="6">
        <f t="shared" si="180"/>
        <v>1.0000000000000013</v>
      </c>
    </row>
    <row r="203" spans="1:679" s="8" customFormat="1" x14ac:dyDescent="0.25">
      <c r="A203" s="8">
        <v>3</v>
      </c>
      <c r="B203" s="8" t="s">
        <v>1259</v>
      </c>
      <c r="C203" s="8" t="s">
        <v>1260</v>
      </c>
      <c r="D203" s="8" t="s">
        <v>1259</v>
      </c>
      <c r="E203" s="13" t="s">
        <v>3327</v>
      </c>
      <c r="F203" s="8" t="s">
        <v>3316</v>
      </c>
      <c r="G203" s="8" t="s">
        <v>3316</v>
      </c>
      <c r="H203" s="8" t="s">
        <v>3325</v>
      </c>
      <c r="I203" s="8" t="s">
        <v>3310</v>
      </c>
      <c r="J203" s="8" t="s">
        <v>3319</v>
      </c>
      <c r="L203" s="8">
        <v>7</v>
      </c>
      <c r="M203" s="8" t="s">
        <v>3311</v>
      </c>
      <c r="N203" s="7">
        <v>0</v>
      </c>
      <c r="O203" s="7">
        <v>0</v>
      </c>
      <c r="P203" s="8" t="s">
        <v>3374</v>
      </c>
      <c r="Q203" s="8" t="s">
        <v>1261</v>
      </c>
      <c r="R203" s="8" t="s">
        <v>1262</v>
      </c>
      <c r="S203" s="8" t="s">
        <v>119</v>
      </c>
      <c r="T203" s="8" t="s">
        <v>154</v>
      </c>
      <c r="U203" s="8" t="s">
        <v>1263</v>
      </c>
      <c r="V203" s="8" t="s">
        <v>3378</v>
      </c>
      <c r="W203" s="8" t="s">
        <v>3383</v>
      </c>
      <c r="X203" s="8" t="s">
        <v>3387</v>
      </c>
      <c r="Y203" s="8" t="s">
        <v>3387</v>
      </c>
      <c r="Z203" s="8" t="s">
        <v>122</v>
      </c>
      <c r="AA203" s="8" t="s">
        <v>123</v>
      </c>
      <c r="AB203" s="8" t="s">
        <v>124</v>
      </c>
      <c r="AC203" s="8" t="s">
        <v>1151</v>
      </c>
      <c r="AD203" s="8" t="s">
        <v>1152</v>
      </c>
      <c r="AE203" s="8" t="s">
        <v>3391</v>
      </c>
      <c r="AF203" s="8" t="s">
        <v>931</v>
      </c>
      <c r="AG203" s="8">
        <v>76</v>
      </c>
      <c r="AH203" s="8">
        <v>62</v>
      </c>
      <c r="AI203" s="8">
        <v>115</v>
      </c>
      <c r="AJ203" s="8">
        <v>80</v>
      </c>
      <c r="AK203" s="8">
        <v>7.6</v>
      </c>
      <c r="AL203" s="8">
        <v>8.1</v>
      </c>
      <c r="AM203" s="8">
        <v>7.6</v>
      </c>
      <c r="AN203" s="8">
        <v>8.1</v>
      </c>
      <c r="AO203" s="8">
        <v>230.3</v>
      </c>
      <c r="AP203" s="8">
        <v>0.2</v>
      </c>
      <c r="AQ203" s="8">
        <v>32.700000000000003</v>
      </c>
      <c r="AR203" s="8">
        <v>0</v>
      </c>
      <c r="AS203" s="8">
        <v>36202</v>
      </c>
      <c r="AT203" s="8">
        <v>49</v>
      </c>
      <c r="AU203" s="8">
        <v>36612</v>
      </c>
      <c r="AV203" s="8">
        <v>137</v>
      </c>
      <c r="AW203" s="8">
        <v>-4537</v>
      </c>
      <c r="AX203" s="8">
        <v>134</v>
      </c>
      <c r="AY203" s="8">
        <v>31660</v>
      </c>
      <c r="AZ203" s="8">
        <v>145</v>
      </c>
      <c r="BA203" s="8">
        <v>2.9825718320000001</v>
      </c>
      <c r="BF203" s="8">
        <v>109.48</v>
      </c>
      <c r="BG203" s="8">
        <v>0.01</v>
      </c>
      <c r="BH203" s="8">
        <v>59.32</v>
      </c>
      <c r="CO203" s="8" t="s">
        <v>1264</v>
      </c>
      <c r="CP203" s="8" t="s">
        <v>1169</v>
      </c>
      <c r="CQ203" s="8">
        <v>75.003</v>
      </c>
      <c r="CR203" s="8">
        <v>0.01</v>
      </c>
      <c r="CS203" s="8">
        <v>62.000999999999998</v>
      </c>
      <c r="CT203" s="8">
        <v>2.4E-2</v>
      </c>
      <c r="CU203" s="8">
        <v>114.995</v>
      </c>
      <c r="CV203" s="8">
        <v>2.1999999999999999E-2</v>
      </c>
      <c r="CW203" s="8">
        <v>80.022000000000006</v>
      </c>
      <c r="CX203" s="8">
        <v>2.1999999999999999E-2</v>
      </c>
      <c r="CY203" s="8">
        <v>74.790000000000006</v>
      </c>
      <c r="CZ203" s="8">
        <v>0.05</v>
      </c>
      <c r="DA203" s="8">
        <v>61.6</v>
      </c>
      <c r="DB203" s="8">
        <v>0.02</v>
      </c>
      <c r="DC203" s="8">
        <v>65.23</v>
      </c>
      <c r="DD203" s="8">
        <v>0.01</v>
      </c>
      <c r="DE203" s="8">
        <v>9.1999999999999998E-2</v>
      </c>
      <c r="DF203" s="8">
        <v>2E-3</v>
      </c>
      <c r="DG203" s="8">
        <v>0.92259999999999998</v>
      </c>
      <c r="DH203" s="8">
        <v>1.9E-3</v>
      </c>
      <c r="DI203" s="8">
        <v>36202</v>
      </c>
      <c r="DJ203" s="8">
        <v>49</v>
      </c>
      <c r="DK203" s="8">
        <v>-4537</v>
      </c>
      <c r="DL203" s="8">
        <v>134</v>
      </c>
      <c r="DM203" s="8">
        <v>2.9830000000000001</v>
      </c>
      <c r="DN203" s="8">
        <v>1.7000000000000001E-2</v>
      </c>
      <c r="DO203" s="8">
        <v>77825</v>
      </c>
      <c r="DP203" s="8">
        <v>75</v>
      </c>
      <c r="DQ203" s="8">
        <v>7.3319999999999999</v>
      </c>
      <c r="DR203" s="8">
        <v>2.1999999999999999E-2</v>
      </c>
      <c r="DS203" s="8">
        <v>59.32</v>
      </c>
      <c r="DT203" s="8">
        <v>0.19</v>
      </c>
      <c r="DU203" s="8">
        <v>230.3</v>
      </c>
      <c r="DV203" s="8">
        <v>0.8</v>
      </c>
      <c r="DW203" s="8">
        <v>229.7</v>
      </c>
      <c r="DX203" s="8">
        <v>0.8</v>
      </c>
      <c r="DY203" s="8">
        <v>229.7</v>
      </c>
      <c r="DZ203" s="8">
        <v>0.8</v>
      </c>
      <c r="EA203" s="8">
        <v>32.700000000000003</v>
      </c>
      <c r="EB203" s="8">
        <v>0.1</v>
      </c>
      <c r="EC203" s="8">
        <v>29.9</v>
      </c>
      <c r="ED203" s="8">
        <v>0.1</v>
      </c>
      <c r="EE203" s="8">
        <v>33.1</v>
      </c>
      <c r="EF203" s="8">
        <v>0.1</v>
      </c>
      <c r="EG203" s="8">
        <v>7528</v>
      </c>
      <c r="EH203" s="8">
        <v>37.200000000000003</v>
      </c>
      <c r="EI203" s="8">
        <v>3783.3</v>
      </c>
      <c r="EJ203" s="8">
        <v>41.7</v>
      </c>
      <c r="EK203" s="8">
        <v>3087.2</v>
      </c>
      <c r="EL203" s="8">
        <v>31.9</v>
      </c>
      <c r="EM203" s="8">
        <v>230</v>
      </c>
      <c r="EO203" s="8">
        <v>228</v>
      </c>
      <c r="EQ203" s="8">
        <v>229</v>
      </c>
      <c r="ES203" s="8">
        <v>6.4</v>
      </c>
      <c r="EU203" s="8">
        <v>6.2</v>
      </c>
      <c r="EW203" s="8">
        <v>6.2</v>
      </c>
      <c r="EY203" s="8">
        <v>0.53</v>
      </c>
      <c r="EZ203" s="8">
        <v>229</v>
      </c>
      <c r="FB203" s="8">
        <v>229</v>
      </c>
      <c r="FD203" s="8">
        <v>229</v>
      </c>
      <c r="FF203" s="8">
        <v>13.3</v>
      </c>
      <c r="FH203" s="8">
        <v>12.5</v>
      </c>
      <c r="FJ203" s="8">
        <v>12.1</v>
      </c>
      <c r="FL203" s="8">
        <v>4310</v>
      </c>
      <c r="FN203" s="8">
        <v>0.86</v>
      </c>
      <c r="FO203" s="8">
        <v>230</v>
      </c>
      <c r="FP203" s="8">
        <v>228</v>
      </c>
      <c r="FQ203" s="8">
        <v>228</v>
      </c>
      <c r="FR203" s="8">
        <v>12.7</v>
      </c>
      <c r="FS203" s="8">
        <v>11.6</v>
      </c>
      <c r="FT203" s="8">
        <v>12.2</v>
      </c>
      <c r="FU203" s="8">
        <v>4180</v>
      </c>
      <c r="FV203" s="8">
        <v>0.87</v>
      </c>
      <c r="GE203" s="8">
        <v>10620</v>
      </c>
      <c r="HB203" s="8">
        <v>346.54</v>
      </c>
      <c r="HC203" s="8">
        <v>0.37</v>
      </c>
      <c r="HD203" s="8">
        <v>197.09</v>
      </c>
      <c r="HE203" s="8">
        <v>0.06</v>
      </c>
      <c r="HF203" s="8">
        <v>142.07</v>
      </c>
      <c r="HG203" s="8">
        <v>0.09</v>
      </c>
      <c r="HH203" s="8">
        <v>55.02</v>
      </c>
      <c r="HI203" s="8">
        <v>0.09</v>
      </c>
      <c r="HJ203" s="8">
        <v>327.49</v>
      </c>
      <c r="HK203" s="8">
        <v>0.35</v>
      </c>
      <c r="HL203" s="8">
        <v>124.07</v>
      </c>
      <c r="HM203" s="8">
        <v>0.09</v>
      </c>
      <c r="HN203" s="8">
        <v>137.56</v>
      </c>
      <c r="HO203" s="8">
        <v>0.09</v>
      </c>
      <c r="HP203" s="8">
        <v>13.5</v>
      </c>
      <c r="HQ203" s="8">
        <v>0.04</v>
      </c>
      <c r="HZ203" s="8">
        <v>81.33</v>
      </c>
      <c r="IA203" s="8">
        <v>0.05</v>
      </c>
      <c r="IB203" s="8">
        <v>51.15</v>
      </c>
      <c r="IC203" s="8">
        <v>0.03</v>
      </c>
      <c r="ID203" s="8">
        <v>48.12</v>
      </c>
      <c r="IE203" s="8">
        <v>0.03</v>
      </c>
      <c r="IF203" s="8">
        <v>3.03</v>
      </c>
      <c r="IG203" s="8">
        <v>0.02</v>
      </c>
      <c r="IH203" s="8">
        <v>697.84</v>
      </c>
      <c r="II203" s="8">
        <v>0.67</v>
      </c>
      <c r="IJ203" s="8">
        <v>47.28</v>
      </c>
      <c r="IK203" s="8">
        <v>0.03</v>
      </c>
      <c r="IL203" s="8">
        <v>77825</v>
      </c>
      <c r="IM203" s="8">
        <v>75</v>
      </c>
      <c r="IN203" s="8">
        <v>43405</v>
      </c>
      <c r="IO203" s="8">
        <v>41</v>
      </c>
      <c r="KB203" s="8">
        <v>330.66</v>
      </c>
      <c r="KC203" s="8">
        <v>0.39</v>
      </c>
      <c r="KD203" s="8">
        <v>235.48</v>
      </c>
      <c r="KE203" s="8">
        <v>0.06</v>
      </c>
      <c r="KF203" s="8">
        <v>138.32</v>
      </c>
      <c r="KG203" s="8">
        <v>0.09</v>
      </c>
      <c r="KH203" s="8">
        <v>97.16</v>
      </c>
      <c r="KI203" s="8">
        <v>0.06</v>
      </c>
      <c r="KP203" s="8">
        <v>318.51</v>
      </c>
      <c r="KQ203" s="8">
        <v>0.38</v>
      </c>
      <c r="KR203" s="8">
        <v>124.79</v>
      </c>
      <c r="KS203" s="8">
        <v>0.06</v>
      </c>
      <c r="KT203" s="8">
        <v>135.37</v>
      </c>
      <c r="KU203" s="8">
        <v>0.1</v>
      </c>
      <c r="KV203" s="8">
        <v>10.58</v>
      </c>
      <c r="KW203" s="8">
        <v>7.0000000000000007E-2</v>
      </c>
      <c r="LD203" s="8">
        <v>75.72</v>
      </c>
      <c r="LE203" s="8">
        <v>0.08</v>
      </c>
      <c r="LF203" s="8">
        <v>84.51</v>
      </c>
      <c r="LG203" s="8">
        <v>0.03</v>
      </c>
      <c r="LH203" s="8">
        <v>44.56</v>
      </c>
      <c r="LI203" s="8">
        <v>0.05</v>
      </c>
      <c r="LJ203" s="8">
        <v>39.950000000000003</v>
      </c>
      <c r="LK203" s="8">
        <v>0.05</v>
      </c>
      <c r="LL203" s="8">
        <v>124.6</v>
      </c>
      <c r="LM203" s="8">
        <v>0.1</v>
      </c>
      <c r="LN203" s="8">
        <v>581.39</v>
      </c>
      <c r="LO203" s="8">
        <v>0.6</v>
      </c>
      <c r="LP203" s="8">
        <v>47.52</v>
      </c>
      <c r="LQ203" s="8">
        <v>0.02</v>
      </c>
      <c r="LR203" s="8">
        <v>115.82</v>
      </c>
      <c r="LS203" s="8">
        <v>0.01</v>
      </c>
      <c r="LT203" s="8">
        <v>77825</v>
      </c>
      <c r="LU203" s="8">
        <v>75</v>
      </c>
      <c r="LV203" s="8">
        <v>39710</v>
      </c>
      <c r="LW203" s="8">
        <v>42</v>
      </c>
      <c r="MX203" s="8">
        <v>61.12</v>
      </c>
      <c r="MY203" s="8">
        <v>0.03</v>
      </c>
      <c r="MZ203" s="8">
        <v>61.73</v>
      </c>
      <c r="NA203" s="8">
        <v>0.02</v>
      </c>
      <c r="NB203" s="8">
        <v>62.19</v>
      </c>
      <c r="NC203" s="8">
        <v>0.03</v>
      </c>
      <c r="ND203" s="8">
        <v>61.72</v>
      </c>
      <c r="NE203" s="8">
        <v>0.03</v>
      </c>
      <c r="NF203" s="8">
        <v>61.71</v>
      </c>
      <c r="NG203" s="8">
        <v>0.02</v>
      </c>
      <c r="NH203" s="8">
        <v>61.82</v>
      </c>
      <c r="NI203" s="8">
        <v>0.03</v>
      </c>
      <c r="OB203" s="8">
        <v>124.07</v>
      </c>
      <c r="OC203" s="8">
        <v>0.09</v>
      </c>
      <c r="OP203" s="8">
        <v>124.9</v>
      </c>
      <c r="OQ203" s="8">
        <v>0.08</v>
      </c>
      <c r="OR203" s="8">
        <v>124.68</v>
      </c>
      <c r="OS203" s="8">
        <v>0.1</v>
      </c>
      <c r="PN203" s="8">
        <v>124.19</v>
      </c>
      <c r="PO203" s="8">
        <v>0.09</v>
      </c>
      <c r="PP203" s="8">
        <v>124.6</v>
      </c>
      <c r="PQ203" s="8">
        <v>0.1</v>
      </c>
      <c r="PV203" s="8">
        <v>53.88</v>
      </c>
      <c r="PW203" s="8">
        <v>7.0000000000000007E-2</v>
      </c>
      <c r="PX203" s="8">
        <v>84.49</v>
      </c>
      <c r="PY203" s="8">
        <v>0.03</v>
      </c>
      <c r="QX203" s="8">
        <v>114.93</v>
      </c>
      <c r="QY203" s="8">
        <v>0.12</v>
      </c>
      <c r="QZ203" s="8">
        <v>115.63</v>
      </c>
      <c r="RA203" s="8">
        <v>0.11</v>
      </c>
      <c r="RB203" s="8">
        <v>75.239999999999995</v>
      </c>
      <c r="RC203" s="8">
        <v>0.04</v>
      </c>
      <c r="RD203" s="8">
        <v>75.55</v>
      </c>
      <c r="RE203" s="8">
        <v>0.04</v>
      </c>
      <c r="RF203" s="8">
        <v>75.28</v>
      </c>
      <c r="RG203" s="8">
        <v>0.05</v>
      </c>
      <c r="RH203" s="8">
        <v>74.83</v>
      </c>
      <c r="RI203" s="8">
        <v>0.04</v>
      </c>
      <c r="RJ203" s="8">
        <v>74.989999999999995</v>
      </c>
      <c r="RK203" s="8">
        <v>0.04</v>
      </c>
      <c r="RL203" s="8">
        <v>75.08</v>
      </c>
      <c r="RM203" s="8">
        <v>0.04</v>
      </c>
      <c r="RP203" s="8">
        <v>77.98</v>
      </c>
      <c r="RQ203" s="8">
        <v>0.12</v>
      </c>
      <c r="RR203" s="8">
        <v>75.98</v>
      </c>
      <c r="RS203" s="8">
        <v>0.05</v>
      </c>
      <c r="RT203" s="8">
        <v>75.650000000000006</v>
      </c>
      <c r="RU203" s="8">
        <v>0.05</v>
      </c>
      <c r="RV203" s="8">
        <v>75.72</v>
      </c>
      <c r="RW203" s="8">
        <v>0.05</v>
      </c>
      <c r="RX203" s="8">
        <v>91.46</v>
      </c>
      <c r="RY203" s="8">
        <v>0.12</v>
      </c>
      <c r="RZ203" s="8">
        <v>80.86</v>
      </c>
      <c r="SA203" s="8">
        <v>0.18</v>
      </c>
      <c r="SB203" s="8">
        <v>76.08</v>
      </c>
      <c r="SC203" s="8">
        <v>7.0000000000000007E-2</v>
      </c>
      <c r="SD203" s="8">
        <v>75.91</v>
      </c>
      <c r="SE203" s="8">
        <v>0.06</v>
      </c>
      <c r="SF203" s="8">
        <v>94.49</v>
      </c>
      <c r="SG203" s="8">
        <v>0.18</v>
      </c>
      <c r="SH203" s="8">
        <v>91.2</v>
      </c>
      <c r="SI203" s="8">
        <v>0.11</v>
      </c>
      <c r="SJ203" s="8">
        <v>90.05</v>
      </c>
      <c r="SK203" s="8">
        <v>0.16</v>
      </c>
      <c r="SL203" s="8">
        <v>90.58</v>
      </c>
      <c r="SM203" s="8">
        <v>0.16</v>
      </c>
      <c r="SN203" s="8">
        <v>90.88</v>
      </c>
      <c r="SO203" s="8">
        <v>0.11</v>
      </c>
      <c r="SP203" s="8">
        <v>89.67</v>
      </c>
      <c r="SQ203" s="8">
        <v>0.13</v>
      </c>
      <c r="SR203" s="8">
        <v>89.5</v>
      </c>
      <c r="SS203" s="8">
        <v>0.12</v>
      </c>
      <c r="ST203" s="8">
        <v>90.01</v>
      </c>
      <c r="SU203" s="8">
        <v>0.12</v>
      </c>
      <c r="TZ203" s="8">
        <v>115.03</v>
      </c>
      <c r="UA203" s="8">
        <v>0.2</v>
      </c>
      <c r="UB203" s="8">
        <v>114.56</v>
      </c>
      <c r="UC203" s="8">
        <v>0.19</v>
      </c>
      <c r="UD203" s="8">
        <v>114.85</v>
      </c>
      <c r="UE203" s="8">
        <v>0.18</v>
      </c>
      <c r="UF203" s="8">
        <v>114.93</v>
      </c>
      <c r="UG203" s="8">
        <v>0.13</v>
      </c>
      <c r="UH203" s="8">
        <v>115.18</v>
      </c>
      <c r="UI203" s="8">
        <v>0.14000000000000001</v>
      </c>
      <c r="UJ203" s="8">
        <v>115.24</v>
      </c>
      <c r="UK203" s="8">
        <v>0.21</v>
      </c>
      <c r="WJ203" s="8" t="s">
        <v>1768</v>
      </c>
      <c r="WK203" s="8">
        <v>75.003</v>
      </c>
      <c r="WL203" s="8">
        <v>0.01</v>
      </c>
      <c r="WM203" s="8">
        <v>62.000999999999998</v>
      </c>
      <c r="WN203" s="8">
        <v>2.4E-2</v>
      </c>
      <c r="WO203" s="8">
        <v>61.959000000000003</v>
      </c>
      <c r="WP203" s="8">
        <v>1.0999999999999999E-2</v>
      </c>
      <c r="WQ203" s="8">
        <v>57.942999999999998</v>
      </c>
      <c r="WR203" s="8">
        <v>1.6E-2</v>
      </c>
      <c r="WS203" s="8">
        <v>114.995</v>
      </c>
      <c r="WT203" s="8">
        <v>2.1999999999999999E-2</v>
      </c>
      <c r="WU203" s="8">
        <v>80.022000000000006</v>
      </c>
      <c r="WV203" s="8">
        <v>2.1999999999999999E-2</v>
      </c>
      <c r="WW203" s="8">
        <v>2584.5</v>
      </c>
      <c r="WX203" s="8">
        <v>2.7</v>
      </c>
      <c r="WY203" s="8">
        <v>2504.5</v>
      </c>
      <c r="WZ203" s="8">
        <v>2.6</v>
      </c>
      <c r="XA203" s="8">
        <v>1.153</v>
      </c>
      <c r="XB203" s="8">
        <v>2E-3</v>
      </c>
      <c r="XC203" s="8">
        <v>-0.436</v>
      </c>
      <c r="XD203" s="8">
        <v>3.0000000000000001E-3</v>
      </c>
      <c r="XE203" s="8">
        <v>9.1999999999999998E-2</v>
      </c>
      <c r="XF203" s="8">
        <v>2E-3</v>
      </c>
      <c r="XG203" s="8">
        <v>0.92259999999999998</v>
      </c>
      <c r="XH203" s="8">
        <v>1.9E-3</v>
      </c>
      <c r="XI203" s="8">
        <v>29.215</v>
      </c>
      <c r="XJ203" s="8">
        <v>1E-3</v>
      </c>
      <c r="XK203" s="8">
        <v>10615</v>
      </c>
      <c r="XL203" s="8">
        <v>32</v>
      </c>
      <c r="XM203" s="8">
        <v>1520</v>
      </c>
      <c r="XO203" s="1">
        <v>9.1282153938544691E-2</v>
      </c>
      <c r="XP203" s="12">
        <v>224.4628165348814</v>
      </c>
      <c r="XQ203" s="4">
        <v>13.029</v>
      </c>
      <c r="XR203" s="4">
        <v>0.35299999999999998</v>
      </c>
      <c r="XS203" s="45">
        <f t="shared" si="159"/>
        <v>1.4314864071486413</v>
      </c>
      <c r="XT203" s="9">
        <f t="shared" si="181"/>
        <v>11726.536882593346</v>
      </c>
      <c r="XU203" s="46">
        <f t="shared" si="182"/>
        <v>339.24655448818902</v>
      </c>
      <c r="XV203" s="9">
        <f t="shared" si="163"/>
        <v>264.13522631872331</v>
      </c>
      <c r="XW203" s="9">
        <f t="shared" si="183"/>
        <v>1084.9617855052763</v>
      </c>
      <c r="XX203" s="9">
        <f t="shared" si="184"/>
        <v>10641.575097088069</v>
      </c>
      <c r="XY203" s="15">
        <f t="shared" si="185"/>
        <v>9.2440329756505249E-3</v>
      </c>
      <c r="XZ203" s="9">
        <f t="shared" si="186"/>
        <v>29.027165066137837</v>
      </c>
      <c r="YA203" s="9">
        <f t="shared" si="187"/>
        <v>60.527513592851363</v>
      </c>
      <c r="YB203" s="10">
        <v>14.607070765854479</v>
      </c>
      <c r="YC203" s="10">
        <v>13.223853005586248</v>
      </c>
      <c r="YD203" s="3">
        <v>1.3789734474426189E-2</v>
      </c>
      <c r="YE203" s="9">
        <v>42.933781506419855</v>
      </c>
      <c r="YF203" s="15">
        <v>8.780575980845761E-3</v>
      </c>
      <c r="YG203" s="9">
        <v>27.609315991566721</v>
      </c>
      <c r="YH203" s="15">
        <v>9.2926348165483109E-3</v>
      </c>
      <c r="YI203" s="9">
        <v>24.9852840284635</v>
      </c>
      <c r="YJ203" s="9">
        <f t="shared" si="188"/>
        <v>78.733730179283739</v>
      </c>
      <c r="YK203" s="9">
        <f t="shared" si="189"/>
        <v>63.999412223047429</v>
      </c>
      <c r="YL203" s="9">
        <f t="shared" si="190"/>
        <v>24.635821078238468</v>
      </c>
      <c r="YM203" s="9">
        <f t="shared" si="164"/>
        <v>51495.25723825649</v>
      </c>
      <c r="YN203" s="9">
        <f t="shared" si="165"/>
        <v>51239.008870387668</v>
      </c>
      <c r="YO203" s="9">
        <f t="shared" si="166"/>
        <v>9095</v>
      </c>
      <c r="YP203" s="14">
        <f t="shared" si="167"/>
        <v>0.60279794033030021</v>
      </c>
      <c r="YQ203" s="9">
        <f t="shared" si="168"/>
        <v>47465.345728724678</v>
      </c>
      <c r="YR203" s="9">
        <f t="shared" si="169"/>
        <v>47209.097360855856</v>
      </c>
      <c r="YS203" s="10">
        <f t="shared" si="170"/>
        <v>4.4715351605016185</v>
      </c>
      <c r="YT203" s="15">
        <f t="shared" si="171"/>
        <v>0.22750073074591609</v>
      </c>
      <c r="YU203" s="16">
        <f t="shared" si="172"/>
        <v>-4.3913439878993685</v>
      </c>
      <c r="YV203" s="16">
        <f t="shared" si="173"/>
        <v>-18.206216586432376</v>
      </c>
      <c r="YW203" s="47">
        <f t="shared" si="174"/>
        <v>55.165789973965381</v>
      </c>
      <c r="YX203" s="5">
        <f t="shared" si="175"/>
        <v>51495.25723825649</v>
      </c>
      <c r="YY203" s="5">
        <f t="shared" si="176"/>
        <v>30770.80759643374</v>
      </c>
      <c r="YZ203" s="5">
        <f t="shared" si="177"/>
        <v>4097.9901749137198</v>
      </c>
      <c r="ZA203" s="5">
        <f t="shared" si="178"/>
        <v>16626.459466909091</v>
      </c>
      <c r="ZB203" s="5">
        <f t="shared" si="179"/>
        <v>51495.257238256556</v>
      </c>
      <c r="ZC203" s="6">
        <f t="shared" si="180"/>
        <v>1.0000000000000013</v>
      </c>
    </row>
    <row r="204" spans="1:679" s="8" customFormat="1" x14ac:dyDescent="0.25">
      <c r="A204" s="8">
        <v>3</v>
      </c>
      <c r="B204" s="8" t="s">
        <v>1265</v>
      </c>
      <c r="C204" s="8" t="s">
        <v>1266</v>
      </c>
      <c r="D204" s="8" t="s">
        <v>1267</v>
      </c>
      <c r="E204" s="13" t="s">
        <v>3328</v>
      </c>
      <c r="F204" s="8" t="s">
        <v>3316</v>
      </c>
      <c r="G204" s="8" t="s">
        <v>3316</v>
      </c>
      <c r="H204" s="8" t="s">
        <v>3325</v>
      </c>
      <c r="I204" s="8" t="s">
        <v>3310</v>
      </c>
      <c r="J204" s="8" t="s">
        <v>3319</v>
      </c>
      <c r="L204" s="8">
        <v>7</v>
      </c>
      <c r="M204" s="8" t="s">
        <v>3311</v>
      </c>
      <c r="N204" s="7">
        <v>0</v>
      </c>
      <c r="O204" s="7">
        <v>0</v>
      </c>
      <c r="P204" s="8" t="s">
        <v>3374</v>
      </c>
      <c r="Q204" s="8" t="s">
        <v>1261</v>
      </c>
      <c r="R204" s="8" t="s">
        <v>1268</v>
      </c>
      <c r="S204" s="8" t="s">
        <v>119</v>
      </c>
      <c r="T204" s="8" t="s">
        <v>154</v>
      </c>
      <c r="U204" s="8" t="s">
        <v>1150</v>
      </c>
      <c r="V204" s="8" t="s">
        <v>3378</v>
      </c>
      <c r="W204" s="8" t="s">
        <v>3383</v>
      </c>
      <c r="X204" s="8" t="s">
        <v>3387</v>
      </c>
      <c r="Y204" s="8" t="s">
        <v>3387</v>
      </c>
      <c r="Z204" s="8" t="s">
        <v>122</v>
      </c>
      <c r="AA204" s="8" t="s">
        <v>123</v>
      </c>
      <c r="AB204" s="8" t="s">
        <v>124</v>
      </c>
      <c r="AC204" s="8" t="s">
        <v>1151</v>
      </c>
      <c r="AD204" s="8" t="s">
        <v>1152</v>
      </c>
      <c r="AE204" s="8" t="s">
        <v>3391</v>
      </c>
      <c r="AF204" s="8" t="s">
        <v>931</v>
      </c>
      <c r="AG204" s="8">
        <v>75</v>
      </c>
      <c r="AH204" s="8">
        <v>62</v>
      </c>
      <c r="AI204" s="8">
        <v>115</v>
      </c>
      <c r="AJ204" s="8">
        <v>80</v>
      </c>
      <c r="AK204" s="8">
        <v>7.6</v>
      </c>
      <c r="AL204" s="8">
        <v>8.1</v>
      </c>
      <c r="AM204" s="8">
        <v>7.6</v>
      </c>
      <c r="AN204" s="8">
        <v>8.1</v>
      </c>
      <c r="AO204" s="8">
        <v>230.2</v>
      </c>
      <c r="AP204" s="8">
        <v>0.2</v>
      </c>
      <c r="AQ204" s="8">
        <v>32.6</v>
      </c>
      <c r="AR204" s="8">
        <v>0</v>
      </c>
      <c r="AS204" s="8">
        <v>33028</v>
      </c>
      <c r="AT204" s="8">
        <v>52</v>
      </c>
      <c r="AU204" s="8">
        <v>33341</v>
      </c>
      <c r="AV204" s="8">
        <v>126</v>
      </c>
      <c r="AW204" s="8">
        <v>-7288</v>
      </c>
      <c r="AX204" s="8">
        <v>85</v>
      </c>
      <c r="AY204" s="8">
        <v>25733</v>
      </c>
      <c r="AZ204" s="8">
        <v>107</v>
      </c>
      <c r="BA204" s="8">
        <v>2.4210179699999999</v>
      </c>
      <c r="BF204" s="8">
        <v>109.59</v>
      </c>
      <c r="BG204" s="8">
        <v>0.01</v>
      </c>
      <c r="BH204" s="8">
        <v>67.180000000000007</v>
      </c>
      <c r="CO204" s="8" t="s">
        <v>1269</v>
      </c>
      <c r="CP204" s="8" t="s">
        <v>1169</v>
      </c>
      <c r="CQ204" s="8">
        <v>74.998999999999995</v>
      </c>
      <c r="CR204" s="8">
        <v>1.0999999999999999E-2</v>
      </c>
      <c r="CS204" s="8">
        <v>62.002000000000002</v>
      </c>
      <c r="CT204" s="8">
        <v>1.7000000000000001E-2</v>
      </c>
      <c r="CU204" s="8">
        <v>115.003</v>
      </c>
      <c r="CV204" s="8">
        <v>2.3E-2</v>
      </c>
      <c r="CW204" s="8">
        <v>79.64</v>
      </c>
      <c r="CX204" s="8">
        <v>8.9999999999999993E-3</v>
      </c>
      <c r="CY204" s="8">
        <v>74.760000000000005</v>
      </c>
      <c r="CZ204" s="8">
        <v>0.04</v>
      </c>
      <c r="DA204" s="8">
        <v>62.73</v>
      </c>
      <c r="DB204" s="8">
        <v>0.02</v>
      </c>
      <c r="DC204" s="8">
        <v>66.069999999999993</v>
      </c>
      <c r="DD204" s="8">
        <v>0.02</v>
      </c>
      <c r="DE204" s="8">
        <v>0.11700000000000001</v>
      </c>
      <c r="DF204" s="8">
        <v>2E-3</v>
      </c>
      <c r="DG204" s="8">
        <v>0.9274</v>
      </c>
      <c r="DH204" s="8">
        <v>1.9E-3</v>
      </c>
      <c r="DI204" s="8">
        <v>33028</v>
      </c>
      <c r="DJ204" s="8">
        <v>52</v>
      </c>
      <c r="DK204" s="8">
        <v>-7288</v>
      </c>
      <c r="DL204" s="8">
        <v>85</v>
      </c>
      <c r="DM204" s="8">
        <v>2.4209999999999998</v>
      </c>
      <c r="DN204" s="8">
        <v>1.2999999999999999E-2</v>
      </c>
      <c r="DO204" s="8">
        <v>78393</v>
      </c>
      <c r="DP204" s="8">
        <v>66</v>
      </c>
      <c r="DQ204" s="8">
        <v>7.3760000000000003</v>
      </c>
      <c r="DR204" s="8">
        <v>2.1000000000000001E-2</v>
      </c>
      <c r="DS204" s="8">
        <v>67.180000000000007</v>
      </c>
      <c r="DT204" s="8">
        <v>0.14000000000000001</v>
      </c>
      <c r="DU204" s="8">
        <v>230.2</v>
      </c>
      <c r="DV204" s="8">
        <v>0.9</v>
      </c>
      <c r="DW204" s="8">
        <v>229.5</v>
      </c>
      <c r="DX204" s="8">
        <v>0.9</v>
      </c>
      <c r="DY204" s="8">
        <v>229.7</v>
      </c>
      <c r="DZ204" s="8">
        <v>0.9</v>
      </c>
      <c r="EA204" s="8">
        <v>32.6</v>
      </c>
      <c r="EB204" s="8">
        <v>0.1</v>
      </c>
      <c r="EC204" s="8">
        <v>30</v>
      </c>
      <c r="ED204" s="8">
        <v>0.1</v>
      </c>
      <c r="EE204" s="8">
        <v>33.200000000000003</v>
      </c>
      <c r="EF204" s="8">
        <v>0.1</v>
      </c>
      <c r="EG204" s="8">
        <v>7503</v>
      </c>
      <c r="EH204" s="8">
        <v>36.6</v>
      </c>
      <c r="EI204" s="8">
        <v>3806.2</v>
      </c>
      <c r="EJ204" s="8">
        <v>45.1</v>
      </c>
      <c r="EK204" s="8">
        <v>3126.1</v>
      </c>
      <c r="EL204" s="8">
        <v>31.3</v>
      </c>
      <c r="EM204" s="8">
        <v>229</v>
      </c>
      <c r="EO204" s="8">
        <v>228</v>
      </c>
      <c r="EQ204" s="8">
        <v>229</v>
      </c>
      <c r="ES204" s="8">
        <v>6.3</v>
      </c>
      <c r="EU204" s="8">
        <v>6.2</v>
      </c>
      <c r="EW204" s="8">
        <v>6.1</v>
      </c>
      <c r="EY204" s="8">
        <v>0.53</v>
      </c>
      <c r="EZ204" s="8">
        <v>229</v>
      </c>
      <c r="FB204" s="8">
        <v>228</v>
      </c>
      <c r="FD204" s="8">
        <v>228</v>
      </c>
      <c r="FF204" s="8">
        <v>13.3</v>
      </c>
      <c r="FH204" s="8">
        <v>12.5</v>
      </c>
      <c r="FJ204" s="8">
        <v>12.2</v>
      </c>
      <c r="FL204" s="8">
        <v>4320</v>
      </c>
      <c r="FN204" s="8">
        <v>0.86</v>
      </c>
      <c r="FO204" s="8">
        <v>229</v>
      </c>
      <c r="FP204" s="8">
        <v>228</v>
      </c>
      <c r="FQ204" s="8">
        <v>228</v>
      </c>
      <c r="FR204" s="8">
        <v>12.7</v>
      </c>
      <c r="FS204" s="8">
        <v>11.6</v>
      </c>
      <c r="FT204" s="8">
        <v>12.2</v>
      </c>
      <c r="FU204" s="8">
        <v>4170</v>
      </c>
      <c r="FV204" s="8">
        <v>0.87</v>
      </c>
      <c r="GE204" s="8">
        <v>10650</v>
      </c>
      <c r="HB204" s="8">
        <v>348.23</v>
      </c>
      <c r="HC204" s="8">
        <v>0.38</v>
      </c>
      <c r="HD204" s="8">
        <v>200.53</v>
      </c>
      <c r="HE204" s="8">
        <v>7.0000000000000007E-2</v>
      </c>
      <c r="HF204" s="8">
        <v>142.46</v>
      </c>
      <c r="HG204" s="8">
        <v>0.09</v>
      </c>
      <c r="HH204" s="8">
        <v>58.08</v>
      </c>
      <c r="HI204" s="8">
        <v>0.08</v>
      </c>
      <c r="HJ204" s="8">
        <v>328.93</v>
      </c>
      <c r="HK204" s="8">
        <v>0.37</v>
      </c>
      <c r="HL204" s="8">
        <v>123.94</v>
      </c>
      <c r="HM204" s="8">
        <v>0.1</v>
      </c>
      <c r="HN204" s="8">
        <v>137.9</v>
      </c>
      <c r="HO204" s="8">
        <v>0.09</v>
      </c>
      <c r="HP204" s="8">
        <v>13.97</v>
      </c>
      <c r="HQ204" s="8">
        <v>0.04</v>
      </c>
      <c r="HZ204" s="8">
        <v>82.99</v>
      </c>
      <c r="IA204" s="8">
        <v>0.06</v>
      </c>
      <c r="IB204" s="8">
        <v>52.32</v>
      </c>
      <c r="IC204" s="8">
        <v>0.04</v>
      </c>
      <c r="ID204" s="8">
        <v>49.13</v>
      </c>
      <c r="IE204" s="8">
        <v>0.04</v>
      </c>
      <c r="IF204" s="8">
        <v>3.18</v>
      </c>
      <c r="IG204" s="8">
        <v>0.03</v>
      </c>
      <c r="IH204" s="8">
        <v>703.11</v>
      </c>
      <c r="II204" s="8">
        <v>0.59</v>
      </c>
      <c r="IJ204" s="8">
        <v>47.24</v>
      </c>
      <c r="IK204" s="8">
        <v>0.03</v>
      </c>
      <c r="IL204" s="8">
        <v>78393</v>
      </c>
      <c r="IM204" s="8">
        <v>66</v>
      </c>
      <c r="IN204" s="8">
        <v>43842</v>
      </c>
      <c r="IO204" s="8">
        <v>32</v>
      </c>
      <c r="KB204" s="8">
        <v>330.54</v>
      </c>
      <c r="KC204" s="8">
        <v>0.4</v>
      </c>
      <c r="KD204" s="8">
        <v>236.25</v>
      </c>
      <c r="KE204" s="8">
        <v>7.0000000000000007E-2</v>
      </c>
      <c r="KF204" s="8">
        <v>138.29</v>
      </c>
      <c r="KG204" s="8">
        <v>0.1</v>
      </c>
      <c r="KH204" s="8">
        <v>97.96</v>
      </c>
      <c r="KI204" s="8">
        <v>0.08</v>
      </c>
      <c r="KP204" s="8">
        <v>318.36</v>
      </c>
      <c r="KQ204" s="8">
        <v>0.4</v>
      </c>
      <c r="KR204" s="8">
        <v>124.8</v>
      </c>
      <c r="KS204" s="8">
        <v>7.0000000000000007E-2</v>
      </c>
      <c r="KT204" s="8">
        <v>135.33000000000001</v>
      </c>
      <c r="KU204" s="8">
        <v>0.1</v>
      </c>
      <c r="KV204" s="8">
        <v>10.53</v>
      </c>
      <c r="KW204" s="8">
        <v>0.08</v>
      </c>
      <c r="LD204" s="8">
        <v>75.94</v>
      </c>
      <c r="LE204" s="8">
        <v>0.08</v>
      </c>
      <c r="LF204" s="8">
        <v>85.81</v>
      </c>
      <c r="LG204" s="8">
        <v>0.03</v>
      </c>
      <c r="LH204" s="8">
        <v>44.7</v>
      </c>
      <c r="LI204" s="8">
        <v>0.05</v>
      </c>
      <c r="LJ204" s="8">
        <v>41.11</v>
      </c>
      <c r="LK204" s="8">
        <v>0.06</v>
      </c>
      <c r="LL204" s="8">
        <v>124.53</v>
      </c>
      <c r="LM204" s="8">
        <v>0.1</v>
      </c>
      <c r="LN204" s="8">
        <v>581.46</v>
      </c>
      <c r="LO204" s="8">
        <v>0.62</v>
      </c>
      <c r="LP204" s="8">
        <v>47.52</v>
      </c>
      <c r="LQ204" s="8">
        <v>0.02</v>
      </c>
      <c r="LR204" s="8">
        <v>116.04</v>
      </c>
      <c r="LS204" s="8">
        <v>0.01</v>
      </c>
      <c r="LT204" s="8">
        <v>78393</v>
      </c>
      <c r="LU204" s="8">
        <v>66</v>
      </c>
      <c r="LV204" s="8">
        <v>39842</v>
      </c>
      <c r="LW204" s="8">
        <v>43</v>
      </c>
      <c r="MX204" s="8">
        <v>62.25</v>
      </c>
      <c r="MY204" s="8">
        <v>0.03</v>
      </c>
      <c r="MZ204" s="8">
        <v>63.01</v>
      </c>
      <c r="NA204" s="8">
        <v>0.03</v>
      </c>
      <c r="NB204" s="8">
        <v>63.36</v>
      </c>
      <c r="NC204" s="8">
        <v>0.03</v>
      </c>
      <c r="ND204" s="8">
        <v>62.72</v>
      </c>
      <c r="NE204" s="8">
        <v>0.03</v>
      </c>
      <c r="NF204" s="8">
        <v>62.73</v>
      </c>
      <c r="NG204" s="8">
        <v>0.03</v>
      </c>
      <c r="NH204" s="8">
        <v>62.88</v>
      </c>
      <c r="NI204" s="8">
        <v>0.03</v>
      </c>
      <c r="OB204" s="8">
        <v>123.94</v>
      </c>
      <c r="OC204" s="8">
        <v>0.1</v>
      </c>
      <c r="OP204" s="8">
        <v>124.79</v>
      </c>
      <c r="OQ204" s="8">
        <v>0.08</v>
      </c>
      <c r="OR204" s="8">
        <v>124.61</v>
      </c>
      <c r="OS204" s="8">
        <v>0.1</v>
      </c>
      <c r="PN204" s="8">
        <v>124.07</v>
      </c>
      <c r="PO204" s="8">
        <v>0.09</v>
      </c>
      <c r="PP204" s="8">
        <v>124.53</v>
      </c>
      <c r="PQ204" s="8">
        <v>0.1</v>
      </c>
      <c r="PV204" s="8">
        <v>55.31</v>
      </c>
      <c r="PW204" s="8">
        <v>0.06</v>
      </c>
      <c r="PX204" s="8">
        <v>85.72</v>
      </c>
      <c r="PY204" s="8">
        <v>0.04</v>
      </c>
      <c r="QX204" s="8">
        <v>114.84</v>
      </c>
      <c r="QY204" s="8">
        <v>0.13</v>
      </c>
      <c r="QZ204" s="8">
        <v>115.61</v>
      </c>
      <c r="RA204" s="8">
        <v>0.1</v>
      </c>
      <c r="RB204" s="8">
        <v>75.25</v>
      </c>
      <c r="RC204" s="8">
        <v>0.04</v>
      </c>
      <c r="RD204" s="8">
        <v>75.59</v>
      </c>
      <c r="RE204" s="8">
        <v>0.04</v>
      </c>
      <c r="RF204" s="8">
        <v>75.37</v>
      </c>
      <c r="RG204" s="8">
        <v>0.05</v>
      </c>
      <c r="RH204" s="8">
        <v>74.790000000000006</v>
      </c>
      <c r="RI204" s="8">
        <v>0.03</v>
      </c>
      <c r="RJ204" s="8">
        <v>74.959999999999994</v>
      </c>
      <c r="RK204" s="8">
        <v>0.03</v>
      </c>
      <c r="RL204" s="8">
        <v>75.06</v>
      </c>
      <c r="RM204" s="8">
        <v>0.03</v>
      </c>
      <c r="RP204" s="8">
        <v>78.27</v>
      </c>
      <c r="RQ204" s="8">
        <v>0.13</v>
      </c>
      <c r="RR204" s="8">
        <v>76.12</v>
      </c>
      <c r="RS204" s="8">
        <v>0.06</v>
      </c>
      <c r="RT204" s="8">
        <v>75.66</v>
      </c>
      <c r="RU204" s="8">
        <v>0.05</v>
      </c>
      <c r="RV204" s="8">
        <v>75.66</v>
      </c>
      <c r="RW204" s="8">
        <v>0.04</v>
      </c>
      <c r="RX204" s="8">
        <v>88.98</v>
      </c>
      <c r="RY204" s="8">
        <v>0.16</v>
      </c>
      <c r="RZ204" s="8">
        <v>92.64</v>
      </c>
      <c r="SA204" s="8">
        <v>0.23</v>
      </c>
      <c r="SB204" s="8">
        <v>81.34</v>
      </c>
      <c r="SC204" s="8">
        <v>0.19</v>
      </c>
      <c r="SD204" s="8">
        <v>77.739999999999995</v>
      </c>
      <c r="SE204" s="8">
        <v>0.12</v>
      </c>
      <c r="SF204" s="8">
        <v>93.58</v>
      </c>
      <c r="SG204" s="8">
        <v>0.13</v>
      </c>
      <c r="SH204" s="8">
        <v>93.31</v>
      </c>
      <c r="SI204" s="8">
        <v>0.1</v>
      </c>
      <c r="SJ204" s="8">
        <v>94.93</v>
      </c>
      <c r="SK204" s="8">
        <v>0.13</v>
      </c>
      <c r="SL204" s="8">
        <v>94.9</v>
      </c>
      <c r="SM204" s="8">
        <v>0.16</v>
      </c>
      <c r="SN204" s="8">
        <v>91.28</v>
      </c>
      <c r="SO204" s="8">
        <v>0.1</v>
      </c>
      <c r="SP204" s="8">
        <v>90.69</v>
      </c>
      <c r="SQ204" s="8">
        <v>0.11</v>
      </c>
      <c r="SR204" s="8">
        <v>93.45</v>
      </c>
      <c r="SS204" s="8">
        <v>0.11</v>
      </c>
      <c r="ST204" s="8">
        <v>93.91</v>
      </c>
      <c r="SU204" s="8">
        <v>0.11</v>
      </c>
      <c r="TZ204" s="8">
        <v>114.02</v>
      </c>
      <c r="UA204" s="8">
        <v>0.14000000000000001</v>
      </c>
      <c r="UB204" s="8">
        <v>113.52</v>
      </c>
      <c r="UC204" s="8">
        <v>0.12</v>
      </c>
      <c r="UD204" s="8">
        <v>113.9</v>
      </c>
      <c r="UE204" s="8">
        <v>0.13</v>
      </c>
      <c r="UF204" s="8">
        <v>114.1</v>
      </c>
      <c r="UG204" s="8">
        <v>0.13</v>
      </c>
      <c r="UH204" s="8">
        <v>114.33</v>
      </c>
      <c r="UI204" s="8">
        <v>0.13</v>
      </c>
      <c r="UJ204" s="8">
        <v>114.29</v>
      </c>
      <c r="UK204" s="8">
        <v>0.16</v>
      </c>
      <c r="WJ204" s="8" t="s">
        <v>1772</v>
      </c>
      <c r="WK204" s="8">
        <v>74.998999999999995</v>
      </c>
      <c r="WL204" s="8">
        <v>1.0999999999999999E-2</v>
      </c>
      <c r="WM204" s="8">
        <v>62.002000000000002</v>
      </c>
      <c r="WN204" s="8">
        <v>1.7000000000000001E-2</v>
      </c>
      <c r="WO204" s="8">
        <v>63.078000000000003</v>
      </c>
      <c r="WP204" s="8">
        <v>1.6E-2</v>
      </c>
      <c r="WQ204" s="8">
        <v>58.73</v>
      </c>
      <c r="WR204" s="8">
        <v>0.02</v>
      </c>
      <c r="WS204" s="8">
        <v>115.003</v>
      </c>
      <c r="WT204" s="8">
        <v>2.3E-2</v>
      </c>
      <c r="WU204" s="8">
        <v>79.64</v>
      </c>
      <c r="WV204" s="8">
        <v>8.9999999999999993E-3</v>
      </c>
      <c r="WW204" s="8">
        <v>2593.6</v>
      </c>
      <c r="WX204" s="8">
        <v>2.7</v>
      </c>
      <c r="WY204" s="8">
        <v>2508.1</v>
      </c>
      <c r="WZ204" s="8">
        <v>2.6</v>
      </c>
      <c r="XA204" s="8">
        <v>1.1279999999999999</v>
      </c>
      <c r="XB204" s="8">
        <v>2E-3</v>
      </c>
      <c r="XC204" s="8">
        <v>-0.38200000000000001</v>
      </c>
      <c r="XD204" s="8">
        <v>3.0000000000000001E-3</v>
      </c>
      <c r="XE204" s="8">
        <v>0.11700000000000001</v>
      </c>
      <c r="XF204" s="8">
        <v>2E-3</v>
      </c>
      <c r="XG204" s="8">
        <v>0.9274</v>
      </c>
      <c r="XH204" s="8">
        <v>1.9E-3</v>
      </c>
      <c r="XI204" s="8">
        <v>29.209</v>
      </c>
      <c r="XJ204" s="8">
        <v>1E-3</v>
      </c>
      <c r="XK204" s="8">
        <v>10629</v>
      </c>
      <c r="XL204" s="8">
        <v>31</v>
      </c>
      <c r="XM204" s="8">
        <v>1550</v>
      </c>
      <c r="XO204" s="1">
        <v>0.11719885708556861</v>
      </c>
      <c r="XP204" s="12">
        <v>290.40704797233047</v>
      </c>
      <c r="XQ204" s="4">
        <v>13.03</v>
      </c>
      <c r="XR204" s="4">
        <v>0.32500000000000001</v>
      </c>
      <c r="XS204" s="45">
        <f t="shared" si="159"/>
        <v>1.4743637885567156</v>
      </c>
      <c r="XT204" s="9">
        <f t="shared" si="181"/>
        <v>11741.11170790319</v>
      </c>
      <c r="XU204" s="46">
        <f t="shared" si="182"/>
        <v>332.3678823307086</v>
      </c>
      <c r="XV204" s="9">
        <f t="shared" si="163"/>
        <v>333.32047140008422</v>
      </c>
      <c r="XW204" s="9">
        <f t="shared" si="183"/>
        <v>1369.4278428855068</v>
      </c>
      <c r="XX204" s="9">
        <f t="shared" si="184"/>
        <v>10371.683865017683</v>
      </c>
      <c r="XY204" s="15">
        <f t="shared" si="185"/>
        <v>9.3227139390551442E-3</v>
      </c>
      <c r="XZ204" s="9">
        <f t="shared" si="186"/>
        <v>29.349206811079618</v>
      </c>
      <c r="YA204" s="9">
        <f t="shared" si="187"/>
        <v>61.603636211443288</v>
      </c>
      <c r="YB204" s="10">
        <v>14.604075992689687</v>
      </c>
      <c r="YC204" s="10">
        <v>13.253940842352398</v>
      </c>
      <c r="YD204" s="3">
        <v>1.3416571358781009E-2</v>
      </c>
      <c r="YE204" s="9">
        <v>42.520770216119061</v>
      </c>
      <c r="YF204" s="15">
        <v>8.782180462684433E-3</v>
      </c>
      <c r="YG204" s="9">
        <v>27.610096181027448</v>
      </c>
      <c r="YH204" s="15">
        <v>9.5114365202417488E-3</v>
      </c>
      <c r="YI204" s="9">
        <v>25.496737450390267</v>
      </c>
      <c r="YJ204" s="9">
        <f t="shared" si="188"/>
        <v>79.699616235967724</v>
      </c>
      <c r="YK204" s="9">
        <f t="shared" si="189"/>
        <v>64.444245048226051</v>
      </c>
      <c r="YL204" s="9">
        <f t="shared" si="190"/>
        <v>25.136663788129979</v>
      </c>
      <c r="YM204" s="9">
        <f t="shared" si="164"/>
        <v>49459.938206799903</v>
      </c>
      <c r="YN204" s="9">
        <f t="shared" si="165"/>
        <v>50992.061503662262</v>
      </c>
      <c r="YO204" s="9">
        <f t="shared" si="166"/>
        <v>9079</v>
      </c>
      <c r="YP204" s="14">
        <f t="shared" si="167"/>
        <v>0.62649950896501239</v>
      </c>
      <c r="YQ204" s="9">
        <f t="shared" si="168"/>
        <v>45304.159789194615</v>
      </c>
      <c r="YR204" s="9">
        <f t="shared" si="169"/>
        <v>46836.283086056974</v>
      </c>
      <c r="YS204" s="10">
        <f t="shared" si="170"/>
        <v>4.2623162846170493</v>
      </c>
      <c r="YT204" s="15">
        <f t="shared" si="171"/>
        <v>0.23895700305695511</v>
      </c>
      <c r="YU204" s="16">
        <f t="shared" si="172"/>
        <v>-4.2125430229496388</v>
      </c>
      <c r="YV204" s="16">
        <f t="shared" si="173"/>
        <v>-18.095980024524437</v>
      </c>
      <c r="YW204" s="47">
        <f t="shared" si="174"/>
        <v>55.921748103401875</v>
      </c>
      <c r="YX204" s="5">
        <f t="shared" si="175"/>
        <v>49459.938206799903</v>
      </c>
      <c r="YY204" s="5">
        <f t="shared" si="176"/>
        <v>24813.180935283628</v>
      </c>
      <c r="YZ204" s="5">
        <f t="shared" si="177"/>
        <v>4227.665091671839</v>
      </c>
      <c r="ZA204" s="5">
        <f t="shared" si="178"/>
        <v>20419.092179844443</v>
      </c>
      <c r="ZB204" s="5">
        <f t="shared" si="179"/>
        <v>49459.93820679991</v>
      </c>
      <c r="ZC204" s="6">
        <f t="shared" si="180"/>
        <v>1.0000000000000002</v>
      </c>
    </row>
    <row r="205" spans="1:679" s="8" customFormat="1" x14ac:dyDescent="0.25">
      <c r="A205" s="8">
        <v>3</v>
      </c>
      <c r="B205" s="8" t="s">
        <v>1270</v>
      </c>
      <c r="C205" s="8" t="s">
        <v>1271</v>
      </c>
      <c r="D205" s="8" t="s">
        <v>1270</v>
      </c>
      <c r="E205" s="13" t="s">
        <v>3329</v>
      </c>
      <c r="F205" s="8" t="s">
        <v>3316</v>
      </c>
      <c r="G205" s="8" t="s">
        <v>3316</v>
      </c>
      <c r="H205" s="8" t="s">
        <v>3325</v>
      </c>
      <c r="I205" s="8" t="s">
        <v>3310</v>
      </c>
      <c r="J205" s="8" t="s">
        <v>3319</v>
      </c>
      <c r="L205" s="8">
        <v>7</v>
      </c>
      <c r="M205" s="8" t="s">
        <v>3311</v>
      </c>
      <c r="N205" s="7">
        <v>0</v>
      </c>
      <c r="O205" s="7">
        <v>0</v>
      </c>
      <c r="P205" s="8" t="s">
        <v>3374</v>
      </c>
      <c r="Q205" s="8" t="s">
        <v>1261</v>
      </c>
      <c r="R205" s="8" t="s">
        <v>1272</v>
      </c>
      <c r="S205" s="8" t="s">
        <v>119</v>
      </c>
      <c r="T205" s="8" t="s">
        <v>154</v>
      </c>
      <c r="U205" s="8" t="s">
        <v>1150</v>
      </c>
      <c r="V205" s="8" t="s">
        <v>3378</v>
      </c>
      <c r="W205" s="8" t="s">
        <v>3383</v>
      </c>
      <c r="X205" s="8" t="s">
        <v>3387</v>
      </c>
      <c r="Y205" s="8" t="s">
        <v>3387</v>
      </c>
      <c r="Z205" s="8" t="s">
        <v>122</v>
      </c>
      <c r="AA205" s="8" t="s">
        <v>123</v>
      </c>
      <c r="AB205" s="8" t="s">
        <v>124</v>
      </c>
      <c r="AC205" s="8" t="s">
        <v>1151</v>
      </c>
      <c r="AD205" s="8" t="s">
        <v>1152</v>
      </c>
      <c r="AE205" s="8" t="s">
        <v>3391</v>
      </c>
      <c r="AF205" s="8" t="s">
        <v>931</v>
      </c>
      <c r="AG205" s="8">
        <v>75</v>
      </c>
      <c r="AH205" s="8">
        <v>62</v>
      </c>
      <c r="AI205" s="8">
        <v>115</v>
      </c>
      <c r="AJ205" s="8">
        <v>80</v>
      </c>
      <c r="AK205" s="8">
        <v>7.6</v>
      </c>
      <c r="AL205" s="8">
        <v>8.1</v>
      </c>
      <c r="AM205" s="8">
        <v>7.6</v>
      </c>
      <c r="AN205" s="8">
        <v>8.1</v>
      </c>
      <c r="AO205" s="8">
        <v>230.3</v>
      </c>
      <c r="AP205" s="8">
        <v>0.1</v>
      </c>
      <c r="AQ205" s="8">
        <v>32.700000000000003</v>
      </c>
      <c r="AR205" s="8">
        <v>0</v>
      </c>
      <c r="AS205" s="8">
        <v>28604</v>
      </c>
      <c r="AT205" s="8">
        <v>56</v>
      </c>
      <c r="AU205" s="8">
        <v>28715</v>
      </c>
      <c r="AV205" s="8">
        <v>122</v>
      </c>
      <c r="AW205" s="8">
        <v>-11841</v>
      </c>
      <c r="AX205" s="8">
        <v>88</v>
      </c>
      <c r="AY205" s="8">
        <v>16752</v>
      </c>
      <c r="AZ205" s="8">
        <v>117</v>
      </c>
      <c r="BA205" s="8">
        <v>1.573105456</v>
      </c>
      <c r="BF205" s="8">
        <v>109.87</v>
      </c>
      <c r="BG205" s="8">
        <v>0.01</v>
      </c>
      <c r="BH205" s="8">
        <v>78.86</v>
      </c>
      <c r="CO205" s="8" t="s">
        <v>1273</v>
      </c>
      <c r="CP205" s="8" t="s">
        <v>1169</v>
      </c>
      <c r="CQ205" s="8">
        <v>75</v>
      </c>
      <c r="CR205" s="8">
        <v>7.0000000000000001E-3</v>
      </c>
      <c r="CS205" s="8">
        <v>61.993000000000002</v>
      </c>
      <c r="CT205" s="8">
        <v>1.2999999999999999E-2</v>
      </c>
      <c r="CU205" s="8">
        <v>114.997</v>
      </c>
      <c r="CV205" s="8">
        <v>5.5E-2</v>
      </c>
      <c r="CW205" s="8">
        <v>79.953999999999994</v>
      </c>
      <c r="CX205" s="8">
        <v>1.7999999999999999E-2</v>
      </c>
      <c r="CY205" s="8">
        <v>74.66</v>
      </c>
      <c r="CZ205" s="8">
        <v>0.04</v>
      </c>
      <c r="DA205" s="8">
        <v>64.260000000000005</v>
      </c>
      <c r="DB205" s="8">
        <v>0.03</v>
      </c>
      <c r="DC205" s="8">
        <v>67.290000000000006</v>
      </c>
      <c r="DD205" s="8">
        <v>0.02</v>
      </c>
      <c r="DE205" s="8">
        <v>0.152</v>
      </c>
      <c r="DF205" s="8">
        <v>2E-3</v>
      </c>
      <c r="DG205" s="8">
        <v>0.93430000000000002</v>
      </c>
      <c r="DH205" s="8">
        <v>1.9E-3</v>
      </c>
      <c r="DI205" s="8">
        <v>28604</v>
      </c>
      <c r="DJ205" s="8">
        <v>56</v>
      </c>
      <c r="DK205" s="8">
        <v>-11841</v>
      </c>
      <c r="DL205" s="8">
        <v>88</v>
      </c>
      <c r="DM205" s="8">
        <v>1.573</v>
      </c>
      <c r="DN205" s="8">
        <v>1.2999999999999999E-2</v>
      </c>
      <c r="DO205" s="8">
        <v>79260</v>
      </c>
      <c r="DP205" s="8">
        <v>70</v>
      </c>
      <c r="DQ205" s="8">
        <v>7.4429999999999996</v>
      </c>
      <c r="DR205" s="8">
        <v>2.3E-2</v>
      </c>
      <c r="DS205" s="8">
        <v>78.86</v>
      </c>
      <c r="DT205" s="8">
        <v>0.15</v>
      </c>
      <c r="DU205" s="8">
        <v>230.3</v>
      </c>
      <c r="DV205" s="8">
        <v>0.8</v>
      </c>
      <c r="DW205" s="8">
        <v>229.6</v>
      </c>
      <c r="DX205" s="8">
        <v>0.8</v>
      </c>
      <c r="DY205" s="8">
        <v>229.7</v>
      </c>
      <c r="DZ205" s="8">
        <v>0.8</v>
      </c>
      <c r="EA205" s="8">
        <v>32.700000000000003</v>
      </c>
      <c r="EB205" s="8">
        <v>0.1</v>
      </c>
      <c r="EC205" s="8">
        <v>30</v>
      </c>
      <c r="ED205" s="8">
        <v>0.1</v>
      </c>
      <c r="EE205" s="8">
        <v>33.200000000000003</v>
      </c>
      <c r="EF205" s="8">
        <v>0.1</v>
      </c>
      <c r="EG205" s="8">
        <v>7518.9</v>
      </c>
      <c r="EH205" s="8">
        <v>34.200000000000003</v>
      </c>
      <c r="EI205" s="8">
        <v>3798.9</v>
      </c>
      <c r="EJ205" s="8">
        <v>40.6</v>
      </c>
      <c r="EK205" s="8">
        <v>3130.1</v>
      </c>
      <c r="EL205" s="8">
        <v>30.3</v>
      </c>
      <c r="EM205" s="8">
        <v>229</v>
      </c>
      <c r="EO205" s="8">
        <v>228</v>
      </c>
      <c r="EQ205" s="8">
        <v>228</v>
      </c>
      <c r="ES205" s="8">
        <v>6.4</v>
      </c>
      <c r="EU205" s="8">
        <v>6.3</v>
      </c>
      <c r="EW205" s="8">
        <v>6.1</v>
      </c>
      <c r="EY205" s="8">
        <v>0.56999999999999995</v>
      </c>
      <c r="EZ205" s="8">
        <v>228</v>
      </c>
      <c r="FB205" s="8">
        <v>228</v>
      </c>
      <c r="FD205" s="8">
        <v>229</v>
      </c>
      <c r="FF205" s="8">
        <v>13.3</v>
      </c>
      <c r="FH205" s="8">
        <v>12.6</v>
      </c>
      <c r="FJ205" s="8">
        <v>12.2</v>
      </c>
      <c r="FL205" s="8">
        <v>4350</v>
      </c>
      <c r="FN205" s="8">
        <v>0.86</v>
      </c>
      <c r="FO205" s="8">
        <v>229</v>
      </c>
      <c r="FP205" s="8">
        <v>228</v>
      </c>
      <c r="FQ205" s="8">
        <v>227</v>
      </c>
      <c r="FR205" s="8">
        <v>12.6</v>
      </c>
      <c r="FS205" s="8">
        <v>11.6</v>
      </c>
      <c r="FT205" s="8">
        <v>12.2</v>
      </c>
      <c r="FU205" s="8">
        <v>4160</v>
      </c>
      <c r="FV205" s="8">
        <v>0.86</v>
      </c>
      <c r="GE205" s="8">
        <v>10690</v>
      </c>
      <c r="HB205" s="8">
        <v>350.5</v>
      </c>
      <c r="HC205" s="8">
        <v>0.68</v>
      </c>
      <c r="HD205" s="8">
        <v>207.22</v>
      </c>
      <c r="HE205" s="8">
        <v>0.12</v>
      </c>
      <c r="HF205" s="8">
        <v>142.97999999999999</v>
      </c>
      <c r="HG205" s="8">
        <v>0.16</v>
      </c>
      <c r="HH205" s="8">
        <v>64.239999999999995</v>
      </c>
      <c r="HI205" s="8">
        <v>0.13</v>
      </c>
      <c r="HJ205" s="8">
        <v>330.73</v>
      </c>
      <c r="HK205" s="8">
        <v>0.66</v>
      </c>
      <c r="HL205" s="8">
        <v>123.7</v>
      </c>
      <c r="HM205" s="8">
        <v>0.17</v>
      </c>
      <c r="HN205" s="8">
        <v>138.34</v>
      </c>
      <c r="HO205" s="8">
        <v>0.16</v>
      </c>
      <c r="HP205" s="8">
        <v>14.64</v>
      </c>
      <c r="HQ205" s="8">
        <v>0.03</v>
      </c>
      <c r="HZ205" s="8">
        <v>85.98</v>
      </c>
      <c r="IA205" s="8">
        <v>0.09</v>
      </c>
      <c r="IB205" s="8">
        <v>54.83</v>
      </c>
      <c r="IC205" s="8">
        <v>0.06</v>
      </c>
      <c r="ID205" s="8">
        <v>50.94</v>
      </c>
      <c r="IE205" s="8">
        <v>0.05</v>
      </c>
      <c r="IF205" s="8">
        <v>3.89</v>
      </c>
      <c r="IG205" s="8">
        <v>7.0000000000000007E-2</v>
      </c>
      <c r="IH205" s="8">
        <v>710.16</v>
      </c>
      <c r="II205" s="8">
        <v>0.75</v>
      </c>
      <c r="IJ205" s="8">
        <v>47.15</v>
      </c>
      <c r="IK205" s="8">
        <v>0.06</v>
      </c>
      <c r="IL205" s="8">
        <v>79260</v>
      </c>
      <c r="IM205" s="8">
        <v>70</v>
      </c>
      <c r="IN205" s="8">
        <v>44537</v>
      </c>
      <c r="IO205" s="8">
        <v>34</v>
      </c>
      <c r="KB205" s="8">
        <v>330.27</v>
      </c>
      <c r="KC205" s="8">
        <v>0.66</v>
      </c>
      <c r="KD205" s="8">
        <v>237.04</v>
      </c>
      <c r="KE205" s="8">
        <v>0.13</v>
      </c>
      <c r="KF205" s="8">
        <v>138.22999999999999</v>
      </c>
      <c r="KG205" s="8">
        <v>0.16</v>
      </c>
      <c r="KH205" s="8">
        <v>98.81</v>
      </c>
      <c r="KI205" s="8">
        <v>0.1</v>
      </c>
      <c r="KP205" s="8">
        <v>318.08999999999997</v>
      </c>
      <c r="KQ205" s="8">
        <v>0.65</v>
      </c>
      <c r="KR205" s="8">
        <v>124.68</v>
      </c>
      <c r="KS205" s="8">
        <v>0.12</v>
      </c>
      <c r="KT205" s="8">
        <v>135.27000000000001</v>
      </c>
      <c r="KU205" s="8">
        <v>0.16</v>
      </c>
      <c r="KV205" s="8">
        <v>10.58</v>
      </c>
      <c r="KW205" s="8">
        <v>0.1</v>
      </c>
      <c r="LD205" s="8">
        <v>76.2</v>
      </c>
      <c r="LE205" s="8">
        <v>0.12</v>
      </c>
      <c r="LF205" s="8">
        <v>87.16</v>
      </c>
      <c r="LG205" s="8">
        <v>0.06</v>
      </c>
      <c r="LH205" s="8">
        <v>44.86</v>
      </c>
      <c r="LI205" s="8">
        <v>7.0000000000000007E-2</v>
      </c>
      <c r="LJ205" s="8">
        <v>42.3</v>
      </c>
      <c r="LK205" s="8">
        <v>0.08</v>
      </c>
      <c r="LL205" s="8">
        <v>124.37</v>
      </c>
      <c r="LM205" s="8">
        <v>0.15</v>
      </c>
      <c r="LN205" s="8">
        <v>581.70000000000005</v>
      </c>
      <c r="LO205" s="8">
        <v>0.74</v>
      </c>
      <c r="LP205" s="8">
        <v>47.48</v>
      </c>
      <c r="LQ205" s="8">
        <v>0.04</v>
      </c>
      <c r="LR205" s="8">
        <v>116.27</v>
      </c>
      <c r="LS205" s="8">
        <v>0.01</v>
      </c>
      <c r="LT205" s="8">
        <v>79260</v>
      </c>
      <c r="LU205" s="8">
        <v>70</v>
      </c>
      <c r="LV205" s="8">
        <v>40013</v>
      </c>
      <c r="LW205" s="8">
        <v>48</v>
      </c>
      <c r="MX205" s="8">
        <v>63.83</v>
      </c>
      <c r="MY205" s="8">
        <v>0.05</v>
      </c>
      <c r="MZ205" s="8">
        <v>64.69</v>
      </c>
      <c r="NA205" s="8">
        <v>0.04</v>
      </c>
      <c r="NB205" s="8">
        <v>64.930000000000007</v>
      </c>
      <c r="NC205" s="8">
        <v>0.05</v>
      </c>
      <c r="ND205" s="8">
        <v>64.11</v>
      </c>
      <c r="NE205" s="8">
        <v>0.04</v>
      </c>
      <c r="NF205" s="8">
        <v>64.150000000000006</v>
      </c>
      <c r="NG205" s="8">
        <v>0.04</v>
      </c>
      <c r="NH205" s="8">
        <v>64.349999999999994</v>
      </c>
      <c r="NI205" s="8">
        <v>0.03</v>
      </c>
      <c r="OB205" s="8">
        <v>123.7</v>
      </c>
      <c r="OC205" s="8">
        <v>0.17</v>
      </c>
      <c r="OP205" s="8">
        <v>124.61</v>
      </c>
      <c r="OQ205" s="8">
        <v>0.16</v>
      </c>
      <c r="OR205" s="8">
        <v>124.43</v>
      </c>
      <c r="OS205" s="8">
        <v>0.17</v>
      </c>
      <c r="PN205" s="8">
        <v>123.84</v>
      </c>
      <c r="PO205" s="8">
        <v>0.17</v>
      </c>
      <c r="PP205" s="8">
        <v>124.37</v>
      </c>
      <c r="PQ205" s="8">
        <v>0.15</v>
      </c>
      <c r="PV205" s="8">
        <v>57.15</v>
      </c>
      <c r="PW205" s="8">
        <v>0.09</v>
      </c>
      <c r="PX205" s="8">
        <v>87.09</v>
      </c>
      <c r="PY205" s="8">
        <v>0.05</v>
      </c>
      <c r="QX205" s="8">
        <v>114.76</v>
      </c>
      <c r="QY205" s="8">
        <v>0.19</v>
      </c>
      <c r="QZ205" s="8">
        <v>115.5</v>
      </c>
      <c r="RA205" s="8">
        <v>0.16</v>
      </c>
      <c r="RB205" s="8">
        <v>75.2</v>
      </c>
      <c r="RC205" s="8">
        <v>0.04</v>
      </c>
      <c r="RD205" s="8">
        <v>75.58</v>
      </c>
      <c r="RE205" s="8">
        <v>0.04</v>
      </c>
      <c r="RF205" s="8">
        <v>75.319999999999993</v>
      </c>
      <c r="RG205" s="8">
        <v>0.05</v>
      </c>
      <c r="RH205" s="8">
        <v>74.72</v>
      </c>
      <c r="RI205" s="8">
        <v>0.03</v>
      </c>
      <c r="RJ205" s="8">
        <v>74.89</v>
      </c>
      <c r="RK205" s="8">
        <v>0.04</v>
      </c>
      <c r="RL205" s="8">
        <v>74.989999999999995</v>
      </c>
      <c r="RM205" s="8">
        <v>0.04</v>
      </c>
      <c r="RP205" s="8">
        <v>79.11</v>
      </c>
      <c r="RQ205" s="8">
        <v>0.11</v>
      </c>
      <c r="RR205" s="8">
        <v>76.67</v>
      </c>
      <c r="RS205" s="8">
        <v>7.0000000000000007E-2</v>
      </c>
      <c r="RT205" s="8">
        <v>75.72</v>
      </c>
      <c r="RU205" s="8">
        <v>0.06</v>
      </c>
      <c r="RV205" s="8">
        <v>75.75</v>
      </c>
      <c r="RW205" s="8">
        <v>0.05</v>
      </c>
      <c r="RX205" s="8">
        <v>85.96</v>
      </c>
      <c r="RY205" s="8">
        <v>0.16</v>
      </c>
      <c r="RZ205" s="8">
        <v>87.45</v>
      </c>
      <c r="SA205" s="8">
        <v>0.26</v>
      </c>
      <c r="SB205" s="8">
        <v>84.8</v>
      </c>
      <c r="SC205" s="8">
        <v>0.27</v>
      </c>
      <c r="SD205" s="8">
        <v>80.61</v>
      </c>
      <c r="SE205" s="8">
        <v>0.21</v>
      </c>
      <c r="SF205" s="8">
        <v>98.51</v>
      </c>
      <c r="SG205" s="8">
        <v>0.15</v>
      </c>
      <c r="SH205" s="8">
        <v>97.57</v>
      </c>
      <c r="SI205" s="8">
        <v>0.13</v>
      </c>
      <c r="SJ205" s="8">
        <v>99.62</v>
      </c>
      <c r="SK205" s="8">
        <v>0.18</v>
      </c>
      <c r="SL205" s="8">
        <v>100.91</v>
      </c>
      <c r="SM205" s="8">
        <v>0.19</v>
      </c>
      <c r="SN205" s="8">
        <v>96.38</v>
      </c>
      <c r="SO205" s="8">
        <v>0.12</v>
      </c>
      <c r="SP205" s="8">
        <v>96.05</v>
      </c>
      <c r="SQ205" s="8">
        <v>0.14000000000000001</v>
      </c>
      <c r="SR205" s="8">
        <v>98.12</v>
      </c>
      <c r="SS205" s="8">
        <v>0.15</v>
      </c>
      <c r="ST205" s="8">
        <v>98.74</v>
      </c>
      <c r="SU205" s="8">
        <v>0.16</v>
      </c>
      <c r="TZ205" s="8">
        <v>113.93</v>
      </c>
      <c r="UA205" s="8">
        <v>0.19</v>
      </c>
      <c r="UB205" s="8">
        <v>113.38</v>
      </c>
      <c r="UC205" s="8">
        <v>0.17</v>
      </c>
      <c r="UD205" s="8">
        <v>113.66</v>
      </c>
      <c r="UE205" s="8">
        <v>0.18</v>
      </c>
      <c r="UF205" s="8">
        <v>113.89</v>
      </c>
      <c r="UG205" s="8">
        <v>0.18</v>
      </c>
      <c r="UH205" s="8">
        <v>114.26</v>
      </c>
      <c r="UI205" s="8">
        <v>0.18</v>
      </c>
      <c r="UJ205" s="8">
        <v>114.27</v>
      </c>
      <c r="UK205" s="8">
        <v>0.22</v>
      </c>
      <c r="WJ205" s="8" t="s">
        <v>1777</v>
      </c>
      <c r="WK205" s="8">
        <v>75</v>
      </c>
      <c r="WL205" s="8">
        <v>7.0000000000000001E-3</v>
      </c>
      <c r="WM205" s="8">
        <v>61.993000000000002</v>
      </c>
      <c r="WN205" s="8">
        <v>1.2999999999999999E-2</v>
      </c>
      <c r="WO205" s="8">
        <v>64.634</v>
      </c>
      <c r="WP205" s="8">
        <v>1.7999999999999999E-2</v>
      </c>
      <c r="WQ205" s="8">
        <v>59.881</v>
      </c>
      <c r="WR205" s="8">
        <v>1.6E-2</v>
      </c>
      <c r="WS205" s="8">
        <v>114.997</v>
      </c>
      <c r="WT205" s="8">
        <v>5.5E-2</v>
      </c>
      <c r="WU205" s="8">
        <v>79.953999999999994</v>
      </c>
      <c r="WV205" s="8">
        <v>1.7999999999999999E-2</v>
      </c>
      <c r="WW205" s="8">
        <v>2606.6</v>
      </c>
      <c r="WX205" s="8">
        <v>2.7</v>
      </c>
      <c r="WY205" s="8">
        <v>2513.4</v>
      </c>
      <c r="WZ205" s="8">
        <v>2.6</v>
      </c>
      <c r="XA205" s="8">
        <v>1.105</v>
      </c>
      <c r="XB205" s="8">
        <v>2E-3</v>
      </c>
      <c r="XC205" s="8">
        <v>-0.32100000000000001</v>
      </c>
      <c r="XD205" s="8">
        <v>3.0000000000000001E-3</v>
      </c>
      <c r="XE205" s="8">
        <v>0.152</v>
      </c>
      <c r="XF205" s="8">
        <v>2E-3</v>
      </c>
      <c r="XG205" s="8">
        <v>0.93430000000000002</v>
      </c>
      <c r="XH205" s="8">
        <v>1.9E-3</v>
      </c>
      <c r="XI205" s="8">
        <v>29.207999999999998</v>
      </c>
      <c r="XJ205" s="8">
        <v>1E-3</v>
      </c>
      <c r="XK205" s="8">
        <v>10649</v>
      </c>
      <c r="XL205" s="8">
        <v>33</v>
      </c>
      <c r="XM205" s="8">
        <v>1570</v>
      </c>
      <c r="XO205" s="1">
        <v>0.17752954670124158</v>
      </c>
      <c r="XP205" s="12">
        <v>447.81828155388189</v>
      </c>
      <c r="XQ205" s="4">
        <v>13.029</v>
      </c>
      <c r="XR205" s="4">
        <v>0.27400000000000002</v>
      </c>
      <c r="XS205" s="45">
        <f t="shared" si="159"/>
        <v>1.5032174212780098</v>
      </c>
      <c r="XT205" s="9">
        <f t="shared" si="181"/>
        <v>11762.482285693255</v>
      </c>
      <c r="XU205" s="46">
        <f t="shared" si="182"/>
        <v>326.27890110236223</v>
      </c>
      <c r="XV205" s="9">
        <f t="shared" si="163"/>
        <v>513.21261568475575</v>
      </c>
      <c r="XW205" s="9">
        <f t="shared" si="183"/>
        <v>2108.1472899291443</v>
      </c>
      <c r="XX205" s="9">
        <f t="shared" si="184"/>
        <v>9654.3349957641112</v>
      </c>
      <c r="XY205" s="15">
        <f t="shared" si="185"/>
        <v>9.6626259730601648E-3</v>
      </c>
      <c r="XZ205" s="9">
        <f t="shared" si="186"/>
        <v>30.337933542603466</v>
      </c>
      <c r="YA205" s="9">
        <f t="shared" si="187"/>
        <v>63.130782578721991</v>
      </c>
      <c r="YB205" s="10">
        <v>14.606549119307646</v>
      </c>
      <c r="YC205" s="10">
        <v>13.296173052708863</v>
      </c>
      <c r="YD205" s="3">
        <v>1.3722915075525477E-2</v>
      </c>
      <c r="YE205" s="9">
        <v>42.859966659965977</v>
      </c>
      <c r="YF205" s="15">
        <v>8.7760100154155741E-3</v>
      </c>
      <c r="YG205" s="9">
        <v>27.603587759869264</v>
      </c>
      <c r="YH205" s="15">
        <v>9.8643382731162781E-3</v>
      </c>
      <c r="YI205" s="9">
        <v>26.261304715911773</v>
      </c>
      <c r="YJ205" s="9">
        <f t="shared" si="188"/>
        <v>82.221419023137202</v>
      </c>
      <c r="YK205" s="9">
        <f t="shared" si="189"/>
        <v>65.775642442786108</v>
      </c>
      <c r="YL205" s="9">
        <f t="shared" si="190"/>
        <v>25.89394879396221</v>
      </c>
      <c r="YM205" s="9">
        <f t="shared" si="164"/>
        <v>52272.291883783764</v>
      </c>
      <c r="YN205" s="9">
        <f t="shared" si="165"/>
        <v>53892.785520010555</v>
      </c>
      <c r="YO205" s="9">
        <f t="shared" si="166"/>
        <v>9079</v>
      </c>
      <c r="YP205" s="14">
        <f t="shared" si="167"/>
        <v>0.59279258443253491</v>
      </c>
      <c r="YQ205" s="9">
        <f t="shared" si="168"/>
        <v>48027.471773246129</v>
      </c>
      <c r="YR205" s="9">
        <f t="shared" si="169"/>
        <v>49647.965409472919</v>
      </c>
      <c r="YS205" s="10">
        <f t="shared" si="170"/>
        <v>4.5100452411725165</v>
      </c>
      <c r="YT205" s="15">
        <f t="shared" si="171"/>
        <v>0.2453562287708615</v>
      </c>
      <c r="YU205" s="16">
        <f t="shared" si="172"/>
        <v>-4.443984748641256</v>
      </c>
      <c r="YV205" s="16">
        <f t="shared" si="173"/>
        <v>-19.09063644441521</v>
      </c>
      <c r="YW205" s="47">
        <f t="shared" si="174"/>
        <v>56.923871793242199</v>
      </c>
      <c r="YX205" s="5">
        <f t="shared" si="175"/>
        <v>52272.291883783764</v>
      </c>
      <c r="YY205" s="5">
        <f t="shared" si="176"/>
        <v>15788.580526936399</v>
      </c>
      <c r="YZ205" s="5">
        <f t="shared" si="177"/>
        <v>4321.0175244762568</v>
      </c>
      <c r="ZA205" s="5">
        <f t="shared" si="178"/>
        <v>32162.693832371067</v>
      </c>
      <c r="ZB205" s="5">
        <f t="shared" si="179"/>
        <v>52272.291883783721</v>
      </c>
      <c r="ZC205" s="6">
        <f t="shared" si="180"/>
        <v>0.99999999999999911</v>
      </c>
    </row>
    <row r="206" spans="1:679" s="8" customFormat="1" x14ac:dyDescent="0.25">
      <c r="A206" s="8">
        <v>3</v>
      </c>
      <c r="B206" s="8" t="s">
        <v>1274</v>
      </c>
      <c r="C206" s="8" t="s">
        <v>1275</v>
      </c>
      <c r="D206" s="8" t="s">
        <v>1274</v>
      </c>
      <c r="E206" s="13" t="s">
        <v>3324</v>
      </c>
      <c r="F206" s="8" t="s">
        <v>3316</v>
      </c>
      <c r="G206" s="8" t="s">
        <v>3316</v>
      </c>
      <c r="H206" s="8" t="s">
        <v>3325</v>
      </c>
      <c r="I206" s="8" t="s">
        <v>3310</v>
      </c>
      <c r="J206" s="8" t="s">
        <v>3319</v>
      </c>
      <c r="L206" s="8">
        <v>7</v>
      </c>
      <c r="M206" s="8" t="s">
        <v>3311</v>
      </c>
      <c r="N206" s="7">
        <v>0</v>
      </c>
      <c r="O206" s="7">
        <v>0</v>
      </c>
      <c r="P206" s="8" t="s">
        <v>3374</v>
      </c>
      <c r="Q206" s="8" t="s">
        <v>1261</v>
      </c>
      <c r="R206" s="8" t="s">
        <v>1276</v>
      </c>
      <c r="S206" s="8" t="s">
        <v>119</v>
      </c>
      <c r="T206" s="8" t="s">
        <v>154</v>
      </c>
      <c r="U206" s="8" t="s">
        <v>1150</v>
      </c>
      <c r="V206" s="8" t="s">
        <v>3378</v>
      </c>
      <c r="W206" s="8" t="s">
        <v>3384</v>
      </c>
      <c r="X206" s="8" t="s">
        <v>3387</v>
      </c>
      <c r="Y206" s="8" t="s">
        <v>3387</v>
      </c>
      <c r="Z206" s="8" t="s">
        <v>122</v>
      </c>
      <c r="AA206" s="8" t="s">
        <v>123</v>
      </c>
      <c r="AB206" s="8" t="s">
        <v>124</v>
      </c>
      <c r="AC206" s="8" t="s">
        <v>1151</v>
      </c>
      <c r="AD206" s="8" t="s">
        <v>1152</v>
      </c>
      <c r="AE206" s="8" t="s">
        <v>3391</v>
      </c>
      <c r="AF206" s="8" t="s">
        <v>931</v>
      </c>
      <c r="AG206" s="8">
        <v>75</v>
      </c>
      <c r="AH206" s="8">
        <v>62</v>
      </c>
      <c r="AI206" s="8">
        <v>115</v>
      </c>
      <c r="AJ206" s="8">
        <v>80</v>
      </c>
      <c r="AK206" s="8">
        <v>7.6</v>
      </c>
      <c r="AL206" s="8">
        <v>8.1</v>
      </c>
      <c r="AM206" s="8">
        <v>7.6</v>
      </c>
      <c r="AN206" s="8">
        <v>8.1</v>
      </c>
      <c r="AO206" s="8">
        <v>230.3</v>
      </c>
      <c r="AP206" s="8">
        <v>0.2</v>
      </c>
      <c r="AQ206" s="8">
        <v>32.6</v>
      </c>
      <c r="AR206" s="8">
        <v>0</v>
      </c>
      <c r="AS206" s="8">
        <v>9888</v>
      </c>
      <c r="AT206" s="8">
        <v>130</v>
      </c>
      <c r="AU206" s="8">
        <v>9404</v>
      </c>
      <c r="AV206" s="8">
        <v>189</v>
      </c>
      <c r="AW206" s="8">
        <v>-26214</v>
      </c>
      <c r="AX206" s="8">
        <v>212</v>
      </c>
      <c r="AY206" s="8">
        <v>-16350</v>
      </c>
      <c r="AZ206" s="8">
        <v>303</v>
      </c>
      <c r="BA206" s="8">
        <v>-1.5415802380000001</v>
      </c>
      <c r="BF206" s="8">
        <v>115.3</v>
      </c>
      <c r="BG206" s="8">
        <v>0.03</v>
      </c>
      <c r="BH206" s="8">
        <v>-119.22</v>
      </c>
      <c r="CO206" s="8" t="s">
        <v>1277</v>
      </c>
      <c r="CP206" s="8" t="s">
        <v>1169</v>
      </c>
      <c r="CQ206" s="8">
        <v>74.736000000000004</v>
      </c>
      <c r="CR206" s="8">
        <v>8.9999999999999993E-3</v>
      </c>
      <c r="CS206" s="8">
        <v>62.231000000000002</v>
      </c>
      <c r="CT206" s="8">
        <v>0.02</v>
      </c>
      <c r="CU206" s="8">
        <v>114.947</v>
      </c>
      <c r="CV206" s="8">
        <v>3.7999999999999999E-2</v>
      </c>
      <c r="CW206" s="8">
        <v>79.78</v>
      </c>
      <c r="CX206" s="8">
        <v>4.7E-2</v>
      </c>
      <c r="CY206" s="8">
        <v>74.19</v>
      </c>
      <c r="CZ206" s="8">
        <v>0.03</v>
      </c>
      <c r="DA206" s="8">
        <v>70.44</v>
      </c>
      <c r="DB206" s="8">
        <v>0.05</v>
      </c>
      <c r="DC206" s="8">
        <v>72</v>
      </c>
      <c r="DD206" s="8">
        <v>0.03</v>
      </c>
      <c r="DE206" s="8">
        <v>0.09</v>
      </c>
      <c r="DF206" s="8">
        <v>3.0000000000000001E-3</v>
      </c>
      <c r="DG206" s="8">
        <v>0.89739999999999998</v>
      </c>
      <c r="DH206" s="8">
        <v>2E-3</v>
      </c>
      <c r="DI206" s="8">
        <v>9888</v>
      </c>
      <c r="DJ206" s="8">
        <v>130</v>
      </c>
      <c r="DK206" s="8">
        <v>-26214</v>
      </c>
      <c r="DL206" s="8">
        <v>212</v>
      </c>
      <c r="DM206" s="8">
        <v>-1.53932</v>
      </c>
      <c r="DN206" s="8">
        <v>0</v>
      </c>
      <c r="DO206" s="8">
        <v>85066</v>
      </c>
      <c r="DP206" s="8">
        <v>77</v>
      </c>
      <c r="DQ206" s="8">
        <v>8.0205500000000001</v>
      </c>
      <c r="DR206" s="8">
        <v>0</v>
      </c>
      <c r="DU206" s="8">
        <v>230.3</v>
      </c>
      <c r="DV206" s="8">
        <v>0.8</v>
      </c>
      <c r="DW206" s="8">
        <v>229.6</v>
      </c>
      <c r="DX206" s="8">
        <v>0.8</v>
      </c>
      <c r="DY206" s="8">
        <v>229.7</v>
      </c>
      <c r="DZ206" s="8">
        <v>0.8</v>
      </c>
      <c r="EA206" s="8">
        <v>32.6</v>
      </c>
      <c r="EB206" s="8">
        <v>0.1</v>
      </c>
      <c r="EC206" s="8">
        <v>29.8</v>
      </c>
      <c r="ED206" s="8">
        <v>0.1</v>
      </c>
      <c r="EE206" s="8">
        <v>33.1</v>
      </c>
      <c r="EF206" s="8">
        <v>0.1</v>
      </c>
      <c r="EG206" s="8">
        <v>7492.3</v>
      </c>
      <c r="EH206" s="8">
        <v>35.200000000000003</v>
      </c>
      <c r="EI206" s="8">
        <v>3785.5</v>
      </c>
      <c r="EJ206" s="8">
        <v>40.4</v>
      </c>
      <c r="EK206" s="8">
        <v>3113</v>
      </c>
      <c r="EL206" s="8">
        <v>30.7</v>
      </c>
      <c r="EM206" s="8">
        <v>230</v>
      </c>
      <c r="EO206" s="8">
        <v>230</v>
      </c>
      <c r="EQ206" s="8">
        <v>230</v>
      </c>
      <c r="ES206" s="8">
        <v>6.3</v>
      </c>
      <c r="EU206" s="8">
        <v>6.3</v>
      </c>
      <c r="EW206" s="8">
        <v>6.1</v>
      </c>
      <c r="EY206" s="8">
        <v>0.54</v>
      </c>
      <c r="EZ206" s="8">
        <v>230</v>
      </c>
      <c r="FB206" s="8">
        <v>230</v>
      </c>
      <c r="FD206" s="8">
        <v>230</v>
      </c>
      <c r="FF206" s="8">
        <v>13.3</v>
      </c>
      <c r="FH206" s="8">
        <v>12.7</v>
      </c>
      <c r="FJ206" s="8">
        <v>12.4</v>
      </c>
      <c r="FL206" s="8">
        <v>4390</v>
      </c>
      <c r="FN206" s="8">
        <v>0.87</v>
      </c>
      <c r="FO206" s="8">
        <v>230</v>
      </c>
      <c r="FP206" s="8">
        <v>230</v>
      </c>
      <c r="FQ206" s="8">
        <v>230</v>
      </c>
      <c r="FR206" s="8">
        <v>12.5</v>
      </c>
      <c r="FS206" s="8">
        <v>11.5</v>
      </c>
      <c r="FT206" s="8">
        <v>12</v>
      </c>
      <c r="FU206" s="8">
        <v>4130</v>
      </c>
      <c r="FV206" s="8">
        <v>0.87</v>
      </c>
      <c r="GE206" s="8">
        <v>10650</v>
      </c>
      <c r="HB206" s="8">
        <v>355.55</v>
      </c>
      <c r="HC206" s="8">
        <v>0.39</v>
      </c>
      <c r="HD206" s="8">
        <v>224.22</v>
      </c>
      <c r="HE206" s="8">
        <v>0.09</v>
      </c>
      <c r="HF206" s="8">
        <v>144.13</v>
      </c>
      <c r="HG206" s="8">
        <v>0.09</v>
      </c>
      <c r="HH206" s="8">
        <v>80.09</v>
      </c>
      <c r="HI206" s="8">
        <v>0.1</v>
      </c>
      <c r="HJ206" s="8">
        <v>334.6</v>
      </c>
      <c r="HK206" s="8">
        <v>0.38</v>
      </c>
      <c r="HL206" s="8">
        <v>122.54</v>
      </c>
      <c r="HM206" s="8">
        <v>0.1</v>
      </c>
      <c r="HN206" s="8">
        <v>139.26</v>
      </c>
      <c r="HO206" s="8">
        <v>0.09</v>
      </c>
      <c r="HP206" s="8">
        <v>16.72</v>
      </c>
      <c r="HQ206" s="8">
        <v>0.04</v>
      </c>
      <c r="HZ206" s="8">
        <v>94.51</v>
      </c>
      <c r="IA206" s="8">
        <v>0.1</v>
      </c>
      <c r="IB206" s="8">
        <v>86.78</v>
      </c>
      <c r="IC206" s="8">
        <v>0.16</v>
      </c>
      <c r="ID206" s="8">
        <v>55.89</v>
      </c>
      <c r="IE206" s="8">
        <v>0.05</v>
      </c>
      <c r="IF206" s="8">
        <v>30.89</v>
      </c>
      <c r="IG206" s="8">
        <v>0.16</v>
      </c>
      <c r="IH206" s="8">
        <v>730.69</v>
      </c>
      <c r="II206" s="8">
        <v>0.57999999999999996</v>
      </c>
      <c r="IJ206" s="8">
        <v>46.77</v>
      </c>
      <c r="IK206" s="8">
        <v>0.03</v>
      </c>
      <c r="IL206" s="8">
        <v>85066</v>
      </c>
      <c r="IM206" s="8">
        <v>77</v>
      </c>
      <c r="IN206" s="8">
        <v>50077</v>
      </c>
      <c r="IO206" s="8">
        <v>49</v>
      </c>
      <c r="KB206" s="8">
        <v>325.92</v>
      </c>
      <c r="KC206" s="8">
        <v>0.49</v>
      </c>
      <c r="KD206" s="8">
        <v>237.92</v>
      </c>
      <c r="KE206" s="8">
        <v>0.08</v>
      </c>
      <c r="KF206" s="8">
        <v>137.18</v>
      </c>
      <c r="KG206" s="8">
        <v>0.12</v>
      </c>
      <c r="KH206" s="8">
        <v>100.74</v>
      </c>
      <c r="KI206" s="8">
        <v>0.08</v>
      </c>
      <c r="KP206" s="8">
        <v>313.60000000000002</v>
      </c>
      <c r="KQ206" s="8">
        <v>0.47</v>
      </c>
      <c r="KR206" s="8">
        <v>123.88</v>
      </c>
      <c r="KS206" s="8">
        <v>0.08</v>
      </c>
      <c r="KT206" s="8">
        <v>134.15</v>
      </c>
      <c r="KU206" s="8">
        <v>0.12</v>
      </c>
      <c r="KV206" s="8">
        <v>10.28</v>
      </c>
      <c r="KW206" s="8">
        <v>0.08</v>
      </c>
      <c r="LD206" s="8">
        <v>76.17</v>
      </c>
      <c r="LE206" s="8">
        <v>0.11</v>
      </c>
      <c r="LF206" s="8">
        <v>90.19</v>
      </c>
      <c r="LG206" s="8">
        <v>0.08</v>
      </c>
      <c r="LH206" s="8">
        <v>44.84</v>
      </c>
      <c r="LI206" s="8">
        <v>7.0000000000000007E-2</v>
      </c>
      <c r="LJ206" s="8">
        <v>45.35</v>
      </c>
      <c r="LK206" s="8">
        <v>0.1</v>
      </c>
      <c r="LL206" s="8">
        <v>123.25</v>
      </c>
      <c r="LM206" s="8">
        <v>0.11</v>
      </c>
      <c r="LN206" s="8">
        <v>578.74</v>
      </c>
      <c r="LO206" s="8">
        <v>0.75</v>
      </c>
      <c r="LP206" s="8">
        <v>47.21</v>
      </c>
      <c r="LQ206" s="8">
        <v>0.03</v>
      </c>
      <c r="LR206" s="8">
        <v>116.81</v>
      </c>
      <c r="LS206" s="8">
        <v>0.02</v>
      </c>
      <c r="LT206" s="8">
        <v>85066</v>
      </c>
      <c r="LU206" s="8">
        <v>77</v>
      </c>
      <c r="LV206" s="8">
        <v>40279</v>
      </c>
      <c r="LW206" s="8">
        <v>54</v>
      </c>
      <c r="MX206" s="8">
        <v>70.31</v>
      </c>
      <c r="MY206" s="8">
        <v>7.0000000000000007E-2</v>
      </c>
      <c r="MZ206" s="8">
        <v>70.819999999999993</v>
      </c>
      <c r="NA206" s="8">
        <v>7.0000000000000007E-2</v>
      </c>
      <c r="NB206" s="8">
        <v>70.67</v>
      </c>
      <c r="NC206" s="8">
        <v>0.09</v>
      </c>
      <c r="ND206" s="8">
        <v>70.19</v>
      </c>
      <c r="NE206" s="8">
        <v>0.09</v>
      </c>
      <c r="NF206" s="8">
        <v>70.260000000000005</v>
      </c>
      <c r="NG206" s="8">
        <v>0.09</v>
      </c>
      <c r="NH206" s="8">
        <v>70.52</v>
      </c>
      <c r="NI206" s="8">
        <v>0.1</v>
      </c>
      <c r="OB206" s="8">
        <v>122.54</v>
      </c>
      <c r="OC206" s="8">
        <v>0.1</v>
      </c>
      <c r="OP206" s="8">
        <v>123.61</v>
      </c>
      <c r="OQ206" s="8">
        <v>0.09</v>
      </c>
      <c r="OR206" s="8">
        <v>123.27</v>
      </c>
      <c r="OS206" s="8">
        <v>0.11</v>
      </c>
      <c r="PN206" s="8">
        <v>122.63</v>
      </c>
      <c r="PO206" s="8">
        <v>0.1</v>
      </c>
      <c r="PP206" s="8">
        <v>123.25</v>
      </c>
      <c r="PQ206" s="8">
        <v>0.11</v>
      </c>
      <c r="PV206" s="8">
        <v>88.55</v>
      </c>
      <c r="PW206" s="8">
        <v>0.14000000000000001</v>
      </c>
      <c r="PX206" s="8">
        <v>90</v>
      </c>
      <c r="PY206" s="8">
        <v>0.08</v>
      </c>
      <c r="QX206" s="8">
        <v>114.74</v>
      </c>
      <c r="QY206" s="8">
        <v>0.15</v>
      </c>
      <c r="QZ206" s="8">
        <v>114.31</v>
      </c>
      <c r="RA206" s="8">
        <v>0.12</v>
      </c>
      <c r="RB206" s="8">
        <v>74.290000000000006</v>
      </c>
      <c r="RC206" s="8">
        <v>0.04</v>
      </c>
      <c r="RD206" s="8">
        <v>74.400000000000006</v>
      </c>
      <c r="RE206" s="8">
        <v>0.04</v>
      </c>
      <c r="RF206" s="8">
        <v>74.03</v>
      </c>
      <c r="RG206" s="8">
        <v>0.05</v>
      </c>
      <c r="RH206" s="8">
        <v>74.099999999999994</v>
      </c>
      <c r="RI206" s="8">
        <v>0.05</v>
      </c>
      <c r="RJ206" s="8">
        <v>74.19</v>
      </c>
      <c r="RK206" s="8">
        <v>0.05</v>
      </c>
      <c r="RL206" s="8">
        <v>74.22</v>
      </c>
      <c r="RM206" s="8">
        <v>0.05</v>
      </c>
      <c r="RP206" s="8">
        <v>75.22</v>
      </c>
      <c r="RQ206" s="8">
        <v>0.06</v>
      </c>
      <c r="RR206" s="8">
        <v>76.92</v>
      </c>
      <c r="RS206" s="8">
        <v>0.09</v>
      </c>
      <c r="RT206" s="8">
        <v>82.78</v>
      </c>
      <c r="RU206" s="8">
        <v>0.12</v>
      </c>
      <c r="RV206" s="8">
        <v>85.07</v>
      </c>
      <c r="RW206" s="8">
        <v>0.22</v>
      </c>
      <c r="RX206" s="8">
        <v>89.05</v>
      </c>
      <c r="RY206" s="8">
        <v>0.28000000000000003</v>
      </c>
      <c r="RZ206" s="8">
        <v>95.78</v>
      </c>
      <c r="SA206" s="8">
        <v>0.34</v>
      </c>
      <c r="SB206" s="8">
        <v>102.22</v>
      </c>
      <c r="SC206" s="8">
        <v>0.38</v>
      </c>
      <c r="SD206" s="8">
        <v>89.26</v>
      </c>
      <c r="SE206" s="8">
        <v>0.28000000000000003</v>
      </c>
      <c r="SF206" s="8">
        <v>101.98</v>
      </c>
      <c r="SG206" s="8">
        <v>0.16</v>
      </c>
      <c r="SH206" s="8">
        <v>102.14</v>
      </c>
      <c r="SI206" s="8">
        <v>0.12</v>
      </c>
      <c r="SJ206" s="8">
        <v>107.05</v>
      </c>
      <c r="SK206" s="8">
        <v>0.28000000000000003</v>
      </c>
      <c r="SL206" s="8">
        <v>111.9</v>
      </c>
      <c r="SM206" s="8">
        <v>0.21</v>
      </c>
      <c r="SN206" s="8">
        <v>104.76</v>
      </c>
      <c r="SO206" s="8">
        <v>0.18</v>
      </c>
      <c r="SP206" s="8">
        <v>104.29</v>
      </c>
      <c r="SQ206" s="8">
        <v>0.24</v>
      </c>
      <c r="SR206" s="8">
        <v>103.7</v>
      </c>
      <c r="SS206" s="8">
        <v>0.23</v>
      </c>
      <c r="ST206" s="8">
        <v>106.99</v>
      </c>
      <c r="SU206" s="8">
        <v>0.19</v>
      </c>
      <c r="TZ206" s="8">
        <v>106.32</v>
      </c>
      <c r="UA206" s="8">
        <v>0.68</v>
      </c>
      <c r="UB206" s="8">
        <v>105.68</v>
      </c>
      <c r="UC206" s="8">
        <v>0.59</v>
      </c>
      <c r="UD206" s="8">
        <v>110.58</v>
      </c>
      <c r="UE206" s="8">
        <v>0.47</v>
      </c>
      <c r="UF206" s="8">
        <v>110.98</v>
      </c>
      <c r="UG206" s="8">
        <v>0.4</v>
      </c>
      <c r="UH206" s="8">
        <v>114</v>
      </c>
      <c r="UI206" s="8">
        <v>0.2</v>
      </c>
      <c r="UJ206" s="8">
        <v>114.15</v>
      </c>
      <c r="UK206" s="8">
        <v>0.27</v>
      </c>
      <c r="WJ206" s="8" t="s">
        <v>1785</v>
      </c>
      <c r="WK206" s="8">
        <v>74.736000000000004</v>
      </c>
      <c r="WL206" s="8">
        <v>8.9999999999999993E-3</v>
      </c>
      <c r="WM206" s="8">
        <v>62.231000000000002</v>
      </c>
      <c r="WN206" s="8">
        <v>0.02</v>
      </c>
      <c r="WO206" s="8">
        <v>70.799000000000007</v>
      </c>
      <c r="WP206" s="8">
        <v>3.9E-2</v>
      </c>
      <c r="WQ206" s="8">
        <v>64.212000000000003</v>
      </c>
      <c r="WR206" s="8">
        <v>4.8000000000000001E-2</v>
      </c>
      <c r="WS206" s="8">
        <v>114.947</v>
      </c>
      <c r="WT206" s="8">
        <v>3.7999999999999999E-2</v>
      </c>
      <c r="WU206" s="8">
        <v>79.78</v>
      </c>
      <c r="WV206" s="8">
        <v>4.7E-2</v>
      </c>
      <c r="WW206" s="8">
        <v>2566.6999999999998</v>
      </c>
      <c r="WX206" s="8">
        <v>2.9</v>
      </c>
      <c r="WY206" s="8">
        <v>2446.9</v>
      </c>
      <c r="WZ206" s="8">
        <v>2.8</v>
      </c>
      <c r="XA206" s="8">
        <v>0.81299999999999994</v>
      </c>
      <c r="XB206" s="8">
        <v>2E-3</v>
      </c>
      <c r="XC206" s="8">
        <v>-0.113</v>
      </c>
      <c r="XD206" s="8">
        <v>6.0000000000000001E-3</v>
      </c>
      <c r="XE206" s="8">
        <v>0.09</v>
      </c>
      <c r="XF206" s="8">
        <v>3.0000000000000001E-3</v>
      </c>
      <c r="XG206" s="8">
        <v>0.89739999999999998</v>
      </c>
      <c r="XH206" s="8">
        <v>2E-3</v>
      </c>
      <c r="XI206" s="8">
        <v>29.207000000000001</v>
      </c>
      <c r="XJ206" s="8">
        <v>1E-3</v>
      </c>
      <c r="XK206" s="8">
        <v>10606</v>
      </c>
      <c r="XL206" s="8">
        <v>31</v>
      </c>
      <c r="XM206" s="8">
        <v>1520</v>
      </c>
      <c r="XO206" s="1">
        <v>0.40678135627125417</v>
      </c>
      <c r="XP206" s="12">
        <v>1006.8652130426083</v>
      </c>
      <c r="XQ206" s="4">
        <v>13.03</v>
      </c>
      <c r="XR206" s="4">
        <v>0.11</v>
      </c>
      <c r="XS206" s="45">
        <f t="shared" si="159"/>
        <v>1.5987370173137043</v>
      </c>
      <c r="XT206" s="9">
        <f t="shared" si="181"/>
        <v>11438.277518643967</v>
      </c>
      <c r="XU206" s="46">
        <f t="shared" si="182"/>
        <v>233.70707971653542</v>
      </c>
      <c r="XV206" s="9">
        <f t="shared" si="163"/>
        <v>1080.3808551182788</v>
      </c>
      <c r="XW206" s="9">
        <f t="shared" si="183"/>
        <v>4438.7264998586625</v>
      </c>
      <c r="XX206" s="9">
        <f t="shared" si="184"/>
        <v>6999.5510187853042</v>
      </c>
      <c r="XY206" s="15">
        <f t="shared" si="185"/>
        <v>1.0769109971004814E-2</v>
      </c>
      <c r="XZ206" s="9">
        <f t="shared" si="186"/>
        <v>33.559018554208023</v>
      </c>
      <c r="YA206" s="9">
        <f t="shared" si="187"/>
        <v>69.200262982686297</v>
      </c>
      <c r="YB206" s="10">
        <v>14.603930048215588</v>
      </c>
      <c r="YC206" s="10">
        <v>13.463740475695092</v>
      </c>
      <c r="YD206" s="3">
        <v>1.3565576255331798E-2</v>
      </c>
      <c r="YE206" s="9">
        <v>42.672695505363841</v>
      </c>
      <c r="YF206" s="15">
        <v>8.9957463696980575E-3</v>
      </c>
      <c r="YG206" s="9">
        <v>27.779630806954113</v>
      </c>
      <c r="YH206" s="15">
        <v>1.1274766847355884E-2</v>
      </c>
      <c r="YI206" s="9">
        <v>29.308707169848116</v>
      </c>
      <c r="YJ206" s="9">
        <f t="shared" si="188"/>
        <v>90.419391362884596</v>
      </c>
      <c r="YK206" s="9">
        <f t="shared" si="189"/>
        <v>69.865882603322063</v>
      </c>
      <c r="YL206" s="9">
        <f t="shared" si="190"/>
        <v>28.917007013811347</v>
      </c>
      <c r="YM206" s="9">
        <f t="shared" si="164"/>
        <v>53096.616243805162</v>
      </c>
      <c r="YN206" s="9">
        <f t="shared" si="165"/>
        <v>58250.466987946165</v>
      </c>
      <c r="YO206" s="9">
        <f t="shared" si="166"/>
        <v>9086</v>
      </c>
      <c r="YP206" s="14">
        <f t="shared" si="167"/>
        <v>0.5840394396812062</v>
      </c>
      <c r="YQ206" s="9">
        <f t="shared" si="168"/>
        <v>48706.498506877695</v>
      </c>
      <c r="YR206" s="9">
        <f t="shared" si="169"/>
        <v>53860.349251018699</v>
      </c>
      <c r="YS206" s="10">
        <f t="shared" si="170"/>
        <v>4.5923532440955777</v>
      </c>
      <c r="YT206" s="15">
        <f t="shared" si="171"/>
        <v>0.28024775033470556</v>
      </c>
      <c r="YU206" s="16">
        <f t="shared" si="172"/>
        <v>-4.6420115403966768</v>
      </c>
      <c r="YV206" s="16">
        <f t="shared" si="173"/>
        <v>-21.219128380198299</v>
      </c>
      <c r="YW206" s="47">
        <f t="shared" si="174"/>
        <v>60.938235326115269</v>
      </c>
      <c r="YX206" s="5">
        <f t="shared" si="175"/>
        <v>53096.616243805162</v>
      </c>
      <c r="YY206" s="5">
        <f t="shared" si="176"/>
        <v>-17489.999785980355</v>
      </c>
      <c r="YZ206" s="5">
        <f t="shared" si="177"/>
        <v>4480.3750888447139</v>
      </c>
      <c r="ZA206" s="5">
        <f t="shared" si="178"/>
        <v>66106.240940940814</v>
      </c>
      <c r="ZB206" s="5">
        <f t="shared" si="179"/>
        <v>53096.616243805169</v>
      </c>
      <c r="ZC206" s="6">
        <f t="shared" si="180"/>
        <v>1.0000000000000002</v>
      </c>
    </row>
    <row r="207" spans="1:679" s="8" customFormat="1" x14ac:dyDescent="0.25">
      <c r="A207" s="8">
        <v>3</v>
      </c>
      <c r="B207" s="8" t="s">
        <v>1278</v>
      </c>
      <c r="C207" s="8" t="s">
        <v>1279</v>
      </c>
      <c r="D207" s="8" t="s">
        <v>1280</v>
      </c>
      <c r="E207" s="13" t="s">
        <v>3327</v>
      </c>
      <c r="F207" s="8" t="s">
        <v>3316</v>
      </c>
      <c r="G207" s="8" t="s">
        <v>3316</v>
      </c>
      <c r="H207" s="8" t="s">
        <v>3325</v>
      </c>
      <c r="I207" s="8" t="s">
        <v>3310</v>
      </c>
      <c r="J207" s="8" t="s">
        <v>3319</v>
      </c>
      <c r="L207" s="8">
        <v>7</v>
      </c>
      <c r="M207" s="8" t="s">
        <v>3311</v>
      </c>
      <c r="N207" s="7">
        <v>0</v>
      </c>
      <c r="O207" s="7">
        <v>0</v>
      </c>
      <c r="P207" s="8" t="s">
        <v>3374</v>
      </c>
      <c r="Q207" s="8" t="s">
        <v>1166</v>
      </c>
      <c r="R207" s="8" t="s">
        <v>1281</v>
      </c>
      <c r="S207" s="8" t="s">
        <v>119</v>
      </c>
      <c r="T207" s="8" t="s">
        <v>154</v>
      </c>
      <c r="U207" s="8" t="s">
        <v>135</v>
      </c>
      <c r="V207" s="8" t="s">
        <v>3378</v>
      </c>
      <c r="W207" s="8" t="s">
        <v>3383</v>
      </c>
      <c r="X207" s="8" t="s">
        <v>3387</v>
      </c>
      <c r="Y207" s="8" t="s">
        <v>3387</v>
      </c>
      <c r="Z207" s="8" t="s">
        <v>122</v>
      </c>
      <c r="AA207" s="8" t="s">
        <v>123</v>
      </c>
      <c r="AB207" s="8" t="s">
        <v>124</v>
      </c>
      <c r="AC207" s="8" t="s">
        <v>1151</v>
      </c>
      <c r="AD207" s="8" t="s">
        <v>1152</v>
      </c>
      <c r="AE207" s="8" t="s">
        <v>3391</v>
      </c>
      <c r="AF207" s="8" t="s">
        <v>931</v>
      </c>
      <c r="AG207" s="8">
        <v>75</v>
      </c>
      <c r="AH207" s="8">
        <v>62</v>
      </c>
      <c r="AI207" s="8">
        <v>95</v>
      </c>
      <c r="AJ207" s="8">
        <v>75</v>
      </c>
      <c r="AK207" s="8">
        <v>7.6</v>
      </c>
      <c r="AL207" s="8">
        <v>8.1</v>
      </c>
      <c r="AM207" s="8">
        <v>7.6</v>
      </c>
      <c r="AN207" s="8">
        <v>8.1</v>
      </c>
      <c r="AO207" s="8">
        <v>230.2</v>
      </c>
      <c r="AP207" s="8">
        <v>0.1</v>
      </c>
      <c r="AQ207" s="8">
        <v>28.3</v>
      </c>
      <c r="AR207" s="8">
        <v>0</v>
      </c>
      <c r="AS207" s="8">
        <v>43831</v>
      </c>
      <c r="AT207" s="8">
        <v>48</v>
      </c>
      <c r="AU207" s="8">
        <v>44113</v>
      </c>
      <c r="AV207" s="8">
        <v>230</v>
      </c>
      <c r="AW207" s="8">
        <v>2696</v>
      </c>
      <c r="AX207" s="8">
        <v>77</v>
      </c>
      <c r="AY207" s="8">
        <v>46529</v>
      </c>
      <c r="AZ207" s="8">
        <v>82</v>
      </c>
      <c r="BA207" s="8">
        <v>5.2891894959999997</v>
      </c>
      <c r="BF207" s="8">
        <v>109.47</v>
      </c>
      <c r="BG207" s="8">
        <v>0.02</v>
      </c>
      <c r="BH207" s="8">
        <v>41.78</v>
      </c>
      <c r="CO207" s="8" t="s">
        <v>1282</v>
      </c>
      <c r="CP207" s="8" t="s">
        <v>1169</v>
      </c>
      <c r="CQ207" s="8">
        <v>74.995000000000005</v>
      </c>
      <c r="CR207" s="8">
        <v>2.1000000000000001E-2</v>
      </c>
      <c r="CS207" s="8">
        <v>62.015000000000001</v>
      </c>
      <c r="CT207" s="8">
        <v>2.1999999999999999E-2</v>
      </c>
      <c r="CU207" s="8">
        <v>95</v>
      </c>
      <c r="CV207" s="8">
        <v>1.4999999999999999E-2</v>
      </c>
      <c r="CW207" s="8">
        <v>75.043000000000006</v>
      </c>
      <c r="CX207" s="8">
        <v>1.6E-2</v>
      </c>
      <c r="CY207" s="8">
        <v>74.77</v>
      </c>
      <c r="CZ207" s="8">
        <v>0.1</v>
      </c>
      <c r="DA207" s="8">
        <v>59.04</v>
      </c>
      <c r="DB207" s="8">
        <v>0.04</v>
      </c>
      <c r="DC207" s="8">
        <v>63.34</v>
      </c>
      <c r="DD207" s="8">
        <v>0.02</v>
      </c>
      <c r="DE207" s="8">
        <v>9.1999999999999998E-2</v>
      </c>
      <c r="DF207" s="8">
        <v>2E-3</v>
      </c>
      <c r="DG207" s="8">
        <v>0.92500000000000004</v>
      </c>
      <c r="DH207" s="8">
        <v>1.8E-3</v>
      </c>
      <c r="DI207" s="8">
        <v>43831</v>
      </c>
      <c r="DJ207" s="8">
        <v>48</v>
      </c>
      <c r="DK207" s="8">
        <v>2696</v>
      </c>
      <c r="DL207" s="8">
        <v>77</v>
      </c>
      <c r="DM207" s="8">
        <v>5.2889999999999997</v>
      </c>
      <c r="DN207" s="8">
        <v>0.02</v>
      </c>
      <c r="DO207" s="8">
        <v>79915</v>
      </c>
      <c r="DP207" s="8">
        <v>66</v>
      </c>
      <c r="DQ207" s="8">
        <v>9.0839999999999996</v>
      </c>
      <c r="DR207" s="8">
        <v>0.03</v>
      </c>
      <c r="DS207" s="8">
        <v>41.78</v>
      </c>
      <c r="DT207" s="8">
        <v>0.11</v>
      </c>
      <c r="DU207" s="8">
        <v>230.2</v>
      </c>
      <c r="DV207" s="8">
        <v>0.7</v>
      </c>
      <c r="DW207" s="8">
        <v>229.5</v>
      </c>
      <c r="DX207" s="8">
        <v>0.7</v>
      </c>
      <c r="DY207" s="8">
        <v>229.8</v>
      </c>
      <c r="DZ207" s="8">
        <v>0.7</v>
      </c>
      <c r="EA207" s="8">
        <v>28.3</v>
      </c>
      <c r="EB207" s="8">
        <v>0.1</v>
      </c>
      <c r="EC207" s="8">
        <v>26</v>
      </c>
      <c r="ED207" s="8">
        <v>0.1</v>
      </c>
      <c r="EE207" s="8">
        <v>29</v>
      </c>
      <c r="EF207" s="8">
        <v>0.1</v>
      </c>
      <c r="EG207" s="8">
        <v>6491.6</v>
      </c>
      <c r="EH207" s="8">
        <v>32</v>
      </c>
      <c r="EI207" s="8">
        <v>3668.3</v>
      </c>
      <c r="EJ207" s="8">
        <v>37.700000000000003</v>
      </c>
      <c r="EK207" s="8">
        <v>2305.3000000000002</v>
      </c>
      <c r="EL207" s="8">
        <v>28.2</v>
      </c>
      <c r="EM207" s="8">
        <v>229</v>
      </c>
      <c r="EO207" s="8">
        <v>228</v>
      </c>
      <c r="EQ207" s="8">
        <v>228</v>
      </c>
      <c r="ES207" s="8">
        <v>6.3</v>
      </c>
      <c r="EU207" s="8">
        <v>6.4</v>
      </c>
      <c r="EW207" s="8">
        <v>6.1</v>
      </c>
      <c r="EY207" s="8">
        <v>0.55000000000000004</v>
      </c>
      <c r="EZ207" s="8">
        <v>229</v>
      </c>
      <c r="FB207" s="8">
        <v>229</v>
      </c>
      <c r="FD207" s="8">
        <v>229</v>
      </c>
      <c r="FF207" s="8">
        <v>11</v>
      </c>
      <c r="FH207" s="8">
        <v>10.5</v>
      </c>
      <c r="FJ207" s="8">
        <v>10.1</v>
      </c>
      <c r="FL207" s="8">
        <v>3410</v>
      </c>
      <c r="FN207" s="8">
        <v>0.82</v>
      </c>
      <c r="FO207" s="8">
        <v>228</v>
      </c>
      <c r="FP207" s="8">
        <v>229</v>
      </c>
      <c r="FQ207" s="8">
        <v>228</v>
      </c>
      <c r="FR207" s="8">
        <v>10.5</v>
      </c>
      <c r="FS207" s="8">
        <v>9.6</v>
      </c>
      <c r="FT207" s="8">
        <v>10.1</v>
      </c>
      <c r="FU207" s="8">
        <v>3250</v>
      </c>
      <c r="FV207" s="8">
        <v>0.82</v>
      </c>
      <c r="GE207" s="8">
        <v>8870</v>
      </c>
      <c r="HB207" s="8">
        <v>272.48</v>
      </c>
      <c r="HC207" s="8">
        <v>0.22</v>
      </c>
      <c r="HD207" s="8">
        <v>181.92</v>
      </c>
      <c r="HE207" s="8">
        <v>7.0000000000000007E-2</v>
      </c>
      <c r="HF207" s="8">
        <v>123.4</v>
      </c>
      <c r="HG207" s="8">
        <v>0.06</v>
      </c>
      <c r="HH207" s="8">
        <v>58.52</v>
      </c>
      <c r="HI207" s="8">
        <v>0.09</v>
      </c>
      <c r="HJ207" s="8">
        <v>253.13</v>
      </c>
      <c r="HK207" s="8">
        <v>0.21</v>
      </c>
      <c r="HL207" s="8">
        <v>102.01</v>
      </c>
      <c r="HM207" s="8">
        <v>0.06</v>
      </c>
      <c r="HN207" s="8">
        <v>117.95</v>
      </c>
      <c r="HO207" s="8">
        <v>0.06</v>
      </c>
      <c r="HP207" s="8">
        <v>15.94</v>
      </c>
      <c r="HQ207" s="8">
        <v>0.04</v>
      </c>
      <c r="HZ207" s="8">
        <v>75.38</v>
      </c>
      <c r="IA207" s="8">
        <v>0.05</v>
      </c>
      <c r="IB207" s="8">
        <v>49.03</v>
      </c>
      <c r="IC207" s="8">
        <v>0.12</v>
      </c>
      <c r="ID207" s="8">
        <v>44.33</v>
      </c>
      <c r="IE207" s="8">
        <v>0.03</v>
      </c>
      <c r="IF207" s="8">
        <v>4.7</v>
      </c>
      <c r="IG207" s="8">
        <v>0.13</v>
      </c>
      <c r="IH207" s="8">
        <v>649.65</v>
      </c>
      <c r="II207" s="8">
        <v>0.59</v>
      </c>
      <c r="IJ207" s="8">
        <v>40.11</v>
      </c>
      <c r="IK207" s="8">
        <v>0.02</v>
      </c>
      <c r="IL207" s="8">
        <v>79915</v>
      </c>
      <c r="IM207" s="8">
        <v>66</v>
      </c>
      <c r="IN207" s="8">
        <v>45058</v>
      </c>
      <c r="IO207" s="8">
        <v>40</v>
      </c>
      <c r="KB207" s="8">
        <v>255.86</v>
      </c>
      <c r="KC207" s="8">
        <v>0.23</v>
      </c>
      <c r="KD207" s="8">
        <v>206.31</v>
      </c>
      <c r="KE207" s="8">
        <v>0.04</v>
      </c>
      <c r="KF207" s="8">
        <v>118.73</v>
      </c>
      <c r="KG207" s="8">
        <v>7.0000000000000007E-2</v>
      </c>
      <c r="KH207" s="8">
        <v>87.58</v>
      </c>
      <c r="KI207" s="8">
        <v>0.06</v>
      </c>
      <c r="KP207" s="8">
        <v>244.24</v>
      </c>
      <c r="KQ207" s="8">
        <v>0.22</v>
      </c>
      <c r="KR207" s="8">
        <v>103.1</v>
      </c>
      <c r="KS207" s="8">
        <v>0.04</v>
      </c>
      <c r="KT207" s="8">
        <v>115.34</v>
      </c>
      <c r="KU207" s="8">
        <v>0.06</v>
      </c>
      <c r="KV207" s="8">
        <v>12.24</v>
      </c>
      <c r="KW207" s="8">
        <v>0.06</v>
      </c>
      <c r="LD207" s="8">
        <v>65.72</v>
      </c>
      <c r="LE207" s="8">
        <v>0.06</v>
      </c>
      <c r="LF207" s="8">
        <v>78.45</v>
      </c>
      <c r="LG207" s="8">
        <v>0.04</v>
      </c>
      <c r="LH207" s="8">
        <v>37.78</v>
      </c>
      <c r="LI207" s="8">
        <v>0.04</v>
      </c>
      <c r="LJ207" s="8">
        <v>40.67</v>
      </c>
      <c r="LK207" s="8">
        <v>0.05</v>
      </c>
      <c r="LL207" s="8">
        <v>102.35</v>
      </c>
      <c r="LM207" s="8">
        <v>0.06</v>
      </c>
      <c r="LN207" s="8">
        <v>536.35</v>
      </c>
      <c r="LO207" s="8">
        <v>0.51</v>
      </c>
      <c r="LP207" s="8">
        <v>40.46</v>
      </c>
      <c r="LQ207" s="8">
        <v>0.01</v>
      </c>
      <c r="LR207" s="8">
        <v>115.24</v>
      </c>
      <c r="LS207" s="8">
        <v>0.01</v>
      </c>
      <c r="LT207" s="8">
        <v>79915</v>
      </c>
      <c r="LU207" s="8">
        <v>66</v>
      </c>
      <c r="LV207" s="8">
        <v>40115</v>
      </c>
      <c r="LW207" s="8">
        <v>39</v>
      </c>
      <c r="MX207" s="8">
        <v>58.72</v>
      </c>
      <c r="MY207" s="8">
        <v>0.06</v>
      </c>
      <c r="MZ207" s="8">
        <v>58.99</v>
      </c>
      <c r="NA207" s="8">
        <v>0.04</v>
      </c>
      <c r="NB207" s="8">
        <v>59.19</v>
      </c>
      <c r="NC207" s="8">
        <v>7.0000000000000007E-2</v>
      </c>
      <c r="ND207" s="8">
        <v>59.25</v>
      </c>
      <c r="NE207" s="8">
        <v>0.05</v>
      </c>
      <c r="NF207" s="8">
        <v>59.23</v>
      </c>
      <c r="NG207" s="8">
        <v>0.05</v>
      </c>
      <c r="NH207" s="8">
        <v>59.31</v>
      </c>
      <c r="NI207" s="8">
        <v>0.05</v>
      </c>
      <c r="OB207" s="8">
        <v>102.01</v>
      </c>
      <c r="OC207" s="8">
        <v>0.06</v>
      </c>
      <c r="OP207" s="8">
        <v>102.87</v>
      </c>
      <c r="OQ207" s="8">
        <v>0.05</v>
      </c>
      <c r="OR207" s="8">
        <v>102.35</v>
      </c>
      <c r="OS207" s="8">
        <v>0.06</v>
      </c>
      <c r="PN207" s="8">
        <v>102.19</v>
      </c>
      <c r="PO207" s="8">
        <v>0.06</v>
      </c>
      <c r="PP207" s="8">
        <v>102.35</v>
      </c>
      <c r="PQ207" s="8">
        <v>0.06</v>
      </c>
      <c r="PV207" s="8">
        <v>51.08</v>
      </c>
      <c r="PW207" s="8">
        <v>0.23</v>
      </c>
      <c r="PX207" s="8">
        <v>78.3</v>
      </c>
      <c r="PY207" s="8">
        <v>0.04</v>
      </c>
      <c r="QX207" s="8">
        <v>94.64</v>
      </c>
      <c r="QY207" s="8">
        <v>0.11</v>
      </c>
      <c r="QZ207" s="8">
        <v>95.26</v>
      </c>
      <c r="RA207" s="8">
        <v>0.08</v>
      </c>
      <c r="RB207" s="8">
        <v>75.11</v>
      </c>
      <c r="RC207" s="8">
        <v>7.0000000000000007E-2</v>
      </c>
      <c r="RD207" s="8">
        <v>75.28</v>
      </c>
      <c r="RE207" s="8">
        <v>7.0000000000000007E-2</v>
      </c>
      <c r="RF207" s="8">
        <v>75.12</v>
      </c>
      <c r="RG207" s="8">
        <v>0.06</v>
      </c>
      <c r="RH207" s="8">
        <v>74.87</v>
      </c>
      <c r="RI207" s="8">
        <v>7.0000000000000007E-2</v>
      </c>
      <c r="RJ207" s="8">
        <v>74.97</v>
      </c>
      <c r="RK207" s="8">
        <v>7.0000000000000007E-2</v>
      </c>
      <c r="RL207" s="8">
        <v>75.010000000000005</v>
      </c>
      <c r="RM207" s="8">
        <v>0.08</v>
      </c>
      <c r="RP207" s="8">
        <v>76.56</v>
      </c>
      <c r="RQ207" s="8">
        <v>0.09</v>
      </c>
      <c r="RR207" s="8">
        <v>75.56</v>
      </c>
      <c r="RS207" s="8">
        <v>0.08</v>
      </c>
      <c r="RT207" s="8">
        <v>75.41</v>
      </c>
      <c r="RU207" s="8">
        <v>7.0000000000000007E-2</v>
      </c>
      <c r="RV207" s="8">
        <v>75.39</v>
      </c>
      <c r="RW207" s="8">
        <v>0.08</v>
      </c>
      <c r="RX207" s="8">
        <v>85.87</v>
      </c>
      <c r="RY207" s="8">
        <v>0.06</v>
      </c>
      <c r="RZ207" s="8">
        <v>77.98</v>
      </c>
      <c r="SA207" s="8">
        <v>0.11</v>
      </c>
      <c r="SB207" s="8">
        <v>76.44</v>
      </c>
      <c r="SC207" s="8">
        <v>0.1</v>
      </c>
      <c r="SD207" s="8">
        <v>76.760000000000005</v>
      </c>
      <c r="SE207" s="8">
        <v>0.11</v>
      </c>
      <c r="SF207" s="8">
        <v>83.37</v>
      </c>
      <c r="SG207" s="8">
        <v>0.09</v>
      </c>
      <c r="SH207" s="8">
        <v>83.71</v>
      </c>
      <c r="SI207" s="8">
        <v>7.0000000000000007E-2</v>
      </c>
      <c r="SJ207" s="8">
        <v>83.13</v>
      </c>
      <c r="SK207" s="8">
        <v>0.08</v>
      </c>
      <c r="SL207" s="8">
        <v>83.16</v>
      </c>
      <c r="SM207" s="8">
        <v>7.0000000000000007E-2</v>
      </c>
      <c r="SN207" s="8">
        <v>82.54</v>
      </c>
      <c r="SO207" s="8">
        <v>7.0000000000000007E-2</v>
      </c>
      <c r="SP207" s="8">
        <v>81.819999999999993</v>
      </c>
      <c r="SQ207" s="8">
        <v>0.08</v>
      </c>
      <c r="SR207" s="8">
        <v>82.71</v>
      </c>
      <c r="SS207" s="8">
        <v>7.0000000000000007E-2</v>
      </c>
      <c r="ST207" s="8">
        <v>82.56</v>
      </c>
      <c r="SU207" s="8">
        <v>0.06</v>
      </c>
      <c r="TZ207" s="8">
        <v>94.85</v>
      </c>
      <c r="UA207" s="8">
        <v>0.12</v>
      </c>
      <c r="UB207" s="8">
        <v>94.56</v>
      </c>
      <c r="UC207" s="8">
        <v>0.11</v>
      </c>
      <c r="UD207" s="8">
        <v>94.75</v>
      </c>
      <c r="UE207" s="8">
        <v>0.11</v>
      </c>
      <c r="UF207" s="8">
        <v>94.82</v>
      </c>
      <c r="UG207" s="8">
        <v>0.1</v>
      </c>
      <c r="UH207" s="8">
        <v>94.87</v>
      </c>
      <c r="UI207" s="8">
        <v>0.09</v>
      </c>
      <c r="UJ207" s="8">
        <v>94.93</v>
      </c>
      <c r="UK207" s="8">
        <v>0.14000000000000001</v>
      </c>
      <c r="WJ207" s="8" t="s">
        <v>1768</v>
      </c>
      <c r="WK207" s="8">
        <v>74.995000000000005</v>
      </c>
      <c r="WL207" s="8">
        <v>2.1000000000000001E-2</v>
      </c>
      <c r="WM207" s="8">
        <v>62.015000000000001</v>
      </c>
      <c r="WN207" s="8">
        <v>2.1999999999999999E-2</v>
      </c>
      <c r="WO207" s="8">
        <v>59.359000000000002</v>
      </c>
      <c r="WP207" s="8">
        <v>1.7999999999999999E-2</v>
      </c>
      <c r="WQ207" s="8">
        <v>55.970999999999997</v>
      </c>
      <c r="WR207" s="8">
        <v>1.9E-2</v>
      </c>
      <c r="WS207" s="8">
        <v>95</v>
      </c>
      <c r="WT207" s="8">
        <v>1.4999999999999999E-2</v>
      </c>
      <c r="WU207" s="8">
        <v>75.043000000000006</v>
      </c>
      <c r="WV207" s="8">
        <v>1.6E-2</v>
      </c>
      <c r="WW207" s="8">
        <v>2583.3000000000002</v>
      </c>
      <c r="WX207" s="8">
        <v>2.5</v>
      </c>
      <c r="WY207" s="8">
        <v>2514</v>
      </c>
      <c r="WZ207" s="8">
        <v>2.4</v>
      </c>
      <c r="XA207" s="8">
        <v>1.1439999999999999</v>
      </c>
      <c r="XB207" s="8">
        <v>3.0000000000000001E-3</v>
      </c>
      <c r="XC207" s="8">
        <v>-0.42699999999999999</v>
      </c>
      <c r="XD207" s="8">
        <v>3.0000000000000001E-3</v>
      </c>
      <c r="XE207" s="8">
        <v>9.1999999999999998E-2</v>
      </c>
      <c r="XF207" s="8">
        <v>2E-3</v>
      </c>
      <c r="XG207" s="8">
        <v>0.92500000000000004</v>
      </c>
      <c r="XH207" s="8">
        <v>1.8E-3</v>
      </c>
      <c r="XI207" s="8">
        <v>29.206</v>
      </c>
      <c r="XJ207" s="8">
        <v>0</v>
      </c>
      <c r="XK207" s="8">
        <v>8797</v>
      </c>
      <c r="XL207" s="8">
        <v>29</v>
      </c>
      <c r="XM207" s="8">
        <v>1600</v>
      </c>
      <c r="XO207" s="1">
        <v>9.1282153938544691E-2</v>
      </c>
      <c r="XP207" s="12">
        <v>224.4628165348814</v>
      </c>
      <c r="XQ207" s="4">
        <v>13.029</v>
      </c>
      <c r="XR207" s="4">
        <v>0.35299999999999998</v>
      </c>
      <c r="XS207" s="45">
        <f t="shared" si="159"/>
        <v>1.5227072463356865</v>
      </c>
      <c r="XT207" s="9">
        <f t="shared" si="181"/>
        <v>11783.753367663494</v>
      </c>
      <c r="XU207" s="46">
        <f t="shared" si="182"/>
        <v>337.87526551181099</v>
      </c>
      <c r="XV207" s="9">
        <f t="shared" si="163"/>
        <v>256.81977977733624</v>
      </c>
      <c r="XW207" s="9">
        <f t="shared" si="183"/>
        <v>1092.8327032838724</v>
      </c>
      <c r="XX207" s="9">
        <f t="shared" si="184"/>
        <v>10690.920664379621</v>
      </c>
      <c r="XY207" s="15">
        <f t="shared" si="185"/>
        <v>9.2708701314590126E-3</v>
      </c>
      <c r="XZ207" s="9">
        <f t="shared" si="186"/>
        <v>28.600657112176574</v>
      </c>
      <c r="YA207" s="9">
        <f t="shared" si="187"/>
        <v>57.836292753664317</v>
      </c>
      <c r="YB207" s="10">
        <v>14.100224801414557</v>
      </c>
      <c r="YC207" s="10">
        <v>13.15353395169822</v>
      </c>
      <c r="YD207" s="3">
        <v>1.3958484190057395E-2</v>
      </c>
      <c r="YE207" s="9">
        <v>38.198720588787516</v>
      </c>
      <c r="YF207" s="15">
        <v>8.7916992438966547E-3</v>
      </c>
      <c r="YG207" s="9">
        <v>27.619536965023787</v>
      </c>
      <c r="YH207" s="15">
        <v>8.7285297329596761E-3</v>
      </c>
      <c r="YI207" s="9">
        <v>23.737173904280144</v>
      </c>
      <c r="YJ207" s="9">
        <f t="shared" si="188"/>
        <v>76.866094112260228</v>
      </c>
      <c r="YK207" s="9">
        <f t="shared" si="189"/>
        <v>63.391973835574554</v>
      </c>
      <c r="YL207" s="9">
        <f t="shared" si="190"/>
        <v>23.36582296316902</v>
      </c>
      <c r="YM207" s="9">
        <f t="shared" si="164"/>
        <v>61685.994532527628</v>
      </c>
      <c r="YN207" s="9">
        <f t="shared" si="165"/>
        <v>53818.196602877251</v>
      </c>
      <c r="YO207" s="9">
        <f t="shared" si="166"/>
        <v>7197</v>
      </c>
      <c r="YP207" s="14">
        <f t="shared" si="167"/>
        <v>0.39819996720726447</v>
      </c>
      <c r="YQ207" s="9">
        <f t="shared" si="168"/>
        <v>57378.362813719439</v>
      </c>
      <c r="YR207" s="9">
        <f t="shared" si="169"/>
        <v>49510.564884069063</v>
      </c>
      <c r="YS207" s="10">
        <f t="shared" si="170"/>
        <v>6.5224920784039373</v>
      </c>
      <c r="YT207" s="15">
        <f t="shared" si="171"/>
        <v>0.20192376187900579</v>
      </c>
      <c r="YU207" s="16">
        <f t="shared" si="172"/>
        <v>-5.2348341490075541</v>
      </c>
      <c r="YV207" s="16">
        <f t="shared" si="173"/>
        <v>-19.029801358595911</v>
      </c>
      <c r="YW207" s="47">
        <f t="shared" si="174"/>
        <v>53.021503270412794</v>
      </c>
      <c r="YX207" s="5">
        <f t="shared" si="175"/>
        <v>61685.994532527628</v>
      </c>
      <c r="YY207" s="5">
        <f t="shared" si="176"/>
        <v>45748.808791530253</v>
      </c>
      <c r="YZ207" s="5">
        <f t="shared" si="177"/>
        <v>4375.9079029032227</v>
      </c>
      <c r="ZA207" s="5">
        <f t="shared" si="178"/>
        <v>11561.277838094189</v>
      </c>
      <c r="ZB207" s="5">
        <f t="shared" si="179"/>
        <v>61685.994532527664</v>
      </c>
      <c r="ZC207" s="6">
        <f t="shared" si="180"/>
        <v>1.0000000000000007</v>
      </c>
    </row>
    <row r="208" spans="1:679" s="8" customFormat="1" x14ac:dyDescent="0.25">
      <c r="A208" s="8">
        <v>3</v>
      </c>
      <c r="B208" s="8" t="s">
        <v>1283</v>
      </c>
      <c r="C208" s="8" t="s">
        <v>1284</v>
      </c>
      <c r="D208" s="8" t="s">
        <v>1285</v>
      </c>
      <c r="E208" s="13" t="s">
        <v>3328</v>
      </c>
      <c r="F208" s="8" t="s">
        <v>3316</v>
      </c>
      <c r="G208" s="8" t="s">
        <v>3316</v>
      </c>
      <c r="H208" s="8" t="s">
        <v>3325</v>
      </c>
      <c r="I208" s="8" t="s">
        <v>3310</v>
      </c>
      <c r="J208" s="8" t="s">
        <v>3319</v>
      </c>
      <c r="L208" s="8">
        <v>7</v>
      </c>
      <c r="M208" s="8" t="s">
        <v>3311</v>
      </c>
      <c r="N208" s="7">
        <v>0</v>
      </c>
      <c r="O208" s="7">
        <v>0</v>
      </c>
      <c r="P208" s="8" t="s">
        <v>3374</v>
      </c>
      <c r="Q208" s="8" t="s">
        <v>1166</v>
      </c>
      <c r="R208" s="8" t="s">
        <v>1286</v>
      </c>
      <c r="S208" s="8" t="s">
        <v>119</v>
      </c>
      <c r="T208" s="8" t="s">
        <v>154</v>
      </c>
      <c r="U208" s="8" t="s">
        <v>135</v>
      </c>
      <c r="V208" s="8" t="s">
        <v>3378</v>
      </c>
      <c r="W208" s="8" t="s">
        <v>3383</v>
      </c>
      <c r="X208" s="8" t="s">
        <v>3387</v>
      </c>
      <c r="Y208" s="8" t="s">
        <v>3387</v>
      </c>
      <c r="Z208" s="8" t="s">
        <v>122</v>
      </c>
      <c r="AA208" s="8" t="s">
        <v>123</v>
      </c>
      <c r="AB208" s="8" t="s">
        <v>124</v>
      </c>
      <c r="AC208" s="8" t="s">
        <v>1151</v>
      </c>
      <c r="AD208" s="8" t="s">
        <v>1152</v>
      </c>
      <c r="AE208" s="8" t="s">
        <v>3391</v>
      </c>
      <c r="AF208" s="8" t="s">
        <v>931</v>
      </c>
      <c r="AG208" s="8">
        <v>75</v>
      </c>
      <c r="AH208" s="8">
        <v>62</v>
      </c>
      <c r="AI208" s="8">
        <v>95</v>
      </c>
      <c r="AJ208" s="8">
        <v>75</v>
      </c>
      <c r="AK208" s="8">
        <v>7.6</v>
      </c>
      <c r="AL208" s="8">
        <v>8.1</v>
      </c>
      <c r="AM208" s="8">
        <v>7.6</v>
      </c>
      <c r="AN208" s="8">
        <v>8.1</v>
      </c>
      <c r="AO208" s="8">
        <v>230.3</v>
      </c>
      <c r="AP208" s="8">
        <v>0.1</v>
      </c>
      <c r="AQ208" s="8">
        <v>28.4</v>
      </c>
      <c r="AR208" s="8">
        <v>0</v>
      </c>
      <c r="AS208" s="8">
        <v>41416</v>
      </c>
      <c r="AT208" s="8">
        <v>66</v>
      </c>
      <c r="AU208" s="8">
        <v>41791</v>
      </c>
      <c r="AV208" s="8">
        <v>164</v>
      </c>
      <c r="AW208" s="8">
        <v>-583</v>
      </c>
      <c r="AX208" s="8">
        <v>136</v>
      </c>
      <c r="AY208" s="8">
        <v>40832</v>
      </c>
      <c r="AZ208" s="8">
        <v>142</v>
      </c>
      <c r="BA208" s="8">
        <v>4.6336813440000002</v>
      </c>
      <c r="BF208" s="8">
        <v>109.85</v>
      </c>
      <c r="BG208" s="8">
        <v>0.06</v>
      </c>
      <c r="BH208" s="8">
        <v>49.31</v>
      </c>
      <c r="CO208" s="8" t="s">
        <v>1287</v>
      </c>
      <c r="CP208" s="8" t="s">
        <v>1169</v>
      </c>
      <c r="CQ208" s="8">
        <v>75.003</v>
      </c>
      <c r="CR208" s="8">
        <v>1.0999999999999999E-2</v>
      </c>
      <c r="CS208" s="8">
        <v>61.999000000000002</v>
      </c>
      <c r="CT208" s="8">
        <v>1.7000000000000001E-2</v>
      </c>
      <c r="CU208" s="8">
        <v>95.004999999999995</v>
      </c>
      <c r="CV208" s="8">
        <v>1.2999999999999999E-2</v>
      </c>
      <c r="CW208" s="8">
        <v>75.033000000000001</v>
      </c>
      <c r="CX208" s="8">
        <v>0.02</v>
      </c>
      <c r="CY208" s="8">
        <v>74.760000000000005</v>
      </c>
      <c r="CZ208" s="8">
        <v>0.06</v>
      </c>
      <c r="DA208" s="8">
        <v>59.88</v>
      </c>
      <c r="DB208" s="8">
        <v>0.03</v>
      </c>
      <c r="DC208" s="8">
        <v>64.010000000000005</v>
      </c>
      <c r="DD208" s="8">
        <v>0.03</v>
      </c>
      <c r="DE208" s="8">
        <v>0.128</v>
      </c>
      <c r="DF208" s="8">
        <v>3.0000000000000001E-3</v>
      </c>
      <c r="DG208" s="8">
        <v>0.93389999999999995</v>
      </c>
      <c r="DH208" s="8">
        <v>1.8E-3</v>
      </c>
      <c r="DI208" s="8">
        <v>41416</v>
      </c>
      <c r="DJ208" s="8">
        <v>66</v>
      </c>
      <c r="DK208" s="8">
        <v>-583</v>
      </c>
      <c r="DL208" s="8">
        <v>136</v>
      </c>
      <c r="DM208" s="8">
        <v>4.6340000000000003</v>
      </c>
      <c r="DN208" s="8">
        <v>2.3E-2</v>
      </c>
      <c r="DO208" s="8">
        <v>80543</v>
      </c>
      <c r="DP208" s="8">
        <v>77</v>
      </c>
      <c r="DQ208" s="8">
        <v>9.14</v>
      </c>
      <c r="DR208" s="8">
        <v>3.1E-2</v>
      </c>
      <c r="DS208" s="8">
        <v>49.31</v>
      </c>
      <c r="DT208" s="8">
        <v>0.18</v>
      </c>
      <c r="DU208" s="8">
        <v>230.3</v>
      </c>
      <c r="DV208" s="8">
        <v>0.7</v>
      </c>
      <c r="DW208" s="8">
        <v>229.5</v>
      </c>
      <c r="DX208" s="8">
        <v>0.7</v>
      </c>
      <c r="DY208" s="8">
        <v>229.7</v>
      </c>
      <c r="DZ208" s="8">
        <v>0.7</v>
      </c>
      <c r="EA208" s="8">
        <v>28.4</v>
      </c>
      <c r="EB208" s="8">
        <v>0.1</v>
      </c>
      <c r="EC208" s="8">
        <v>26</v>
      </c>
      <c r="ED208" s="8">
        <v>0.1</v>
      </c>
      <c r="EE208" s="8">
        <v>29</v>
      </c>
      <c r="EF208" s="8">
        <v>0.1</v>
      </c>
      <c r="EG208" s="8">
        <v>6509.9</v>
      </c>
      <c r="EH208" s="8">
        <v>32.4</v>
      </c>
      <c r="EI208" s="8">
        <v>3659.1</v>
      </c>
      <c r="EJ208" s="8">
        <v>40</v>
      </c>
      <c r="EK208" s="8">
        <v>2301.8000000000002</v>
      </c>
      <c r="EL208" s="8">
        <v>27.2</v>
      </c>
      <c r="EM208" s="8">
        <v>231</v>
      </c>
      <c r="EO208" s="8">
        <v>230</v>
      </c>
      <c r="EQ208" s="8">
        <v>227</v>
      </c>
      <c r="ES208" s="8">
        <v>6.3</v>
      </c>
      <c r="EU208" s="8">
        <v>6.4</v>
      </c>
      <c r="EW208" s="8">
        <v>6.1</v>
      </c>
      <c r="EY208" s="8">
        <v>0.55000000000000004</v>
      </c>
      <c r="EZ208" s="8">
        <v>229</v>
      </c>
      <c r="FB208" s="8">
        <v>229</v>
      </c>
      <c r="FD208" s="8">
        <v>228</v>
      </c>
      <c r="FF208" s="8">
        <v>11.1</v>
      </c>
      <c r="FH208" s="8">
        <v>10.5</v>
      </c>
      <c r="FJ208" s="8">
        <v>10.1</v>
      </c>
      <c r="FL208" s="8">
        <v>3420</v>
      </c>
      <c r="FN208" s="8">
        <v>0.82</v>
      </c>
      <c r="FO208" s="8">
        <v>229</v>
      </c>
      <c r="FP208" s="8">
        <v>229</v>
      </c>
      <c r="FQ208" s="8">
        <v>228</v>
      </c>
      <c r="FR208" s="8">
        <v>10.5</v>
      </c>
      <c r="FS208" s="8">
        <v>9.6</v>
      </c>
      <c r="FT208" s="8">
        <v>10.1</v>
      </c>
      <c r="FU208" s="8">
        <v>3250</v>
      </c>
      <c r="FV208" s="8">
        <v>0.81</v>
      </c>
      <c r="GE208" s="8">
        <v>8870</v>
      </c>
      <c r="HB208" s="8">
        <v>273.58999999999997</v>
      </c>
      <c r="HC208" s="8">
        <v>0.27</v>
      </c>
      <c r="HD208" s="8">
        <v>183.84</v>
      </c>
      <c r="HE208" s="8">
        <v>0.08</v>
      </c>
      <c r="HF208" s="8">
        <v>123.71</v>
      </c>
      <c r="HG208" s="8">
        <v>0.08</v>
      </c>
      <c r="HH208" s="8">
        <v>60.13</v>
      </c>
      <c r="HI208" s="8">
        <v>0.08</v>
      </c>
      <c r="HJ208" s="8">
        <v>254.09</v>
      </c>
      <c r="HK208" s="8">
        <v>0.27</v>
      </c>
      <c r="HL208" s="8">
        <v>101.93</v>
      </c>
      <c r="HM208" s="8">
        <v>7.0000000000000007E-2</v>
      </c>
      <c r="HN208" s="8">
        <v>118.22</v>
      </c>
      <c r="HO208" s="8">
        <v>0.08</v>
      </c>
      <c r="HP208" s="8">
        <v>16.29</v>
      </c>
      <c r="HQ208" s="8">
        <v>0.03</v>
      </c>
      <c r="HZ208" s="8">
        <v>76.430000000000007</v>
      </c>
      <c r="IA208" s="8">
        <v>0.06</v>
      </c>
      <c r="IB208" s="8">
        <v>51.51</v>
      </c>
      <c r="IC208" s="8">
        <v>0.33</v>
      </c>
      <c r="ID208" s="8">
        <v>45.01</v>
      </c>
      <c r="IE208" s="8">
        <v>0.04</v>
      </c>
      <c r="IF208" s="8">
        <v>6.5</v>
      </c>
      <c r="IG208" s="8">
        <v>0.35</v>
      </c>
      <c r="IH208" s="8">
        <v>653.27</v>
      </c>
      <c r="II208" s="8">
        <v>0.63</v>
      </c>
      <c r="IJ208" s="8">
        <v>40.090000000000003</v>
      </c>
      <c r="IK208" s="8">
        <v>0.02</v>
      </c>
      <c r="IL208" s="8">
        <v>80543</v>
      </c>
      <c r="IM208" s="8">
        <v>77</v>
      </c>
      <c r="IN208" s="8">
        <v>45578</v>
      </c>
      <c r="IO208" s="8">
        <v>56</v>
      </c>
      <c r="KB208" s="8">
        <v>255.97</v>
      </c>
      <c r="KC208" s="8">
        <v>0.27</v>
      </c>
      <c r="KD208" s="8">
        <v>206.89</v>
      </c>
      <c r="KE208" s="8">
        <v>0.05</v>
      </c>
      <c r="KF208" s="8">
        <v>118.76</v>
      </c>
      <c r="KG208" s="8">
        <v>0.08</v>
      </c>
      <c r="KH208" s="8">
        <v>88.13</v>
      </c>
      <c r="KI208" s="8">
        <v>0.06</v>
      </c>
      <c r="KP208" s="8">
        <v>244.35</v>
      </c>
      <c r="KQ208" s="8">
        <v>0.27</v>
      </c>
      <c r="KR208" s="8">
        <v>103.09</v>
      </c>
      <c r="KS208" s="8">
        <v>0.05</v>
      </c>
      <c r="KT208" s="8">
        <v>115.37</v>
      </c>
      <c r="KU208" s="8">
        <v>0.08</v>
      </c>
      <c r="KV208" s="8">
        <v>12.29</v>
      </c>
      <c r="KW208" s="8">
        <v>7.0000000000000007E-2</v>
      </c>
      <c r="LD208" s="8">
        <v>65.92</v>
      </c>
      <c r="LE208" s="8">
        <v>0.06</v>
      </c>
      <c r="LF208" s="8">
        <v>79.28</v>
      </c>
      <c r="LG208" s="8">
        <v>0.04</v>
      </c>
      <c r="LH208" s="8">
        <v>37.92</v>
      </c>
      <c r="LI208" s="8">
        <v>0.04</v>
      </c>
      <c r="LJ208" s="8">
        <v>41.36</v>
      </c>
      <c r="LK208" s="8">
        <v>0.06</v>
      </c>
      <c r="LL208" s="8">
        <v>102.32</v>
      </c>
      <c r="LM208" s="8">
        <v>7.0000000000000007E-2</v>
      </c>
      <c r="LN208" s="8">
        <v>536.79999999999995</v>
      </c>
      <c r="LO208" s="8">
        <v>0.52</v>
      </c>
      <c r="LP208" s="8">
        <v>40.450000000000003</v>
      </c>
      <c r="LQ208" s="8">
        <v>0.02</v>
      </c>
      <c r="LR208" s="8">
        <v>115.38</v>
      </c>
      <c r="LS208" s="8">
        <v>0.01</v>
      </c>
      <c r="LT208" s="8">
        <v>80543</v>
      </c>
      <c r="LU208" s="8">
        <v>77</v>
      </c>
      <c r="LV208" s="8">
        <v>40222</v>
      </c>
      <c r="LW208" s="8">
        <v>40</v>
      </c>
      <c r="MX208" s="8">
        <v>59.51</v>
      </c>
      <c r="MY208" s="8">
        <v>0.03</v>
      </c>
      <c r="MZ208" s="8">
        <v>60.02</v>
      </c>
      <c r="NA208" s="8">
        <v>0.03</v>
      </c>
      <c r="NB208" s="8">
        <v>60.23</v>
      </c>
      <c r="NC208" s="8">
        <v>0.03</v>
      </c>
      <c r="ND208" s="8">
        <v>59.93</v>
      </c>
      <c r="NE208" s="8">
        <v>0.03</v>
      </c>
      <c r="NF208" s="8">
        <v>59.93</v>
      </c>
      <c r="NG208" s="8">
        <v>0.03</v>
      </c>
      <c r="NH208" s="8">
        <v>60.06</v>
      </c>
      <c r="NI208" s="8">
        <v>0.02</v>
      </c>
      <c r="OB208" s="8">
        <v>101.93</v>
      </c>
      <c r="OC208" s="8">
        <v>7.0000000000000007E-2</v>
      </c>
      <c r="OP208" s="8">
        <v>102.86</v>
      </c>
      <c r="OQ208" s="8">
        <v>0.06</v>
      </c>
      <c r="OR208" s="8">
        <v>102.26</v>
      </c>
      <c r="OS208" s="8">
        <v>7.0000000000000007E-2</v>
      </c>
      <c r="PN208" s="8">
        <v>102.12</v>
      </c>
      <c r="PO208" s="8">
        <v>7.0000000000000007E-2</v>
      </c>
      <c r="PP208" s="8">
        <v>102.32</v>
      </c>
      <c r="PQ208" s="8">
        <v>7.0000000000000007E-2</v>
      </c>
      <c r="PV208" s="8">
        <v>55.4</v>
      </c>
      <c r="PW208" s="8">
        <v>0.57999999999999996</v>
      </c>
      <c r="PX208" s="8">
        <v>79.16</v>
      </c>
      <c r="PY208" s="8">
        <v>0.03</v>
      </c>
      <c r="QX208" s="8">
        <v>94.57</v>
      </c>
      <c r="QY208" s="8">
        <v>0.1</v>
      </c>
      <c r="QZ208" s="8">
        <v>95.22</v>
      </c>
      <c r="RA208" s="8">
        <v>0.1</v>
      </c>
      <c r="RB208" s="8">
        <v>75.13</v>
      </c>
      <c r="RC208" s="8">
        <v>0.04</v>
      </c>
      <c r="RD208" s="8">
        <v>75.36</v>
      </c>
      <c r="RE208" s="8">
        <v>0.04</v>
      </c>
      <c r="RF208" s="8">
        <v>75.099999999999994</v>
      </c>
      <c r="RG208" s="8">
        <v>0.04</v>
      </c>
      <c r="RH208" s="8">
        <v>74.84</v>
      </c>
      <c r="RI208" s="8">
        <v>0.04</v>
      </c>
      <c r="RJ208" s="8">
        <v>74.97</v>
      </c>
      <c r="RK208" s="8">
        <v>0.04</v>
      </c>
      <c r="RL208" s="8">
        <v>75.040000000000006</v>
      </c>
      <c r="RM208" s="8">
        <v>0.04</v>
      </c>
      <c r="RP208" s="8">
        <v>76.48</v>
      </c>
      <c r="RQ208" s="8">
        <v>7.0000000000000007E-2</v>
      </c>
      <c r="RR208" s="8">
        <v>75.53</v>
      </c>
      <c r="RS208" s="8">
        <v>0.05</v>
      </c>
      <c r="RT208" s="8">
        <v>75.44</v>
      </c>
      <c r="RU208" s="8">
        <v>0.06</v>
      </c>
      <c r="RV208" s="8">
        <v>75.45</v>
      </c>
      <c r="RW208" s="8">
        <v>0.05</v>
      </c>
      <c r="RX208" s="8">
        <v>81.55</v>
      </c>
      <c r="RY208" s="8">
        <v>0.08</v>
      </c>
      <c r="RZ208" s="8">
        <v>84.22</v>
      </c>
      <c r="SA208" s="8">
        <v>0.14000000000000001</v>
      </c>
      <c r="SB208" s="8">
        <v>78.8</v>
      </c>
      <c r="SC208" s="8">
        <v>0.13</v>
      </c>
      <c r="SD208" s="8">
        <v>76.7</v>
      </c>
      <c r="SE208" s="8">
        <v>0.08</v>
      </c>
      <c r="SF208" s="8">
        <v>83.72</v>
      </c>
      <c r="SG208" s="8">
        <v>0.1</v>
      </c>
      <c r="SH208" s="8">
        <v>84.2</v>
      </c>
      <c r="SI208" s="8">
        <v>0.08</v>
      </c>
      <c r="SJ208" s="8">
        <v>85.21</v>
      </c>
      <c r="SK208" s="8">
        <v>0.11</v>
      </c>
      <c r="SL208" s="8">
        <v>85.4</v>
      </c>
      <c r="SM208" s="8">
        <v>0.11</v>
      </c>
      <c r="SN208" s="8">
        <v>82.7</v>
      </c>
      <c r="SO208" s="8">
        <v>0.08</v>
      </c>
      <c r="SP208" s="8">
        <v>82.45</v>
      </c>
      <c r="SQ208" s="8">
        <v>0.08</v>
      </c>
      <c r="SR208" s="8">
        <v>84.48</v>
      </c>
      <c r="SS208" s="8">
        <v>0.09</v>
      </c>
      <c r="ST208" s="8">
        <v>84.75</v>
      </c>
      <c r="SU208" s="8">
        <v>0.1</v>
      </c>
      <c r="TZ208" s="8">
        <v>93.65</v>
      </c>
      <c r="UA208" s="8">
        <v>0.19</v>
      </c>
      <c r="UB208" s="8">
        <v>93.19</v>
      </c>
      <c r="UC208" s="8">
        <v>0.18</v>
      </c>
      <c r="UD208" s="8">
        <v>93.59</v>
      </c>
      <c r="UE208" s="8">
        <v>0.16</v>
      </c>
      <c r="UF208" s="8">
        <v>93.72</v>
      </c>
      <c r="UG208" s="8">
        <v>0.19</v>
      </c>
      <c r="UH208" s="8">
        <v>94.01</v>
      </c>
      <c r="UI208" s="8">
        <v>0.15</v>
      </c>
      <c r="UJ208" s="8">
        <v>94.05</v>
      </c>
      <c r="UK208" s="8">
        <v>0.16</v>
      </c>
      <c r="WJ208" s="8" t="s">
        <v>1772</v>
      </c>
      <c r="WK208" s="8">
        <v>75.003</v>
      </c>
      <c r="WL208" s="8">
        <v>1.0999999999999999E-2</v>
      </c>
      <c r="WM208" s="8">
        <v>61.999000000000002</v>
      </c>
      <c r="WN208" s="8">
        <v>1.7000000000000001E-2</v>
      </c>
      <c r="WO208" s="8">
        <v>60.247999999999998</v>
      </c>
      <c r="WP208" s="8">
        <v>1.4E-2</v>
      </c>
      <c r="WQ208" s="8">
        <v>56.75</v>
      </c>
      <c r="WR208" s="8">
        <v>1.7000000000000001E-2</v>
      </c>
      <c r="WS208" s="8">
        <v>95.004999999999995</v>
      </c>
      <c r="WT208" s="8">
        <v>1.2999999999999999E-2</v>
      </c>
      <c r="WU208" s="8">
        <v>75.033000000000001</v>
      </c>
      <c r="WV208" s="8">
        <v>0.02</v>
      </c>
      <c r="WW208" s="8">
        <v>2597.6999999999998</v>
      </c>
      <c r="WX208" s="8">
        <v>2.5</v>
      </c>
      <c r="WY208" s="8">
        <v>2523.5</v>
      </c>
      <c r="WZ208" s="8">
        <v>2.5</v>
      </c>
      <c r="XA208" s="8">
        <v>1.1319999999999999</v>
      </c>
      <c r="XB208" s="8">
        <v>2E-3</v>
      </c>
      <c r="XC208" s="8">
        <v>-0.371</v>
      </c>
      <c r="XD208" s="8">
        <v>4.0000000000000001E-3</v>
      </c>
      <c r="XE208" s="8">
        <v>0.128</v>
      </c>
      <c r="XF208" s="8">
        <v>3.0000000000000001E-3</v>
      </c>
      <c r="XG208" s="8">
        <v>0.93389999999999995</v>
      </c>
      <c r="XH208" s="8">
        <v>1.8E-3</v>
      </c>
      <c r="XI208" s="8">
        <v>29.201000000000001</v>
      </c>
      <c r="XJ208" s="8">
        <v>0</v>
      </c>
      <c r="XK208" s="8">
        <v>8812</v>
      </c>
      <c r="XL208" s="8">
        <v>29</v>
      </c>
      <c r="XM208" s="8">
        <v>1590</v>
      </c>
      <c r="XO208" s="1">
        <v>0.11719885708556861</v>
      </c>
      <c r="XP208" s="12">
        <v>290.40704797233047</v>
      </c>
      <c r="XQ208" s="4">
        <v>13.03</v>
      </c>
      <c r="XR208" s="4">
        <v>0.32500000000000001</v>
      </c>
      <c r="XS208" s="45">
        <f t="shared" si="159"/>
        <v>1.5078067144024843</v>
      </c>
      <c r="XT208" s="9">
        <f t="shared" si="181"/>
        <v>11827.421014861335</v>
      </c>
      <c r="XU208" s="46">
        <f t="shared" si="182"/>
        <v>335.59450267716534</v>
      </c>
      <c r="XV208" s="9">
        <f t="shared" si="163"/>
        <v>322.77056709352547</v>
      </c>
      <c r="XW208" s="9">
        <f t="shared" si="183"/>
        <v>1373.4655237468053</v>
      </c>
      <c r="XX208" s="9">
        <f t="shared" si="184"/>
        <v>10453.95549111453</v>
      </c>
      <c r="XY208" s="15">
        <f t="shared" si="185"/>
        <v>9.3795399566003572E-3</v>
      </c>
      <c r="XZ208" s="9">
        <f t="shared" si="186"/>
        <v>28.836606420883776</v>
      </c>
      <c r="YA208" s="9">
        <f t="shared" si="187"/>
        <v>58.740193285597513</v>
      </c>
      <c r="YB208" s="10">
        <v>14.10026949404639</v>
      </c>
      <c r="YC208" s="10">
        <v>13.178020787808013</v>
      </c>
      <c r="YD208" s="3">
        <v>1.3948514613448837E-2</v>
      </c>
      <c r="YE208" s="9">
        <v>38.188953316966931</v>
      </c>
      <c r="YF208" s="15">
        <v>8.7792572047378607E-3</v>
      </c>
      <c r="YG208" s="9">
        <v>27.607872853115236</v>
      </c>
      <c r="YH208" s="15">
        <v>8.9786009541305504E-3</v>
      </c>
      <c r="YI208" s="9">
        <v>24.225994193458813</v>
      </c>
      <c r="YJ208" s="9">
        <f t="shared" si="188"/>
        <v>77.345041189293866</v>
      </c>
      <c r="YK208" s="9">
        <f t="shared" si="189"/>
        <v>63.7177757342604</v>
      </c>
      <c r="YL208" s="9">
        <f t="shared" si="190"/>
        <v>23.858109712308984</v>
      </c>
      <c r="YM208" s="9">
        <f t="shared" si="164"/>
        <v>58882.776593415474</v>
      </c>
      <c r="YN208" s="9">
        <f t="shared" si="165"/>
        <v>52811.368577874506</v>
      </c>
      <c r="YO208" s="9">
        <f t="shared" si="166"/>
        <v>7222</v>
      </c>
      <c r="YP208" s="14">
        <f t="shared" si="167"/>
        <v>0.41860604112130678</v>
      </c>
      <c r="YQ208" s="9">
        <f t="shared" si="168"/>
        <v>54601.490631052642</v>
      </c>
      <c r="YR208" s="9">
        <f t="shared" si="169"/>
        <v>48530.082615511674</v>
      </c>
      <c r="YS208" s="10">
        <f t="shared" si="170"/>
        <v>6.1962653916310311</v>
      </c>
      <c r="YT208" s="15">
        <f t="shared" si="171"/>
        <v>0.20696087776296501</v>
      </c>
      <c r="YU208" s="16">
        <f t="shared" si="172"/>
        <v>-4.9784967085747915</v>
      </c>
      <c r="YV208" s="16">
        <f t="shared" si="173"/>
        <v>-18.604847903696353</v>
      </c>
      <c r="YW208" s="47">
        <f t="shared" si="174"/>
        <v>53.884851922445229</v>
      </c>
      <c r="YX208" s="5">
        <f t="shared" si="175"/>
        <v>58882.776593415474</v>
      </c>
      <c r="YY208" s="5">
        <f t="shared" si="176"/>
        <v>39998.902728931454</v>
      </c>
      <c r="YZ208" s="5">
        <f t="shared" si="177"/>
        <v>4351.1246433928509</v>
      </c>
      <c r="ZA208" s="5">
        <f t="shared" si="178"/>
        <v>14532.749221091157</v>
      </c>
      <c r="ZB208" s="5">
        <f t="shared" si="179"/>
        <v>58882.776593415467</v>
      </c>
      <c r="ZC208" s="6">
        <f t="shared" si="180"/>
        <v>0.99999999999999989</v>
      </c>
    </row>
    <row r="209" spans="1:679" s="8" customFormat="1" x14ac:dyDescent="0.25">
      <c r="A209" s="8">
        <v>3</v>
      </c>
      <c r="B209" s="44">
        <v>384662</v>
      </c>
      <c r="C209" s="8" t="s">
        <v>1288</v>
      </c>
      <c r="D209" s="8" t="s">
        <v>1289</v>
      </c>
      <c r="E209" s="13" t="s">
        <v>3329</v>
      </c>
      <c r="F209" s="8" t="s">
        <v>3316</v>
      </c>
      <c r="G209" s="8" t="s">
        <v>3316</v>
      </c>
      <c r="H209" s="8" t="s">
        <v>3325</v>
      </c>
      <c r="I209" s="8" t="s">
        <v>3310</v>
      </c>
      <c r="J209" s="8" t="s">
        <v>3319</v>
      </c>
      <c r="L209" s="8">
        <v>7</v>
      </c>
      <c r="M209" s="8" t="s">
        <v>3311</v>
      </c>
      <c r="N209" s="7">
        <v>0</v>
      </c>
      <c r="O209" s="7">
        <v>0</v>
      </c>
      <c r="P209" s="8" t="s">
        <v>3374</v>
      </c>
      <c r="Q209" s="8" t="s">
        <v>1166</v>
      </c>
      <c r="R209" s="8" t="s">
        <v>1290</v>
      </c>
      <c r="S209" s="8" t="s">
        <v>119</v>
      </c>
      <c r="T209" s="8" t="s">
        <v>154</v>
      </c>
      <c r="U209" s="8" t="s">
        <v>135</v>
      </c>
      <c r="V209" s="8" t="s">
        <v>3378</v>
      </c>
      <c r="W209" s="8" t="s">
        <v>3383</v>
      </c>
      <c r="X209" s="8" t="s">
        <v>3387</v>
      </c>
      <c r="Y209" s="8" t="s">
        <v>3387</v>
      </c>
      <c r="Z209" s="8" t="s">
        <v>122</v>
      </c>
      <c r="AA209" s="8" t="s">
        <v>123</v>
      </c>
      <c r="AB209" s="8" t="s">
        <v>124</v>
      </c>
      <c r="AC209" s="8" t="s">
        <v>1151</v>
      </c>
      <c r="AD209" s="8" t="s">
        <v>1152</v>
      </c>
      <c r="AE209" s="8" t="s">
        <v>3391</v>
      </c>
      <c r="AF209" s="8" t="s">
        <v>931</v>
      </c>
      <c r="AG209" s="8">
        <v>75</v>
      </c>
      <c r="AH209" s="8">
        <v>62</v>
      </c>
      <c r="AI209" s="8">
        <v>95</v>
      </c>
      <c r="AJ209" s="8">
        <v>75</v>
      </c>
      <c r="AK209" s="8">
        <v>7.6</v>
      </c>
      <c r="AL209" s="8">
        <v>8.1</v>
      </c>
      <c r="AM209" s="8">
        <v>7.6</v>
      </c>
      <c r="AN209" s="8">
        <v>8.1</v>
      </c>
      <c r="AO209" s="8">
        <v>230.4</v>
      </c>
      <c r="AP209" s="8">
        <v>0.2</v>
      </c>
      <c r="AQ209" s="8">
        <v>28.6</v>
      </c>
      <c r="AR209" s="8">
        <v>0</v>
      </c>
      <c r="AS209" s="8">
        <v>39808</v>
      </c>
      <c r="AT209" s="8">
        <v>64</v>
      </c>
      <c r="AU209" s="8">
        <v>40176</v>
      </c>
      <c r="AV209" s="8">
        <v>178</v>
      </c>
      <c r="AW209" s="8">
        <v>-2864</v>
      </c>
      <c r="AX209" s="8">
        <v>97</v>
      </c>
      <c r="AY209" s="8">
        <v>36941</v>
      </c>
      <c r="AZ209" s="8">
        <v>98</v>
      </c>
      <c r="BA209" s="8">
        <v>4.1878471829999997</v>
      </c>
      <c r="BF209" s="8">
        <v>111.96</v>
      </c>
      <c r="BG209" s="8">
        <v>0.05</v>
      </c>
      <c r="BH209" s="8">
        <v>55.04</v>
      </c>
      <c r="CO209" s="8" t="s">
        <v>1291</v>
      </c>
      <c r="CP209" s="8" t="s">
        <v>1169</v>
      </c>
      <c r="CQ209" s="8">
        <v>75.004000000000005</v>
      </c>
      <c r="CR209" s="8">
        <v>1.2E-2</v>
      </c>
      <c r="CS209" s="8">
        <v>62.018999999999998</v>
      </c>
      <c r="CT209" s="8">
        <v>1.6E-2</v>
      </c>
      <c r="CU209" s="8">
        <v>95.004000000000005</v>
      </c>
      <c r="CV209" s="8">
        <v>1.2E-2</v>
      </c>
      <c r="CW209" s="8">
        <v>75.034000000000006</v>
      </c>
      <c r="CX209" s="8">
        <v>1.4999999999999999E-2</v>
      </c>
      <c r="CY209" s="8">
        <v>74.78</v>
      </c>
      <c r="CZ209" s="8">
        <v>7.0000000000000007E-2</v>
      </c>
      <c r="DA209" s="8">
        <v>60.49</v>
      </c>
      <c r="DB209" s="8">
        <v>0.03</v>
      </c>
      <c r="DC209" s="8">
        <v>64.44</v>
      </c>
      <c r="DD209" s="8">
        <v>0.02</v>
      </c>
      <c r="DE209" s="8">
        <v>0.161</v>
      </c>
      <c r="DF209" s="8">
        <v>3.0000000000000001E-3</v>
      </c>
      <c r="DG209" s="8">
        <v>0.94199999999999995</v>
      </c>
      <c r="DH209" s="8">
        <v>2.2000000000000001E-3</v>
      </c>
      <c r="DI209" s="8">
        <v>39808</v>
      </c>
      <c r="DJ209" s="8">
        <v>64</v>
      </c>
      <c r="DK209" s="8">
        <v>-2864</v>
      </c>
      <c r="DL209" s="8">
        <v>97</v>
      </c>
      <c r="DM209" s="8">
        <v>4.1879999999999997</v>
      </c>
      <c r="DN209" s="8">
        <v>1.7999999999999999E-2</v>
      </c>
      <c r="DO209" s="8">
        <v>82154</v>
      </c>
      <c r="DP209" s="8">
        <v>77</v>
      </c>
      <c r="DQ209" s="8">
        <v>9.3130000000000006</v>
      </c>
      <c r="DR209" s="8">
        <v>3.2000000000000001E-2</v>
      </c>
      <c r="DS209" s="8">
        <v>55.04</v>
      </c>
      <c r="DT209" s="8">
        <v>0.12</v>
      </c>
      <c r="DU209" s="8">
        <v>230.4</v>
      </c>
      <c r="DV209" s="8">
        <v>0.8</v>
      </c>
      <c r="DW209" s="8">
        <v>229.7</v>
      </c>
      <c r="DX209" s="8">
        <v>0.8</v>
      </c>
      <c r="DY209" s="8">
        <v>229.6</v>
      </c>
      <c r="DZ209" s="8">
        <v>0.8</v>
      </c>
      <c r="EA209" s="8">
        <v>28.6</v>
      </c>
      <c r="EB209" s="8">
        <v>0.1</v>
      </c>
      <c r="EC209" s="8">
        <v>26</v>
      </c>
      <c r="ED209" s="8">
        <v>0.1</v>
      </c>
      <c r="EE209" s="8">
        <v>28.9</v>
      </c>
      <c r="EF209" s="8">
        <v>0.1</v>
      </c>
      <c r="EG209" s="8">
        <v>6558</v>
      </c>
      <c r="EH209" s="8">
        <v>34.9</v>
      </c>
      <c r="EI209" s="8">
        <v>3619.7</v>
      </c>
      <c r="EJ209" s="8">
        <v>40.700000000000003</v>
      </c>
      <c r="EK209" s="8">
        <v>2263.4</v>
      </c>
      <c r="EL209" s="8">
        <v>30</v>
      </c>
      <c r="EM209" s="8">
        <v>228</v>
      </c>
      <c r="EO209" s="8">
        <v>229</v>
      </c>
      <c r="EQ209" s="8">
        <v>227</v>
      </c>
      <c r="ES209" s="8">
        <v>6.4</v>
      </c>
      <c r="EU209" s="8">
        <v>6.4</v>
      </c>
      <c r="EW209" s="8">
        <v>6.1</v>
      </c>
      <c r="EY209" s="8">
        <v>0.54</v>
      </c>
      <c r="EZ209" s="8">
        <v>227</v>
      </c>
      <c r="FB209" s="8">
        <v>229</v>
      </c>
      <c r="FD209" s="8">
        <v>228</v>
      </c>
      <c r="FF209" s="8">
        <v>11.1</v>
      </c>
      <c r="FH209" s="8">
        <v>10.5</v>
      </c>
      <c r="FJ209" s="8">
        <v>10.1</v>
      </c>
      <c r="FL209" s="8">
        <v>3440</v>
      </c>
      <c r="FN209" s="8">
        <v>0.82</v>
      </c>
      <c r="FO209" s="8">
        <v>228</v>
      </c>
      <c r="FP209" s="8">
        <v>229</v>
      </c>
      <c r="FQ209" s="8">
        <v>229</v>
      </c>
      <c r="FR209" s="8">
        <v>10.6</v>
      </c>
      <c r="FS209" s="8">
        <v>9.6</v>
      </c>
      <c r="FT209" s="8">
        <v>10.1</v>
      </c>
      <c r="FU209" s="8">
        <v>3260</v>
      </c>
      <c r="FV209" s="8">
        <v>0.81</v>
      </c>
      <c r="GE209" s="8">
        <v>8900</v>
      </c>
      <c r="HB209" s="8">
        <v>274.52999999999997</v>
      </c>
      <c r="HC209" s="8">
        <v>0.28000000000000003</v>
      </c>
      <c r="HD209" s="8">
        <v>187.16</v>
      </c>
      <c r="HE209" s="8">
        <v>7.0000000000000007E-2</v>
      </c>
      <c r="HF209" s="8">
        <v>123.97</v>
      </c>
      <c r="HG209" s="8">
        <v>0.08</v>
      </c>
      <c r="HH209" s="8">
        <v>63.19</v>
      </c>
      <c r="HI209" s="8">
        <v>0.08</v>
      </c>
      <c r="HJ209" s="8">
        <v>254.9</v>
      </c>
      <c r="HK209" s="8">
        <v>0.26</v>
      </c>
      <c r="HL209" s="8">
        <v>101.92</v>
      </c>
      <c r="HM209" s="8">
        <v>7.0000000000000007E-2</v>
      </c>
      <c r="HN209" s="8">
        <v>118.46</v>
      </c>
      <c r="HO209" s="8">
        <v>0.08</v>
      </c>
      <c r="HP209" s="8">
        <v>16.53</v>
      </c>
      <c r="HQ209" s="8">
        <v>0.04</v>
      </c>
      <c r="HZ209" s="8">
        <v>77.650000000000006</v>
      </c>
      <c r="IA209" s="8">
        <v>0.06</v>
      </c>
      <c r="IB209" s="8">
        <v>63.54</v>
      </c>
      <c r="IC209" s="8">
        <v>0.3</v>
      </c>
      <c r="ID209" s="8">
        <v>45.79</v>
      </c>
      <c r="IE209" s="8">
        <v>0.04</v>
      </c>
      <c r="IF209" s="8">
        <v>17.739999999999998</v>
      </c>
      <c r="IG209" s="8">
        <v>0.31</v>
      </c>
      <c r="IH209" s="8">
        <v>655.53</v>
      </c>
      <c r="II209" s="8">
        <v>0.59</v>
      </c>
      <c r="IJ209" s="8">
        <v>40.08</v>
      </c>
      <c r="IK209" s="8">
        <v>0.02</v>
      </c>
      <c r="IL209" s="8">
        <v>82154</v>
      </c>
      <c r="IM209" s="8">
        <v>77</v>
      </c>
      <c r="IN209" s="8">
        <v>47120</v>
      </c>
      <c r="IO209" s="8">
        <v>55</v>
      </c>
      <c r="KB209" s="8">
        <v>256.08999999999997</v>
      </c>
      <c r="KC209" s="8">
        <v>0.26</v>
      </c>
      <c r="KD209" s="8">
        <v>207.19</v>
      </c>
      <c r="KE209" s="8">
        <v>0.06</v>
      </c>
      <c r="KF209" s="8">
        <v>118.8</v>
      </c>
      <c r="KG209" s="8">
        <v>0.08</v>
      </c>
      <c r="KH209" s="8">
        <v>88.39</v>
      </c>
      <c r="KI209" s="8">
        <v>0.06</v>
      </c>
      <c r="KP209" s="8">
        <v>244.46</v>
      </c>
      <c r="KQ209" s="8">
        <v>0.27</v>
      </c>
      <c r="KR209" s="8">
        <v>103.08</v>
      </c>
      <c r="KS209" s="8">
        <v>0.05</v>
      </c>
      <c r="KT209" s="8">
        <v>115.41</v>
      </c>
      <c r="KU209" s="8">
        <v>0.08</v>
      </c>
      <c r="KV209" s="8">
        <v>12.32</v>
      </c>
      <c r="KW209" s="8">
        <v>7.0000000000000007E-2</v>
      </c>
      <c r="LD209" s="8">
        <v>66.05</v>
      </c>
      <c r="LE209" s="8">
        <v>0.06</v>
      </c>
      <c r="LF209" s="8">
        <v>79.69</v>
      </c>
      <c r="LG209" s="8">
        <v>0.03</v>
      </c>
      <c r="LH209" s="8">
        <v>38</v>
      </c>
      <c r="LI209" s="8">
        <v>0.04</v>
      </c>
      <c r="LJ209" s="8">
        <v>41.69</v>
      </c>
      <c r="LK209" s="8">
        <v>0.05</v>
      </c>
      <c r="LL209" s="8">
        <v>102.32</v>
      </c>
      <c r="LM209" s="8">
        <v>0.08</v>
      </c>
      <c r="LN209" s="8">
        <v>537.24</v>
      </c>
      <c r="LO209" s="8">
        <v>0.52</v>
      </c>
      <c r="LP209" s="8">
        <v>40.450000000000003</v>
      </c>
      <c r="LQ209" s="8">
        <v>0.01</v>
      </c>
      <c r="LR209" s="8">
        <v>115.45</v>
      </c>
      <c r="LS209" s="8">
        <v>0.01</v>
      </c>
      <c r="LT209" s="8">
        <v>82154</v>
      </c>
      <c r="LU209" s="8">
        <v>77</v>
      </c>
      <c r="LV209" s="8">
        <v>40290</v>
      </c>
      <c r="LW209" s="8">
        <v>39</v>
      </c>
      <c r="MX209" s="8">
        <v>60.11</v>
      </c>
      <c r="MY209" s="8">
        <v>0.04</v>
      </c>
      <c r="MZ209" s="8">
        <v>60.68</v>
      </c>
      <c r="NA209" s="8">
        <v>0.03</v>
      </c>
      <c r="NB209" s="8">
        <v>60.84</v>
      </c>
      <c r="NC209" s="8">
        <v>0.03</v>
      </c>
      <c r="ND209" s="8">
        <v>60.46</v>
      </c>
      <c r="NE209" s="8">
        <v>0.04</v>
      </c>
      <c r="NF209" s="8">
        <v>60.47</v>
      </c>
      <c r="NG209" s="8">
        <v>0.03</v>
      </c>
      <c r="NH209" s="8">
        <v>60.62</v>
      </c>
      <c r="NI209" s="8">
        <v>0.03</v>
      </c>
      <c r="OB209" s="8">
        <v>101.92</v>
      </c>
      <c r="OC209" s="8">
        <v>7.0000000000000007E-2</v>
      </c>
      <c r="OP209" s="8">
        <v>102.87</v>
      </c>
      <c r="OQ209" s="8">
        <v>0.06</v>
      </c>
      <c r="OR209" s="8">
        <v>102.26</v>
      </c>
      <c r="OS209" s="8">
        <v>0.08</v>
      </c>
      <c r="PN209" s="8">
        <v>102.13</v>
      </c>
      <c r="PO209" s="8">
        <v>0.08</v>
      </c>
      <c r="PP209" s="8">
        <v>102.32</v>
      </c>
      <c r="PQ209" s="8">
        <v>0.08</v>
      </c>
      <c r="PV209" s="8">
        <v>65.97</v>
      </c>
      <c r="PW209" s="8">
        <v>0.14000000000000001</v>
      </c>
      <c r="PX209" s="8">
        <v>79.569999999999993</v>
      </c>
      <c r="PY209" s="8">
        <v>0.03</v>
      </c>
      <c r="QX209" s="8">
        <v>94.54</v>
      </c>
      <c r="QY209" s="8">
        <v>0.12</v>
      </c>
      <c r="QZ209" s="8">
        <v>95.24</v>
      </c>
      <c r="RA209" s="8">
        <v>0.1</v>
      </c>
      <c r="RB209" s="8">
        <v>75.099999999999994</v>
      </c>
      <c r="RC209" s="8">
        <v>0.04</v>
      </c>
      <c r="RD209" s="8">
        <v>75.349999999999994</v>
      </c>
      <c r="RE209" s="8">
        <v>0.05</v>
      </c>
      <c r="RF209" s="8">
        <v>75.14</v>
      </c>
      <c r="RG209" s="8">
        <v>0.06</v>
      </c>
      <c r="RH209" s="8">
        <v>74.86</v>
      </c>
      <c r="RI209" s="8">
        <v>0.06</v>
      </c>
      <c r="RJ209" s="8">
        <v>74.98</v>
      </c>
      <c r="RK209" s="8">
        <v>0.05</v>
      </c>
      <c r="RL209" s="8">
        <v>75.03</v>
      </c>
      <c r="RM209" s="8">
        <v>0.06</v>
      </c>
      <c r="RP209" s="8">
        <v>76.98</v>
      </c>
      <c r="RQ209" s="8">
        <v>0.11</v>
      </c>
      <c r="RR209" s="8">
        <v>75.819999999999993</v>
      </c>
      <c r="RS209" s="8">
        <v>0.09</v>
      </c>
      <c r="RT209" s="8">
        <v>75.5</v>
      </c>
      <c r="RU209" s="8">
        <v>7.0000000000000007E-2</v>
      </c>
      <c r="RV209" s="8">
        <v>75.47</v>
      </c>
      <c r="RW209" s="8">
        <v>0.06</v>
      </c>
      <c r="RX209" s="8">
        <v>80.56</v>
      </c>
      <c r="RY209" s="8">
        <v>0.11</v>
      </c>
      <c r="RZ209" s="8">
        <v>80.91</v>
      </c>
      <c r="SA209" s="8">
        <v>0.15</v>
      </c>
      <c r="SB209" s="8">
        <v>79.319999999999993</v>
      </c>
      <c r="SC209" s="8">
        <v>0.17</v>
      </c>
      <c r="SD209" s="8">
        <v>77.3</v>
      </c>
      <c r="SE209" s="8">
        <v>0.11</v>
      </c>
      <c r="SF209" s="8">
        <v>85.77</v>
      </c>
      <c r="SG209" s="8">
        <v>0.1</v>
      </c>
      <c r="SH209" s="8">
        <v>85.91</v>
      </c>
      <c r="SI209" s="8">
        <v>0.09</v>
      </c>
      <c r="SJ209" s="8">
        <v>87.08</v>
      </c>
      <c r="SK209" s="8">
        <v>0.09</v>
      </c>
      <c r="SL209" s="8">
        <v>87.83</v>
      </c>
      <c r="SM209" s="8">
        <v>0.11</v>
      </c>
      <c r="SN209" s="8">
        <v>84.55</v>
      </c>
      <c r="SO209" s="8">
        <v>0.06</v>
      </c>
      <c r="SP209" s="8">
        <v>84.44</v>
      </c>
      <c r="SQ209" s="8">
        <v>7.0000000000000007E-2</v>
      </c>
      <c r="SR209" s="8">
        <v>86.16</v>
      </c>
      <c r="SS209" s="8">
        <v>0.09</v>
      </c>
      <c r="ST209" s="8">
        <v>86.64</v>
      </c>
      <c r="SU209" s="8">
        <v>0.09</v>
      </c>
      <c r="TZ209" s="8">
        <v>93.63</v>
      </c>
      <c r="UA209" s="8">
        <v>0.13</v>
      </c>
      <c r="UB209" s="8">
        <v>93.21</v>
      </c>
      <c r="UC209" s="8">
        <v>0.13</v>
      </c>
      <c r="UD209" s="8">
        <v>93.56</v>
      </c>
      <c r="UE209" s="8">
        <v>0.13</v>
      </c>
      <c r="UF209" s="8">
        <v>93.68</v>
      </c>
      <c r="UG209" s="8">
        <v>0.13</v>
      </c>
      <c r="UH209" s="8">
        <v>94.09</v>
      </c>
      <c r="UI209" s="8">
        <v>0.11</v>
      </c>
      <c r="UJ209" s="8">
        <v>94.16</v>
      </c>
      <c r="UK209" s="8">
        <v>0.14000000000000001</v>
      </c>
      <c r="WJ209" s="8" t="s">
        <v>1777</v>
      </c>
      <c r="WK209" s="8">
        <v>75.004000000000005</v>
      </c>
      <c r="WL209" s="8">
        <v>1.2E-2</v>
      </c>
      <c r="WM209" s="8">
        <v>62.018999999999998</v>
      </c>
      <c r="WN209" s="8">
        <v>1.6E-2</v>
      </c>
      <c r="WO209" s="8">
        <v>60.844000000000001</v>
      </c>
      <c r="WP209" s="8">
        <v>1.4E-2</v>
      </c>
      <c r="WQ209" s="8">
        <v>57.311</v>
      </c>
      <c r="WR209" s="8">
        <v>1.4999999999999999E-2</v>
      </c>
      <c r="WS209" s="8">
        <v>95.004000000000005</v>
      </c>
      <c r="WT209" s="8">
        <v>1.2E-2</v>
      </c>
      <c r="WU209" s="8">
        <v>75.034000000000006</v>
      </c>
      <c r="WV209" s="8">
        <v>1.4999999999999999E-2</v>
      </c>
      <c r="WW209" s="8">
        <v>2610.4</v>
      </c>
      <c r="WX209" s="8">
        <v>3.1</v>
      </c>
      <c r="WY209" s="8">
        <v>2532.5</v>
      </c>
      <c r="WZ209" s="8">
        <v>3</v>
      </c>
      <c r="XA209" s="8">
        <v>1.1200000000000001</v>
      </c>
      <c r="XB209" s="8">
        <v>2E-3</v>
      </c>
      <c r="XC209" s="8">
        <v>-0.32200000000000001</v>
      </c>
      <c r="XD209" s="8">
        <v>4.0000000000000001E-3</v>
      </c>
      <c r="XE209" s="8">
        <v>0.161</v>
      </c>
      <c r="XF209" s="8">
        <v>3.0000000000000001E-3</v>
      </c>
      <c r="XG209" s="8">
        <v>0.94199999999999995</v>
      </c>
      <c r="XH209" s="8">
        <v>2.2000000000000001E-3</v>
      </c>
      <c r="XI209" s="8">
        <v>29.192</v>
      </c>
      <c r="XJ209" s="8">
        <v>0</v>
      </c>
      <c r="XK209" s="8">
        <v>8821</v>
      </c>
      <c r="XL209" s="8">
        <v>30</v>
      </c>
      <c r="XM209" s="8">
        <v>1590</v>
      </c>
      <c r="XO209" s="1">
        <v>0.17752954670124158</v>
      </c>
      <c r="XP209" s="12">
        <v>447.81828155388189</v>
      </c>
      <c r="XQ209" s="4">
        <v>13.029</v>
      </c>
      <c r="XR209" s="4">
        <v>0.27400000000000002</v>
      </c>
      <c r="XS209" s="45">
        <f t="shared" ref="XS209:XS240" si="191">(XM209-XU209)*3.412/XT209/0.24</f>
        <v>1.5052073935749475</v>
      </c>
      <c r="XT209" s="9">
        <f t="shared" si="181"/>
        <v>11870.261760702428</v>
      </c>
      <c r="XU209" s="46">
        <f t="shared" si="182"/>
        <v>333.22116535433071</v>
      </c>
      <c r="XV209" s="9">
        <f t="shared" si="163"/>
        <v>505.02443188083612</v>
      </c>
      <c r="XW209" s="9">
        <f t="shared" si="183"/>
        <v>2149.001529318356</v>
      </c>
      <c r="XX209" s="9">
        <f t="shared" si="184"/>
        <v>9721.2602313840725</v>
      </c>
      <c r="XY209" s="15">
        <f t="shared" si="185"/>
        <v>9.7259146643584558E-3</v>
      </c>
      <c r="XZ209" s="9">
        <f t="shared" si="186"/>
        <v>29.535467482944934</v>
      </c>
      <c r="YA209" s="9">
        <f t="shared" si="187"/>
        <v>59.338792606425052</v>
      </c>
      <c r="YB209" s="10">
        <v>14.100253303431346</v>
      </c>
      <c r="YC209" s="10">
        <v>13.194654267736359</v>
      </c>
      <c r="YD209" s="3">
        <v>1.3949631200519385E-2</v>
      </c>
      <c r="YE209" s="9">
        <v>38.189938922333987</v>
      </c>
      <c r="YF209" s="15">
        <v>8.7922113090760142E-3</v>
      </c>
      <c r="YG209" s="9">
        <v>27.622292450489169</v>
      </c>
      <c r="YH209" s="15">
        <v>9.1735674082745623E-3</v>
      </c>
      <c r="YI209" s="9">
        <v>24.58353652189205</v>
      </c>
      <c r="YJ209" s="9">
        <f t="shared" si="188"/>
        <v>78.652608271326699</v>
      </c>
      <c r="YK209" s="9">
        <f t="shared" si="189"/>
        <v>64.667467108398</v>
      </c>
      <c r="YL209" s="9">
        <f t="shared" si="190"/>
        <v>24.216155941493216</v>
      </c>
      <c r="YM209" s="9">
        <f t="shared" si="164"/>
        <v>63141.620383757414</v>
      </c>
      <c r="YN209" s="9">
        <f t="shared" si="165"/>
        <v>55022.411409681008</v>
      </c>
      <c r="YO209" s="9">
        <f t="shared" si="166"/>
        <v>7231</v>
      </c>
      <c r="YP209" s="14">
        <f t="shared" si="167"/>
        <v>0.39085792936585045</v>
      </c>
      <c r="YQ209" s="9">
        <f t="shared" si="168"/>
        <v>58852.234221111743</v>
      </c>
      <c r="YR209" s="9">
        <f t="shared" si="169"/>
        <v>50733.025247035337</v>
      </c>
      <c r="YS209" s="10">
        <f t="shared" si="170"/>
        <v>6.6718324703675025</v>
      </c>
      <c r="YT209" s="15">
        <f t="shared" si="171"/>
        <v>0.20518911198662537</v>
      </c>
      <c r="YU209" s="16">
        <f t="shared" si="172"/>
        <v>-5.319311541451718</v>
      </c>
      <c r="YV209" s="16">
        <f t="shared" si="173"/>
        <v>-19.313815664901647</v>
      </c>
      <c r="YW209" s="47">
        <f t="shared" si="174"/>
        <v>54.352720139224708</v>
      </c>
      <c r="YX209" s="5">
        <f t="shared" si="175"/>
        <v>63141.620383757414</v>
      </c>
      <c r="YY209" s="5">
        <f t="shared" si="176"/>
        <v>36070.828299334178</v>
      </c>
      <c r="YZ209" s="5">
        <f t="shared" si="177"/>
        <v>4360.9036551329391</v>
      </c>
      <c r="ZA209" s="5">
        <f t="shared" si="178"/>
        <v>22709.88842929024</v>
      </c>
      <c r="ZB209" s="5">
        <f t="shared" si="179"/>
        <v>63141.620383757356</v>
      </c>
      <c r="ZC209" s="6">
        <f t="shared" si="180"/>
        <v>0.99999999999999911</v>
      </c>
    </row>
    <row r="210" spans="1:679" s="8" customFormat="1" x14ac:dyDescent="0.25">
      <c r="A210" s="8">
        <v>3</v>
      </c>
      <c r="B210" s="8" t="s">
        <v>1292</v>
      </c>
      <c r="C210" s="8" t="s">
        <v>1293</v>
      </c>
      <c r="D210" s="8" t="s">
        <v>1292</v>
      </c>
      <c r="E210" s="13" t="s">
        <v>3324</v>
      </c>
      <c r="F210" s="8" t="s">
        <v>3316</v>
      </c>
      <c r="G210" s="8" t="s">
        <v>3316</v>
      </c>
      <c r="H210" s="8" t="s">
        <v>3325</v>
      </c>
      <c r="I210" s="8" t="s">
        <v>3310</v>
      </c>
      <c r="J210" s="8" t="s">
        <v>3319</v>
      </c>
      <c r="L210" s="8">
        <v>7</v>
      </c>
      <c r="M210" s="8" t="s">
        <v>3311</v>
      </c>
      <c r="N210" s="7">
        <v>0</v>
      </c>
      <c r="O210" s="7">
        <v>0</v>
      </c>
      <c r="P210" s="8" t="s">
        <v>3374</v>
      </c>
      <c r="Q210" s="8" t="s">
        <v>1294</v>
      </c>
      <c r="R210" s="8" t="s">
        <v>1295</v>
      </c>
      <c r="S210" s="8" t="s">
        <v>119</v>
      </c>
      <c r="T210" s="8" t="s">
        <v>154</v>
      </c>
      <c r="U210" s="8" t="s">
        <v>135</v>
      </c>
      <c r="V210" s="8" t="s">
        <v>3378</v>
      </c>
      <c r="W210" s="8" t="s">
        <v>3383</v>
      </c>
      <c r="X210" s="8" t="s">
        <v>3387</v>
      </c>
      <c r="Y210" s="8" t="s">
        <v>3387</v>
      </c>
      <c r="Z210" s="8" t="s">
        <v>122</v>
      </c>
      <c r="AA210" s="8" t="s">
        <v>123</v>
      </c>
      <c r="AB210" s="8" t="s">
        <v>124</v>
      </c>
      <c r="AC210" s="8" t="s">
        <v>1151</v>
      </c>
      <c r="AD210" s="8" t="s">
        <v>1152</v>
      </c>
      <c r="AE210" s="8" t="s">
        <v>3391</v>
      </c>
      <c r="AF210" s="8" t="s">
        <v>931</v>
      </c>
      <c r="AG210" s="8">
        <v>75</v>
      </c>
      <c r="AH210" s="8">
        <v>62</v>
      </c>
      <c r="AI210" s="8">
        <v>95</v>
      </c>
      <c r="AJ210" s="8">
        <v>75</v>
      </c>
      <c r="AK210" s="8">
        <v>7.6</v>
      </c>
      <c r="AL210" s="8">
        <v>8.1</v>
      </c>
      <c r="AM210" s="8">
        <v>7.6</v>
      </c>
      <c r="AN210" s="8">
        <v>8.1</v>
      </c>
      <c r="AO210" s="8">
        <v>230.4</v>
      </c>
      <c r="AP210" s="8">
        <v>0.2</v>
      </c>
      <c r="AQ210" s="8">
        <v>28.5</v>
      </c>
      <c r="AR210" s="8">
        <v>0</v>
      </c>
      <c r="AS210" s="8">
        <v>26615</v>
      </c>
      <c r="AT210" s="8">
        <v>60</v>
      </c>
      <c r="AU210" s="8">
        <v>26440</v>
      </c>
      <c r="AV210" s="8">
        <v>120</v>
      </c>
      <c r="AW210" s="8">
        <v>-19807</v>
      </c>
      <c r="AX210" s="8">
        <v>208</v>
      </c>
      <c r="AY210" s="8">
        <v>6789</v>
      </c>
      <c r="AZ210" s="8">
        <v>234</v>
      </c>
      <c r="BA210" s="8">
        <v>0.772530724</v>
      </c>
      <c r="BF210" s="8">
        <v>114.55</v>
      </c>
      <c r="BG210" s="8">
        <v>0.02</v>
      </c>
      <c r="BH210" s="8">
        <v>92</v>
      </c>
      <c r="CO210" s="8" t="s">
        <v>1296</v>
      </c>
      <c r="CP210" s="8" t="s">
        <v>1169</v>
      </c>
      <c r="CQ210" s="8">
        <v>75.001999999999995</v>
      </c>
      <c r="CR210" s="8">
        <v>6.0000000000000001E-3</v>
      </c>
      <c r="CS210" s="8">
        <v>62.052</v>
      </c>
      <c r="CT210" s="8">
        <v>1.2999999999999999E-2</v>
      </c>
      <c r="CU210" s="8">
        <v>95.006</v>
      </c>
      <c r="CV210" s="8">
        <v>1.9E-2</v>
      </c>
      <c r="CW210" s="8">
        <v>75.061999999999998</v>
      </c>
      <c r="CX210" s="8">
        <v>1.4999999999999999E-2</v>
      </c>
      <c r="CY210" s="8">
        <v>74.569999999999993</v>
      </c>
      <c r="CZ210" s="8">
        <v>0.04</v>
      </c>
      <c r="DA210" s="8">
        <v>64.72</v>
      </c>
      <c r="DB210" s="8">
        <v>0.04</v>
      </c>
      <c r="DC210" s="8">
        <v>67.709999999999994</v>
      </c>
      <c r="DD210" s="8">
        <v>0.02</v>
      </c>
      <c r="DE210" s="8">
        <v>0.09</v>
      </c>
      <c r="DF210" s="8">
        <v>4.0000000000000001E-3</v>
      </c>
      <c r="DG210" s="8">
        <v>0.90300000000000002</v>
      </c>
      <c r="DH210" s="8">
        <v>2.0999999999999999E-3</v>
      </c>
      <c r="DI210" s="8">
        <v>26615</v>
      </c>
      <c r="DJ210" s="8">
        <v>60</v>
      </c>
      <c r="DK210" s="8">
        <v>-19807</v>
      </c>
      <c r="DL210" s="8">
        <v>208</v>
      </c>
      <c r="DM210" s="8">
        <v>0.77300000000000002</v>
      </c>
      <c r="DN210" s="8">
        <v>2.7E-2</v>
      </c>
      <c r="DO210" s="8">
        <v>84841</v>
      </c>
      <c r="DP210" s="8">
        <v>70</v>
      </c>
      <c r="DQ210" s="8">
        <v>9.6539999999999999</v>
      </c>
      <c r="DR210" s="8">
        <v>3.2000000000000001E-2</v>
      </c>
      <c r="DS210" s="8">
        <v>92</v>
      </c>
      <c r="DT210" s="8">
        <v>0.28000000000000003</v>
      </c>
      <c r="DU210" s="8">
        <v>230.4</v>
      </c>
      <c r="DV210" s="8">
        <v>0.8</v>
      </c>
      <c r="DW210" s="8">
        <v>229.7</v>
      </c>
      <c r="DX210" s="8">
        <v>0.8</v>
      </c>
      <c r="DY210" s="8">
        <v>229.6</v>
      </c>
      <c r="DZ210" s="8">
        <v>0.8</v>
      </c>
      <c r="EA210" s="8">
        <v>28.5</v>
      </c>
      <c r="EB210" s="8">
        <v>0.1</v>
      </c>
      <c r="EC210" s="8">
        <v>25.9</v>
      </c>
      <c r="ED210" s="8">
        <v>0.1</v>
      </c>
      <c r="EE210" s="8">
        <v>28.9</v>
      </c>
      <c r="EF210" s="8">
        <v>0.1</v>
      </c>
      <c r="EG210" s="8">
        <v>6533.6</v>
      </c>
      <c r="EH210" s="8">
        <v>34.6</v>
      </c>
      <c r="EI210" s="8">
        <v>3620.7</v>
      </c>
      <c r="EJ210" s="8">
        <v>41.1</v>
      </c>
      <c r="EK210" s="8">
        <v>2254.1999999999998</v>
      </c>
      <c r="EL210" s="8">
        <v>29.3</v>
      </c>
      <c r="EM210" s="8">
        <v>230</v>
      </c>
      <c r="EO210" s="8">
        <v>229</v>
      </c>
      <c r="EQ210" s="8">
        <v>227</v>
      </c>
      <c r="ES210" s="8">
        <v>6.4</v>
      </c>
      <c r="EU210" s="8">
        <v>6.3</v>
      </c>
      <c r="EW210" s="8">
        <v>6.1</v>
      </c>
      <c r="EY210" s="8">
        <v>0.54</v>
      </c>
      <c r="EZ210" s="8">
        <v>226</v>
      </c>
      <c r="FB210" s="8">
        <v>228</v>
      </c>
      <c r="FD210" s="8">
        <v>229</v>
      </c>
      <c r="FF210" s="8">
        <v>11.1</v>
      </c>
      <c r="FH210" s="8">
        <v>10.8</v>
      </c>
      <c r="FJ210" s="8">
        <v>10.199999999999999</v>
      </c>
      <c r="FL210" s="8">
        <v>3450</v>
      </c>
      <c r="FN210" s="8">
        <v>0.82</v>
      </c>
      <c r="FO210" s="8">
        <v>230</v>
      </c>
      <c r="FP210" s="8">
        <v>228</v>
      </c>
      <c r="FQ210" s="8">
        <v>226</v>
      </c>
      <c r="FR210" s="8">
        <v>10.5</v>
      </c>
      <c r="FS210" s="8">
        <v>9.6</v>
      </c>
      <c r="FT210" s="8">
        <v>10</v>
      </c>
      <c r="FU210" s="8">
        <v>3240</v>
      </c>
      <c r="FV210" s="8">
        <v>81</v>
      </c>
      <c r="GE210" s="8">
        <v>8840</v>
      </c>
      <c r="HB210" s="8">
        <v>276.77999999999997</v>
      </c>
      <c r="HC210" s="8">
        <v>0.34</v>
      </c>
      <c r="HD210" s="8">
        <v>197.4</v>
      </c>
      <c r="HE210" s="8">
        <v>7.0000000000000007E-2</v>
      </c>
      <c r="HF210" s="8">
        <v>124.58</v>
      </c>
      <c r="HG210" s="8">
        <v>0.09</v>
      </c>
      <c r="HH210" s="8">
        <v>72.819999999999993</v>
      </c>
      <c r="HI210" s="8">
        <v>7.0000000000000007E-2</v>
      </c>
      <c r="HJ210" s="8">
        <v>256.54000000000002</v>
      </c>
      <c r="HK210" s="8">
        <v>0.32</v>
      </c>
      <c r="HL210" s="8">
        <v>101.37</v>
      </c>
      <c r="HM210" s="8">
        <v>7.0000000000000007E-2</v>
      </c>
      <c r="HN210" s="8">
        <v>118.93</v>
      </c>
      <c r="HO210" s="8">
        <v>0.09</v>
      </c>
      <c r="HP210" s="8">
        <v>17.559999999999999</v>
      </c>
      <c r="HQ210" s="8">
        <v>0.04</v>
      </c>
      <c r="HZ210" s="8">
        <v>82.18</v>
      </c>
      <c r="IA210" s="8">
        <v>0.1</v>
      </c>
      <c r="IB210" s="8">
        <v>79.180000000000007</v>
      </c>
      <c r="IC210" s="8">
        <v>0.08</v>
      </c>
      <c r="ID210" s="8">
        <v>48.63</v>
      </c>
      <c r="IE210" s="8">
        <v>0.06</v>
      </c>
      <c r="IF210" s="8">
        <v>30.55</v>
      </c>
      <c r="IG210" s="8">
        <v>0.11</v>
      </c>
      <c r="IH210" s="8">
        <v>665.44</v>
      </c>
      <c r="II210" s="8">
        <v>0.68</v>
      </c>
      <c r="IJ210" s="8">
        <v>39.909999999999997</v>
      </c>
      <c r="IK210" s="8">
        <v>0.02</v>
      </c>
      <c r="IL210" s="8">
        <v>84841</v>
      </c>
      <c r="IM210" s="8">
        <v>70</v>
      </c>
      <c r="IN210" s="8">
        <v>49666</v>
      </c>
      <c r="IO210" s="8">
        <v>43</v>
      </c>
      <c r="KB210" s="8">
        <v>255.32</v>
      </c>
      <c r="KC210" s="8">
        <v>0.27</v>
      </c>
      <c r="KD210" s="8">
        <v>207.91</v>
      </c>
      <c r="KE210" s="8">
        <v>0.08</v>
      </c>
      <c r="KF210" s="8">
        <v>118.58</v>
      </c>
      <c r="KG210" s="8">
        <v>0.08</v>
      </c>
      <c r="KH210" s="8">
        <v>89.33</v>
      </c>
      <c r="KI210" s="8">
        <v>0.08</v>
      </c>
      <c r="KP210" s="8">
        <v>243.67</v>
      </c>
      <c r="KQ210" s="8">
        <v>0.28999999999999998</v>
      </c>
      <c r="KR210" s="8">
        <v>102.84</v>
      </c>
      <c r="KS210" s="8">
        <v>0.06</v>
      </c>
      <c r="KT210" s="8">
        <v>115.17</v>
      </c>
      <c r="KU210" s="8">
        <v>0.09</v>
      </c>
      <c r="KV210" s="8">
        <v>12.33</v>
      </c>
      <c r="KW210" s="8">
        <v>0.08</v>
      </c>
      <c r="LD210" s="8">
        <v>66.209999999999994</v>
      </c>
      <c r="LE210" s="8">
        <v>0.06</v>
      </c>
      <c r="LF210" s="8">
        <v>81.22</v>
      </c>
      <c r="LG210" s="8">
        <v>0.05</v>
      </c>
      <c r="LH210" s="8">
        <v>38.11</v>
      </c>
      <c r="LI210" s="8">
        <v>0.04</v>
      </c>
      <c r="LJ210" s="8">
        <v>43.1</v>
      </c>
      <c r="LK210" s="8">
        <v>7.0000000000000007E-2</v>
      </c>
      <c r="LL210" s="8">
        <v>102.06</v>
      </c>
      <c r="LM210" s="8">
        <v>7.0000000000000007E-2</v>
      </c>
      <c r="LN210" s="8">
        <v>536.70000000000005</v>
      </c>
      <c r="LO210" s="8">
        <v>0.52</v>
      </c>
      <c r="LP210" s="8">
        <v>40.369999999999997</v>
      </c>
      <c r="LQ210" s="8">
        <v>0.02</v>
      </c>
      <c r="LR210" s="8">
        <v>115.71</v>
      </c>
      <c r="LS210" s="8">
        <v>0.01</v>
      </c>
      <c r="LT210" s="8">
        <v>84841</v>
      </c>
      <c r="LU210" s="8">
        <v>70</v>
      </c>
      <c r="LV210" s="8">
        <v>40430</v>
      </c>
      <c r="LW210" s="8">
        <v>40</v>
      </c>
      <c r="MX210" s="8">
        <v>64.900000000000006</v>
      </c>
      <c r="MY210" s="8">
        <v>0.05</v>
      </c>
      <c r="MZ210" s="8">
        <v>64.73</v>
      </c>
      <c r="NA210" s="8">
        <v>0.05</v>
      </c>
      <c r="NB210" s="8">
        <v>64.430000000000007</v>
      </c>
      <c r="NC210" s="8">
        <v>0.05</v>
      </c>
      <c r="ND210" s="8">
        <v>65.03</v>
      </c>
      <c r="NE210" s="8">
        <v>0.04</v>
      </c>
      <c r="NF210" s="8">
        <v>65.03</v>
      </c>
      <c r="NG210" s="8">
        <v>0.05</v>
      </c>
      <c r="NH210" s="8">
        <v>65.17</v>
      </c>
      <c r="NI210" s="8">
        <v>0.05</v>
      </c>
      <c r="OB210" s="8">
        <v>101.37</v>
      </c>
      <c r="OC210" s="8">
        <v>7.0000000000000007E-2</v>
      </c>
      <c r="OP210" s="8">
        <v>102.38</v>
      </c>
      <c r="OQ210" s="8">
        <v>7.0000000000000007E-2</v>
      </c>
      <c r="OR210" s="8">
        <v>101.96</v>
      </c>
      <c r="OS210" s="8">
        <v>7.0000000000000007E-2</v>
      </c>
      <c r="PN210" s="8">
        <v>101.57</v>
      </c>
      <c r="PO210" s="8">
        <v>0.08</v>
      </c>
      <c r="PP210" s="8">
        <v>102.06</v>
      </c>
      <c r="PQ210" s="8">
        <v>7.0000000000000007E-2</v>
      </c>
      <c r="PV210" s="8">
        <v>80.459999999999994</v>
      </c>
      <c r="PW210" s="8">
        <v>7.0000000000000007E-2</v>
      </c>
      <c r="PX210" s="8">
        <v>81.06</v>
      </c>
      <c r="PY210" s="8">
        <v>0.05</v>
      </c>
      <c r="QX210" s="8">
        <v>93.97</v>
      </c>
      <c r="QY210" s="8">
        <v>0.13</v>
      </c>
      <c r="QZ210" s="8">
        <v>95.37</v>
      </c>
      <c r="RA210" s="8">
        <v>0.09</v>
      </c>
      <c r="RB210" s="8">
        <v>74.67</v>
      </c>
      <c r="RC210" s="8">
        <v>0.04</v>
      </c>
      <c r="RD210" s="8">
        <v>74.819999999999993</v>
      </c>
      <c r="RE210" s="8">
        <v>0.04</v>
      </c>
      <c r="RF210" s="8">
        <v>74.52</v>
      </c>
      <c r="RG210" s="8">
        <v>0.03</v>
      </c>
      <c r="RH210" s="8">
        <v>74.56</v>
      </c>
      <c r="RI210" s="8">
        <v>0.03</v>
      </c>
      <c r="RJ210" s="8">
        <v>74.650000000000006</v>
      </c>
      <c r="RK210" s="8">
        <v>0.03</v>
      </c>
      <c r="RL210" s="8">
        <v>74.66</v>
      </c>
      <c r="RM210" s="8">
        <v>0.03</v>
      </c>
      <c r="RP210" s="8">
        <v>77.25</v>
      </c>
      <c r="RQ210" s="8">
        <v>7.0000000000000007E-2</v>
      </c>
      <c r="RR210" s="8">
        <v>79.08</v>
      </c>
      <c r="RS210" s="8">
        <v>7.0000000000000007E-2</v>
      </c>
      <c r="RT210" s="8">
        <v>80.84</v>
      </c>
      <c r="RU210" s="8">
        <v>0.09</v>
      </c>
      <c r="RV210" s="8">
        <v>81.83</v>
      </c>
      <c r="RW210" s="8">
        <v>0.15</v>
      </c>
      <c r="RX210" s="8">
        <v>79.959999999999994</v>
      </c>
      <c r="RY210" s="8">
        <v>0.09</v>
      </c>
      <c r="RZ210" s="8">
        <v>87.25</v>
      </c>
      <c r="SA210" s="8">
        <v>0.14000000000000001</v>
      </c>
      <c r="SB210" s="8">
        <v>89.04</v>
      </c>
      <c r="SC210" s="8">
        <v>0.16</v>
      </c>
      <c r="SD210" s="8">
        <v>87.71</v>
      </c>
      <c r="SE210" s="8">
        <v>0.32</v>
      </c>
      <c r="SF210" s="8">
        <v>85.23</v>
      </c>
      <c r="SG210" s="8">
        <v>0.16</v>
      </c>
      <c r="SH210" s="8">
        <v>86.92</v>
      </c>
      <c r="SI210" s="8">
        <v>0.09</v>
      </c>
      <c r="SJ210" s="8">
        <v>90.06</v>
      </c>
      <c r="SK210" s="8">
        <v>0.13</v>
      </c>
      <c r="SL210" s="8">
        <v>92.77</v>
      </c>
      <c r="SM210" s="8">
        <v>0.14000000000000001</v>
      </c>
      <c r="SN210" s="8">
        <v>88.67</v>
      </c>
      <c r="SO210" s="8">
        <v>0.11</v>
      </c>
      <c r="SP210" s="8">
        <v>88.31</v>
      </c>
      <c r="SQ210" s="8">
        <v>0.15</v>
      </c>
      <c r="SR210" s="8">
        <v>87.95</v>
      </c>
      <c r="SS210" s="8">
        <v>0.14000000000000001</v>
      </c>
      <c r="ST210" s="8">
        <v>90.29</v>
      </c>
      <c r="SU210" s="8">
        <v>0.14000000000000001</v>
      </c>
      <c r="TZ210" s="8">
        <v>89.58</v>
      </c>
      <c r="UA210" s="8">
        <v>0.17</v>
      </c>
      <c r="UB210" s="8">
        <v>88.85</v>
      </c>
      <c r="UC210" s="8">
        <v>0.16</v>
      </c>
      <c r="UD210" s="8">
        <v>91.41</v>
      </c>
      <c r="UE210" s="8">
        <v>0.2</v>
      </c>
      <c r="UF210" s="8">
        <v>91.4</v>
      </c>
      <c r="UG210" s="8">
        <v>0.18</v>
      </c>
      <c r="UH210" s="8">
        <v>93.45</v>
      </c>
      <c r="UI210" s="8">
        <v>0.12</v>
      </c>
      <c r="UJ210" s="8">
        <v>93.37</v>
      </c>
      <c r="UK210" s="8">
        <v>0.19</v>
      </c>
      <c r="WJ210" s="8" t="s">
        <v>1785</v>
      </c>
      <c r="WK210" s="8">
        <v>75.001999999999995</v>
      </c>
      <c r="WL210" s="8">
        <v>6.0000000000000001E-3</v>
      </c>
      <c r="WM210" s="8">
        <v>62.052</v>
      </c>
      <c r="WN210" s="8">
        <v>1.2999999999999999E-2</v>
      </c>
      <c r="WO210" s="8">
        <v>65.078000000000003</v>
      </c>
      <c r="WP210" s="8">
        <v>1.9E-2</v>
      </c>
      <c r="WQ210" s="8">
        <v>61.165999999999997</v>
      </c>
      <c r="WR210" s="8">
        <v>0.03</v>
      </c>
      <c r="WS210" s="8">
        <v>95.006</v>
      </c>
      <c r="WT210" s="8">
        <v>1.9E-2</v>
      </c>
      <c r="WU210" s="8">
        <v>75.061999999999998</v>
      </c>
      <c r="WV210" s="8">
        <v>1.4999999999999999E-2</v>
      </c>
      <c r="WW210" s="8">
        <v>2564.9</v>
      </c>
      <c r="WX210" s="8">
        <v>3</v>
      </c>
      <c r="WY210" s="8">
        <v>2466.1</v>
      </c>
      <c r="WZ210" s="8">
        <v>2.9</v>
      </c>
      <c r="XA210" s="8">
        <v>0.79200000000000004</v>
      </c>
      <c r="XB210" s="8">
        <v>2E-3</v>
      </c>
      <c r="XC210" s="8">
        <v>-8.5999999999999993E-2</v>
      </c>
      <c r="XD210" s="8">
        <v>7.0000000000000001E-3</v>
      </c>
      <c r="XE210" s="8">
        <v>0.09</v>
      </c>
      <c r="XF210" s="8">
        <v>4.0000000000000001E-3</v>
      </c>
      <c r="XG210" s="8">
        <v>0.90300000000000002</v>
      </c>
      <c r="XH210" s="8">
        <v>2.0999999999999999E-3</v>
      </c>
      <c r="XI210" s="8">
        <v>29.186</v>
      </c>
      <c r="XJ210" s="8">
        <v>1E-3</v>
      </c>
      <c r="XK210" s="8">
        <v>8788</v>
      </c>
      <c r="XL210" s="8">
        <v>30</v>
      </c>
      <c r="XM210" s="8">
        <v>1540</v>
      </c>
      <c r="XO210" s="1">
        <v>0.40678135627125417</v>
      </c>
      <c r="XP210" s="12">
        <v>1006.8652130426083</v>
      </c>
      <c r="XQ210" s="4">
        <v>13.03</v>
      </c>
      <c r="XR210" s="4">
        <v>0.11</v>
      </c>
      <c r="XS210" s="45">
        <f t="shared" si="191"/>
        <v>1.6117851582983176</v>
      </c>
      <c r="XT210" s="9">
        <f t="shared" si="181"/>
        <v>11559.577573243343</v>
      </c>
      <c r="XU210" s="46">
        <f t="shared" si="182"/>
        <v>229.4568181417323</v>
      </c>
      <c r="XV210" s="9">
        <f t="shared" si="163"/>
        <v>926.12438284081622</v>
      </c>
      <c r="XW210" s="9">
        <f t="shared" si="183"/>
        <v>3940.8141606488034</v>
      </c>
      <c r="XX210" s="9">
        <f t="shared" si="184"/>
        <v>7618.7634125945397</v>
      </c>
      <c r="XY210" s="15">
        <f t="shared" si="185"/>
        <v>1.0573321209756719E-2</v>
      </c>
      <c r="XZ210" s="9">
        <f t="shared" si="186"/>
        <v>31.249897332086771</v>
      </c>
      <c r="YA210" s="9">
        <f t="shared" si="187"/>
        <v>63.466214841701685</v>
      </c>
      <c r="YB210" s="10">
        <v>14.100503272983701</v>
      </c>
      <c r="YC210" s="10">
        <v>13.313116247103569</v>
      </c>
      <c r="YD210" s="3">
        <v>1.3973720532572282E-2</v>
      </c>
      <c r="YE210" s="9">
        <v>38.217006243114589</v>
      </c>
      <c r="YF210" s="15">
        <v>8.814460738901287E-3</v>
      </c>
      <c r="YG210" s="9">
        <v>27.646152213820812</v>
      </c>
      <c r="YH210" s="15">
        <v>1.058576191062747E-2</v>
      </c>
      <c r="YI210" s="9">
        <v>27.156085082022944</v>
      </c>
      <c r="YJ210" s="9">
        <f t="shared" si="188"/>
        <v>81.863707837217248</v>
      </c>
      <c r="YK210" s="9">
        <f t="shared" si="189"/>
        <v>66.918015099549194</v>
      </c>
      <c r="YL210" s="9">
        <f t="shared" si="190"/>
        <v>26.761681127603396</v>
      </c>
      <c r="YM210" s="9">
        <f t="shared" si="164"/>
        <v>51881.883381213389</v>
      </c>
      <c r="YN210" s="9">
        <f t="shared" si="165"/>
        <v>51040.139384367169</v>
      </c>
      <c r="YO210" s="9">
        <f t="shared" si="166"/>
        <v>7248</v>
      </c>
      <c r="YP210" s="14">
        <f t="shared" si="167"/>
        <v>0.4768027370601875</v>
      </c>
      <c r="YQ210" s="9">
        <f t="shared" si="168"/>
        <v>47408.999501531121</v>
      </c>
      <c r="YR210" s="9">
        <f t="shared" si="169"/>
        <v>46567.255504684901</v>
      </c>
      <c r="YS210" s="10">
        <f t="shared" si="170"/>
        <v>5.3947427744118253</v>
      </c>
      <c r="YT210" s="15">
        <f t="shared" si="171"/>
        <v>0.20611620804247513</v>
      </c>
      <c r="YU210" s="16">
        <f t="shared" si="172"/>
        <v>-4.4882162044833755</v>
      </c>
      <c r="YV210" s="16">
        <f t="shared" si="173"/>
        <v>-18.397492995515563</v>
      </c>
      <c r="YW210" s="47">
        <f t="shared" si="174"/>
        <v>58.689670047439719</v>
      </c>
      <c r="YX210" s="5">
        <f t="shared" si="175"/>
        <v>51881.883381213389</v>
      </c>
      <c r="YY210" s="5">
        <f t="shared" si="176"/>
        <v>5664.9690261143296</v>
      </c>
      <c r="YZ210" s="5">
        <f t="shared" si="177"/>
        <v>4559.1431063067012</v>
      </c>
      <c r="ZA210" s="5">
        <f t="shared" si="178"/>
        <v>41657.771248792378</v>
      </c>
      <c r="ZB210" s="5">
        <f t="shared" si="179"/>
        <v>51881.883381213411</v>
      </c>
      <c r="ZC210" s="6">
        <f t="shared" si="180"/>
        <v>1.0000000000000004</v>
      </c>
    </row>
    <row r="211" spans="1:679" s="8" customFormat="1" x14ac:dyDescent="0.25">
      <c r="A211" s="8">
        <v>3</v>
      </c>
      <c r="B211" s="8" t="s">
        <v>1297</v>
      </c>
      <c r="C211" s="8" t="s">
        <v>1298</v>
      </c>
      <c r="D211" s="8" t="s">
        <v>1297</v>
      </c>
      <c r="E211" s="13" t="s">
        <v>3327</v>
      </c>
      <c r="F211" s="8" t="s">
        <v>3316</v>
      </c>
      <c r="G211" s="8" t="s">
        <v>3316</v>
      </c>
      <c r="H211" s="8" t="s">
        <v>3325</v>
      </c>
      <c r="I211" s="8" t="s">
        <v>3310</v>
      </c>
      <c r="J211" s="8" t="s">
        <v>3319</v>
      </c>
      <c r="L211" s="8">
        <v>7</v>
      </c>
      <c r="M211" s="8" t="s">
        <v>3311</v>
      </c>
      <c r="N211" s="7">
        <v>0</v>
      </c>
      <c r="O211" s="7">
        <v>0</v>
      </c>
      <c r="P211" s="8" t="s">
        <v>3374</v>
      </c>
      <c r="Q211" s="8" t="s">
        <v>1148</v>
      </c>
      <c r="R211" s="8" t="s">
        <v>1299</v>
      </c>
      <c r="S211" s="8" t="s">
        <v>119</v>
      </c>
      <c r="T211" s="8" t="s">
        <v>154</v>
      </c>
      <c r="U211" s="8" t="s">
        <v>949</v>
      </c>
      <c r="V211" s="8" t="s">
        <v>3378</v>
      </c>
      <c r="W211" s="8" t="s">
        <v>3383</v>
      </c>
      <c r="X211" s="8" t="s">
        <v>3387</v>
      </c>
      <c r="Y211" s="8" t="s">
        <v>3387</v>
      </c>
      <c r="Z211" s="8" t="s">
        <v>122</v>
      </c>
      <c r="AA211" s="8" t="s">
        <v>123</v>
      </c>
      <c r="AB211" s="8" t="s">
        <v>124</v>
      </c>
      <c r="AC211" s="8" t="s">
        <v>1151</v>
      </c>
      <c r="AD211" s="8" t="s">
        <v>1152</v>
      </c>
      <c r="AE211" s="8" t="s">
        <v>3391</v>
      </c>
      <c r="AF211" s="8" t="s">
        <v>931</v>
      </c>
      <c r="AG211" s="8">
        <v>75</v>
      </c>
      <c r="AH211" s="8">
        <v>62</v>
      </c>
      <c r="AI211" s="8">
        <v>115</v>
      </c>
      <c r="AJ211" s="8">
        <v>80</v>
      </c>
      <c r="AK211" s="8">
        <v>7.6</v>
      </c>
      <c r="AL211" s="8">
        <v>8.1</v>
      </c>
      <c r="AM211" s="8">
        <v>7.6</v>
      </c>
      <c r="AN211" s="8">
        <v>8.1</v>
      </c>
      <c r="AO211" s="8">
        <v>230.5</v>
      </c>
      <c r="AP211" s="8">
        <v>0.2</v>
      </c>
      <c r="AQ211" s="8">
        <v>33</v>
      </c>
      <c r="AR211" s="8">
        <v>0</v>
      </c>
      <c r="AS211" s="8">
        <v>37417</v>
      </c>
      <c r="AT211" s="8">
        <v>64</v>
      </c>
      <c r="AU211" s="8">
        <v>36630</v>
      </c>
      <c r="AV211" s="8">
        <v>155</v>
      </c>
      <c r="AW211" s="8">
        <v>-3825</v>
      </c>
      <c r="AX211" s="8">
        <v>71</v>
      </c>
      <c r="AY211" s="8">
        <v>33589</v>
      </c>
      <c r="AZ211" s="8">
        <v>82</v>
      </c>
      <c r="BA211" s="8">
        <v>3.1604252920000002</v>
      </c>
      <c r="BF211" s="8">
        <v>109.59</v>
      </c>
      <c r="BG211" s="8">
        <v>0.01</v>
      </c>
      <c r="BH211" s="8">
        <v>57.32</v>
      </c>
      <c r="CO211" s="8" t="s">
        <v>1300</v>
      </c>
      <c r="CP211" s="8" t="s">
        <v>1154</v>
      </c>
      <c r="CQ211" s="8">
        <v>74.998999999999995</v>
      </c>
      <c r="CR211" s="8">
        <v>1.9E-2</v>
      </c>
      <c r="CS211" s="8">
        <v>62.018000000000001</v>
      </c>
      <c r="CT211" s="8">
        <v>1.6E-2</v>
      </c>
      <c r="CU211" s="8">
        <v>115.004</v>
      </c>
      <c r="CV211" s="8">
        <v>1.4E-2</v>
      </c>
      <c r="CW211" s="8">
        <v>80</v>
      </c>
      <c r="CX211" s="8">
        <v>3.3000000000000002E-2</v>
      </c>
      <c r="CY211" s="8">
        <v>74.400000000000006</v>
      </c>
      <c r="CZ211" s="8">
        <v>0.06</v>
      </c>
      <c r="DA211" s="8">
        <v>61.18</v>
      </c>
      <c r="DB211" s="8">
        <v>0.03</v>
      </c>
      <c r="DC211" s="8">
        <v>64.849999999999994</v>
      </c>
      <c r="DD211" s="8">
        <v>0.02</v>
      </c>
      <c r="DE211" s="8">
        <v>0.26700000000000002</v>
      </c>
      <c r="DF211" s="8">
        <v>4.0000000000000001E-3</v>
      </c>
      <c r="DG211" s="8">
        <v>1.2015</v>
      </c>
      <c r="DH211" s="8">
        <v>2.8E-3</v>
      </c>
      <c r="DI211" s="8">
        <v>37417</v>
      </c>
      <c r="DJ211" s="8">
        <v>64</v>
      </c>
      <c r="DK211" s="8">
        <v>-3825</v>
      </c>
      <c r="DL211" s="8">
        <v>71</v>
      </c>
      <c r="DM211" s="8">
        <v>3.16</v>
      </c>
      <c r="DN211" s="8">
        <v>1.2E-2</v>
      </c>
      <c r="DO211" s="8">
        <v>78700</v>
      </c>
      <c r="DP211" s="8">
        <v>60</v>
      </c>
      <c r="DQ211" s="8">
        <v>7.4050000000000002</v>
      </c>
      <c r="DR211" s="8">
        <v>2.1999999999999999E-2</v>
      </c>
      <c r="DS211" s="8">
        <v>57.32</v>
      </c>
      <c r="DT211" s="8">
        <v>0.11</v>
      </c>
      <c r="DU211" s="8">
        <v>230.5</v>
      </c>
      <c r="DV211" s="8">
        <v>0.8</v>
      </c>
      <c r="DW211" s="8">
        <v>230</v>
      </c>
      <c r="DX211" s="8">
        <v>0.8</v>
      </c>
      <c r="DY211" s="8">
        <v>229.5</v>
      </c>
      <c r="DZ211" s="8">
        <v>0.8</v>
      </c>
      <c r="EA211" s="8">
        <v>33</v>
      </c>
      <c r="EB211" s="8">
        <v>0.1</v>
      </c>
      <c r="EC211" s="8">
        <v>29.7</v>
      </c>
      <c r="ED211" s="8">
        <v>0.1</v>
      </c>
      <c r="EE211" s="8">
        <v>32.9</v>
      </c>
      <c r="EF211" s="8">
        <v>0.1</v>
      </c>
      <c r="EG211" s="8">
        <v>7607.2</v>
      </c>
      <c r="EH211" s="8">
        <v>35.1</v>
      </c>
      <c r="EI211" s="8">
        <v>3691.6</v>
      </c>
      <c r="EJ211" s="8">
        <v>40.200000000000003</v>
      </c>
      <c r="EK211" s="8">
        <v>3021</v>
      </c>
      <c r="EL211" s="8">
        <v>30.3</v>
      </c>
      <c r="EM211" s="8">
        <v>230</v>
      </c>
      <c r="EO211" s="8">
        <v>230</v>
      </c>
      <c r="EQ211" s="8">
        <v>230</v>
      </c>
      <c r="ES211" s="8">
        <v>6.4</v>
      </c>
      <c r="EU211" s="8">
        <v>6.2</v>
      </c>
      <c r="EW211" s="8">
        <v>6.1</v>
      </c>
      <c r="EY211" s="8">
        <v>0.53</v>
      </c>
      <c r="EZ211" s="8">
        <v>230</v>
      </c>
      <c r="FB211" s="8">
        <v>230</v>
      </c>
      <c r="FD211" s="8">
        <v>230</v>
      </c>
      <c r="FF211" s="8">
        <v>13.5</v>
      </c>
      <c r="FH211" s="8">
        <v>12.5</v>
      </c>
      <c r="FJ211" s="8">
        <v>12</v>
      </c>
      <c r="FL211" s="8">
        <v>4320</v>
      </c>
      <c r="FN211" s="8">
        <v>0.86</v>
      </c>
      <c r="FO211" s="8">
        <v>230</v>
      </c>
      <c r="FP211" s="8">
        <v>230</v>
      </c>
      <c r="FQ211" s="8">
        <v>230</v>
      </c>
      <c r="FR211" s="8">
        <v>12.9</v>
      </c>
      <c r="FS211" s="8">
        <v>11.6</v>
      </c>
      <c r="FT211" s="8">
        <v>12.2</v>
      </c>
      <c r="FU211" s="8">
        <v>4200</v>
      </c>
      <c r="FV211" s="8">
        <v>0.87</v>
      </c>
      <c r="GE211" s="8">
        <v>10630</v>
      </c>
      <c r="HB211" s="8">
        <v>346.54</v>
      </c>
      <c r="HC211" s="8">
        <v>0.23</v>
      </c>
      <c r="HD211" s="8">
        <v>196.41</v>
      </c>
      <c r="HE211" s="8">
        <v>0.05</v>
      </c>
      <c r="HF211" s="8">
        <v>142.08000000000001</v>
      </c>
      <c r="HG211" s="8">
        <v>0.05</v>
      </c>
      <c r="HH211" s="8">
        <v>54.33</v>
      </c>
      <c r="HI211" s="8">
        <v>0.06</v>
      </c>
      <c r="HJ211" s="8">
        <v>327.19</v>
      </c>
      <c r="HK211" s="8">
        <v>0.21</v>
      </c>
      <c r="HL211" s="8">
        <v>123.43</v>
      </c>
      <c r="HM211" s="8">
        <v>0.06</v>
      </c>
      <c r="HN211" s="8">
        <v>137.5</v>
      </c>
      <c r="HO211" s="8">
        <v>0.05</v>
      </c>
      <c r="HP211" s="8">
        <v>14.08</v>
      </c>
      <c r="HQ211" s="8">
        <v>0.05</v>
      </c>
      <c r="HZ211" s="8">
        <v>82.49</v>
      </c>
      <c r="IA211" s="8">
        <v>0.04</v>
      </c>
      <c r="IB211" s="8">
        <v>52.18</v>
      </c>
      <c r="IC211" s="8">
        <v>0.03</v>
      </c>
      <c r="ID211" s="8">
        <v>48.87</v>
      </c>
      <c r="IE211" s="8">
        <v>0.03</v>
      </c>
      <c r="IF211" s="8">
        <v>3.31</v>
      </c>
      <c r="IG211" s="8">
        <v>0.03</v>
      </c>
      <c r="IH211" s="8">
        <v>702.16</v>
      </c>
      <c r="II211" s="8">
        <v>0.49</v>
      </c>
      <c r="IJ211" s="8">
        <v>47.06</v>
      </c>
      <c r="IK211" s="8">
        <v>0.02</v>
      </c>
      <c r="IL211" s="8">
        <v>78700</v>
      </c>
      <c r="IM211" s="8">
        <v>60</v>
      </c>
      <c r="IN211" s="8">
        <v>43905</v>
      </c>
      <c r="IO211" s="8">
        <v>33</v>
      </c>
      <c r="KB211" s="8">
        <v>331.48</v>
      </c>
      <c r="KC211" s="8">
        <v>0.26</v>
      </c>
      <c r="KD211" s="8">
        <v>235.39</v>
      </c>
      <c r="KE211" s="8">
        <v>0.05</v>
      </c>
      <c r="KF211" s="8">
        <v>138.53</v>
      </c>
      <c r="KG211" s="8">
        <v>0.06</v>
      </c>
      <c r="KH211" s="8">
        <v>96.86</v>
      </c>
      <c r="KI211" s="8">
        <v>0.05</v>
      </c>
      <c r="KP211" s="8">
        <v>319.95</v>
      </c>
      <c r="KQ211" s="8">
        <v>0.26</v>
      </c>
      <c r="KR211" s="8">
        <v>123.58</v>
      </c>
      <c r="KS211" s="8">
        <v>0.05</v>
      </c>
      <c r="KT211" s="8">
        <v>135.74</v>
      </c>
      <c r="KU211" s="8">
        <v>0.06</v>
      </c>
      <c r="KV211" s="8">
        <v>12.16</v>
      </c>
      <c r="KW211" s="8">
        <v>0.06</v>
      </c>
      <c r="LD211" s="8">
        <v>74.569999999999993</v>
      </c>
      <c r="LE211" s="8">
        <v>0.03</v>
      </c>
      <c r="LF211" s="8">
        <v>82.75</v>
      </c>
      <c r="LG211" s="8">
        <v>0.04</v>
      </c>
      <c r="LH211" s="8">
        <v>43.84</v>
      </c>
      <c r="LI211" s="8">
        <v>0.02</v>
      </c>
      <c r="LJ211" s="8">
        <v>38.9</v>
      </c>
      <c r="LK211" s="8">
        <v>0.05</v>
      </c>
      <c r="LL211" s="8">
        <v>123.41</v>
      </c>
      <c r="LM211" s="8">
        <v>7.0000000000000007E-2</v>
      </c>
      <c r="LN211" s="8">
        <v>575.66</v>
      </c>
      <c r="LO211" s="8">
        <v>0.47</v>
      </c>
      <c r="LP211" s="8">
        <v>47.11</v>
      </c>
      <c r="LQ211" s="8">
        <v>0.02</v>
      </c>
      <c r="LR211" s="8">
        <v>115.56</v>
      </c>
      <c r="LS211" s="8">
        <v>0.01</v>
      </c>
      <c r="LT211" s="8">
        <v>78700</v>
      </c>
      <c r="LU211" s="8">
        <v>60</v>
      </c>
      <c r="LV211" s="8">
        <v>39402</v>
      </c>
      <c r="LW211" s="8">
        <v>35</v>
      </c>
      <c r="MX211" s="8">
        <v>61.11</v>
      </c>
      <c r="MY211" s="8">
        <v>0.05</v>
      </c>
      <c r="MZ211" s="8">
        <v>61.29</v>
      </c>
      <c r="NA211" s="8">
        <v>0.04</v>
      </c>
      <c r="NB211" s="8">
        <v>61.64</v>
      </c>
      <c r="NC211" s="8">
        <v>0.05</v>
      </c>
      <c r="ND211" s="8">
        <v>61.43</v>
      </c>
      <c r="NE211" s="8">
        <v>7.0000000000000007E-2</v>
      </c>
      <c r="NF211" s="8">
        <v>61.39</v>
      </c>
      <c r="NG211" s="8">
        <v>7.0000000000000007E-2</v>
      </c>
      <c r="NH211" s="8">
        <v>61.53</v>
      </c>
      <c r="NI211" s="8">
        <v>0.06</v>
      </c>
      <c r="OB211" s="8">
        <v>123.43</v>
      </c>
      <c r="OC211" s="8">
        <v>0.06</v>
      </c>
      <c r="OP211" s="8">
        <v>125.49</v>
      </c>
      <c r="OQ211" s="8">
        <v>0.05</v>
      </c>
      <c r="OR211" s="8">
        <v>124.01</v>
      </c>
      <c r="OS211" s="8">
        <v>0.06</v>
      </c>
      <c r="PN211" s="8">
        <v>123.59</v>
      </c>
      <c r="PO211" s="8">
        <v>7.0000000000000007E-2</v>
      </c>
      <c r="PP211" s="8">
        <v>123.41</v>
      </c>
      <c r="PQ211" s="8">
        <v>7.0000000000000007E-2</v>
      </c>
      <c r="PR211" s="8">
        <v>125.49</v>
      </c>
      <c r="PS211" s="8">
        <v>0.05</v>
      </c>
      <c r="PT211" s="8">
        <v>124.01</v>
      </c>
      <c r="PU211" s="8">
        <v>0.06</v>
      </c>
      <c r="PV211" s="8">
        <v>53.83</v>
      </c>
      <c r="PW211" s="8">
        <v>0.08</v>
      </c>
      <c r="PX211" s="8">
        <v>82.79</v>
      </c>
      <c r="PY211" s="8">
        <v>0.04</v>
      </c>
      <c r="QX211" s="8">
        <v>115.17</v>
      </c>
      <c r="QY211" s="8">
        <v>0.1</v>
      </c>
      <c r="QZ211" s="8">
        <v>114.7</v>
      </c>
      <c r="RA211" s="8">
        <v>0.09</v>
      </c>
      <c r="RB211" s="8">
        <v>74.47</v>
      </c>
      <c r="RC211" s="8">
        <v>0.06</v>
      </c>
      <c r="RD211" s="8">
        <v>74.62</v>
      </c>
      <c r="RE211" s="8">
        <v>0.05</v>
      </c>
      <c r="RF211" s="8">
        <v>74.33</v>
      </c>
      <c r="RG211" s="8">
        <v>0.06</v>
      </c>
      <c r="RH211" s="8">
        <v>74.349999999999994</v>
      </c>
      <c r="RI211" s="8">
        <v>0.05</v>
      </c>
      <c r="RJ211" s="8">
        <v>74.540000000000006</v>
      </c>
      <c r="RK211" s="8">
        <v>0.05</v>
      </c>
      <c r="RL211" s="8">
        <v>74.599999999999994</v>
      </c>
      <c r="RM211" s="8">
        <v>0.04</v>
      </c>
      <c r="RP211" s="8">
        <v>76.84</v>
      </c>
      <c r="RQ211" s="8">
        <v>0.14000000000000001</v>
      </c>
      <c r="RR211" s="8">
        <v>75.260000000000005</v>
      </c>
      <c r="RS211" s="8">
        <v>0.12</v>
      </c>
      <c r="RT211" s="8">
        <v>75.25</v>
      </c>
      <c r="RU211" s="8">
        <v>0.1</v>
      </c>
      <c r="RV211" s="8">
        <v>75.27</v>
      </c>
      <c r="RW211" s="8">
        <v>0.1</v>
      </c>
      <c r="RX211" s="8">
        <v>103.25</v>
      </c>
      <c r="RY211" s="8">
        <v>0.31</v>
      </c>
      <c r="RZ211" s="8">
        <v>92.13</v>
      </c>
      <c r="SA211" s="8">
        <v>0.37</v>
      </c>
      <c r="SB211" s="8">
        <v>92.37</v>
      </c>
      <c r="SC211" s="8">
        <v>0.37</v>
      </c>
      <c r="SD211" s="8">
        <v>77.569999999999993</v>
      </c>
      <c r="SE211" s="8">
        <v>0.22</v>
      </c>
      <c r="SF211" s="8">
        <v>90.7</v>
      </c>
      <c r="SG211" s="8">
        <v>0.37</v>
      </c>
      <c r="SH211" s="8">
        <v>89.7</v>
      </c>
      <c r="SI211" s="8">
        <v>0.12</v>
      </c>
      <c r="SJ211" s="8">
        <v>95.44</v>
      </c>
      <c r="SK211" s="8">
        <v>0.12</v>
      </c>
      <c r="SL211" s="8">
        <v>96.41</v>
      </c>
      <c r="SM211" s="8">
        <v>0.13</v>
      </c>
      <c r="SN211" s="8">
        <v>90.07</v>
      </c>
      <c r="SO211" s="8">
        <v>0.11</v>
      </c>
      <c r="SP211" s="8">
        <v>89.52</v>
      </c>
      <c r="SQ211" s="8">
        <v>0.12</v>
      </c>
      <c r="SR211" s="8">
        <v>93.22</v>
      </c>
      <c r="SS211" s="8">
        <v>0.12</v>
      </c>
      <c r="ST211" s="8">
        <v>93.86</v>
      </c>
      <c r="SU211" s="8">
        <v>0.16</v>
      </c>
      <c r="TZ211" s="8">
        <v>115.39</v>
      </c>
      <c r="UA211" s="8">
        <v>0.1</v>
      </c>
      <c r="UB211" s="8">
        <v>114.98</v>
      </c>
      <c r="UC211" s="8">
        <v>0.1</v>
      </c>
      <c r="UD211" s="8">
        <v>114.95</v>
      </c>
      <c r="UE211" s="8">
        <v>0.11</v>
      </c>
      <c r="UF211" s="8">
        <v>115.12</v>
      </c>
      <c r="UG211" s="8">
        <v>0.1</v>
      </c>
      <c r="UH211" s="8">
        <v>114.97</v>
      </c>
      <c r="UI211" s="8">
        <v>0.1</v>
      </c>
      <c r="UJ211" s="8">
        <v>114.91</v>
      </c>
      <c r="UK211" s="8">
        <v>0.14000000000000001</v>
      </c>
      <c r="WJ211" s="8" t="s">
        <v>1768</v>
      </c>
      <c r="WK211" s="8">
        <v>74.998999999999995</v>
      </c>
      <c r="WL211" s="8">
        <v>1.9E-2</v>
      </c>
      <c r="WM211" s="8">
        <v>62.018000000000001</v>
      </c>
      <c r="WN211" s="8">
        <v>1.6E-2</v>
      </c>
      <c r="WO211" s="8">
        <v>61.497999999999998</v>
      </c>
      <c r="WP211" s="8">
        <v>1.2E-2</v>
      </c>
      <c r="WQ211" s="8">
        <v>57.680999999999997</v>
      </c>
      <c r="WR211" s="8">
        <v>1.4999999999999999E-2</v>
      </c>
      <c r="WS211" s="8">
        <v>115.004</v>
      </c>
      <c r="WT211" s="8">
        <v>1.4E-2</v>
      </c>
      <c r="WU211" s="8">
        <v>80</v>
      </c>
      <c r="WV211" s="8">
        <v>3.3000000000000002E-2</v>
      </c>
      <c r="WW211" s="8">
        <v>2565.1</v>
      </c>
      <c r="WX211" s="8">
        <v>3</v>
      </c>
      <c r="WY211" s="8">
        <v>2500.1</v>
      </c>
      <c r="WZ211" s="8">
        <v>2.9</v>
      </c>
      <c r="XA211" s="8">
        <v>1.1870000000000001</v>
      </c>
      <c r="XB211" s="8">
        <v>2E-3</v>
      </c>
      <c r="XC211" s="8">
        <v>-0.315</v>
      </c>
      <c r="XD211" s="8">
        <v>2E-3</v>
      </c>
      <c r="XE211" s="8">
        <v>0.26700000000000002</v>
      </c>
      <c r="XF211" s="8">
        <v>4.0000000000000001E-3</v>
      </c>
      <c r="XG211" s="8">
        <v>1.2015</v>
      </c>
      <c r="XH211" s="8">
        <v>2.8E-3</v>
      </c>
      <c r="XI211" s="8">
        <v>29.344999999999999</v>
      </c>
      <c r="XJ211" s="8">
        <v>1E-3</v>
      </c>
      <c r="XK211" s="8">
        <v>10628</v>
      </c>
      <c r="XL211" s="8">
        <v>31</v>
      </c>
      <c r="XM211" s="8">
        <v>1500</v>
      </c>
      <c r="XO211" s="1">
        <v>9.1282153938544691E-2</v>
      </c>
      <c r="XP211" s="12">
        <v>224.4628165348814</v>
      </c>
      <c r="XQ211" s="4">
        <v>13.029</v>
      </c>
      <c r="XR211" s="4">
        <v>0.35299999999999998</v>
      </c>
      <c r="XS211" s="45">
        <f t="shared" si="191"/>
        <v>1.4051272832287671</v>
      </c>
      <c r="XT211" s="9">
        <f t="shared" si="181"/>
        <v>11649.156138834876</v>
      </c>
      <c r="XU211" s="46">
        <f t="shared" si="182"/>
        <v>348.63677955905513</v>
      </c>
      <c r="XV211" s="9">
        <f t="shared" si="163"/>
        <v>224.51158150926733</v>
      </c>
      <c r="XW211" s="9">
        <f t="shared" si="183"/>
        <v>922.20204670510179</v>
      </c>
      <c r="XX211" s="9">
        <f t="shared" si="184"/>
        <v>10726.954092129774</v>
      </c>
      <c r="XY211" s="15">
        <f t="shared" si="185"/>
        <v>9.1864491583916168E-3</v>
      </c>
      <c r="XZ211" s="9">
        <f t="shared" si="186"/>
        <v>28.831920526318196</v>
      </c>
      <c r="YA211" s="9">
        <f t="shared" si="187"/>
        <v>60.092872716771232</v>
      </c>
      <c r="YB211" s="10">
        <v>14.607097152608736</v>
      </c>
      <c r="YC211" s="10">
        <v>13.211772437912687</v>
      </c>
      <c r="YD211" s="3">
        <v>1.3766112389815623E-2</v>
      </c>
      <c r="YE211" s="9">
        <v>42.909727392833965</v>
      </c>
      <c r="YF211" s="15">
        <v>8.7927330327359689E-3</v>
      </c>
      <c r="YG211" s="9">
        <v>27.621643853749504</v>
      </c>
      <c r="YH211" s="15">
        <v>9.2424102422057324E-3</v>
      </c>
      <c r="YI211" s="9">
        <v>24.818082313793656</v>
      </c>
      <c r="YJ211" s="9">
        <f t="shared" si="188"/>
        <v>78.192367650117546</v>
      </c>
      <c r="YK211" s="9">
        <f t="shared" si="189"/>
        <v>63.728585097223089</v>
      </c>
      <c r="YL211" s="9">
        <f t="shared" si="190"/>
        <v>24.475085643138165</v>
      </c>
      <c r="YM211" s="9">
        <f t="shared" si="164"/>
        <v>50753.449825286596</v>
      </c>
      <c r="YN211" s="9">
        <f t="shared" si="165"/>
        <v>50602.522203024462</v>
      </c>
      <c r="YO211" s="9">
        <f t="shared" si="166"/>
        <v>9128</v>
      </c>
      <c r="YP211" s="14">
        <f t="shared" si="167"/>
        <v>0.61382751531657243</v>
      </c>
      <c r="YQ211" s="9">
        <f t="shared" si="168"/>
        <v>46823.847153921655</v>
      </c>
      <c r="YR211" s="9">
        <f t="shared" si="169"/>
        <v>46672.919531659514</v>
      </c>
      <c r="YS211" s="10">
        <f t="shared" si="170"/>
        <v>4.405706356221458</v>
      </c>
      <c r="YT211" s="15">
        <f t="shared" si="171"/>
        <v>0.21878064624051502</v>
      </c>
      <c r="YU211" s="16">
        <f t="shared" si="172"/>
        <v>-4.3568348831800314</v>
      </c>
      <c r="YV211" s="16">
        <f t="shared" si="173"/>
        <v>-18.099494933346314</v>
      </c>
      <c r="YW211" s="47">
        <f t="shared" si="174"/>
        <v>55.024105309655063</v>
      </c>
      <c r="YX211" s="5">
        <f t="shared" si="175"/>
        <v>50753.449825286596</v>
      </c>
      <c r="YY211" s="5">
        <f t="shared" si="176"/>
        <v>32659.12612377802</v>
      </c>
      <c r="YZ211" s="5">
        <f t="shared" si="177"/>
        <v>3995.6217715663424</v>
      </c>
      <c r="ZA211" s="5">
        <f t="shared" si="178"/>
        <v>14098.701929942266</v>
      </c>
      <c r="ZB211" s="5">
        <f t="shared" si="179"/>
        <v>50753.449825286632</v>
      </c>
      <c r="ZC211" s="6">
        <f t="shared" si="180"/>
        <v>1.0000000000000007</v>
      </c>
    </row>
    <row r="212" spans="1:679" s="8" customFormat="1" x14ac:dyDescent="0.25">
      <c r="A212" s="8">
        <v>3</v>
      </c>
      <c r="B212" s="8" t="s">
        <v>1301</v>
      </c>
      <c r="C212" s="8" t="s">
        <v>1302</v>
      </c>
      <c r="D212" s="8" t="s">
        <v>1301</v>
      </c>
      <c r="E212" s="13" t="s">
        <v>3327</v>
      </c>
      <c r="F212" s="8" t="s">
        <v>3316</v>
      </c>
      <c r="G212" s="8" t="s">
        <v>3316</v>
      </c>
      <c r="H212" s="8" t="s">
        <v>3325</v>
      </c>
      <c r="I212" s="8" t="s">
        <v>3310</v>
      </c>
      <c r="J212" s="8" t="s">
        <v>3319</v>
      </c>
      <c r="L212" s="8">
        <v>7</v>
      </c>
      <c r="M212" s="8" t="s">
        <v>3311</v>
      </c>
      <c r="N212" s="7">
        <v>0</v>
      </c>
      <c r="O212" s="7">
        <v>0</v>
      </c>
      <c r="P212" s="8" t="s">
        <v>3374</v>
      </c>
      <c r="Q212" s="8" t="s">
        <v>1148</v>
      </c>
      <c r="R212" s="8" t="s">
        <v>1303</v>
      </c>
      <c r="S212" s="8" t="s">
        <v>119</v>
      </c>
      <c r="T212" s="8" t="s">
        <v>154</v>
      </c>
      <c r="U212" s="8" t="s">
        <v>1158</v>
      </c>
      <c r="V212" s="8" t="s">
        <v>3378</v>
      </c>
      <c r="W212" s="8" t="s">
        <v>3383</v>
      </c>
      <c r="X212" s="8" t="s">
        <v>3387</v>
      </c>
      <c r="Y212" s="8" t="s">
        <v>3387</v>
      </c>
      <c r="Z212" s="8" t="s">
        <v>122</v>
      </c>
      <c r="AA212" s="8" t="s">
        <v>123</v>
      </c>
      <c r="AB212" s="8" t="s">
        <v>124</v>
      </c>
      <c r="AC212" s="8" t="s">
        <v>1151</v>
      </c>
      <c r="AD212" s="8" t="s">
        <v>1152</v>
      </c>
      <c r="AE212" s="8" t="s">
        <v>3391</v>
      </c>
      <c r="AF212" s="8" t="s">
        <v>931</v>
      </c>
      <c r="AG212" s="8">
        <v>75</v>
      </c>
      <c r="AH212" s="8">
        <v>62</v>
      </c>
      <c r="AI212" s="8">
        <v>82</v>
      </c>
      <c r="AJ212" s="8">
        <v>68</v>
      </c>
      <c r="AK212" s="8">
        <v>7.6</v>
      </c>
      <c r="AL212" s="8">
        <v>8.1</v>
      </c>
      <c r="AM212" s="8">
        <v>7.6</v>
      </c>
      <c r="AN212" s="8">
        <v>8.1</v>
      </c>
      <c r="AO212" s="8">
        <v>230.4</v>
      </c>
      <c r="AP212" s="8">
        <v>0.1</v>
      </c>
      <c r="AQ212" s="8">
        <v>26.3</v>
      </c>
      <c r="AR212" s="8">
        <v>0</v>
      </c>
      <c r="AS212" s="8">
        <v>51594</v>
      </c>
      <c r="AT212" s="8">
        <v>80</v>
      </c>
      <c r="AU212" s="8">
        <v>50744</v>
      </c>
      <c r="AV212" s="8">
        <v>211</v>
      </c>
      <c r="AW212" s="8">
        <v>12172</v>
      </c>
      <c r="AX212" s="8">
        <v>116</v>
      </c>
      <c r="AY212" s="8">
        <v>63778</v>
      </c>
      <c r="AZ212" s="8">
        <v>123</v>
      </c>
      <c r="BA212" s="8">
        <v>8.2742605089999994</v>
      </c>
      <c r="BF212" s="8">
        <v>112.35</v>
      </c>
      <c r="BG212" s="8">
        <v>0.02</v>
      </c>
      <c r="BH212" s="8">
        <v>19.29</v>
      </c>
      <c r="CO212" s="8" t="s">
        <v>1300</v>
      </c>
      <c r="CP212" s="8" t="s">
        <v>1154</v>
      </c>
      <c r="CQ212" s="8">
        <v>74.998000000000005</v>
      </c>
      <c r="CR212" s="8">
        <v>1.6E-2</v>
      </c>
      <c r="CS212" s="8">
        <v>61.993000000000002</v>
      </c>
      <c r="CT212" s="8">
        <v>2.1999999999999999E-2</v>
      </c>
      <c r="CU212" s="8">
        <v>81.997</v>
      </c>
      <c r="CV212" s="8">
        <v>2.9000000000000001E-2</v>
      </c>
      <c r="CW212" s="8">
        <v>68.004000000000005</v>
      </c>
      <c r="CX212" s="8">
        <v>2.1000000000000001E-2</v>
      </c>
      <c r="CY212" s="8">
        <v>74.540000000000006</v>
      </c>
      <c r="CZ212" s="8">
        <v>7.0000000000000007E-2</v>
      </c>
      <c r="DA212" s="8">
        <v>56.43</v>
      </c>
      <c r="DB212" s="8">
        <v>0.02</v>
      </c>
      <c r="DC212" s="8">
        <v>61.11</v>
      </c>
      <c r="DD212" s="8">
        <v>0.03</v>
      </c>
      <c r="DE212" s="8">
        <v>0.251</v>
      </c>
      <c r="DF212" s="8">
        <v>2E-3</v>
      </c>
      <c r="DG212" s="8">
        <v>1.1840999999999999</v>
      </c>
      <c r="DH212" s="8">
        <v>2.3E-3</v>
      </c>
      <c r="DI212" s="8">
        <v>51594</v>
      </c>
      <c r="DJ212" s="8">
        <v>80</v>
      </c>
      <c r="DK212" s="8">
        <v>12172</v>
      </c>
      <c r="DL212" s="8">
        <v>116</v>
      </c>
      <c r="DM212" s="8">
        <v>8.2750000000000004</v>
      </c>
      <c r="DN212" s="8">
        <v>3.6999999999999998E-2</v>
      </c>
      <c r="DO212" s="8">
        <v>79024</v>
      </c>
      <c r="DP212" s="8">
        <v>57</v>
      </c>
      <c r="DQ212" s="8">
        <v>10.252000000000001</v>
      </c>
      <c r="DR212" s="8">
        <v>4.1000000000000002E-2</v>
      </c>
      <c r="DS212" s="8">
        <v>19.29</v>
      </c>
      <c r="DT212" s="8">
        <v>0.16</v>
      </c>
      <c r="DU212" s="8">
        <v>230.4</v>
      </c>
      <c r="DV212" s="8">
        <v>0.8</v>
      </c>
      <c r="DW212" s="8">
        <v>230.1</v>
      </c>
      <c r="DX212" s="8">
        <v>0.8</v>
      </c>
      <c r="DY212" s="8">
        <v>229.6</v>
      </c>
      <c r="DZ212" s="8">
        <v>0.8</v>
      </c>
      <c r="EA212" s="8">
        <v>26.3</v>
      </c>
      <c r="EB212" s="8">
        <v>0.1</v>
      </c>
      <c r="EC212" s="8">
        <v>23.4</v>
      </c>
      <c r="ED212" s="8">
        <v>0.1</v>
      </c>
      <c r="EE212" s="8">
        <v>26.6</v>
      </c>
      <c r="EF212" s="8">
        <v>0.1</v>
      </c>
      <c r="EG212" s="8">
        <v>6005.4</v>
      </c>
      <c r="EH212" s="8">
        <v>36.799999999999997</v>
      </c>
      <c r="EI212" s="8">
        <v>3506.9</v>
      </c>
      <c r="EJ212" s="8">
        <v>43.3</v>
      </c>
      <c r="EK212" s="8">
        <v>1702.5</v>
      </c>
      <c r="EL212" s="8">
        <v>30.6</v>
      </c>
      <c r="EM212" s="8">
        <v>230</v>
      </c>
      <c r="EO212" s="8">
        <v>230</v>
      </c>
      <c r="EQ212" s="8">
        <v>230</v>
      </c>
      <c r="ES212" s="8">
        <v>6.5</v>
      </c>
      <c r="EU212" s="8">
        <v>6.3</v>
      </c>
      <c r="EW212" s="8">
        <v>6.2</v>
      </c>
      <c r="EY212" s="8">
        <v>0.54</v>
      </c>
      <c r="EZ212" s="8">
        <v>230</v>
      </c>
      <c r="FB212" s="8">
        <v>230</v>
      </c>
      <c r="FD212" s="8">
        <v>230</v>
      </c>
      <c r="FF212" s="8">
        <v>10</v>
      </c>
      <c r="FH212" s="8">
        <v>9.3000000000000007</v>
      </c>
      <c r="FJ212" s="8">
        <v>8.9</v>
      </c>
      <c r="FL212" s="8">
        <v>2870</v>
      </c>
      <c r="FN212" s="8">
        <v>0.77</v>
      </c>
      <c r="FO212" s="8">
        <v>230</v>
      </c>
      <c r="FP212" s="8">
        <v>230</v>
      </c>
      <c r="FQ212" s="8">
        <v>230</v>
      </c>
      <c r="FR212" s="8">
        <v>9.5</v>
      </c>
      <c r="FS212" s="8">
        <v>8.4</v>
      </c>
      <c r="FT212" s="8">
        <v>8.9</v>
      </c>
      <c r="FU212" s="8">
        <v>2710</v>
      </c>
      <c r="FV212" s="8">
        <v>0.77</v>
      </c>
      <c r="GE212" s="8">
        <v>7720</v>
      </c>
      <c r="HB212" s="8">
        <v>225.82</v>
      </c>
      <c r="HC212" s="8">
        <v>0.19</v>
      </c>
      <c r="HD212" s="8">
        <v>171.29</v>
      </c>
      <c r="HE212" s="8">
        <v>0.06</v>
      </c>
      <c r="HF212" s="8">
        <v>109.76</v>
      </c>
      <c r="HG212" s="8">
        <v>0.06</v>
      </c>
      <c r="HH212" s="8">
        <v>61.53</v>
      </c>
      <c r="HI212" s="8">
        <v>0.05</v>
      </c>
      <c r="HJ212" s="8">
        <v>207.07</v>
      </c>
      <c r="HK212" s="8">
        <v>0.18</v>
      </c>
      <c r="HL212" s="8">
        <v>88.24</v>
      </c>
      <c r="HM212" s="8">
        <v>0.04</v>
      </c>
      <c r="HN212" s="8">
        <v>103.71</v>
      </c>
      <c r="HO212" s="8">
        <v>0.06</v>
      </c>
      <c r="HP212" s="8">
        <v>15.48</v>
      </c>
      <c r="HQ212" s="8">
        <v>0.04</v>
      </c>
      <c r="HZ212" s="8">
        <v>69.41</v>
      </c>
      <c r="IA212" s="8">
        <v>0.05</v>
      </c>
      <c r="IB212" s="8">
        <v>63.13</v>
      </c>
      <c r="IC212" s="8">
        <v>0.09</v>
      </c>
      <c r="ID212" s="8">
        <v>40.43</v>
      </c>
      <c r="IE212" s="8">
        <v>0.03</v>
      </c>
      <c r="IF212" s="8">
        <v>22.7</v>
      </c>
      <c r="IG212" s="8">
        <v>0.1</v>
      </c>
      <c r="IH212" s="8">
        <v>598</v>
      </c>
      <c r="II212" s="8">
        <v>0.46</v>
      </c>
      <c r="IJ212" s="8">
        <v>35.82</v>
      </c>
      <c r="IK212" s="8">
        <v>0.01</v>
      </c>
      <c r="IL212" s="8">
        <v>79024</v>
      </c>
      <c r="IM212" s="8">
        <v>57</v>
      </c>
      <c r="IN212" s="8">
        <v>45760</v>
      </c>
      <c r="IO212" s="8">
        <v>35</v>
      </c>
      <c r="KB212" s="8">
        <v>209.03</v>
      </c>
      <c r="KC212" s="8">
        <v>0.2</v>
      </c>
      <c r="KD212" s="8">
        <v>190.34</v>
      </c>
      <c r="KE212" s="8">
        <v>0.05</v>
      </c>
      <c r="KF212" s="8">
        <v>104.36</v>
      </c>
      <c r="KG212" s="8">
        <v>7.0000000000000007E-2</v>
      </c>
      <c r="KH212" s="8">
        <v>85.99</v>
      </c>
      <c r="KI212" s="8">
        <v>0.05</v>
      </c>
      <c r="KP212" s="8">
        <v>198.6</v>
      </c>
      <c r="KQ212" s="8">
        <v>0.21</v>
      </c>
      <c r="KR212" s="8">
        <v>88.77</v>
      </c>
      <c r="KS212" s="8">
        <v>0.04</v>
      </c>
      <c r="KT212" s="8">
        <v>100.85</v>
      </c>
      <c r="KU212" s="8">
        <v>7.0000000000000007E-2</v>
      </c>
      <c r="KV212" s="8">
        <v>12.09</v>
      </c>
      <c r="KW212" s="8">
        <v>0.05</v>
      </c>
      <c r="LD212" s="8">
        <v>56.13</v>
      </c>
      <c r="LE212" s="8">
        <v>0.04</v>
      </c>
      <c r="LF212" s="8">
        <v>73.69</v>
      </c>
      <c r="LG212" s="8">
        <v>0.03</v>
      </c>
      <c r="LH212" s="8">
        <v>30.75</v>
      </c>
      <c r="LI212" s="8">
        <v>0.03</v>
      </c>
      <c r="LJ212" s="8">
        <v>42.94</v>
      </c>
      <c r="LK212" s="8">
        <v>0.04</v>
      </c>
      <c r="LL212" s="8">
        <v>87.88</v>
      </c>
      <c r="LM212" s="8">
        <v>0.06</v>
      </c>
      <c r="LN212" s="8">
        <v>480</v>
      </c>
      <c r="LO212" s="8">
        <v>0.42</v>
      </c>
      <c r="LP212" s="8">
        <v>35.99</v>
      </c>
      <c r="LQ212" s="8">
        <v>0.01</v>
      </c>
      <c r="LR212" s="8">
        <v>114.89</v>
      </c>
      <c r="LS212" s="8">
        <v>0.01</v>
      </c>
      <c r="LT212" s="8">
        <v>79024</v>
      </c>
      <c r="LU212" s="8">
        <v>57</v>
      </c>
      <c r="LV212" s="8">
        <v>37872</v>
      </c>
      <c r="LW212" s="8">
        <v>33</v>
      </c>
      <c r="MX212" s="8">
        <v>56.45</v>
      </c>
      <c r="MY212" s="8">
        <v>0.04</v>
      </c>
      <c r="MZ212" s="8">
        <v>56.33</v>
      </c>
      <c r="NA212" s="8">
        <v>0.04</v>
      </c>
      <c r="NB212" s="8">
        <v>56.56</v>
      </c>
      <c r="NC212" s="8">
        <v>0.04</v>
      </c>
      <c r="ND212" s="8">
        <v>56.86</v>
      </c>
      <c r="NE212" s="8">
        <v>0.06</v>
      </c>
      <c r="NF212" s="8">
        <v>56.76</v>
      </c>
      <c r="NG212" s="8">
        <v>0.06</v>
      </c>
      <c r="NH212" s="8">
        <v>56.76</v>
      </c>
      <c r="NI212" s="8">
        <v>0.06</v>
      </c>
      <c r="OB212" s="8">
        <v>88.24</v>
      </c>
      <c r="OC212" s="8">
        <v>0.04</v>
      </c>
      <c r="OP212" s="8">
        <v>89.98</v>
      </c>
      <c r="OQ212" s="8">
        <v>0.04</v>
      </c>
      <c r="OR212" s="8">
        <v>88.41</v>
      </c>
      <c r="OS212" s="8">
        <v>0.04</v>
      </c>
      <c r="PN212" s="8">
        <v>88.56</v>
      </c>
      <c r="PO212" s="8">
        <v>0.04</v>
      </c>
      <c r="PP212" s="8">
        <v>87.88</v>
      </c>
      <c r="PQ212" s="8">
        <v>0.06</v>
      </c>
      <c r="PR212" s="8">
        <v>89.98</v>
      </c>
      <c r="PS212" s="8">
        <v>0.04</v>
      </c>
      <c r="PT212" s="8">
        <v>88.41</v>
      </c>
      <c r="PU212" s="8">
        <v>0.04</v>
      </c>
      <c r="PV212" s="8">
        <v>64.040000000000006</v>
      </c>
      <c r="PW212" s="8">
        <v>0.08</v>
      </c>
      <c r="PX212" s="8">
        <v>73.61</v>
      </c>
      <c r="PY212" s="8">
        <v>0.03</v>
      </c>
      <c r="QX212" s="8">
        <v>81.99</v>
      </c>
      <c r="QY212" s="8">
        <v>0.08</v>
      </c>
      <c r="QZ212" s="8">
        <v>81.77</v>
      </c>
      <c r="RA212" s="8">
        <v>0.08</v>
      </c>
      <c r="RB212" s="8">
        <v>74.489999999999995</v>
      </c>
      <c r="RC212" s="8">
        <v>0.06</v>
      </c>
      <c r="RD212" s="8">
        <v>74.53</v>
      </c>
      <c r="RE212" s="8">
        <v>0.06</v>
      </c>
      <c r="RF212" s="8">
        <v>74.66</v>
      </c>
      <c r="RG212" s="8">
        <v>0.06</v>
      </c>
      <c r="RH212" s="8">
        <v>74.63</v>
      </c>
      <c r="RI212" s="8">
        <v>0.06</v>
      </c>
      <c r="RJ212" s="8">
        <v>74.680000000000007</v>
      </c>
      <c r="RK212" s="8">
        <v>0.06</v>
      </c>
      <c r="RL212" s="8">
        <v>74.680000000000007</v>
      </c>
      <c r="RM212" s="8">
        <v>0.05</v>
      </c>
      <c r="RP212" s="8">
        <v>75.66</v>
      </c>
      <c r="RQ212" s="8">
        <v>0.08</v>
      </c>
      <c r="RR212" s="8">
        <v>75.09</v>
      </c>
      <c r="RS212" s="8">
        <v>7.0000000000000007E-2</v>
      </c>
      <c r="RT212" s="8">
        <v>75.040000000000006</v>
      </c>
      <c r="RU212" s="8">
        <v>7.0000000000000007E-2</v>
      </c>
      <c r="RV212" s="8">
        <v>74.88</v>
      </c>
      <c r="RW212" s="8">
        <v>7.0000000000000007E-2</v>
      </c>
      <c r="RX212" s="8">
        <v>79.88</v>
      </c>
      <c r="RY212" s="8">
        <v>0.1</v>
      </c>
      <c r="RZ212" s="8">
        <v>79.150000000000006</v>
      </c>
      <c r="SA212" s="8">
        <v>0.09</v>
      </c>
      <c r="SB212" s="8">
        <v>76.44</v>
      </c>
      <c r="SC212" s="8">
        <v>0.1</v>
      </c>
      <c r="SD212" s="8">
        <v>76.16</v>
      </c>
      <c r="SE212" s="8">
        <v>0.1</v>
      </c>
      <c r="SF212" s="8">
        <v>77.010000000000005</v>
      </c>
      <c r="SG212" s="8">
        <v>0.12</v>
      </c>
      <c r="SH212" s="8">
        <v>76.25</v>
      </c>
      <c r="SI212" s="8">
        <v>7.0000000000000007E-2</v>
      </c>
      <c r="SJ212" s="8">
        <v>77.62</v>
      </c>
      <c r="SK212" s="8">
        <v>7.0000000000000007E-2</v>
      </c>
      <c r="SL212" s="8">
        <v>78.06</v>
      </c>
      <c r="SM212" s="8">
        <v>7.0000000000000007E-2</v>
      </c>
      <c r="SN212" s="8">
        <v>75.95</v>
      </c>
      <c r="SO212" s="8">
        <v>0.06</v>
      </c>
      <c r="SP212" s="8">
        <v>75.87</v>
      </c>
      <c r="SQ212" s="8">
        <v>7.0000000000000007E-2</v>
      </c>
      <c r="SR212" s="8">
        <v>77.03</v>
      </c>
      <c r="SS212" s="8">
        <v>7.0000000000000007E-2</v>
      </c>
      <c r="ST212" s="8">
        <v>76.81</v>
      </c>
      <c r="SU212" s="8">
        <v>0.11</v>
      </c>
      <c r="TZ212" s="8">
        <v>81.94</v>
      </c>
      <c r="UA212" s="8">
        <v>0.1</v>
      </c>
      <c r="UB212" s="8">
        <v>81.83</v>
      </c>
      <c r="UC212" s="8">
        <v>0.09</v>
      </c>
      <c r="UD212" s="8">
        <v>81.790000000000006</v>
      </c>
      <c r="UE212" s="8">
        <v>0.11</v>
      </c>
      <c r="UF212" s="8">
        <v>81.81</v>
      </c>
      <c r="UG212" s="8">
        <v>0.1</v>
      </c>
      <c r="UH212" s="8">
        <v>81.569999999999993</v>
      </c>
      <c r="UI212" s="8">
        <v>0.1</v>
      </c>
      <c r="UJ212" s="8">
        <v>81.52</v>
      </c>
      <c r="UK212" s="8">
        <v>0.13</v>
      </c>
      <c r="WJ212" s="8" t="s">
        <v>1768</v>
      </c>
      <c r="WK212" s="8">
        <v>74.998000000000005</v>
      </c>
      <c r="WL212" s="8">
        <v>1.6E-2</v>
      </c>
      <c r="WM212" s="8">
        <v>61.993000000000002</v>
      </c>
      <c r="WN212" s="8">
        <v>2.1999999999999999E-2</v>
      </c>
      <c r="WO212" s="8">
        <v>56.578000000000003</v>
      </c>
      <c r="WP212" s="8">
        <v>1.4E-2</v>
      </c>
      <c r="WQ212" s="8">
        <v>53.415999999999997</v>
      </c>
      <c r="WR212" s="8">
        <v>1.7999999999999999E-2</v>
      </c>
      <c r="WS212" s="8">
        <v>81.997</v>
      </c>
      <c r="WT212" s="8">
        <v>2.9000000000000001E-2</v>
      </c>
      <c r="WU212" s="8">
        <v>68.004000000000005</v>
      </c>
      <c r="WV212" s="8">
        <v>2.1000000000000001E-2</v>
      </c>
      <c r="WW212" s="8">
        <v>2531.3000000000002</v>
      </c>
      <c r="WX212" s="8">
        <v>2.4</v>
      </c>
      <c r="WY212" s="8">
        <v>2500.1999999999998</v>
      </c>
      <c r="WZ212" s="8">
        <v>2.4</v>
      </c>
      <c r="XA212" s="8">
        <v>1.23</v>
      </c>
      <c r="XB212" s="8">
        <v>2E-3</v>
      </c>
      <c r="XC212" s="8">
        <v>-0.38600000000000001</v>
      </c>
      <c r="XD212" s="8">
        <v>3.0000000000000001E-3</v>
      </c>
      <c r="XE212" s="8">
        <v>0.251</v>
      </c>
      <c r="XF212" s="8">
        <v>2E-3</v>
      </c>
      <c r="XG212" s="8">
        <v>1.1840999999999999</v>
      </c>
      <c r="XH212" s="8">
        <v>2.3E-3</v>
      </c>
      <c r="XI212" s="8">
        <v>29.462</v>
      </c>
      <c r="XJ212" s="8">
        <v>0</v>
      </c>
      <c r="XK212" s="8">
        <v>7708</v>
      </c>
      <c r="XL212" s="8">
        <v>31</v>
      </c>
      <c r="XM212" s="8">
        <v>1530</v>
      </c>
      <c r="XO212" s="1">
        <v>9.1282153938544691E-2</v>
      </c>
      <c r="XP212" s="12">
        <v>224.4628165348814</v>
      </c>
      <c r="XQ212" s="4">
        <v>13.029</v>
      </c>
      <c r="XR212" s="4">
        <v>0.35299999999999998</v>
      </c>
      <c r="XS212" s="45">
        <f t="shared" si="191"/>
        <v>1.4305881071718953</v>
      </c>
      <c r="XT212" s="9">
        <f t="shared" si="181"/>
        <v>11614.307594128773</v>
      </c>
      <c r="XU212" s="46">
        <f t="shared" si="182"/>
        <v>361.28086866141729</v>
      </c>
      <c r="XV212" s="9">
        <f t="shared" si="163"/>
        <v>241.1145850230734</v>
      </c>
      <c r="XW212" s="9">
        <f t="shared" si="183"/>
        <v>1052.2479786011554</v>
      </c>
      <c r="XX212" s="9">
        <f t="shared" si="184"/>
        <v>10562.059615527618</v>
      </c>
      <c r="XY212" s="15">
        <f t="shared" si="185"/>
        <v>9.0093751240598111E-3</v>
      </c>
      <c r="XZ212" s="9">
        <f t="shared" si="186"/>
        <v>28.013850933353304</v>
      </c>
      <c r="YA212" s="9">
        <f t="shared" si="187"/>
        <v>55.14741189282811</v>
      </c>
      <c r="YB212" s="10">
        <v>13.748541594364932</v>
      </c>
      <c r="YC212" s="10">
        <v>13.07680193322733</v>
      </c>
      <c r="YD212" s="3">
        <v>1.1347061083416763E-2</v>
      </c>
      <c r="YE212" s="9">
        <v>32.131620495144858</v>
      </c>
      <c r="YF212" s="15">
        <v>8.7764825429839204E-3</v>
      </c>
      <c r="YG212" s="9">
        <v>27.603617053270806</v>
      </c>
      <c r="YH212" s="15">
        <v>7.9246117911690381E-3</v>
      </c>
      <c r="YI212" s="9">
        <v>22.185804366979166</v>
      </c>
      <c r="YJ212" s="9">
        <f t="shared" si="188"/>
        <v>75.634801770099997</v>
      </c>
      <c r="YK212" s="9">
        <f t="shared" si="189"/>
        <v>62.57098210728212</v>
      </c>
      <c r="YL212" s="9">
        <f t="shared" si="190"/>
        <v>21.837429657468128</v>
      </c>
      <c r="YM212" s="9">
        <f t="shared" si="164"/>
        <v>71734.856529051729</v>
      </c>
      <c r="YN212" s="9">
        <f t="shared" si="165"/>
        <v>57107.243480514197</v>
      </c>
      <c r="YO212" s="9">
        <f t="shared" si="166"/>
        <v>6178</v>
      </c>
      <c r="YP212" s="14">
        <f t="shared" si="167"/>
        <v>0.29393679753803686</v>
      </c>
      <c r="YQ212" s="9">
        <f t="shared" si="168"/>
        <v>67746.018133793143</v>
      </c>
      <c r="YR212" s="9">
        <f t="shared" si="169"/>
        <v>53118.405085255617</v>
      </c>
      <c r="YS212" s="10">
        <f t="shared" si="170"/>
        <v>8.7890526899057004</v>
      </c>
      <c r="YT212" s="15">
        <f t="shared" si="171"/>
        <v>0.20228940746949234</v>
      </c>
      <c r="YU212" s="16">
        <f t="shared" si="172"/>
        <v>-6.1764212758851755</v>
      </c>
      <c r="YV212" s="16">
        <f t="shared" si="173"/>
        <v>-20.487389877271887</v>
      </c>
      <c r="YW212" s="47">
        <f t="shared" si="174"/>
        <v>49.952066616387761</v>
      </c>
      <c r="YX212" s="5">
        <f t="shared" si="175"/>
        <v>71734.856529051729</v>
      </c>
      <c r="YY212" s="5">
        <f t="shared" si="176"/>
        <v>62924.143025964207</v>
      </c>
      <c r="YZ212" s="5">
        <f t="shared" si="177"/>
        <v>4046.1310342764555</v>
      </c>
      <c r="ZA212" s="5">
        <f t="shared" si="178"/>
        <v>4764.5824688110451</v>
      </c>
      <c r="ZB212" s="5">
        <f t="shared" si="179"/>
        <v>71734.8565290517</v>
      </c>
      <c r="ZC212" s="6">
        <f t="shared" si="180"/>
        <v>0.99999999999999956</v>
      </c>
    </row>
    <row r="213" spans="1:679" s="8" customFormat="1" x14ac:dyDescent="0.25">
      <c r="A213" s="8">
        <v>3</v>
      </c>
      <c r="B213" s="8" t="s">
        <v>1304</v>
      </c>
      <c r="C213" s="8" t="s">
        <v>1305</v>
      </c>
      <c r="D213" s="8" t="s">
        <v>1304</v>
      </c>
      <c r="E213" s="13" t="s">
        <v>3327</v>
      </c>
      <c r="F213" s="8" t="s">
        <v>3316</v>
      </c>
      <c r="G213" s="8" t="s">
        <v>3316</v>
      </c>
      <c r="H213" s="8" t="s">
        <v>3325</v>
      </c>
      <c r="I213" s="8" t="s">
        <v>3310</v>
      </c>
      <c r="J213" s="8" t="s">
        <v>3319</v>
      </c>
      <c r="L213" s="8">
        <v>7</v>
      </c>
      <c r="M213" s="8" t="s">
        <v>3311</v>
      </c>
      <c r="N213" s="7">
        <v>0</v>
      </c>
      <c r="O213" s="7">
        <v>0</v>
      </c>
      <c r="P213" s="8" t="s">
        <v>3374</v>
      </c>
      <c r="Q213" s="8" t="s">
        <v>1148</v>
      </c>
      <c r="R213" s="8" t="s">
        <v>1306</v>
      </c>
      <c r="S213" s="8" t="s">
        <v>119</v>
      </c>
      <c r="T213" s="8" t="s">
        <v>154</v>
      </c>
      <c r="U213" s="8" t="s">
        <v>330</v>
      </c>
      <c r="V213" s="8" t="s">
        <v>3378</v>
      </c>
      <c r="W213" s="8" t="s">
        <v>3383</v>
      </c>
      <c r="X213" s="8" t="s">
        <v>3387</v>
      </c>
      <c r="Y213" s="8" t="s">
        <v>3387</v>
      </c>
      <c r="Z213" s="8" t="s">
        <v>122</v>
      </c>
      <c r="AA213" s="8" t="s">
        <v>123</v>
      </c>
      <c r="AB213" s="8" t="s">
        <v>124</v>
      </c>
      <c r="AC213" s="8" t="s">
        <v>1151</v>
      </c>
      <c r="AD213" s="8" t="s">
        <v>1152</v>
      </c>
      <c r="AE213" s="8" t="s">
        <v>3391</v>
      </c>
      <c r="AF213" s="8" t="s">
        <v>931</v>
      </c>
      <c r="AG213" s="8">
        <v>75</v>
      </c>
      <c r="AH213" s="8">
        <v>62</v>
      </c>
      <c r="AI213" s="8">
        <v>95</v>
      </c>
      <c r="AJ213" s="8">
        <v>75</v>
      </c>
      <c r="AK213" s="8">
        <v>7.6</v>
      </c>
      <c r="AL213" s="8">
        <v>8.1</v>
      </c>
      <c r="AM213" s="8">
        <v>7.6</v>
      </c>
      <c r="AN213" s="8">
        <v>8.1</v>
      </c>
      <c r="AO213" s="8">
        <v>230.5</v>
      </c>
      <c r="AP213" s="8">
        <v>0.1</v>
      </c>
      <c r="AQ213" s="8">
        <v>28.8</v>
      </c>
      <c r="AR213" s="8">
        <v>0</v>
      </c>
      <c r="AS213" s="8">
        <v>45941</v>
      </c>
      <c r="AT213" s="8">
        <v>72</v>
      </c>
      <c r="AU213" s="8">
        <v>45093</v>
      </c>
      <c r="AV213" s="8">
        <v>204</v>
      </c>
      <c r="AW213" s="8">
        <v>5047</v>
      </c>
      <c r="AX213" s="8">
        <v>105</v>
      </c>
      <c r="AY213" s="8">
        <v>50993</v>
      </c>
      <c r="AZ213" s="8">
        <v>125</v>
      </c>
      <c r="BA213" s="8">
        <v>5.8317703569999999</v>
      </c>
      <c r="BF213" s="8">
        <v>109.7</v>
      </c>
      <c r="BG213" s="8">
        <v>0.03</v>
      </c>
      <c r="BH213" s="8">
        <v>35.159999999999997</v>
      </c>
      <c r="CO213" s="8" t="s">
        <v>1307</v>
      </c>
      <c r="CP213" s="8" t="s">
        <v>1154</v>
      </c>
      <c r="CQ213" s="8">
        <v>75.006</v>
      </c>
      <c r="CR213" s="8">
        <v>2.3E-2</v>
      </c>
      <c r="CS213" s="8">
        <v>62.003999999999998</v>
      </c>
      <c r="CT213" s="8">
        <v>2.3E-2</v>
      </c>
      <c r="CU213" s="8">
        <v>95</v>
      </c>
      <c r="CV213" s="8">
        <v>0.02</v>
      </c>
      <c r="CW213" s="8">
        <v>75.046000000000006</v>
      </c>
      <c r="CX213" s="8">
        <v>2.3E-2</v>
      </c>
      <c r="CY213" s="8">
        <v>74.37</v>
      </c>
      <c r="CZ213" s="8">
        <v>0.09</v>
      </c>
      <c r="DA213" s="8">
        <v>58.21</v>
      </c>
      <c r="DB213" s="8">
        <v>0.05</v>
      </c>
      <c r="DC213" s="8">
        <v>62.61</v>
      </c>
      <c r="DD213" s="8">
        <v>0.02</v>
      </c>
      <c r="DE213" s="8">
        <v>0.28299999999999997</v>
      </c>
      <c r="DF213" s="8">
        <v>4.0000000000000001E-3</v>
      </c>
      <c r="DG213" s="8">
        <v>1.1907000000000001</v>
      </c>
      <c r="DH213" s="8">
        <v>2.8999999999999998E-3</v>
      </c>
      <c r="DI213" s="8">
        <v>45941</v>
      </c>
      <c r="DJ213" s="8">
        <v>72</v>
      </c>
      <c r="DK213" s="8">
        <v>5047</v>
      </c>
      <c r="DL213" s="8">
        <v>105</v>
      </c>
      <c r="DM213" s="8">
        <v>5.8310000000000004</v>
      </c>
      <c r="DN213" s="8">
        <v>2.5999999999999999E-2</v>
      </c>
      <c r="DO213" s="8">
        <v>78647</v>
      </c>
      <c r="DP213" s="8">
        <v>65</v>
      </c>
      <c r="DQ213" s="8">
        <v>8.9939999999999998</v>
      </c>
      <c r="DR213" s="8">
        <v>3.3000000000000002E-2</v>
      </c>
      <c r="DS213" s="8">
        <v>35.159999999999997</v>
      </c>
      <c r="DT213" s="8">
        <v>0.15</v>
      </c>
      <c r="DU213" s="8">
        <v>230.5</v>
      </c>
      <c r="DV213" s="8">
        <v>0.8</v>
      </c>
      <c r="DW213" s="8">
        <v>230.3</v>
      </c>
      <c r="DX213" s="8">
        <v>0.8</v>
      </c>
      <c r="DY213" s="8">
        <v>229.5</v>
      </c>
      <c r="DZ213" s="8">
        <v>0.8</v>
      </c>
      <c r="EA213" s="8">
        <v>28.8</v>
      </c>
      <c r="EB213" s="8">
        <v>0.1</v>
      </c>
      <c r="EC213" s="8">
        <v>25.4</v>
      </c>
      <c r="ED213" s="8">
        <v>0.1</v>
      </c>
      <c r="EE213" s="8">
        <v>28.8</v>
      </c>
      <c r="EF213" s="8">
        <v>0.1</v>
      </c>
      <c r="EG213" s="8">
        <v>6600.6</v>
      </c>
      <c r="EH213" s="8">
        <v>36.1</v>
      </c>
      <c r="EI213" s="8">
        <v>3529.5</v>
      </c>
      <c r="EJ213" s="8">
        <v>43</v>
      </c>
      <c r="EK213" s="8">
        <v>2143.8000000000002</v>
      </c>
      <c r="EL213" s="8">
        <v>30</v>
      </c>
      <c r="EM213" s="8">
        <v>230</v>
      </c>
      <c r="EO213" s="8">
        <v>231</v>
      </c>
      <c r="EQ213" s="8">
        <v>230</v>
      </c>
      <c r="ES213" s="8">
        <v>6.3</v>
      </c>
      <c r="EU213" s="8">
        <v>6.3</v>
      </c>
      <c r="EW213" s="8">
        <v>6.2</v>
      </c>
      <c r="EY213" s="8">
        <v>0.52</v>
      </c>
      <c r="EZ213" s="8">
        <v>231</v>
      </c>
      <c r="FB213" s="8">
        <v>230</v>
      </c>
      <c r="FD213" s="8">
        <v>230</v>
      </c>
      <c r="FF213" s="8">
        <v>11.2</v>
      </c>
      <c r="FH213" s="8">
        <v>10.4</v>
      </c>
      <c r="FJ213" s="8">
        <v>10</v>
      </c>
      <c r="FL213" s="8">
        <v>3400</v>
      </c>
      <c r="FN213" s="8">
        <v>0.81</v>
      </c>
      <c r="FO213" s="8">
        <v>229</v>
      </c>
      <c r="FP213" s="8">
        <v>228</v>
      </c>
      <c r="FQ213" s="8">
        <v>229</v>
      </c>
      <c r="FR213" s="8">
        <v>10.6</v>
      </c>
      <c r="FS213" s="8">
        <v>9.6</v>
      </c>
      <c r="FT213" s="8">
        <v>10</v>
      </c>
      <c r="FU213" s="8">
        <v>3220</v>
      </c>
      <c r="FV213" s="8">
        <v>0.81</v>
      </c>
      <c r="GE213" s="8">
        <v>8750</v>
      </c>
      <c r="HB213" s="8">
        <v>269.77999999999997</v>
      </c>
      <c r="HC213" s="8">
        <v>0.19</v>
      </c>
      <c r="HD213" s="8">
        <v>180.63</v>
      </c>
      <c r="HE213" s="8">
        <v>7.0000000000000007E-2</v>
      </c>
      <c r="HF213" s="8">
        <v>122.69</v>
      </c>
      <c r="HG213" s="8">
        <v>0.05</v>
      </c>
      <c r="HH213" s="8">
        <v>57.94</v>
      </c>
      <c r="HI213" s="8">
        <v>0.06</v>
      </c>
      <c r="HJ213" s="8">
        <v>250.7</v>
      </c>
      <c r="HK213" s="8">
        <v>0.19</v>
      </c>
      <c r="HL213" s="8">
        <v>101.98</v>
      </c>
      <c r="HM213" s="8">
        <v>0.06</v>
      </c>
      <c r="HN213" s="8">
        <v>117.27</v>
      </c>
      <c r="HO213" s="8">
        <v>0.06</v>
      </c>
      <c r="HP213" s="8">
        <v>15.29</v>
      </c>
      <c r="HQ213" s="8">
        <v>0.05</v>
      </c>
      <c r="HZ213" s="8">
        <v>74.760000000000005</v>
      </c>
      <c r="IA213" s="8">
        <v>0.04</v>
      </c>
      <c r="IB213" s="8">
        <v>50.13</v>
      </c>
      <c r="IC213" s="8">
        <v>0.19</v>
      </c>
      <c r="ID213" s="8">
        <v>44</v>
      </c>
      <c r="IE213" s="8">
        <v>0.03</v>
      </c>
      <c r="IF213" s="8">
        <v>6.13</v>
      </c>
      <c r="IG213" s="8">
        <v>0.19</v>
      </c>
      <c r="IH213" s="8">
        <v>642.9</v>
      </c>
      <c r="II213" s="8">
        <v>0.44</v>
      </c>
      <c r="IJ213" s="8">
        <v>40.1</v>
      </c>
      <c r="IK213" s="8">
        <v>0.02</v>
      </c>
      <c r="IL213" s="8">
        <v>78647</v>
      </c>
      <c r="IM213" s="8">
        <v>65</v>
      </c>
      <c r="IN213" s="8">
        <v>44744</v>
      </c>
      <c r="IO213" s="8">
        <v>43</v>
      </c>
      <c r="KB213" s="8">
        <v>253.92</v>
      </c>
      <c r="KC213" s="8">
        <v>0.21</v>
      </c>
      <c r="KD213" s="8">
        <v>207.31</v>
      </c>
      <c r="KE213" s="8">
        <v>0.05</v>
      </c>
      <c r="KF213" s="8">
        <v>118.21</v>
      </c>
      <c r="KG213" s="8">
        <v>0.06</v>
      </c>
      <c r="KH213" s="8">
        <v>89.11</v>
      </c>
      <c r="KI213" s="8">
        <v>0.04</v>
      </c>
      <c r="KP213" s="8">
        <v>243.07</v>
      </c>
      <c r="KQ213" s="8">
        <v>0.21</v>
      </c>
      <c r="KR213" s="8">
        <v>102.43</v>
      </c>
      <c r="KS213" s="8">
        <v>0.05</v>
      </c>
      <c r="KT213" s="8">
        <v>115.03</v>
      </c>
      <c r="KU213" s="8">
        <v>0.06</v>
      </c>
      <c r="KV213" s="8">
        <v>12.59</v>
      </c>
      <c r="KW213" s="8">
        <v>0.05</v>
      </c>
      <c r="LD213" s="8">
        <v>63.39</v>
      </c>
      <c r="LE213" s="8">
        <v>0.04</v>
      </c>
      <c r="LF213" s="8">
        <v>77.5</v>
      </c>
      <c r="LG213" s="8">
        <v>0.04</v>
      </c>
      <c r="LH213" s="8">
        <v>36.19</v>
      </c>
      <c r="LI213" s="8">
        <v>0.03</v>
      </c>
      <c r="LJ213" s="8">
        <v>41.31</v>
      </c>
      <c r="LK213" s="8">
        <v>0.05</v>
      </c>
      <c r="LL213" s="8">
        <v>101.67</v>
      </c>
      <c r="LM213" s="8">
        <v>0.08</v>
      </c>
      <c r="LN213" s="8">
        <v>521.6</v>
      </c>
      <c r="LO213" s="8">
        <v>0.46</v>
      </c>
      <c r="LP213" s="8">
        <v>40.24</v>
      </c>
      <c r="LQ213" s="8">
        <v>0.02</v>
      </c>
      <c r="LR213" s="8">
        <v>115.19</v>
      </c>
      <c r="LS213" s="8">
        <v>0.01</v>
      </c>
      <c r="LT213" s="8">
        <v>78647</v>
      </c>
      <c r="LU213" s="8">
        <v>65</v>
      </c>
      <c r="LV213" s="8">
        <v>39089</v>
      </c>
      <c r="LW213" s="8">
        <v>34</v>
      </c>
      <c r="MX213" s="8">
        <v>58.13</v>
      </c>
      <c r="MY213" s="8">
        <v>0.05</v>
      </c>
      <c r="MZ213" s="8">
        <v>58.23</v>
      </c>
      <c r="NA213" s="8">
        <v>0.04</v>
      </c>
      <c r="NB213" s="8">
        <v>58.58</v>
      </c>
      <c r="NC213" s="8">
        <v>0.04</v>
      </c>
      <c r="ND213" s="8">
        <v>58.46</v>
      </c>
      <c r="NE213" s="8">
        <v>0.06</v>
      </c>
      <c r="NF213" s="8">
        <v>58.42</v>
      </c>
      <c r="NG213" s="8">
        <v>0.06</v>
      </c>
      <c r="NH213" s="8">
        <v>58.56</v>
      </c>
      <c r="NI213" s="8">
        <v>0.05</v>
      </c>
      <c r="OB213" s="8">
        <v>101.98</v>
      </c>
      <c r="OC213" s="8">
        <v>0.06</v>
      </c>
      <c r="OP213" s="8">
        <v>103.79</v>
      </c>
      <c r="OQ213" s="8">
        <v>0.06</v>
      </c>
      <c r="OR213" s="8">
        <v>102.29</v>
      </c>
      <c r="OS213" s="8">
        <v>7.0000000000000007E-2</v>
      </c>
      <c r="PN213" s="8">
        <v>102.19</v>
      </c>
      <c r="PO213" s="8">
        <v>0.08</v>
      </c>
      <c r="PP213" s="8">
        <v>101.67</v>
      </c>
      <c r="PQ213" s="8">
        <v>0.08</v>
      </c>
      <c r="PR213" s="8">
        <v>103.79</v>
      </c>
      <c r="PS213" s="8">
        <v>0.06</v>
      </c>
      <c r="PT213" s="8">
        <v>102.29</v>
      </c>
      <c r="PU213" s="8">
        <v>7.0000000000000007E-2</v>
      </c>
      <c r="PV213" s="8">
        <v>52.45</v>
      </c>
      <c r="PW213" s="8">
        <v>0.34</v>
      </c>
      <c r="PX213" s="8">
        <v>77.52</v>
      </c>
      <c r="PY213" s="8">
        <v>0.04</v>
      </c>
      <c r="QX213" s="8">
        <v>94.86</v>
      </c>
      <c r="QY213" s="8">
        <v>0.1</v>
      </c>
      <c r="QZ213" s="8">
        <v>94.55</v>
      </c>
      <c r="RA213" s="8">
        <v>0.08</v>
      </c>
      <c r="RB213" s="8">
        <v>74.48</v>
      </c>
      <c r="RC213" s="8">
        <v>0.06</v>
      </c>
      <c r="RD213" s="8">
        <v>74.61</v>
      </c>
      <c r="RE213" s="8">
        <v>0.06</v>
      </c>
      <c r="RF213" s="8">
        <v>74.34</v>
      </c>
      <c r="RG213" s="8">
        <v>0.08</v>
      </c>
      <c r="RH213" s="8">
        <v>74.37</v>
      </c>
      <c r="RI213" s="8">
        <v>0.06</v>
      </c>
      <c r="RJ213" s="8">
        <v>74.52</v>
      </c>
      <c r="RK213" s="8">
        <v>0.06</v>
      </c>
      <c r="RL213" s="8">
        <v>74.540000000000006</v>
      </c>
      <c r="RM213" s="8">
        <v>0.06</v>
      </c>
      <c r="RP213" s="8">
        <v>75.86</v>
      </c>
      <c r="RQ213" s="8">
        <v>0.15</v>
      </c>
      <c r="RR213" s="8">
        <v>74.930000000000007</v>
      </c>
      <c r="RS213" s="8">
        <v>0.15</v>
      </c>
      <c r="RT213" s="8">
        <v>74.959999999999994</v>
      </c>
      <c r="RU213" s="8">
        <v>0.13</v>
      </c>
      <c r="RV213" s="8">
        <v>74.959999999999994</v>
      </c>
      <c r="RW213" s="8">
        <v>0.1</v>
      </c>
      <c r="RX213" s="8">
        <v>87.51</v>
      </c>
      <c r="RY213" s="8">
        <v>0.26</v>
      </c>
      <c r="RZ213" s="8">
        <v>77.58</v>
      </c>
      <c r="SA213" s="8">
        <v>0.21</v>
      </c>
      <c r="SB213" s="8">
        <v>78.94</v>
      </c>
      <c r="SC213" s="8">
        <v>0.23</v>
      </c>
      <c r="SD213" s="8">
        <v>75.78</v>
      </c>
      <c r="SE213" s="8">
        <v>0.16</v>
      </c>
      <c r="SF213" s="8">
        <v>81.680000000000007</v>
      </c>
      <c r="SG213" s="8">
        <v>0.47</v>
      </c>
      <c r="SH213" s="8">
        <v>81.33</v>
      </c>
      <c r="SI213" s="8">
        <v>0.11</v>
      </c>
      <c r="SJ213" s="8">
        <v>83.8</v>
      </c>
      <c r="SK213" s="8">
        <v>0.14000000000000001</v>
      </c>
      <c r="SL213" s="8">
        <v>84.48</v>
      </c>
      <c r="SM213" s="8">
        <v>0.14000000000000001</v>
      </c>
      <c r="SN213" s="8">
        <v>81.260000000000005</v>
      </c>
      <c r="SO213" s="8">
        <v>0.09</v>
      </c>
      <c r="SP213" s="8">
        <v>81.09</v>
      </c>
      <c r="SQ213" s="8">
        <v>0.09</v>
      </c>
      <c r="SR213" s="8">
        <v>82.81</v>
      </c>
      <c r="SS213" s="8">
        <v>0.09</v>
      </c>
      <c r="ST213" s="8">
        <v>82.44</v>
      </c>
      <c r="SU213" s="8">
        <v>0.31</v>
      </c>
      <c r="TZ213" s="8">
        <v>94.93</v>
      </c>
      <c r="UA213" s="8">
        <v>0.11</v>
      </c>
      <c r="UB213" s="8">
        <v>94.6</v>
      </c>
      <c r="UC213" s="8">
        <v>0.11</v>
      </c>
      <c r="UD213" s="8">
        <v>94.61</v>
      </c>
      <c r="UE213" s="8">
        <v>0.11</v>
      </c>
      <c r="UF213" s="8">
        <v>94.73</v>
      </c>
      <c r="UG213" s="8">
        <v>0.11</v>
      </c>
      <c r="UH213" s="8">
        <v>94.57</v>
      </c>
      <c r="UI213" s="8">
        <v>0.1</v>
      </c>
      <c r="UJ213" s="8">
        <v>94.56</v>
      </c>
      <c r="UK213" s="8">
        <v>0.13</v>
      </c>
      <c r="WJ213" s="8" t="s">
        <v>1768</v>
      </c>
      <c r="WK213" s="8">
        <v>75.006</v>
      </c>
      <c r="WL213" s="8">
        <v>2.3E-2</v>
      </c>
      <c r="WM213" s="8">
        <v>62.003999999999998</v>
      </c>
      <c r="WN213" s="8">
        <v>2.3E-2</v>
      </c>
      <c r="WO213" s="8">
        <v>58.537999999999997</v>
      </c>
      <c r="WP213" s="8">
        <v>1.9E-2</v>
      </c>
      <c r="WQ213" s="8">
        <v>55.265999999999998</v>
      </c>
      <c r="WR213" s="8">
        <v>1.7000000000000001E-2</v>
      </c>
      <c r="WS213" s="8">
        <v>95</v>
      </c>
      <c r="WT213" s="8">
        <v>0.02</v>
      </c>
      <c r="WU213" s="8">
        <v>75.046000000000006</v>
      </c>
      <c r="WV213" s="8">
        <v>2.3E-2</v>
      </c>
      <c r="WW213" s="8">
        <v>2544.3000000000002</v>
      </c>
      <c r="WX213" s="8">
        <v>3.1</v>
      </c>
      <c r="WY213" s="8">
        <v>2499.9</v>
      </c>
      <c r="WZ213" s="8">
        <v>3.1</v>
      </c>
      <c r="XA213" s="8">
        <v>1.2130000000000001</v>
      </c>
      <c r="XB213" s="8">
        <v>2E-3</v>
      </c>
      <c r="XC213" s="8">
        <v>-0.33300000000000002</v>
      </c>
      <c r="XD213" s="8">
        <v>2E-3</v>
      </c>
      <c r="XE213" s="8">
        <v>0.28299999999999997</v>
      </c>
      <c r="XF213" s="8">
        <v>4.0000000000000001E-3</v>
      </c>
      <c r="XG213" s="8">
        <v>1.1907000000000001</v>
      </c>
      <c r="XH213" s="8">
        <v>2.8999999999999998E-3</v>
      </c>
      <c r="XI213" s="8">
        <v>29.419</v>
      </c>
      <c r="XJ213" s="8">
        <v>1E-3</v>
      </c>
      <c r="XK213" s="8">
        <v>8744</v>
      </c>
      <c r="XL213" s="8">
        <v>32</v>
      </c>
      <c r="XM213" s="8">
        <v>1520</v>
      </c>
      <c r="XO213" s="1">
        <v>9.1282153938544691E-2</v>
      </c>
      <c r="XP213" s="12">
        <v>224.4628165348814</v>
      </c>
      <c r="XQ213" s="4">
        <v>13.029</v>
      </c>
      <c r="XR213" s="4">
        <v>0.35299999999999998</v>
      </c>
      <c r="XS213" s="45">
        <f t="shared" si="191"/>
        <v>1.4231114831499472</v>
      </c>
      <c r="XT213" s="9">
        <f t="shared" si="181"/>
        <v>11625.736906968397</v>
      </c>
      <c r="XU213" s="46">
        <f t="shared" si="182"/>
        <v>356.24480475590559</v>
      </c>
      <c r="XV213" s="9">
        <f t="shared" si="163"/>
        <v>226.79683184233829</v>
      </c>
      <c r="XW213" s="9">
        <f t="shared" si="183"/>
        <v>965.0760257115727</v>
      </c>
      <c r="XX213" s="9">
        <f t="shared" si="184"/>
        <v>10660.660881256825</v>
      </c>
      <c r="XY213" s="15">
        <f t="shared" si="185"/>
        <v>9.2117872379571634E-3</v>
      </c>
      <c r="XZ213" s="9">
        <f t="shared" si="186"/>
        <v>28.490549828564557</v>
      </c>
      <c r="YA213" s="9">
        <f t="shared" si="187"/>
        <v>57.114888516850051</v>
      </c>
      <c r="YB213" s="10">
        <v>14.10024655882105</v>
      </c>
      <c r="YC213" s="10">
        <v>13.131038593217925</v>
      </c>
      <c r="YD213" s="3">
        <v>1.3961116292083544E-2</v>
      </c>
      <c r="YE213" s="9">
        <v>38.201624271100727</v>
      </c>
      <c r="YF213" s="15">
        <v>8.7818454492251657E-3</v>
      </c>
      <c r="YG213" s="9">
        <v>27.611436869923374</v>
      </c>
      <c r="YH213" s="15">
        <v>8.512110653426155E-3</v>
      </c>
      <c r="YI213" s="9">
        <v>23.301706581728183</v>
      </c>
      <c r="YJ213" s="9">
        <f t="shared" si="188"/>
        <v>76.68008110831569</v>
      </c>
      <c r="YK213" s="9">
        <f t="shared" si="189"/>
        <v>63.239917315640106</v>
      </c>
      <c r="YL213" s="9">
        <f t="shared" si="190"/>
        <v>22.954781350779168</v>
      </c>
      <c r="YM213" s="9">
        <f t="shared" si="164"/>
        <v>64357.387900621863</v>
      </c>
      <c r="YN213" s="9">
        <f t="shared" si="165"/>
        <v>54590.347584611212</v>
      </c>
      <c r="YO213" s="9">
        <f t="shared" si="166"/>
        <v>7224</v>
      </c>
      <c r="YP213" s="14">
        <f t="shared" si="167"/>
        <v>0.38310305629669228</v>
      </c>
      <c r="YQ213" s="9">
        <f t="shared" si="168"/>
        <v>60385.491419253769</v>
      </c>
      <c r="YR213" s="9">
        <f t="shared" si="169"/>
        <v>50618.451103243118</v>
      </c>
      <c r="YS213" s="10">
        <f t="shared" si="170"/>
        <v>6.9059345172980064</v>
      </c>
      <c r="YT213" s="15">
        <f t="shared" si="171"/>
        <v>0.19998536150868024</v>
      </c>
      <c r="YU213" s="16">
        <f t="shared" si="172"/>
        <v>-5.5357684777853891</v>
      </c>
      <c r="YV213" s="16">
        <f t="shared" si="173"/>
        <v>-19.565192591465639</v>
      </c>
      <c r="YW213" s="47">
        <f t="shared" si="174"/>
        <v>52.224037868454495</v>
      </c>
      <c r="YX213" s="5">
        <f t="shared" si="175"/>
        <v>64357.387900621863</v>
      </c>
      <c r="YY213" s="5">
        <f t="shared" si="176"/>
        <v>50103.790470550375</v>
      </c>
      <c r="YZ213" s="5">
        <f t="shared" si="177"/>
        <v>4033.2614614025006</v>
      </c>
      <c r="ZA213" s="5">
        <f t="shared" si="178"/>
        <v>10220.335968669009</v>
      </c>
      <c r="ZB213" s="5">
        <f t="shared" si="179"/>
        <v>64357.387900621885</v>
      </c>
      <c r="ZC213" s="6">
        <f t="shared" si="180"/>
        <v>1.0000000000000004</v>
      </c>
    </row>
    <row r="214" spans="1:679" s="8" customFormat="1" x14ac:dyDescent="0.25">
      <c r="A214" s="8">
        <v>3</v>
      </c>
      <c r="B214" s="8" t="s">
        <v>1308</v>
      </c>
      <c r="C214" s="8" t="s">
        <v>1309</v>
      </c>
      <c r="D214" s="8" t="s">
        <v>1308</v>
      </c>
      <c r="E214" s="13" t="s">
        <v>3314</v>
      </c>
      <c r="F214" s="8" t="s">
        <v>3316</v>
      </c>
      <c r="G214" s="8" t="s">
        <v>3316</v>
      </c>
      <c r="H214" s="8" t="s">
        <v>3325</v>
      </c>
      <c r="I214" s="8" t="s">
        <v>3310</v>
      </c>
      <c r="J214" s="8" t="s">
        <v>3319</v>
      </c>
      <c r="L214" s="8">
        <v>7</v>
      </c>
      <c r="M214" s="8" t="s">
        <v>3311</v>
      </c>
      <c r="N214" s="7">
        <v>30</v>
      </c>
      <c r="O214" s="7">
        <v>0</v>
      </c>
      <c r="P214" s="8" t="s">
        <v>3367</v>
      </c>
      <c r="Q214" s="8" t="s">
        <v>1310</v>
      </c>
      <c r="R214" s="8" t="s">
        <v>1311</v>
      </c>
      <c r="S214" s="8" t="s">
        <v>119</v>
      </c>
      <c r="T214" s="8" t="s">
        <v>120</v>
      </c>
      <c r="U214" s="8" t="s">
        <v>135</v>
      </c>
      <c r="V214" s="8" t="s">
        <v>3378</v>
      </c>
      <c r="W214" s="8" t="s">
        <v>3382</v>
      </c>
      <c r="X214" s="8" t="s">
        <v>3387</v>
      </c>
      <c r="Y214" s="8" t="s">
        <v>3387</v>
      </c>
      <c r="Z214" s="8" t="s">
        <v>122</v>
      </c>
      <c r="AA214" s="8" t="s">
        <v>123</v>
      </c>
      <c r="AB214" s="8" t="s">
        <v>124</v>
      </c>
      <c r="AC214" s="8" t="s">
        <v>1312</v>
      </c>
      <c r="AD214" s="8" t="s">
        <v>1177</v>
      </c>
      <c r="AE214" s="8" t="s">
        <v>3391</v>
      </c>
      <c r="AF214" s="8" t="s">
        <v>931</v>
      </c>
      <c r="AG214" s="8">
        <v>75</v>
      </c>
      <c r="AH214" s="8">
        <v>62</v>
      </c>
      <c r="AI214" s="8">
        <v>95</v>
      </c>
      <c r="AJ214" s="8">
        <v>75</v>
      </c>
      <c r="AK214" s="8">
        <v>7.6</v>
      </c>
      <c r="AL214" s="8">
        <v>8.1</v>
      </c>
      <c r="AM214" s="8">
        <v>7.6</v>
      </c>
      <c r="AN214" s="8">
        <v>8.1</v>
      </c>
      <c r="AO214" s="8">
        <v>229.7</v>
      </c>
      <c r="AP214" s="8">
        <v>1</v>
      </c>
      <c r="AQ214" s="8">
        <v>29.6</v>
      </c>
      <c r="AR214" s="8">
        <v>0</v>
      </c>
      <c r="AS214" s="8">
        <v>44861</v>
      </c>
      <c r="AT214" s="8">
        <v>88</v>
      </c>
      <c r="AU214" s="8">
        <v>44384</v>
      </c>
      <c r="AV214" s="8">
        <v>142</v>
      </c>
      <c r="AW214" s="8">
        <v>2629</v>
      </c>
      <c r="AX214" s="8">
        <v>136</v>
      </c>
      <c r="AY214" s="8">
        <v>47492</v>
      </c>
      <c r="AZ214" s="8">
        <v>163</v>
      </c>
      <c r="BA214" s="8">
        <v>4.97</v>
      </c>
      <c r="BB214" s="8">
        <v>900</v>
      </c>
      <c r="CO214" s="8" t="s">
        <v>1313</v>
      </c>
      <c r="CP214" s="8" t="s">
        <v>1314</v>
      </c>
      <c r="CQ214" s="8">
        <v>75.001000000000005</v>
      </c>
      <c r="CR214" s="8">
        <v>8.0000000000000002E-3</v>
      </c>
      <c r="CS214" s="8">
        <v>62.002000000000002</v>
      </c>
      <c r="CT214" s="8">
        <v>2.9000000000000001E-2</v>
      </c>
      <c r="CU214" s="8">
        <v>94.994</v>
      </c>
      <c r="CV214" s="8">
        <v>2.3E-2</v>
      </c>
      <c r="CW214" s="8">
        <v>74.995000000000005</v>
      </c>
      <c r="CX214" s="8">
        <v>2.1999999999999999E-2</v>
      </c>
      <c r="CY214" s="8">
        <v>74.7</v>
      </c>
      <c r="CZ214" s="8">
        <v>0.05</v>
      </c>
      <c r="DA214" s="8">
        <v>58.84</v>
      </c>
      <c r="DB214" s="8">
        <v>0.05</v>
      </c>
      <c r="DC214" s="8">
        <v>62.42</v>
      </c>
      <c r="DD214" s="8">
        <v>0.01</v>
      </c>
      <c r="DE214" s="8">
        <v>0.13300000000000001</v>
      </c>
      <c r="DF214" s="8">
        <v>6.0000000000000001E-3</v>
      </c>
      <c r="DG214" s="8">
        <v>0.88859999999999995</v>
      </c>
      <c r="DH214" s="8">
        <v>3.5999999999999999E-3</v>
      </c>
      <c r="DI214" s="8">
        <v>44861</v>
      </c>
      <c r="DJ214" s="8">
        <v>88</v>
      </c>
      <c r="DK214" s="8">
        <v>2629</v>
      </c>
      <c r="DL214" s="8">
        <v>136</v>
      </c>
      <c r="DM214" s="8">
        <v>4.97</v>
      </c>
      <c r="DN214" s="8">
        <v>1.9E-2</v>
      </c>
      <c r="DU214" s="8">
        <v>229.7</v>
      </c>
      <c r="DV214" s="8">
        <v>0.8</v>
      </c>
      <c r="DW214" s="8">
        <v>229.4</v>
      </c>
      <c r="DX214" s="8">
        <v>0.8</v>
      </c>
      <c r="DY214" s="8">
        <v>230.2</v>
      </c>
      <c r="DZ214" s="8">
        <v>0.8</v>
      </c>
      <c r="EA214" s="8">
        <v>29.6</v>
      </c>
      <c r="EB214" s="8">
        <v>0.1</v>
      </c>
      <c r="EC214" s="8">
        <v>27.4</v>
      </c>
      <c r="ED214" s="8">
        <v>0</v>
      </c>
      <c r="EE214" s="8">
        <v>31.3</v>
      </c>
      <c r="EF214" s="8">
        <v>0.1</v>
      </c>
      <c r="EG214" s="8">
        <v>6796.9</v>
      </c>
      <c r="EH214" s="8">
        <v>29.7</v>
      </c>
      <c r="EI214" s="8">
        <v>3818.6</v>
      </c>
      <c r="EJ214" s="8">
        <v>42.6</v>
      </c>
      <c r="EK214" s="8">
        <v>2759.1</v>
      </c>
      <c r="EL214" s="8">
        <v>24.6</v>
      </c>
      <c r="EM214" s="8">
        <v>230</v>
      </c>
      <c r="EO214" s="8">
        <v>230</v>
      </c>
      <c r="EQ214" s="8">
        <v>230</v>
      </c>
      <c r="ES214" s="8">
        <v>6.3</v>
      </c>
      <c r="EU214" s="8">
        <v>6.3</v>
      </c>
      <c r="EW214" s="8">
        <v>6.2</v>
      </c>
      <c r="EY214" s="8">
        <v>0.63</v>
      </c>
      <c r="EZ214" s="8">
        <v>230</v>
      </c>
      <c r="FB214" s="8">
        <v>230</v>
      </c>
      <c r="FD214" s="8">
        <v>230</v>
      </c>
      <c r="FF214" s="8">
        <v>11.1</v>
      </c>
      <c r="FH214" s="8">
        <v>11.1</v>
      </c>
      <c r="FJ214" s="8">
        <v>10.5</v>
      </c>
      <c r="FL214" s="8">
        <v>3640</v>
      </c>
      <c r="FN214" s="8">
        <v>0.85</v>
      </c>
      <c r="FO214" s="8">
        <v>230</v>
      </c>
      <c r="FP214" s="8">
        <v>230</v>
      </c>
      <c r="FQ214" s="8">
        <v>230</v>
      </c>
      <c r="FR214" s="8">
        <v>11.5</v>
      </c>
      <c r="FS214" s="8">
        <v>11.4</v>
      </c>
      <c r="FT214" s="8">
        <v>10.199999999999999</v>
      </c>
      <c r="FU214" s="8">
        <v>3670</v>
      </c>
      <c r="FV214" s="8">
        <v>0.74</v>
      </c>
      <c r="FW214" s="8">
        <v>228.1</v>
      </c>
      <c r="FY214" s="8">
        <v>2.4</v>
      </c>
      <c r="GA214" s="8">
        <v>533</v>
      </c>
      <c r="GC214" s="8">
        <v>115</v>
      </c>
      <c r="GE214" s="8">
        <v>9548</v>
      </c>
      <c r="HB214" s="8">
        <v>286.95</v>
      </c>
      <c r="HC214" s="8">
        <v>0.21</v>
      </c>
      <c r="HD214" s="8">
        <v>203.49</v>
      </c>
      <c r="HE214" s="8">
        <v>0.08</v>
      </c>
      <c r="HF214" s="8">
        <v>127.32</v>
      </c>
      <c r="HG214" s="8">
        <v>0.06</v>
      </c>
      <c r="HH214" s="8">
        <v>76.16</v>
      </c>
      <c r="HI214" s="8">
        <v>0.06</v>
      </c>
      <c r="HZ214" s="8">
        <v>69.31</v>
      </c>
      <c r="IA214" s="8">
        <v>0.05</v>
      </c>
      <c r="IB214" s="8">
        <v>77.849999999999994</v>
      </c>
      <c r="IC214" s="8">
        <v>0.03</v>
      </c>
      <c r="ID214" s="8">
        <v>40.31</v>
      </c>
      <c r="IE214" s="8">
        <v>0.03</v>
      </c>
      <c r="IF214" s="8">
        <v>37.54</v>
      </c>
      <c r="IG214" s="8">
        <v>0.04</v>
      </c>
      <c r="IP214" s="8">
        <v>274.39</v>
      </c>
      <c r="IQ214" s="8">
        <v>0.19</v>
      </c>
      <c r="IR214" s="8">
        <v>110.39</v>
      </c>
      <c r="IS214" s="8">
        <v>0.09</v>
      </c>
      <c r="IT214" s="8">
        <v>123.94</v>
      </c>
      <c r="IU214" s="8">
        <v>0.05</v>
      </c>
      <c r="IV214" s="8">
        <v>13.56</v>
      </c>
      <c r="IW214" s="8">
        <v>0.06</v>
      </c>
      <c r="IX214" s="8">
        <v>271.45999999999998</v>
      </c>
      <c r="IY214" s="8">
        <v>0.21</v>
      </c>
      <c r="IZ214" s="8">
        <v>123.14</v>
      </c>
      <c r="JA214" s="8">
        <v>0.06</v>
      </c>
      <c r="JB214" s="8">
        <v>11.98</v>
      </c>
      <c r="JC214" s="8">
        <v>0.05</v>
      </c>
      <c r="KB214" s="8">
        <v>302.31</v>
      </c>
      <c r="KC214" s="8">
        <v>0.27</v>
      </c>
      <c r="KD214" s="8">
        <v>209.99</v>
      </c>
      <c r="KE214" s="8">
        <v>0.09</v>
      </c>
      <c r="KF214" s="8">
        <v>131.32</v>
      </c>
      <c r="KG214" s="8">
        <v>7.0000000000000007E-2</v>
      </c>
      <c r="KH214" s="8">
        <v>78.67</v>
      </c>
      <c r="KI214" s="8">
        <v>0.08</v>
      </c>
      <c r="LD214" s="8">
        <v>76.95</v>
      </c>
      <c r="LE214" s="8">
        <v>0.05</v>
      </c>
      <c r="LF214" s="8">
        <v>74.790000000000006</v>
      </c>
      <c r="LG214" s="8">
        <v>0.05</v>
      </c>
      <c r="LH214" s="8">
        <v>45.38</v>
      </c>
      <c r="LI214" s="8">
        <v>0.03</v>
      </c>
      <c r="LJ214" s="8">
        <v>29.41</v>
      </c>
      <c r="LK214" s="8">
        <v>0.06</v>
      </c>
      <c r="LX214" s="8">
        <v>291.5</v>
      </c>
      <c r="LY214" s="8">
        <v>0.28000000000000003</v>
      </c>
      <c r="LZ214" s="8">
        <v>111.04</v>
      </c>
      <c r="MA214" s="8">
        <v>0.09</v>
      </c>
      <c r="MB214" s="8">
        <v>128.52000000000001</v>
      </c>
      <c r="MC214" s="8">
        <v>7.0000000000000007E-2</v>
      </c>
      <c r="MD214" s="8">
        <v>17.48</v>
      </c>
      <c r="ME214" s="8">
        <v>0.06</v>
      </c>
      <c r="MF214" s="8">
        <v>288.27</v>
      </c>
      <c r="MG214" s="8">
        <v>0.25</v>
      </c>
      <c r="MH214" s="8">
        <v>127.67</v>
      </c>
      <c r="MI214" s="8">
        <v>7.0000000000000007E-2</v>
      </c>
      <c r="MJ214" s="8">
        <v>16.149999999999999</v>
      </c>
      <c r="MK214" s="8">
        <v>7.0000000000000007E-2</v>
      </c>
      <c r="MX214" s="29">
        <v>59.42</v>
      </c>
      <c r="MY214" s="29">
        <v>0.03</v>
      </c>
      <c r="MZ214" s="29">
        <v>58.5</v>
      </c>
      <c r="NA214" s="29">
        <v>0.02</v>
      </c>
      <c r="NB214" s="29">
        <v>58.36</v>
      </c>
      <c r="NC214" s="29">
        <v>0.03</v>
      </c>
      <c r="ND214" s="29">
        <v>57.99</v>
      </c>
      <c r="NE214" s="29">
        <v>0.03</v>
      </c>
      <c r="NF214" s="29">
        <v>58.81</v>
      </c>
      <c r="NG214" s="29">
        <v>0.03</v>
      </c>
      <c r="NJ214" s="8">
        <v>110.61</v>
      </c>
      <c r="NK214" s="8">
        <v>0.09</v>
      </c>
      <c r="NN214" s="8">
        <v>74.31</v>
      </c>
      <c r="NO214" s="8">
        <v>0.03</v>
      </c>
      <c r="NP214" s="8">
        <v>77.7</v>
      </c>
      <c r="NQ214" s="8">
        <v>0.03</v>
      </c>
      <c r="NR214" s="8">
        <v>203.99</v>
      </c>
      <c r="NS214" s="8">
        <v>0.1</v>
      </c>
      <c r="NV214" s="8">
        <v>111.46</v>
      </c>
      <c r="NW214" s="8">
        <v>0.06</v>
      </c>
      <c r="NX214" s="8">
        <v>76.680000000000007</v>
      </c>
      <c r="NY214" s="8">
        <v>0.06</v>
      </c>
      <c r="NZ214" s="8">
        <v>82.31</v>
      </c>
      <c r="OA214" s="8">
        <v>7.0000000000000007E-2</v>
      </c>
      <c r="OD214" s="8">
        <v>112.26</v>
      </c>
      <c r="OE214" s="8">
        <v>7.0000000000000007E-2</v>
      </c>
      <c r="PH214" s="29">
        <v>59.18</v>
      </c>
      <c r="PI214" s="29">
        <v>0.03</v>
      </c>
      <c r="PR214" s="8">
        <v>111.52</v>
      </c>
      <c r="PS214" s="8">
        <v>0.09</v>
      </c>
      <c r="PT214" s="8">
        <v>111.16</v>
      </c>
      <c r="PU214" s="8">
        <v>7.0000000000000007E-2</v>
      </c>
      <c r="QD214" s="8">
        <v>76.14</v>
      </c>
      <c r="QE214" s="8">
        <v>0.04</v>
      </c>
      <c r="QF214" s="8">
        <v>110.94</v>
      </c>
      <c r="QG214" s="8">
        <v>7.0000000000000007E-2</v>
      </c>
      <c r="QH214" s="8">
        <v>75.81</v>
      </c>
      <c r="QI214" s="8">
        <v>0.06</v>
      </c>
      <c r="QJ214" s="8">
        <v>111.68</v>
      </c>
      <c r="QK214" s="8">
        <v>0.06</v>
      </c>
      <c r="QV214" s="8">
        <v>203.37</v>
      </c>
      <c r="QW214" s="8">
        <v>0.09</v>
      </c>
      <c r="QX214" s="8">
        <v>95.77</v>
      </c>
      <c r="QY214" s="8">
        <v>0.09</v>
      </c>
      <c r="QZ214" s="8">
        <v>95.49</v>
      </c>
      <c r="RA214" s="8">
        <v>7.0000000000000007E-2</v>
      </c>
      <c r="RB214" s="29">
        <v>75.069999999999993</v>
      </c>
      <c r="RC214" s="29">
        <v>0.06</v>
      </c>
      <c r="RD214" s="29">
        <v>75.06</v>
      </c>
      <c r="RE214" s="29">
        <v>0.05</v>
      </c>
      <c r="RF214" s="29">
        <v>75.25</v>
      </c>
      <c r="RG214" s="29">
        <v>0.06</v>
      </c>
      <c r="RH214" s="29">
        <v>75.23</v>
      </c>
      <c r="RI214" s="29">
        <v>0.05</v>
      </c>
      <c r="RJ214" s="29">
        <v>75.180000000000007</v>
      </c>
      <c r="RK214" s="29">
        <v>0.05</v>
      </c>
      <c r="RL214" s="29">
        <v>75.19</v>
      </c>
      <c r="RM214" s="29">
        <v>0.05</v>
      </c>
      <c r="RP214" s="29">
        <v>80.959999999999994</v>
      </c>
      <c r="RQ214" s="29">
        <v>0.08</v>
      </c>
      <c r="RR214" s="29">
        <v>80.540000000000006</v>
      </c>
      <c r="RS214" s="29">
        <v>0.1</v>
      </c>
      <c r="RT214" s="29">
        <v>75.48</v>
      </c>
      <c r="RU214" s="29">
        <v>0.08</v>
      </c>
      <c r="RV214" s="29">
        <v>86.96</v>
      </c>
      <c r="RW214" s="29">
        <v>0.13</v>
      </c>
      <c r="RX214" s="29">
        <v>75.64</v>
      </c>
      <c r="RY214" s="29">
        <v>0.05</v>
      </c>
      <c r="RZ214" s="29">
        <v>82.3</v>
      </c>
      <c r="SA214" s="29">
        <v>7.0000000000000007E-2</v>
      </c>
      <c r="SB214" s="29">
        <v>77.22</v>
      </c>
      <c r="SC214" s="29">
        <v>0.11</v>
      </c>
      <c r="SD214" s="29">
        <v>79.349999999999994</v>
      </c>
      <c r="SE214" s="29">
        <v>0.14000000000000001</v>
      </c>
      <c r="SF214" s="29">
        <v>85.9</v>
      </c>
      <c r="SG214" s="29">
        <v>0.18</v>
      </c>
      <c r="SH214" s="29">
        <v>82.3</v>
      </c>
      <c r="SI214" s="29">
        <v>0.08</v>
      </c>
      <c r="SJ214" s="29">
        <v>81.3</v>
      </c>
      <c r="SK214" s="29">
        <v>0.08</v>
      </c>
      <c r="SL214" s="29">
        <v>83.82</v>
      </c>
      <c r="SM214" s="29">
        <v>0.08</v>
      </c>
      <c r="SN214" s="29">
        <v>75.02</v>
      </c>
      <c r="SO214" s="29">
        <v>0.05</v>
      </c>
      <c r="SP214" s="29">
        <v>82.55</v>
      </c>
      <c r="SQ214" s="29">
        <v>7.0000000000000007E-2</v>
      </c>
      <c r="SR214" s="29">
        <v>77.8</v>
      </c>
      <c r="SS214" s="29">
        <v>0.11</v>
      </c>
      <c r="ST214" s="29">
        <v>82.23</v>
      </c>
      <c r="SU214" s="29">
        <v>0.08</v>
      </c>
      <c r="VV214" s="29">
        <v>94</v>
      </c>
      <c r="VW214" s="29">
        <v>0.11</v>
      </c>
      <c r="WF214" s="29">
        <v>58.86</v>
      </c>
      <c r="WG214" s="29">
        <v>0.02</v>
      </c>
      <c r="WH214" s="29">
        <v>58.97</v>
      </c>
      <c r="WI214" s="29">
        <v>0.03</v>
      </c>
      <c r="WJ214" s="8" t="s">
        <v>1315</v>
      </c>
      <c r="WK214" s="8">
        <v>75.001000000000005</v>
      </c>
      <c r="WL214" s="8">
        <v>8.0000000000000002E-3</v>
      </c>
      <c r="WM214" s="8">
        <v>62.002000000000002</v>
      </c>
      <c r="WN214" s="8">
        <v>2.9000000000000001E-2</v>
      </c>
      <c r="WO214" s="8">
        <v>58.963000000000001</v>
      </c>
      <c r="WP214" s="8">
        <v>1.6E-2</v>
      </c>
      <c r="WQ214" s="8">
        <v>55.783999999999999</v>
      </c>
      <c r="WR214" s="8">
        <v>2.1000000000000001E-2</v>
      </c>
      <c r="WS214" s="8">
        <v>94.994</v>
      </c>
      <c r="WT214" s="8">
        <v>2.3E-2</v>
      </c>
      <c r="WU214" s="8">
        <v>74.995000000000005</v>
      </c>
      <c r="WV214" s="8">
        <v>2.1999999999999999E-2</v>
      </c>
      <c r="WW214" s="8">
        <v>2524.8000000000002</v>
      </c>
      <c r="WX214" s="8">
        <v>5.0999999999999996</v>
      </c>
      <c r="WY214" s="8">
        <v>2470.1999999999998</v>
      </c>
      <c r="WZ214" s="8">
        <v>5</v>
      </c>
      <c r="XA214" s="8">
        <v>1.149</v>
      </c>
      <c r="XB214" s="8">
        <v>2E-3</v>
      </c>
      <c r="XC214" s="8">
        <v>-0.39100000000000001</v>
      </c>
      <c r="XD214" s="8">
        <v>2E-3</v>
      </c>
      <c r="XE214" s="8">
        <v>0.13300000000000001</v>
      </c>
      <c r="XF214" s="8">
        <v>6.0000000000000001E-3</v>
      </c>
      <c r="XG214" s="8">
        <v>0.88859999999999995</v>
      </c>
      <c r="XH214" s="8">
        <v>3.5999999999999999E-3</v>
      </c>
      <c r="XI214" s="8">
        <v>29.306000000000001</v>
      </c>
      <c r="XJ214" s="8">
        <v>1E-3</v>
      </c>
      <c r="XK214" s="8">
        <v>9556</v>
      </c>
      <c r="XL214" s="8">
        <v>16</v>
      </c>
      <c r="XM214" s="8">
        <v>1590</v>
      </c>
      <c r="XO214" s="1">
        <v>8.7942837155845673E-3</v>
      </c>
      <c r="XP214" s="12">
        <v>21.378903712586084</v>
      </c>
      <c r="XQ214" s="4">
        <v>13.029</v>
      </c>
      <c r="XR214" s="4">
        <v>0.39800000000000002</v>
      </c>
      <c r="XS214" s="45">
        <f t="shared" si="191"/>
        <v>1.5499218122954272</v>
      </c>
      <c r="XT214" s="9">
        <f t="shared" si="181"/>
        <v>11525.806931828261</v>
      </c>
      <c r="XU214" s="46">
        <f t="shared" si="182"/>
        <v>333.43965524409452</v>
      </c>
      <c r="XV214" s="9">
        <f t="shared" si="163"/>
        <v>22.043584990103952</v>
      </c>
      <c r="XW214" s="9">
        <f t="shared" si="183"/>
        <v>93.804244098851797</v>
      </c>
      <c r="XX214" s="9">
        <f t="shared" si="184"/>
        <v>11432.002687729409</v>
      </c>
      <c r="XY214" s="15">
        <f t="shared" si="185"/>
        <v>8.8235089311628281E-3</v>
      </c>
      <c r="XZ214" s="9">
        <f t="shared" si="186"/>
        <v>27.695866981728113</v>
      </c>
      <c r="YA214" s="9">
        <f t="shared" si="187"/>
        <v>57.413078187704571</v>
      </c>
      <c r="YB214" s="10">
        <v>14.099736233815314</v>
      </c>
      <c r="YC214" s="10">
        <v>13.143374767251153</v>
      </c>
      <c r="YD214" s="3">
        <v>1.3917832802679284E-2</v>
      </c>
      <c r="YE214" s="9">
        <v>38.152397714153146</v>
      </c>
      <c r="YF214" s="15">
        <v>8.7817079262981889E-3</v>
      </c>
      <c r="YG214" s="9">
        <v>27.610066882826427</v>
      </c>
      <c r="YH214" s="15">
        <v>8.7127129750177064E-3</v>
      </c>
      <c r="YI214" s="9">
        <v>23.623403563138595</v>
      </c>
      <c r="YJ214" s="9">
        <f t="shared" si="188"/>
        <v>75.165224453191612</v>
      </c>
      <c r="YK214" s="9">
        <f t="shared" si="189"/>
        <v>62.124088180641557</v>
      </c>
      <c r="YL214" s="9">
        <f t="shared" si="190"/>
        <v>23.245426541583086</v>
      </c>
      <c r="YM214" s="9">
        <f t="shared" si="164"/>
        <v>51294.917274712367</v>
      </c>
      <c r="YN214" s="9">
        <f t="shared" si="165"/>
        <v>49105.874515579133</v>
      </c>
      <c r="YO214" s="9">
        <f t="shared" si="166"/>
        <v>7966</v>
      </c>
      <c r="YP214" s="14">
        <f t="shared" si="167"/>
        <v>0.53003220288656672</v>
      </c>
      <c r="YQ214" s="9">
        <f t="shared" si="168"/>
        <v>47006.276818060462</v>
      </c>
      <c r="YR214" s="9">
        <f t="shared" si="169"/>
        <v>44817.234058927228</v>
      </c>
      <c r="YS214" s="10">
        <f t="shared" si="170"/>
        <v>4.9190327352511991</v>
      </c>
      <c r="YT214" s="15">
        <f t="shared" si="171"/>
        <v>0.18736709604734522</v>
      </c>
      <c r="YU214" s="16">
        <f t="shared" si="172"/>
        <v>-4.4504404401450266</v>
      </c>
      <c r="YV214" s="16">
        <f t="shared" si="173"/>
        <v>-17.752146265487042</v>
      </c>
      <c r="YW214" s="47">
        <f t="shared" si="174"/>
        <v>53.320002361961464</v>
      </c>
      <c r="YX214" s="5">
        <f t="shared" si="175"/>
        <v>51294.917274712367</v>
      </c>
      <c r="YY214" s="5">
        <f t="shared" si="176"/>
        <v>45949.511724923483</v>
      </c>
      <c r="YZ214" s="5">
        <f t="shared" si="177"/>
        <v>4356.4901751162852</v>
      </c>
      <c r="ZA214" s="5">
        <f t="shared" si="178"/>
        <v>988.91537467262276</v>
      </c>
      <c r="ZB214" s="5">
        <f t="shared" si="179"/>
        <v>51294.917274712388</v>
      </c>
      <c r="ZC214" s="6">
        <f t="shared" si="180"/>
        <v>1.0000000000000004</v>
      </c>
    </row>
    <row r="215" spans="1:679" s="8" customFormat="1" x14ac:dyDescent="0.25">
      <c r="A215" s="8">
        <v>3</v>
      </c>
      <c r="B215" s="8" t="s">
        <v>1365</v>
      </c>
      <c r="C215" s="8" t="s">
        <v>1366</v>
      </c>
      <c r="D215" s="8" t="s">
        <v>1365</v>
      </c>
      <c r="E215" s="13" t="s">
        <v>3314</v>
      </c>
      <c r="F215" s="8" t="s">
        <v>3316</v>
      </c>
      <c r="G215" s="8" t="s">
        <v>3316</v>
      </c>
      <c r="H215" s="8" t="s">
        <v>3325</v>
      </c>
      <c r="I215" s="8" t="s">
        <v>3310</v>
      </c>
      <c r="J215" s="8" t="s">
        <v>3319</v>
      </c>
      <c r="L215" s="8">
        <v>7</v>
      </c>
      <c r="M215" s="8" t="s">
        <v>3311</v>
      </c>
      <c r="N215" s="7">
        <v>0</v>
      </c>
      <c r="O215" s="7">
        <v>0</v>
      </c>
      <c r="P215" s="8" t="s">
        <v>3374</v>
      </c>
      <c r="Q215" s="8" t="s">
        <v>1367</v>
      </c>
      <c r="R215" s="8" t="s">
        <v>1368</v>
      </c>
      <c r="S215" s="8" t="s">
        <v>119</v>
      </c>
      <c r="T215" s="8" t="s">
        <v>154</v>
      </c>
      <c r="U215" s="8" t="s">
        <v>1369</v>
      </c>
      <c r="V215" s="8" t="s">
        <v>3378</v>
      </c>
      <c r="W215" s="8" t="s">
        <v>3380</v>
      </c>
      <c r="X215" s="8" t="s">
        <v>3387</v>
      </c>
      <c r="Y215" s="8" t="s">
        <v>3387</v>
      </c>
      <c r="Z215" s="8" t="s">
        <v>122</v>
      </c>
      <c r="AA215" s="8" t="s">
        <v>123</v>
      </c>
      <c r="AB215" s="8" t="s">
        <v>124</v>
      </c>
      <c r="AC215" s="8" t="s">
        <v>1151</v>
      </c>
      <c r="AD215" s="8" t="s">
        <v>1152</v>
      </c>
      <c r="AE215" s="8" t="s">
        <v>3391</v>
      </c>
      <c r="AF215" s="8" t="s">
        <v>931</v>
      </c>
      <c r="AG215" s="8">
        <v>75</v>
      </c>
      <c r="AH215" s="8">
        <v>62</v>
      </c>
      <c r="AI215" s="8">
        <v>82</v>
      </c>
      <c r="AJ215" s="8">
        <v>68</v>
      </c>
      <c r="AK215" s="8">
        <v>7.6</v>
      </c>
      <c r="AL215" s="8">
        <v>8.1</v>
      </c>
      <c r="AM215" s="8">
        <v>7.6</v>
      </c>
      <c r="AN215" s="8">
        <v>8.1</v>
      </c>
      <c r="AO215" s="8">
        <v>230.8</v>
      </c>
      <c r="AP215" s="8">
        <v>1.2</v>
      </c>
      <c r="AQ215" s="8">
        <v>25.6</v>
      </c>
      <c r="AR215" s="8">
        <v>0</v>
      </c>
      <c r="AS215" s="8">
        <v>32237</v>
      </c>
      <c r="AT215" s="8">
        <v>274</v>
      </c>
      <c r="AU215" s="8">
        <v>31175</v>
      </c>
      <c r="AV215" s="8">
        <v>339</v>
      </c>
      <c r="AW215" s="8">
        <v>8016</v>
      </c>
      <c r="AX215" s="8">
        <v>210</v>
      </c>
      <c r="AY215" s="8">
        <v>40261</v>
      </c>
      <c r="AZ215" s="8">
        <v>454</v>
      </c>
      <c r="BA215" s="8">
        <v>5.683370977</v>
      </c>
      <c r="BF215" s="8">
        <v>108.61</v>
      </c>
      <c r="BG215" s="8">
        <v>1.1000000000000001</v>
      </c>
      <c r="BH215" s="8">
        <v>-2.2000000000000002</v>
      </c>
      <c r="CO215" s="8" t="s">
        <v>1370</v>
      </c>
      <c r="CP215" s="8" t="s">
        <v>1364</v>
      </c>
      <c r="CQ215" s="8">
        <v>75.010000000000005</v>
      </c>
      <c r="CR215" s="8">
        <v>1.6E-2</v>
      </c>
      <c r="CS215" s="8">
        <v>62.003999999999998</v>
      </c>
      <c r="CT215" s="8">
        <v>2.9000000000000001E-2</v>
      </c>
      <c r="CU215" s="8">
        <v>81.988</v>
      </c>
      <c r="CV215" s="8">
        <v>2.4E-2</v>
      </c>
      <c r="CW215" s="8">
        <v>67.997</v>
      </c>
      <c r="CX215" s="8">
        <v>1.9E-2</v>
      </c>
      <c r="CY215" s="8">
        <v>74.319999999999993</v>
      </c>
      <c r="CZ215" s="8">
        <v>0.06</v>
      </c>
      <c r="DA215" s="8">
        <v>60.42</v>
      </c>
      <c r="DB215" s="8">
        <v>0.15</v>
      </c>
      <c r="DC215" s="8">
        <v>65</v>
      </c>
      <c r="DD215" s="8">
        <v>0.08</v>
      </c>
      <c r="DE215" s="8">
        <v>0.74299999999999999</v>
      </c>
      <c r="DF215" s="8">
        <v>4.0000000000000001E-3</v>
      </c>
      <c r="DG215" s="8">
        <v>0.76880000000000004</v>
      </c>
      <c r="DH215" s="8">
        <v>1.6000000000000001E-3</v>
      </c>
      <c r="DI215" s="8">
        <v>32237</v>
      </c>
      <c r="DJ215" s="8">
        <v>274</v>
      </c>
      <c r="DK215" s="8">
        <v>8016</v>
      </c>
      <c r="DL215" s="8">
        <v>210</v>
      </c>
      <c r="DM215" s="8">
        <v>5.6840000000000002</v>
      </c>
      <c r="DN215" s="8">
        <v>7.0999999999999994E-2</v>
      </c>
      <c r="DO215" s="8">
        <v>39387</v>
      </c>
      <c r="DP215" s="8">
        <v>224</v>
      </c>
      <c r="DQ215" s="8">
        <v>5.5609999999999999</v>
      </c>
      <c r="DR215" s="8">
        <v>4.2000000000000003E-2</v>
      </c>
      <c r="DS215" s="8">
        <v>-2.2000000000000002</v>
      </c>
      <c r="DT215" s="8">
        <v>0.93</v>
      </c>
      <c r="DU215" s="8">
        <v>230.8</v>
      </c>
      <c r="DV215" s="8">
        <v>1</v>
      </c>
      <c r="DW215" s="8">
        <v>230.9</v>
      </c>
      <c r="DX215" s="8">
        <v>1</v>
      </c>
      <c r="DY215" s="8">
        <v>229.2</v>
      </c>
      <c r="DZ215" s="8">
        <v>1</v>
      </c>
      <c r="EA215" s="8">
        <v>25.6</v>
      </c>
      <c r="EB215" s="8">
        <v>0.1</v>
      </c>
      <c r="EC215" s="8">
        <v>21.8</v>
      </c>
      <c r="ED215" s="8">
        <v>0.1</v>
      </c>
      <c r="EE215" s="8">
        <v>25.3</v>
      </c>
      <c r="EF215" s="8">
        <v>0.1</v>
      </c>
      <c r="EG215" s="8">
        <v>5824.6</v>
      </c>
      <c r="EH215" s="8">
        <v>46.6</v>
      </c>
      <c r="EI215" s="8">
        <v>3374.1</v>
      </c>
      <c r="EJ215" s="8">
        <v>55</v>
      </c>
      <c r="EK215" s="8">
        <v>1258.5999999999999</v>
      </c>
      <c r="EL215" s="8">
        <v>37.299999999999997</v>
      </c>
      <c r="EM215" s="8">
        <v>230</v>
      </c>
      <c r="EO215" s="8">
        <v>230</v>
      </c>
      <c r="EQ215" s="8">
        <v>230</v>
      </c>
      <c r="ES215" s="8">
        <v>6.2</v>
      </c>
      <c r="EU215" s="8">
        <v>5.7</v>
      </c>
      <c r="EW215" s="8">
        <v>5.8</v>
      </c>
      <c r="EY215" s="8">
        <v>0.48</v>
      </c>
      <c r="EZ215" s="8">
        <v>230</v>
      </c>
      <c r="FB215" s="8">
        <v>230</v>
      </c>
      <c r="FD215" s="8">
        <v>230</v>
      </c>
      <c r="FF215" s="8">
        <v>9.5</v>
      </c>
      <c r="FH215" s="8">
        <v>8.5</v>
      </c>
      <c r="FJ215" s="8">
        <v>8</v>
      </c>
      <c r="FL215" s="8">
        <v>2490</v>
      </c>
      <c r="FN215" s="8">
        <v>0.72</v>
      </c>
      <c r="FO215" s="8">
        <v>230</v>
      </c>
      <c r="FP215" s="8">
        <v>230</v>
      </c>
      <c r="FQ215" s="8">
        <v>230</v>
      </c>
      <c r="FR215" s="8">
        <v>9.5</v>
      </c>
      <c r="FS215" s="8">
        <v>8.1999999999999993</v>
      </c>
      <c r="FT215" s="8">
        <v>8.8000000000000007</v>
      </c>
      <c r="FU215" s="8">
        <v>2670</v>
      </c>
      <c r="FV215" s="8">
        <v>0.76</v>
      </c>
      <c r="GE215" s="8">
        <v>7100</v>
      </c>
      <c r="GT215" s="8">
        <v>178.02</v>
      </c>
      <c r="GU215" s="8">
        <v>0.31</v>
      </c>
      <c r="GV215" s="8">
        <v>85.07</v>
      </c>
      <c r="GW215" s="8">
        <v>0.05</v>
      </c>
      <c r="GZ215" s="8">
        <v>8.44</v>
      </c>
      <c r="HA215" s="8">
        <v>0.1</v>
      </c>
      <c r="HB215" s="8">
        <v>182.21</v>
      </c>
      <c r="HC215" s="8">
        <v>0.32</v>
      </c>
      <c r="HD215" s="8">
        <v>211.3</v>
      </c>
      <c r="HE215" s="8">
        <v>4.1900000000000004</v>
      </c>
      <c r="HF215" s="8">
        <v>95.05</v>
      </c>
      <c r="HG215" s="8">
        <v>0.11</v>
      </c>
      <c r="HH215" s="8">
        <v>116.26</v>
      </c>
      <c r="HI215" s="8">
        <v>4.08</v>
      </c>
      <c r="HJ215" s="8">
        <v>111.98</v>
      </c>
      <c r="HK215" s="8">
        <v>0.28000000000000003</v>
      </c>
      <c r="HL215" s="8">
        <v>84.98</v>
      </c>
      <c r="HM215" s="8">
        <v>0.06</v>
      </c>
      <c r="HN215" s="8">
        <v>65.22</v>
      </c>
      <c r="HO215" s="8">
        <v>0.14000000000000001</v>
      </c>
      <c r="HP215" s="8">
        <v>-19.75</v>
      </c>
      <c r="HQ215" s="8">
        <v>0.12</v>
      </c>
      <c r="HZ215" s="8">
        <v>22.66</v>
      </c>
      <c r="IA215" s="8">
        <v>0.53</v>
      </c>
      <c r="IB215" s="8">
        <v>24.61</v>
      </c>
      <c r="IC215" s="8">
        <v>7.06</v>
      </c>
      <c r="ID215" s="8">
        <v>-2.1</v>
      </c>
      <c r="IE215" s="8">
        <v>0.67</v>
      </c>
      <c r="IF215" s="8">
        <v>26.77</v>
      </c>
      <c r="IG215" s="8">
        <v>6.47</v>
      </c>
      <c r="IH215" s="8">
        <v>102.66</v>
      </c>
      <c r="II215" s="8">
        <v>2.06</v>
      </c>
      <c r="IJ215" s="8">
        <v>34.83</v>
      </c>
      <c r="IK215" s="8">
        <v>0.02</v>
      </c>
      <c r="IL215" s="8">
        <v>39387</v>
      </c>
      <c r="IM215" s="8">
        <v>224</v>
      </c>
      <c r="IN215" s="8">
        <v>7585</v>
      </c>
      <c r="IO215" s="8">
        <v>234</v>
      </c>
      <c r="JH215" s="26">
        <v>93.51</v>
      </c>
      <c r="JI215" s="26">
        <v>0.11</v>
      </c>
      <c r="JJ215" s="27">
        <v>67.23</v>
      </c>
      <c r="JK215" s="27">
        <v>0.12</v>
      </c>
      <c r="KB215" s="8">
        <v>206.21</v>
      </c>
      <c r="KC215" s="8">
        <v>0.15</v>
      </c>
      <c r="KD215" s="8">
        <v>187.97</v>
      </c>
      <c r="KE215" s="8">
        <v>0.05</v>
      </c>
      <c r="KF215" s="8">
        <v>103.4</v>
      </c>
      <c r="KG215" s="8">
        <v>0.05</v>
      </c>
      <c r="KH215" s="8">
        <v>84.58</v>
      </c>
      <c r="KI215" s="8">
        <v>0.05</v>
      </c>
      <c r="KJ215" s="8">
        <v>196.25</v>
      </c>
      <c r="KK215" s="8">
        <v>0.16</v>
      </c>
      <c r="KN215" s="8">
        <v>12.83</v>
      </c>
      <c r="KO215" s="8">
        <v>0.04</v>
      </c>
      <c r="KP215" s="8">
        <v>195.75</v>
      </c>
      <c r="KQ215" s="8">
        <v>0.17</v>
      </c>
      <c r="KR215" s="8">
        <v>87.02</v>
      </c>
      <c r="KS215" s="8">
        <v>0.06</v>
      </c>
      <c r="KT215" s="8">
        <v>99.85</v>
      </c>
      <c r="KU215" s="8">
        <v>0.06</v>
      </c>
      <c r="KV215" s="8">
        <v>12.83</v>
      </c>
      <c r="KW215" s="8">
        <v>0.06</v>
      </c>
      <c r="LD215" s="8">
        <v>54.97</v>
      </c>
      <c r="LE215" s="8">
        <v>0.02</v>
      </c>
      <c r="LF215" s="8">
        <v>71.23</v>
      </c>
      <c r="LG215" s="8">
        <v>0.03</v>
      </c>
      <c r="LH215" s="8">
        <v>29.78</v>
      </c>
      <c r="LI215" s="8">
        <v>0.02</v>
      </c>
      <c r="LJ215" s="8">
        <v>41.45</v>
      </c>
      <c r="LK215" s="8">
        <v>0.04</v>
      </c>
      <c r="LL215" s="8">
        <v>87.39</v>
      </c>
      <c r="LM215" s="8">
        <v>0.06</v>
      </c>
      <c r="LN215" s="8">
        <v>476.48</v>
      </c>
      <c r="LO215" s="8">
        <v>0.35</v>
      </c>
      <c r="LP215" s="8">
        <v>35.450000000000003</v>
      </c>
      <c r="LQ215" s="8">
        <v>0.02</v>
      </c>
      <c r="LR215" s="8">
        <v>114.53</v>
      </c>
      <c r="LS215" s="8">
        <v>0.01</v>
      </c>
      <c r="LT215" s="8">
        <v>39387</v>
      </c>
      <c r="LU215" s="8">
        <v>224</v>
      </c>
      <c r="LV215" s="8">
        <v>37677</v>
      </c>
      <c r="LW215" s="8">
        <v>30</v>
      </c>
      <c r="ML215" s="8">
        <v>87.19</v>
      </c>
      <c r="MM215" s="8">
        <v>0.06</v>
      </c>
      <c r="MN215" s="8">
        <v>100.02</v>
      </c>
      <c r="MO215" s="8">
        <v>0.06</v>
      </c>
      <c r="MX215" s="8">
        <v>60.87</v>
      </c>
      <c r="MY215" s="8">
        <v>0.16</v>
      </c>
      <c r="MZ215" s="8">
        <v>59.89</v>
      </c>
      <c r="NA215" s="8">
        <v>0.14000000000000001</v>
      </c>
      <c r="NB215" s="8">
        <v>59.66</v>
      </c>
      <c r="NC215" s="8">
        <v>0.15</v>
      </c>
      <c r="ND215" s="8">
        <v>61.51</v>
      </c>
      <c r="NE215" s="8">
        <v>0.16</v>
      </c>
      <c r="NF215" s="8">
        <v>61.43</v>
      </c>
      <c r="NG215" s="8">
        <v>0.16</v>
      </c>
      <c r="NH215" s="8">
        <v>61.44</v>
      </c>
      <c r="NI215" s="8">
        <v>0.15</v>
      </c>
      <c r="OB215" s="8">
        <v>84.98</v>
      </c>
      <c r="OC215" s="8">
        <v>0.06</v>
      </c>
      <c r="OP215" s="8">
        <v>69.28</v>
      </c>
      <c r="OQ215" s="8">
        <v>0.13</v>
      </c>
      <c r="OR215" s="8">
        <v>87.1</v>
      </c>
      <c r="OS215" s="8">
        <v>0.06</v>
      </c>
      <c r="PN215" s="8">
        <v>85.79</v>
      </c>
      <c r="PO215" s="8">
        <v>7.0000000000000007E-2</v>
      </c>
      <c r="PP215" s="8">
        <v>87.39</v>
      </c>
      <c r="PQ215" s="8">
        <v>0.06</v>
      </c>
      <c r="PR215" s="8">
        <v>69.28</v>
      </c>
      <c r="PS215" s="8">
        <v>0.13</v>
      </c>
      <c r="PT215" s="8">
        <v>87.1</v>
      </c>
      <c r="PU215" s="8">
        <v>0.06</v>
      </c>
      <c r="PV215" s="8">
        <v>28.11</v>
      </c>
      <c r="PW215" s="8">
        <v>6.89</v>
      </c>
      <c r="PX215" s="8">
        <v>70.91</v>
      </c>
      <c r="PY215" s="8">
        <v>0.03</v>
      </c>
      <c r="QL215" s="8">
        <v>85.41</v>
      </c>
      <c r="QM215" s="8">
        <v>0.05</v>
      </c>
      <c r="QN215" s="8">
        <v>87.67</v>
      </c>
      <c r="QO215" s="8">
        <v>0.05</v>
      </c>
      <c r="QP215" s="8">
        <v>87.53</v>
      </c>
      <c r="QQ215" s="8">
        <v>0.05</v>
      </c>
      <c r="QX215" s="8">
        <v>81.739999999999995</v>
      </c>
      <c r="QY215" s="8">
        <v>7.0000000000000007E-2</v>
      </c>
      <c r="QZ215" s="8">
        <v>81.47</v>
      </c>
      <c r="RA215" s="8">
        <v>0.06</v>
      </c>
      <c r="RB215" s="8">
        <v>74.2</v>
      </c>
      <c r="RC215" s="8">
        <v>0.05</v>
      </c>
      <c r="RD215" s="8">
        <v>74.290000000000006</v>
      </c>
      <c r="RE215" s="8">
        <v>0.05</v>
      </c>
      <c r="RF215" s="8">
        <v>74.19</v>
      </c>
      <c r="RG215" s="8">
        <v>0.06</v>
      </c>
      <c r="RH215" s="8">
        <v>74.180000000000007</v>
      </c>
      <c r="RI215" s="8">
        <v>0.05</v>
      </c>
      <c r="RJ215" s="8">
        <v>74.27</v>
      </c>
      <c r="RK215" s="8">
        <v>0.05</v>
      </c>
      <c r="RL215" s="8">
        <v>74.290000000000006</v>
      </c>
      <c r="RM215" s="8">
        <v>0.05</v>
      </c>
      <c r="RP215" s="8">
        <v>75.06</v>
      </c>
      <c r="RQ215" s="8">
        <v>0.08</v>
      </c>
      <c r="RR215" s="8">
        <v>74.680000000000007</v>
      </c>
      <c r="RS215" s="8">
        <v>0.08</v>
      </c>
      <c r="RT215" s="8">
        <v>74.709999999999994</v>
      </c>
      <c r="RU215" s="8">
        <v>0.06</v>
      </c>
      <c r="RV215" s="8">
        <v>74.709999999999994</v>
      </c>
      <c r="RW215" s="8">
        <v>7.0000000000000007E-2</v>
      </c>
      <c r="RX215" s="8">
        <v>76.87</v>
      </c>
      <c r="RY215" s="8">
        <v>0.11</v>
      </c>
      <c r="RZ215" s="8">
        <v>75.5</v>
      </c>
      <c r="SA215" s="8">
        <v>0.08</v>
      </c>
      <c r="SB215" s="8">
        <v>74.84</v>
      </c>
      <c r="SC215" s="8">
        <v>0.08</v>
      </c>
      <c r="SD215" s="8">
        <v>74.81</v>
      </c>
      <c r="SE215" s="8">
        <v>0.08</v>
      </c>
      <c r="SF215" s="8">
        <v>75.739999999999995</v>
      </c>
      <c r="SG215" s="8">
        <v>0.11</v>
      </c>
      <c r="SH215" s="8">
        <v>75.849999999999994</v>
      </c>
      <c r="SI215" s="8">
        <v>0.06</v>
      </c>
      <c r="SJ215" s="8">
        <v>75.81</v>
      </c>
      <c r="SK215" s="8">
        <v>0.05</v>
      </c>
      <c r="SL215" s="8">
        <v>74.709999999999994</v>
      </c>
      <c r="SM215" s="8">
        <v>0.06</v>
      </c>
      <c r="SN215" s="8">
        <v>74.849999999999994</v>
      </c>
      <c r="SO215" s="8">
        <v>0.08</v>
      </c>
      <c r="SP215" s="8">
        <v>75.680000000000007</v>
      </c>
      <c r="SQ215" s="8">
        <v>7.0000000000000007E-2</v>
      </c>
      <c r="SR215" s="8">
        <v>75.39</v>
      </c>
      <c r="SS215" s="8">
        <v>0.06</v>
      </c>
      <c r="ST215" s="8">
        <v>72.680000000000007</v>
      </c>
      <c r="SU215" s="8">
        <v>0.09</v>
      </c>
      <c r="TZ215" s="8">
        <v>81.61</v>
      </c>
      <c r="UA215" s="8">
        <v>0.06</v>
      </c>
      <c r="UB215" s="8">
        <v>81.36</v>
      </c>
      <c r="UC215" s="8">
        <v>7.0000000000000007E-2</v>
      </c>
      <c r="UD215" s="8">
        <v>81.39</v>
      </c>
      <c r="UE215" s="8">
        <v>7.0000000000000007E-2</v>
      </c>
      <c r="UF215" s="8">
        <v>81.489999999999995</v>
      </c>
      <c r="UG215" s="8">
        <v>7.0000000000000007E-2</v>
      </c>
      <c r="UH215" s="8">
        <v>81.38</v>
      </c>
      <c r="UI215" s="8">
        <v>0.06</v>
      </c>
      <c r="UJ215" s="8">
        <v>81.36</v>
      </c>
      <c r="UK215" s="8">
        <v>7.0000000000000007E-2</v>
      </c>
      <c r="WJ215" s="8" t="s">
        <v>1315</v>
      </c>
      <c r="WK215" s="8">
        <v>75.010000000000005</v>
      </c>
      <c r="WL215" s="8">
        <v>1.6E-2</v>
      </c>
      <c r="WM215" s="8">
        <v>62.003999999999998</v>
      </c>
      <c r="WN215" s="8">
        <v>2.9000000000000001E-2</v>
      </c>
      <c r="WO215" s="8">
        <v>60.627000000000002</v>
      </c>
      <c r="WP215" s="8">
        <v>0.128</v>
      </c>
      <c r="WQ215" s="8">
        <v>55.4</v>
      </c>
      <c r="WR215" s="8">
        <v>8.7999999999999995E-2</v>
      </c>
      <c r="WS215" s="8">
        <v>81.988</v>
      </c>
      <c r="WT215" s="8">
        <v>2.4E-2</v>
      </c>
      <c r="WU215" s="8">
        <v>67.997</v>
      </c>
      <c r="WV215" s="8">
        <v>1.9E-2</v>
      </c>
      <c r="WW215" s="8">
        <v>2047.6</v>
      </c>
      <c r="WX215" s="8">
        <v>2.1</v>
      </c>
      <c r="WY215" s="8">
        <v>1999.7</v>
      </c>
      <c r="WZ215" s="8">
        <v>2</v>
      </c>
      <c r="XA215" s="8">
        <v>1.4039999999999999</v>
      </c>
      <c r="XB215" s="8">
        <v>3.0000000000000001E-3</v>
      </c>
      <c r="XC215" s="8">
        <v>-0.27400000000000002</v>
      </c>
      <c r="XD215" s="8">
        <v>2E-3</v>
      </c>
      <c r="XE215" s="8">
        <v>0.74299999999999999</v>
      </c>
      <c r="XF215" s="8">
        <v>4.0000000000000001E-3</v>
      </c>
      <c r="XG215" s="8">
        <v>0.76880000000000004</v>
      </c>
      <c r="XH215" s="8">
        <v>1.6000000000000001E-3</v>
      </c>
      <c r="XI215" s="8">
        <v>29.321999999999999</v>
      </c>
      <c r="XJ215" s="8">
        <v>1E-3</v>
      </c>
      <c r="XK215" s="8">
        <v>7084</v>
      </c>
      <c r="XL215" s="8">
        <v>31</v>
      </c>
      <c r="XM215" s="8">
        <v>1330</v>
      </c>
      <c r="XO215" s="1">
        <v>8.7942837155845673E-3</v>
      </c>
      <c r="XP215" s="12">
        <v>21.378903712586084</v>
      </c>
      <c r="XQ215" s="4">
        <v>13.029</v>
      </c>
      <c r="XR215" s="4">
        <v>0.39800000000000002</v>
      </c>
      <c r="XS215" s="45">
        <f t="shared" si="191"/>
        <v>1.525498747106256</v>
      </c>
      <c r="XT215" s="9">
        <f t="shared" si="181"/>
        <v>9320.8919426904904</v>
      </c>
      <c r="XU215" s="46">
        <f t="shared" si="182"/>
        <v>329.83524170078738</v>
      </c>
      <c r="XV215" s="9">
        <f t="shared" si="163"/>
        <v>18.221660198814568</v>
      </c>
      <c r="XW215" s="9">
        <f t="shared" si="183"/>
        <v>79.522600938601045</v>
      </c>
      <c r="XX215" s="9">
        <f t="shared" si="184"/>
        <v>9241.3693417518898</v>
      </c>
      <c r="XY215" s="15">
        <f t="shared" si="185"/>
        <v>8.802767405954235E-3</v>
      </c>
      <c r="XZ215" s="9">
        <f t="shared" si="186"/>
        <v>27.649895438855847</v>
      </c>
      <c r="YA215" s="9">
        <f t="shared" si="187"/>
        <v>59.101501252893748</v>
      </c>
      <c r="YB215" s="10">
        <v>13.748287895827309</v>
      </c>
      <c r="YC215" s="10">
        <v>13.180712828276542</v>
      </c>
      <c r="YD215" s="3">
        <v>1.1343947792814408E-2</v>
      </c>
      <c r="YE215" s="9">
        <v>32.125998618863029</v>
      </c>
      <c r="YF215" s="15">
        <v>8.7809003788563884E-3</v>
      </c>
      <c r="YG215" s="9">
        <v>27.611378271780229</v>
      </c>
      <c r="YH215" s="15">
        <v>8.0964052269832821E-3</v>
      </c>
      <c r="YI215" s="9">
        <v>23.358708123134427</v>
      </c>
      <c r="YJ215" s="9">
        <f t="shared" si="188"/>
        <v>75.069809258371706</v>
      </c>
      <c r="YK215" s="9">
        <f t="shared" si="189"/>
        <v>62.058566825768551</v>
      </c>
      <c r="YL215" s="9">
        <f t="shared" si="190"/>
        <v>22.987104554951681</v>
      </c>
      <c r="YM215" s="9">
        <f t="shared" si="164"/>
        <v>43461.369980233001</v>
      </c>
      <c r="YN215" s="9">
        <f t="shared" si="165"/>
        <v>35721.329622398291</v>
      </c>
      <c r="YO215" s="9">
        <f t="shared" si="166"/>
        <v>5754</v>
      </c>
      <c r="YP215" s="14">
        <f t="shared" si="167"/>
        <v>0.45185878882630459</v>
      </c>
      <c r="YQ215" s="9">
        <f t="shared" si="168"/>
        <v>40047.807660157792</v>
      </c>
      <c r="YR215" s="9">
        <f t="shared" si="169"/>
        <v>32307.767302323078</v>
      </c>
      <c r="YS215" s="10">
        <f t="shared" si="170"/>
        <v>5.6532760672159501</v>
      </c>
      <c r="YT215" s="15">
        <f t="shared" si="171"/>
        <v>0.36005135247602843</v>
      </c>
      <c r="YU215" s="16">
        <f t="shared" si="172"/>
        <v>-4.6627908839041652</v>
      </c>
      <c r="YV215" s="16">
        <f t="shared" si="173"/>
        <v>-15.968308005477958</v>
      </c>
      <c r="YW215" s="47">
        <f t="shared" si="174"/>
        <v>50.117325856365909</v>
      </c>
      <c r="YX215" s="5">
        <f t="shared" si="175"/>
        <v>43461.369980233001</v>
      </c>
      <c r="YY215" s="5">
        <f t="shared" si="176"/>
        <v>39638.678923433021</v>
      </c>
      <c r="YZ215" s="5">
        <f t="shared" si="177"/>
        <v>3463.6767045495903</v>
      </c>
      <c r="ZA215" s="5">
        <f t="shared" si="178"/>
        <v>359.01435225035408</v>
      </c>
      <c r="ZB215" s="5">
        <f t="shared" si="179"/>
        <v>43461.369980232965</v>
      </c>
      <c r="ZC215" s="6">
        <f t="shared" si="180"/>
        <v>0.99999999999999911</v>
      </c>
    </row>
    <row r="216" spans="1:679" s="8" customFormat="1" x14ac:dyDescent="0.25">
      <c r="A216" s="8">
        <v>3</v>
      </c>
      <c r="B216" s="8" t="s">
        <v>1371</v>
      </c>
      <c r="C216" s="8" t="s">
        <v>1372</v>
      </c>
      <c r="D216" s="8" t="s">
        <v>1371</v>
      </c>
      <c r="E216" s="13" t="s">
        <v>3314</v>
      </c>
      <c r="F216" s="8" t="s">
        <v>3316</v>
      </c>
      <c r="G216" s="8" t="s">
        <v>3316</v>
      </c>
      <c r="H216" s="8" t="s">
        <v>3325</v>
      </c>
      <c r="I216" s="8" t="s">
        <v>3310</v>
      </c>
      <c r="J216" s="8" t="s">
        <v>3319</v>
      </c>
      <c r="L216" s="8">
        <v>7</v>
      </c>
      <c r="M216" s="8" t="s">
        <v>3311</v>
      </c>
      <c r="N216" s="7">
        <v>0</v>
      </c>
      <c r="O216" s="7">
        <v>0</v>
      </c>
      <c r="P216" s="8" t="s">
        <v>3374</v>
      </c>
      <c r="Q216" s="8" t="s">
        <v>1361</v>
      </c>
      <c r="R216" s="8" t="s">
        <v>1373</v>
      </c>
      <c r="S216" s="8" t="s">
        <v>119</v>
      </c>
      <c r="T216" s="8" t="s">
        <v>154</v>
      </c>
      <c r="U216" s="8" t="s">
        <v>1221</v>
      </c>
      <c r="V216" s="8" t="s">
        <v>3378</v>
      </c>
      <c r="W216" s="8" t="s">
        <v>3383</v>
      </c>
      <c r="X216" s="8" t="s">
        <v>3387</v>
      </c>
      <c r="Y216" s="8" t="s">
        <v>3387</v>
      </c>
      <c r="Z216" s="8" t="s">
        <v>122</v>
      </c>
      <c r="AA216" s="8" t="s">
        <v>123</v>
      </c>
      <c r="AB216" s="8" t="s">
        <v>124</v>
      </c>
      <c r="AC216" s="8" t="s">
        <v>1151</v>
      </c>
      <c r="AD216" s="8" t="s">
        <v>1152</v>
      </c>
      <c r="AE216" s="8" t="s">
        <v>3391</v>
      </c>
      <c r="AF216" s="8" t="s">
        <v>931</v>
      </c>
      <c r="AG216" s="8">
        <v>75</v>
      </c>
      <c r="AH216" s="8">
        <v>62</v>
      </c>
      <c r="AI216" s="8">
        <v>95</v>
      </c>
      <c r="AJ216" s="8">
        <v>75</v>
      </c>
      <c r="AK216" s="8">
        <v>7.6</v>
      </c>
      <c r="AL216" s="8">
        <v>8.1</v>
      </c>
      <c r="AM216" s="8">
        <v>7.6</v>
      </c>
      <c r="AN216" s="8">
        <v>8.1</v>
      </c>
      <c r="AO216" s="8">
        <v>230.6</v>
      </c>
      <c r="AP216" s="8">
        <v>1.2</v>
      </c>
      <c r="AQ216" s="8">
        <v>27.3</v>
      </c>
      <c r="AR216" s="8">
        <v>0</v>
      </c>
      <c r="AS216" s="8">
        <v>29533</v>
      </c>
      <c r="AT216" s="8">
        <v>135</v>
      </c>
      <c r="AU216" s="8">
        <v>28465</v>
      </c>
      <c r="AV216" s="8">
        <v>191</v>
      </c>
      <c r="AW216" s="8">
        <v>4463</v>
      </c>
      <c r="AX216" s="8">
        <v>108</v>
      </c>
      <c r="AY216" s="8">
        <v>33999</v>
      </c>
      <c r="AZ216" s="8">
        <v>210</v>
      </c>
      <c r="BA216" s="8">
        <v>4.210923953</v>
      </c>
      <c r="BF216" s="8">
        <v>106.15</v>
      </c>
      <c r="BG216" s="8">
        <v>0.67</v>
      </c>
      <c r="BH216" s="8">
        <v>18.78</v>
      </c>
      <c r="CO216" s="8" t="s">
        <v>1374</v>
      </c>
      <c r="CP216" s="8" t="s">
        <v>1364</v>
      </c>
      <c r="CQ216" s="8">
        <v>74.995999999999995</v>
      </c>
      <c r="CR216" s="8">
        <v>1.7000000000000001E-2</v>
      </c>
      <c r="CS216" s="8">
        <v>62.01</v>
      </c>
      <c r="CT216" s="8">
        <v>2.8000000000000001E-2</v>
      </c>
      <c r="CU216" s="8">
        <v>94.989000000000004</v>
      </c>
      <c r="CV216" s="8">
        <v>1.0999999999999999E-2</v>
      </c>
      <c r="CW216" s="8">
        <v>74.995000000000005</v>
      </c>
      <c r="CX216" s="8">
        <v>2.5999999999999999E-2</v>
      </c>
      <c r="CY216" s="8">
        <v>74.17</v>
      </c>
      <c r="CZ216" s="8">
        <v>7.0000000000000007E-2</v>
      </c>
      <c r="DA216" s="8">
        <v>61.44</v>
      </c>
      <c r="DB216" s="8">
        <v>0.06</v>
      </c>
      <c r="DC216" s="8">
        <v>65.849999999999994</v>
      </c>
      <c r="DD216" s="8">
        <v>0.03</v>
      </c>
      <c r="DE216" s="8">
        <v>0.78100000000000003</v>
      </c>
      <c r="DF216" s="8">
        <v>3.0000000000000001E-3</v>
      </c>
      <c r="DG216" s="8">
        <v>0.77200000000000002</v>
      </c>
      <c r="DH216" s="8">
        <v>1.9E-3</v>
      </c>
      <c r="DI216" s="8">
        <v>29533</v>
      </c>
      <c r="DJ216" s="8">
        <v>135</v>
      </c>
      <c r="DK216" s="8">
        <v>4463</v>
      </c>
      <c r="DL216" s="8">
        <v>108</v>
      </c>
      <c r="DM216" s="8">
        <v>4.2110000000000003</v>
      </c>
      <c r="DN216" s="8">
        <v>3.2000000000000001E-2</v>
      </c>
      <c r="DO216" s="8">
        <v>41863</v>
      </c>
      <c r="DP216" s="8">
        <v>244</v>
      </c>
      <c r="DQ216" s="8">
        <v>5.1849999999999996</v>
      </c>
      <c r="DR216" s="8">
        <v>3.7999999999999999E-2</v>
      </c>
      <c r="DS216" s="8">
        <v>18.78</v>
      </c>
      <c r="DT216" s="8">
        <v>0.65</v>
      </c>
      <c r="DU216" s="8">
        <v>230.6</v>
      </c>
      <c r="DV216" s="8">
        <v>1</v>
      </c>
      <c r="DW216" s="8">
        <v>230.3</v>
      </c>
      <c r="DX216" s="8">
        <v>1</v>
      </c>
      <c r="DY216" s="8">
        <v>229.4</v>
      </c>
      <c r="DZ216" s="8">
        <v>1</v>
      </c>
      <c r="EA216" s="8">
        <v>27.3</v>
      </c>
      <c r="EB216" s="8">
        <v>0.1</v>
      </c>
      <c r="EC216" s="8">
        <v>24.1</v>
      </c>
      <c r="ED216" s="8">
        <v>0.1</v>
      </c>
      <c r="EE216" s="8">
        <v>27.3</v>
      </c>
      <c r="EF216" s="8">
        <v>0.1</v>
      </c>
      <c r="EG216" s="8">
        <v>6264.6</v>
      </c>
      <c r="EH216" s="8">
        <v>44.2</v>
      </c>
      <c r="EI216" s="8">
        <v>3497.1</v>
      </c>
      <c r="EJ216" s="8">
        <v>55.3</v>
      </c>
      <c r="EK216" s="8">
        <v>1808.7</v>
      </c>
      <c r="EL216" s="8">
        <v>36.299999999999997</v>
      </c>
      <c r="EM216" s="8">
        <v>230</v>
      </c>
      <c r="EO216" s="8">
        <v>230</v>
      </c>
      <c r="EQ216" s="8">
        <v>230</v>
      </c>
      <c r="ES216" s="8">
        <v>6.2</v>
      </c>
      <c r="EU216" s="8">
        <v>5.9</v>
      </c>
      <c r="EW216" s="8">
        <v>5.9</v>
      </c>
      <c r="EY216" s="8">
        <v>0.49</v>
      </c>
      <c r="EZ216" s="8">
        <v>230</v>
      </c>
      <c r="FB216" s="8">
        <v>230</v>
      </c>
      <c r="FD216" s="8">
        <v>230</v>
      </c>
      <c r="FF216" s="8">
        <v>10.199999999999999</v>
      </c>
      <c r="FH216" s="8">
        <v>9.4</v>
      </c>
      <c r="FJ216" s="8">
        <v>8.9</v>
      </c>
      <c r="FL216" s="8">
        <v>2940</v>
      </c>
      <c r="FN216" s="8">
        <v>0.78</v>
      </c>
      <c r="FO216" s="8">
        <v>230</v>
      </c>
      <c r="FP216" s="8">
        <v>230</v>
      </c>
      <c r="FQ216" s="8">
        <v>230</v>
      </c>
      <c r="FR216" s="8">
        <v>10.5</v>
      </c>
      <c r="FS216" s="8">
        <v>9.4</v>
      </c>
      <c r="FT216" s="8">
        <v>10</v>
      </c>
      <c r="FU216" s="8">
        <v>3200</v>
      </c>
      <c r="FV216" s="8">
        <v>0.81</v>
      </c>
      <c r="GE216" s="8">
        <v>8100</v>
      </c>
      <c r="GT216" s="8">
        <v>218.49</v>
      </c>
      <c r="GU216" s="8">
        <v>0.21</v>
      </c>
      <c r="GV216" s="8">
        <v>98.3</v>
      </c>
      <c r="GW216" s="8">
        <v>0.04</v>
      </c>
      <c r="GZ216" s="8">
        <v>9.11</v>
      </c>
      <c r="HA216" s="8">
        <v>7.0000000000000007E-2</v>
      </c>
      <c r="HB216" s="8">
        <v>223.12</v>
      </c>
      <c r="HC216" s="8">
        <v>0.22</v>
      </c>
      <c r="HD216" s="8">
        <v>223.44</v>
      </c>
      <c r="HE216" s="8">
        <v>3.2</v>
      </c>
      <c r="HF216" s="8">
        <v>108.88</v>
      </c>
      <c r="HG216" s="8">
        <v>7.0000000000000007E-2</v>
      </c>
      <c r="HH216" s="8">
        <v>114.56</v>
      </c>
      <c r="HI216" s="8">
        <v>3.14</v>
      </c>
      <c r="HJ216" s="8">
        <v>135.36000000000001</v>
      </c>
      <c r="HK216" s="8">
        <v>0.22</v>
      </c>
      <c r="HL216" s="8">
        <v>98.04</v>
      </c>
      <c r="HM216" s="8">
        <v>0.04</v>
      </c>
      <c r="HN216" s="8">
        <v>76.260000000000005</v>
      </c>
      <c r="HO216" s="8">
        <v>0.1</v>
      </c>
      <c r="HP216" s="8">
        <v>-21.77</v>
      </c>
      <c r="HQ216" s="8">
        <v>0.09</v>
      </c>
      <c r="HZ216" s="8">
        <v>27.04</v>
      </c>
      <c r="IA216" s="8">
        <v>0.41</v>
      </c>
      <c r="IB216" s="8">
        <v>11.2</v>
      </c>
      <c r="IC216" s="8">
        <v>4.26</v>
      </c>
      <c r="ID216" s="8">
        <v>3.24</v>
      </c>
      <c r="IE216" s="8">
        <v>0.47</v>
      </c>
      <c r="IF216" s="8">
        <v>8</v>
      </c>
      <c r="IG216" s="8">
        <v>3.82</v>
      </c>
      <c r="IH216" s="8">
        <v>116.79</v>
      </c>
      <c r="II216" s="8">
        <v>1.92</v>
      </c>
      <c r="IJ216" s="8">
        <v>38.86</v>
      </c>
      <c r="IK216" s="8">
        <v>0.01</v>
      </c>
      <c r="IL216" s="8">
        <v>41863</v>
      </c>
      <c r="IM216" s="8">
        <v>244</v>
      </c>
      <c r="IN216" s="8">
        <v>7860</v>
      </c>
      <c r="IO216" s="8">
        <v>177</v>
      </c>
      <c r="JH216" s="8">
        <v>107.41</v>
      </c>
      <c r="JI216" s="8">
        <v>7.0000000000000007E-2</v>
      </c>
      <c r="JJ216" s="27">
        <v>79.540000000000006</v>
      </c>
      <c r="JK216" s="27">
        <v>0.09</v>
      </c>
      <c r="KB216" s="8">
        <v>250.73</v>
      </c>
      <c r="KC216" s="8">
        <v>0.16</v>
      </c>
      <c r="KD216" s="8">
        <v>204.08</v>
      </c>
      <c r="KE216" s="8">
        <v>0.04</v>
      </c>
      <c r="KF216" s="8">
        <v>117.26</v>
      </c>
      <c r="KG216" s="8">
        <v>0.05</v>
      </c>
      <c r="KH216" s="8">
        <v>86.82</v>
      </c>
      <c r="KI216" s="8">
        <v>0.06</v>
      </c>
      <c r="KJ216" s="8">
        <v>240.44</v>
      </c>
      <c r="KK216" s="8">
        <v>0.17</v>
      </c>
      <c r="KN216" s="8">
        <v>13.26</v>
      </c>
      <c r="KO216" s="8">
        <v>0.04</v>
      </c>
      <c r="KP216" s="8">
        <v>239.87</v>
      </c>
      <c r="KQ216" s="8">
        <v>0.16</v>
      </c>
      <c r="KR216" s="8">
        <v>100.6</v>
      </c>
      <c r="KS216" s="8">
        <v>0.04</v>
      </c>
      <c r="KT216" s="8">
        <v>114.05</v>
      </c>
      <c r="KU216" s="8">
        <v>0.05</v>
      </c>
      <c r="KV216" s="8">
        <v>13.44</v>
      </c>
      <c r="KW216" s="8">
        <v>7.0000000000000007E-2</v>
      </c>
      <c r="LD216" s="8">
        <v>62.3</v>
      </c>
      <c r="LE216" s="8">
        <v>0.04</v>
      </c>
      <c r="LF216" s="8">
        <v>74.36</v>
      </c>
      <c r="LG216" s="8">
        <v>0.05</v>
      </c>
      <c r="LH216" s="8">
        <v>35.33</v>
      </c>
      <c r="LI216" s="8">
        <v>0.03</v>
      </c>
      <c r="LJ216" s="8">
        <v>39.020000000000003</v>
      </c>
      <c r="LK216" s="8">
        <v>0.06</v>
      </c>
      <c r="LL216" s="8">
        <v>101.04</v>
      </c>
      <c r="LM216" s="8">
        <v>0.04</v>
      </c>
      <c r="LN216" s="8">
        <v>518.51</v>
      </c>
      <c r="LO216" s="8">
        <v>0.38</v>
      </c>
      <c r="LP216" s="8">
        <v>39.67</v>
      </c>
      <c r="LQ216" s="8">
        <v>0.01</v>
      </c>
      <c r="LR216" s="8">
        <v>114.7</v>
      </c>
      <c r="LS216" s="8">
        <v>0.01</v>
      </c>
      <c r="LT216" s="8">
        <v>41863</v>
      </c>
      <c r="LU216" s="8">
        <v>244</v>
      </c>
      <c r="LV216" s="8">
        <v>38905</v>
      </c>
      <c r="LW216" s="8">
        <v>30</v>
      </c>
      <c r="ML216" s="8">
        <v>100.96</v>
      </c>
      <c r="MM216" s="8">
        <v>0.04</v>
      </c>
      <c r="MN216" s="8">
        <v>114.22</v>
      </c>
      <c r="MO216" s="8">
        <v>0.05</v>
      </c>
      <c r="MX216" s="8">
        <v>61.96</v>
      </c>
      <c r="MY216" s="8">
        <v>0.09</v>
      </c>
      <c r="MZ216" s="8">
        <v>61.49</v>
      </c>
      <c r="NA216" s="8">
        <v>0.14000000000000001</v>
      </c>
      <c r="NB216" s="8">
        <v>61.63</v>
      </c>
      <c r="NC216" s="8">
        <v>0.19</v>
      </c>
      <c r="ND216" s="8">
        <v>62.02</v>
      </c>
      <c r="NE216" s="8">
        <v>0.12</v>
      </c>
      <c r="NF216" s="8">
        <v>61.96</v>
      </c>
      <c r="NG216" s="8">
        <v>0.12</v>
      </c>
      <c r="NH216" s="8">
        <v>62.04</v>
      </c>
      <c r="NI216" s="8">
        <v>0.12</v>
      </c>
      <c r="OB216" s="8">
        <v>98.04</v>
      </c>
      <c r="OC216" s="8">
        <v>0.04</v>
      </c>
      <c r="OP216" s="8">
        <v>80.25</v>
      </c>
      <c r="OQ216" s="8">
        <v>0.1</v>
      </c>
      <c r="OR216" s="8">
        <v>100.89</v>
      </c>
      <c r="OS216" s="8">
        <v>0.04</v>
      </c>
      <c r="PN216" s="8">
        <v>98.31</v>
      </c>
      <c r="PO216" s="8">
        <v>0.04</v>
      </c>
      <c r="PP216" s="8">
        <v>101.04</v>
      </c>
      <c r="PQ216" s="8">
        <v>0.04</v>
      </c>
      <c r="PR216" s="8">
        <v>80.25</v>
      </c>
      <c r="PS216" s="8">
        <v>0.1</v>
      </c>
      <c r="PT216" s="8">
        <v>100.89</v>
      </c>
      <c r="PU216" s="8">
        <v>0.04</v>
      </c>
      <c r="PV216" s="8">
        <v>16.829999999999998</v>
      </c>
      <c r="PW216" s="8">
        <v>4.45</v>
      </c>
      <c r="PX216" s="8">
        <v>74.12</v>
      </c>
      <c r="PY216" s="8">
        <v>0.03</v>
      </c>
      <c r="QL216" s="8">
        <v>98.6</v>
      </c>
      <c r="QM216" s="8">
        <v>0.03</v>
      </c>
      <c r="QN216" s="8">
        <v>101.43</v>
      </c>
      <c r="QO216" s="8">
        <v>0.04</v>
      </c>
      <c r="QP216" s="8">
        <v>101.3</v>
      </c>
      <c r="QQ216" s="8">
        <v>0.03</v>
      </c>
      <c r="QX216" s="8">
        <v>94.75</v>
      </c>
      <c r="QY216" s="8">
        <v>7.0000000000000007E-2</v>
      </c>
      <c r="QZ216" s="8">
        <v>94.44</v>
      </c>
      <c r="RA216" s="8">
        <v>0.05</v>
      </c>
      <c r="RB216" s="8">
        <v>74.3</v>
      </c>
      <c r="RC216" s="8">
        <v>0.05</v>
      </c>
      <c r="RD216" s="8">
        <v>74.39</v>
      </c>
      <c r="RE216" s="8">
        <v>0.05</v>
      </c>
      <c r="RF216" s="8">
        <v>73.989999999999995</v>
      </c>
      <c r="RG216" s="8">
        <v>0.04</v>
      </c>
      <c r="RH216" s="8">
        <v>74.040000000000006</v>
      </c>
      <c r="RI216" s="8">
        <v>0.04</v>
      </c>
      <c r="RJ216" s="8">
        <v>74.19</v>
      </c>
      <c r="RK216" s="8">
        <v>0.04</v>
      </c>
      <c r="RL216" s="8">
        <v>74.209999999999994</v>
      </c>
      <c r="RM216" s="8">
        <v>0.04</v>
      </c>
      <c r="RP216" s="8">
        <v>75.14</v>
      </c>
      <c r="RQ216" s="8">
        <v>0.08</v>
      </c>
      <c r="RR216" s="8">
        <v>74.41</v>
      </c>
      <c r="RS216" s="8">
        <v>7.0000000000000007E-2</v>
      </c>
      <c r="RT216" s="8">
        <v>74.59</v>
      </c>
      <c r="RU216" s="8">
        <v>0.06</v>
      </c>
      <c r="RV216" s="8">
        <v>74.73</v>
      </c>
      <c r="RW216" s="8">
        <v>0.06</v>
      </c>
      <c r="RX216" s="8">
        <v>83.19</v>
      </c>
      <c r="RY216" s="8">
        <v>0.2</v>
      </c>
      <c r="RZ216" s="8">
        <v>76.69</v>
      </c>
      <c r="SA216" s="8">
        <v>0.09</v>
      </c>
      <c r="SB216" s="8">
        <v>74.489999999999995</v>
      </c>
      <c r="SC216" s="8">
        <v>0.06</v>
      </c>
      <c r="SD216" s="8">
        <v>74.5</v>
      </c>
      <c r="SE216" s="8">
        <v>0.06</v>
      </c>
      <c r="SF216" s="8">
        <v>80.239999999999995</v>
      </c>
      <c r="SG216" s="8">
        <v>0.15</v>
      </c>
      <c r="SH216" s="8">
        <v>77.89</v>
      </c>
      <c r="SI216" s="8">
        <v>0.06</v>
      </c>
      <c r="SJ216" s="8">
        <v>77.87</v>
      </c>
      <c r="SK216" s="8">
        <v>7.0000000000000007E-2</v>
      </c>
      <c r="SL216" s="8">
        <v>75.48</v>
      </c>
      <c r="SM216" s="8">
        <v>0.06</v>
      </c>
      <c r="SN216" s="8">
        <v>78.599999999999994</v>
      </c>
      <c r="SO216" s="8">
        <v>0.1</v>
      </c>
      <c r="SP216" s="8">
        <v>79.23</v>
      </c>
      <c r="SQ216" s="8">
        <v>7.0000000000000007E-2</v>
      </c>
      <c r="SR216" s="8">
        <v>77.959999999999994</v>
      </c>
      <c r="SS216" s="8">
        <v>0.08</v>
      </c>
      <c r="ST216" s="8">
        <v>74.03</v>
      </c>
      <c r="SU216" s="8">
        <v>0.1</v>
      </c>
      <c r="TZ216" s="8">
        <v>94.62</v>
      </c>
      <c r="UA216" s="8">
        <v>0.06</v>
      </c>
      <c r="UB216" s="8">
        <v>94.17</v>
      </c>
      <c r="UC216" s="8">
        <v>0.06</v>
      </c>
      <c r="UD216" s="8">
        <v>94.31</v>
      </c>
      <c r="UE216" s="8">
        <v>7.0000000000000007E-2</v>
      </c>
      <c r="UF216" s="8">
        <v>94.46</v>
      </c>
      <c r="UG216" s="8">
        <v>0.06</v>
      </c>
      <c r="UH216" s="8">
        <v>94.42</v>
      </c>
      <c r="UI216" s="8">
        <v>7.0000000000000007E-2</v>
      </c>
      <c r="UJ216" s="8">
        <v>94.45</v>
      </c>
      <c r="UK216" s="8">
        <v>0.09</v>
      </c>
      <c r="WJ216" s="8" t="s">
        <v>1315</v>
      </c>
      <c r="WK216" s="8">
        <v>74.995999999999995</v>
      </c>
      <c r="WL216" s="8">
        <v>1.7000000000000001E-2</v>
      </c>
      <c r="WM216" s="8">
        <v>62.01</v>
      </c>
      <c r="WN216" s="8">
        <v>2.8000000000000001E-2</v>
      </c>
      <c r="WO216" s="8">
        <v>61.780999999999999</v>
      </c>
      <c r="WP216" s="8">
        <v>5.1999999999999998E-2</v>
      </c>
      <c r="WQ216" s="8">
        <v>56.500999999999998</v>
      </c>
      <c r="WR216" s="8">
        <v>4.2000000000000003E-2</v>
      </c>
      <c r="WS216" s="8">
        <v>94.989000000000004</v>
      </c>
      <c r="WT216" s="8">
        <v>1.0999999999999999E-2</v>
      </c>
      <c r="WU216" s="8">
        <v>74.995000000000005</v>
      </c>
      <c r="WV216" s="8">
        <v>2.5999999999999999E-2</v>
      </c>
      <c r="WW216" s="8">
        <v>2055.5</v>
      </c>
      <c r="WX216" s="8">
        <v>2.6</v>
      </c>
      <c r="WY216" s="8">
        <v>1999.8</v>
      </c>
      <c r="WZ216" s="8">
        <v>2.5</v>
      </c>
      <c r="XA216" s="8">
        <v>1.43</v>
      </c>
      <c r="XB216" s="8">
        <v>3.0000000000000001E-3</v>
      </c>
      <c r="XC216" s="8">
        <v>-0.26400000000000001</v>
      </c>
      <c r="XD216" s="8">
        <v>2E-3</v>
      </c>
      <c r="XE216" s="8">
        <v>0.78100000000000003</v>
      </c>
      <c r="XF216" s="8">
        <v>3.0000000000000001E-3</v>
      </c>
      <c r="XG216" s="8">
        <v>0.77200000000000002</v>
      </c>
      <c r="XH216" s="8">
        <v>1.9E-3</v>
      </c>
      <c r="XI216" s="8">
        <v>29.274999999999999</v>
      </c>
      <c r="XJ216" s="8">
        <v>1E-3</v>
      </c>
      <c r="XK216" s="8">
        <v>8074</v>
      </c>
      <c r="XL216" s="8">
        <v>31</v>
      </c>
      <c r="XM216" s="8">
        <v>1350</v>
      </c>
      <c r="XO216" s="1">
        <v>8.7942837155845673E-3</v>
      </c>
      <c r="XP216" s="12">
        <v>21.378903712586084</v>
      </c>
      <c r="XQ216" s="4">
        <v>13.029</v>
      </c>
      <c r="XR216" s="4">
        <v>0.39800000000000002</v>
      </c>
      <c r="XS216" s="45">
        <f t="shared" si="191"/>
        <v>1.5444763218129349</v>
      </c>
      <c r="XT216" s="9">
        <f t="shared" si="181"/>
        <v>9334.0810870627738</v>
      </c>
      <c r="XU216" s="46">
        <f t="shared" si="182"/>
        <v>335.96010141732279</v>
      </c>
      <c r="XV216" s="9">
        <f t="shared" ref="XV216:XV247" si="192">XP216*SQRT(-XC216*YB216/(XR216*XQ216))</f>
        <v>18.113150921365669</v>
      </c>
      <c r="XW216" s="9">
        <f t="shared" si="183"/>
        <v>77.079320587627677</v>
      </c>
      <c r="XX216" s="9">
        <f t="shared" si="184"/>
        <v>9257.0017664751467</v>
      </c>
      <c r="XY216" s="15">
        <f t="shared" si="185"/>
        <v>8.830534946331476E-3</v>
      </c>
      <c r="XZ216" s="9">
        <f t="shared" si="186"/>
        <v>27.702922772958097</v>
      </c>
      <c r="YA216" s="9">
        <f t="shared" si="187"/>
        <v>60.236523678187062</v>
      </c>
      <c r="YB216" s="10">
        <v>14.099619028769503</v>
      </c>
      <c r="YC216" s="10">
        <v>13.212870002912005</v>
      </c>
      <c r="YD216" s="3">
        <v>1.3919029964119841E-2</v>
      </c>
      <c r="YE216" s="9">
        <v>38.152487495275381</v>
      </c>
      <c r="YF216" s="15">
        <v>8.7881651003836117E-3</v>
      </c>
      <c r="YG216" s="9">
        <v>27.615913461568567</v>
      </c>
      <c r="YH216" s="15">
        <v>8.4683195872058362E-3</v>
      </c>
      <c r="YI216" s="9">
        <v>24.044619558098614</v>
      </c>
      <c r="YJ216" s="9">
        <f t="shared" si="188"/>
        <v>75.16262814854916</v>
      </c>
      <c r="YK216" s="9">
        <f t="shared" si="189"/>
        <v>62.133786623216018</v>
      </c>
      <c r="YL216" s="9">
        <f t="shared" si="190"/>
        <v>23.668138111988441</v>
      </c>
      <c r="YM216" s="9">
        <f t="shared" si="164"/>
        <v>37661.007194327853</v>
      </c>
      <c r="YN216" s="9">
        <f t="shared" si="165"/>
        <v>33437.152665679198</v>
      </c>
      <c r="YO216" s="9">
        <f t="shared" si="166"/>
        <v>6724</v>
      </c>
      <c r="YP216" s="14">
        <f t="shared" si="167"/>
        <v>0.60935736215404146</v>
      </c>
      <c r="YQ216" s="9">
        <f t="shared" si="168"/>
        <v>34200.089020465173</v>
      </c>
      <c r="YR216" s="9">
        <f t="shared" si="169"/>
        <v>29976.234491816522</v>
      </c>
      <c r="YS216" s="10">
        <f t="shared" si="170"/>
        <v>4.2358297028071803</v>
      </c>
      <c r="YT216" s="15">
        <f t="shared" si="171"/>
        <v>0.35545989533636502</v>
      </c>
      <c r="YU216" s="16">
        <f t="shared" si="172"/>
        <v>-4.034784660969656</v>
      </c>
      <c r="YV216" s="16">
        <f t="shared" si="173"/>
        <v>-14.926104470362098</v>
      </c>
      <c r="YW216" s="47">
        <f t="shared" si="174"/>
        <v>52.004869054331806</v>
      </c>
      <c r="YX216" s="5">
        <f t="shared" si="175"/>
        <v>37661.007194327853</v>
      </c>
      <c r="YY216" s="5">
        <f t="shared" si="176"/>
        <v>33334.746880721483</v>
      </c>
      <c r="YZ216" s="5">
        <f t="shared" si="177"/>
        <v>3514.1083457670074</v>
      </c>
      <c r="ZA216" s="5">
        <f t="shared" si="178"/>
        <v>812.15196783936074</v>
      </c>
      <c r="ZB216" s="5">
        <f t="shared" si="179"/>
        <v>37661.007194327853</v>
      </c>
      <c r="ZC216" s="6">
        <f t="shared" si="180"/>
        <v>1</v>
      </c>
    </row>
    <row r="217" spans="1:679" s="8" customFormat="1" x14ac:dyDescent="0.25">
      <c r="A217" s="8">
        <v>3</v>
      </c>
      <c r="B217" s="8" t="s">
        <v>1375</v>
      </c>
      <c r="C217" s="8" t="s">
        <v>1376</v>
      </c>
      <c r="D217" s="8" t="s">
        <v>1375</v>
      </c>
      <c r="E217" s="13" t="s">
        <v>3314</v>
      </c>
      <c r="F217" s="8" t="s">
        <v>3316</v>
      </c>
      <c r="G217" s="8" t="s">
        <v>3316</v>
      </c>
      <c r="H217" s="8" t="s">
        <v>3325</v>
      </c>
      <c r="I217" s="8" t="s">
        <v>3310</v>
      </c>
      <c r="J217" s="8" t="s">
        <v>3319</v>
      </c>
      <c r="L217" s="8">
        <v>7</v>
      </c>
      <c r="M217" s="8" t="s">
        <v>3311</v>
      </c>
      <c r="N217" s="7">
        <v>0</v>
      </c>
      <c r="O217" s="7">
        <v>0</v>
      </c>
      <c r="P217" s="8" t="s">
        <v>3374</v>
      </c>
      <c r="Q217" s="8" t="s">
        <v>1361</v>
      </c>
      <c r="R217" s="8" t="s">
        <v>1377</v>
      </c>
      <c r="S217" s="8" t="s">
        <v>119</v>
      </c>
      <c r="T217" s="8" t="s">
        <v>154</v>
      </c>
      <c r="U217" s="8" t="s">
        <v>949</v>
      </c>
      <c r="V217" s="8" t="s">
        <v>3378</v>
      </c>
      <c r="W217" s="8" t="s">
        <v>3383</v>
      </c>
      <c r="X217" s="8" t="s">
        <v>3387</v>
      </c>
      <c r="Y217" s="8" t="s">
        <v>3387</v>
      </c>
      <c r="Z217" s="8" t="s">
        <v>122</v>
      </c>
      <c r="AA217" s="8" t="s">
        <v>123</v>
      </c>
      <c r="AB217" s="8" t="s">
        <v>124</v>
      </c>
      <c r="AC217" s="8" t="s">
        <v>1151</v>
      </c>
      <c r="AD217" s="8" t="s">
        <v>1152</v>
      </c>
      <c r="AE217" s="8" t="s">
        <v>3391</v>
      </c>
      <c r="AF217" s="8" t="s">
        <v>931</v>
      </c>
      <c r="AG217" s="8">
        <v>75</v>
      </c>
      <c r="AH217" s="8">
        <v>62</v>
      </c>
      <c r="AI217" s="8">
        <v>115</v>
      </c>
      <c r="AJ217" s="8">
        <v>80</v>
      </c>
      <c r="AK217" s="8">
        <v>7.6</v>
      </c>
      <c r="AL217" s="8">
        <v>8.1</v>
      </c>
      <c r="AM217" s="8">
        <v>7.6</v>
      </c>
      <c r="AN217" s="8">
        <v>8.1</v>
      </c>
      <c r="AO217" s="8">
        <v>230.4</v>
      </c>
      <c r="AP217" s="8">
        <v>1.1000000000000001</v>
      </c>
      <c r="AQ217" s="8">
        <v>31.9</v>
      </c>
      <c r="AR217" s="8">
        <v>0</v>
      </c>
      <c r="AS217" s="8">
        <v>29297</v>
      </c>
      <c r="AT217" s="8">
        <v>45</v>
      </c>
      <c r="AU217" s="8">
        <v>28636</v>
      </c>
      <c r="AV217" s="8">
        <v>91</v>
      </c>
      <c r="AW217" s="8">
        <v>-639</v>
      </c>
      <c r="AX217" s="8">
        <v>75</v>
      </c>
      <c r="AY217" s="8">
        <v>28657</v>
      </c>
      <c r="AZ217" s="8">
        <v>78</v>
      </c>
      <c r="BA217" s="8">
        <v>2.8081332680000002</v>
      </c>
      <c r="BF217" s="8">
        <v>117.07</v>
      </c>
      <c r="BG217" s="8">
        <v>0.01</v>
      </c>
      <c r="BH217" s="8">
        <v>34.880000000000003</v>
      </c>
      <c r="CO217" s="8" t="s">
        <v>1378</v>
      </c>
      <c r="CP217" s="8" t="s">
        <v>1364</v>
      </c>
      <c r="CQ217" s="8">
        <v>75</v>
      </c>
      <c r="CR217" s="8">
        <v>8.9999999999999993E-3</v>
      </c>
      <c r="CS217" s="8">
        <v>62.003</v>
      </c>
      <c r="CT217" s="8">
        <v>1.7999999999999999E-2</v>
      </c>
      <c r="CU217" s="8">
        <v>115.001</v>
      </c>
      <c r="CV217" s="8">
        <v>2.7E-2</v>
      </c>
      <c r="CW217" s="8">
        <v>80.013999999999996</v>
      </c>
      <c r="CX217" s="8">
        <v>2.3E-2</v>
      </c>
      <c r="CY217" s="8">
        <v>74.56</v>
      </c>
      <c r="CZ217" s="8">
        <v>0.03</v>
      </c>
      <c r="DA217" s="8">
        <v>64.239999999999995</v>
      </c>
      <c r="DB217" s="8">
        <v>0.02</v>
      </c>
      <c r="DC217" s="8">
        <v>67.319999999999993</v>
      </c>
      <c r="DD217" s="8">
        <v>0.01</v>
      </c>
      <c r="DE217" s="8">
        <v>0.17</v>
      </c>
      <c r="DF217" s="8">
        <v>4.0000000000000001E-3</v>
      </c>
      <c r="DG217" s="8">
        <v>0.92179999999999995</v>
      </c>
      <c r="DH217" s="8">
        <v>2E-3</v>
      </c>
      <c r="DI217" s="8">
        <v>29297</v>
      </c>
      <c r="DJ217" s="8">
        <v>45</v>
      </c>
      <c r="DK217" s="8">
        <v>-639</v>
      </c>
      <c r="DL217" s="8">
        <v>75</v>
      </c>
      <c r="DM217" s="8">
        <v>2.8079999999999998</v>
      </c>
      <c r="DN217" s="8">
        <v>1.2E-2</v>
      </c>
      <c r="DO217" s="8">
        <v>44003</v>
      </c>
      <c r="DP217" s="8">
        <v>90</v>
      </c>
      <c r="DQ217" s="8">
        <v>4.3120000000000003</v>
      </c>
      <c r="DR217" s="8">
        <v>1.6E-2</v>
      </c>
      <c r="DS217" s="8">
        <v>34.880000000000003</v>
      </c>
      <c r="DT217" s="8">
        <v>0.21</v>
      </c>
      <c r="DU217" s="8">
        <v>230.4</v>
      </c>
      <c r="DV217" s="8">
        <v>1</v>
      </c>
      <c r="DW217" s="8">
        <v>230.1</v>
      </c>
      <c r="DX217" s="8">
        <v>1</v>
      </c>
      <c r="DY217" s="8">
        <v>229.5</v>
      </c>
      <c r="DZ217" s="8">
        <v>1</v>
      </c>
      <c r="EA217" s="8">
        <v>31.9</v>
      </c>
      <c r="EB217" s="8">
        <v>0.1</v>
      </c>
      <c r="EC217" s="8">
        <v>28.7</v>
      </c>
      <c r="ED217" s="8">
        <v>0.1</v>
      </c>
      <c r="EE217" s="8">
        <v>32</v>
      </c>
      <c r="EF217" s="8">
        <v>0.1</v>
      </c>
      <c r="EG217" s="8">
        <v>7338</v>
      </c>
      <c r="EH217" s="8">
        <v>42.7</v>
      </c>
      <c r="EI217" s="8">
        <v>3663.3</v>
      </c>
      <c r="EJ217" s="8">
        <v>51.1</v>
      </c>
      <c r="EK217" s="8">
        <v>2866.5</v>
      </c>
      <c r="EL217" s="8">
        <v>35.5</v>
      </c>
      <c r="EM217" s="8">
        <v>230</v>
      </c>
      <c r="EO217" s="8">
        <v>230</v>
      </c>
      <c r="EQ217" s="8">
        <v>230</v>
      </c>
      <c r="ES217" s="8">
        <v>6.4</v>
      </c>
      <c r="EU217" s="8">
        <v>6.1</v>
      </c>
      <c r="EW217" s="8">
        <v>6.1</v>
      </c>
      <c r="EY217" s="8">
        <v>0.54</v>
      </c>
      <c r="EZ217" s="8">
        <v>230</v>
      </c>
      <c r="FB217" s="8">
        <v>230</v>
      </c>
      <c r="FD217" s="8">
        <v>230</v>
      </c>
      <c r="FF217" s="8">
        <v>12.3</v>
      </c>
      <c r="FH217" s="8">
        <v>11.6</v>
      </c>
      <c r="FJ217" s="8">
        <v>11.1</v>
      </c>
      <c r="FL217" s="8">
        <v>3940</v>
      </c>
      <c r="FN217" s="8">
        <v>0.85</v>
      </c>
      <c r="FO217" s="8">
        <v>230</v>
      </c>
      <c r="FP217" s="8">
        <v>230</v>
      </c>
      <c r="FQ217" s="8">
        <v>230</v>
      </c>
      <c r="FR217" s="8">
        <v>12.7</v>
      </c>
      <c r="FS217" s="8">
        <v>11.5</v>
      </c>
      <c r="FT217" s="8">
        <v>12.2</v>
      </c>
      <c r="FU217" s="8">
        <v>4150</v>
      </c>
      <c r="FV217" s="8">
        <v>0.86</v>
      </c>
      <c r="GE217" s="8">
        <v>10210</v>
      </c>
      <c r="GT217" s="8">
        <v>298.36</v>
      </c>
      <c r="GU217" s="8">
        <v>0.26</v>
      </c>
      <c r="GV217" s="8">
        <v>119.46</v>
      </c>
      <c r="GW217" s="8">
        <v>0.06</v>
      </c>
      <c r="GZ217" s="8">
        <v>10.83</v>
      </c>
      <c r="HA217" s="8">
        <v>0.03</v>
      </c>
      <c r="HB217" s="8">
        <v>303.19</v>
      </c>
      <c r="HC217" s="8">
        <v>0.26</v>
      </c>
      <c r="HD217" s="8">
        <v>297.47000000000003</v>
      </c>
      <c r="HE217" s="8">
        <v>0.11</v>
      </c>
      <c r="HF217" s="8">
        <v>131.53</v>
      </c>
      <c r="HG217" s="8">
        <v>7.0000000000000007E-2</v>
      </c>
      <c r="HH217" s="8">
        <v>165.93</v>
      </c>
      <c r="HI217" s="8">
        <v>0.11</v>
      </c>
      <c r="HJ217" s="8">
        <v>183.14</v>
      </c>
      <c r="HK217" s="8">
        <v>0.27</v>
      </c>
      <c r="HL217" s="8">
        <v>119.45</v>
      </c>
      <c r="HM217" s="8">
        <v>0.05</v>
      </c>
      <c r="HN217" s="8">
        <v>95.36</v>
      </c>
      <c r="HO217" s="8">
        <v>0.1</v>
      </c>
      <c r="HP217" s="8">
        <v>-24.08</v>
      </c>
      <c r="HQ217" s="8">
        <v>0.09</v>
      </c>
      <c r="HZ217" s="8">
        <v>41.92</v>
      </c>
      <c r="IA217" s="8">
        <v>0.05</v>
      </c>
      <c r="IB217" s="8">
        <v>82.56</v>
      </c>
      <c r="IC217" s="8">
        <v>0.03</v>
      </c>
      <c r="ID217" s="8">
        <v>18.61</v>
      </c>
      <c r="IE217" s="8">
        <v>0.05</v>
      </c>
      <c r="IF217" s="8">
        <v>63.95</v>
      </c>
      <c r="IG217" s="8">
        <v>0.05</v>
      </c>
      <c r="IH217" s="8">
        <v>146.22999999999999</v>
      </c>
      <c r="II217" s="8">
        <v>1.25</v>
      </c>
      <c r="IJ217" s="8">
        <v>45.74</v>
      </c>
      <c r="IK217" s="8">
        <v>0.02</v>
      </c>
      <c r="IL217" s="8">
        <v>44003</v>
      </c>
      <c r="IM217" s="8">
        <v>90</v>
      </c>
      <c r="IN217" s="8">
        <v>10432</v>
      </c>
      <c r="IO217" s="8">
        <v>88</v>
      </c>
      <c r="JH217" s="8">
        <v>130.29</v>
      </c>
      <c r="JI217" s="8">
        <v>7.0000000000000007E-2</v>
      </c>
      <c r="JJ217" s="27">
        <v>98.61</v>
      </c>
      <c r="JK217" s="27">
        <v>0.05</v>
      </c>
      <c r="KB217" s="8">
        <v>328.81</v>
      </c>
      <c r="KC217" s="8">
        <v>0.28999999999999998</v>
      </c>
      <c r="KD217" s="8">
        <v>233.46</v>
      </c>
      <c r="KE217" s="8">
        <v>0.06</v>
      </c>
      <c r="KF217" s="8">
        <v>137.88</v>
      </c>
      <c r="KG217" s="8">
        <v>7.0000000000000007E-2</v>
      </c>
      <c r="KH217" s="8">
        <v>95.58</v>
      </c>
      <c r="KI217" s="8">
        <v>0.04</v>
      </c>
      <c r="KJ217" s="8">
        <v>318.24</v>
      </c>
      <c r="KK217" s="8">
        <v>0.28999999999999998</v>
      </c>
      <c r="KN217" s="8">
        <v>12.59</v>
      </c>
      <c r="KO217" s="8">
        <v>0.03</v>
      </c>
      <c r="KP217" s="8">
        <v>317.22000000000003</v>
      </c>
      <c r="KQ217" s="8">
        <v>0.28999999999999998</v>
      </c>
      <c r="KR217" s="8">
        <v>122.39</v>
      </c>
      <c r="KS217" s="8">
        <v>0.05</v>
      </c>
      <c r="KT217" s="8">
        <v>135.05000000000001</v>
      </c>
      <c r="KU217" s="8">
        <v>7.0000000000000007E-2</v>
      </c>
      <c r="KV217" s="8">
        <v>12.67</v>
      </c>
      <c r="KW217" s="8">
        <v>0.05</v>
      </c>
      <c r="LD217" s="8">
        <v>73.78</v>
      </c>
      <c r="LE217" s="8">
        <v>0.05</v>
      </c>
      <c r="LF217" s="8">
        <v>81.099999999999994</v>
      </c>
      <c r="LG217" s="8">
        <v>0.04</v>
      </c>
      <c r="LH217" s="8">
        <v>43.29</v>
      </c>
      <c r="LI217" s="8">
        <v>0.03</v>
      </c>
      <c r="LJ217" s="8">
        <v>37.82</v>
      </c>
      <c r="LK217" s="8">
        <v>0.05</v>
      </c>
      <c r="LL217" s="8">
        <v>122.99</v>
      </c>
      <c r="LM217" s="8">
        <v>7.0000000000000007E-2</v>
      </c>
      <c r="LN217" s="8">
        <v>575</v>
      </c>
      <c r="LO217" s="8">
        <v>0.41</v>
      </c>
      <c r="LP217" s="8">
        <v>46.72</v>
      </c>
      <c r="LQ217" s="8">
        <v>0.02</v>
      </c>
      <c r="LR217" s="8">
        <v>115.31</v>
      </c>
      <c r="LS217" s="8">
        <v>0.01</v>
      </c>
      <c r="LT217" s="8">
        <v>44003</v>
      </c>
      <c r="LU217" s="8">
        <v>90</v>
      </c>
      <c r="LV217" s="8">
        <v>39443</v>
      </c>
      <c r="LW217" s="8">
        <v>27</v>
      </c>
      <c r="ML217" s="8">
        <v>122.72</v>
      </c>
      <c r="MM217" s="8">
        <v>0.06</v>
      </c>
      <c r="MN217" s="8">
        <v>135.31</v>
      </c>
      <c r="MO217" s="8">
        <v>7.0000000000000007E-2</v>
      </c>
      <c r="MX217" s="8">
        <v>64.739999999999995</v>
      </c>
      <c r="MY217" s="8">
        <v>0.03</v>
      </c>
      <c r="MZ217" s="8">
        <v>64.260000000000005</v>
      </c>
      <c r="NA217" s="8">
        <v>0.03</v>
      </c>
      <c r="NB217" s="8">
        <v>64.16</v>
      </c>
      <c r="NC217" s="8">
        <v>0.04</v>
      </c>
      <c r="ND217" s="8">
        <v>64.72</v>
      </c>
      <c r="NE217" s="8">
        <v>0.04</v>
      </c>
      <c r="NF217" s="8">
        <v>64.61</v>
      </c>
      <c r="NG217" s="8">
        <v>0.04</v>
      </c>
      <c r="NH217" s="8">
        <v>64.52</v>
      </c>
      <c r="NI217" s="8">
        <v>0.03</v>
      </c>
      <c r="OB217" s="8">
        <v>119.45</v>
      </c>
      <c r="OC217" s="8">
        <v>0.05</v>
      </c>
      <c r="OP217" s="8">
        <v>99.77</v>
      </c>
      <c r="OQ217" s="8">
        <v>0.05</v>
      </c>
      <c r="OR217" s="8">
        <v>122.79</v>
      </c>
      <c r="OS217" s="8">
        <v>0.06</v>
      </c>
      <c r="PN217" s="8">
        <v>120.54</v>
      </c>
      <c r="PO217" s="8">
        <v>0.05</v>
      </c>
      <c r="PP217" s="8">
        <v>122.99</v>
      </c>
      <c r="PQ217" s="8">
        <v>7.0000000000000007E-2</v>
      </c>
      <c r="PR217" s="8">
        <v>99.77</v>
      </c>
      <c r="PS217" s="8">
        <v>0.05</v>
      </c>
      <c r="PT217" s="8">
        <v>122.79</v>
      </c>
      <c r="PU217" s="8">
        <v>0.06</v>
      </c>
      <c r="PV217" s="8">
        <v>84.43</v>
      </c>
      <c r="PW217" s="8">
        <v>0.03</v>
      </c>
      <c r="PX217" s="8">
        <v>80.599999999999994</v>
      </c>
      <c r="PY217" s="8">
        <v>0.04</v>
      </c>
      <c r="QL217" s="8">
        <v>119.95</v>
      </c>
      <c r="QM217" s="8">
        <v>0.06</v>
      </c>
      <c r="QN217" s="8">
        <v>123.37</v>
      </c>
      <c r="QO217" s="8">
        <v>7.0000000000000007E-2</v>
      </c>
      <c r="QP217" s="8">
        <v>123.12</v>
      </c>
      <c r="QQ217" s="8">
        <v>7.0000000000000007E-2</v>
      </c>
      <c r="QX217" s="8">
        <v>115.23</v>
      </c>
      <c r="QY217" s="8">
        <v>0.09</v>
      </c>
      <c r="QZ217" s="8">
        <v>114.66</v>
      </c>
      <c r="RA217" s="8">
        <v>7.0000000000000007E-2</v>
      </c>
      <c r="RB217" s="8">
        <v>74.48</v>
      </c>
      <c r="RC217" s="8">
        <v>0.04</v>
      </c>
      <c r="RD217" s="8">
        <v>74.510000000000005</v>
      </c>
      <c r="RE217" s="8">
        <v>0.05</v>
      </c>
      <c r="RF217" s="8">
        <v>74.489999999999995</v>
      </c>
      <c r="RG217" s="8">
        <v>0.06</v>
      </c>
      <c r="RH217" s="8">
        <v>74.48</v>
      </c>
      <c r="RI217" s="8">
        <v>0.04</v>
      </c>
      <c r="RJ217" s="8">
        <v>74.58</v>
      </c>
      <c r="RK217" s="8">
        <v>0.04</v>
      </c>
      <c r="RL217" s="8">
        <v>74.62</v>
      </c>
      <c r="RM217" s="8">
        <v>0.04</v>
      </c>
      <c r="RP217" s="8">
        <v>77.34</v>
      </c>
      <c r="RQ217" s="8">
        <v>0.11</v>
      </c>
      <c r="RR217" s="8">
        <v>75.39</v>
      </c>
      <c r="RS217" s="8">
        <v>7.0000000000000007E-2</v>
      </c>
      <c r="RT217" s="8">
        <v>75.28</v>
      </c>
      <c r="RU217" s="8">
        <v>0.06</v>
      </c>
      <c r="RV217" s="8">
        <v>75.319999999999993</v>
      </c>
      <c r="RW217" s="8">
        <v>0.06</v>
      </c>
      <c r="RX217" s="8">
        <v>102.41</v>
      </c>
      <c r="RY217" s="8">
        <v>0.36</v>
      </c>
      <c r="RZ217" s="8">
        <v>81.3</v>
      </c>
      <c r="SA217" s="8">
        <v>0.21</v>
      </c>
      <c r="SB217" s="8">
        <v>75.58</v>
      </c>
      <c r="SC217" s="8">
        <v>0.06</v>
      </c>
      <c r="SD217" s="8">
        <v>75.39</v>
      </c>
      <c r="SE217" s="8">
        <v>0.05</v>
      </c>
      <c r="SF217" s="8">
        <v>92.8</v>
      </c>
      <c r="SG217" s="8">
        <v>0.39</v>
      </c>
      <c r="SH217" s="8">
        <v>80.95</v>
      </c>
      <c r="SI217" s="8">
        <v>0.15</v>
      </c>
      <c r="SJ217" s="8">
        <v>82.13</v>
      </c>
      <c r="SK217" s="8">
        <v>0.12</v>
      </c>
      <c r="SL217" s="8">
        <v>78.05</v>
      </c>
      <c r="SM217" s="8">
        <v>0.1</v>
      </c>
      <c r="SN217" s="8">
        <v>86.04</v>
      </c>
      <c r="SO217" s="8">
        <v>0.1</v>
      </c>
      <c r="SP217" s="8">
        <v>84.1</v>
      </c>
      <c r="SQ217" s="8">
        <v>0.15</v>
      </c>
      <c r="SR217" s="8">
        <v>83.75</v>
      </c>
      <c r="SS217" s="8">
        <v>0.12</v>
      </c>
      <c r="ST217" s="8">
        <v>79.5</v>
      </c>
      <c r="SU217" s="8">
        <v>0.13</v>
      </c>
      <c r="TZ217" s="8">
        <v>115.05</v>
      </c>
      <c r="UA217" s="8">
        <v>0.11</v>
      </c>
      <c r="UB217" s="8">
        <v>114.8</v>
      </c>
      <c r="UC217" s="8">
        <v>0.09</v>
      </c>
      <c r="UD217" s="8">
        <v>114.88</v>
      </c>
      <c r="UE217" s="8">
        <v>0.1</v>
      </c>
      <c r="UF217" s="8">
        <v>114.98</v>
      </c>
      <c r="UG217" s="8">
        <v>0.1</v>
      </c>
      <c r="UH217" s="8">
        <v>114.76</v>
      </c>
      <c r="UI217" s="8">
        <v>0.1</v>
      </c>
      <c r="UJ217" s="8">
        <v>114.62</v>
      </c>
      <c r="UK217" s="8">
        <v>0.13</v>
      </c>
      <c r="WJ217" s="8" t="s">
        <v>1315</v>
      </c>
      <c r="WK217" s="8">
        <v>75</v>
      </c>
      <c r="WL217" s="8">
        <v>8.9999999999999993E-3</v>
      </c>
      <c r="WM217" s="8">
        <v>62.003</v>
      </c>
      <c r="WN217" s="8">
        <v>1.7999999999999999E-2</v>
      </c>
      <c r="WO217" s="8">
        <v>64.444000000000003</v>
      </c>
      <c r="WP217" s="8">
        <v>1.2999999999999999E-2</v>
      </c>
      <c r="WQ217" s="8">
        <v>58.35</v>
      </c>
      <c r="WR217" s="8">
        <v>1.6E-2</v>
      </c>
      <c r="WS217" s="8">
        <v>115.001</v>
      </c>
      <c r="WT217" s="8">
        <v>2.7E-2</v>
      </c>
      <c r="WU217" s="8">
        <v>80.013999999999996</v>
      </c>
      <c r="WV217" s="8">
        <v>2.3E-2</v>
      </c>
      <c r="WW217" s="8">
        <v>2587.5</v>
      </c>
      <c r="WX217" s="8">
        <v>2.9</v>
      </c>
      <c r="WY217" s="8">
        <v>2500</v>
      </c>
      <c r="WZ217" s="8">
        <v>2.7</v>
      </c>
      <c r="XA217" s="8">
        <v>1.198</v>
      </c>
      <c r="XB217" s="8">
        <v>2E-3</v>
      </c>
      <c r="XC217" s="8">
        <v>-0.40899999999999997</v>
      </c>
      <c r="XD217" s="8">
        <v>3.0000000000000001E-3</v>
      </c>
      <c r="XE217" s="8">
        <v>0.17</v>
      </c>
      <c r="XF217" s="8">
        <v>4.0000000000000001E-3</v>
      </c>
      <c r="XG217" s="8">
        <v>0.92179999999999995</v>
      </c>
      <c r="XH217" s="8">
        <v>2E-3</v>
      </c>
      <c r="XI217" s="8">
        <v>29.222999999999999</v>
      </c>
      <c r="XJ217" s="8">
        <v>2E-3</v>
      </c>
      <c r="XK217" s="8">
        <v>10205</v>
      </c>
      <c r="XL217" s="8">
        <v>31</v>
      </c>
      <c r="XM217" s="8">
        <v>1510</v>
      </c>
      <c r="XO217" s="1">
        <v>8.7942837155845673E-3</v>
      </c>
      <c r="XP217" s="12">
        <v>21.378903712586084</v>
      </c>
      <c r="XQ217" s="4">
        <v>13.029</v>
      </c>
      <c r="XR217" s="4">
        <v>0.39800000000000002</v>
      </c>
      <c r="XS217" s="45">
        <f t="shared" si="191"/>
        <v>1.4088484327877591</v>
      </c>
      <c r="XT217" s="9">
        <f t="shared" si="181"/>
        <v>11686.837095317747</v>
      </c>
      <c r="XU217" s="46">
        <f t="shared" si="182"/>
        <v>351.85354330708662</v>
      </c>
      <c r="XV217" s="9">
        <f t="shared" si="192"/>
        <v>22.947356570908692</v>
      </c>
      <c r="XW217" s="9">
        <f t="shared" si="183"/>
        <v>94.258082529817543</v>
      </c>
      <c r="XX217" s="9">
        <f t="shared" si="184"/>
        <v>11592.57901278793</v>
      </c>
      <c r="XY217" s="15">
        <f t="shared" si="185"/>
        <v>8.8229131970786866E-3</v>
      </c>
      <c r="XZ217" s="9">
        <f t="shared" si="186"/>
        <v>27.734316888852995</v>
      </c>
      <c r="YA217" s="9">
        <f t="shared" si="187"/>
        <v>63.035151567212246</v>
      </c>
      <c r="YB217" s="10">
        <v>14.607144101610302</v>
      </c>
      <c r="YC217" s="10">
        <v>13.284175926624311</v>
      </c>
      <c r="YD217" s="3">
        <v>1.3780492861079706E-2</v>
      </c>
      <c r="YE217" s="9">
        <v>42.924981009631125</v>
      </c>
      <c r="YF217" s="15">
        <v>8.7826036203570539E-3</v>
      </c>
      <c r="YG217" s="9">
        <v>27.610803141756723</v>
      </c>
      <c r="YH217" s="15">
        <v>8.953484910041427E-3</v>
      </c>
      <c r="YI217" s="9">
        <v>25.222394770958918</v>
      </c>
      <c r="YJ217" s="9">
        <f t="shared" si="188"/>
        <v>75.325532274161574</v>
      </c>
      <c r="YK217" s="9">
        <f t="shared" si="189"/>
        <v>62.180453422529098</v>
      </c>
      <c r="YL217" s="9">
        <f t="shared" si="190"/>
        <v>24.87867048527638</v>
      </c>
      <c r="YM217" s="9">
        <f t="shared" si="164"/>
        <v>33373.474320429887</v>
      </c>
      <c r="YN217" s="9">
        <f t="shared" si="165"/>
        <v>34472.562518772713</v>
      </c>
      <c r="YO217" s="9">
        <f t="shared" si="166"/>
        <v>8695</v>
      </c>
      <c r="YP217" s="14">
        <f t="shared" si="167"/>
        <v>0.88921023670087396</v>
      </c>
      <c r="YQ217" s="9">
        <f t="shared" si="168"/>
        <v>29420.720463736972</v>
      </c>
      <c r="YR217" s="9">
        <f t="shared" si="169"/>
        <v>30519.808662079799</v>
      </c>
      <c r="YS217" s="10">
        <f t="shared" si="170"/>
        <v>2.8829711380437995</v>
      </c>
      <c r="YT217" s="15">
        <f t="shared" si="171"/>
        <v>0.41262045249613188</v>
      </c>
      <c r="YU217" s="16">
        <f t="shared" si="172"/>
        <v>-2.855646403576614</v>
      </c>
      <c r="YV217" s="16">
        <f t="shared" si="173"/>
        <v>-12.290380706949328</v>
      </c>
      <c r="YW217" s="47">
        <f t="shared" si="174"/>
        <v>54.401445354249894</v>
      </c>
      <c r="YX217" s="5">
        <f t="shared" si="175"/>
        <v>33373.474320429887</v>
      </c>
      <c r="YY217" s="5">
        <f t="shared" si="176"/>
        <v>27912.939546607213</v>
      </c>
      <c r="YZ217" s="5">
        <f t="shared" si="177"/>
        <v>4017.0497324762696</v>
      </c>
      <c r="ZA217" s="5">
        <f t="shared" si="178"/>
        <v>1443.4850413464108</v>
      </c>
      <c r="ZB217" s="5">
        <f t="shared" si="179"/>
        <v>33373.474320429894</v>
      </c>
      <c r="ZC217" s="6">
        <f t="shared" si="180"/>
        <v>1.0000000000000002</v>
      </c>
    </row>
    <row r="218" spans="1:679" s="8" customFormat="1" x14ac:dyDescent="0.25">
      <c r="A218" s="8">
        <v>3</v>
      </c>
      <c r="B218" s="8" t="s">
        <v>1379</v>
      </c>
      <c r="C218" s="8" t="s">
        <v>1380</v>
      </c>
      <c r="D218" s="8" t="s">
        <v>1379</v>
      </c>
      <c r="E218" s="13" t="s">
        <v>3314</v>
      </c>
      <c r="F218" s="8" t="s">
        <v>3316</v>
      </c>
      <c r="G218" s="8" t="s">
        <v>3316</v>
      </c>
      <c r="H218" s="8" t="s">
        <v>3325</v>
      </c>
      <c r="I218" s="8" t="s">
        <v>3310</v>
      </c>
      <c r="J218" s="8" t="s">
        <v>3319</v>
      </c>
      <c r="L218" s="8">
        <v>7</v>
      </c>
      <c r="M218" s="8" t="s">
        <v>3311</v>
      </c>
      <c r="N218" s="7">
        <v>0</v>
      </c>
      <c r="O218" s="7">
        <v>0</v>
      </c>
      <c r="P218" s="8" t="s">
        <v>3374</v>
      </c>
      <c r="Q218" s="8" t="s">
        <v>1367</v>
      </c>
      <c r="R218" s="8" t="s">
        <v>1381</v>
      </c>
      <c r="S218" s="8" t="s">
        <v>119</v>
      </c>
      <c r="T218" s="8" t="s">
        <v>154</v>
      </c>
      <c r="U218" s="8" t="s">
        <v>1369</v>
      </c>
      <c r="V218" s="8" t="s">
        <v>3378</v>
      </c>
      <c r="W218" s="8" t="s">
        <v>3380</v>
      </c>
      <c r="X218" s="8" t="s">
        <v>3387</v>
      </c>
      <c r="Y218" s="8" t="s">
        <v>3387</v>
      </c>
      <c r="Z218" s="8" t="s">
        <v>122</v>
      </c>
      <c r="AA218" s="8" t="s">
        <v>123</v>
      </c>
      <c r="AB218" s="8" t="s">
        <v>124</v>
      </c>
      <c r="AC218" s="8" t="s">
        <v>1151</v>
      </c>
      <c r="AD218" s="8" t="s">
        <v>1152</v>
      </c>
      <c r="AE218" s="8" t="s">
        <v>3391</v>
      </c>
      <c r="AF218" s="8" t="s">
        <v>931</v>
      </c>
      <c r="AG218" s="8">
        <v>75</v>
      </c>
      <c r="AH218" s="8">
        <v>62</v>
      </c>
      <c r="AI218" s="8">
        <v>82</v>
      </c>
      <c r="AJ218" s="8">
        <v>68</v>
      </c>
      <c r="AK218" s="8">
        <v>7.6</v>
      </c>
      <c r="AL218" s="8">
        <v>8.1</v>
      </c>
      <c r="AM218" s="8">
        <v>7.6</v>
      </c>
      <c r="AN218" s="8">
        <v>8.1</v>
      </c>
      <c r="AO218" s="8">
        <v>230.8</v>
      </c>
      <c r="AP218" s="8">
        <v>1.2</v>
      </c>
      <c r="AQ218" s="8">
        <v>25.9</v>
      </c>
      <c r="AR218" s="8">
        <v>0</v>
      </c>
      <c r="AS218" s="8">
        <v>36518</v>
      </c>
      <c r="AT218" s="8">
        <v>61</v>
      </c>
      <c r="AU218" s="8">
        <v>35810</v>
      </c>
      <c r="AV218" s="8">
        <v>106</v>
      </c>
      <c r="AW218" s="8">
        <v>7394</v>
      </c>
      <c r="AX218" s="8">
        <v>88</v>
      </c>
      <c r="AY218" s="8">
        <v>43919</v>
      </c>
      <c r="AZ218" s="8">
        <v>88</v>
      </c>
      <c r="BA218" s="8">
        <v>6.0661602209999996</v>
      </c>
      <c r="BF218" s="8">
        <v>115.09</v>
      </c>
      <c r="BG218" s="8">
        <v>0.06</v>
      </c>
      <c r="BH218" s="8">
        <v>-8.36</v>
      </c>
      <c r="CO218" s="8" t="s">
        <v>1382</v>
      </c>
      <c r="CP218" s="8" t="s">
        <v>1364</v>
      </c>
      <c r="CQ218" s="8">
        <v>75.007000000000005</v>
      </c>
      <c r="CR218" s="8">
        <v>1.2999999999999999E-2</v>
      </c>
      <c r="CS218" s="8">
        <v>61.999000000000002</v>
      </c>
      <c r="CT218" s="8">
        <v>2.8000000000000001E-2</v>
      </c>
      <c r="CU218" s="8">
        <v>81.995999999999995</v>
      </c>
      <c r="CV218" s="8">
        <v>2.4E-2</v>
      </c>
      <c r="CW218" s="8">
        <v>67.998999999999995</v>
      </c>
      <c r="CX218" s="8">
        <v>1.9E-2</v>
      </c>
      <c r="CY218" s="8">
        <v>74.459999999999994</v>
      </c>
      <c r="CZ218" s="8">
        <v>0.05</v>
      </c>
      <c r="DA218" s="8">
        <v>61.65</v>
      </c>
      <c r="DB218" s="8">
        <v>0.04</v>
      </c>
      <c r="DC218" s="8">
        <v>65.42</v>
      </c>
      <c r="DD218" s="8">
        <v>0.02</v>
      </c>
      <c r="DE218" s="8">
        <v>0.14899999999999999</v>
      </c>
      <c r="DF218" s="8">
        <v>3.0000000000000001E-3</v>
      </c>
      <c r="DG218" s="8">
        <v>0.9143</v>
      </c>
      <c r="DH218" s="8">
        <v>1.9E-3</v>
      </c>
      <c r="DI218" s="8">
        <v>36518</v>
      </c>
      <c r="DJ218" s="8">
        <v>61</v>
      </c>
      <c r="DK218" s="8">
        <v>7394</v>
      </c>
      <c r="DL218" s="8">
        <v>88</v>
      </c>
      <c r="DM218" s="8">
        <v>6.0659999999999998</v>
      </c>
      <c r="DN218" s="8">
        <v>2.8000000000000001E-2</v>
      </c>
      <c r="DO218" s="8">
        <v>40532</v>
      </c>
      <c r="DP218" s="8">
        <v>163</v>
      </c>
      <c r="DQ218" s="8">
        <v>5.5979999999999999</v>
      </c>
      <c r="DR218" s="8">
        <v>3.2000000000000001E-2</v>
      </c>
      <c r="DS218" s="8">
        <v>-8.36</v>
      </c>
      <c r="DT218" s="8">
        <v>0.51</v>
      </c>
      <c r="DU218" s="8">
        <v>230.8</v>
      </c>
      <c r="DV218" s="8">
        <v>1.1000000000000001</v>
      </c>
      <c r="DW218" s="8">
        <v>230.8</v>
      </c>
      <c r="DX218" s="8">
        <v>1.1000000000000001</v>
      </c>
      <c r="DY218" s="8">
        <v>229.2</v>
      </c>
      <c r="DZ218" s="8">
        <v>1.1000000000000001</v>
      </c>
      <c r="EA218" s="8">
        <v>25.9</v>
      </c>
      <c r="EB218" s="8">
        <v>0.1</v>
      </c>
      <c r="EC218" s="8">
        <v>22.2</v>
      </c>
      <c r="ED218" s="8">
        <v>0.1</v>
      </c>
      <c r="EE218" s="8">
        <v>25.5</v>
      </c>
      <c r="EF218" s="8">
        <v>0.1</v>
      </c>
      <c r="EG218" s="8">
        <v>5898.1</v>
      </c>
      <c r="EH218" s="8">
        <v>47.6</v>
      </c>
      <c r="EI218" s="8">
        <v>3370.2</v>
      </c>
      <c r="EJ218" s="8">
        <v>57.7</v>
      </c>
      <c r="EK218" s="8">
        <v>1341.9</v>
      </c>
      <c r="EL218" s="8">
        <v>37.5</v>
      </c>
      <c r="EM218" s="8">
        <v>230</v>
      </c>
      <c r="EO218" s="8">
        <v>230</v>
      </c>
      <c r="EQ218" s="8">
        <v>230</v>
      </c>
      <c r="ES218" s="8">
        <v>6.5</v>
      </c>
      <c r="EU218" s="8">
        <v>6.1</v>
      </c>
      <c r="EW218" s="8">
        <v>6</v>
      </c>
      <c r="EY218" s="8">
        <v>0.54</v>
      </c>
      <c r="EZ218" s="8">
        <v>230</v>
      </c>
      <c r="FB218" s="8">
        <v>230</v>
      </c>
      <c r="FD218" s="8">
        <v>230</v>
      </c>
      <c r="FF218" s="8">
        <v>9.4</v>
      </c>
      <c r="FH218" s="8">
        <v>8.5</v>
      </c>
      <c r="FJ218" s="8">
        <v>8</v>
      </c>
      <c r="FL218" s="8">
        <v>2460</v>
      </c>
      <c r="FN218" s="8">
        <v>0.71</v>
      </c>
      <c r="FO218" s="8">
        <v>230</v>
      </c>
      <c r="FP218" s="8">
        <v>230</v>
      </c>
      <c r="FQ218" s="8">
        <v>230</v>
      </c>
      <c r="FR218" s="8">
        <v>9.6</v>
      </c>
      <c r="FS218" s="8">
        <v>8.1999999999999993</v>
      </c>
      <c r="FT218" s="8">
        <v>8.8000000000000007</v>
      </c>
      <c r="FU218" s="8">
        <v>2680</v>
      </c>
      <c r="FV218" s="8">
        <v>0.76</v>
      </c>
      <c r="GE218" s="8">
        <v>7280</v>
      </c>
      <c r="GT218" s="8">
        <v>180.03</v>
      </c>
      <c r="GU218" s="8">
        <v>0.16</v>
      </c>
      <c r="GV218" s="8">
        <v>85.26</v>
      </c>
      <c r="GW218" s="8">
        <v>0.05</v>
      </c>
      <c r="GZ218" s="8">
        <v>8.99</v>
      </c>
      <c r="HA218" s="8">
        <v>0.03</v>
      </c>
      <c r="HB218" s="8">
        <v>184.34</v>
      </c>
      <c r="HC218" s="8">
        <v>0.16</v>
      </c>
      <c r="HD218" s="8">
        <v>231.83</v>
      </c>
      <c r="HE218" s="8">
        <v>0.24</v>
      </c>
      <c r="HF218" s="8">
        <v>95.81</v>
      </c>
      <c r="HG218" s="8">
        <v>0.06</v>
      </c>
      <c r="HH218" s="8">
        <v>136.02000000000001</v>
      </c>
      <c r="HI218" s="8">
        <v>0.25</v>
      </c>
      <c r="HJ218" s="8">
        <v>113.83</v>
      </c>
      <c r="HK218" s="8">
        <v>0.12</v>
      </c>
      <c r="HL218" s="8">
        <v>85.12</v>
      </c>
      <c r="HM218" s="8">
        <v>0.05</v>
      </c>
      <c r="HN218" s="8">
        <v>66.150000000000006</v>
      </c>
      <c r="HO218" s="8">
        <v>0.06</v>
      </c>
      <c r="HP218" s="8">
        <v>-18.97</v>
      </c>
      <c r="HQ218" s="8">
        <v>0.05</v>
      </c>
      <c r="HZ218" s="8">
        <v>25.81</v>
      </c>
      <c r="IA218" s="8">
        <v>0.05</v>
      </c>
      <c r="IB218" s="8">
        <v>66.069999999999993</v>
      </c>
      <c r="IC218" s="8">
        <v>0.36</v>
      </c>
      <c r="ID218" s="8">
        <v>1.79</v>
      </c>
      <c r="IE218" s="8">
        <v>0.06</v>
      </c>
      <c r="IF218" s="8">
        <v>64.290000000000006</v>
      </c>
      <c r="IG218" s="8">
        <v>0.33</v>
      </c>
      <c r="IH218" s="8">
        <v>106.57</v>
      </c>
      <c r="II218" s="8">
        <v>2</v>
      </c>
      <c r="IJ218" s="8">
        <v>34.869999999999997</v>
      </c>
      <c r="IK218" s="8">
        <v>0.01</v>
      </c>
      <c r="IL218" s="8">
        <v>40532</v>
      </c>
      <c r="IM218" s="8">
        <v>163</v>
      </c>
      <c r="IN218" s="8">
        <v>8551</v>
      </c>
      <c r="IO218" s="8">
        <v>159</v>
      </c>
      <c r="JH218" s="8">
        <v>94.25</v>
      </c>
      <c r="JI218" s="8">
        <v>0.06</v>
      </c>
      <c r="JJ218" s="27">
        <v>68.11</v>
      </c>
      <c r="JK218" s="27">
        <v>0.06</v>
      </c>
      <c r="KB218" s="8">
        <v>206.67</v>
      </c>
      <c r="KC218" s="8">
        <v>0.18</v>
      </c>
      <c r="KD218" s="8">
        <v>189.09</v>
      </c>
      <c r="KE218" s="8">
        <v>0.03</v>
      </c>
      <c r="KF218" s="8">
        <v>103.55</v>
      </c>
      <c r="KG218" s="8">
        <v>0.06</v>
      </c>
      <c r="KH218" s="8">
        <v>85.53</v>
      </c>
      <c r="KI218" s="8">
        <v>0.06</v>
      </c>
      <c r="KJ218" s="8">
        <v>196.69</v>
      </c>
      <c r="KK218" s="8">
        <v>0.18</v>
      </c>
      <c r="KN218" s="8">
        <v>12.87</v>
      </c>
      <c r="KO218" s="8">
        <v>0.04</v>
      </c>
      <c r="KP218" s="8">
        <v>196.19</v>
      </c>
      <c r="KQ218" s="8">
        <v>0.19</v>
      </c>
      <c r="KR218" s="8">
        <v>87.17</v>
      </c>
      <c r="KS218" s="8">
        <v>0.04</v>
      </c>
      <c r="KT218" s="8">
        <v>99.99</v>
      </c>
      <c r="KU218" s="8">
        <v>0.06</v>
      </c>
      <c r="KV218" s="8">
        <v>12.82</v>
      </c>
      <c r="KW218" s="8">
        <v>0.06</v>
      </c>
      <c r="LD218" s="8">
        <v>55.31</v>
      </c>
      <c r="LE218" s="8">
        <v>0.02</v>
      </c>
      <c r="LF218" s="8">
        <v>72.739999999999995</v>
      </c>
      <c r="LG218" s="8">
        <v>0.03</v>
      </c>
      <c r="LH218" s="8">
        <v>30.04</v>
      </c>
      <c r="LI218" s="8">
        <v>0.02</v>
      </c>
      <c r="LJ218" s="8">
        <v>42.7</v>
      </c>
      <c r="LK218" s="8">
        <v>0.03</v>
      </c>
      <c r="LL218" s="8">
        <v>87.4</v>
      </c>
      <c r="LM218" s="8">
        <v>0.06</v>
      </c>
      <c r="LN218" s="8">
        <v>477.52</v>
      </c>
      <c r="LO218" s="8">
        <v>0.37</v>
      </c>
      <c r="LP218" s="8">
        <v>35.5</v>
      </c>
      <c r="LQ218" s="8">
        <v>0.01</v>
      </c>
      <c r="LR218" s="8">
        <v>114.77</v>
      </c>
      <c r="LS218" s="8">
        <v>0.01</v>
      </c>
      <c r="LT218" s="8">
        <v>40532</v>
      </c>
      <c r="LU218" s="8">
        <v>163</v>
      </c>
      <c r="LV218" s="8">
        <v>37854</v>
      </c>
      <c r="LW218" s="8">
        <v>29</v>
      </c>
      <c r="ML218" s="8">
        <v>87.3</v>
      </c>
      <c r="MM218" s="8">
        <v>0.04</v>
      </c>
      <c r="MN218" s="8">
        <v>100.17</v>
      </c>
      <c r="MO218" s="8">
        <v>0.06</v>
      </c>
      <c r="MX218" s="8">
        <v>62.41</v>
      </c>
      <c r="MY218" s="8">
        <v>0.05</v>
      </c>
      <c r="MZ218" s="8">
        <v>61.49</v>
      </c>
      <c r="NA218" s="8">
        <v>0.04</v>
      </c>
      <c r="NB218" s="8">
        <v>60.48</v>
      </c>
      <c r="NC218" s="8">
        <v>0.04</v>
      </c>
      <c r="ND218" s="8">
        <v>62.58</v>
      </c>
      <c r="NE218" s="8">
        <v>0.06</v>
      </c>
      <c r="NF218" s="8">
        <v>62.47</v>
      </c>
      <c r="NG218" s="8">
        <v>0.05</v>
      </c>
      <c r="NH218" s="8">
        <v>62.42</v>
      </c>
      <c r="NI218" s="8">
        <v>0.04</v>
      </c>
      <c r="OB218" s="8">
        <v>85.12</v>
      </c>
      <c r="OC218" s="8">
        <v>0.05</v>
      </c>
      <c r="OP218" s="8">
        <v>70.03</v>
      </c>
      <c r="OQ218" s="8">
        <v>0.06</v>
      </c>
      <c r="OR218" s="8">
        <v>87.12</v>
      </c>
      <c r="OS218" s="8">
        <v>0.05</v>
      </c>
      <c r="PN218" s="8">
        <v>86.02</v>
      </c>
      <c r="PO218" s="8">
        <v>0.06</v>
      </c>
      <c r="PP218" s="8">
        <v>87.4</v>
      </c>
      <c r="PQ218" s="8">
        <v>0.06</v>
      </c>
      <c r="PR218" s="8">
        <v>70.03</v>
      </c>
      <c r="PS218" s="8">
        <v>0.06</v>
      </c>
      <c r="PT218" s="8">
        <v>87.12</v>
      </c>
      <c r="PU218" s="8">
        <v>0.05</v>
      </c>
      <c r="PV218" s="8">
        <v>67.31</v>
      </c>
      <c r="PW218" s="8">
        <v>0.34</v>
      </c>
      <c r="PX218" s="8">
        <v>72.349999999999994</v>
      </c>
      <c r="PY218" s="8">
        <v>0.04</v>
      </c>
      <c r="QL218" s="8">
        <v>85.57</v>
      </c>
      <c r="QM218" s="8">
        <v>0.05</v>
      </c>
      <c r="QN218" s="8">
        <v>87.68</v>
      </c>
      <c r="QO218" s="8">
        <v>0.05</v>
      </c>
      <c r="QP218" s="8">
        <v>87.55</v>
      </c>
      <c r="QQ218" s="8">
        <v>0.05</v>
      </c>
      <c r="QX218" s="8">
        <v>81.72</v>
      </c>
      <c r="QY218" s="8">
        <v>0.08</v>
      </c>
      <c r="QZ218" s="8">
        <v>81.430000000000007</v>
      </c>
      <c r="RA218" s="8">
        <v>7.0000000000000007E-2</v>
      </c>
      <c r="RB218" s="8">
        <v>74.319999999999993</v>
      </c>
      <c r="RC218" s="8">
        <v>0.04</v>
      </c>
      <c r="RD218" s="8">
        <v>74.430000000000007</v>
      </c>
      <c r="RE218" s="8">
        <v>0.05</v>
      </c>
      <c r="RF218" s="8">
        <v>74.28</v>
      </c>
      <c r="RG218" s="8">
        <v>0.06</v>
      </c>
      <c r="RH218" s="8">
        <v>74.28</v>
      </c>
      <c r="RI218" s="8">
        <v>0.05</v>
      </c>
      <c r="RJ218" s="8">
        <v>74.400000000000006</v>
      </c>
      <c r="RK218" s="8">
        <v>0.05</v>
      </c>
      <c r="RL218" s="8">
        <v>74.42</v>
      </c>
      <c r="RM218" s="8">
        <v>0.05</v>
      </c>
      <c r="RP218" s="8">
        <v>75.09</v>
      </c>
      <c r="RQ218" s="8">
        <v>0.13</v>
      </c>
      <c r="RR218" s="8">
        <v>74.7</v>
      </c>
      <c r="RS218" s="8">
        <v>0.11</v>
      </c>
      <c r="RT218" s="8">
        <v>74.77</v>
      </c>
      <c r="RU218" s="8">
        <v>0.08</v>
      </c>
      <c r="RV218" s="8">
        <v>74.83</v>
      </c>
      <c r="RW218" s="8">
        <v>0.06</v>
      </c>
      <c r="RX218" s="8">
        <v>79.03</v>
      </c>
      <c r="RY218" s="8">
        <v>0.1</v>
      </c>
      <c r="RZ218" s="8">
        <v>75.680000000000007</v>
      </c>
      <c r="SA218" s="8">
        <v>0.12</v>
      </c>
      <c r="SB218" s="8">
        <v>74.87</v>
      </c>
      <c r="SC218" s="8">
        <v>0.11</v>
      </c>
      <c r="SD218" s="8">
        <v>74.88</v>
      </c>
      <c r="SE218" s="8">
        <v>0.1</v>
      </c>
      <c r="SF218" s="8">
        <v>76.489999999999995</v>
      </c>
      <c r="SG218" s="8">
        <v>0.12</v>
      </c>
      <c r="SH218" s="8">
        <v>75.86</v>
      </c>
      <c r="SI218" s="8">
        <v>0.06</v>
      </c>
      <c r="SJ218" s="8">
        <v>75.989999999999995</v>
      </c>
      <c r="SK218" s="8">
        <v>0.05</v>
      </c>
      <c r="SL218" s="8">
        <v>75.2</v>
      </c>
      <c r="SM218" s="8">
        <v>0.04</v>
      </c>
      <c r="SN218" s="8">
        <v>75.900000000000006</v>
      </c>
      <c r="SO218" s="8">
        <v>0.05</v>
      </c>
      <c r="SP218" s="8">
        <v>76.260000000000005</v>
      </c>
      <c r="SQ218" s="8">
        <v>0.05</v>
      </c>
      <c r="SR218" s="8">
        <v>75.87</v>
      </c>
      <c r="SS218" s="8">
        <v>0.05</v>
      </c>
      <c r="ST218" s="8">
        <v>72.58</v>
      </c>
      <c r="SU218" s="8">
        <v>0.1</v>
      </c>
      <c r="TZ218" s="8">
        <v>81.62</v>
      </c>
      <c r="UA218" s="8">
        <v>0.06</v>
      </c>
      <c r="UB218" s="8">
        <v>81.34</v>
      </c>
      <c r="UC218" s="8">
        <v>0.06</v>
      </c>
      <c r="UD218" s="8">
        <v>81.37</v>
      </c>
      <c r="UE218" s="8">
        <v>7.0000000000000007E-2</v>
      </c>
      <c r="UF218" s="8">
        <v>81.48</v>
      </c>
      <c r="UG218" s="8">
        <v>7.0000000000000007E-2</v>
      </c>
      <c r="UH218" s="8">
        <v>81.36</v>
      </c>
      <c r="UI218" s="8">
        <v>0.06</v>
      </c>
      <c r="UJ218" s="8">
        <v>81.37</v>
      </c>
      <c r="UK218" s="8">
        <v>0.09</v>
      </c>
      <c r="WJ218" s="8" t="s">
        <v>1315</v>
      </c>
      <c r="WK218" s="8">
        <v>75.007000000000005</v>
      </c>
      <c r="WL218" s="8">
        <v>1.2999999999999999E-2</v>
      </c>
      <c r="WM218" s="8">
        <v>61.999000000000002</v>
      </c>
      <c r="WN218" s="8">
        <v>2.8000000000000001E-2</v>
      </c>
      <c r="WO218" s="8">
        <v>61.94</v>
      </c>
      <c r="WP218" s="8">
        <v>1.9E-2</v>
      </c>
      <c r="WQ218" s="8">
        <v>56.274999999999999</v>
      </c>
      <c r="WR218" s="8">
        <v>2.8000000000000001E-2</v>
      </c>
      <c r="WS218" s="8">
        <v>81.995999999999995</v>
      </c>
      <c r="WT218" s="8">
        <v>2.4E-2</v>
      </c>
      <c r="WU218" s="8">
        <v>67.998999999999995</v>
      </c>
      <c r="WV218" s="8">
        <v>1.9E-2</v>
      </c>
      <c r="WW218" s="8">
        <v>2568.4</v>
      </c>
      <c r="WX218" s="8">
        <v>2.7</v>
      </c>
      <c r="WY218" s="8">
        <v>2499.9</v>
      </c>
      <c r="WZ218" s="8">
        <v>2.6</v>
      </c>
      <c r="XA218" s="8">
        <v>1.17</v>
      </c>
      <c r="XB218" s="8">
        <v>3.0000000000000001E-3</v>
      </c>
      <c r="XC218" s="8">
        <v>-0.40600000000000003</v>
      </c>
      <c r="XD218" s="8">
        <v>2E-3</v>
      </c>
      <c r="XE218" s="8">
        <v>0.14899999999999999</v>
      </c>
      <c r="XF218" s="8">
        <v>3.0000000000000001E-3</v>
      </c>
      <c r="XG218" s="8">
        <v>0.9143</v>
      </c>
      <c r="XH218" s="8">
        <v>1.9E-3</v>
      </c>
      <c r="XI218" s="8">
        <v>29.303000000000001</v>
      </c>
      <c r="XJ218" s="8">
        <v>1E-3</v>
      </c>
      <c r="XK218" s="8">
        <v>7240</v>
      </c>
      <c r="XL218" s="8">
        <v>31</v>
      </c>
      <c r="XM218" s="8">
        <v>1530</v>
      </c>
      <c r="XO218" s="1">
        <v>8.7942837155845673E-3</v>
      </c>
      <c r="XP218" s="12">
        <v>21.378903712586084</v>
      </c>
      <c r="XQ218" s="4">
        <v>13.029</v>
      </c>
      <c r="XR218" s="4">
        <v>0.39800000000000002</v>
      </c>
      <c r="XS218" s="45">
        <f t="shared" si="191"/>
        <v>1.4464202651966085</v>
      </c>
      <c r="XT218" s="9">
        <f t="shared" si="181"/>
        <v>11660.804103394654</v>
      </c>
      <c r="XU218" s="46">
        <f t="shared" si="182"/>
        <v>343.61617606299211</v>
      </c>
      <c r="XV218" s="9">
        <f t="shared" si="192"/>
        <v>22.180883175784661</v>
      </c>
      <c r="XW218" s="9">
        <f t="shared" si="183"/>
        <v>96.799955113292242</v>
      </c>
      <c r="XX218" s="9">
        <f t="shared" si="184"/>
        <v>11564.004148281361</v>
      </c>
      <c r="XY218" s="15">
        <f t="shared" si="185"/>
        <v>8.7996069367282902E-3</v>
      </c>
      <c r="XZ218" s="9">
        <f t="shared" si="186"/>
        <v>27.645333715076752</v>
      </c>
      <c r="YA218" s="9">
        <f t="shared" si="187"/>
        <v>60.49357973480339</v>
      </c>
      <c r="YB218" s="10">
        <v>13.748487682556078</v>
      </c>
      <c r="YC218" s="10">
        <v>13.215555173861274</v>
      </c>
      <c r="YD218" s="3">
        <v>1.134354502228864E-2</v>
      </c>
      <c r="YE218" s="9">
        <v>32.12751690968377</v>
      </c>
      <c r="YF218" s="15">
        <v>8.7783121421800003E-3</v>
      </c>
      <c r="YG218" s="9">
        <v>27.607814260181712</v>
      </c>
      <c r="YH218" s="15">
        <v>8.2973620016681213E-3</v>
      </c>
      <c r="YI218" s="9">
        <v>23.897289823228071</v>
      </c>
      <c r="YJ218" s="9">
        <f t="shared" si="188"/>
        <v>75.065286533602929</v>
      </c>
      <c r="YK218" s="9">
        <f t="shared" si="189"/>
        <v>62.052160659266292</v>
      </c>
      <c r="YL218" s="9">
        <f t="shared" si="190"/>
        <v>23.54482030577007</v>
      </c>
      <c r="YM218" s="9">
        <f t="shared" si="164"/>
        <v>47815.283589268161</v>
      </c>
      <c r="YN218" s="9">
        <f t="shared" si="165"/>
        <v>40780.276423897303</v>
      </c>
      <c r="YO218" s="9">
        <f t="shared" si="166"/>
        <v>5710</v>
      </c>
      <c r="YP218" s="14">
        <f t="shared" si="167"/>
        <v>0.40757323887071978</v>
      </c>
      <c r="YQ218" s="9">
        <f t="shared" si="168"/>
        <v>43766.155598171157</v>
      </c>
      <c r="YR218" s="9">
        <f t="shared" si="169"/>
        <v>36731.148432800299</v>
      </c>
      <c r="YS218" s="10">
        <f t="shared" si="170"/>
        <v>6.0450491157694968</v>
      </c>
      <c r="YT218" s="15">
        <f t="shared" si="171"/>
        <v>0.39362133683843331</v>
      </c>
      <c r="YU218" s="16">
        <f t="shared" si="172"/>
        <v>-4.1005134093066822</v>
      </c>
      <c r="YV218" s="16">
        <f t="shared" si="173"/>
        <v>-14.571706798799539</v>
      </c>
      <c r="YW218" s="47">
        <f t="shared" si="174"/>
        <v>51.034581490610712</v>
      </c>
      <c r="YX218" s="5">
        <f t="shared" si="175"/>
        <v>47815.283589268161</v>
      </c>
      <c r="YY218" s="5">
        <f t="shared" si="176"/>
        <v>43267.698580175151</v>
      </c>
      <c r="YZ218" s="5">
        <f t="shared" si="177"/>
        <v>4110.0779954957925</v>
      </c>
      <c r="ZA218" s="5">
        <f t="shared" si="178"/>
        <v>437.50701359722723</v>
      </c>
      <c r="ZB218" s="5">
        <f t="shared" si="179"/>
        <v>47815.283589268169</v>
      </c>
      <c r="ZC218" s="6">
        <f t="shared" si="180"/>
        <v>1.0000000000000002</v>
      </c>
    </row>
    <row r="219" spans="1:679" s="8" customFormat="1" x14ac:dyDescent="0.25">
      <c r="A219" s="8">
        <v>3</v>
      </c>
      <c r="B219" s="8" t="s">
        <v>1383</v>
      </c>
      <c r="C219" s="8" t="s">
        <v>1384</v>
      </c>
      <c r="D219" s="8" t="s">
        <v>1383</v>
      </c>
      <c r="E219" s="13" t="s">
        <v>3314</v>
      </c>
      <c r="F219" s="8" t="s">
        <v>3316</v>
      </c>
      <c r="G219" s="8" t="s">
        <v>3316</v>
      </c>
      <c r="H219" s="8" t="s">
        <v>3325</v>
      </c>
      <c r="I219" s="8" t="s">
        <v>3310</v>
      </c>
      <c r="J219" s="8" t="s">
        <v>3319</v>
      </c>
      <c r="L219" s="8">
        <v>7</v>
      </c>
      <c r="M219" s="8" t="s">
        <v>3311</v>
      </c>
      <c r="N219" s="7">
        <v>0</v>
      </c>
      <c r="O219" s="7">
        <v>0</v>
      </c>
      <c r="P219" s="8" t="s">
        <v>3374</v>
      </c>
      <c r="Q219" s="8" t="s">
        <v>1361</v>
      </c>
      <c r="R219" s="8" t="s">
        <v>1385</v>
      </c>
      <c r="S219" s="8" t="s">
        <v>119</v>
      </c>
      <c r="T219" s="8" t="s">
        <v>154</v>
      </c>
      <c r="U219" s="8" t="s">
        <v>1221</v>
      </c>
      <c r="V219" s="8" t="s">
        <v>3378</v>
      </c>
      <c r="W219" s="8" t="s">
        <v>3383</v>
      </c>
      <c r="X219" s="8" t="s">
        <v>3387</v>
      </c>
      <c r="Y219" s="8" t="s">
        <v>3387</v>
      </c>
      <c r="Z219" s="8" t="s">
        <v>122</v>
      </c>
      <c r="AA219" s="8" t="s">
        <v>123</v>
      </c>
      <c r="AB219" s="8" t="s">
        <v>124</v>
      </c>
      <c r="AC219" s="8" t="s">
        <v>1151</v>
      </c>
      <c r="AD219" s="8" t="s">
        <v>1152</v>
      </c>
      <c r="AE219" s="8" t="s">
        <v>3391</v>
      </c>
      <c r="AF219" s="8" t="s">
        <v>931</v>
      </c>
      <c r="AG219" s="8">
        <v>75</v>
      </c>
      <c r="AH219" s="8">
        <v>62</v>
      </c>
      <c r="AI219" s="8">
        <v>95</v>
      </c>
      <c r="AJ219" s="8">
        <v>75</v>
      </c>
      <c r="AK219" s="8">
        <v>7.6</v>
      </c>
      <c r="AL219" s="8">
        <v>8.1</v>
      </c>
      <c r="AM219" s="8">
        <v>7.6</v>
      </c>
      <c r="AN219" s="8">
        <v>8.1</v>
      </c>
      <c r="AO219" s="8">
        <v>230.6</v>
      </c>
      <c r="AP219" s="8">
        <v>1.1000000000000001</v>
      </c>
      <c r="AQ219" s="8">
        <v>27.7</v>
      </c>
      <c r="AR219" s="8">
        <v>0</v>
      </c>
      <c r="AS219" s="8">
        <v>33364</v>
      </c>
      <c r="AT219" s="8">
        <v>94</v>
      </c>
      <c r="AU219" s="8">
        <v>32652</v>
      </c>
      <c r="AV219" s="8">
        <v>119</v>
      </c>
      <c r="AW219" s="8">
        <v>3130</v>
      </c>
      <c r="AX219" s="8">
        <v>99</v>
      </c>
      <c r="AY219" s="8">
        <v>36497</v>
      </c>
      <c r="AZ219" s="8">
        <v>113</v>
      </c>
      <c r="BA219" s="8">
        <v>4.4287101079999998</v>
      </c>
      <c r="BF219" s="8">
        <v>115.4</v>
      </c>
      <c r="BG219" s="8">
        <v>0.05</v>
      </c>
      <c r="BH219" s="8">
        <v>15.51</v>
      </c>
      <c r="CO219" s="8" t="s">
        <v>1386</v>
      </c>
      <c r="CP219" s="8" t="s">
        <v>1364</v>
      </c>
      <c r="CQ219" s="8">
        <v>74.995000000000005</v>
      </c>
      <c r="CR219" s="8">
        <v>1.7000000000000001E-2</v>
      </c>
      <c r="CS219" s="8">
        <v>62.005000000000003</v>
      </c>
      <c r="CT219" s="8">
        <v>2.5000000000000001E-2</v>
      </c>
      <c r="CU219" s="8">
        <v>94.998000000000005</v>
      </c>
      <c r="CV219" s="8">
        <v>8.9999999999999993E-3</v>
      </c>
      <c r="CW219" s="8">
        <v>74.995000000000005</v>
      </c>
      <c r="CX219" s="8">
        <v>2.8000000000000001E-2</v>
      </c>
      <c r="CY219" s="8">
        <v>74.37</v>
      </c>
      <c r="CZ219" s="8">
        <v>0.05</v>
      </c>
      <c r="DA219" s="8">
        <v>62.65</v>
      </c>
      <c r="DB219" s="8">
        <v>0.05</v>
      </c>
      <c r="DC219" s="8">
        <v>66.22</v>
      </c>
      <c r="DD219" s="8">
        <v>0.02</v>
      </c>
      <c r="DE219" s="8">
        <v>0.16800000000000001</v>
      </c>
      <c r="DF219" s="8">
        <v>3.0000000000000001E-3</v>
      </c>
      <c r="DG219" s="8">
        <v>1.2068000000000001</v>
      </c>
      <c r="DH219" s="8">
        <v>2.5000000000000001E-3</v>
      </c>
      <c r="DI219" s="8">
        <v>33364</v>
      </c>
      <c r="DJ219" s="8">
        <v>94</v>
      </c>
      <c r="DK219" s="8">
        <v>3130</v>
      </c>
      <c r="DL219" s="8">
        <v>99</v>
      </c>
      <c r="DM219" s="8">
        <v>4.4290000000000003</v>
      </c>
      <c r="DN219" s="8">
        <v>2.3E-2</v>
      </c>
      <c r="DO219" s="8">
        <v>43200</v>
      </c>
      <c r="DP219" s="8">
        <v>135</v>
      </c>
      <c r="DQ219" s="8">
        <v>5.242</v>
      </c>
      <c r="DR219" s="8">
        <v>2.5000000000000001E-2</v>
      </c>
      <c r="DS219" s="8">
        <v>15.51</v>
      </c>
      <c r="DT219" s="8">
        <v>0.42</v>
      </c>
      <c r="DU219" s="8">
        <v>230.6</v>
      </c>
      <c r="DV219" s="8">
        <v>0.9</v>
      </c>
      <c r="DW219" s="8">
        <v>230.3</v>
      </c>
      <c r="DX219" s="8">
        <v>0.9</v>
      </c>
      <c r="DY219" s="8">
        <v>229.3</v>
      </c>
      <c r="DZ219" s="8">
        <v>0.9</v>
      </c>
      <c r="EA219" s="8">
        <v>27.7</v>
      </c>
      <c r="EB219" s="8">
        <v>0.1</v>
      </c>
      <c r="EC219" s="8">
        <v>24.4</v>
      </c>
      <c r="ED219" s="8">
        <v>0.1</v>
      </c>
      <c r="EE219" s="8">
        <v>27.6</v>
      </c>
      <c r="EF219" s="8">
        <v>0.1</v>
      </c>
      <c r="EG219" s="8">
        <v>6357.7</v>
      </c>
      <c r="EH219" s="8">
        <v>39.9</v>
      </c>
      <c r="EI219" s="8">
        <v>3481</v>
      </c>
      <c r="EJ219" s="8">
        <v>47.3</v>
      </c>
      <c r="EK219" s="8">
        <v>1883.3</v>
      </c>
      <c r="EL219" s="8">
        <v>32.4</v>
      </c>
      <c r="EM219" s="8">
        <v>230</v>
      </c>
      <c r="EO219" s="8">
        <v>230</v>
      </c>
      <c r="EQ219" s="8">
        <v>230</v>
      </c>
      <c r="ES219" s="8">
        <v>6.5</v>
      </c>
      <c r="EU219" s="8">
        <v>6.2</v>
      </c>
      <c r="EW219" s="8">
        <v>6.1</v>
      </c>
      <c r="EY219" s="8">
        <v>0.53</v>
      </c>
      <c r="EZ219" s="8">
        <v>230</v>
      </c>
      <c r="FB219" s="8">
        <v>230</v>
      </c>
      <c r="FD219" s="8">
        <v>230</v>
      </c>
      <c r="FF219" s="8">
        <v>10.1</v>
      </c>
      <c r="FH219" s="8">
        <v>9.3000000000000007</v>
      </c>
      <c r="FJ219" s="8">
        <v>9</v>
      </c>
      <c r="FL219" s="8">
        <v>2950</v>
      </c>
      <c r="FN219" s="8">
        <v>0.79</v>
      </c>
      <c r="FO219" s="8">
        <v>230</v>
      </c>
      <c r="FP219" s="8">
        <v>230</v>
      </c>
      <c r="FQ219" s="8">
        <v>230</v>
      </c>
      <c r="FR219" s="8">
        <v>10.6</v>
      </c>
      <c r="FS219" s="8">
        <v>9.4</v>
      </c>
      <c r="FT219" s="8">
        <v>9.9</v>
      </c>
      <c r="FU219" s="8">
        <v>3200</v>
      </c>
      <c r="FV219" s="8">
        <v>0.82</v>
      </c>
      <c r="GE219" s="8">
        <v>8300</v>
      </c>
      <c r="GT219" s="8">
        <v>221.26</v>
      </c>
      <c r="GU219" s="8">
        <v>0.16</v>
      </c>
      <c r="GV219" s="8">
        <v>98.48</v>
      </c>
      <c r="GW219" s="8">
        <v>0.04</v>
      </c>
      <c r="GZ219" s="8">
        <v>9.81</v>
      </c>
      <c r="HA219" s="8">
        <v>0.03</v>
      </c>
      <c r="HB219" s="8">
        <v>226.02</v>
      </c>
      <c r="HC219" s="8">
        <v>0.15</v>
      </c>
      <c r="HD219" s="8">
        <v>251.13</v>
      </c>
      <c r="HE219" s="8">
        <v>0.19</v>
      </c>
      <c r="HF219" s="8">
        <v>109.79</v>
      </c>
      <c r="HG219" s="8">
        <v>0.05</v>
      </c>
      <c r="HH219" s="8">
        <v>141.34</v>
      </c>
      <c r="HI219" s="8">
        <v>0.18</v>
      </c>
      <c r="HJ219" s="8">
        <v>138.63</v>
      </c>
      <c r="HK219" s="8">
        <v>0.11</v>
      </c>
      <c r="HL219" s="8">
        <v>98.22</v>
      </c>
      <c r="HM219" s="8">
        <v>0.04</v>
      </c>
      <c r="HN219" s="8">
        <v>77.7</v>
      </c>
      <c r="HO219" s="8">
        <v>0.05</v>
      </c>
      <c r="HP219" s="8">
        <v>-20.52</v>
      </c>
      <c r="HQ219" s="8">
        <v>0.04</v>
      </c>
      <c r="HZ219" s="8">
        <v>31.58</v>
      </c>
      <c r="IA219" s="8">
        <v>0.05</v>
      </c>
      <c r="IB219" s="8">
        <v>69.62</v>
      </c>
      <c r="IC219" s="8">
        <v>0.33</v>
      </c>
      <c r="ID219" s="8">
        <v>8.32</v>
      </c>
      <c r="IE219" s="8">
        <v>0.05</v>
      </c>
      <c r="IF219" s="8">
        <v>61.3</v>
      </c>
      <c r="IG219" s="8">
        <v>0.28999999999999998</v>
      </c>
      <c r="IH219" s="8">
        <v>120.39</v>
      </c>
      <c r="II219" s="8">
        <v>1.73</v>
      </c>
      <c r="IJ219" s="8">
        <v>38.92</v>
      </c>
      <c r="IK219" s="8">
        <v>0.01</v>
      </c>
      <c r="IL219" s="8">
        <v>43200</v>
      </c>
      <c r="IM219" s="8">
        <v>135</v>
      </c>
      <c r="IN219" s="8">
        <v>9208</v>
      </c>
      <c r="IO219" s="8">
        <v>131</v>
      </c>
      <c r="JH219" s="8">
        <v>108.29</v>
      </c>
      <c r="JI219" s="8">
        <v>0.05</v>
      </c>
      <c r="JJ219" s="27">
        <v>80.650000000000006</v>
      </c>
      <c r="JK219" s="27">
        <v>0.04</v>
      </c>
      <c r="KB219" s="8">
        <v>251.54</v>
      </c>
      <c r="KC219" s="8">
        <v>0.16</v>
      </c>
      <c r="KD219" s="8">
        <v>205.49</v>
      </c>
      <c r="KE219" s="8">
        <v>0.05</v>
      </c>
      <c r="KF219" s="8">
        <v>117.49</v>
      </c>
      <c r="KG219" s="8">
        <v>0.05</v>
      </c>
      <c r="KH219" s="8">
        <v>87.99</v>
      </c>
      <c r="KI219" s="8">
        <v>0.05</v>
      </c>
      <c r="KJ219" s="8">
        <v>241.26</v>
      </c>
      <c r="KK219" s="8">
        <v>0.16</v>
      </c>
      <c r="KN219" s="8">
        <v>13.42</v>
      </c>
      <c r="KO219" s="8">
        <v>0.04</v>
      </c>
      <c r="KP219" s="8">
        <v>240.66</v>
      </c>
      <c r="KQ219" s="8">
        <v>0.15</v>
      </c>
      <c r="KR219" s="8">
        <v>100.79</v>
      </c>
      <c r="KS219" s="8">
        <v>0.04</v>
      </c>
      <c r="KT219" s="8">
        <v>114.28</v>
      </c>
      <c r="KU219" s="8">
        <v>0.04</v>
      </c>
      <c r="KV219" s="8">
        <v>13.48</v>
      </c>
      <c r="KW219" s="8">
        <v>0.05</v>
      </c>
      <c r="LD219" s="8">
        <v>62.89</v>
      </c>
      <c r="LE219" s="8">
        <v>0.05</v>
      </c>
      <c r="LF219" s="8">
        <v>76.41</v>
      </c>
      <c r="LG219" s="8">
        <v>0.03</v>
      </c>
      <c r="LH219" s="8">
        <v>35.76</v>
      </c>
      <c r="LI219" s="8">
        <v>0.03</v>
      </c>
      <c r="LJ219" s="8">
        <v>40.65</v>
      </c>
      <c r="LK219" s="8">
        <v>0.04</v>
      </c>
      <c r="LL219" s="8">
        <v>101.1</v>
      </c>
      <c r="LM219" s="8">
        <v>0.05</v>
      </c>
      <c r="LN219" s="8">
        <v>520.35</v>
      </c>
      <c r="LO219" s="8">
        <v>0.38</v>
      </c>
      <c r="LP219" s="8">
        <v>39.729999999999997</v>
      </c>
      <c r="LQ219" s="8">
        <v>0.01</v>
      </c>
      <c r="LR219" s="8">
        <v>115.03</v>
      </c>
      <c r="LS219" s="8">
        <v>0.01</v>
      </c>
      <c r="LT219" s="8">
        <v>43200</v>
      </c>
      <c r="LU219" s="8">
        <v>135</v>
      </c>
      <c r="LV219" s="8">
        <v>39181</v>
      </c>
      <c r="LW219" s="8">
        <v>31</v>
      </c>
      <c r="ML219" s="8">
        <v>101.04</v>
      </c>
      <c r="MM219" s="8">
        <v>0.04</v>
      </c>
      <c r="MN219" s="8">
        <v>114.46</v>
      </c>
      <c r="MO219" s="8">
        <v>0.05</v>
      </c>
      <c r="MX219" s="8">
        <v>63.3</v>
      </c>
      <c r="MY219" s="8">
        <v>0.05</v>
      </c>
      <c r="MZ219" s="8">
        <v>62.78</v>
      </c>
      <c r="NA219" s="8">
        <v>0.04</v>
      </c>
      <c r="NB219" s="8">
        <v>62.64</v>
      </c>
      <c r="NC219" s="8">
        <v>0.04</v>
      </c>
      <c r="ND219" s="8">
        <v>63.23</v>
      </c>
      <c r="NE219" s="8">
        <v>0.04</v>
      </c>
      <c r="NF219" s="8">
        <v>63.15</v>
      </c>
      <c r="NG219" s="8">
        <v>0.04</v>
      </c>
      <c r="NH219" s="8">
        <v>63.13</v>
      </c>
      <c r="NI219" s="8">
        <v>0.04</v>
      </c>
      <c r="OB219" s="8">
        <v>98.22</v>
      </c>
      <c r="OC219" s="8">
        <v>0.04</v>
      </c>
      <c r="OP219" s="8">
        <v>81.37</v>
      </c>
      <c r="OQ219" s="8">
        <v>0.04</v>
      </c>
      <c r="OR219" s="8">
        <v>100.94</v>
      </c>
      <c r="OS219" s="8">
        <v>0.05</v>
      </c>
      <c r="PN219" s="8">
        <v>98.55</v>
      </c>
      <c r="PO219" s="8">
        <v>0.04</v>
      </c>
      <c r="PP219" s="8">
        <v>101.1</v>
      </c>
      <c r="PQ219" s="8">
        <v>0.05</v>
      </c>
      <c r="PR219" s="8">
        <v>81.37</v>
      </c>
      <c r="PS219" s="8">
        <v>0.04</v>
      </c>
      <c r="PT219" s="8">
        <v>100.94</v>
      </c>
      <c r="PU219" s="8">
        <v>0.05</v>
      </c>
      <c r="PV219" s="8">
        <v>71.599999999999994</v>
      </c>
      <c r="PW219" s="8">
        <v>0.3</v>
      </c>
      <c r="PX219" s="8">
        <v>76.05</v>
      </c>
      <c r="PY219" s="8">
        <v>0.03</v>
      </c>
      <c r="QL219" s="8">
        <v>98.83</v>
      </c>
      <c r="QM219" s="8">
        <v>0.04</v>
      </c>
      <c r="QN219" s="8">
        <v>101.48</v>
      </c>
      <c r="QO219" s="8">
        <v>0.04</v>
      </c>
      <c r="QP219" s="8">
        <v>101.35</v>
      </c>
      <c r="QQ219" s="8">
        <v>0.03</v>
      </c>
      <c r="QX219" s="8">
        <v>94.78</v>
      </c>
      <c r="QY219" s="8">
        <v>7.0000000000000007E-2</v>
      </c>
      <c r="QZ219" s="8">
        <v>94.47</v>
      </c>
      <c r="RA219" s="8">
        <v>7.0000000000000007E-2</v>
      </c>
      <c r="RB219" s="8">
        <v>74.45</v>
      </c>
      <c r="RC219" s="8">
        <v>0.05</v>
      </c>
      <c r="RD219" s="8">
        <v>74.52</v>
      </c>
      <c r="RE219" s="8">
        <v>0.05</v>
      </c>
      <c r="RF219" s="8">
        <v>74.16</v>
      </c>
      <c r="RG219" s="8">
        <v>0.05</v>
      </c>
      <c r="RH219" s="8">
        <v>74.2</v>
      </c>
      <c r="RI219" s="8">
        <v>0.04</v>
      </c>
      <c r="RJ219" s="8">
        <v>74.36</v>
      </c>
      <c r="RK219" s="8">
        <v>0.04</v>
      </c>
      <c r="RL219" s="8">
        <v>74.39</v>
      </c>
      <c r="RM219" s="8">
        <v>0.05</v>
      </c>
      <c r="RP219" s="8">
        <v>75.400000000000006</v>
      </c>
      <c r="RQ219" s="8">
        <v>0.09</v>
      </c>
      <c r="RR219" s="8">
        <v>74.599999999999994</v>
      </c>
      <c r="RS219" s="8">
        <v>0.08</v>
      </c>
      <c r="RT219" s="8">
        <v>74.75</v>
      </c>
      <c r="RU219" s="8">
        <v>7.0000000000000007E-2</v>
      </c>
      <c r="RV219" s="8">
        <v>74.89</v>
      </c>
      <c r="RW219" s="8">
        <v>7.0000000000000007E-2</v>
      </c>
      <c r="RX219" s="8">
        <v>87.01</v>
      </c>
      <c r="RY219" s="8">
        <v>0.22</v>
      </c>
      <c r="RZ219" s="8">
        <v>77.22</v>
      </c>
      <c r="SA219" s="8">
        <v>0.14000000000000001</v>
      </c>
      <c r="SB219" s="8">
        <v>74.680000000000007</v>
      </c>
      <c r="SC219" s="8">
        <v>0.09</v>
      </c>
      <c r="SD219" s="8">
        <v>74.709999999999994</v>
      </c>
      <c r="SE219" s="8">
        <v>0.08</v>
      </c>
      <c r="SF219" s="8">
        <v>81.66</v>
      </c>
      <c r="SG219" s="8">
        <v>0.24</v>
      </c>
      <c r="SH219" s="8">
        <v>77.72</v>
      </c>
      <c r="SI219" s="8">
        <v>0.09</v>
      </c>
      <c r="SJ219" s="8">
        <v>78.14</v>
      </c>
      <c r="SK219" s="8">
        <v>0.08</v>
      </c>
      <c r="SL219" s="8">
        <v>76.010000000000005</v>
      </c>
      <c r="SM219" s="8">
        <v>0.05</v>
      </c>
      <c r="SN219" s="8">
        <v>79.59</v>
      </c>
      <c r="SO219" s="8">
        <v>0.05</v>
      </c>
      <c r="SP219" s="8">
        <v>79.63</v>
      </c>
      <c r="SQ219" s="8">
        <v>0.06</v>
      </c>
      <c r="SR219" s="8">
        <v>78.72</v>
      </c>
      <c r="SS219" s="8">
        <v>7.0000000000000007E-2</v>
      </c>
      <c r="ST219" s="8">
        <v>74.84</v>
      </c>
      <c r="SU219" s="8">
        <v>0.08</v>
      </c>
      <c r="TZ219" s="8">
        <v>94.64</v>
      </c>
      <c r="UA219" s="8">
        <v>0.06</v>
      </c>
      <c r="UB219" s="8">
        <v>94.2</v>
      </c>
      <c r="UC219" s="8">
        <v>7.0000000000000007E-2</v>
      </c>
      <c r="UD219" s="8">
        <v>94.32</v>
      </c>
      <c r="UE219" s="8">
        <v>7.0000000000000007E-2</v>
      </c>
      <c r="UF219" s="8">
        <v>94.48</v>
      </c>
      <c r="UG219" s="8">
        <v>7.0000000000000007E-2</v>
      </c>
      <c r="UH219" s="8">
        <v>94.39</v>
      </c>
      <c r="UI219" s="8">
        <v>7.0000000000000007E-2</v>
      </c>
      <c r="UJ219" s="8">
        <v>94.4</v>
      </c>
      <c r="UK219" s="8">
        <v>0.09</v>
      </c>
      <c r="WJ219" s="8" t="s">
        <v>1315</v>
      </c>
      <c r="WK219" s="8">
        <v>74.995000000000005</v>
      </c>
      <c r="WL219" s="8">
        <v>1.7000000000000001E-2</v>
      </c>
      <c r="WM219" s="8">
        <v>62.005000000000003</v>
      </c>
      <c r="WN219" s="8">
        <v>2.5000000000000001E-2</v>
      </c>
      <c r="WO219" s="8">
        <v>63.017000000000003</v>
      </c>
      <c r="WP219" s="8">
        <v>2.5000000000000001E-2</v>
      </c>
      <c r="WQ219" s="8">
        <v>57.3</v>
      </c>
      <c r="WR219" s="8">
        <v>2.1999999999999999E-2</v>
      </c>
      <c r="WS219" s="8">
        <v>94.998000000000005</v>
      </c>
      <c r="WT219" s="8">
        <v>8.9999999999999993E-3</v>
      </c>
      <c r="WU219" s="8">
        <v>74.995000000000005</v>
      </c>
      <c r="WV219" s="8">
        <v>2.8000000000000001E-2</v>
      </c>
      <c r="WW219" s="8">
        <v>2577.9</v>
      </c>
      <c r="WX219" s="8">
        <v>2.7</v>
      </c>
      <c r="WY219" s="8">
        <v>2500</v>
      </c>
      <c r="WZ219" s="8">
        <v>2.6</v>
      </c>
      <c r="XA219" s="8">
        <v>1.175</v>
      </c>
      <c r="XB219" s="8">
        <v>2E-3</v>
      </c>
      <c r="XC219" s="8">
        <v>-0.39500000000000002</v>
      </c>
      <c r="XD219" s="8">
        <v>2E-3</v>
      </c>
      <c r="XE219" s="8">
        <v>0.16800000000000001</v>
      </c>
      <c r="XF219" s="8">
        <v>3.0000000000000001E-3</v>
      </c>
      <c r="XG219" s="8">
        <v>1.2068000000000001</v>
      </c>
      <c r="XH219" s="8">
        <v>2.5000000000000001E-3</v>
      </c>
      <c r="XI219" s="8">
        <v>29.254999999999999</v>
      </c>
      <c r="XJ219" s="8">
        <v>4.0000000000000001E-3</v>
      </c>
      <c r="XK219" s="8">
        <v>8241</v>
      </c>
      <c r="XL219" s="8">
        <v>31</v>
      </c>
      <c r="XM219" s="8">
        <v>1540</v>
      </c>
      <c r="XO219" s="1">
        <v>8.7942837155845673E-3</v>
      </c>
      <c r="XP219" s="12">
        <v>21.378903712586084</v>
      </c>
      <c r="XQ219" s="4">
        <v>13.029</v>
      </c>
      <c r="XR219" s="4">
        <v>0.39800000000000002</v>
      </c>
      <c r="XS219" s="45">
        <f t="shared" si="191"/>
        <v>1.4547407172902262</v>
      </c>
      <c r="XT219" s="9">
        <f t="shared" si="181"/>
        <v>11677.350600383566</v>
      </c>
      <c r="XU219" s="46">
        <f t="shared" si="182"/>
        <v>345.09842519685037</v>
      </c>
      <c r="XV219" s="9">
        <f t="shared" si="192"/>
        <v>22.156126659797547</v>
      </c>
      <c r="XW219" s="9">
        <f t="shared" si="183"/>
        <v>94.282526796505536</v>
      </c>
      <c r="XX219" s="9">
        <f t="shared" si="184"/>
        <v>11583.068073587061</v>
      </c>
      <c r="XY219" s="15">
        <f t="shared" si="185"/>
        <v>8.8265376112470328E-3</v>
      </c>
      <c r="XZ219" s="9">
        <f t="shared" si="186"/>
        <v>27.697419306384447</v>
      </c>
      <c r="YA219" s="9">
        <f t="shared" si="187"/>
        <v>61.562259282709775</v>
      </c>
      <c r="YB219" s="10">
        <v>14.099829997737439</v>
      </c>
      <c r="YC219" s="10">
        <v>13.245641523764768</v>
      </c>
      <c r="YD219" s="3">
        <v>1.3916875077249017E-2</v>
      </c>
      <c r="YE219" s="9">
        <v>38.152325889534502</v>
      </c>
      <c r="YF219" s="15">
        <v>8.7851038671394616E-3</v>
      </c>
      <c r="YG219" s="9">
        <v>27.612319658880129</v>
      </c>
      <c r="YH219" s="15">
        <v>8.6528625996386659E-3</v>
      </c>
      <c r="YI219" s="9">
        <v>24.54687040266062</v>
      </c>
      <c r="YJ219" s="9">
        <f t="shared" si="188"/>
        <v>75.15799999643454</v>
      </c>
      <c r="YK219" s="9">
        <f t="shared" si="189"/>
        <v>62.126087056776043</v>
      </c>
      <c r="YL219" s="9">
        <f t="shared" si="190"/>
        <v>24.192143704345067</v>
      </c>
      <c r="YM219" s="9">
        <f t="shared" si="164"/>
        <v>40932.332155984412</v>
      </c>
      <c r="YN219" s="9">
        <f t="shared" si="165"/>
        <v>38102.935436657564</v>
      </c>
      <c r="YO219" s="9">
        <f t="shared" si="166"/>
        <v>6701</v>
      </c>
      <c r="YP219" s="14">
        <f t="shared" si="167"/>
        <v>0.5587395536820462</v>
      </c>
      <c r="YQ219" s="9">
        <f t="shared" si="168"/>
        <v>36854.133081181259</v>
      </c>
      <c r="YR219" s="9">
        <f t="shared" si="169"/>
        <v>34024.736361854411</v>
      </c>
      <c r="YS219" s="10">
        <f t="shared" si="170"/>
        <v>4.4720462421042662</v>
      </c>
      <c r="YT219" s="15">
        <f t="shared" si="171"/>
        <v>0.39002357798424814</v>
      </c>
      <c r="YU219" s="16">
        <f t="shared" si="172"/>
        <v>-3.5052756020393794</v>
      </c>
      <c r="YV219" s="16">
        <f t="shared" si="173"/>
        <v>-13.595740713724766</v>
      </c>
      <c r="YW219" s="47">
        <f t="shared" si="174"/>
        <v>52.869038943160135</v>
      </c>
      <c r="YX219" s="5">
        <f t="shared" si="175"/>
        <v>40932.332155984412</v>
      </c>
      <c r="YY219" s="5">
        <f t="shared" si="176"/>
        <v>35796.325712560239</v>
      </c>
      <c r="YZ219" s="5">
        <f t="shared" si="177"/>
        <v>4142.2680235471953</v>
      </c>
      <c r="ZA219" s="5">
        <f t="shared" si="178"/>
        <v>993.73841987700632</v>
      </c>
      <c r="ZB219" s="5">
        <f t="shared" si="179"/>
        <v>40932.332155984441</v>
      </c>
      <c r="ZC219" s="6">
        <f t="shared" si="180"/>
        <v>1.0000000000000007</v>
      </c>
    </row>
    <row r="220" spans="1:679" s="8" customFormat="1" x14ac:dyDescent="0.25">
      <c r="A220" s="8">
        <v>3</v>
      </c>
      <c r="B220" s="8" t="s">
        <v>1387</v>
      </c>
      <c r="C220" s="8" t="s">
        <v>1388</v>
      </c>
      <c r="D220" s="8" t="s">
        <v>1387</v>
      </c>
      <c r="E220" s="13" t="s">
        <v>3314</v>
      </c>
      <c r="F220" s="8" t="s">
        <v>3316</v>
      </c>
      <c r="G220" s="8" t="s">
        <v>3316</v>
      </c>
      <c r="H220" s="8" t="s">
        <v>3325</v>
      </c>
      <c r="I220" s="8" t="s">
        <v>3310</v>
      </c>
      <c r="J220" s="8" t="s">
        <v>3319</v>
      </c>
      <c r="L220" s="8">
        <v>7</v>
      </c>
      <c r="M220" s="8" t="s">
        <v>3311</v>
      </c>
      <c r="N220" s="7">
        <v>0</v>
      </c>
      <c r="O220" s="7">
        <v>0</v>
      </c>
      <c r="P220" s="8" t="s">
        <v>3374</v>
      </c>
      <c r="Q220" s="8" t="s">
        <v>1361</v>
      </c>
      <c r="R220" s="8" t="s">
        <v>1389</v>
      </c>
      <c r="S220" s="8" t="s">
        <v>119</v>
      </c>
      <c r="T220" s="8" t="s">
        <v>154</v>
      </c>
      <c r="U220" s="8" t="s">
        <v>949</v>
      </c>
      <c r="V220" s="8" t="s">
        <v>3378</v>
      </c>
      <c r="W220" s="8" t="s">
        <v>3383</v>
      </c>
      <c r="X220" s="8" t="s">
        <v>3387</v>
      </c>
      <c r="Y220" s="8" t="s">
        <v>3387</v>
      </c>
      <c r="Z220" s="8" t="s">
        <v>122</v>
      </c>
      <c r="AA220" s="8" t="s">
        <v>123</v>
      </c>
      <c r="AB220" s="8" t="s">
        <v>124</v>
      </c>
      <c r="AC220" s="8" t="s">
        <v>1151</v>
      </c>
      <c r="AD220" s="8" t="s">
        <v>1152</v>
      </c>
      <c r="AE220" s="8" t="s">
        <v>3391</v>
      </c>
      <c r="AF220" s="8" t="s">
        <v>931</v>
      </c>
      <c r="AG220" s="8">
        <v>75</v>
      </c>
      <c r="AH220" s="8">
        <v>62</v>
      </c>
      <c r="AI220" s="8">
        <v>115</v>
      </c>
      <c r="AJ220" s="8">
        <v>80</v>
      </c>
      <c r="AK220" s="8">
        <v>7.6</v>
      </c>
      <c r="AL220" s="8">
        <v>8.1</v>
      </c>
      <c r="AM220" s="8">
        <v>7.6</v>
      </c>
      <c r="AN220" s="8">
        <v>8.1</v>
      </c>
      <c r="AO220" s="8">
        <v>230.4</v>
      </c>
      <c r="AP220" s="8">
        <v>1</v>
      </c>
      <c r="AQ220" s="8">
        <v>32.299999999999997</v>
      </c>
      <c r="AR220" s="8">
        <v>0</v>
      </c>
      <c r="AS220" s="8">
        <v>28660</v>
      </c>
      <c r="AT220" s="8">
        <v>491</v>
      </c>
      <c r="AU220" s="8">
        <v>28167</v>
      </c>
      <c r="AV220" s="8">
        <v>202</v>
      </c>
      <c r="AW220" s="8">
        <v>-3859</v>
      </c>
      <c r="AX220" s="8">
        <v>320</v>
      </c>
      <c r="AY220" s="8">
        <v>24799</v>
      </c>
      <c r="AZ220" s="8">
        <v>326</v>
      </c>
      <c r="BA220" s="8">
        <v>2.386814244</v>
      </c>
      <c r="BF220" s="8">
        <v>117.17</v>
      </c>
      <c r="BG220" s="8">
        <v>0.01</v>
      </c>
      <c r="BH220" s="8">
        <v>44.13</v>
      </c>
      <c r="CO220" s="8" t="s">
        <v>1390</v>
      </c>
      <c r="CP220" s="8" t="s">
        <v>1364</v>
      </c>
      <c r="CQ220" s="8">
        <v>75</v>
      </c>
      <c r="CR220" s="8">
        <v>0.01</v>
      </c>
      <c r="CS220" s="8">
        <v>61.997</v>
      </c>
      <c r="CT220" s="8">
        <v>5.1999999999999998E-2</v>
      </c>
      <c r="CU220" s="8">
        <v>115.001</v>
      </c>
      <c r="CV220" s="8">
        <v>1.7999999999999999E-2</v>
      </c>
      <c r="CW220" s="8">
        <v>80.08</v>
      </c>
      <c r="CX220" s="8">
        <v>0.27400000000000002</v>
      </c>
      <c r="CY220" s="8">
        <v>74.569999999999993</v>
      </c>
      <c r="CZ220" s="8">
        <v>0.03</v>
      </c>
      <c r="DA220" s="8">
        <v>66.08</v>
      </c>
      <c r="DB220" s="8">
        <v>7.0000000000000007E-2</v>
      </c>
      <c r="DC220" s="8">
        <v>68.430000000000007</v>
      </c>
      <c r="DD220" s="8">
        <v>0.05</v>
      </c>
      <c r="DE220" s="8">
        <v>-0.49</v>
      </c>
      <c r="DF220" s="8">
        <v>6.0000000000000001E-3</v>
      </c>
      <c r="DG220" s="8">
        <v>1.3279000000000001</v>
      </c>
      <c r="DH220" s="8">
        <v>3.5999999999999999E-3</v>
      </c>
      <c r="DI220" s="8">
        <v>28660</v>
      </c>
      <c r="DJ220" s="8">
        <v>491</v>
      </c>
      <c r="DK220" s="8">
        <v>-3859</v>
      </c>
      <c r="DL220" s="8">
        <v>320</v>
      </c>
      <c r="DM220" s="8">
        <v>2.387</v>
      </c>
      <c r="DN220" s="8">
        <v>6.6000000000000003E-2</v>
      </c>
      <c r="DO220" s="8">
        <v>44419</v>
      </c>
      <c r="DP220" s="8">
        <v>346</v>
      </c>
      <c r="DQ220" s="8">
        <v>4.274</v>
      </c>
      <c r="DR220" s="8">
        <v>7.5999999999999998E-2</v>
      </c>
      <c r="DS220" s="8">
        <v>44.13</v>
      </c>
      <c r="DT220" s="8">
        <v>1.46</v>
      </c>
      <c r="DU220" s="8">
        <v>230.4</v>
      </c>
      <c r="DV220" s="8">
        <v>1</v>
      </c>
      <c r="DW220" s="8">
        <v>230.1</v>
      </c>
      <c r="DX220" s="8">
        <v>1</v>
      </c>
      <c r="DY220" s="8">
        <v>229.5</v>
      </c>
      <c r="DZ220" s="8">
        <v>1</v>
      </c>
      <c r="EA220" s="8">
        <v>32.299999999999997</v>
      </c>
      <c r="EB220" s="8">
        <v>0.1</v>
      </c>
      <c r="EC220" s="8">
        <v>29.1</v>
      </c>
      <c r="ED220" s="8">
        <v>0.1</v>
      </c>
      <c r="EE220" s="8">
        <v>32.4</v>
      </c>
      <c r="EF220" s="8">
        <v>0.1</v>
      </c>
      <c r="EG220" s="8">
        <v>7436.5</v>
      </c>
      <c r="EH220" s="8">
        <v>39.5</v>
      </c>
      <c r="EI220" s="8">
        <v>3660</v>
      </c>
      <c r="EJ220" s="8">
        <v>47.9</v>
      </c>
      <c r="EK220" s="8">
        <v>2953.6</v>
      </c>
      <c r="EL220" s="8">
        <v>33.9</v>
      </c>
      <c r="EM220" s="8">
        <v>230</v>
      </c>
      <c r="EO220" s="8">
        <v>230</v>
      </c>
      <c r="EQ220" s="8">
        <v>230</v>
      </c>
      <c r="ES220" s="8">
        <v>6.7</v>
      </c>
      <c r="EU220" s="8">
        <v>6.5</v>
      </c>
      <c r="EW220" s="8">
        <v>6.4</v>
      </c>
      <c r="EY220" s="8">
        <v>0.56000000000000005</v>
      </c>
      <c r="EZ220" s="8">
        <v>230</v>
      </c>
      <c r="FB220" s="8">
        <v>230</v>
      </c>
      <c r="FD220" s="8">
        <v>230</v>
      </c>
      <c r="FF220" s="8">
        <v>12.3</v>
      </c>
      <c r="FH220" s="8">
        <v>11.6</v>
      </c>
      <c r="FJ220" s="8">
        <v>11.1</v>
      </c>
      <c r="FL220" s="8">
        <v>3930</v>
      </c>
      <c r="FN220" s="8">
        <v>0.85</v>
      </c>
      <c r="FO220" s="8">
        <v>230</v>
      </c>
      <c r="FP220" s="8">
        <v>230</v>
      </c>
      <c r="FQ220" s="8">
        <v>230</v>
      </c>
      <c r="FR220" s="8">
        <v>12.7</v>
      </c>
      <c r="FS220" s="8">
        <v>11.5</v>
      </c>
      <c r="FT220" s="8">
        <v>12.2</v>
      </c>
      <c r="FU220" s="8">
        <v>4160</v>
      </c>
      <c r="FV220" s="8">
        <v>0.86</v>
      </c>
      <c r="GE220" s="8">
        <v>10400</v>
      </c>
      <c r="GT220" s="8">
        <v>298.66000000000003</v>
      </c>
      <c r="GU220" s="8">
        <v>0.26</v>
      </c>
      <c r="GV220" s="8">
        <v>119.42</v>
      </c>
      <c r="GW220" s="8">
        <v>0.06</v>
      </c>
      <c r="GZ220" s="8">
        <v>10.96</v>
      </c>
      <c r="HA220" s="8">
        <v>0.03</v>
      </c>
      <c r="HB220" s="8">
        <v>303.52999999999997</v>
      </c>
      <c r="HC220" s="8">
        <v>0.26</v>
      </c>
      <c r="HD220" s="8">
        <v>297.18</v>
      </c>
      <c r="HE220" s="8">
        <v>0.15</v>
      </c>
      <c r="HF220" s="8">
        <v>131.63</v>
      </c>
      <c r="HG220" s="8">
        <v>7.0000000000000007E-2</v>
      </c>
      <c r="HH220" s="8">
        <v>165.56</v>
      </c>
      <c r="HI220" s="8">
        <v>0.16</v>
      </c>
      <c r="HJ220" s="8">
        <v>184.19</v>
      </c>
      <c r="HK220" s="8">
        <v>0.25</v>
      </c>
      <c r="HL220" s="8">
        <v>119.42</v>
      </c>
      <c r="HM220" s="8">
        <v>0.06</v>
      </c>
      <c r="HN220" s="8">
        <v>95.75</v>
      </c>
      <c r="HO220" s="8">
        <v>0.09</v>
      </c>
      <c r="HP220" s="8">
        <v>-23.67</v>
      </c>
      <c r="HQ220" s="8">
        <v>0.08</v>
      </c>
      <c r="HZ220" s="8">
        <v>42.31</v>
      </c>
      <c r="IA220" s="8">
        <v>0.05</v>
      </c>
      <c r="IB220" s="8">
        <v>83.26</v>
      </c>
      <c r="IC220" s="8">
        <v>0.04</v>
      </c>
      <c r="ID220" s="8">
        <v>18.989999999999998</v>
      </c>
      <c r="IE220" s="8">
        <v>0.04</v>
      </c>
      <c r="IF220" s="8">
        <v>64.27</v>
      </c>
      <c r="IG220" s="8">
        <v>0.06</v>
      </c>
      <c r="IH220" s="8">
        <v>147.44999999999999</v>
      </c>
      <c r="II220" s="8">
        <v>1.23</v>
      </c>
      <c r="IJ220" s="8">
        <v>45.73</v>
      </c>
      <c r="IK220" s="8">
        <v>0.02</v>
      </c>
      <c r="IL220" s="8">
        <v>44419</v>
      </c>
      <c r="IM220" s="8">
        <v>346</v>
      </c>
      <c r="IN220" s="8">
        <v>10533</v>
      </c>
      <c r="IO220" s="8">
        <v>88</v>
      </c>
      <c r="JH220" s="8">
        <v>130.38</v>
      </c>
      <c r="JI220" s="8">
        <v>7.0000000000000007E-2</v>
      </c>
      <c r="JJ220" s="27">
        <v>99</v>
      </c>
      <c r="JK220" s="27">
        <v>0.06</v>
      </c>
      <c r="KB220" s="8">
        <v>329.87</v>
      </c>
      <c r="KC220" s="8">
        <v>0.23</v>
      </c>
      <c r="KD220" s="8">
        <v>234.63</v>
      </c>
      <c r="KE220" s="8">
        <v>0.05</v>
      </c>
      <c r="KF220" s="8">
        <v>138.13999999999999</v>
      </c>
      <c r="KG220" s="8">
        <v>0.05</v>
      </c>
      <c r="KH220" s="8">
        <v>96.49</v>
      </c>
      <c r="KI220" s="8">
        <v>0.05</v>
      </c>
      <c r="KJ220" s="8">
        <v>319.3</v>
      </c>
      <c r="KK220" s="8">
        <v>0.22</v>
      </c>
      <c r="KN220" s="8">
        <v>12.94</v>
      </c>
      <c r="KO220" s="8">
        <v>0.03</v>
      </c>
      <c r="KP220" s="8">
        <v>318.27</v>
      </c>
      <c r="KQ220" s="8">
        <v>0.22</v>
      </c>
      <c r="KR220" s="8">
        <v>122.35</v>
      </c>
      <c r="KS220" s="8">
        <v>0.05</v>
      </c>
      <c r="KT220" s="8">
        <v>135.32</v>
      </c>
      <c r="KU220" s="8">
        <v>0.05</v>
      </c>
      <c r="KV220" s="8">
        <v>12.97</v>
      </c>
      <c r="KW220" s="8">
        <v>0.05</v>
      </c>
      <c r="LD220" s="8">
        <v>74.5</v>
      </c>
      <c r="LE220" s="8">
        <v>0.05</v>
      </c>
      <c r="LF220" s="8">
        <v>82.91</v>
      </c>
      <c r="LG220" s="8">
        <v>7.0000000000000007E-2</v>
      </c>
      <c r="LH220" s="8">
        <v>43.77</v>
      </c>
      <c r="LI220" s="8">
        <v>0.03</v>
      </c>
      <c r="LJ220" s="8">
        <v>39.14</v>
      </c>
      <c r="LK220" s="8">
        <v>7.0000000000000007E-2</v>
      </c>
      <c r="LL220" s="8">
        <v>122.91</v>
      </c>
      <c r="LM220" s="8">
        <v>7.0000000000000007E-2</v>
      </c>
      <c r="LN220" s="8">
        <v>577.04</v>
      </c>
      <c r="LO220" s="8">
        <v>4.7</v>
      </c>
      <c r="LP220" s="8">
        <v>46.7</v>
      </c>
      <c r="LQ220" s="8">
        <v>0.02</v>
      </c>
      <c r="LR220" s="8">
        <v>115.6</v>
      </c>
      <c r="LS220" s="8">
        <v>0.01</v>
      </c>
      <c r="LT220" s="8">
        <v>44419</v>
      </c>
      <c r="LU220" s="8">
        <v>346</v>
      </c>
      <c r="LV220" s="8">
        <v>39736</v>
      </c>
      <c r="LW220" s="8">
        <v>17</v>
      </c>
      <c r="ML220" s="8">
        <v>122.63</v>
      </c>
      <c r="MM220" s="8">
        <v>0.06</v>
      </c>
      <c r="MN220" s="8">
        <v>135.57</v>
      </c>
      <c r="MO220" s="8">
        <v>0.05</v>
      </c>
      <c r="MX220" s="8">
        <v>66.36</v>
      </c>
      <c r="MY220" s="8">
        <v>0.05</v>
      </c>
      <c r="MZ220" s="8">
        <v>66.13</v>
      </c>
      <c r="NA220" s="8">
        <v>0.06</v>
      </c>
      <c r="NB220" s="8">
        <v>66.069999999999993</v>
      </c>
      <c r="NC220" s="8">
        <v>0.06</v>
      </c>
      <c r="ND220" s="8">
        <v>66.28</v>
      </c>
      <c r="NE220" s="8">
        <v>0.06</v>
      </c>
      <c r="NF220" s="8">
        <v>66.180000000000007</v>
      </c>
      <c r="NG220" s="8">
        <v>0.05</v>
      </c>
      <c r="NH220" s="8">
        <v>66.180000000000007</v>
      </c>
      <c r="NI220" s="8">
        <v>0.06</v>
      </c>
      <c r="OB220" s="8">
        <v>119.42</v>
      </c>
      <c r="OC220" s="8">
        <v>0.06</v>
      </c>
      <c r="OP220" s="8">
        <v>100.02</v>
      </c>
      <c r="OQ220" s="8">
        <v>0.06</v>
      </c>
      <c r="OR220" s="8">
        <v>122.7</v>
      </c>
      <c r="OS220" s="8">
        <v>7.0000000000000007E-2</v>
      </c>
      <c r="PN220" s="8">
        <v>120.49</v>
      </c>
      <c r="PO220" s="8">
        <v>0.06</v>
      </c>
      <c r="PP220" s="8">
        <v>122.91</v>
      </c>
      <c r="PQ220" s="8">
        <v>7.0000000000000007E-2</v>
      </c>
      <c r="PR220" s="8">
        <v>100.02</v>
      </c>
      <c r="PS220" s="8">
        <v>0.06</v>
      </c>
      <c r="PT220" s="8">
        <v>122.7</v>
      </c>
      <c r="PU220" s="8">
        <v>7.0000000000000007E-2</v>
      </c>
      <c r="PV220" s="8">
        <v>85.01</v>
      </c>
      <c r="PW220" s="8">
        <v>0.04</v>
      </c>
      <c r="PX220" s="8">
        <v>82.43</v>
      </c>
      <c r="PY220" s="8">
        <v>0.08</v>
      </c>
      <c r="QL220" s="8">
        <v>119.95</v>
      </c>
      <c r="QM220" s="8">
        <v>0.06</v>
      </c>
      <c r="QN220" s="8">
        <v>123.32</v>
      </c>
      <c r="QO220" s="8">
        <v>0.06</v>
      </c>
      <c r="QP220" s="8">
        <v>123.08</v>
      </c>
      <c r="QQ220" s="8">
        <v>0.06</v>
      </c>
      <c r="QX220" s="8">
        <v>115.2</v>
      </c>
      <c r="QY220" s="8">
        <v>0.09</v>
      </c>
      <c r="QZ220" s="8">
        <v>114.62</v>
      </c>
      <c r="RA220" s="8">
        <v>7.0000000000000007E-2</v>
      </c>
      <c r="RB220" s="8">
        <v>74.489999999999995</v>
      </c>
      <c r="RC220" s="8">
        <v>0.04</v>
      </c>
      <c r="RD220" s="8">
        <v>74.58</v>
      </c>
      <c r="RE220" s="8">
        <v>0.03</v>
      </c>
      <c r="RF220" s="8">
        <v>74.44</v>
      </c>
      <c r="RG220" s="8">
        <v>0.04</v>
      </c>
      <c r="RH220" s="8">
        <v>74.45</v>
      </c>
      <c r="RI220" s="8">
        <v>0.03</v>
      </c>
      <c r="RJ220" s="8">
        <v>74.569999999999993</v>
      </c>
      <c r="RK220" s="8">
        <v>0.03</v>
      </c>
      <c r="RL220" s="8">
        <v>74.63</v>
      </c>
      <c r="RM220" s="8">
        <v>0.03</v>
      </c>
      <c r="RP220" s="8">
        <v>77.34</v>
      </c>
      <c r="RQ220" s="8">
        <v>0.11</v>
      </c>
      <c r="RR220" s="8">
        <v>75.39</v>
      </c>
      <c r="RS220" s="8">
        <v>7.0000000000000007E-2</v>
      </c>
      <c r="RT220" s="8">
        <v>75.31</v>
      </c>
      <c r="RU220" s="8">
        <v>0.06</v>
      </c>
      <c r="RV220" s="8">
        <v>75.37</v>
      </c>
      <c r="RW220" s="8">
        <v>0.06</v>
      </c>
      <c r="RX220" s="8">
        <v>100.91</v>
      </c>
      <c r="RY220" s="8">
        <v>0.37</v>
      </c>
      <c r="RZ220" s="8">
        <v>81.3</v>
      </c>
      <c r="SA220" s="8">
        <v>0.21</v>
      </c>
      <c r="SB220" s="8">
        <v>75.599999999999994</v>
      </c>
      <c r="SC220" s="8">
        <v>0.06</v>
      </c>
      <c r="SD220" s="8">
        <v>75.44</v>
      </c>
      <c r="SE220" s="8">
        <v>7.0000000000000007E-2</v>
      </c>
      <c r="SF220" s="8">
        <v>93.43</v>
      </c>
      <c r="SG220" s="8">
        <v>0.35</v>
      </c>
      <c r="SH220" s="8">
        <v>80.760000000000005</v>
      </c>
      <c r="SI220" s="8">
        <v>0.11</v>
      </c>
      <c r="SJ220" s="8">
        <v>82.02</v>
      </c>
      <c r="SK220" s="8">
        <v>0.14000000000000001</v>
      </c>
      <c r="SL220" s="8">
        <v>80.14</v>
      </c>
      <c r="SM220" s="8">
        <v>0.12</v>
      </c>
      <c r="SN220" s="8">
        <v>86.23</v>
      </c>
      <c r="SO220" s="8">
        <v>0.08</v>
      </c>
      <c r="SP220" s="8">
        <v>84.23</v>
      </c>
      <c r="SQ220" s="8">
        <v>0.11</v>
      </c>
      <c r="SR220" s="8">
        <v>84.87</v>
      </c>
      <c r="SS220" s="8">
        <v>0.1</v>
      </c>
      <c r="ST220" s="8">
        <v>81.03</v>
      </c>
      <c r="SU220" s="8">
        <v>0.11</v>
      </c>
      <c r="TZ220" s="8">
        <v>115.12</v>
      </c>
      <c r="UA220" s="8">
        <v>0.1</v>
      </c>
      <c r="UB220" s="8">
        <v>114.82</v>
      </c>
      <c r="UC220" s="8">
        <v>0.1</v>
      </c>
      <c r="UD220" s="8">
        <v>114.88</v>
      </c>
      <c r="UE220" s="8">
        <v>0.11</v>
      </c>
      <c r="UF220" s="8">
        <v>115.02</v>
      </c>
      <c r="UG220" s="8">
        <v>0.11</v>
      </c>
      <c r="UH220" s="8">
        <v>114.79</v>
      </c>
      <c r="UI220" s="8">
        <v>0.11</v>
      </c>
      <c r="UJ220" s="8">
        <v>114.67</v>
      </c>
      <c r="UK220" s="8">
        <v>0.11</v>
      </c>
      <c r="WJ220" s="8" t="s">
        <v>1315</v>
      </c>
      <c r="WK220" s="8">
        <v>75</v>
      </c>
      <c r="WL220" s="8">
        <v>0.01</v>
      </c>
      <c r="WM220" s="8">
        <v>61.997</v>
      </c>
      <c r="WN220" s="8">
        <v>5.1999999999999998E-2</v>
      </c>
      <c r="WO220" s="8">
        <v>66.355999999999995</v>
      </c>
      <c r="WP220" s="8">
        <v>6.8000000000000005E-2</v>
      </c>
      <c r="WQ220" s="8">
        <v>59.378999999999998</v>
      </c>
      <c r="WR220" s="8">
        <v>0.10100000000000001</v>
      </c>
      <c r="WS220" s="8">
        <v>115.001</v>
      </c>
      <c r="WT220" s="8">
        <v>1.7999999999999999E-2</v>
      </c>
      <c r="WU220" s="8">
        <v>80.08</v>
      </c>
      <c r="WV220" s="8">
        <v>0.27400000000000002</v>
      </c>
      <c r="WW220" s="8">
        <v>3113.8</v>
      </c>
      <c r="WX220" s="8">
        <v>4.2</v>
      </c>
      <c r="WY220" s="8">
        <v>3000</v>
      </c>
      <c r="WZ220" s="8">
        <v>4</v>
      </c>
      <c r="XA220" s="8">
        <v>0.97499999999999998</v>
      </c>
      <c r="XB220" s="8">
        <v>3.0000000000000001E-3</v>
      </c>
      <c r="XC220" s="8">
        <v>-0.55700000000000005</v>
      </c>
      <c r="XD220" s="8">
        <v>3.0000000000000001E-3</v>
      </c>
      <c r="XE220" s="8">
        <v>-0.49</v>
      </c>
      <c r="XF220" s="8">
        <v>6.0000000000000001E-3</v>
      </c>
      <c r="XG220" s="8">
        <v>1.3279000000000001</v>
      </c>
      <c r="XH220" s="8">
        <v>3.5999999999999999E-3</v>
      </c>
      <c r="XI220" s="8">
        <v>29.26</v>
      </c>
      <c r="XJ220" s="8">
        <v>2E-3</v>
      </c>
      <c r="XK220" s="8">
        <v>10390</v>
      </c>
      <c r="XL220" s="8">
        <v>30</v>
      </c>
      <c r="XM220" s="8">
        <v>1700</v>
      </c>
      <c r="XO220" s="1">
        <v>8.7942837155845673E-3</v>
      </c>
      <c r="XP220" s="12">
        <v>21.378903712586084</v>
      </c>
      <c r="XQ220" s="4">
        <v>13.029</v>
      </c>
      <c r="XR220" s="4">
        <v>0.39800000000000002</v>
      </c>
      <c r="XS220" s="45">
        <f t="shared" si="191"/>
        <v>1.3762523094377224</v>
      </c>
      <c r="XT220" s="9">
        <f t="shared" si="181"/>
        <v>14011.283508012764</v>
      </c>
      <c r="XU220" s="46">
        <f t="shared" si="182"/>
        <v>343.62992125984255</v>
      </c>
      <c r="XV220" s="9">
        <f t="shared" si="192"/>
        <v>26.779768577308321</v>
      </c>
      <c r="XW220" s="9">
        <f t="shared" si="183"/>
        <v>109.99585816034322</v>
      </c>
      <c r="XX220" s="9">
        <f t="shared" si="184"/>
        <v>13901.287649852422</v>
      </c>
      <c r="XY220" s="15">
        <f t="shared" si="185"/>
        <v>8.8184206061219031E-3</v>
      </c>
      <c r="XZ220" s="9">
        <f t="shared" si="186"/>
        <v>27.72729493058722</v>
      </c>
      <c r="YA220" s="9">
        <f t="shared" si="187"/>
        <v>64.979747690562277</v>
      </c>
      <c r="YB220" s="10">
        <v>14.60769652159315</v>
      </c>
      <c r="YC220" s="10">
        <v>13.334110318526987</v>
      </c>
      <c r="YD220" s="3">
        <v>1.3844977218905468E-2</v>
      </c>
      <c r="YE220" s="9">
        <v>42.996691513225898</v>
      </c>
      <c r="YF220" s="15">
        <v>8.7786472828053005E-3</v>
      </c>
      <c r="YG220" s="9">
        <v>27.606473721573838</v>
      </c>
      <c r="YH220" s="15">
        <v>9.1395557615721098E-3</v>
      </c>
      <c r="YI220" s="9">
        <v>25.891778839807014</v>
      </c>
      <c r="YJ220" s="9">
        <f t="shared" si="188"/>
        <v>75.316901958804024</v>
      </c>
      <c r="YK220" s="9">
        <f t="shared" si="189"/>
        <v>62.17058335111907</v>
      </c>
      <c r="YL220" s="9">
        <f t="shared" si="190"/>
        <v>25.555893504924462</v>
      </c>
      <c r="YM220" s="9">
        <f t="shared" si="164"/>
        <v>30424.120984664005</v>
      </c>
      <c r="YN220" s="9">
        <f t="shared" si="165"/>
        <v>34760.831788415839</v>
      </c>
      <c r="YO220" s="9">
        <f t="shared" si="166"/>
        <v>8690</v>
      </c>
      <c r="YP220" s="14">
        <f t="shared" si="167"/>
        <v>0.97485051466072925</v>
      </c>
      <c r="YQ220" s="9">
        <f t="shared" si="168"/>
        <v>25794.829905923849</v>
      </c>
      <c r="YR220" s="9">
        <f t="shared" si="169"/>
        <v>30131.540709675683</v>
      </c>
      <c r="YS220" s="10">
        <f t="shared" si="170"/>
        <v>2.4826592787222186</v>
      </c>
      <c r="YT220" s="15">
        <f t="shared" si="171"/>
        <v>0.4774461063657407</v>
      </c>
      <c r="YU220" s="16">
        <f t="shared" si="172"/>
        <v>-2.1714014256627578</v>
      </c>
      <c r="YV220" s="16">
        <f t="shared" si="173"/>
        <v>-10.337154268241747</v>
      </c>
      <c r="YW220" s="47">
        <f t="shared" si="174"/>
        <v>55.534915078276015</v>
      </c>
      <c r="YX220" s="5">
        <f t="shared" si="175"/>
        <v>30424.120984664005</v>
      </c>
      <c r="YY220" s="5">
        <f t="shared" si="176"/>
        <v>24025.076118173405</v>
      </c>
      <c r="YZ220" s="5">
        <f t="shared" si="177"/>
        <v>4706.1846532232348</v>
      </c>
      <c r="ZA220" s="5">
        <f t="shared" si="178"/>
        <v>1692.8602132673504</v>
      </c>
      <c r="ZB220" s="5">
        <f t="shared" si="179"/>
        <v>30424.12098466399</v>
      </c>
      <c r="ZC220" s="6">
        <f t="shared" si="180"/>
        <v>0.99999999999999956</v>
      </c>
    </row>
    <row r="221" spans="1:679" s="8" customFormat="1" x14ac:dyDescent="0.25">
      <c r="A221" s="8">
        <v>3</v>
      </c>
      <c r="B221" s="8" t="s">
        <v>1391</v>
      </c>
      <c r="C221" s="8" t="s">
        <v>1392</v>
      </c>
      <c r="D221" s="8" t="s">
        <v>1391</v>
      </c>
      <c r="E221" s="13" t="s">
        <v>3314</v>
      </c>
      <c r="F221" s="8" t="s">
        <v>3316</v>
      </c>
      <c r="G221" s="8" t="s">
        <v>3316</v>
      </c>
      <c r="H221" s="8" t="s">
        <v>3325</v>
      </c>
      <c r="I221" s="8" t="s">
        <v>3310</v>
      </c>
      <c r="J221" s="8" t="s">
        <v>3319</v>
      </c>
      <c r="L221" s="8">
        <v>7</v>
      </c>
      <c r="M221" s="8" t="s">
        <v>3311</v>
      </c>
      <c r="N221" s="7">
        <v>0</v>
      </c>
      <c r="O221" s="7">
        <v>0</v>
      </c>
      <c r="P221" s="8" t="s">
        <v>3374</v>
      </c>
      <c r="Q221" s="8" t="s">
        <v>1367</v>
      </c>
      <c r="R221" s="8" t="s">
        <v>1393</v>
      </c>
      <c r="S221" s="8" t="s">
        <v>119</v>
      </c>
      <c r="T221" s="8" t="s">
        <v>154</v>
      </c>
      <c r="U221" s="8" t="s">
        <v>1369</v>
      </c>
      <c r="V221" s="8" t="s">
        <v>3378</v>
      </c>
      <c r="W221" s="8" t="s">
        <v>3380</v>
      </c>
      <c r="X221" s="8" t="s">
        <v>3387</v>
      </c>
      <c r="Y221" s="8" t="s">
        <v>3387</v>
      </c>
      <c r="Z221" s="8" t="s">
        <v>122</v>
      </c>
      <c r="AA221" s="8" t="s">
        <v>123</v>
      </c>
      <c r="AB221" s="8" t="s">
        <v>124</v>
      </c>
      <c r="AC221" s="8" t="s">
        <v>1151</v>
      </c>
      <c r="AD221" s="8" t="s">
        <v>1152</v>
      </c>
      <c r="AE221" s="8" t="s">
        <v>3391</v>
      </c>
      <c r="AF221" s="8" t="s">
        <v>931</v>
      </c>
      <c r="AG221" s="8">
        <v>75</v>
      </c>
      <c r="AH221" s="8">
        <v>62</v>
      </c>
      <c r="AI221" s="8">
        <v>82</v>
      </c>
      <c r="AJ221" s="8">
        <v>68</v>
      </c>
      <c r="AK221" s="8">
        <v>7.6</v>
      </c>
      <c r="AL221" s="8">
        <v>8.1</v>
      </c>
      <c r="AM221" s="8">
        <v>7.6</v>
      </c>
      <c r="AN221" s="8">
        <v>8.1</v>
      </c>
      <c r="AO221" s="8">
        <v>230.8</v>
      </c>
      <c r="AP221" s="8">
        <v>1.2</v>
      </c>
      <c r="AQ221" s="8">
        <v>26.2</v>
      </c>
      <c r="AR221" s="8">
        <v>0</v>
      </c>
      <c r="AS221" s="8">
        <v>38744</v>
      </c>
      <c r="AT221" s="8">
        <v>89</v>
      </c>
      <c r="AU221" s="8">
        <v>38174</v>
      </c>
      <c r="AV221" s="8">
        <v>127</v>
      </c>
      <c r="AW221" s="8">
        <v>5443</v>
      </c>
      <c r="AX221" s="8">
        <v>115</v>
      </c>
      <c r="AY221" s="8">
        <v>44192</v>
      </c>
      <c r="AZ221" s="8">
        <v>128</v>
      </c>
      <c r="BA221" s="8">
        <v>5.9549925889999997</v>
      </c>
      <c r="BF221" s="8">
        <v>115.99</v>
      </c>
      <c r="BG221" s="8">
        <v>0.01</v>
      </c>
      <c r="BH221" s="8">
        <v>-7.9</v>
      </c>
      <c r="CO221" s="8" t="s">
        <v>1394</v>
      </c>
      <c r="CP221" s="8" t="s">
        <v>1364</v>
      </c>
      <c r="CQ221" s="8">
        <v>75</v>
      </c>
      <c r="CR221" s="8">
        <v>1.7000000000000001E-2</v>
      </c>
      <c r="CS221" s="8">
        <v>62</v>
      </c>
      <c r="CT221" s="8">
        <v>2.5000000000000001E-2</v>
      </c>
      <c r="CU221" s="8">
        <v>81.998000000000005</v>
      </c>
      <c r="CV221" s="8">
        <v>2.7E-2</v>
      </c>
      <c r="CW221" s="8">
        <v>68.003</v>
      </c>
      <c r="CX221" s="8">
        <v>1.7000000000000001E-2</v>
      </c>
      <c r="CY221" s="8">
        <v>74.5</v>
      </c>
      <c r="CZ221" s="8">
        <v>0.05</v>
      </c>
      <c r="DA221" s="8">
        <v>63.09</v>
      </c>
      <c r="DB221" s="8">
        <v>0.03</v>
      </c>
      <c r="DC221" s="8">
        <v>66.12</v>
      </c>
      <c r="DD221" s="8">
        <v>0.01</v>
      </c>
      <c r="DE221" s="8">
        <v>-0.499</v>
      </c>
      <c r="DF221" s="8">
        <v>6.0000000000000001E-3</v>
      </c>
      <c r="DG221" s="8">
        <v>1.3187</v>
      </c>
      <c r="DH221" s="8">
        <v>3.8999999999999998E-3</v>
      </c>
      <c r="DI221" s="8">
        <v>38744</v>
      </c>
      <c r="DJ221" s="8">
        <v>89</v>
      </c>
      <c r="DK221" s="8">
        <v>5443</v>
      </c>
      <c r="DL221" s="8">
        <v>115</v>
      </c>
      <c r="DM221" s="8">
        <v>5.9550000000000001</v>
      </c>
      <c r="DN221" s="8">
        <v>3.1E-2</v>
      </c>
      <c r="DO221" s="8">
        <v>40957</v>
      </c>
      <c r="DP221" s="8">
        <v>177</v>
      </c>
      <c r="DQ221" s="8">
        <v>5.5190000000000001</v>
      </c>
      <c r="DR221" s="8">
        <v>3.2000000000000001E-2</v>
      </c>
      <c r="DS221" s="8">
        <v>-7.9</v>
      </c>
      <c r="DT221" s="8">
        <v>0.57999999999999996</v>
      </c>
      <c r="DU221" s="8">
        <v>230.8</v>
      </c>
      <c r="DV221" s="8">
        <v>1</v>
      </c>
      <c r="DW221" s="8">
        <v>230.8</v>
      </c>
      <c r="DX221" s="8">
        <v>1</v>
      </c>
      <c r="DY221" s="8">
        <v>229.2</v>
      </c>
      <c r="DZ221" s="8">
        <v>1</v>
      </c>
      <c r="EA221" s="8">
        <v>26.2</v>
      </c>
      <c r="EB221" s="8">
        <v>0.1</v>
      </c>
      <c r="EC221" s="8">
        <v>22.5</v>
      </c>
      <c r="ED221" s="8">
        <v>0.1</v>
      </c>
      <c r="EE221" s="8">
        <v>25.9</v>
      </c>
      <c r="EF221" s="8">
        <v>0.1</v>
      </c>
      <c r="EG221" s="8">
        <v>5979.9</v>
      </c>
      <c r="EH221" s="8">
        <v>46.7</v>
      </c>
      <c r="EI221" s="8">
        <v>3375.6</v>
      </c>
      <c r="EJ221" s="8">
        <v>55</v>
      </c>
      <c r="EK221" s="8">
        <v>1441.5</v>
      </c>
      <c r="EL221" s="8">
        <v>36.4</v>
      </c>
      <c r="EM221" s="8">
        <v>230</v>
      </c>
      <c r="EO221" s="8">
        <v>230</v>
      </c>
      <c r="EQ221" s="8">
        <v>230</v>
      </c>
      <c r="ES221" s="8">
        <v>6.8</v>
      </c>
      <c r="EU221" s="8">
        <v>6.4</v>
      </c>
      <c r="EW221" s="8">
        <v>6.4</v>
      </c>
      <c r="EY221" s="8">
        <v>0.56000000000000005</v>
      </c>
      <c r="EZ221" s="8">
        <v>230</v>
      </c>
      <c r="FB221" s="8">
        <v>230</v>
      </c>
      <c r="FD221" s="8">
        <v>230</v>
      </c>
      <c r="FF221" s="8">
        <v>9.1999999999999993</v>
      </c>
      <c r="FH221" s="8">
        <v>8.4</v>
      </c>
      <c r="FJ221" s="8">
        <v>7.9</v>
      </c>
      <c r="FL221" s="8">
        <v>2460</v>
      </c>
      <c r="FN221" s="8">
        <v>0.73</v>
      </c>
      <c r="FO221" s="8">
        <v>230</v>
      </c>
      <c r="FP221" s="8">
        <v>230</v>
      </c>
      <c r="FQ221" s="8">
        <v>230</v>
      </c>
      <c r="FR221" s="8">
        <v>9.6</v>
      </c>
      <c r="FS221" s="8">
        <v>8.1999999999999993</v>
      </c>
      <c r="FT221" s="8">
        <v>8.8000000000000007</v>
      </c>
      <c r="FU221" s="8">
        <v>2680</v>
      </c>
      <c r="FV221" s="8">
        <v>0.76</v>
      </c>
      <c r="GE221" s="8">
        <v>7450</v>
      </c>
      <c r="GT221" s="8">
        <v>180.29</v>
      </c>
      <c r="GU221" s="8">
        <v>0.17</v>
      </c>
      <c r="GV221" s="8">
        <v>85.29</v>
      </c>
      <c r="GW221" s="8">
        <v>0.06</v>
      </c>
      <c r="GZ221" s="8">
        <v>9.0500000000000007</v>
      </c>
      <c r="HA221" s="8">
        <v>0.03</v>
      </c>
      <c r="HB221" s="8">
        <v>184.84</v>
      </c>
      <c r="HC221" s="8">
        <v>0.17</v>
      </c>
      <c r="HD221" s="8">
        <v>234.68</v>
      </c>
      <c r="HE221" s="8">
        <v>0.05</v>
      </c>
      <c r="HF221" s="8">
        <v>95.99</v>
      </c>
      <c r="HG221" s="8">
        <v>0.06</v>
      </c>
      <c r="HH221" s="8">
        <v>138.69</v>
      </c>
      <c r="HI221" s="8">
        <v>0.05</v>
      </c>
      <c r="HJ221" s="8">
        <v>114.55</v>
      </c>
      <c r="HK221" s="8">
        <v>0.13</v>
      </c>
      <c r="HL221" s="8">
        <v>85.13</v>
      </c>
      <c r="HM221" s="8">
        <v>0.06</v>
      </c>
      <c r="HN221" s="8">
        <v>66.5</v>
      </c>
      <c r="HO221" s="8">
        <v>7.0000000000000007E-2</v>
      </c>
      <c r="HP221" s="8">
        <v>-18.63</v>
      </c>
      <c r="HQ221" s="8">
        <v>0.05</v>
      </c>
      <c r="HZ221" s="8">
        <v>26.46</v>
      </c>
      <c r="IA221" s="8">
        <v>0.05</v>
      </c>
      <c r="IB221" s="8">
        <v>71.78</v>
      </c>
      <c r="IC221" s="8">
        <v>0.09</v>
      </c>
      <c r="ID221" s="8">
        <v>2.56</v>
      </c>
      <c r="IE221" s="8">
        <v>0.05</v>
      </c>
      <c r="IF221" s="8">
        <v>69.22</v>
      </c>
      <c r="IG221" s="8">
        <v>7.0000000000000007E-2</v>
      </c>
      <c r="IH221" s="8">
        <v>108.77</v>
      </c>
      <c r="II221" s="8">
        <v>2.15</v>
      </c>
      <c r="IJ221" s="8">
        <v>34.880000000000003</v>
      </c>
      <c r="IK221" s="8">
        <v>0.02</v>
      </c>
      <c r="IL221" s="8">
        <v>40957</v>
      </c>
      <c r="IM221" s="8">
        <v>177</v>
      </c>
      <c r="IN221" s="8">
        <v>8820</v>
      </c>
      <c r="IO221" s="8">
        <v>176</v>
      </c>
      <c r="JH221" s="8">
        <v>94.34</v>
      </c>
      <c r="JI221" s="8">
        <v>0.06</v>
      </c>
      <c r="JJ221" s="27">
        <v>68.459999999999994</v>
      </c>
      <c r="JK221" s="27">
        <v>0.06</v>
      </c>
      <c r="KB221" s="8">
        <v>206.94</v>
      </c>
      <c r="KC221" s="8">
        <v>0.18</v>
      </c>
      <c r="KD221" s="8">
        <v>189.87</v>
      </c>
      <c r="KE221" s="8">
        <v>0.03</v>
      </c>
      <c r="KF221" s="8">
        <v>103.64</v>
      </c>
      <c r="KG221" s="8">
        <v>0.06</v>
      </c>
      <c r="KH221" s="8">
        <v>86.23</v>
      </c>
      <c r="KI221" s="8">
        <v>0.05</v>
      </c>
      <c r="KJ221" s="8">
        <v>196.97</v>
      </c>
      <c r="KK221" s="8">
        <v>0.19</v>
      </c>
      <c r="KN221" s="8">
        <v>12.96</v>
      </c>
      <c r="KO221" s="8">
        <v>0.04</v>
      </c>
      <c r="KP221" s="8">
        <v>196.47</v>
      </c>
      <c r="KQ221" s="8">
        <v>0.2</v>
      </c>
      <c r="KR221" s="8">
        <v>87.19</v>
      </c>
      <c r="KS221" s="8">
        <v>0.05</v>
      </c>
      <c r="KT221" s="8">
        <v>100.09</v>
      </c>
      <c r="KU221" s="8">
        <v>7.0000000000000007E-2</v>
      </c>
      <c r="KV221" s="8">
        <v>12.9</v>
      </c>
      <c r="KW221" s="8">
        <v>0.06</v>
      </c>
      <c r="LD221" s="8">
        <v>55.59</v>
      </c>
      <c r="LE221" s="8">
        <v>0.03</v>
      </c>
      <c r="LF221" s="8">
        <v>73.900000000000006</v>
      </c>
      <c r="LG221" s="8">
        <v>0.03</v>
      </c>
      <c r="LH221" s="8">
        <v>30.26</v>
      </c>
      <c r="LI221" s="8">
        <v>0.02</v>
      </c>
      <c r="LJ221" s="8">
        <v>43.64</v>
      </c>
      <c r="LK221" s="8">
        <v>0.03</v>
      </c>
      <c r="LL221" s="8">
        <v>87.38</v>
      </c>
      <c r="LM221" s="8">
        <v>7.0000000000000007E-2</v>
      </c>
      <c r="LN221" s="8">
        <v>478.42</v>
      </c>
      <c r="LO221" s="8">
        <v>0.39</v>
      </c>
      <c r="LP221" s="8">
        <v>35.51</v>
      </c>
      <c r="LQ221" s="8">
        <v>0.01</v>
      </c>
      <c r="LR221" s="8">
        <v>114.95</v>
      </c>
      <c r="LS221" s="8">
        <v>0</v>
      </c>
      <c r="LT221" s="8">
        <v>40957</v>
      </c>
      <c r="LU221" s="8">
        <v>177</v>
      </c>
      <c r="LV221" s="8">
        <v>38009</v>
      </c>
      <c r="LW221" s="8">
        <v>32</v>
      </c>
      <c r="ML221" s="8">
        <v>87.3</v>
      </c>
      <c r="MM221" s="8">
        <v>0.06</v>
      </c>
      <c r="MN221" s="8">
        <v>100.26</v>
      </c>
      <c r="MO221" s="8">
        <v>0.06</v>
      </c>
      <c r="MX221" s="8">
        <v>63.69</v>
      </c>
      <c r="MY221" s="8">
        <v>0.03</v>
      </c>
      <c r="MZ221" s="8">
        <v>62.93</v>
      </c>
      <c r="NA221" s="8">
        <v>0.03</v>
      </c>
      <c r="NB221" s="8">
        <v>62.09</v>
      </c>
      <c r="NC221" s="8">
        <v>0.04</v>
      </c>
      <c r="ND221" s="8">
        <v>63.79</v>
      </c>
      <c r="NE221" s="8">
        <v>0.04</v>
      </c>
      <c r="NF221" s="8">
        <v>63.7</v>
      </c>
      <c r="NG221" s="8">
        <v>0.03</v>
      </c>
      <c r="NH221" s="8">
        <v>63.68</v>
      </c>
      <c r="NI221" s="8">
        <v>0.03</v>
      </c>
      <c r="OB221" s="8">
        <v>85.13</v>
      </c>
      <c r="OC221" s="8">
        <v>0.06</v>
      </c>
      <c r="OP221" s="8">
        <v>70.36</v>
      </c>
      <c r="OQ221" s="8">
        <v>0.06</v>
      </c>
      <c r="OR221" s="8">
        <v>87.08</v>
      </c>
      <c r="OS221" s="8">
        <v>0.06</v>
      </c>
      <c r="PN221" s="8">
        <v>86.05</v>
      </c>
      <c r="PO221" s="8">
        <v>0.06</v>
      </c>
      <c r="PP221" s="8">
        <v>87.38</v>
      </c>
      <c r="PQ221" s="8">
        <v>7.0000000000000007E-2</v>
      </c>
      <c r="PR221" s="8">
        <v>70.36</v>
      </c>
      <c r="PS221" s="8">
        <v>0.06</v>
      </c>
      <c r="PT221" s="8">
        <v>87.08</v>
      </c>
      <c r="PU221" s="8">
        <v>0.06</v>
      </c>
      <c r="PV221" s="8">
        <v>72.64</v>
      </c>
      <c r="PW221" s="8">
        <v>0.09</v>
      </c>
      <c r="PX221" s="8">
        <v>73.510000000000005</v>
      </c>
      <c r="PY221" s="8">
        <v>0.02</v>
      </c>
      <c r="QL221" s="8">
        <v>85.59</v>
      </c>
      <c r="QM221" s="8">
        <v>0.05</v>
      </c>
      <c r="QN221" s="8">
        <v>87.67</v>
      </c>
      <c r="QO221" s="8">
        <v>0.05</v>
      </c>
      <c r="QP221" s="8">
        <v>87.54</v>
      </c>
      <c r="QQ221" s="8">
        <v>0.06</v>
      </c>
      <c r="QX221" s="8">
        <v>81.680000000000007</v>
      </c>
      <c r="QY221" s="8">
        <v>7.0000000000000007E-2</v>
      </c>
      <c r="QZ221" s="8">
        <v>81.38</v>
      </c>
      <c r="RA221" s="8">
        <v>0.06</v>
      </c>
      <c r="RB221" s="8">
        <v>74.38</v>
      </c>
      <c r="RC221" s="8">
        <v>0.04</v>
      </c>
      <c r="RD221" s="8">
        <v>74.510000000000005</v>
      </c>
      <c r="RE221" s="8">
        <v>0.04</v>
      </c>
      <c r="RF221" s="8">
        <v>74.34</v>
      </c>
      <c r="RG221" s="8">
        <v>0.05</v>
      </c>
      <c r="RH221" s="8">
        <v>74.349999999999994</v>
      </c>
      <c r="RI221" s="8">
        <v>0.04</v>
      </c>
      <c r="RJ221" s="8">
        <v>74.489999999999995</v>
      </c>
      <c r="RK221" s="8">
        <v>0.04</v>
      </c>
      <c r="RL221" s="8">
        <v>74.510000000000005</v>
      </c>
      <c r="RM221" s="8">
        <v>0.04</v>
      </c>
      <c r="RP221" s="8">
        <v>75.03</v>
      </c>
      <c r="RQ221" s="8">
        <v>0.08</v>
      </c>
      <c r="RR221" s="8">
        <v>74.66</v>
      </c>
      <c r="RS221" s="8">
        <v>7.0000000000000007E-2</v>
      </c>
      <c r="RT221" s="8">
        <v>74.77</v>
      </c>
      <c r="RU221" s="8">
        <v>0.06</v>
      </c>
      <c r="RV221" s="8">
        <v>74.86</v>
      </c>
      <c r="RW221" s="8">
        <v>0.05</v>
      </c>
      <c r="RX221" s="8">
        <v>79.34</v>
      </c>
      <c r="RY221" s="8">
        <v>0.09</v>
      </c>
      <c r="RZ221" s="8">
        <v>75.69</v>
      </c>
      <c r="SA221" s="8">
        <v>7.0000000000000007E-2</v>
      </c>
      <c r="SB221" s="8">
        <v>74.819999999999993</v>
      </c>
      <c r="SC221" s="8">
        <v>7.0000000000000007E-2</v>
      </c>
      <c r="SD221" s="8">
        <v>74.86</v>
      </c>
      <c r="SE221" s="8">
        <v>0.06</v>
      </c>
      <c r="SF221" s="8">
        <v>77.010000000000005</v>
      </c>
      <c r="SG221" s="8">
        <v>0.08</v>
      </c>
      <c r="SH221" s="8">
        <v>75.84</v>
      </c>
      <c r="SI221" s="8">
        <v>0.05</v>
      </c>
      <c r="SJ221" s="8">
        <v>76.040000000000006</v>
      </c>
      <c r="SK221" s="8">
        <v>0.05</v>
      </c>
      <c r="SL221" s="8">
        <v>75.459999999999994</v>
      </c>
      <c r="SM221" s="8">
        <v>0.05</v>
      </c>
      <c r="SN221" s="8">
        <v>76.44</v>
      </c>
      <c r="SO221" s="8">
        <v>0.04</v>
      </c>
      <c r="SP221" s="8">
        <v>76.41</v>
      </c>
      <c r="SQ221" s="8">
        <v>0.05</v>
      </c>
      <c r="SR221" s="8">
        <v>76.28</v>
      </c>
      <c r="SS221" s="8">
        <v>0.05</v>
      </c>
      <c r="ST221" s="8">
        <v>73.760000000000005</v>
      </c>
      <c r="SU221" s="8">
        <v>7.0000000000000007E-2</v>
      </c>
      <c r="TZ221" s="8">
        <v>81.66</v>
      </c>
      <c r="UA221" s="8">
        <v>0.09</v>
      </c>
      <c r="UB221" s="8">
        <v>81.37</v>
      </c>
      <c r="UC221" s="8">
        <v>7.0000000000000007E-2</v>
      </c>
      <c r="UD221" s="8">
        <v>81.39</v>
      </c>
      <c r="UE221" s="8">
        <v>0.08</v>
      </c>
      <c r="UF221" s="8">
        <v>81.510000000000005</v>
      </c>
      <c r="UG221" s="8">
        <v>0.08</v>
      </c>
      <c r="UH221" s="8">
        <v>81.39</v>
      </c>
      <c r="UI221" s="8">
        <v>0.08</v>
      </c>
      <c r="UJ221" s="8">
        <v>81.41</v>
      </c>
      <c r="UK221" s="8">
        <v>0.1</v>
      </c>
      <c r="WJ221" s="8" t="s">
        <v>1315</v>
      </c>
      <c r="WK221" s="8">
        <v>75</v>
      </c>
      <c r="WL221" s="8">
        <v>1.7000000000000001E-2</v>
      </c>
      <c r="WM221" s="8">
        <v>62</v>
      </c>
      <c r="WN221" s="8">
        <v>2.5000000000000001E-2</v>
      </c>
      <c r="WO221" s="8">
        <v>63.418999999999997</v>
      </c>
      <c r="WP221" s="8">
        <v>1.2999999999999999E-2</v>
      </c>
      <c r="WQ221" s="8">
        <v>57.238999999999997</v>
      </c>
      <c r="WR221" s="8">
        <v>2.1000000000000001E-2</v>
      </c>
      <c r="WS221" s="8">
        <v>81.998000000000005</v>
      </c>
      <c r="WT221" s="8">
        <v>2.7E-2</v>
      </c>
      <c r="WU221" s="8">
        <v>68.003</v>
      </c>
      <c r="WV221" s="8">
        <v>1.7000000000000001E-2</v>
      </c>
      <c r="WW221" s="8">
        <v>3094.1</v>
      </c>
      <c r="WX221" s="8">
        <v>4.5999999999999996</v>
      </c>
      <c r="WY221" s="8">
        <v>3000</v>
      </c>
      <c r="WZ221" s="8">
        <v>4.5</v>
      </c>
      <c r="XA221" s="8">
        <v>0.95699999999999996</v>
      </c>
      <c r="XB221" s="8">
        <v>3.0000000000000001E-3</v>
      </c>
      <c r="XC221" s="8">
        <v>-0.55400000000000005</v>
      </c>
      <c r="XD221" s="8">
        <v>4.0000000000000001E-3</v>
      </c>
      <c r="XE221" s="8">
        <v>-0.499</v>
      </c>
      <c r="XF221" s="8">
        <v>6.0000000000000001E-3</v>
      </c>
      <c r="XG221" s="8">
        <v>1.3187</v>
      </c>
      <c r="XH221" s="8">
        <v>3.8999999999999998E-3</v>
      </c>
      <c r="XI221" s="8">
        <v>29.288</v>
      </c>
      <c r="XJ221" s="8">
        <v>1E-3</v>
      </c>
      <c r="XK221" s="8">
        <v>7421</v>
      </c>
      <c r="XL221" s="8">
        <v>31</v>
      </c>
      <c r="XM221" s="8">
        <v>1700</v>
      </c>
      <c r="XO221" s="1">
        <v>8.7942837155845673E-3</v>
      </c>
      <c r="XP221" s="12">
        <v>21.378903712586084</v>
      </c>
      <c r="XQ221" s="4">
        <v>13.029</v>
      </c>
      <c r="XR221" s="4">
        <v>0.39800000000000002</v>
      </c>
      <c r="XS221" s="45">
        <f t="shared" si="191"/>
        <v>1.3832153893507695</v>
      </c>
      <c r="XT221" s="9">
        <f t="shared" si="181"/>
        <v>14005.953861587392</v>
      </c>
      <c r="XU221" s="46">
        <f t="shared" si="182"/>
        <v>337.2859842519685</v>
      </c>
      <c r="XV221" s="9">
        <f t="shared" si="192"/>
        <v>25.910263262393755</v>
      </c>
      <c r="XW221" s="9">
        <f t="shared" si="183"/>
        <v>113.07481759693331</v>
      </c>
      <c r="XX221" s="9">
        <f t="shared" si="184"/>
        <v>13892.879043990459</v>
      </c>
      <c r="XY221" s="15">
        <f t="shared" si="185"/>
        <v>8.8013371085914945E-3</v>
      </c>
      <c r="XZ221" s="9">
        <f t="shared" si="186"/>
        <v>27.645147146339436</v>
      </c>
      <c r="YA221" s="9">
        <f t="shared" si="187"/>
        <v>62.03578461064923</v>
      </c>
      <c r="YB221" s="10">
        <v>13.748558952225874</v>
      </c>
      <c r="YC221" s="10">
        <v>13.254791628947967</v>
      </c>
      <c r="YD221" s="3">
        <v>1.1346072190977509E-2</v>
      </c>
      <c r="YE221" s="9">
        <v>32.130780315644138</v>
      </c>
      <c r="YF221" s="15">
        <v>8.7806253861067458E-3</v>
      </c>
      <c r="YG221" s="9">
        <v>27.608638360016613</v>
      </c>
      <c r="YH221" s="15">
        <v>8.5212240208386303E-3</v>
      </c>
      <c r="YI221" s="9">
        <v>24.501519618852626</v>
      </c>
      <c r="YJ221" s="9">
        <f t="shared" si="188"/>
        <v>75.056758942381904</v>
      </c>
      <c r="YK221" s="9">
        <f t="shared" si="189"/>
        <v>62.051729263961839</v>
      </c>
      <c r="YL221" s="9">
        <f t="shared" si="190"/>
        <v>24.164314635846871</v>
      </c>
      <c r="YM221" s="9">
        <f t="shared" ref="YM221:YM252" si="193">(XZ221-YL221)*XT221</f>
        <v>48752.379541872273</v>
      </c>
      <c r="YN221" s="9">
        <f t="shared" ref="YN221:YN252" si="194">0.24*(YJ221-YA221)*XT221</f>
        <v>43769.079773558769</v>
      </c>
      <c r="YO221" s="9">
        <f t="shared" ref="YO221:YO252" si="195">XK221-XM221</f>
        <v>5721</v>
      </c>
      <c r="YP221" s="14">
        <f t="shared" ref="YP221:YP252" si="196">YO221*3.413/YM221</f>
        <v>0.40050912762585816</v>
      </c>
      <c r="YQ221" s="9">
        <f t="shared" ref="YQ221:YQ252" si="197">YM221-(XM221-XU221)*3.413</f>
        <v>44101.43660612424</v>
      </c>
      <c r="YR221" s="9">
        <f t="shared" ref="YR221:YR252" si="198">YN221-(XM221-XU221)*3.413</f>
        <v>39118.136837810736</v>
      </c>
      <c r="YS221" s="10">
        <f t="shared" ref="YS221:YS252" si="199">YQ221/XK221</f>
        <v>5.9427889241509551</v>
      </c>
      <c r="YT221" s="15">
        <f t="shared" ref="YT221:YT252" si="200">(YA221-YW221)/(YJ221-YW221)</f>
        <v>0.4320412518291441</v>
      </c>
      <c r="YU221" s="16">
        <f t="shared" ref="YU221:YU252" si="201">-XZ221+YL221</f>
        <v>-3.480832510492565</v>
      </c>
      <c r="YV221" s="16">
        <f t="shared" ref="YV221:YV252" si="202">-YJ221+YA221</f>
        <v>-13.020974331732674</v>
      </c>
      <c r="YW221" s="47">
        <f t="shared" ref="YW221:YW252" si="203">(-(-0.0182984848494437-(YU221/YV221))+SQRT((-0.0182984848494437-(YU221/YV221))^2-4*0.00577826340327261*(6.76723916086377-XZ221+(YU221/YV221)*YJ221)))/(2*0.00577826340327261)</f>
        <v>52.130843330257825</v>
      </c>
      <c r="YX221" s="5">
        <f t="shared" ref="YX221:YX252" si="204">XT221*(XZ221-YL221)</f>
        <v>48752.379541872273</v>
      </c>
      <c r="YY221" s="5">
        <f t="shared" ref="YY221:YY252" si="205">XT221*(YG221-YI221)</f>
        <v>43518.1617312163</v>
      </c>
      <c r="YZ221" s="5">
        <f t="shared" ref="YZ221:YZ252" si="206">XT221*(YI221-YL221)</f>
        <v>4722.8774338759631</v>
      </c>
      <c r="ZA221" s="5">
        <f t="shared" ref="ZA221:ZA252" si="207">XW221*(YE221-YG221)</f>
        <v>511.3403767800217</v>
      </c>
      <c r="ZB221" s="5">
        <f t="shared" ref="ZB221:ZB252" si="208">SUM(YY221:ZA221)</f>
        <v>48752.37954187228</v>
      </c>
      <c r="ZC221" s="6">
        <f t="shared" ref="ZC221:ZC252" si="209">ZB221/YX221</f>
        <v>1.0000000000000002</v>
      </c>
    </row>
    <row r="222" spans="1:679" s="8" customFormat="1" x14ac:dyDescent="0.25">
      <c r="A222" s="8">
        <v>3</v>
      </c>
      <c r="B222" s="8" t="s">
        <v>1395</v>
      </c>
      <c r="C222" s="8" t="s">
        <v>1396</v>
      </c>
      <c r="D222" s="8" t="s">
        <v>1397</v>
      </c>
      <c r="E222" s="13" t="s">
        <v>3314</v>
      </c>
      <c r="F222" s="8" t="s">
        <v>3316</v>
      </c>
      <c r="G222" s="8" t="s">
        <v>3316</v>
      </c>
      <c r="H222" s="8" t="s">
        <v>3325</v>
      </c>
      <c r="I222" s="8" t="s">
        <v>3310</v>
      </c>
      <c r="J222" s="8" t="s">
        <v>3319</v>
      </c>
      <c r="L222" s="8">
        <v>7</v>
      </c>
      <c r="M222" s="8" t="s">
        <v>3311</v>
      </c>
      <c r="N222" s="7">
        <v>0</v>
      </c>
      <c r="O222" s="7">
        <v>0</v>
      </c>
      <c r="P222" s="8" t="s">
        <v>3374</v>
      </c>
      <c r="Q222" s="8" t="s">
        <v>1361</v>
      </c>
      <c r="R222" s="8" t="s">
        <v>1398</v>
      </c>
      <c r="S222" s="8" t="s">
        <v>119</v>
      </c>
      <c r="T222" s="8" t="s">
        <v>154</v>
      </c>
      <c r="U222" s="8" t="s">
        <v>1221</v>
      </c>
      <c r="V222" s="8" t="s">
        <v>3378</v>
      </c>
      <c r="W222" s="8" t="s">
        <v>3383</v>
      </c>
      <c r="X222" s="8" t="s">
        <v>3387</v>
      </c>
      <c r="Y222" s="8" t="s">
        <v>3387</v>
      </c>
      <c r="Z222" s="8" t="s">
        <v>122</v>
      </c>
      <c r="AA222" s="8" t="s">
        <v>123</v>
      </c>
      <c r="AB222" s="8" t="s">
        <v>124</v>
      </c>
      <c r="AC222" s="8" t="s">
        <v>1151</v>
      </c>
      <c r="AD222" s="8" t="s">
        <v>1152</v>
      </c>
      <c r="AE222" s="8" t="s">
        <v>3391</v>
      </c>
      <c r="AF222" s="8" t="s">
        <v>931</v>
      </c>
      <c r="AG222" s="8">
        <v>75</v>
      </c>
      <c r="AH222" s="8">
        <v>62</v>
      </c>
      <c r="AI222" s="8">
        <v>95</v>
      </c>
      <c r="AJ222" s="8">
        <v>75</v>
      </c>
      <c r="AK222" s="8">
        <v>7.6</v>
      </c>
      <c r="AL222" s="8">
        <v>8.1</v>
      </c>
      <c r="AM222" s="8">
        <v>7.6</v>
      </c>
      <c r="AN222" s="8">
        <v>8.1</v>
      </c>
      <c r="AO222" s="8">
        <v>230.6</v>
      </c>
      <c r="AP222" s="8">
        <v>0.9</v>
      </c>
      <c r="AQ222" s="8">
        <v>28.1</v>
      </c>
      <c r="AR222" s="8">
        <v>0</v>
      </c>
      <c r="AS222" s="8">
        <v>34656</v>
      </c>
      <c r="AT222" s="8">
        <v>62</v>
      </c>
      <c r="AU222" s="8">
        <v>34119</v>
      </c>
      <c r="AV222" s="8">
        <v>114</v>
      </c>
      <c r="AW222" s="8">
        <v>142</v>
      </c>
      <c r="AX222" s="8">
        <v>107</v>
      </c>
      <c r="AY222" s="8">
        <v>34798</v>
      </c>
      <c r="AZ222" s="8">
        <v>123</v>
      </c>
      <c r="BA222" s="8">
        <v>4.1264081580000003</v>
      </c>
      <c r="BF222" s="8">
        <v>116.11</v>
      </c>
      <c r="BG222" s="8">
        <v>0.02</v>
      </c>
      <c r="BH222" s="8">
        <v>20.260000000000002</v>
      </c>
      <c r="CO222" s="8" t="s">
        <v>1399</v>
      </c>
      <c r="CP222" s="8" t="s">
        <v>1364</v>
      </c>
      <c r="CQ222" s="8">
        <v>75.004000000000005</v>
      </c>
      <c r="CR222" s="8">
        <v>5.0000000000000001E-3</v>
      </c>
      <c r="CS222" s="8">
        <v>61.997999999999998</v>
      </c>
      <c r="CT222" s="8">
        <v>2.1999999999999999E-2</v>
      </c>
      <c r="CU222" s="8">
        <v>94.998999999999995</v>
      </c>
      <c r="CV222" s="8">
        <v>1.4E-2</v>
      </c>
      <c r="CW222" s="8">
        <v>75</v>
      </c>
      <c r="CX222" s="8">
        <v>2.5000000000000001E-2</v>
      </c>
      <c r="CY222" s="8">
        <v>74.459999999999994</v>
      </c>
      <c r="CZ222" s="8">
        <v>0.04</v>
      </c>
      <c r="DA222" s="8">
        <v>64.23</v>
      </c>
      <c r="DB222" s="8">
        <v>0.03</v>
      </c>
      <c r="DC222" s="8">
        <v>67.06</v>
      </c>
      <c r="DD222" s="8">
        <v>0.02</v>
      </c>
      <c r="DE222" s="8">
        <v>-0.49299999999999999</v>
      </c>
      <c r="DF222" s="8">
        <v>6.0000000000000001E-3</v>
      </c>
      <c r="DG222" s="8">
        <v>1.3248</v>
      </c>
      <c r="DH222" s="8">
        <v>3.5000000000000001E-3</v>
      </c>
      <c r="DI222" s="8">
        <v>34656</v>
      </c>
      <c r="DJ222" s="8">
        <v>62</v>
      </c>
      <c r="DK222" s="8">
        <v>142</v>
      </c>
      <c r="DL222" s="8">
        <v>107</v>
      </c>
      <c r="DM222" s="8">
        <v>4.1269999999999998</v>
      </c>
      <c r="DN222" s="8">
        <v>2.1000000000000001E-2</v>
      </c>
      <c r="DO222" s="8">
        <v>43640</v>
      </c>
      <c r="DP222" s="8">
        <v>124</v>
      </c>
      <c r="DQ222" s="8">
        <v>5.1749999999999998</v>
      </c>
      <c r="DR222" s="8">
        <v>2.3E-2</v>
      </c>
      <c r="DS222" s="8">
        <v>20.260000000000002</v>
      </c>
      <c r="DT222" s="8">
        <v>0.35</v>
      </c>
      <c r="DU222" s="8">
        <v>230.6</v>
      </c>
      <c r="DV222" s="8">
        <v>0.8</v>
      </c>
      <c r="DW222" s="8">
        <v>230.5</v>
      </c>
      <c r="DX222" s="8">
        <v>0.8</v>
      </c>
      <c r="DY222" s="8">
        <v>229.4</v>
      </c>
      <c r="DZ222" s="8">
        <v>0.8</v>
      </c>
      <c r="EA222" s="8">
        <v>28.1</v>
      </c>
      <c r="EB222" s="8">
        <v>0.1</v>
      </c>
      <c r="EC222" s="8">
        <v>24.7</v>
      </c>
      <c r="ED222" s="8">
        <v>0.1</v>
      </c>
      <c r="EE222" s="8">
        <v>28</v>
      </c>
      <c r="EF222" s="8">
        <v>0.1</v>
      </c>
      <c r="EG222" s="8">
        <v>6455.8</v>
      </c>
      <c r="EH222" s="8">
        <v>38.6</v>
      </c>
      <c r="EI222" s="8">
        <v>3475.7</v>
      </c>
      <c r="EJ222" s="8">
        <v>44.9</v>
      </c>
      <c r="EK222" s="8">
        <v>1976.7</v>
      </c>
      <c r="EL222" s="8">
        <v>33.799999999999997</v>
      </c>
      <c r="EM222" s="8">
        <v>230</v>
      </c>
      <c r="EO222" s="8">
        <v>230</v>
      </c>
      <c r="EQ222" s="8">
        <v>230</v>
      </c>
      <c r="ES222" s="8">
        <v>6.8</v>
      </c>
      <c r="EU222" s="8">
        <v>6.5</v>
      </c>
      <c r="EW222" s="8">
        <v>6.4</v>
      </c>
      <c r="EY222" s="8">
        <v>0.56000000000000005</v>
      </c>
      <c r="EZ222" s="8">
        <v>230</v>
      </c>
      <c r="FB222" s="8">
        <v>230</v>
      </c>
      <c r="FD222" s="8">
        <v>230</v>
      </c>
      <c r="FF222" s="8">
        <v>10.199999999999999</v>
      </c>
      <c r="FH222" s="8">
        <v>9.4</v>
      </c>
      <c r="FJ222" s="8">
        <v>8.9</v>
      </c>
      <c r="FL222" s="8">
        <v>2950</v>
      </c>
      <c r="FN222" s="8">
        <v>0.78</v>
      </c>
      <c r="FO222" s="8">
        <v>230</v>
      </c>
      <c r="FP222" s="8">
        <v>230</v>
      </c>
      <c r="FQ222" s="8">
        <v>230</v>
      </c>
      <c r="FR222" s="8">
        <v>10.6</v>
      </c>
      <c r="FS222" s="8">
        <v>9.4</v>
      </c>
      <c r="FT222" s="8">
        <v>9.9</v>
      </c>
      <c r="FU222" s="8">
        <v>3210</v>
      </c>
      <c r="FV222" s="8">
        <v>0.81</v>
      </c>
      <c r="GE222" s="8">
        <v>8490</v>
      </c>
      <c r="GT222" s="8">
        <v>221.83</v>
      </c>
      <c r="GU222" s="8">
        <v>0.14000000000000001</v>
      </c>
      <c r="GV222" s="8">
        <v>98.46</v>
      </c>
      <c r="GW222" s="8">
        <v>0.04</v>
      </c>
      <c r="GZ222" s="8">
        <v>10.01</v>
      </c>
      <c r="HA222" s="8">
        <v>0.03</v>
      </c>
      <c r="HB222" s="8">
        <v>226.65</v>
      </c>
      <c r="HC222" s="8">
        <v>0.14000000000000001</v>
      </c>
      <c r="HD222" s="8">
        <v>253.31</v>
      </c>
      <c r="HE222" s="8">
        <v>0.05</v>
      </c>
      <c r="HF222" s="8">
        <v>109.99</v>
      </c>
      <c r="HG222" s="8">
        <v>0.04</v>
      </c>
      <c r="HH222" s="8">
        <v>143.32</v>
      </c>
      <c r="HI222" s="8">
        <v>0.05</v>
      </c>
      <c r="HJ222" s="8">
        <v>139.49</v>
      </c>
      <c r="HK222" s="8">
        <v>0.1</v>
      </c>
      <c r="HL222" s="8">
        <v>98.21</v>
      </c>
      <c r="HM222" s="8">
        <v>0.03</v>
      </c>
      <c r="HN222" s="8">
        <v>78.069999999999993</v>
      </c>
      <c r="HO222" s="8">
        <v>0.04</v>
      </c>
      <c r="HP222" s="8">
        <v>-20.14</v>
      </c>
      <c r="HQ222" s="8">
        <v>0.04</v>
      </c>
      <c r="HZ222" s="8">
        <v>32.22</v>
      </c>
      <c r="IA222" s="8">
        <v>0.04</v>
      </c>
      <c r="IB222" s="8">
        <v>74.099999999999994</v>
      </c>
      <c r="IC222" s="8">
        <v>0.1</v>
      </c>
      <c r="ID222" s="8">
        <v>8.99</v>
      </c>
      <c r="IE222" s="8">
        <v>0.04</v>
      </c>
      <c r="IF222" s="8">
        <v>65.11</v>
      </c>
      <c r="IG222" s="8">
        <v>0.08</v>
      </c>
      <c r="IH222" s="8">
        <v>122.03</v>
      </c>
      <c r="II222" s="8">
        <v>1.54</v>
      </c>
      <c r="IJ222" s="8">
        <v>38.92</v>
      </c>
      <c r="IK222" s="8">
        <v>0.01</v>
      </c>
      <c r="IL222" s="8">
        <v>43640</v>
      </c>
      <c r="IM222" s="8">
        <v>124</v>
      </c>
      <c r="IN222" s="8">
        <v>9421</v>
      </c>
      <c r="IO222" s="8">
        <v>118</v>
      </c>
      <c r="JH222" s="8">
        <v>108.47</v>
      </c>
      <c r="JI222" s="8">
        <v>0.04</v>
      </c>
      <c r="JJ222" s="27">
        <v>81.06</v>
      </c>
      <c r="JK222" s="27">
        <v>0.06</v>
      </c>
      <c r="KB222" s="8">
        <v>252.13</v>
      </c>
      <c r="KC222" s="8">
        <v>0.16</v>
      </c>
      <c r="KD222" s="8">
        <v>206.49</v>
      </c>
      <c r="KE222" s="8">
        <v>0.03</v>
      </c>
      <c r="KF222" s="8">
        <v>117.66</v>
      </c>
      <c r="KG222" s="8">
        <v>0.05</v>
      </c>
      <c r="KH222" s="8">
        <v>88.82</v>
      </c>
      <c r="KI222" s="8">
        <v>0.04</v>
      </c>
      <c r="KJ222" s="8">
        <v>241.82</v>
      </c>
      <c r="KK222" s="8">
        <v>0.19</v>
      </c>
      <c r="KN222" s="8">
        <v>13.66</v>
      </c>
      <c r="KO222" s="8">
        <v>0.05</v>
      </c>
      <c r="KP222" s="8">
        <v>241.23</v>
      </c>
      <c r="KQ222" s="8">
        <v>0.17</v>
      </c>
      <c r="KR222" s="8">
        <v>100.86</v>
      </c>
      <c r="KS222" s="8">
        <v>0.03</v>
      </c>
      <c r="KT222" s="8">
        <v>114.45</v>
      </c>
      <c r="KU222" s="8">
        <v>0.05</v>
      </c>
      <c r="KV222" s="8">
        <v>13.59</v>
      </c>
      <c r="KW222" s="8">
        <v>0.06</v>
      </c>
      <c r="LD222" s="8">
        <v>63.29</v>
      </c>
      <c r="LE222" s="8">
        <v>0.04</v>
      </c>
      <c r="LF222" s="8">
        <v>77.77</v>
      </c>
      <c r="LG222" s="8">
        <v>0.03</v>
      </c>
      <c r="LH222" s="8">
        <v>36.04</v>
      </c>
      <c r="LI222" s="8">
        <v>0.03</v>
      </c>
      <c r="LJ222" s="8">
        <v>41.73</v>
      </c>
      <c r="LK222" s="8">
        <v>0.05</v>
      </c>
      <c r="LL222" s="8">
        <v>101.12</v>
      </c>
      <c r="LM222" s="8">
        <v>0.06</v>
      </c>
      <c r="LN222" s="8">
        <v>521.98</v>
      </c>
      <c r="LO222" s="8">
        <v>0.36</v>
      </c>
      <c r="LP222" s="8">
        <v>39.75</v>
      </c>
      <c r="LQ222" s="8">
        <v>0.01</v>
      </c>
      <c r="LR222" s="8">
        <v>115.24</v>
      </c>
      <c r="LS222" s="8">
        <v>0.01</v>
      </c>
      <c r="LT222" s="8">
        <v>43640</v>
      </c>
      <c r="LU222" s="8">
        <v>124</v>
      </c>
      <c r="LV222" s="8">
        <v>39407</v>
      </c>
      <c r="LW222" s="8">
        <v>28</v>
      </c>
      <c r="ML222" s="8">
        <v>100.96</v>
      </c>
      <c r="MM222" s="8">
        <v>0.04</v>
      </c>
      <c r="MN222" s="8">
        <v>114.62</v>
      </c>
      <c r="MO222" s="8">
        <v>0.06</v>
      </c>
      <c r="MX222" s="8">
        <v>64.7</v>
      </c>
      <c r="MY222" s="8">
        <v>0.04</v>
      </c>
      <c r="MZ222" s="8">
        <v>64.31</v>
      </c>
      <c r="NA222" s="8">
        <v>0.04</v>
      </c>
      <c r="NB222" s="8">
        <v>64.239999999999995</v>
      </c>
      <c r="NC222" s="8">
        <v>0.03</v>
      </c>
      <c r="ND222" s="8">
        <v>64.67</v>
      </c>
      <c r="NE222" s="8">
        <v>0.05</v>
      </c>
      <c r="NF222" s="8">
        <v>64.569999999999993</v>
      </c>
      <c r="NG222" s="8">
        <v>0.05</v>
      </c>
      <c r="NH222" s="8">
        <v>64.59</v>
      </c>
      <c r="NI222" s="8">
        <v>0.05</v>
      </c>
      <c r="OB222" s="8">
        <v>98.21</v>
      </c>
      <c r="OC222" s="8">
        <v>0.03</v>
      </c>
      <c r="OP222" s="8">
        <v>81.73</v>
      </c>
      <c r="OQ222" s="8">
        <v>0.05</v>
      </c>
      <c r="OR222" s="8">
        <v>100.92</v>
      </c>
      <c r="OS222" s="8">
        <v>0.04</v>
      </c>
      <c r="PN222" s="8">
        <v>98.6</v>
      </c>
      <c r="PO222" s="8">
        <v>0.04</v>
      </c>
      <c r="PP222" s="8">
        <v>101.12</v>
      </c>
      <c r="PQ222" s="8">
        <v>0.06</v>
      </c>
      <c r="PR222" s="8">
        <v>81.73</v>
      </c>
      <c r="PS222" s="8">
        <v>0.05</v>
      </c>
      <c r="PT222" s="8">
        <v>100.92</v>
      </c>
      <c r="PU222" s="8">
        <v>0.04</v>
      </c>
      <c r="PV222" s="8">
        <v>75.63</v>
      </c>
      <c r="PW222" s="8">
        <v>7.0000000000000007E-2</v>
      </c>
      <c r="PX222" s="8">
        <v>77.33</v>
      </c>
      <c r="PY222" s="8">
        <v>0.03</v>
      </c>
      <c r="QL222" s="8">
        <v>98.91</v>
      </c>
      <c r="QM222" s="8">
        <v>0.05</v>
      </c>
      <c r="QN222" s="8">
        <v>101.53</v>
      </c>
      <c r="QO222" s="8">
        <v>0.05</v>
      </c>
      <c r="QP222" s="8">
        <v>101.41</v>
      </c>
      <c r="QQ222" s="8">
        <v>0.05</v>
      </c>
      <c r="QX222" s="8">
        <v>94.73</v>
      </c>
      <c r="QY222" s="8">
        <v>0.08</v>
      </c>
      <c r="QZ222" s="8">
        <v>94.44</v>
      </c>
      <c r="RA222" s="8">
        <v>7.0000000000000007E-2</v>
      </c>
      <c r="RB222" s="8">
        <v>74.510000000000005</v>
      </c>
      <c r="RC222" s="8">
        <v>0.04</v>
      </c>
      <c r="RD222" s="8">
        <v>74.680000000000007</v>
      </c>
      <c r="RE222" s="8">
        <v>0.04</v>
      </c>
      <c r="RF222" s="8">
        <v>74.25</v>
      </c>
      <c r="RG222" s="8">
        <v>0.06</v>
      </c>
      <c r="RH222" s="8">
        <v>74.31</v>
      </c>
      <c r="RI222" s="8">
        <v>0.05</v>
      </c>
      <c r="RJ222" s="8">
        <v>74.5</v>
      </c>
      <c r="RK222" s="8">
        <v>0.05</v>
      </c>
      <c r="RL222" s="8">
        <v>74.56</v>
      </c>
      <c r="RM222" s="8">
        <v>0.05</v>
      </c>
      <c r="RP222" s="8">
        <v>75.47</v>
      </c>
      <c r="RQ222" s="8">
        <v>0.09</v>
      </c>
      <c r="RR222" s="8">
        <v>74.66</v>
      </c>
      <c r="RS222" s="8">
        <v>0.06</v>
      </c>
      <c r="RT222" s="8">
        <v>74.86</v>
      </c>
      <c r="RU222" s="8">
        <v>0.05</v>
      </c>
      <c r="RV222" s="8">
        <v>75.02</v>
      </c>
      <c r="RW222" s="8">
        <v>0.05</v>
      </c>
      <c r="RX222" s="8">
        <v>87.73</v>
      </c>
      <c r="RY222" s="8">
        <v>0.19</v>
      </c>
      <c r="RZ222" s="8">
        <v>77.28</v>
      </c>
      <c r="SA222" s="8">
        <v>0.15</v>
      </c>
      <c r="SB222" s="8">
        <v>74.709999999999994</v>
      </c>
      <c r="SC222" s="8">
        <v>0.09</v>
      </c>
      <c r="SD222" s="8">
        <v>74.77</v>
      </c>
      <c r="SE222" s="8">
        <v>7.0000000000000007E-2</v>
      </c>
      <c r="SF222" s="8">
        <v>82.7</v>
      </c>
      <c r="SG222" s="8">
        <v>0.18</v>
      </c>
      <c r="SH222" s="8">
        <v>77.84</v>
      </c>
      <c r="SI222" s="8">
        <v>7.0000000000000007E-2</v>
      </c>
      <c r="SJ222" s="8">
        <v>78.3</v>
      </c>
      <c r="SK222" s="8">
        <v>0.09</v>
      </c>
      <c r="SL222" s="8">
        <v>76.83</v>
      </c>
      <c r="SM222" s="8">
        <v>0.09</v>
      </c>
      <c r="SN222" s="8">
        <v>80.13</v>
      </c>
      <c r="SO222" s="8">
        <v>0.06</v>
      </c>
      <c r="SP222" s="8">
        <v>79.83</v>
      </c>
      <c r="SQ222" s="8">
        <v>0.06</v>
      </c>
      <c r="SR222" s="8">
        <v>79.61</v>
      </c>
      <c r="SS222" s="8">
        <v>7.0000000000000007E-2</v>
      </c>
      <c r="ST222" s="8">
        <v>76.41</v>
      </c>
      <c r="SU222" s="8">
        <v>0.11</v>
      </c>
      <c r="TZ222" s="8">
        <v>94.76</v>
      </c>
      <c r="UA222" s="8">
        <v>7.0000000000000007E-2</v>
      </c>
      <c r="UB222" s="8">
        <v>94.24</v>
      </c>
      <c r="UC222" s="8">
        <v>0.09</v>
      </c>
      <c r="UD222" s="8">
        <v>94.35</v>
      </c>
      <c r="UE222" s="8">
        <v>0.09</v>
      </c>
      <c r="UF222" s="8">
        <v>94.56</v>
      </c>
      <c r="UG222" s="8">
        <v>0.08</v>
      </c>
      <c r="UH222" s="8">
        <v>94.49</v>
      </c>
      <c r="UI222" s="8">
        <v>0.08</v>
      </c>
      <c r="UJ222" s="8">
        <v>94.53</v>
      </c>
      <c r="UK222" s="8">
        <v>0.09</v>
      </c>
      <c r="WJ222" s="8" t="s">
        <v>1315</v>
      </c>
      <c r="WK222" s="8">
        <v>75.004000000000005</v>
      </c>
      <c r="WL222" s="8">
        <v>5.0000000000000001E-3</v>
      </c>
      <c r="WM222" s="8">
        <v>61.997999999999998</v>
      </c>
      <c r="WN222" s="8">
        <v>2.1999999999999999E-2</v>
      </c>
      <c r="WO222" s="8">
        <v>64.602999999999994</v>
      </c>
      <c r="WP222" s="8">
        <v>1.0999999999999999E-2</v>
      </c>
      <c r="WQ222" s="8">
        <v>58.287999999999997</v>
      </c>
      <c r="WR222" s="8">
        <v>1.9E-2</v>
      </c>
      <c r="WS222" s="8">
        <v>94.998999999999995</v>
      </c>
      <c r="WT222" s="8">
        <v>1.4E-2</v>
      </c>
      <c r="WU222" s="8">
        <v>75</v>
      </c>
      <c r="WV222" s="8">
        <v>2.5000000000000001E-2</v>
      </c>
      <c r="WW222" s="8">
        <v>3107.2</v>
      </c>
      <c r="WX222" s="8">
        <v>4.2</v>
      </c>
      <c r="WY222" s="8">
        <v>3000</v>
      </c>
      <c r="WZ222" s="8">
        <v>4</v>
      </c>
      <c r="XA222" s="8">
        <v>0.95499999999999996</v>
      </c>
      <c r="XB222" s="8">
        <v>3.0000000000000001E-3</v>
      </c>
      <c r="XC222" s="8">
        <v>-0.54500000000000004</v>
      </c>
      <c r="XD222" s="8">
        <v>3.0000000000000001E-3</v>
      </c>
      <c r="XE222" s="8">
        <v>-0.49299999999999999</v>
      </c>
      <c r="XF222" s="8">
        <v>6.0000000000000001E-3</v>
      </c>
      <c r="XG222" s="8">
        <v>1.3248</v>
      </c>
      <c r="XH222" s="8">
        <v>3.5000000000000001E-3</v>
      </c>
      <c r="XI222" s="8">
        <v>29.233000000000001</v>
      </c>
      <c r="XJ222" s="8">
        <v>1E-3</v>
      </c>
      <c r="XK222" s="8">
        <v>8433</v>
      </c>
      <c r="XL222" s="8">
        <v>30</v>
      </c>
      <c r="XM222" s="8">
        <v>1720</v>
      </c>
      <c r="XO222" s="1">
        <v>8.7942837155845673E-3</v>
      </c>
      <c r="XP222" s="12">
        <v>21.378903712586084</v>
      </c>
      <c r="XQ222" s="4">
        <v>13.029</v>
      </c>
      <c r="XR222" s="4">
        <v>0.39800000000000002</v>
      </c>
      <c r="XS222" s="45">
        <f t="shared" si="191"/>
        <v>1.401773550954017</v>
      </c>
      <c r="XT222" s="9">
        <f t="shared" si="181"/>
        <v>14030.515352995952</v>
      </c>
      <c r="XU222" s="46">
        <f t="shared" si="182"/>
        <v>336.58110236220472</v>
      </c>
      <c r="XV222" s="9">
        <f t="shared" si="192"/>
        <v>26.025223115353274</v>
      </c>
      <c r="XW222" s="9">
        <f t="shared" si="183"/>
        <v>110.74649690304445</v>
      </c>
      <c r="XX222" s="9">
        <f t="shared" si="184"/>
        <v>13919.768856092907</v>
      </c>
      <c r="XY222" s="15">
        <f t="shared" si="185"/>
        <v>8.8189538906861403E-3</v>
      </c>
      <c r="XZ222" s="9">
        <f t="shared" si="186"/>
        <v>27.690410588167254</v>
      </c>
      <c r="YA222" s="9">
        <f t="shared" si="187"/>
        <v>63.201226449045976</v>
      </c>
      <c r="YB222" s="10">
        <v>14.099889663221212</v>
      </c>
      <c r="YC222" s="10">
        <v>13.287608851815337</v>
      </c>
      <c r="YD222" s="3">
        <v>1.3921017560975253E-2</v>
      </c>
      <c r="YE222" s="9">
        <v>38.157141971984878</v>
      </c>
      <c r="YF222" s="15">
        <v>8.778361573076392E-3</v>
      </c>
      <c r="YG222" s="9">
        <v>27.607136659787649</v>
      </c>
      <c r="YH222" s="15">
        <v>8.877823210764536E-3</v>
      </c>
      <c r="YI222" s="9">
        <v>25.17873952834212</v>
      </c>
      <c r="YJ222" s="9">
        <f t="shared" si="188"/>
        <v>75.163291495311938</v>
      </c>
      <c r="YK222" s="9">
        <f t="shared" si="189"/>
        <v>62.116506749436574</v>
      </c>
      <c r="YL222" s="9">
        <f t="shared" si="190"/>
        <v>24.836788430304654</v>
      </c>
      <c r="YM222" s="9">
        <f t="shared" si="193"/>
        <v>40037.789497540631</v>
      </c>
      <c r="YN222" s="9">
        <f t="shared" si="194"/>
        <v>40280.144948440997</v>
      </c>
      <c r="YO222" s="9">
        <f t="shared" si="195"/>
        <v>6713</v>
      </c>
      <c r="YP222" s="14">
        <f t="shared" si="196"/>
        <v>0.57224610268275078</v>
      </c>
      <c r="YQ222" s="9">
        <f t="shared" si="197"/>
        <v>35316.180799902839</v>
      </c>
      <c r="YR222" s="9">
        <f t="shared" si="198"/>
        <v>35558.536250803205</v>
      </c>
      <c r="YS222" s="10">
        <f t="shared" si="199"/>
        <v>4.1878549507770471</v>
      </c>
      <c r="YT222" s="15">
        <f t="shared" si="200"/>
        <v>0.43380856619150232</v>
      </c>
      <c r="YU222" s="16">
        <f t="shared" si="201"/>
        <v>-2.8536221578625991</v>
      </c>
      <c r="YV222" s="16">
        <f t="shared" si="202"/>
        <v>-11.962065046265963</v>
      </c>
      <c r="YW222" s="47">
        <f t="shared" si="203"/>
        <v>54.036046659050641</v>
      </c>
      <c r="YX222" s="5">
        <f t="shared" si="204"/>
        <v>40037.789497540631</v>
      </c>
      <c r="YY222" s="5">
        <f t="shared" si="205"/>
        <v>34071.663235917818</v>
      </c>
      <c r="YZ222" s="5">
        <f t="shared" si="206"/>
        <v>4797.750130988491</v>
      </c>
      <c r="ZA222" s="5">
        <f t="shared" si="207"/>
        <v>1168.3761306343529</v>
      </c>
      <c r="ZB222" s="5">
        <f t="shared" si="208"/>
        <v>40037.78949754066</v>
      </c>
      <c r="ZC222" s="6">
        <f t="shared" si="209"/>
        <v>1.0000000000000007</v>
      </c>
    </row>
    <row r="223" spans="1:679" s="8" customFormat="1" x14ac:dyDescent="0.25">
      <c r="A223" s="8">
        <v>3</v>
      </c>
      <c r="B223" s="8" t="s">
        <v>1400</v>
      </c>
      <c r="C223" s="8" t="s">
        <v>1401</v>
      </c>
      <c r="D223" s="8" t="s">
        <v>1400</v>
      </c>
      <c r="E223" s="13" t="s">
        <v>3314</v>
      </c>
      <c r="F223" s="8" t="s">
        <v>3316</v>
      </c>
      <c r="G223" s="8" t="s">
        <v>3316</v>
      </c>
      <c r="H223" s="8" t="s">
        <v>3325</v>
      </c>
      <c r="I223" s="8" t="s">
        <v>3310</v>
      </c>
      <c r="J223" s="8" t="s">
        <v>3319</v>
      </c>
      <c r="L223" s="8">
        <v>7</v>
      </c>
      <c r="M223" s="8" t="s">
        <v>3311</v>
      </c>
      <c r="N223" s="7">
        <v>0</v>
      </c>
      <c r="O223" s="7">
        <v>0</v>
      </c>
      <c r="P223" s="8" t="s">
        <v>3374</v>
      </c>
      <c r="Q223" s="8" t="s">
        <v>1402</v>
      </c>
      <c r="R223" s="8" t="s">
        <v>1403</v>
      </c>
      <c r="S223" s="8" t="s">
        <v>119</v>
      </c>
      <c r="T223" s="8" t="s">
        <v>154</v>
      </c>
      <c r="U223" s="8" t="s">
        <v>1150</v>
      </c>
      <c r="V223" s="8" t="s">
        <v>3378</v>
      </c>
      <c r="W223" s="8" t="s">
        <v>3383</v>
      </c>
      <c r="X223" s="8" t="s">
        <v>3387</v>
      </c>
      <c r="Y223" s="8" t="s">
        <v>3387</v>
      </c>
      <c r="Z223" s="8" t="s">
        <v>122</v>
      </c>
      <c r="AA223" s="8" t="s">
        <v>123</v>
      </c>
      <c r="AB223" s="8" t="s">
        <v>124</v>
      </c>
      <c r="AC223" s="8" t="s">
        <v>1151</v>
      </c>
      <c r="AD223" s="8" t="s">
        <v>1152</v>
      </c>
      <c r="AE223" s="8" t="s">
        <v>3391</v>
      </c>
      <c r="AF223" s="8" t="s">
        <v>931</v>
      </c>
      <c r="AG223" s="8">
        <v>75</v>
      </c>
      <c r="AH223" s="8">
        <v>62</v>
      </c>
      <c r="AI223" s="8">
        <v>115</v>
      </c>
      <c r="AJ223" s="8">
        <v>80</v>
      </c>
      <c r="AK223" s="8">
        <v>7.6</v>
      </c>
      <c r="AL223" s="8">
        <v>8.1</v>
      </c>
      <c r="AM223" s="8">
        <v>7.6</v>
      </c>
      <c r="AN223" s="8">
        <v>8.1</v>
      </c>
      <c r="AO223" s="8">
        <v>230.6</v>
      </c>
      <c r="AP223" s="8">
        <v>1.1000000000000001</v>
      </c>
      <c r="AQ223" s="8">
        <v>34.299999999999997</v>
      </c>
      <c r="AR223" s="8">
        <v>0</v>
      </c>
      <c r="AS223" s="8">
        <v>38521</v>
      </c>
      <c r="AT223" s="8">
        <v>71</v>
      </c>
      <c r="AU223" s="8">
        <v>37934</v>
      </c>
      <c r="AV223" s="8">
        <v>140</v>
      </c>
      <c r="AW223" s="8">
        <v>1883</v>
      </c>
      <c r="AX223" s="8">
        <v>101</v>
      </c>
      <c r="AY223" s="8">
        <v>40405</v>
      </c>
      <c r="AZ223" s="8">
        <v>100</v>
      </c>
      <c r="BA223" s="8">
        <v>3.6227920739999999</v>
      </c>
      <c r="BB223" s="8">
        <v>900</v>
      </c>
      <c r="BF223" s="8">
        <v>114.06</v>
      </c>
      <c r="BG223" s="8">
        <v>0.01</v>
      </c>
      <c r="BH223" s="8">
        <v>34.36</v>
      </c>
      <c r="CO223" s="8" t="s">
        <v>1404</v>
      </c>
      <c r="CP223" s="8" t="s">
        <v>1405</v>
      </c>
      <c r="CQ223" s="8">
        <v>75.001000000000005</v>
      </c>
      <c r="CR223" s="8">
        <v>2.1999999999999999E-2</v>
      </c>
      <c r="CS223" s="8">
        <v>61.999000000000002</v>
      </c>
      <c r="CT223" s="8">
        <v>1.7999999999999999E-2</v>
      </c>
      <c r="CU223" s="8">
        <v>115.008</v>
      </c>
      <c r="CV223" s="8">
        <v>1.9E-2</v>
      </c>
      <c r="CW223" s="8">
        <v>80.001000000000005</v>
      </c>
      <c r="CX223" s="8">
        <v>2.5000000000000001E-2</v>
      </c>
      <c r="CY223" s="8">
        <v>74.39</v>
      </c>
      <c r="CZ223" s="8">
        <v>7.0000000000000007E-2</v>
      </c>
      <c r="DA223" s="8">
        <v>60.77</v>
      </c>
      <c r="DB223" s="8">
        <v>0.05</v>
      </c>
      <c r="DC223" s="8">
        <v>64.88</v>
      </c>
      <c r="DD223" s="8">
        <v>0.02</v>
      </c>
      <c r="DE223" s="8">
        <v>0.19600000000000001</v>
      </c>
      <c r="DF223" s="8">
        <v>5.0000000000000001E-3</v>
      </c>
      <c r="DG223" s="8">
        <v>1.2010000000000001</v>
      </c>
      <c r="DH223" s="8">
        <v>3.2000000000000002E-3</v>
      </c>
      <c r="DI223" s="8">
        <v>38521</v>
      </c>
      <c r="DJ223" s="8">
        <v>71</v>
      </c>
      <c r="DK223" s="8">
        <v>1883</v>
      </c>
      <c r="DL223" s="8">
        <v>101</v>
      </c>
      <c r="DM223" s="8">
        <v>3.6230000000000002</v>
      </c>
      <c r="DN223" s="8">
        <v>1.0999999999999999E-2</v>
      </c>
      <c r="DO223" s="8">
        <v>61563</v>
      </c>
      <c r="DP223" s="8">
        <v>622</v>
      </c>
      <c r="DQ223" s="8">
        <v>5.52</v>
      </c>
      <c r="DR223" s="8">
        <v>5.7000000000000002E-2</v>
      </c>
      <c r="DS223" s="8">
        <v>34.36</v>
      </c>
      <c r="DT223" s="8">
        <v>0.7</v>
      </c>
      <c r="DU223" s="8">
        <v>230.6</v>
      </c>
      <c r="DV223" s="8">
        <v>0.9</v>
      </c>
      <c r="DW223" s="8">
        <v>230.3</v>
      </c>
      <c r="DX223" s="8">
        <v>0.9</v>
      </c>
      <c r="DY223" s="8">
        <v>229.4</v>
      </c>
      <c r="DZ223" s="8">
        <v>0.9</v>
      </c>
      <c r="EA223" s="8">
        <v>34.299999999999997</v>
      </c>
      <c r="EB223" s="8">
        <v>0.1</v>
      </c>
      <c r="EC223" s="8">
        <v>30.9</v>
      </c>
      <c r="ED223" s="8">
        <v>0.1</v>
      </c>
      <c r="EE223" s="8">
        <v>34.1</v>
      </c>
      <c r="EF223" s="8">
        <v>0.1</v>
      </c>
      <c r="EG223" s="8">
        <v>7908.4</v>
      </c>
      <c r="EH223" s="8">
        <v>34.200000000000003</v>
      </c>
      <c r="EI223" s="8">
        <v>3734.7</v>
      </c>
      <c r="EJ223" s="8">
        <v>44.1</v>
      </c>
      <c r="EK223" s="8">
        <v>3244.3</v>
      </c>
      <c r="EL223" s="8">
        <v>28.6</v>
      </c>
      <c r="EM223" s="8">
        <v>230</v>
      </c>
      <c r="EO223" s="8">
        <v>230</v>
      </c>
      <c r="EQ223" s="8">
        <v>230</v>
      </c>
      <c r="ES223" s="8">
        <v>6.4</v>
      </c>
      <c r="EU223" s="8">
        <v>6.1</v>
      </c>
      <c r="EW223" s="8">
        <v>6.1</v>
      </c>
      <c r="EY223" s="8">
        <v>0.54</v>
      </c>
      <c r="EZ223" s="8">
        <v>230</v>
      </c>
      <c r="FB223" s="8">
        <v>230</v>
      </c>
      <c r="FD223" s="8">
        <v>230</v>
      </c>
      <c r="FF223" s="8">
        <v>14.7</v>
      </c>
      <c r="FH223" s="8">
        <v>13.9</v>
      </c>
      <c r="FJ223" s="8">
        <v>13.4</v>
      </c>
      <c r="FL223" s="8">
        <v>4900</v>
      </c>
      <c r="FN223" s="8">
        <v>0.88</v>
      </c>
      <c r="FO223" s="8">
        <v>230</v>
      </c>
      <c r="FP223" s="8">
        <v>230</v>
      </c>
      <c r="FQ223" s="8">
        <v>230</v>
      </c>
      <c r="FR223" s="8">
        <v>12.7</v>
      </c>
      <c r="FS223" s="8">
        <v>11.4</v>
      </c>
      <c r="FT223" s="8">
        <v>12</v>
      </c>
      <c r="FU223" s="8">
        <v>4120</v>
      </c>
      <c r="FV223" s="8">
        <v>0.86</v>
      </c>
      <c r="GE223" s="8">
        <v>11170</v>
      </c>
      <c r="GT223" s="8">
        <v>374.93</v>
      </c>
      <c r="GU223" s="8">
        <v>0.34</v>
      </c>
      <c r="GV223" s="8">
        <v>120.26</v>
      </c>
      <c r="GW223" s="8">
        <v>0.08</v>
      </c>
      <c r="GZ223" s="8">
        <v>28.22</v>
      </c>
      <c r="HA223" s="8">
        <v>0.03</v>
      </c>
      <c r="HB223" s="8">
        <v>386.41</v>
      </c>
      <c r="HC223" s="8">
        <v>0.35</v>
      </c>
      <c r="HD223" s="8">
        <v>247.42</v>
      </c>
      <c r="HE223" s="8">
        <v>7.0000000000000007E-2</v>
      </c>
      <c r="HF223" s="8">
        <v>150.96</v>
      </c>
      <c r="HG223" s="8">
        <v>7.0000000000000007E-2</v>
      </c>
      <c r="HH223" s="8">
        <v>96.46</v>
      </c>
      <c r="HI223" s="8">
        <v>7.0000000000000007E-2</v>
      </c>
      <c r="HJ223" s="8">
        <v>370.64</v>
      </c>
      <c r="HK223" s="8">
        <v>0.38</v>
      </c>
      <c r="HL223" s="8">
        <v>120.39</v>
      </c>
      <c r="HM223" s="8">
        <v>7.0000000000000007E-2</v>
      </c>
      <c r="HN223" s="8">
        <v>147.53</v>
      </c>
      <c r="HO223" s="8">
        <v>0.08</v>
      </c>
      <c r="HP223" s="8">
        <v>27.14</v>
      </c>
      <c r="HQ223" s="8">
        <v>0.06</v>
      </c>
      <c r="HZ223" s="8">
        <v>75.48</v>
      </c>
      <c r="IA223" s="8">
        <v>0.09</v>
      </c>
      <c r="IB223" s="8">
        <v>74.58</v>
      </c>
      <c r="IC223" s="8">
        <v>7.0000000000000007E-2</v>
      </c>
      <c r="ID223" s="8">
        <v>44.44</v>
      </c>
      <c r="IE223" s="8">
        <v>0.06</v>
      </c>
      <c r="IF223" s="8">
        <v>30.14</v>
      </c>
      <c r="IG223" s="8">
        <v>0.09</v>
      </c>
      <c r="IH223" s="8">
        <v>413.13</v>
      </c>
      <c r="II223" s="8">
        <v>9.02</v>
      </c>
      <c r="IJ223" s="8">
        <v>46.05</v>
      </c>
      <c r="IK223" s="8">
        <v>0.02</v>
      </c>
      <c r="IL223" s="8">
        <v>61563</v>
      </c>
      <c r="IM223" s="8">
        <v>622</v>
      </c>
      <c r="IN223" s="8">
        <v>28087</v>
      </c>
      <c r="IO223" s="8">
        <v>611</v>
      </c>
      <c r="JH223" s="8">
        <v>148.47</v>
      </c>
      <c r="JI223" s="8">
        <v>7.0000000000000007E-2</v>
      </c>
      <c r="JJ223" s="27">
        <v>120.74</v>
      </c>
      <c r="JK223" s="27">
        <v>0.08</v>
      </c>
      <c r="KB223" s="8">
        <v>326.72000000000003</v>
      </c>
      <c r="KC223" s="8">
        <v>0.36</v>
      </c>
      <c r="KD223" s="8">
        <v>236.42</v>
      </c>
      <c r="KE223" s="8">
        <v>0.06</v>
      </c>
      <c r="KF223" s="8">
        <v>137.38999999999999</v>
      </c>
      <c r="KG223" s="8">
        <v>0.09</v>
      </c>
      <c r="KH223" s="8">
        <v>99.03</v>
      </c>
      <c r="KI223" s="8">
        <v>0.05</v>
      </c>
      <c r="KJ223" s="8">
        <v>316.33</v>
      </c>
      <c r="KK223" s="8">
        <v>0.35</v>
      </c>
      <c r="KN223" s="8">
        <v>11.68</v>
      </c>
      <c r="KO223" s="8">
        <v>0.04</v>
      </c>
      <c r="KP223" s="8">
        <v>315.31</v>
      </c>
      <c r="KQ223" s="8">
        <v>0.34</v>
      </c>
      <c r="KR223" s="8">
        <v>123.44</v>
      </c>
      <c r="KS223" s="8">
        <v>0.05</v>
      </c>
      <c r="KT223" s="8">
        <v>134.59</v>
      </c>
      <c r="KU223" s="8">
        <v>0.08</v>
      </c>
      <c r="KV223" s="8">
        <v>11.15</v>
      </c>
      <c r="KW223" s="8">
        <v>0.09</v>
      </c>
      <c r="LD223" s="8">
        <v>72.87</v>
      </c>
      <c r="LE223" s="8">
        <v>7.0000000000000007E-2</v>
      </c>
      <c r="LF223" s="8">
        <v>82.86</v>
      </c>
      <c r="LG223" s="8">
        <v>0.03</v>
      </c>
      <c r="LH223" s="8">
        <v>42.72</v>
      </c>
      <c r="LI223" s="8">
        <v>0.04</v>
      </c>
      <c r="LJ223" s="8">
        <v>40.14</v>
      </c>
      <c r="LK223" s="8">
        <v>0.05</v>
      </c>
      <c r="LL223" s="8">
        <v>123.5</v>
      </c>
      <c r="LM223" s="8">
        <v>0.09</v>
      </c>
      <c r="LN223" s="8">
        <v>563.53</v>
      </c>
      <c r="LO223" s="8">
        <v>0.81</v>
      </c>
      <c r="LP223" s="8">
        <v>47.07</v>
      </c>
      <c r="LQ223" s="8">
        <v>0.02</v>
      </c>
      <c r="LR223" s="8">
        <v>115.67</v>
      </c>
      <c r="LS223" s="8">
        <v>0.01</v>
      </c>
      <c r="LT223" s="8">
        <v>61563</v>
      </c>
      <c r="LU223" s="8">
        <v>622</v>
      </c>
      <c r="LV223" s="8">
        <v>38657</v>
      </c>
      <c r="LW223" s="8">
        <v>58</v>
      </c>
      <c r="ML223" s="8">
        <v>123.17</v>
      </c>
      <c r="MM223" s="8">
        <v>7.0000000000000007E-2</v>
      </c>
      <c r="MN223" s="8">
        <v>134.85</v>
      </c>
      <c r="MO223" s="8">
        <v>0.09</v>
      </c>
      <c r="MX223" s="8">
        <v>60.49</v>
      </c>
      <c r="MY223" s="8">
        <v>0.06</v>
      </c>
      <c r="MZ223" s="8">
        <v>60.77</v>
      </c>
      <c r="NA223" s="8">
        <v>0.05</v>
      </c>
      <c r="NB223" s="8">
        <v>61.16</v>
      </c>
      <c r="NC223" s="8">
        <v>0.04</v>
      </c>
      <c r="ND223" s="8">
        <v>60.92</v>
      </c>
      <c r="NE223" s="8">
        <v>0.05</v>
      </c>
      <c r="NF223" s="8">
        <v>60.88</v>
      </c>
      <c r="NG223" s="8">
        <v>0.05</v>
      </c>
      <c r="NH223" s="8">
        <v>61.03</v>
      </c>
      <c r="NI223" s="8">
        <v>0.04</v>
      </c>
      <c r="OB223" s="8">
        <v>120.39</v>
      </c>
      <c r="OC223" s="8">
        <v>7.0000000000000007E-2</v>
      </c>
      <c r="OP223" s="8">
        <v>122.23</v>
      </c>
      <c r="OQ223" s="8">
        <v>7.0000000000000007E-2</v>
      </c>
      <c r="OR223" s="8">
        <v>123.24</v>
      </c>
      <c r="OS223" s="8">
        <v>7.0000000000000007E-2</v>
      </c>
      <c r="PN223" s="8">
        <v>120.83</v>
      </c>
      <c r="PO223" s="8">
        <v>7.0000000000000007E-2</v>
      </c>
      <c r="PP223" s="8">
        <v>123.5</v>
      </c>
      <c r="PQ223" s="8">
        <v>0.09</v>
      </c>
      <c r="PR223" s="8">
        <v>122.23</v>
      </c>
      <c r="PS223" s="8">
        <v>7.0000000000000007E-2</v>
      </c>
      <c r="PT223" s="8">
        <v>123.24</v>
      </c>
      <c r="PU223" s="8">
        <v>7.0000000000000007E-2</v>
      </c>
      <c r="PV223" s="8">
        <v>76.900000000000006</v>
      </c>
      <c r="PW223" s="8">
        <v>0.06</v>
      </c>
      <c r="PX223" s="8">
        <v>82.79</v>
      </c>
      <c r="PY223" s="8">
        <v>0.04</v>
      </c>
      <c r="QL223" s="8">
        <v>120.64</v>
      </c>
      <c r="QM223" s="8">
        <v>0.08</v>
      </c>
      <c r="QN223" s="8">
        <v>123.87</v>
      </c>
      <c r="QO223" s="8">
        <v>0.08</v>
      </c>
      <c r="QP223" s="8">
        <v>123.75</v>
      </c>
      <c r="QQ223" s="8">
        <v>0.06</v>
      </c>
      <c r="QX223" s="8">
        <v>115.2</v>
      </c>
      <c r="QY223" s="8">
        <v>0.14000000000000001</v>
      </c>
      <c r="QZ223" s="8">
        <v>114.53</v>
      </c>
      <c r="RA223" s="8">
        <v>0.11</v>
      </c>
      <c r="RB223" s="8">
        <v>74.41</v>
      </c>
      <c r="RC223" s="8">
        <v>0.06</v>
      </c>
      <c r="RD223" s="8">
        <v>74.599999999999994</v>
      </c>
      <c r="RE223" s="8">
        <v>7.0000000000000007E-2</v>
      </c>
      <c r="RF223" s="8">
        <v>74.03</v>
      </c>
      <c r="RG223" s="8">
        <v>0.06</v>
      </c>
      <c r="RH223" s="8">
        <v>74.12</v>
      </c>
      <c r="RI223" s="8">
        <v>0.05</v>
      </c>
      <c r="RJ223" s="8">
        <v>74.34</v>
      </c>
      <c r="RK223" s="8">
        <v>0.06</v>
      </c>
      <c r="RL223" s="8">
        <v>74.44</v>
      </c>
      <c r="RM223" s="8">
        <v>0.06</v>
      </c>
      <c r="RP223" s="8">
        <v>76.27</v>
      </c>
      <c r="RQ223" s="8">
        <v>0.14000000000000001</v>
      </c>
      <c r="RR223" s="8">
        <v>74.83</v>
      </c>
      <c r="RS223" s="8">
        <v>0.1</v>
      </c>
      <c r="RT223" s="8">
        <v>74.88</v>
      </c>
      <c r="RU223" s="8">
        <v>0.09</v>
      </c>
      <c r="RV223" s="8">
        <v>75.22</v>
      </c>
      <c r="RW223" s="8">
        <v>0.09</v>
      </c>
      <c r="RX223" s="8">
        <v>98.75</v>
      </c>
      <c r="RY223" s="8">
        <v>0.36</v>
      </c>
      <c r="RZ223" s="8">
        <v>82.63</v>
      </c>
      <c r="SA223" s="8">
        <v>0.2</v>
      </c>
      <c r="SB223" s="8">
        <v>74.709999999999994</v>
      </c>
      <c r="SC223" s="8">
        <v>0.12</v>
      </c>
      <c r="SD223" s="8">
        <v>74.8</v>
      </c>
      <c r="SE223" s="8">
        <v>0.1</v>
      </c>
      <c r="SF223" s="8">
        <v>92.1</v>
      </c>
      <c r="SG223" s="8">
        <v>0.28000000000000003</v>
      </c>
      <c r="SH223" s="8">
        <v>81.290000000000006</v>
      </c>
      <c r="SI223" s="8">
        <v>0.15</v>
      </c>
      <c r="SJ223" s="8">
        <v>79.3</v>
      </c>
      <c r="SK223" s="8">
        <v>0.16</v>
      </c>
      <c r="SL223" s="8">
        <v>77.510000000000005</v>
      </c>
      <c r="SM223" s="8">
        <v>0.1</v>
      </c>
      <c r="SN223" s="8">
        <v>86.36</v>
      </c>
      <c r="SO223" s="8">
        <v>0.14000000000000001</v>
      </c>
      <c r="SP223" s="8">
        <v>84.36</v>
      </c>
      <c r="SQ223" s="8">
        <v>0.16</v>
      </c>
      <c r="SR223" s="8">
        <v>81.13</v>
      </c>
      <c r="SS223" s="8">
        <v>0.16</v>
      </c>
      <c r="ST223" s="8">
        <v>78.45</v>
      </c>
      <c r="SU223" s="8">
        <v>0.27</v>
      </c>
      <c r="TZ223" s="8">
        <v>115.41</v>
      </c>
      <c r="UA223" s="8">
        <v>0.13</v>
      </c>
      <c r="UB223" s="8">
        <v>114.77</v>
      </c>
      <c r="UC223" s="8">
        <v>0.12</v>
      </c>
      <c r="UD223" s="8">
        <v>114.92</v>
      </c>
      <c r="UE223" s="8">
        <v>0.14000000000000001</v>
      </c>
      <c r="UF223" s="8">
        <v>115.16</v>
      </c>
      <c r="UG223" s="8">
        <v>0.13</v>
      </c>
      <c r="UH223" s="8">
        <v>115.08</v>
      </c>
      <c r="UI223" s="8">
        <v>0.13</v>
      </c>
      <c r="UJ223" s="8">
        <v>115.05</v>
      </c>
      <c r="UK223" s="8">
        <v>0.18</v>
      </c>
      <c r="WJ223" s="8" t="s">
        <v>1315</v>
      </c>
      <c r="WK223" s="8">
        <v>75.001000000000005</v>
      </c>
      <c r="WL223" s="8">
        <v>2.1999999999999999E-2</v>
      </c>
      <c r="WM223" s="8">
        <v>61.999000000000002</v>
      </c>
      <c r="WN223" s="8">
        <v>1.7999999999999999E-2</v>
      </c>
      <c r="WO223" s="8">
        <v>61.168999999999997</v>
      </c>
      <c r="WP223" s="8">
        <v>1.4E-2</v>
      </c>
      <c r="WQ223" s="8">
        <v>56.750999999999998</v>
      </c>
      <c r="WR223" s="8">
        <v>1.6E-2</v>
      </c>
      <c r="WS223" s="8">
        <v>115.008</v>
      </c>
      <c r="WT223" s="8">
        <v>1.9E-2</v>
      </c>
      <c r="WU223" s="8">
        <v>80.001000000000005</v>
      </c>
      <c r="WV223" s="8">
        <v>2.5000000000000001E-2</v>
      </c>
      <c r="WW223" s="8">
        <v>2565.4</v>
      </c>
      <c r="WX223" s="8">
        <v>3.4</v>
      </c>
      <c r="WY223" s="8">
        <v>2500</v>
      </c>
      <c r="WZ223" s="8">
        <v>3.3</v>
      </c>
      <c r="XA223" s="8">
        <v>1.23</v>
      </c>
      <c r="XB223" s="8">
        <v>2E-3</v>
      </c>
      <c r="XC223" s="8">
        <v>-0.42199999999999999</v>
      </c>
      <c r="XD223" s="8">
        <v>3.0000000000000001E-3</v>
      </c>
      <c r="XE223" s="8">
        <v>0.19600000000000001</v>
      </c>
      <c r="XF223" s="8">
        <v>5.0000000000000001E-3</v>
      </c>
      <c r="XG223" s="8">
        <v>1.2010000000000001</v>
      </c>
      <c r="XH223" s="8">
        <v>3.2000000000000002E-3</v>
      </c>
      <c r="XI223" s="8">
        <v>29.324999999999999</v>
      </c>
      <c r="XJ223" s="8">
        <v>1E-3</v>
      </c>
      <c r="XK223" s="8">
        <v>11153</v>
      </c>
      <c r="XL223" s="8">
        <v>21</v>
      </c>
      <c r="XM223" s="8">
        <v>1540</v>
      </c>
      <c r="XO223" s="1">
        <v>8.7942837155845673E-3</v>
      </c>
      <c r="XP223" s="12">
        <v>21.378903712586084</v>
      </c>
      <c r="XQ223" s="4">
        <v>13.029</v>
      </c>
      <c r="XR223" s="4">
        <v>0.39800000000000002</v>
      </c>
      <c r="XS223" s="45">
        <f t="shared" si="191"/>
        <v>1.4370610083585291</v>
      </c>
      <c r="XT223" s="9">
        <f t="shared" si="181"/>
        <v>11661.208362274449</v>
      </c>
      <c r="XU223" s="46">
        <f t="shared" si="182"/>
        <v>361.25196850393701</v>
      </c>
      <c r="XV223" s="9">
        <f t="shared" si="192"/>
        <v>23.309236688233074</v>
      </c>
      <c r="XW223" s="9">
        <f t="shared" si="183"/>
        <v>95.744173812877165</v>
      </c>
      <c r="XX223" s="9">
        <f t="shared" si="184"/>
        <v>11565.464188461572</v>
      </c>
      <c r="XY223" s="15">
        <f t="shared" si="185"/>
        <v>8.82067053718503E-3</v>
      </c>
      <c r="XZ223" s="9">
        <f t="shared" si="186"/>
        <v>27.733545837119291</v>
      </c>
      <c r="YA223" s="9">
        <f t="shared" si="187"/>
        <v>59.731938991641471</v>
      </c>
      <c r="YB223" s="10">
        <v>14.607199013773151</v>
      </c>
      <c r="YC223" s="10">
        <v>13.199661237334931</v>
      </c>
      <c r="YD223" s="3">
        <v>1.3766134441655106E-2</v>
      </c>
      <c r="YE223" s="9">
        <v>42.910736364496515</v>
      </c>
      <c r="YF223" s="15">
        <v>8.7797297372362235E-3</v>
      </c>
      <c r="YG223" s="9">
        <v>27.607902149657605</v>
      </c>
      <c r="YH223" s="15">
        <v>8.7613276113824318E-3</v>
      </c>
      <c r="YI223" s="9">
        <v>24.214277807682087</v>
      </c>
      <c r="YJ223" s="9">
        <f t="shared" si="188"/>
        <v>75.332433881792426</v>
      </c>
      <c r="YK223" s="9">
        <f t="shared" si="189"/>
        <v>62.179528995341215</v>
      </c>
      <c r="YL223" s="9">
        <f t="shared" si="190"/>
        <v>23.863792956018496</v>
      </c>
      <c r="YM223" s="9">
        <f t="shared" si="193"/>
        <v>45125.994657028219</v>
      </c>
      <c r="YN223" s="9">
        <f t="shared" si="194"/>
        <v>43660.94915247555</v>
      </c>
      <c r="YO223" s="9">
        <f t="shared" si="195"/>
        <v>9613</v>
      </c>
      <c r="YP223" s="14">
        <f t="shared" si="196"/>
        <v>0.72705697125038515</v>
      </c>
      <c r="YQ223" s="9">
        <f t="shared" si="197"/>
        <v>41102.927625532153</v>
      </c>
      <c r="YR223" s="9">
        <f t="shared" si="198"/>
        <v>39637.882120979484</v>
      </c>
      <c r="YS223" s="10">
        <f t="shared" si="199"/>
        <v>3.685369642744746</v>
      </c>
      <c r="YT223" s="15">
        <f t="shared" si="200"/>
        <v>0.28629570486891698</v>
      </c>
      <c r="YU223" s="16">
        <f t="shared" si="201"/>
        <v>-3.8697528811007942</v>
      </c>
      <c r="YV223" s="16">
        <f t="shared" si="202"/>
        <v>-15.600494890150955</v>
      </c>
      <c r="YW223" s="47">
        <f t="shared" si="203"/>
        <v>53.473948516665573</v>
      </c>
      <c r="YX223" s="5">
        <f t="shared" si="204"/>
        <v>45125.994657028219</v>
      </c>
      <c r="YY223" s="5">
        <f t="shared" si="205"/>
        <v>39573.760555063025</v>
      </c>
      <c r="YZ223" s="5">
        <f t="shared" si="206"/>
        <v>4087.0768830699872</v>
      </c>
      <c r="ZA223" s="5">
        <f t="shared" si="207"/>
        <v>1465.1572188951802</v>
      </c>
      <c r="ZB223" s="5">
        <f t="shared" si="208"/>
        <v>45125.994657028197</v>
      </c>
      <c r="ZC223" s="6">
        <f t="shared" si="209"/>
        <v>0.99999999999999956</v>
      </c>
    </row>
    <row r="224" spans="1:679" s="8" customFormat="1" x14ac:dyDescent="0.25">
      <c r="A224" s="8">
        <v>3</v>
      </c>
      <c r="B224" s="8" t="s">
        <v>1406</v>
      </c>
      <c r="C224" s="8" t="s">
        <v>1407</v>
      </c>
      <c r="D224" s="8" t="s">
        <v>1406</v>
      </c>
      <c r="E224" s="13" t="s">
        <v>3314</v>
      </c>
      <c r="F224" s="8" t="s">
        <v>3316</v>
      </c>
      <c r="G224" s="8" t="s">
        <v>3316</v>
      </c>
      <c r="H224" s="8" t="s">
        <v>3325</v>
      </c>
      <c r="I224" s="8" t="s">
        <v>3310</v>
      </c>
      <c r="J224" s="8" t="s">
        <v>3319</v>
      </c>
      <c r="L224" s="8">
        <v>7</v>
      </c>
      <c r="M224" s="8" t="s">
        <v>3311</v>
      </c>
      <c r="N224" s="7">
        <v>0</v>
      </c>
      <c r="O224" s="7">
        <v>0</v>
      </c>
      <c r="P224" s="8" t="s">
        <v>3374</v>
      </c>
      <c r="Q224" s="8" t="s">
        <v>1402</v>
      </c>
      <c r="R224" s="8" t="s">
        <v>1408</v>
      </c>
      <c r="S224" s="8" t="s">
        <v>119</v>
      </c>
      <c r="T224" s="8" t="s">
        <v>154</v>
      </c>
      <c r="U224" s="8" t="s">
        <v>1158</v>
      </c>
      <c r="V224" s="8" t="s">
        <v>3378</v>
      </c>
      <c r="W224" s="8" t="s">
        <v>3383</v>
      </c>
      <c r="X224" s="8" t="s">
        <v>3387</v>
      </c>
      <c r="Y224" s="8" t="s">
        <v>3387</v>
      </c>
      <c r="Z224" s="8" t="s">
        <v>122</v>
      </c>
      <c r="AA224" s="8" t="s">
        <v>123</v>
      </c>
      <c r="AB224" s="8" t="s">
        <v>124</v>
      </c>
      <c r="AC224" s="8" t="s">
        <v>1151</v>
      </c>
      <c r="AD224" s="8" t="s">
        <v>1152</v>
      </c>
      <c r="AE224" s="8" t="s">
        <v>3391</v>
      </c>
      <c r="AF224" s="8" t="s">
        <v>931</v>
      </c>
      <c r="AG224" s="8">
        <v>75</v>
      </c>
      <c r="AH224" s="8">
        <v>62</v>
      </c>
      <c r="AI224" s="8">
        <v>82</v>
      </c>
      <c r="AJ224" s="8">
        <v>68</v>
      </c>
      <c r="AK224" s="8">
        <v>7.6</v>
      </c>
      <c r="AL224" s="8">
        <v>8.1</v>
      </c>
      <c r="AM224" s="8">
        <v>7.6</v>
      </c>
      <c r="AN224" s="8">
        <v>8.1</v>
      </c>
      <c r="AO224" s="8">
        <v>230.5</v>
      </c>
      <c r="AP224" s="8">
        <v>1.2</v>
      </c>
      <c r="AQ224" s="8">
        <v>27.3</v>
      </c>
      <c r="AR224" s="8">
        <v>0</v>
      </c>
      <c r="AS224" s="8">
        <v>45784</v>
      </c>
      <c r="AT224" s="8">
        <v>78</v>
      </c>
      <c r="AU224" s="8">
        <v>45020</v>
      </c>
      <c r="AV224" s="8">
        <v>188</v>
      </c>
      <c r="AW224" s="8">
        <v>11504</v>
      </c>
      <c r="AX224" s="8">
        <v>128</v>
      </c>
      <c r="AY224" s="8">
        <v>57298</v>
      </c>
      <c r="AZ224" s="8">
        <v>133</v>
      </c>
      <c r="BA224" s="8">
        <v>7.0808205639999997</v>
      </c>
      <c r="BB224" s="8">
        <v>899.6</v>
      </c>
      <c r="BF224" s="8">
        <v>114.6</v>
      </c>
      <c r="BG224" s="8">
        <v>0.01</v>
      </c>
      <c r="BH224" s="8">
        <v>-9.7899999999999991</v>
      </c>
      <c r="CO224" s="8" t="s">
        <v>1409</v>
      </c>
      <c r="CP224" s="8" t="s">
        <v>1405</v>
      </c>
      <c r="CQ224" s="8">
        <v>75</v>
      </c>
      <c r="CR224" s="8">
        <v>2.4E-2</v>
      </c>
      <c r="CS224" s="8">
        <v>62.003</v>
      </c>
      <c r="CT224" s="8">
        <v>2.7E-2</v>
      </c>
      <c r="CU224" s="8">
        <v>81.988</v>
      </c>
      <c r="CV224" s="8">
        <v>2.5999999999999999E-2</v>
      </c>
      <c r="CW224" s="8">
        <v>67.97</v>
      </c>
      <c r="CX224" s="8">
        <v>1.7999999999999999E-2</v>
      </c>
      <c r="CY224" s="8">
        <v>74.42</v>
      </c>
      <c r="CZ224" s="8">
        <v>0.09</v>
      </c>
      <c r="DA224" s="8">
        <v>58.35</v>
      </c>
      <c r="DB224" s="8">
        <v>0.05</v>
      </c>
      <c r="DC224" s="8">
        <v>62.97</v>
      </c>
      <c r="DD224" s="8">
        <v>0.02</v>
      </c>
      <c r="DE224" s="8">
        <v>0.224</v>
      </c>
      <c r="DF224" s="8">
        <v>4.0000000000000001E-3</v>
      </c>
      <c r="DG224" s="8">
        <v>1.1951000000000001</v>
      </c>
      <c r="DH224" s="8">
        <v>3.0999999999999999E-3</v>
      </c>
      <c r="DI224" s="8">
        <v>45784</v>
      </c>
      <c r="DJ224" s="8">
        <v>78</v>
      </c>
      <c r="DK224" s="8">
        <v>11504</v>
      </c>
      <c r="DL224" s="8">
        <v>128</v>
      </c>
      <c r="DM224" s="8">
        <v>7.0810000000000004</v>
      </c>
      <c r="DN224" s="8">
        <v>0.02</v>
      </c>
      <c r="DO224" s="8">
        <v>52201</v>
      </c>
      <c r="DP224" s="8">
        <v>795</v>
      </c>
      <c r="DQ224" s="8">
        <v>6.4509999999999996</v>
      </c>
      <c r="DR224" s="8">
        <v>9.8000000000000004E-2</v>
      </c>
      <c r="DS224" s="8">
        <v>-9.7899999999999991</v>
      </c>
      <c r="DT224" s="8">
        <v>1.66</v>
      </c>
      <c r="DU224" s="8">
        <v>230.5</v>
      </c>
      <c r="DV224" s="8">
        <v>1</v>
      </c>
      <c r="DW224" s="8">
        <v>230.5</v>
      </c>
      <c r="DX224" s="8">
        <v>1</v>
      </c>
      <c r="DY224" s="8">
        <v>229.5</v>
      </c>
      <c r="DZ224" s="8">
        <v>1</v>
      </c>
      <c r="EA224" s="8">
        <v>27.3</v>
      </c>
      <c r="EB224" s="8">
        <v>0.1</v>
      </c>
      <c r="EC224" s="8">
        <v>24</v>
      </c>
      <c r="ED224" s="8">
        <v>0.1</v>
      </c>
      <c r="EE224" s="8">
        <v>27.4</v>
      </c>
      <c r="EF224" s="8">
        <v>0.1</v>
      </c>
      <c r="EG224" s="8">
        <v>6254.4</v>
      </c>
      <c r="EH224" s="8">
        <v>43.5</v>
      </c>
      <c r="EI224" s="8">
        <v>3501.8</v>
      </c>
      <c r="EJ224" s="8">
        <v>54.4</v>
      </c>
      <c r="EK224" s="8">
        <v>1837.4</v>
      </c>
      <c r="EL224" s="8">
        <v>33.200000000000003</v>
      </c>
      <c r="EM224" s="8">
        <v>230</v>
      </c>
      <c r="EO224" s="8">
        <v>230</v>
      </c>
      <c r="EQ224" s="8">
        <v>230</v>
      </c>
      <c r="ES224" s="8">
        <v>6.4</v>
      </c>
      <c r="EU224" s="8">
        <v>6.1</v>
      </c>
      <c r="EW224" s="8">
        <v>6.1</v>
      </c>
      <c r="EY224" s="8">
        <v>0.53</v>
      </c>
      <c r="EZ224" s="8">
        <v>230</v>
      </c>
      <c r="FB224" s="8">
        <v>230</v>
      </c>
      <c r="FD224" s="8">
        <v>230</v>
      </c>
      <c r="FF224" s="8">
        <v>11</v>
      </c>
      <c r="FH224" s="8">
        <v>10.199999999999999</v>
      </c>
      <c r="FJ224" s="8">
        <v>9.6999999999999993</v>
      </c>
      <c r="FL224" s="8">
        <v>3310</v>
      </c>
      <c r="FN224" s="8">
        <v>0.81</v>
      </c>
      <c r="FO224" s="8">
        <v>230</v>
      </c>
      <c r="FP224" s="8">
        <v>230</v>
      </c>
      <c r="FQ224" s="8">
        <v>230</v>
      </c>
      <c r="FR224" s="8">
        <v>9.4</v>
      </c>
      <c r="FS224" s="8">
        <v>8.1999999999999993</v>
      </c>
      <c r="FT224" s="8">
        <v>8.9</v>
      </c>
      <c r="FU224" s="8">
        <v>2670</v>
      </c>
      <c r="FV224" s="8">
        <v>0.76</v>
      </c>
      <c r="GE224" s="8">
        <v>8100</v>
      </c>
      <c r="GT224" s="8">
        <v>249.17</v>
      </c>
      <c r="GU224" s="8">
        <v>0.23</v>
      </c>
      <c r="GV224" s="8">
        <v>84.85</v>
      </c>
      <c r="GW224" s="8">
        <v>0.05</v>
      </c>
      <c r="GZ224" s="8">
        <v>31.96</v>
      </c>
      <c r="HA224" s="8">
        <v>0.05</v>
      </c>
      <c r="HB224" s="8">
        <v>259.93</v>
      </c>
      <c r="HC224" s="8">
        <v>0.22</v>
      </c>
      <c r="HD224" s="8">
        <v>211.38</v>
      </c>
      <c r="HE224" s="8">
        <v>0.06</v>
      </c>
      <c r="HF224" s="8">
        <v>119.91</v>
      </c>
      <c r="HG224" s="8">
        <v>0.06</v>
      </c>
      <c r="HH224" s="8">
        <v>91.47</v>
      </c>
      <c r="HI224" s="8">
        <v>0.1</v>
      </c>
      <c r="HJ224" s="8">
        <v>245.88</v>
      </c>
      <c r="HK224" s="8">
        <v>0.39</v>
      </c>
      <c r="HL224" s="8">
        <v>85.09</v>
      </c>
      <c r="HM224" s="8">
        <v>0.05</v>
      </c>
      <c r="HN224" s="8">
        <v>115.84</v>
      </c>
      <c r="HO224" s="8">
        <v>0.11</v>
      </c>
      <c r="HP224" s="8">
        <v>30.75</v>
      </c>
      <c r="HQ224" s="8">
        <v>0.11</v>
      </c>
      <c r="HZ224" s="8">
        <v>55.79</v>
      </c>
      <c r="IA224" s="8">
        <v>0.11</v>
      </c>
      <c r="IB224" s="8">
        <v>71.900000000000006</v>
      </c>
      <c r="IC224" s="8">
        <v>0.04</v>
      </c>
      <c r="ID224" s="8">
        <v>30.42</v>
      </c>
      <c r="IE224" s="8">
        <v>0.08</v>
      </c>
      <c r="IF224" s="8">
        <v>41.49</v>
      </c>
      <c r="IG224" s="8">
        <v>0.1</v>
      </c>
      <c r="IH224" s="8">
        <v>254.21</v>
      </c>
      <c r="II224" s="8">
        <v>9.92</v>
      </c>
      <c r="IJ224" s="8">
        <v>34.86</v>
      </c>
      <c r="IK224" s="8">
        <v>0.01</v>
      </c>
      <c r="IL224" s="8">
        <v>52201</v>
      </c>
      <c r="IM224" s="8">
        <v>795</v>
      </c>
      <c r="IN224" s="8">
        <v>20251</v>
      </c>
      <c r="IO224" s="8">
        <v>787</v>
      </c>
      <c r="JH224" s="8">
        <v>116.81</v>
      </c>
      <c r="JI224" s="8">
        <v>7.0000000000000007E-2</v>
      </c>
      <c r="JJ224" s="8">
        <v>86.38</v>
      </c>
      <c r="JK224" s="8">
        <v>0.04</v>
      </c>
      <c r="KB224" s="8">
        <v>204.98</v>
      </c>
      <c r="KC224" s="8">
        <v>0.2</v>
      </c>
      <c r="KD224" s="8">
        <v>190.67</v>
      </c>
      <c r="KE224" s="8">
        <v>0.04</v>
      </c>
      <c r="KF224" s="8">
        <v>102.99</v>
      </c>
      <c r="KG224" s="8">
        <v>7.0000000000000007E-2</v>
      </c>
      <c r="KH224" s="8">
        <v>87.69</v>
      </c>
      <c r="KI224" s="8">
        <v>0.06</v>
      </c>
      <c r="KJ224" s="8">
        <v>195.11</v>
      </c>
      <c r="KK224" s="8">
        <v>0.21</v>
      </c>
      <c r="KN224" s="8">
        <v>11.74</v>
      </c>
      <c r="KO224" s="8">
        <v>0.06</v>
      </c>
      <c r="KP224" s="8">
        <v>194.69</v>
      </c>
      <c r="KQ224" s="8">
        <v>0.22</v>
      </c>
      <c r="KR224" s="8">
        <v>88.11</v>
      </c>
      <c r="KS224" s="8">
        <v>0.04</v>
      </c>
      <c r="KT224" s="8">
        <v>99.48</v>
      </c>
      <c r="KU224" s="8">
        <v>7.0000000000000007E-2</v>
      </c>
      <c r="KV224" s="8">
        <v>11.36</v>
      </c>
      <c r="KW224" s="8">
        <v>7.0000000000000007E-2</v>
      </c>
      <c r="LD224" s="8">
        <v>54.61</v>
      </c>
      <c r="LE224" s="8">
        <v>0.05</v>
      </c>
      <c r="LF224" s="8">
        <v>73.58</v>
      </c>
      <c r="LG224" s="8">
        <v>0.04</v>
      </c>
      <c r="LH224" s="8">
        <v>29.49</v>
      </c>
      <c r="LI224" s="8">
        <v>0.04</v>
      </c>
      <c r="LJ224" s="8">
        <v>44.09</v>
      </c>
      <c r="LK224" s="8">
        <v>0.06</v>
      </c>
      <c r="LL224" s="8">
        <v>87.62</v>
      </c>
      <c r="LM224" s="8">
        <v>0.06</v>
      </c>
      <c r="LN224" s="8">
        <v>468.91</v>
      </c>
      <c r="LO224" s="8">
        <v>0.43</v>
      </c>
      <c r="LP224" s="8">
        <v>35.79</v>
      </c>
      <c r="LQ224" s="8">
        <v>0.01</v>
      </c>
      <c r="LR224" s="8">
        <v>114.95</v>
      </c>
      <c r="LS224" s="8">
        <v>0.01</v>
      </c>
      <c r="LT224" s="8">
        <v>52201</v>
      </c>
      <c r="LU224" s="8">
        <v>795</v>
      </c>
      <c r="LV224" s="8">
        <v>37118</v>
      </c>
      <c r="LW224" s="8">
        <v>34</v>
      </c>
      <c r="ML224" s="8">
        <v>87.88</v>
      </c>
      <c r="MM224" s="8">
        <v>0.04</v>
      </c>
      <c r="MN224" s="8">
        <v>99.62</v>
      </c>
      <c r="MO224" s="8">
        <v>7.0000000000000007E-2</v>
      </c>
      <c r="MX224" s="8">
        <v>58.67</v>
      </c>
      <c r="MY224" s="8">
        <v>0.05</v>
      </c>
      <c r="MZ224" s="8">
        <v>58.4</v>
      </c>
      <c r="NA224" s="8">
        <v>0.05</v>
      </c>
      <c r="NB224" s="8">
        <v>58.01</v>
      </c>
      <c r="NC224" s="8">
        <v>0.04</v>
      </c>
      <c r="ND224" s="8">
        <v>58.81</v>
      </c>
      <c r="NE224" s="8">
        <v>0.04</v>
      </c>
      <c r="NF224" s="8">
        <v>58.74</v>
      </c>
      <c r="NG224" s="8">
        <v>0.04</v>
      </c>
      <c r="NH224" s="8">
        <v>58.81</v>
      </c>
      <c r="NI224" s="8">
        <v>0.04</v>
      </c>
      <c r="OB224" s="8">
        <v>85.09</v>
      </c>
      <c r="OC224" s="8">
        <v>0.05</v>
      </c>
      <c r="OR224" s="8">
        <v>87.33</v>
      </c>
      <c r="OS224" s="8">
        <v>0.05</v>
      </c>
      <c r="PN224" s="8">
        <v>85.62</v>
      </c>
      <c r="PO224" s="8">
        <v>0.05</v>
      </c>
      <c r="PP224" s="8">
        <v>87.62</v>
      </c>
      <c r="PQ224" s="8">
        <v>0.06</v>
      </c>
      <c r="PR224" s="8">
        <v>86.38</v>
      </c>
      <c r="PS224" s="8">
        <v>0.04</v>
      </c>
      <c r="PT224" s="8">
        <v>87.33</v>
      </c>
      <c r="PU224" s="8">
        <v>0.05</v>
      </c>
      <c r="PV224" s="8">
        <v>72.319999999999993</v>
      </c>
      <c r="PW224" s="8">
        <v>0.04</v>
      </c>
      <c r="PX224" s="8">
        <v>73.180000000000007</v>
      </c>
      <c r="PY224" s="8">
        <v>0.04</v>
      </c>
      <c r="QL224" s="8">
        <v>84.94</v>
      </c>
      <c r="QM224" s="8">
        <v>0.06</v>
      </c>
      <c r="QN224" s="8">
        <v>87.88</v>
      </c>
      <c r="QO224" s="8">
        <v>0.05</v>
      </c>
      <c r="QP224" s="8">
        <v>87.82</v>
      </c>
      <c r="QQ224" s="8">
        <v>0.05</v>
      </c>
      <c r="QX224" s="8">
        <v>81.56</v>
      </c>
      <c r="QY224" s="8">
        <v>0.08</v>
      </c>
      <c r="QZ224" s="8">
        <v>81.489999999999995</v>
      </c>
      <c r="RA224" s="8">
        <v>7.0000000000000007E-2</v>
      </c>
      <c r="RB224" s="8">
        <v>74.34</v>
      </c>
      <c r="RC224" s="8">
        <v>0.09</v>
      </c>
      <c r="RD224" s="8">
        <v>74.489999999999995</v>
      </c>
      <c r="RE224" s="8">
        <v>0.09</v>
      </c>
      <c r="RF224" s="8">
        <v>74.16</v>
      </c>
      <c r="RG224" s="8">
        <v>0.09</v>
      </c>
      <c r="RH224" s="8">
        <v>74.17</v>
      </c>
      <c r="RI224" s="8">
        <v>0.09</v>
      </c>
      <c r="RJ224" s="8">
        <v>74.36</v>
      </c>
      <c r="RK224" s="8">
        <v>0.09</v>
      </c>
      <c r="RL224" s="8">
        <v>74.42</v>
      </c>
      <c r="RM224" s="8">
        <v>0.09</v>
      </c>
      <c r="RP224" s="8">
        <v>74.66</v>
      </c>
      <c r="RQ224" s="8">
        <v>0.14000000000000001</v>
      </c>
      <c r="RR224" s="8">
        <v>74.41</v>
      </c>
      <c r="RS224" s="8">
        <v>0.12</v>
      </c>
      <c r="RT224" s="8">
        <v>74.59</v>
      </c>
      <c r="RU224" s="8">
        <v>0.1</v>
      </c>
      <c r="RV224" s="8">
        <v>74.73</v>
      </c>
      <c r="RW224" s="8">
        <v>0.1</v>
      </c>
      <c r="RX224" s="8">
        <v>78.48</v>
      </c>
      <c r="RY224" s="8">
        <v>0.1</v>
      </c>
      <c r="RZ224" s="8">
        <v>75.650000000000006</v>
      </c>
      <c r="SA224" s="8">
        <v>0.13</v>
      </c>
      <c r="SB224" s="8">
        <v>74.44</v>
      </c>
      <c r="SC224" s="8">
        <v>0.13</v>
      </c>
      <c r="SD224" s="8">
        <v>74.55</v>
      </c>
      <c r="SE224" s="8">
        <v>0.12</v>
      </c>
      <c r="SF224" s="8">
        <v>77.13</v>
      </c>
      <c r="SG224" s="8">
        <v>0.08</v>
      </c>
      <c r="SH224" s="8">
        <v>75.78</v>
      </c>
      <c r="SI224" s="8">
        <v>0.09</v>
      </c>
      <c r="SJ224" s="8">
        <v>75.430000000000007</v>
      </c>
      <c r="SK224" s="8">
        <v>0.1</v>
      </c>
      <c r="SL224" s="8">
        <v>74.89</v>
      </c>
      <c r="SM224" s="8">
        <v>0.09</v>
      </c>
      <c r="SN224" s="8">
        <v>76.19</v>
      </c>
      <c r="SO224" s="8">
        <v>7.0000000000000007E-2</v>
      </c>
      <c r="SP224" s="8">
        <v>76.17</v>
      </c>
      <c r="SQ224" s="8">
        <v>0.08</v>
      </c>
      <c r="SR224" s="8">
        <v>75.489999999999995</v>
      </c>
      <c r="SS224" s="8">
        <v>0.09</v>
      </c>
      <c r="ST224" s="8">
        <v>72.290000000000006</v>
      </c>
      <c r="SU224" s="8">
        <v>0.19</v>
      </c>
      <c r="TZ224" s="8">
        <v>81.430000000000007</v>
      </c>
      <c r="UA224" s="8">
        <v>0.09</v>
      </c>
      <c r="UB224" s="8">
        <v>81</v>
      </c>
      <c r="UC224" s="8">
        <v>0.09</v>
      </c>
      <c r="UD224" s="8">
        <v>81.010000000000005</v>
      </c>
      <c r="UE224" s="8">
        <v>0.1</v>
      </c>
      <c r="UF224" s="8">
        <v>81.209999999999994</v>
      </c>
      <c r="UG224" s="8">
        <v>0.09</v>
      </c>
      <c r="UH224" s="8">
        <v>81.099999999999994</v>
      </c>
      <c r="UI224" s="8">
        <v>0.09</v>
      </c>
      <c r="UJ224" s="8">
        <v>81.14</v>
      </c>
      <c r="UK224" s="8">
        <v>0.12</v>
      </c>
      <c r="WJ224" s="8" t="s">
        <v>1315</v>
      </c>
      <c r="WK224" s="8">
        <v>75</v>
      </c>
      <c r="WL224" s="8">
        <v>2.4E-2</v>
      </c>
      <c r="WM224" s="8">
        <v>62.003</v>
      </c>
      <c r="WN224" s="8">
        <v>2.7E-2</v>
      </c>
      <c r="WO224" s="8">
        <v>58.661000000000001</v>
      </c>
      <c r="WP224" s="8">
        <v>1.9E-2</v>
      </c>
      <c r="WQ224" s="8">
        <v>54.404000000000003</v>
      </c>
      <c r="WR224" s="8">
        <v>2.1999999999999999E-2</v>
      </c>
      <c r="WS224" s="8">
        <v>81.988</v>
      </c>
      <c r="WT224" s="8">
        <v>2.5999999999999999E-2</v>
      </c>
      <c r="WU224" s="8">
        <v>67.97</v>
      </c>
      <c r="WV224" s="8">
        <v>1.7999999999999999E-2</v>
      </c>
      <c r="WW224" s="8">
        <v>2554.6999999999998</v>
      </c>
      <c r="WX224" s="8">
        <v>3.3</v>
      </c>
      <c r="WY224" s="8">
        <v>2500</v>
      </c>
      <c r="WZ224" s="8">
        <v>3.2</v>
      </c>
      <c r="XA224" s="8">
        <v>1.2490000000000001</v>
      </c>
      <c r="XB224" s="8">
        <v>2E-3</v>
      </c>
      <c r="XC224" s="8">
        <v>-0.41599999999999998</v>
      </c>
      <c r="XD224" s="8">
        <v>3.0000000000000001E-3</v>
      </c>
      <c r="XE224" s="8">
        <v>0.224</v>
      </c>
      <c r="XF224" s="8">
        <v>4.0000000000000001E-3</v>
      </c>
      <c r="XG224" s="8">
        <v>1.1951000000000001</v>
      </c>
      <c r="XH224" s="8">
        <v>3.0999999999999999E-3</v>
      </c>
      <c r="XI224" s="8">
        <v>29.302</v>
      </c>
      <c r="XJ224" s="8">
        <v>1E-3</v>
      </c>
      <c r="XK224" s="8">
        <v>8092</v>
      </c>
      <c r="XL224" s="8">
        <v>18</v>
      </c>
      <c r="XM224" s="8">
        <v>1510</v>
      </c>
      <c r="XO224" s="1">
        <v>8.7942837155845673E-3</v>
      </c>
      <c r="XP224" s="12">
        <v>21.378903712586084</v>
      </c>
      <c r="XQ224" s="4">
        <v>13.029</v>
      </c>
      <c r="XR224" s="4">
        <v>0.39800000000000002</v>
      </c>
      <c r="XS224" s="45">
        <f t="shared" si="191"/>
        <v>1.3921422555743281</v>
      </c>
      <c r="XT224" s="9">
        <f t="shared" si="181"/>
        <v>11674.119009751605</v>
      </c>
      <c r="XU224" s="46">
        <f t="shared" si="182"/>
        <v>366.83228346456701</v>
      </c>
      <c r="XV224" s="9">
        <f t="shared" si="192"/>
        <v>22.452087725056874</v>
      </c>
      <c r="XW224" s="9">
        <f t="shared" si="183"/>
        <v>97.986119083393731</v>
      </c>
      <c r="XX224" s="9">
        <f t="shared" si="184"/>
        <v>11576.13289066821</v>
      </c>
      <c r="XY224" s="15">
        <f t="shared" si="185"/>
        <v>8.8039320473858214E-3</v>
      </c>
      <c r="XZ224" s="9">
        <f t="shared" si="186"/>
        <v>27.648514552861919</v>
      </c>
      <c r="YA224" s="9">
        <f t="shared" si="187"/>
        <v>57.268857744425674</v>
      </c>
      <c r="YB224" s="10">
        <v>13.748123469987675</v>
      </c>
      <c r="YC224" s="10">
        <v>13.130070018299518</v>
      </c>
      <c r="YD224" s="3">
        <v>1.1323683905542404E-2</v>
      </c>
      <c r="YE224" s="9">
        <v>32.103760974825626</v>
      </c>
      <c r="YF224" s="15">
        <v>8.7826036203570539E-3</v>
      </c>
      <c r="YG224" s="9">
        <v>27.610803141756723</v>
      </c>
      <c r="YH224" s="15">
        <v>7.9891804089611499E-3</v>
      </c>
      <c r="YI224" s="9">
        <v>22.763242484422491</v>
      </c>
      <c r="YJ224" s="9">
        <f t="shared" si="188"/>
        <v>75.058922453043962</v>
      </c>
      <c r="YK224" s="9">
        <f t="shared" si="189"/>
        <v>62.05643447352729</v>
      </c>
      <c r="YL224" s="9">
        <f t="shared" si="190"/>
        <v>22.424190141502837</v>
      </c>
      <c r="YM224" s="9">
        <f t="shared" si="193"/>
        <v>60989.384923756414</v>
      </c>
      <c r="YN224" s="9">
        <f t="shared" si="194"/>
        <v>49843.999823902057</v>
      </c>
      <c r="YO224" s="9">
        <f t="shared" si="195"/>
        <v>6582</v>
      </c>
      <c r="YP224" s="14">
        <f t="shared" si="196"/>
        <v>0.36833239141668639</v>
      </c>
      <c r="YQ224" s="9">
        <f t="shared" si="197"/>
        <v>57087.753507220979</v>
      </c>
      <c r="YR224" s="9">
        <f t="shared" si="198"/>
        <v>45942.368407366623</v>
      </c>
      <c r="YS224" s="10">
        <f t="shared" si="199"/>
        <v>7.0548385451335864</v>
      </c>
      <c r="YT224" s="15">
        <f t="shared" si="200"/>
        <v>0.29096464685632362</v>
      </c>
      <c r="YU224" s="16">
        <f t="shared" si="201"/>
        <v>-5.2243244113590812</v>
      </c>
      <c r="YV224" s="16">
        <f t="shared" si="202"/>
        <v>-17.790064708618289</v>
      </c>
      <c r="YW224" s="47">
        <f t="shared" si="203"/>
        <v>49.968403863608586</v>
      </c>
      <c r="YX224" s="5">
        <f t="shared" si="204"/>
        <v>60989.384923756414</v>
      </c>
      <c r="YY224" s="5">
        <f t="shared" si="205"/>
        <v>56591.000020709529</v>
      </c>
      <c r="YZ224" s="5">
        <f t="shared" si="206"/>
        <v>3958.1374017791541</v>
      </c>
      <c r="ZA224" s="5">
        <f t="shared" si="207"/>
        <v>440.24750126775621</v>
      </c>
      <c r="ZB224" s="5">
        <f t="shared" si="208"/>
        <v>60989.384923756435</v>
      </c>
      <c r="ZC224" s="6">
        <f t="shared" si="209"/>
        <v>1.0000000000000004</v>
      </c>
    </row>
    <row r="225" spans="1:679" s="8" customFormat="1" x14ac:dyDescent="0.25">
      <c r="A225" s="8">
        <v>3</v>
      </c>
      <c r="B225" s="8" t="s">
        <v>1410</v>
      </c>
      <c r="C225" s="8" t="s">
        <v>1411</v>
      </c>
      <c r="D225" s="8" t="s">
        <v>1410</v>
      </c>
      <c r="E225" s="13" t="s">
        <v>3314</v>
      </c>
      <c r="F225" s="8" t="s">
        <v>3316</v>
      </c>
      <c r="G225" s="8" t="s">
        <v>3316</v>
      </c>
      <c r="H225" s="8" t="s">
        <v>3325</v>
      </c>
      <c r="I225" s="8" t="s">
        <v>3310</v>
      </c>
      <c r="J225" s="8" t="s">
        <v>3319</v>
      </c>
      <c r="L225" s="8">
        <v>7</v>
      </c>
      <c r="M225" s="8" t="s">
        <v>3311</v>
      </c>
      <c r="N225" s="7">
        <v>0</v>
      </c>
      <c r="O225" s="7">
        <v>0</v>
      </c>
      <c r="P225" s="8" t="s">
        <v>3374</v>
      </c>
      <c r="Q225" s="8" t="s">
        <v>1402</v>
      </c>
      <c r="R225" s="8" t="s">
        <v>1412</v>
      </c>
      <c r="S225" s="8" t="s">
        <v>119</v>
      </c>
      <c r="T225" s="8" t="s">
        <v>154</v>
      </c>
      <c r="U225" s="8" t="s">
        <v>135</v>
      </c>
      <c r="V225" s="8" t="s">
        <v>3378</v>
      </c>
      <c r="W225" s="8" t="s">
        <v>3383</v>
      </c>
      <c r="X225" s="8" t="s">
        <v>3387</v>
      </c>
      <c r="Y225" s="8" t="s">
        <v>3387</v>
      </c>
      <c r="Z225" s="8" t="s">
        <v>122</v>
      </c>
      <c r="AA225" s="8" t="s">
        <v>123</v>
      </c>
      <c r="AB225" s="8" t="s">
        <v>124</v>
      </c>
      <c r="AC225" s="8" t="s">
        <v>1151</v>
      </c>
      <c r="AD225" s="8" t="s">
        <v>1152</v>
      </c>
      <c r="AE225" s="8" t="s">
        <v>3391</v>
      </c>
      <c r="AF225" s="8" t="s">
        <v>931</v>
      </c>
      <c r="AG225" s="8">
        <v>75</v>
      </c>
      <c r="AH225" s="8">
        <v>62</v>
      </c>
      <c r="AI225" s="8">
        <v>95</v>
      </c>
      <c r="AJ225" s="8">
        <v>75</v>
      </c>
      <c r="AK225" s="8">
        <v>7.6</v>
      </c>
      <c r="AL225" s="8">
        <v>8.1</v>
      </c>
      <c r="AM225" s="8">
        <v>7.6</v>
      </c>
      <c r="AN225" s="8">
        <v>8.1</v>
      </c>
      <c r="AO225" s="8">
        <v>230.6</v>
      </c>
      <c r="AP225" s="8">
        <v>1.4</v>
      </c>
      <c r="AQ225" s="8">
        <v>29.7</v>
      </c>
      <c r="AR225" s="8">
        <v>0</v>
      </c>
      <c r="AS225" s="8">
        <v>41965</v>
      </c>
      <c r="AT225" s="8">
        <v>80</v>
      </c>
      <c r="AU225" s="8">
        <v>41309</v>
      </c>
      <c r="AV225" s="8">
        <v>147</v>
      </c>
      <c r="AW225" s="8">
        <v>6462</v>
      </c>
      <c r="AX225" s="8">
        <v>91</v>
      </c>
      <c r="AY225" s="8">
        <v>48433</v>
      </c>
      <c r="AZ225" s="8">
        <v>92</v>
      </c>
      <c r="BA225" s="8">
        <v>5.2914891290000003</v>
      </c>
      <c r="BB225" s="8">
        <v>899.6</v>
      </c>
      <c r="BF225" s="8">
        <v>114.56</v>
      </c>
      <c r="BG225" s="8">
        <v>0.01</v>
      </c>
      <c r="BH225" s="8">
        <v>13.46</v>
      </c>
      <c r="CO225" s="8" t="s">
        <v>1413</v>
      </c>
      <c r="CP225" s="8" t="s">
        <v>1405</v>
      </c>
      <c r="CQ225" s="8">
        <v>75.001000000000005</v>
      </c>
      <c r="CR225" s="8">
        <v>1.4999999999999999E-2</v>
      </c>
      <c r="CS225" s="8">
        <v>62.000999999999998</v>
      </c>
      <c r="CT225" s="8">
        <v>2.4E-2</v>
      </c>
      <c r="CU225" s="8">
        <v>94.995999999999995</v>
      </c>
      <c r="CV225" s="8">
        <v>1.7000000000000001E-2</v>
      </c>
      <c r="CW225" s="8">
        <v>75.004999999999995</v>
      </c>
      <c r="CX225" s="8">
        <v>2.5000000000000001E-2</v>
      </c>
      <c r="CY225" s="8">
        <v>74.53</v>
      </c>
      <c r="CZ225" s="8">
        <v>0.06</v>
      </c>
      <c r="DA225" s="8">
        <v>59.74</v>
      </c>
      <c r="DB225" s="8">
        <v>0.04</v>
      </c>
      <c r="DC225" s="8">
        <v>63.95</v>
      </c>
      <c r="DD225" s="8">
        <v>0.02</v>
      </c>
      <c r="DE225" s="8">
        <v>0.21099999999999999</v>
      </c>
      <c r="DF225" s="8">
        <v>3.0000000000000001E-3</v>
      </c>
      <c r="DG225" s="8">
        <v>1.1995</v>
      </c>
      <c r="DH225" s="8">
        <v>2.5999999999999999E-3</v>
      </c>
      <c r="DI225" s="8">
        <v>41965</v>
      </c>
      <c r="DJ225" s="8">
        <v>80</v>
      </c>
      <c r="DK225" s="8">
        <v>6462</v>
      </c>
      <c r="DL225" s="8">
        <v>91</v>
      </c>
      <c r="DM225" s="8">
        <v>5.2919999999999998</v>
      </c>
      <c r="DN225" s="8">
        <v>1.4E-2</v>
      </c>
      <c r="DO225" s="8">
        <v>55979</v>
      </c>
      <c r="DP225" s="8">
        <v>850</v>
      </c>
      <c r="DQ225" s="8">
        <v>6.1159999999999997</v>
      </c>
      <c r="DR225" s="8">
        <v>9.2999999999999999E-2</v>
      </c>
      <c r="DS225" s="8">
        <v>13.46</v>
      </c>
      <c r="DT225" s="8">
        <v>1.32</v>
      </c>
      <c r="DU225" s="8">
        <v>230.6</v>
      </c>
      <c r="DV225" s="8">
        <v>1.1000000000000001</v>
      </c>
      <c r="DW225" s="8">
        <v>230.5</v>
      </c>
      <c r="DX225" s="8">
        <v>1.1000000000000001</v>
      </c>
      <c r="DY225" s="8">
        <v>229.5</v>
      </c>
      <c r="DZ225" s="8">
        <v>1.1000000000000001</v>
      </c>
      <c r="EA225" s="8">
        <v>29.7</v>
      </c>
      <c r="EB225" s="8">
        <v>0.1</v>
      </c>
      <c r="EC225" s="8">
        <v>26.3</v>
      </c>
      <c r="ED225" s="8">
        <v>0.1</v>
      </c>
      <c r="EE225" s="8">
        <v>29.6</v>
      </c>
      <c r="EF225" s="8">
        <v>0.1</v>
      </c>
      <c r="EG225" s="8">
        <v>6829.4</v>
      </c>
      <c r="EH225" s="8">
        <v>43.7</v>
      </c>
      <c r="EI225" s="8">
        <v>3562.8</v>
      </c>
      <c r="EJ225" s="8">
        <v>54.4</v>
      </c>
      <c r="EK225" s="8">
        <v>2323.3000000000002</v>
      </c>
      <c r="EL225" s="8">
        <v>34</v>
      </c>
      <c r="EM225" s="8">
        <v>230</v>
      </c>
      <c r="EO225" s="8">
        <v>230</v>
      </c>
      <c r="EQ225" s="8">
        <v>230</v>
      </c>
      <c r="ES225" s="8">
        <v>6.4</v>
      </c>
      <c r="EU225" s="8">
        <v>6.1</v>
      </c>
      <c r="EW225" s="8">
        <v>6.1</v>
      </c>
      <c r="EY225" s="8">
        <v>0.54</v>
      </c>
      <c r="EZ225" s="8">
        <v>230</v>
      </c>
      <c r="FB225" s="8">
        <v>230</v>
      </c>
      <c r="FD225" s="8">
        <v>230</v>
      </c>
      <c r="FF225" s="8">
        <v>12.3</v>
      </c>
      <c r="FH225" s="8">
        <v>11.4</v>
      </c>
      <c r="FJ225" s="8">
        <v>10.9</v>
      </c>
      <c r="FL225" s="8">
        <v>3860</v>
      </c>
      <c r="FN225" s="8">
        <v>0.84</v>
      </c>
      <c r="FO225" s="8">
        <v>230</v>
      </c>
      <c r="FP225" s="8">
        <v>230</v>
      </c>
      <c r="FQ225" s="8">
        <v>230</v>
      </c>
      <c r="FR225" s="8">
        <v>10.5</v>
      </c>
      <c r="FS225" s="8">
        <v>9.1999999999999993</v>
      </c>
      <c r="FT225" s="8">
        <v>9.9</v>
      </c>
      <c r="FU225" s="8">
        <v>3180</v>
      </c>
      <c r="FV225" s="8">
        <v>0.81</v>
      </c>
      <c r="GE225" s="8">
        <v>9160</v>
      </c>
      <c r="GT225" s="8">
        <v>293.68</v>
      </c>
      <c r="GU225" s="8">
        <v>0.25</v>
      </c>
      <c r="GV225" s="8">
        <v>98.78</v>
      </c>
      <c r="GW225" s="8">
        <v>0.05</v>
      </c>
      <c r="GZ225" s="8">
        <v>30.31</v>
      </c>
      <c r="HA225" s="8">
        <v>0.04</v>
      </c>
      <c r="HB225" s="8">
        <v>304.77999999999997</v>
      </c>
      <c r="HC225" s="8">
        <v>0.22</v>
      </c>
      <c r="HD225" s="8">
        <v>225.45</v>
      </c>
      <c r="HE225" s="8">
        <v>0.06</v>
      </c>
      <c r="HF225" s="8">
        <v>131.94999999999999</v>
      </c>
      <c r="HG225" s="8">
        <v>0.05</v>
      </c>
      <c r="HH225" s="8">
        <v>93.51</v>
      </c>
      <c r="HI225" s="8">
        <v>0.08</v>
      </c>
      <c r="HJ225" s="8">
        <v>290.23</v>
      </c>
      <c r="HK225" s="8">
        <v>0.35</v>
      </c>
      <c r="HL225" s="8">
        <v>98.99</v>
      </c>
      <c r="HM225" s="8">
        <v>0.04</v>
      </c>
      <c r="HN225" s="8">
        <v>128.19</v>
      </c>
      <c r="HO225" s="8">
        <v>0.09</v>
      </c>
      <c r="HP225" s="8">
        <v>29.2</v>
      </c>
      <c r="HQ225" s="8">
        <v>0.08</v>
      </c>
      <c r="HZ225" s="8">
        <v>62.96</v>
      </c>
      <c r="IA225" s="8">
        <v>0.1</v>
      </c>
      <c r="IB225" s="8">
        <v>73.760000000000005</v>
      </c>
      <c r="IC225" s="8">
        <v>0.04</v>
      </c>
      <c r="ID225" s="8">
        <v>35.82</v>
      </c>
      <c r="IE225" s="8">
        <v>7.0000000000000007E-2</v>
      </c>
      <c r="IF225" s="8">
        <v>37.94</v>
      </c>
      <c r="IG225" s="8">
        <v>0.08</v>
      </c>
      <c r="IH225" s="8">
        <v>303.38</v>
      </c>
      <c r="II225" s="8">
        <v>11.2</v>
      </c>
      <c r="IJ225" s="8">
        <v>39.159999999999997</v>
      </c>
      <c r="IK225" s="8">
        <v>0.01</v>
      </c>
      <c r="IL225" s="8">
        <v>55979</v>
      </c>
      <c r="IM225" s="8">
        <v>850</v>
      </c>
      <c r="IN225" s="8">
        <v>22878</v>
      </c>
      <c r="IO225" s="8">
        <v>847</v>
      </c>
      <c r="JH225" s="8">
        <v>129.09</v>
      </c>
      <c r="JI225" s="8">
        <v>0.06</v>
      </c>
      <c r="JJ225" s="27">
        <v>99.1</v>
      </c>
      <c r="JK225" s="27">
        <v>7.0000000000000007E-2</v>
      </c>
      <c r="KB225" s="8">
        <v>249.32</v>
      </c>
      <c r="KC225" s="8">
        <v>0.21</v>
      </c>
      <c r="KD225" s="8">
        <v>207.92</v>
      </c>
      <c r="KE225" s="8">
        <v>0.04</v>
      </c>
      <c r="KF225" s="8">
        <v>116.85</v>
      </c>
      <c r="KG225" s="8">
        <v>0.06</v>
      </c>
      <c r="KH225" s="8">
        <v>91.07</v>
      </c>
      <c r="KI225" s="8">
        <v>0.05</v>
      </c>
      <c r="KJ225" s="8">
        <v>239.19</v>
      </c>
      <c r="KK225" s="8">
        <v>0.21</v>
      </c>
      <c r="KN225" s="8">
        <v>12.06</v>
      </c>
      <c r="KO225" s="8">
        <v>0.04</v>
      </c>
      <c r="KP225" s="8">
        <v>238.6</v>
      </c>
      <c r="KQ225" s="8">
        <v>0.21</v>
      </c>
      <c r="KR225" s="8">
        <v>102.07</v>
      </c>
      <c r="KS225" s="8">
        <v>0.03</v>
      </c>
      <c r="KT225" s="8">
        <v>113.66</v>
      </c>
      <c r="KU225" s="8">
        <v>0.06</v>
      </c>
      <c r="KV225" s="8">
        <v>11.59</v>
      </c>
      <c r="KW225" s="8">
        <v>0.06</v>
      </c>
      <c r="LD225" s="8">
        <v>61.83</v>
      </c>
      <c r="LE225" s="8">
        <v>0.05</v>
      </c>
      <c r="LF225" s="8">
        <v>77.81</v>
      </c>
      <c r="LG225" s="8">
        <v>0.04</v>
      </c>
      <c r="LH225" s="8">
        <v>35</v>
      </c>
      <c r="LI225" s="8">
        <v>0.04</v>
      </c>
      <c r="LJ225" s="8">
        <v>42.81</v>
      </c>
      <c r="LK225" s="8">
        <v>0.05</v>
      </c>
      <c r="LL225" s="8">
        <v>101.72</v>
      </c>
      <c r="LM225" s="8">
        <v>0.06</v>
      </c>
      <c r="LN225" s="8">
        <v>509.31</v>
      </c>
      <c r="LO225" s="8">
        <v>0.4</v>
      </c>
      <c r="LP225" s="8">
        <v>40.130000000000003</v>
      </c>
      <c r="LQ225" s="8">
        <v>0.01</v>
      </c>
      <c r="LR225" s="8">
        <v>115.32</v>
      </c>
      <c r="LS225" s="8">
        <v>0.01</v>
      </c>
      <c r="LT225" s="8">
        <v>55979</v>
      </c>
      <c r="LU225" s="8">
        <v>850</v>
      </c>
      <c r="LV225" s="8">
        <v>38296</v>
      </c>
      <c r="LW225" s="8">
        <v>29</v>
      </c>
      <c r="ML225" s="8">
        <v>101.78</v>
      </c>
      <c r="MM225" s="8">
        <v>0.04</v>
      </c>
      <c r="MN225" s="8">
        <v>113.84</v>
      </c>
      <c r="MO225" s="8">
        <v>0.06</v>
      </c>
      <c r="MX225" s="8">
        <v>59.74</v>
      </c>
      <c r="MY225" s="8">
        <v>0.06</v>
      </c>
      <c r="MZ225" s="8">
        <v>59.65</v>
      </c>
      <c r="NA225" s="8">
        <v>0.05</v>
      </c>
      <c r="NB225" s="8">
        <v>59.55</v>
      </c>
      <c r="NC225" s="8">
        <v>0.04</v>
      </c>
      <c r="ND225" s="8">
        <v>59.95</v>
      </c>
      <c r="NE225" s="8">
        <v>0.08</v>
      </c>
      <c r="NF225" s="8">
        <v>59.87</v>
      </c>
      <c r="NG225" s="8">
        <v>7.0000000000000007E-2</v>
      </c>
      <c r="NH225" s="8">
        <v>59.93</v>
      </c>
      <c r="NI225" s="8">
        <v>0.06</v>
      </c>
      <c r="OB225" s="8">
        <v>98.99</v>
      </c>
      <c r="OC225" s="8">
        <v>0.04</v>
      </c>
      <c r="OP225" s="8">
        <v>100.47</v>
      </c>
      <c r="OQ225" s="8">
        <v>0.06</v>
      </c>
      <c r="OR225" s="8">
        <v>101.47</v>
      </c>
      <c r="OS225" s="8">
        <v>0.05</v>
      </c>
      <c r="PN225" s="8">
        <v>99.53</v>
      </c>
      <c r="PO225" s="8">
        <v>0.05</v>
      </c>
      <c r="PP225" s="8">
        <v>101.72</v>
      </c>
      <c r="PQ225" s="8">
        <v>0.06</v>
      </c>
      <c r="PR225" s="8">
        <v>100.47</v>
      </c>
      <c r="PS225" s="8">
        <v>0.06</v>
      </c>
      <c r="PT225" s="8">
        <v>101.47</v>
      </c>
      <c r="PU225" s="8">
        <v>0.05</v>
      </c>
      <c r="PV225" s="8">
        <v>74.38</v>
      </c>
      <c r="PW225" s="8">
        <v>0.05</v>
      </c>
      <c r="PX225" s="8">
        <v>77.41</v>
      </c>
      <c r="PY225" s="8">
        <v>0.03</v>
      </c>
      <c r="QL225" s="8">
        <v>98.96</v>
      </c>
      <c r="QM225" s="8">
        <v>7.0000000000000007E-2</v>
      </c>
      <c r="QN225" s="8">
        <v>101.96</v>
      </c>
      <c r="QO225" s="8">
        <v>7.0000000000000007E-2</v>
      </c>
      <c r="QP225" s="8">
        <v>101.85</v>
      </c>
      <c r="QQ225" s="8">
        <v>0.06</v>
      </c>
      <c r="QX225" s="8">
        <v>94.83</v>
      </c>
      <c r="QY225" s="8">
        <v>0.12</v>
      </c>
      <c r="QZ225" s="8">
        <v>94.55</v>
      </c>
      <c r="RA225" s="8">
        <v>0.08</v>
      </c>
      <c r="RB225" s="8">
        <v>74.3</v>
      </c>
      <c r="RC225" s="8">
        <v>7.0000000000000007E-2</v>
      </c>
      <c r="RD225" s="8">
        <v>74.400000000000006</v>
      </c>
      <c r="RE225" s="8">
        <v>0.06</v>
      </c>
      <c r="RF225" s="8">
        <v>74.23</v>
      </c>
      <c r="RG225" s="8">
        <v>0.1</v>
      </c>
      <c r="RH225" s="8">
        <v>74.23</v>
      </c>
      <c r="RI225" s="8">
        <v>0.09</v>
      </c>
      <c r="RJ225" s="8">
        <v>74.39</v>
      </c>
      <c r="RK225" s="8">
        <v>7.0000000000000007E-2</v>
      </c>
      <c r="RL225" s="8">
        <v>74.44</v>
      </c>
      <c r="RM225" s="8">
        <v>7.0000000000000007E-2</v>
      </c>
      <c r="RP225" s="8">
        <v>75.650000000000006</v>
      </c>
      <c r="RQ225" s="8">
        <v>0.17</v>
      </c>
      <c r="RR225" s="8">
        <v>74.84</v>
      </c>
      <c r="RS225" s="8">
        <v>0.13</v>
      </c>
      <c r="RT225" s="8">
        <v>74.87</v>
      </c>
      <c r="RU225" s="8">
        <v>0.11</v>
      </c>
      <c r="RV225" s="8">
        <v>75.02</v>
      </c>
      <c r="RW225" s="8">
        <v>0.08</v>
      </c>
      <c r="RX225" s="8">
        <v>86.49</v>
      </c>
      <c r="RY225" s="8">
        <v>0.19</v>
      </c>
      <c r="RZ225" s="8">
        <v>78.760000000000005</v>
      </c>
      <c r="SA225" s="8">
        <v>0.21</v>
      </c>
      <c r="SB225" s="8">
        <v>74.86</v>
      </c>
      <c r="SC225" s="8">
        <v>0.16</v>
      </c>
      <c r="SD225" s="8">
        <v>74.88</v>
      </c>
      <c r="SE225" s="8">
        <v>0.14000000000000001</v>
      </c>
      <c r="SF225" s="8">
        <v>83.26</v>
      </c>
      <c r="SG225" s="8">
        <v>0.16</v>
      </c>
      <c r="SH225" s="8">
        <v>77.959999999999994</v>
      </c>
      <c r="SI225" s="8">
        <v>0.1</v>
      </c>
      <c r="SJ225" s="8">
        <v>77.150000000000006</v>
      </c>
      <c r="SK225" s="8">
        <v>0.11</v>
      </c>
      <c r="SL225" s="8">
        <v>76</v>
      </c>
      <c r="SM225" s="8">
        <v>0.08</v>
      </c>
      <c r="SN225" s="8">
        <v>80.34</v>
      </c>
      <c r="SO225" s="8">
        <v>0.1</v>
      </c>
      <c r="SP225" s="8">
        <v>79.39</v>
      </c>
      <c r="SQ225" s="8">
        <v>0.09</v>
      </c>
      <c r="SR225" s="8">
        <v>77.709999999999994</v>
      </c>
      <c r="SS225" s="8">
        <v>0.1</v>
      </c>
      <c r="ST225" s="8">
        <v>74.81</v>
      </c>
      <c r="SU225" s="8">
        <v>0.24</v>
      </c>
      <c r="TZ225" s="8">
        <v>94.65</v>
      </c>
      <c r="UA225" s="8">
        <v>0.11</v>
      </c>
      <c r="UB225" s="8">
        <v>94.33</v>
      </c>
      <c r="UC225" s="8">
        <v>0.11</v>
      </c>
      <c r="UD225" s="8">
        <v>94.35</v>
      </c>
      <c r="UE225" s="8">
        <v>0.12</v>
      </c>
      <c r="UF225" s="8">
        <v>94.5</v>
      </c>
      <c r="UG225" s="8">
        <v>0.11</v>
      </c>
      <c r="UH225" s="8">
        <v>94.34</v>
      </c>
      <c r="UI225" s="8">
        <v>0.1</v>
      </c>
      <c r="UJ225" s="8">
        <v>94.3</v>
      </c>
      <c r="UK225" s="8">
        <v>0.12</v>
      </c>
      <c r="WJ225" s="8" t="s">
        <v>1315</v>
      </c>
      <c r="WK225" s="8">
        <v>75.001000000000005</v>
      </c>
      <c r="WL225" s="8">
        <v>1.4999999999999999E-2</v>
      </c>
      <c r="WM225" s="8">
        <v>62.000999999999998</v>
      </c>
      <c r="WN225" s="8">
        <v>2.4E-2</v>
      </c>
      <c r="WO225" s="8">
        <v>59.98</v>
      </c>
      <c r="WP225" s="8">
        <v>2.1999999999999999E-2</v>
      </c>
      <c r="WQ225" s="8">
        <v>55.652999999999999</v>
      </c>
      <c r="WR225" s="8">
        <v>2.4E-2</v>
      </c>
      <c r="WS225" s="8">
        <v>94.995999999999995</v>
      </c>
      <c r="WT225" s="8">
        <v>1.7000000000000001E-2</v>
      </c>
      <c r="WU225" s="8">
        <v>75.004999999999995</v>
      </c>
      <c r="WV225" s="8">
        <v>2.5000000000000001E-2</v>
      </c>
      <c r="WW225" s="8">
        <v>2563.1</v>
      </c>
      <c r="WX225" s="8">
        <v>2.8</v>
      </c>
      <c r="WY225" s="8">
        <v>2500</v>
      </c>
      <c r="WZ225" s="8">
        <v>2.7</v>
      </c>
      <c r="XA225" s="8">
        <v>1.2390000000000001</v>
      </c>
      <c r="XB225" s="8">
        <v>2E-3</v>
      </c>
      <c r="XC225" s="8">
        <v>-0.41799999999999998</v>
      </c>
      <c r="XD225" s="8">
        <v>2E-3</v>
      </c>
      <c r="XE225" s="8">
        <v>0.21099999999999999</v>
      </c>
      <c r="XF225" s="8">
        <v>3.0000000000000001E-3</v>
      </c>
      <c r="XG225" s="8">
        <v>1.1995</v>
      </c>
      <c r="XH225" s="8">
        <v>2.5999999999999999E-3</v>
      </c>
      <c r="XI225" s="8">
        <v>29.280999999999999</v>
      </c>
      <c r="XJ225" s="8">
        <v>1E-3</v>
      </c>
      <c r="XK225" s="8">
        <v>9153</v>
      </c>
      <c r="XL225" s="8">
        <v>17</v>
      </c>
      <c r="XM225" s="8">
        <v>1510</v>
      </c>
      <c r="XO225" s="1">
        <v>8.7942837155845673E-3</v>
      </c>
      <c r="XP225" s="12">
        <v>21.378903712586084</v>
      </c>
      <c r="XQ225" s="4">
        <v>13.029</v>
      </c>
      <c r="XR225" s="4">
        <v>0.39800000000000002</v>
      </c>
      <c r="XS225" s="45">
        <f t="shared" si="191"/>
        <v>1.3950224349864901</v>
      </c>
      <c r="XT225" s="9">
        <f t="shared" si="181"/>
        <v>11679.947521545626</v>
      </c>
      <c r="XU225" s="46">
        <f t="shared" si="182"/>
        <v>363.89527559055125</v>
      </c>
      <c r="XV225" s="9">
        <f t="shared" si="192"/>
        <v>22.792072940720903</v>
      </c>
      <c r="XW225" s="9">
        <f t="shared" si="183"/>
        <v>96.988537917961139</v>
      </c>
      <c r="XX225" s="9">
        <f t="shared" si="184"/>
        <v>11582.958983627665</v>
      </c>
      <c r="XY225" s="15">
        <f t="shared" si="185"/>
        <v>8.8237724057205064E-3</v>
      </c>
      <c r="XZ225" s="9">
        <f t="shared" si="186"/>
        <v>27.696973209121818</v>
      </c>
      <c r="YA225" s="9">
        <f t="shared" si="187"/>
        <v>58.58497756501351</v>
      </c>
      <c r="YB225" s="10">
        <v>14.099855568500169</v>
      </c>
      <c r="YC225" s="10">
        <v>13.166668747125437</v>
      </c>
      <c r="YD225" s="3">
        <v>1.392611831066581E-2</v>
      </c>
      <c r="YE225" s="9">
        <v>38.162030465174183</v>
      </c>
      <c r="YF225" s="15">
        <v>8.78104851539405E-3</v>
      </c>
      <c r="YG225" s="9">
        <v>27.609345289181249</v>
      </c>
      <c r="YH225" s="15">
        <v>8.3959861583816266E-3</v>
      </c>
      <c r="YI225" s="9">
        <v>23.526935828945106</v>
      </c>
      <c r="YJ225" s="9">
        <f t="shared" si="188"/>
        <v>75.168577582843909</v>
      </c>
      <c r="YK225" s="9">
        <f t="shared" si="189"/>
        <v>62.125685183713699</v>
      </c>
      <c r="YL225" s="9">
        <f t="shared" si="190"/>
        <v>23.186930055008027</v>
      </c>
      <c r="YM225" s="9">
        <f t="shared" si="193"/>
        <v>52677.067359955196</v>
      </c>
      <c r="YN225" s="9">
        <f t="shared" si="194"/>
        <v>46486.938702374915</v>
      </c>
      <c r="YO225" s="9">
        <f t="shared" si="195"/>
        <v>7643</v>
      </c>
      <c r="YP225" s="14">
        <f t="shared" si="196"/>
        <v>0.49519763167055292</v>
      </c>
      <c r="YQ225" s="9">
        <f t="shared" si="197"/>
        <v>48765.411935545744</v>
      </c>
      <c r="YR225" s="9">
        <f t="shared" si="198"/>
        <v>42575.283277965464</v>
      </c>
      <c r="YS225" s="10">
        <f t="shared" si="199"/>
        <v>5.3278063952306072</v>
      </c>
      <c r="YT225" s="15">
        <f t="shared" si="200"/>
        <v>0.28858533341754905</v>
      </c>
      <c r="YU225" s="16">
        <f t="shared" si="201"/>
        <v>-4.5100431541137915</v>
      </c>
      <c r="YV225" s="16">
        <f t="shared" si="202"/>
        <v>-16.583600017830399</v>
      </c>
      <c r="YW225" s="47">
        <f t="shared" si="203"/>
        <v>51.857840825762437</v>
      </c>
      <c r="YX225" s="5">
        <f t="shared" si="204"/>
        <v>52677.067359955196</v>
      </c>
      <c r="YY225" s="5">
        <f t="shared" si="205"/>
        <v>47682.328257019552</v>
      </c>
      <c r="YZ225" s="5">
        <f t="shared" si="206"/>
        <v>3971.249596607593</v>
      </c>
      <c r="ZA225" s="5">
        <f t="shared" si="207"/>
        <v>1023.4895063280971</v>
      </c>
      <c r="ZB225" s="5">
        <f t="shared" si="208"/>
        <v>52677.067359955247</v>
      </c>
      <c r="ZC225" s="6">
        <f t="shared" si="209"/>
        <v>1.0000000000000009</v>
      </c>
    </row>
    <row r="226" spans="1:679" s="8" customFormat="1" x14ac:dyDescent="0.25">
      <c r="A226" s="8">
        <v>3</v>
      </c>
      <c r="B226" s="8" t="s">
        <v>1423</v>
      </c>
      <c r="C226" s="8" t="s">
        <v>1424</v>
      </c>
      <c r="D226" s="8" t="s">
        <v>1423</v>
      </c>
      <c r="E226" s="13" t="s">
        <v>3314</v>
      </c>
      <c r="F226" s="8" t="s">
        <v>3316</v>
      </c>
      <c r="G226" s="8" t="s">
        <v>3316</v>
      </c>
      <c r="H226" s="8" t="s">
        <v>3325</v>
      </c>
      <c r="I226" s="8" t="s">
        <v>3310</v>
      </c>
      <c r="J226" s="8" t="s">
        <v>3319</v>
      </c>
      <c r="L226" s="8">
        <v>7</v>
      </c>
      <c r="M226" s="8" t="s">
        <v>3311</v>
      </c>
      <c r="N226" s="7">
        <v>0</v>
      </c>
      <c r="O226" s="7">
        <v>0</v>
      </c>
      <c r="P226" s="8" t="s">
        <v>3374</v>
      </c>
      <c r="Q226" s="8" t="s">
        <v>1166</v>
      </c>
      <c r="R226" s="8" t="s">
        <v>1425</v>
      </c>
      <c r="S226" s="8" t="s">
        <v>119</v>
      </c>
      <c r="T226" s="8" t="s">
        <v>154</v>
      </c>
      <c r="U226" s="8" t="s">
        <v>1158</v>
      </c>
      <c r="V226" s="8" t="s">
        <v>3378</v>
      </c>
      <c r="W226" s="8" t="s">
        <v>3384</v>
      </c>
      <c r="X226" s="8" t="s">
        <v>3387</v>
      </c>
      <c r="Y226" s="8" t="s">
        <v>3387</v>
      </c>
      <c r="Z226" s="8" t="s">
        <v>122</v>
      </c>
      <c r="AA226" s="8" t="s">
        <v>123</v>
      </c>
      <c r="AB226" s="8" t="s">
        <v>124</v>
      </c>
      <c r="AC226" s="8" t="s">
        <v>1151</v>
      </c>
      <c r="AD226" s="8" t="s">
        <v>1152</v>
      </c>
      <c r="AE226" s="8" t="s">
        <v>3391</v>
      </c>
      <c r="AF226" s="8" t="s">
        <v>931</v>
      </c>
      <c r="AG226" s="8">
        <v>75</v>
      </c>
      <c r="AH226" s="8">
        <v>62</v>
      </c>
      <c r="AI226" s="8">
        <v>82</v>
      </c>
      <c r="AJ226" s="8">
        <v>68</v>
      </c>
      <c r="AK226" s="8">
        <v>7.6</v>
      </c>
      <c r="AL226" s="8">
        <v>8.1</v>
      </c>
      <c r="AM226" s="8">
        <v>7.6</v>
      </c>
      <c r="AN226" s="8">
        <v>8.1</v>
      </c>
      <c r="AO226" s="8">
        <v>230.2</v>
      </c>
      <c r="AP226" s="8">
        <v>0.2</v>
      </c>
      <c r="AQ226" s="8">
        <v>26</v>
      </c>
      <c r="AR226" s="8">
        <v>0</v>
      </c>
      <c r="AS226" s="8">
        <v>52216</v>
      </c>
      <c r="AT226" s="8">
        <v>105</v>
      </c>
      <c r="AU226" s="8">
        <v>52972</v>
      </c>
      <c r="AV226" s="8">
        <v>261</v>
      </c>
      <c r="AW226" s="8">
        <v>13243</v>
      </c>
      <c r="AX226" s="8">
        <v>143</v>
      </c>
      <c r="AY226" s="8">
        <v>65471</v>
      </c>
      <c r="AZ226" s="8">
        <v>132</v>
      </c>
      <c r="BA226" s="8">
        <v>8.453324726</v>
      </c>
      <c r="BF226" s="8">
        <v>111.92</v>
      </c>
      <c r="BG226" s="8">
        <v>0.04</v>
      </c>
      <c r="BH226" s="8">
        <v>17.53</v>
      </c>
      <c r="CO226" s="8" t="s">
        <v>1168</v>
      </c>
      <c r="CP226" s="8" t="s">
        <v>1169</v>
      </c>
      <c r="CQ226" s="8">
        <v>75.001000000000005</v>
      </c>
      <c r="CR226" s="8">
        <v>1.6E-2</v>
      </c>
      <c r="CS226" s="8">
        <v>62</v>
      </c>
      <c r="CT226" s="8">
        <v>3.2000000000000001E-2</v>
      </c>
      <c r="CU226" s="8">
        <v>81.992000000000004</v>
      </c>
      <c r="CV226" s="8">
        <v>2.4E-2</v>
      </c>
      <c r="CW226" s="8">
        <v>68.004000000000005</v>
      </c>
      <c r="CX226" s="8">
        <v>1.9E-2</v>
      </c>
      <c r="CY226" s="8">
        <v>74.86</v>
      </c>
      <c r="CZ226" s="8">
        <v>0.11</v>
      </c>
      <c r="DA226" s="8">
        <v>56.14</v>
      </c>
      <c r="DB226" s="8">
        <v>0.05</v>
      </c>
      <c r="DC226" s="8">
        <v>61.09</v>
      </c>
      <c r="DD226" s="8">
        <v>0.03</v>
      </c>
      <c r="DE226" s="8">
        <v>6.8000000000000005E-2</v>
      </c>
      <c r="DF226" s="8">
        <v>2E-3</v>
      </c>
      <c r="DG226" s="8">
        <v>0.92449999999999999</v>
      </c>
      <c r="DH226" s="8">
        <v>1.8E-3</v>
      </c>
      <c r="DI226" s="8">
        <v>52216</v>
      </c>
      <c r="DJ226" s="8">
        <v>105</v>
      </c>
      <c r="DK226" s="8">
        <v>13243</v>
      </c>
      <c r="DL226" s="8">
        <v>143</v>
      </c>
      <c r="DM226" s="8">
        <v>8.4540000000000006</v>
      </c>
      <c r="DN226" s="8">
        <v>3.6999999999999998E-2</v>
      </c>
      <c r="DO226" s="8">
        <v>79387</v>
      </c>
      <c r="DP226" s="8">
        <v>55</v>
      </c>
      <c r="DQ226" s="8">
        <v>10.250999999999999</v>
      </c>
      <c r="DR226" s="8">
        <v>0.04</v>
      </c>
      <c r="DS226" s="8">
        <v>17.53</v>
      </c>
      <c r="DT226" s="8">
        <v>0.17</v>
      </c>
      <c r="DU226" s="8">
        <v>230.2</v>
      </c>
      <c r="DV226" s="8">
        <v>0.8</v>
      </c>
      <c r="DW226" s="8">
        <v>229.7</v>
      </c>
      <c r="DX226" s="8">
        <v>0.8</v>
      </c>
      <c r="DY226" s="8">
        <v>229.8</v>
      </c>
      <c r="DZ226" s="8">
        <v>0.8</v>
      </c>
      <c r="EA226" s="8">
        <v>26</v>
      </c>
      <c r="EB226" s="8">
        <v>0.1</v>
      </c>
      <c r="EC226" s="8">
        <v>23.7</v>
      </c>
      <c r="ED226" s="8">
        <v>0.1</v>
      </c>
      <c r="EE226" s="8">
        <v>26.8</v>
      </c>
      <c r="EF226" s="8">
        <v>0.1</v>
      </c>
      <c r="EG226" s="8">
        <v>5948.5</v>
      </c>
      <c r="EH226" s="8">
        <v>35.4</v>
      </c>
      <c r="EI226" s="8">
        <v>3592.4</v>
      </c>
      <c r="EJ226" s="8">
        <v>42.4</v>
      </c>
      <c r="EK226" s="8">
        <v>1796.3</v>
      </c>
      <c r="EL226" s="8">
        <v>29.2</v>
      </c>
      <c r="EM226" s="8">
        <v>230.6</v>
      </c>
      <c r="EO226" s="8">
        <v>229.4</v>
      </c>
      <c r="EQ226" s="8">
        <v>230.2</v>
      </c>
      <c r="ES226" s="8">
        <v>6.4</v>
      </c>
      <c r="EU226" s="8">
        <v>6.3</v>
      </c>
      <c r="EW226" s="8">
        <v>6.2</v>
      </c>
      <c r="EY226" s="8">
        <v>0.55000000000000004</v>
      </c>
      <c r="EZ226" s="8">
        <v>228.7</v>
      </c>
      <c r="FB226" s="8">
        <v>228.5</v>
      </c>
      <c r="FD226" s="8">
        <v>229.3</v>
      </c>
      <c r="FF226" s="8">
        <v>9.8000000000000007</v>
      </c>
      <c r="FH226" s="8">
        <v>9.4</v>
      </c>
      <c r="FJ226" s="8">
        <v>9</v>
      </c>
      <c r="FL226" s="8">
        <v>2890</v>
      </c>
      <c r="FN226" s="8">
        <v>0.77</v>
      </c>
      <c r="FO226" s="8">
        <v>229.7</v>
      </c>
      <c r="FP226" s="8">
        <v>228.7</v>
      </c>
      <c r="FQ226" s="8">
        <v>228.2</v>
      </c>
      <c r="FR226" s="8">
        <v>9.4</v>
      </c>
      <c r="FS226" s="8">
        <v>8.5</v>
      </c>
      <c r="FT226" s="8">
        <v>9</v>
      </c>
      <c r="FU226" s="8">
        <v>2720</v>
      </c>
      <c r="FV226" s="8">
        <v>0.77</v>
      </c>
      <c r="GE226" s="8">
        <v>7810</v>
      </c>
      <c r="HB226" s="8">
        <v>226.94</v>
      </c>
      <c r="HC226" s="8">
        <v>0.18</v>
      </c>
      <c r="HD226" s="8">
        <v>171.49</v>
      </c>
      <c r="HE226" s="8">
        <v>0.09</v>
      </c>
      <c r="HF226" s="8">
        <v>110.08</v>
      </c>
      <c r="HG226" s="8">
        <v>0.06</v>
      </c>
      <c r="HH226" s="8">
        <v>61.41</v>
      </c>
      <c r="HI226" s="8">
        <v>0.11</v>
      </c>
      <c r="HJ226" s="8">
        <v>208.06</v>
      </c>
      <c r="HK226" s="8">
        <v>0.17</v>
      </c>
      <c r="HL226" s="8">
        <v>87.77</v>
      </c>
      <c r="HM226" s="8">
        <v>0.06</v>
      </c>
      <c r="HN226" s="8">
        <v>104</v>
      </c>
      <c r="HO226" s="8">
        <v>0.06</v>
      </c>
      <c r="HP226" s="8">
        <v>16.23</v>
      </c>
      <c r="HQ226" s="8">
        <v>0.03</v>
      </c>
      <c r="HZ226" s="8">
        <v>69.349999999999994</v>
      </c>
      <c r="IA226" s="8">
        <v>0.06</v>
      </c>
      <c r="IB226" s="8">
        <v>60.65</v>
      </c>
      <c r="IC226" s="8">
        <v>0.21</v>
      </c>
      <c r="ID226" s="8">
        <v>40.31</v>
      </c>
      <c r="IE226" s="8">
        <v>0.04</v>
      </c>
      <c r="IF226" s="8">
        <v>20.329999999999998</v>
      </c>
      <c r="IG226" s="8">
        <v>0.22</v>
      </c>
      <c r="IH226" s="8">
        <v>601.07000000000005</v>
      </c>
      <c r="II226" s="8">
        <v>0.45</v>
      </c>
      <c r="IJ226" s="8">
        <v>35.68</v>
      </c>
      <c r="IK226" s="8">
        <v>0.02</v>
      </c>
      <c r="IL226" s="8">
        <v>79387</v>
      </c>
      <c r="IM226" s="8">
        <v>55</v>
      </c>
      <c r="IN226" s="8">
        <v>45821</v>
      </c>
      <c r="IO226" s="8">
        <v>41</v>
      </c>
      <c r="KB226" s="8">
        <v>210.07</v>
      </c>
      <c r="KC226" s="8">
        <v>0.21</v>
      </c>
      <c r="KD226" s="8">
        <v>188.81</v>
      </c>
      <c r="KE226" s="8">
        <v>0.04</v>
      </c>
      <c r="KF226" s="8">
        <v>104.66</v>
      </c>
      <c r="KG226" s="8">
        <v>7.0000000000000007E-2</v>
      </c>
      <c r="KH226" s="8">
        <v>84.15</v>
      </c>
      <c r="KI226" s="8">
        <v>7.0000000000000007E-2</v>
      </c>
      <c r="KP226" s="8">
        <v>198.98</v>
      </c>
      <c r="KQ226" s="8">
        <v>0.21</v>
      </c>
      <c r="KR226" s="8">
        <v>89.04</v>
      </c>
      <c r="KS226" s="8">
        <v>0.04</v>
      </c>
      <c r="KT226" s="8">
        <v>100.94</v>
      </c>
      <c r="KU226" s="8">
        <v>7.0000000000000007E-2</v>
      </c>
      <c r="KV226" s="8">
        <v>11.91</v>
      </c>
      <c r="KW226" s="8">
        <v>7.0000000000000007E-2</v>
      </c>
      <c r="LD226" s="8">
        <v>58.02</v>
      </c>
      <c r="LE226" s="8">
        <v>0.06</v>
      </c>
      <c r="LF226" s="8">
        <v>73.78</v>
      </c>
      <c r="LG226" s="8">
        <v>0.06</v>
      </c>
      <c r="LH226" s="8">
        <v>32.119999999999997</v>
      </c>
      <c r="LI226" s="8">
        <v>0.05</v>
      </c>
      <c r="LJ226" s="8">
        <v>41.66</v>
      </c>
      <c r="LK226" s="8">
        <v>0.08</v>
      </c>
      <c r="LL226" s="8">
        <v>88.15</v>
      </c>
      <c r="LM226" s="8">
        <v>0.05</v>
      </c>
      <c r="LN226" s="8">
        <v>493.03</v>
      </c>
      <c r="LO226" s="8">
        <v>0.46</v>
      </c>
      <c r="LP226" s="8">
        <v>36.07</v>
      </c>
      <c r="LQ226" s="8">
        <v>0.01</v>
      </c>
      <c r="LR226" s="8">
        <v>114.81</v>
      </c>
      <c r="LS226" s="8">
        <v>0.01</v>
      </c>
      <c r="LT226" s="8">
        <v>79387</v>
      </c>
      <c r="LU226" s="8">
        <v>55</v>
      </c>
      <c r="LV226" s="8">
        <v>38822</v>
      </c>
      <c r="LW226" s="8">
        <v>37</v>
      </c>
      <c r="MX226" s="8">
        <v>56.02</v>
      </c>
      <c r="MY226" s="8">
        <v>0.05</v>
      </c>
      <c r="MZ226" s="8">
        <v>56.02</v>
      </c>
      <c r="NA226" s="8">
        <v>0.04</v>
      </c>
      <c r="NB226" s="8">
        <v>56.46</v>
      </c>
      <c r="NC226" s="8">
        <v>0.04</v>
      </c>
      <c r="ND226" s="8">
        <v>56.36</v>
      </c>
      <c r="NE226" s="8">
        <v>0.05</v>
      </c>
      <c r="NF226" s="8">
        <v>56.34</v>
      </c>
      <c r="NG226" s="8">
        <v>0.06</v>
      </c>
      <c r="NH226" s="8">
        <v>56.43</v>
      </c>
      <c r="NI226" s="8">
        <v>0.05</v>
      </c>
      <c r="OB226" s="8">
        <v>87.77</v>
      </c>
      <c r="OC226" s="8">
        <v>0.06</v>
      </c>
      <c r="OP226" s="8">
        <v>88.7</v>
      </c>
      <c r="OQ226" s="8">
        <v>0.05</v>
      </c>
      <c r="OR226" s="8">
        <v>88.01</v>
      </c>
      <c r="OS226" s="8">
        <v>0.06</v>
      </c>
      <c r="PN226" s="8">
        <v>87.99</v>
      </c>
      <c r="PO226" s="8">
        <v>0.05</v>
      </c>
      <c r="PP226" s="8">
        <v>88.15</v>
      </c>
      <c r="PQ226" s="8">
        <v>0.05</v>
      </c>
      <c r="PV226" s="8">
        <v>62.13</v>
      </c>
      <c r="PW226" s="8">
        <v>0.19</v>
      </c>
      <c r="PX226" s="8">
        <v>73.64</v>
      </c>
      <c r="PY226" s="8">
        <v>0.05</v>
      </c>
      <c r="QX226" s="8">
        <v>81.349999999999994</v>
      </c>
      <c r="QY226" s="8">
        <v>0.1</v>
      </c>
      <c r="QZ226" s="8">
        <v>81.89</v>
      </c>
      <c r="RA226" s="8">
        <v>0.09</v>
      </c>
      <c r="RB226" s="8">
        <v>75.23</v>
      </c>
      <c r="RC226" s="8">
        <v>7.0000000000000007E-2</v>
      </c>
      <c r="RD226" s="8">
        <v>75.400000000000006</v>
      </c>
      <c r="RE226" s="8">
        <v>7.0000000000000007E-2</v>
      </c>
      <c r="RF226" s="8">
        <v>75.010000000000005</v>
      </c>
      <c r="RG226" s="8">
        <v>7.0000000000000007E-2</v>
      </c>
      <c r="RH226" s="8">
        <v>74.989999999999995</v>
      </c>
      <c r="RI226" s="8">
        <v>0.08</v>
      </c>
      <c r="RJ226" s="8">
        <v>75.11</v>
      </c>
      <c r="RK226" s="8">
        <v>7.0000000000000007E-2</v>
      </c>
      <c r="RL226" s="8">
        <v>75.16</v>
      </c>
      <c r="RM226" s="8">
        <v>7.0000000000000007E-2</v>
      </c>
      <c r="RP226" s="8">
        <v>75.59</v>
      </c>
      <c r="RQ226" s="8">
        <v>0.06</v>
      </c>
      <c r="RR226" s="8">
        <v>75.319999999999993</v>
      </c>
      <c r="RS226" s="8">
        <v>7.0000000000000007E-2</v>
      </c>
      <c r="RT226" s="8">
        <v>75.430000000000007</v>
      </c>
      <c r="RU226" s="8">
        <v>7.0000000000000007E-2</v>
      </c>
      <c r="RV226" s="8">
        <v>75.3</v>
      </c>
      <c r="RW226" s="8">
        <v>0.06</v>
      </c>
      <c r="RX226" s="8">
        <v>79.260000000000005</v>
      </c>
      <c r="RY226" s="8">
        <v>0.06</v>
      </c>
      <c r="RZ226" s="8">
        <v>75.62</v>
      </c>
      <c r="SA226" s="8">
        <v>7.0000000000000007E-2</v>
      </c>
      <c r="SB226" s="8">
        <v>75.23</v>
      </c>
      <c r="SC226" s="8">
        <v>7.0000000000000007E-2</v>
      </c>
      <c r="SD226" s="8">
        <v>75.319999999999993</v>
      </c>
      <c r="SE226" s="8">
        <v>7.0000000000000007E-2</v>
      </c>
      <c r="SF226" s="8">
        <v>76.91</v>
      </c>
      <c r="SG226" s="8">
        <v>0.06</v>
      </c>
      <c r="SH226" s="8">
        <v>76.86</v>
      </c>
      <c r="SI226" s="8">
        <v>0.06</v>
      </c>
      <c r="SJ226" s="8">
        <v>75.75</v>
      </c>
      <c r="SK226" s="8">
        <v>7.0000000000000007E-2</v>
      </c>
      <c r="SL226" s="8">
        <v>75.819999999999993</v>
      </c>
      <c r="SM226" s="8">
        <v>7.0000000000000007E-2</v>
      </c>
      <c r="SN226" s="8">
        <v>77.2</v>
      </c>
      <c r="SO226" s="8">
        <v>0.05</v>
      </c>
      <c r="SP226" s="8">
        <v>76.459999999999994</v>
      </c>
      <c r="SQ226" s="8">
        <v>7.0000000000000007E-2</v>
      </c>
      <c r="SR226" s="8">
        <v>75.84</v>
      </c>
      <c r="SS226" s="8">
        <v>0.06</v>
      </c>
      <c r="ST226" s="8">
        <v>75.44</v>
      </c>
      <c r="SU226" s="8">
        <v>7.0000000000000007E-2</v>
      </c>
      <c r="TZ226" s="8">
        <v>81.81</v>
      </c>
      <c r="UA226" s="8">
        <v>0.1</v>
      </c>
      <c r="UB226" s="8">
        <v>81.45</v>
      </c>
      <c r="UC226" s="8">
        <v>0.09</v>
      </c>
      <c r="UD226" s="8">
        <v>81.58</v>
      </c>
      <c r="UE226" s="8">
        <v>0.1</v>
      </c>
      <c r="UF226" s="8">
        <v>81.61</v>
      </c>
      <c r="UG226" s="8">
        <v>0.1</v>
      </c>
      <c r="UH226" s="8">
        <v>81.96</v>
      </c>
      <c r="UI226" s="8">
        <v>7.0000000000000007E-2</v>
      </c>
      <c r="UJ226" s="8">
        <v>82.01</v>
      </c>
      <c r="UK226" s="8">
        <v>0.11</v>
      </c>
      <c r="WJ226" s="8" t="s">
        <v>1315</v>
      </c>
      <c r="WK226" s="8">
        <v>75.001000000000005</v>
      </c>
      <c r="WL226" s="8">
        <v>1.6E-2</v>
      </c>
      <c r="WM226" s="8">
        <v>62</v>
      </c>
      <c r="WN226" s="8">
        <v>3.2000000000000001E-2</v>
      </c>
      <c r="WO226" s="8">
        <v>56.545000000000002</v>
      </c>
      <c r="WP226" s="8">
        <v>2.8000000000000001E-2</v>
      </c>
      <c r="WQ226" s="8">
        <v>53.314999999999998</v>
      </c>
      <c r="WR226" s="8">
        <v>0.03</v>
      </c>
      <c r="WS226" s="8">
        <v>81.992000000000004</v>
      </c>
      <c r="WT226" s="8">
        <v>2.4E-2</v>
      </c>
      <c r="WU226" s="8">
        <v>68.004000000000005</v>
      </c>
      <c r="WV226" s="8">
        <v>1.9E-2</v>
      </c>
      <c r="WW226" s="8">
        <v>2575.3000000000002</v>
      </c>
      <c r="WX226" s="8">
        <v>2.6</v>
      </c>
      <c r="WY226" s="8">
        <v>2522.8000000000002</v>
      </c>
      <c r="WZ226" s="8">
        <v>2.5</v>
      </c>
      <c r="XA226" s="8">
        <v>1.2110000000000001</v>
      </c>
      <c r="XB226" s="8">
        <v>2E-3</v>
      </c>
      <c r="XC226" s="8">
        <v>-0.52200000000000002</v>
      </c>
      <c r="XD226" s="8">
        <v>3.0000000000000001E-3</v>
      </c>
      <c r="XE226" s="8">
        <v>6.8000000000000005E-2</v>
      </c>
      <c r="XF226" s="8">
        <v>2E-3</v>
      </c>
      <c r="XG226" s="8">
        <v>0.92449999999999999</v>
      </c>
      <c r="XH226" s="8">
        <v>1.8E-3</v>
      </c>
      <c r="XI226" s="8">
        <v>29.234000000000002</v>
      </c>
      <c r="XJ226" s="8">
        <v>1E-3</v>
      </c>
      <c r="XK226" s="8">
        <v>7745</v>
      </c>
      <c r="XL226" s="8">
        <v>31</v>
      </c>
      <c r="XM226" s="8">
        <v>1590</v>
      </c>
      <c r="XO226" s="1">
        <v>8.7942837155845673E-3</v>
      </c>
      <c r="XP226" s="12">
        <v>21.378903712586084</v>
      </c>
      <c r="XQ226" s="4">
        <v>13.029</v>
      </c>
      <c r="XR226" s="4">
        <v>0.39800000000000002</v>
      </c>
      <c r="XS226" s="45">
        <f t="shared" si="191"/>
        <v>1.481043664610566</v>
      </c>
      <c r="XT226" s="9">
        <f t="shared" si="181"/>
        <v>11817.288114515442</v>
      </c>
      <c r="XU226" s="46">
        <f t="shared" si="182"/>
        <v>358.91537902362211</v>
      </c>
      <c r="XV226" s="9">
        <f t="shared" si="192"/>
        <v>25.150699525404217</v>
      </c>
      <c r="XW226" s="9">
        <f t="shared" si="183"/>
        <v>109.76108490446586</v>
      </c>
      <c r="XX226" s="9">
        <f t="shared" si="184"/>
        <v>11707.527029610977</v>
      </c>
      <c r="XY226" s="15">
        <f t="shared" si="185"/>
        <v>8.8042398819317795E-3</v>
      </c>
      <c r="XZ226" s="9">
        <f t="shared" si="186"/>
        <v>27.650634866052854</v>
      </c>
      <c r="YA226" s="9">
        <f t="shared" si="187"/>
        <v>55.063956335389435</v>
      </c>
      <c r="YB226" s="10">
        <v>13.748424342176436</v>
      </c>
      <c r="YC226" s="10">
        <v>13.075588790138919</v>
      </c>
      <c r="YD226" s="3">
        <v>1.1348251281534496E-2</v>
      </c>
      <c r="YE226" s="9">
        <v>32.131701433377657</v>
      </c>
      <c r="YF226" s="15">
        <v>8.7803891190402251E-3</v>
      </c>
      <c r="YG226" s="9">
        <v>27.608623711458488</v>
      </c>
      <c r="YH226" s="15">
        <v>7.8761601452391142E-3</v>
      </c>
      <c r="YI226" s="9">
        <v>22.125144633181872</v>
      </c>
      <c r="YJ226" s="9">
        <f t="shared" si="188"/>
        <v>75.066234365234862</v>
      </c>
      <c r="YK226" s="9">
        <f t="shared" si="189"/>
        <v>62.059517684004497</v>
      </c>
      <c r="YL226" s="9">
        <f t="shared" si="190"/>
        <v>21.764514921609788</v>
      </c>
      <c r="YM226" s="9">
        <f t="shared" si="193"/>
        <v>69557.975260079344</v>
      </c>
      <c r="YN226" s="9">
        <f t="shared" si="194"/>
        <v>56729.443782078168</v>
      </c>
      <c r="YO226" s="9">
        <f t="shared" si="195"/>
        <v>6155</v>
      </c>
      <c r="YP226" s="14">
        <f t="shared" si="196"/>
        <v>0.30200728128520338</v>
      </c>
      <c r="YQ226" s="9">
        <f t="shared" si="197"/>
        <v>65356.283448686969</v>
      </c>
      <c r="YR226" s="9">
        <f t="shared" si="198"/>
        <v>52527.751970685793</v>
      </c>
      <c r="YS226" s="10">
        <f t="shared" si="199"/>
        <v>8.4385130340460908</v>
      </c>
      <c r="YT226" s="15">
        <f t="shared" si="200"/>
        <v>0.20485580047919352</v>
      </c>
      <c r="YU226" s="16">
        <f t="shared" si="201"/>
        <v>-5.8861199444430667</v>
      </c>
      <c r="YV226" s="16">
        <f t="shared" si="202"/>
        <v>-20.002278029845428</v>
      </c>
      <c r="YW226" s="47">
        <f t="shared" si="203"/>
        <v>49.910699002089665</v>
      </c>
      <c r="YX226" s="5">
        <f t="shared" si="204"/>
        <v>69557.975260079344</v>
      </c>
      <c r="YY226" s="5">
        <f t="shared" si="205"/>
        <v>64799.852137912349</v>
      </c>
      <c r="YZ226" s="5">
        <f t="shared" si="206"/>
        <v>4261.665204301923</v>
      </c>
      <c r="ZA226" s="5">
        <f t="shared" si="207"/>
        <v>496.45791786506788</v>
      </c>
      <c r="ZB226" s="5">
        <f t="shared" si="208"/>
        <v>69557.975260079344</v>
      </c>
      <c r="ZC226" s="6">
        <f t="shared" si="209"/>
        <v>1</v>
      </c>
    </row>
    <row r="227" spans="1:679" s="8" customFormat="1" x14ac:dyDescent="0.25">
      <c r="A227" s="8">
        <v>3</v>
      </c>
      <c r="B227" s="8" t="s">
        <v>1426</v>
      </c>
      <c r="C227" s="8" t="s">
        <v>1427</v>
      </c>
      <c r="D227" s="8" t="s">
        <v>1428</v>
      </c>
      <c r="E227" s="13" t="s">
        <v>3327</v>
      </c>
      <c r="F227" s="8" t="s">
        <v>3316</v>
      </c>
      <c r="G227" s="8" t="s">
        <v>3316</v>
      </c>
      <c r="H227" s="8" t="s">
        <v>3325</v>
      </c>
      <c r="I227" s="8" t="s">
        <v>3310</v>
      </c>
      <c r="J227" s="8" t="s">
        <v>3319</v>
      </c>
      <c r="L227" s="8">
        <v>7</v>
      </c>
      <c r="M227" s="8" t="s">
        <v>3311</v>
      </c>
      <c r="N227" s="7">
        <v>0</v>
      </c>
      <c r="O227" s="7">
        <v>0</v>
      </c>
      <c r="P227" s="8" t="s">
        <v>3374</v>
      </c>
      <c r="Q227" s="8" t="s">
        <v>1166</v>
      </c>
      <c r="R227" s="8" t="s">
        <v>1429</v>
      </c>
      <c r="S227" s="8" t="s">
        <v>119</v>
      </c>
      <c r="T227" s="8" t="s">
        <v>154</v>
      </c>
      <c r="U227" s="8" t="s">
        <v>1158</v>
      </c>
      <c r="V227" s="8" t="s">
        <v>3378</v>
      </c>
      <c r="W227" s="8" t="s">
        <v>3384</v>
      </c>
      <c r="X227" s="8" t="s">
        <v>3387</v>
      </c>
      <c r="Y227" s="8" t="s">
        <v>3387</v>
      </c>
      <c r="Z227" s="8" t="s">
        <v>122</v>
      </c>
      <c r="AA227" s="8" t="s">
        <v>123</v>
      </c>
      <c r="AB227" s="8" t="s">
        <v>124</v>
      </c>
      <c r="AC227" s="8" t="s">
        <v>1151</v>
      </c>
      <c r="AD227" s="8" t="s">
        <v>1152</v>
      </c>
      <c r="AE227" s="8" t="s">
        <v>3391</v>
      </c>
      <c r="AF227" s="8" t="s">
        <v>931</v>
      </c>
      <c r="AG227" s="8">
        <v>75</v>
      </c>
      <c r="AH227" s="8">
        <v>62</v>
      </c>
      <c r="AI227" s="8">
        <v>82</v>
      </c>
      <c r="AJ227" s="8">
        <v>68</v>
      </c>
      <c r="AK227" s="8">
        <v>7.6</v>
      </c>
      <c r="AL227" s="8">
        <v>8.1</v>
      </c>
      <c r="AM227" s="8">
        <v>7.6</v>
      </c>
      <c r="AN227" s="8">
        <v>8.1</v>
      </c>
      <c r="AO227" s="8">
        <v>230.2</v>
      </c>
      <c r="AP227" s="8">
        <v>0.2</v>
      </c>
      <c r="AQ227" s="8">
        <v>26</v>
      </c>
      <c r="AR227" s="8">
        <v>0</v>
      </c>
      <c r="AS227" s="8">
        <v>50907</v>
      </c>
      <c r="AT227" s="8">
        <v>88</v>
      </c>
      <c r="AU227" s="8">
        <v>51832</v>
      </c>
      <c r="AV227" s="8">
        <v>223</v>
      </c>
      <c r="AW227" s="8">
        <v>11375</v>
      </c>
      <c r="AX227" s="8">
        <v>200</v>
      </c>
      <c r="AY227" s="8">
        <v>62293</v>
      </c>
      <c r="AZ227" s="8">
        <v>191</v>
      </c>
      <c r="BA227" s="8">
        <v>8.0336600459999996</v>
      </c>
      <c r="BF227" s="8">
        <v>112.26</v>
      </c>
      <c r="BG227" s="8">
        <v>0.03</v>
      </c>
      <c r="BH227" s="8">
        <v>21.88</v>
      </c>
      <c r="CO227" s="8" t="s">
        <v>1430</v>
      </c>
      <c r="CP227" s="8" t="s">
        <v>1431</v>
      </c>
      <c r="CQ227" s="8">
        <v>75.001000000000005</v>
      </c>
      <c r="CR227" s="8">
        <v>1.4999999999999999E-2</v>
      </c>
      <c r="CS227" s="8">
        <v>61.994999999999997</v>
      </c>
      <c r="CT227" s="8">
        <v>0.04</v>
      </c>
      <c r="CU227" s="8">
        <v>81.995999999999995</v>
      </c>
      <c r="CV227" s="8">
        <v>0.02</v>
      </c>
      <c r="CW227" s="8">
        <v>68.012</v>
      </c>
      <c r="CX227" s="8">
        <v>2.1000000000000001E-2</v>
      </c>
      <c r="CY227" s="8">
        <v>74.95</v>
      </c>
      <c r="CZ227" s="8">
        <v>0.1</v>
      </c>
      <c r="DA227" s="8">
        <v>56.69</v>
      </c>
      <c r="DB227" s="8">
        <v>0.05</v>
      </c>
      <c r="DC227" s="8">
        <v>61.48</v>
      </c>
      <c r="DD227" s="8">
        <v>0.03</v>
      </c>
      <c r="DE227" s="8">
        <v>0.109</v>
      </c>
      <c r="DF227" s="8">
        <v>5.0000000000000001E-3</v>
      </c>
      <c r="DG227" s="8">
        <v>0.93340000000000001</v>
      </c>
      <c r="DH227" s="8">
        <v>2E-3</v>
      </c>
      <c r="DI227" s="8">
        <v>50907</v>
      </c>
      <c r="DJ227" s="8">
        <v>88</v>
      </c>
      <c r="DK227" s="8">
        <v>11375</v>
      </c>
      <c r="DL227" s="8">
        <v>200</v>
      </c>
      <c r="DM227" s="8">
        <v>8.0340000000000007</v>
      </c>
      <c r="DN227" s="8">
        <v>3.7999999999999999E-2</v>
      </c>
      <c r="DO227" s="8">
        <v>79744</v>
      </c>
      <c r="DP227" s="8">
        <v>50</v>
      </c>
      <c r="DQ227" s="8">
        <v>10.285</v>
      </c>
      <c r="DR227" s="8">
        <v>0.04</v>
      </c>
      <c r="DS227" s="8">
        <v>21.88</v>
      </c>
      <c r="DT227" s="8">
        <v>0.23</v>
      </c>
      <c r="DU227" s="8">
        <v>230.2</v>
      </c>
      <c r="DV227" s="8">
        <v>0.8</v>
      </c>
      <c r="DW227" s="8">
        <v>229.6</v>
      </c>
      <c r="DX227" s="8">
        <v>0.8</v>
      </c>
      <c r="DY227" s="8">
        <v>229.8</v>
      </c>
      <c r="DZ227" s="8">
        <v>0.8</v>
      </c>
      <c r="EA227" s="8">
        <v>26</v>
      </c>
      <c r="EB227" s="8">
        <v>0.1</v>
      </c>
      <c r="EC227" s="8">
        <v>23.8</v>
      </c>
      <c r="ED227" s="8">
        <v>0.1</v>
      </c>
      <c r="EE227" s="8">
        <v>26.9</v>
      </c>
      <c r="EF227" s="8">
        <v>0.1</v>
      </c>
      <c r="EG227" s="8">
        <v>5936.6</v>
      </c>
      <c r="EH227" s="8">
        <v>38</v>
      </c>
      <c r="EI227" s="8">
        <v>3604.1</v>
      </c>
      <c r="EJ227" s="8">
        <v>46.9</v>
      </c>
      <c r="EK227" s="8">
        <v>1817.2</v>
      </c>
      <c r="EL227" s="8">
        <v>30.9</v>
      </c>
      <c r="EM227" s="8">
        <v>230.6</v>
      </c>
      <c r="EO227" s="8">
        <v>229.4</v>
      </c>
      <c r="EQ227" s="8">
        <v>230.2</v>
      </c>
      <c r="ES227" s="8">
        <v>6.4</v>
      </c>
      <c r="EU227" s="8">
        <v>6.3</v>
      </c>
      <c r="EW227" s="8">
        <v>6.2</v>
      </c>
      <c r="EY227" s="8">
        <v>0.55000000000000004</v>
      </c>
      <c r="EZ227" s="8">
        <v>228.7</v>
      </c>
      <c r="FB227" s="8">
        <v>228.5</v>
      </c>
      <c r="FD227" s="8">
        <v>229.3</v>
      </c>
      <c r="FF227" s="8">
        <v>9.8000000000000007</v>
      </c>
      <c r="FH227" s="8">
        <v>9.4</v>
      </c>
      <c r="FJ227" s="8">
        <v>9</v>
      </c>
      <c r="FL227" s="8">
        <v>2890</v>
      </c>
      <c r="FN227" s="8">
        <v>0.77</v>
      </c>
      <c r="FO227" s="8">
        <v>229.7</v>
      </c>
      <c r="FP227" s="8">
        <v>228.7</v>
      </c>
      <c r="FQ227" s="8">
        <v>228.2</v>
      </c>
      <c r="FR227" s="8">
        <v>9.4</v>
      </c>
      <c r="FS227" s="8">
        <v>8.5</v>
      </c>
      <c r="FT227" s="8">
        <v>9</v>
      </c>
      <c r="FU227" s="8">
        <v>2720</v>
      </c>
      <c r="FV227" s="8">
        <v>0.77</v>
      </c>
      <c r="GE227" s="8">
        <v>7810</v>
      </c>
      <c r="HB227" s="8">
        <v>227.61</v>
      </c>
      <c r="HC227" s="8">
        <v>0.18</v>
      </c>
      <c r="HD227" s="8">
        <v>173.03</v>
      </c>
      <c r="HE227" s="8">
        <v>0.08</v>
      </c>
      <c r="HF227" s="8">
        <v>110.29</v>
      </c>
      <c r="HG227" s="8">
        <v>0.05</v>
      </c>
      <c r="HH227" s="8">
        <v>62.75</v>
      </c>
      <c r="HI227" s="8">
        <v>0.1</v>
      </c>
      <c r="HJ227" s="8">
        <v>208.62</v>
      </c>
      <c r="HK227" s="8">
        <v>0.16</v>
      </c>
      <c r="HL227" s="8">
        <v>87.79</v>
      </c>
      <c r="HM227" s="8">
        <v>0.06</v>
      </c>
      <c r="HN227" s="8">
        <v>104.19</v>
      </c>
      <c r="HO227" s="8">
        <v>0.05</v>
      </c>
      <c r="HP227" s="8">
        <v>16.399999999999999</v>
      </c>
      <c r="HQ227" s="8">
        <v>0.03</v>
      </c>
      <c r="HZ227" s="8">
        <v>70.010000000000005</v>
      </c>
      <c r="IA227" s="8">
        <v>0.05</v>
      </c>
      <c r="IB227" s="8">
        <v>62.77</v>
      </c>
      <c r="IC227" s="8">
        <v>0.16</v>
      </c>
      <c r="ID227" s="8">
        <v>40.770000000000003</v>
      </c>
      <c r="IE227" s="8">
        <v>0.04</v>
      </c>
      <c r="IF227" s="8">
        <v>22</v>
      </c>
      <c r="IG227" s="8">
        <v>0.17</v>
      </c>
      <c r="IH227" s="8">
        <v>602.95000000000005</v>
      </c>
      <c r="II227" s="8">
        <v>0.45</v>
      </c>
      <c r="IJ227" s="8">
        <v>35.69</v>
      </c>
      <c r="IK227" s="8">
        <v>0.02</v>
      </c>
      <c r="IL227" s="8">
        <v>79744</v>
      </c>
      <c r="IM227" s="8">
        <v>50</v>
      </c>
      <c r="IN227" s="8">
        <v>46165</v>
      </c>
      <c r="IO227" s="8">
        <v>34</v>
      </c>
      <c r="KB227" s="8">
        <v>210.06</v>
      </c>
      <c r="KC227" s="8">
        <v>0.16</v>
      </c>
      <c r="KD227" s="8">
        <v>188.97</v>
      </c>
      <c r="KE227" s="8">
        <v>0.04</v>
      </c>
      <c r="KF227" s="8">
        <v>104.67</v>
      </c>
      <c r="KG227" s="8">
        <v>0.05</v>
      </c>
      <c r="KH227" s="8">
        <v>84.3</v>
      </c>
      <c r="KI227" s="8">
        <v>0.06</v>
      </c>
      <c r="KP227" s="8">
        <v>198.97</v>
      </c>
      <c r="KQ227" s="8">
        <v>0.16</v>
      </c>
      <c r="KR227" s="8">
        <v>89.05</v>
      </c>
      <c r="KS227" s="8">
        <v>0.04</v>
      </c>
      <c r="KT227" s="8">
        <v>100.94</v>
      </c>
      <c r="KU227" s="8">
        <v>0.06</v>
      </c>
      <c r="KV227" s="8">
        <v>11.89</v>
      </c>
      <c r="KW227" s="8">
        <v>0.06</v>
      </c>
      <c r="LD227" s="8">
        <v>58.04</v>
      </c>
      <c r="LE227" s="8">
        <v>0.04</v>
      </c>
      <c r="LF227" s="8">
        <v>74.03</v>
      </c>
      <c r="LG227" s="8">
        <v>0.04</v>
      </c>
      <c r="LH227" s="8">
        <v>32.130000000000003</v>
      </c>
      <c r="LI227" s="8">
        <v>0.04</v>
      </c>
      <c r="LJ227" s="8">
        <v>41.9</v>
      </c>
      <c r="LK227" s="8">
        <v>0.06</v>
      </c>
      <c r="LL227" s="8">
        <v>88.18</v>
      </c>
      <c r="LM227" s="8">
        <v>0.05</v>
      </c>
      <c r="LN227" s="8">
        <v>492.95</v>
      </c>
      <c r="LO227" s="8">
        <v>0.37</v>
      </c>
      <c r="LP227" s="8">
        <v>36.08</v>
      </c>
      <c r="LQ227" s="8">
        <v>0.01</v>
      </c>
      <c r="LR227" s="8">
        <v>114.86</v>
      </c>
      <c r="LS227" s="8">
        <v>0.01</v>
      </c>
      <c r="LT227" s="8">
        <v>79744</v>
      </c>
      <c r="LU227" s="8">
        <v>50</v>
      </c>
      <c r="LV227" s="8">
        <v>38835</v>
      </c>
      <c r="LW227" s="8">
        <v>30</v>
      </c>
      <c r="MX227" s="8">
        <v>56.65</v>
      </c>
      <c r="MY227" s="8">
        <v>0.05</v>
      </c>
      <c r="MZ227" s="8">
        <v>56.58</v>
      </c>
      <c r="NA227" s="8">
        <v>0.05</v>
      </c>
      <c r="NB227" s="8">
        <v>56.94</v>
      </c>
      <c r="NC227" s="8">
        <v>0.04</v>
      </c>
      <c r="ND227" s="8">
        <v>56.96</v>
      </c>
      <c r="NE227" s="8">
        <v>0.05</v>
      </c>
      <c r="NF227" s="8">
        <v>56.92</v>
      </c>
      <c r="NG227" s="8">
        <v>0.05</v>
      </c>
      <c r="NH227" s="8">
        <v>56.99</v>
      </c>
      <c r="NI227" s="8">
        <v>0.05</v>
      </c>
      <c r="OB227" s="8">
        <v>87.79</v>
      </c>
      <c r="OC227" s="8">
        <v>0.06</v>
      </c>
      <c r="OP227" s="8">
        <v>88.76</v>
      </c>
      <c r="OQ227" s="8">
        <v>0.05</v>
      </c>
      <c r="OR227" s="8">
        <v>88.03</v>
      </c>
      <c r="OS227" s="8">
        <v>0.06</v>
      </c>
      <c r="PN227" s="8">
        <v>88.04</v>
      </c>
      <c r="PO227" s="8">
        <v>0.06</v>
      </c>
      <c r="PP227" s="8">
        <v>88.18</v>
      </c>
      <c r="PQ227" s="8">
        <v>0.05</v>
      </c>
      <c r="PV227" s="8">
        <v>63.89</v>
      </c>
      <c r="PW227" s="8">
        <v>0.15</v>
      </c>
      <c r="PX227" s="8">
        <v>73.900000000000006</v>
      </c>
      <c r="PY227" s="8">
        <v>0.04</v>
      </c>
      <c r="QX227" s="8">
        <v>81.430000000000007</v>
      </c>
      <c r="QY227" s="8">
        <v>0.08</v>
      </c>
      <c r="QZ227" s="8">
        <v>81.93</v>
      </c>
      <c r="RA227" s="8">
        <v>0.08</v>
      </c>
      <c r="RB227" s="8">
        <v>75.25</v>
      </c>
      <c r="RC227" s="8">
        <v>0.06</v>
      </c>
      <c r="RD227" s="8">
        <v>75.39</v>
      </c>
      <c r="RE227" s="8">
        <v>0.06</v>
      </c>
      <c r="RF227" s="8">
        <v>75.17</v>
      </c>
      <c r="RG227" s="8">
        <v>0.06</v>
      </c>
      <c r="RH227" s="8">
        <v>75.09</v>
      </c>
      <c r="RI227" s="8">
        <v>0.06</v>
      </c>
      <c r="RJ227" s="8">
        <v>75.180000000000007</v>
      </c>
      <c r="RK227" s="8">
        <v>0.06</v>
      </c>
      <c r="RL227" s="8">
        <v>75.209999999999994</v>
      </c>
      <c r="RM227" s="8">
        <v>0.06</v>
      </c>
      <c r="RP227" s="8">
        <v>75.83</v>
      </c>
      <c r="RQ227" s="8">
        <v>0.09</v>
      </c>
      <c r="RR227" s="8">
        <v>75.52</v>
      </c>
      <c r="RS227" s="8">
        <v>0.08</v>
      </c>
      <c r="RT227" s="8">
        <v>75.53</v>
      </c>
      <c r="RU227" s="8">
        <v>0.08</v>
      </c>
      <c r="RV227" s="8">
        <v>75.510000000000005</v>
      </c>
      <c r="RW227" s="8">
        <v>0.08</v>
      </c>
      <c r="RX227" s="8">
        <v>78.06</v>
      </c>
      <c r="RY227" s="8">
        <v>0.06</v>
      </c>
      <c r="RZ227" s="8">
        <v>76.88</v>
      </c>
      <c r="SA227" s="8">
        <v>0.11</v>
      </c>
      <c r="SB227" s="8">
        <v>75.67</v>
      </c>
      <c r="SC227" s="8">
        <v>0.1</v>
      </c>
      <c r="SD227" s="8">
        <v>75.599999999999994</v>
      </c>
      <c r="SE227" s="8">
        <v>0.09</v>
      </c>
      <c r="SF227" s="8">
        <v>76.88</v>
      </c>
      <c r="SG227" s="8">
        <v>0.06</v>
      </c>
      <c r="SH227" s="8">
        <v>77.290000000000006</v>
      </c>
      <c r="SI227" s="8">
        <v>0.06</v>
      </c>
      <c r="SJ227" s="8">
        <v>77.41</v>
      </c>
      <c r="SK227" s="8">
        <v>0.06</v>
      </c>
      <c r="SL227" s="8">
        <v>77.47</v>
      </c>
      <c r="SM227" s="8">
        <v>0.06</v>
      </c>
      <c r="SN227" s="8">
        <v>76.78</v>
      </c>
      <c r="SO227" s="8">
        <v>0.05</v>
      </c>
      <c r="SP227" s="8">
        <v>76.55</v>
      </c>
      <c r="SQ227" s="8">
        <v>0.05</v>
      </c>
      <c r="SR227" s="8">
        <v>77.209999999999994</v>
      </c>
      <c r="SS227" s="8">
        <v>0.05</v>
      </c>
      <c r="ST227" s="8">
        <v>77.16</v>
      </c>
      <c r="SU227" s="8">
        <v>0.06</v>
      </c>
      <c r="TZ227" s="8">
        <v>80.400000000000006</v>
      </c>
      <c r="UA227" s="8">
        <v>7.0000000000000007E-2</v>
      </c>
      <c r="UB227" s="8">
        <v>80.08</v>
      </c>
      <c r="UC227" s="8">
        <v>7.0000000000000007E-2</v>
      </c>
      <c r="UD227" s="8">
        <v>80.39</v>
      </c>
      <c r="UE227" s="8">
        <v>7.0000000000000007E-2</v>
      </c>
      <c r="UF227" s="8">
        <v>80.47</v>
      </c>
      <c r="UG227" s="8">
        <v>0.08</v>
      </c>
      <c r="UH227" s="8">
        <v>80.7</v>
      </c>
      <c r="UI227" s="8">
        <v>0.08</v>
      </c>
      <c r="UJ227" s="8">
        <v>80.73</v>
      </c>
      <c r="UK227" s="8">
        <v>0.1</v>
      </c>
      <c r="WJ227" s="8" t="s">
        <v>1768</v>
      </c>
      <c r="WK227" s="8">
        <v>75.001000000000005</v>
      </c>
      <c r="WL227" s="8">
        <v>1.4999999999999999E-2</v>
      </c>
      <c r="WM227" s="8">
        <v>61.994999999999997</v>
      </c>
      <c r="WN227" s="8">
        <v>0.04</v>
      </c>
      <c r="WO227" s="8">
        <v>57.067999999999998</v>
      </c>
      <c r="WP227" s="8">
        <v>2.3E-2</v>
      </c>
      <c r="WQ227" s="8">
        <v>53.798000000000002</v>
      </c>
      <c r="WR227" s="8">
        <v>3.2000000000000001E-2</v>
      </c>
      <c r="WS227" s="8">
        <v>81.995999999999995</v>
      </c>
      <c r="WT227" s="8">
        <v>0.02</v>
      </c>
      <c r="WU227" s="8">
        <v>68.012</v>
      </c>
      <c r="WV227" s="8">
        <v>2.1000000000000001E-2</v>
      </c>
      <c r="WW227" s="8">
        <v>2588.1</v>
      </c>
      <c r="WX227" s="8">
        <v>2.8</v>
      </c>
      <c r="WY227" s="8">
        <v>2534.3000000000002</v>
      </c>
      <c r="WZ227" s="8">
        <v>2.8</v>
      </c>
      <c r="XA227" s="8">
        <v>1.1619999999999999</v>
      </c>
      <c r="XB227" s="8">
        <v>2E-3</v>
      </c>
      <c r="XC227" s="8">
        <v>-0.42699999999999999</v>
      </c>
      <c r="XD227" s="8">
        <v>5.0000000000000001E-3</v>
      </c>
      <c r="XE227" s="8">
        <v>0.109</v>
      </c>
      <c r="XF227" s="8">
        <v>5.0000000000000001E-3</v>
      </c>
      <c r="XG227" s="8">
        <v>0.93340000000000001</v>
      </c>
      <c r="XH227" s="8">
        <v>2E-3</v>
      </c>
      <c r="XI227" s="8">
        <v>29.248000000000001</v>
      </c>
      <c r="XJ227" s="8">
        <v>0</v>
      </c>
      <c r="XK227" s="8">
        <v>7754</v>
      </c>
      <c r="XL227" s="8">
        <v>30</v>
      </c>
      <c r="XM227" s="8">
        <v>1590</v>
      </c>
      <c r="XO227" s="1">
        <v>9.1282153938544691E-2</v>
      </c>
      <c r="XP227" s="12">
        <v>224.4628165348814</v>
      </c>
      <c r="XQ227" s="4">
        <v>13.029</v>
      </c>
      <c r="XR227" s="4">
        <v>0.35299999999999998</v>
      </c>
      <c r="XS227" s="45">
        <f t="shared" si="191"/>
        <v>1.4908632896704286</v>
      </c>
      <c r="XT227" s="9">
        <f t="shared" si="181"/>
        <v>11862.968260963415</v>
      </c>
      <c r="XU227" s="46">
        <f t="shared" si="182"/>
        <v>345.96268088188975</v>
      </c>
      <c r="XV227" s="9">
        <f t="shared" si="192"/>
        <v>253.59703194464331</v>
      </c>
      <c r="XW227" s="9">
        <f t="shared" si="183"/>
        <v>1106.7205796481858</v>
      </c>
      <c r="XX227" s="9">
        <f t="shared" si="184"/>
        <v>10756.247681315228</v>
      </c>
      <c r="XY227" s="15">
        <f t="shared" si="185"/>
        <v>9.0174326511793437E-3</v>
      </c>
      <c r="XZ227" s="9">
        <f t="shared" si="186"/>
        <v>28.027928799538799</v>
      </c>
      <c r="YA227" s="9">
        <f t="shared" si="187"/>
        <v>55.577136710329569</v>
      </c>
      <c r="YB227" s="10">
        <v>13.748566888957228</v>
      </c>
      <c r="YC227" s="10">
        <v>13.089978543648984</v>
      </c>
      <c r="YD227" s="3">
        <v>1.1353306579569372E-2</v>
      </c>
      <c r="YE227" s="9">
        <v>32.138229303399577</v>
      </c>
      <c r="YF227" s="15">
        <v>8.7770923555106611E-3</v>
      </c>
      <c r="YG227" s="9">
        <v>27.605016061664323</v>
      </c>
      <c r="YH227" s="15">
        <v>8.0227409210919341E-3</v>
      </c>
      <c r="YI227" s="9">
        <v>22.411729867103425</v>
      </c>
      <c r="YJ227" s="9">
        <f t="shared" si="188"/>
        <v>75.656351616944463</v>
      </c>
      <c r="YK227" s="9">
        <f t="shared" si="189"/>
        <v>62.590684171575724</v>
      </c>
      <c r="YL227" s="9">
        <f t="shared" si="190"/>
        <v>22.048612077977246</v>
      </c>
      <c r="YM227" s="9">
        <f t="shared" si="193"/>
        <v>70932.444490132519</v>
      </c>
      <c r="YN227" s="9">
        <f t="shared" si="194"/>
        <v>57167.781394136626</v>
      </c>
      <c r="YO227" s="9">
        <f t="shared" si="195"/>
        <v>6164</v>
      </c>
      <c r="YP227" s="14">
        <f t="shared" si="196"/>
        <v>0.29658828412330523</v>
      </c>
      <c r="YQ227" s="9">
        <f t="shared" si="197"/>
        <v>66686.545119982417</v>
      </c>
      <c r="YR227" s="9">
        <f t="shared" si="198"/>
        <v>52921.882023986516</v>
      </c>
      <c r="YS227" s="10">
        <f t="shared" si="199"/>
        <v>8.6002766468896592</v>
      </c>
      <c r="YT227" s="15">
        <f t="shared" si="200"/>
        <v>0.20684614305707294</v>
      </c>
      <c r="YU227" s="16">
        <f t="shared" si="201"/>
        <v>-5.9793167215615526</v>
      </c>
      <c r="YV227" s="16">
        <f t="shared" si="202"/>
        <v>-20.079214906614894</v>
      </c>
      <c r="YW227" s="47">
        <f t="shared" si="203"/>
        <v>50.340689679666973</v>
      </c>
      <c r="YX227" s="5">
        <f t="shared" si="204"/>
        <v>70932.444490132519</v>
      </c>
      <c r="YY227" s="5">
        <f t="shared" si="205"/>
        <v>61607.789296175404</v>
      </c>
      <c r="YZ227" s="5">
        <f t="shared" si="206"/>
        <v>4307.6548073950626</v>
      </c>
      <c r="ZA227" s="5">
        <f t="shared" si="207"/>
        <v>5017.000386562072</v>
      </c>
      <c r="ZB227" s="5">
        <f t="shared" si="208"/>
        <v>70932.444490132533</v>
      </c>
      <c r="ZC227" s="6">
        <f t="shared" si="209"/>
        <v>1.0000000000000002</v>
      </c>
    </row>
    <row r="228" spans="1:679" s="8" customFormat="1" x14ac:dyDescent="0.25">
      <c r="A228" s="8">
        <v>3</v>
      </c>
      <c r="B228" s="8" t="s">
        <v>1432</v>
      </c>
      <c r="C228" s="8" t="s">
        <v>1433</v>
      </c>
      <c r="D228" s="8" t="s">
        <v>1434</v>
      </c>
      <c r="E228" s="13" t="s">
        <v>3328</v>
      </c>
      <c r="F228" s="8" t="s">
        <v>3316</v>
      </c>
      <c r="G228" s="8" t="s">
        <v>3316</v>
      </c>
      <c r="H228" s="8" t="s">
        <v>3325</v>
      </c>
      <c r="I228" s="8" t="s">
        <v>3310</v>
      </c>
      <c r="J228" s="8" t="s">
        <v>3319</v>
      </c>
      <c r="L228" s="8">
        <v>7</v>
      </c>
      <c r="M228" s="8" t="s">
        <v>3311</v>
      </c>
      <c r="N228" s="7">
        <v>0</v>
      </c>
      <c r="O228" s="7">
        <v>0</v>
      </c>
      <c r="P228" s="8" t="s">
        <v>3374</v>
      </c>
      <c r="Q228" s="8" t="s">
        <v>1166</v>
      </c>
      <c r="R228" s="8" t="s">
        <v>1435</v>
      </c>
      <c r="S228" s="8" t="s">
        <v>119</v>
      </c>
      <c r="T228" s="8" t="s">
        <v>154</v>
      </c>
      <c r="U228" s="8" t="s">
        <v>1436</v>
      </c>
      <c r="V228" s="8" t="s">
        <v>3378</v>
      </c>
      <c r="W228" s="8" t="s">
        <v>3383</v>
      </c>
      <c r="X228" s="8" t="s">
        <v>3387</v>
      </c>
      <c r="Y228" s="8" t="s">
        <v>3387</v>
      </c>
      <c r="Z228" s="8" t="s">
        <v>122</v>
      </c>
      <c r="AA228" s="8" t="s">
        <v>123</v>
      </c>
      <c r="AB228" s="8" t="s">
        <v>124</v>
      </c>
      <c r="AC228" s="8" t="s">
        <v>1151</v>
      </c>
      <c r="AD228" s="8" t="s">
        <v>1152</v>
      </c>
      <c r="AE228" s="8" t="s">
        <v>3391</v>
      </c>
      <c r="AF228" s="8" t="s">
        <v>931</v>
      </c>
      <c r="AG228" s="8">
        <v>75</v>
      </c>
      <c r="AH228" s="8">
        <v>62</v>
      </c>
      <c r="AI228" s="8">
        <v>82</v>
      </c>
      <c r="AJ228" s="8">
        <v>68</v>
      </c>
      <c r="AK228" s="8">
        <v>7.6</v>
      </c>
      <c r="AL228" s="8">
        <v>8.1</v>
      </c>
      <c r="AM228" s="8">
        <v>7.6</v>
      </c>
      <c r="AN228" s="8">
        <v>8.1</v>
      </c>
      <c r="AO228" s="8">
        <v>230.2</v>
      </c>
      <c r="AP228" s="8">
        <v>0.2</v>
      </c>
      <c r="AQ228" s="8">
        <v>25.8</v>
      </c>
      <c r="AR228" s="8">
        <v>0</v>
      </c>
      <c r="AS228" s="8">
        <v>49727</v>
      </c>
      <c r="AT228" s="8">
        <v>56</v>
      </c>
      <c r="AU228" s="8">
        <v>50729</v>
      </c>
      <c r="AV228" s="8">
        <v>205</v>
      </c>
      <c r="AW228" s="8">
        <v>10167</v>
      </c>
      <c r="AX228" s="8">
        <v>98</v>
      </c>
      <c r="AY228" s="8">
        <v>59904</v>
      </c>
      <c r="AZ228" s="8">
        <v>118</v>
      </c>
      <c r="BA228" s="8">
        <v>7.7706576729999997</v>
      </c>
      <c r="BF228" s="8">
        <v>112.76</v>
      </c>
      <c r="BG228" s="8">
        <v>0.01</v>
      </c>
      <c r="BH228" s="8">
        <v>24.24</v>
      </c>
      <c r="CO228" s="8" t="s">
        <v>1269</v>
      </c>
      <c r="CP228" s="8" t="s">
        <v>1169</v>
      </c>
      <c r="CQ228" s="8">
        <v>74.997</v>
      </c>
      <c r="CR228" s="8">
        <v>1.0999999999999999E-2</v>
      </c>
      <c r="CS228" s="8">
        <v>61.978999999999999</v>
      </c>
      <c r="CT228" s="8">
        <v>1.2E-2</v>
      </c>
      <c r="CU228" s="8">
        <v>81.994</v>
      </c>
      <c r="CV228" s="8">
        <v>1.4999999999999999E-2</v>
      </c>
      <c r="CW228" s="8">
        <v>67.992999999999995</v>
      </c>
      <c r="CX228" s="8">
        <v>1.7999999999999999E-2</v>
      </c>
      <c r="CY228" s="8">
        <v>74.989999999999995</v>
      </c>
      <c r="CZ228" s="8">
        <v>0.08</v>
      </c>
      <c r="DA228" s="8">
        <v>57.13</v>
      </c>
      <c r="DB228" s="8">
        <v>0.05</v>
      </c>
      <c r="DC228" s="8">
        <v>61.76</v>
      </c>
      <c r="DD228" s="8">
        <v>0.02</v>
      </c>
      <c r="DE228" s="8">
        <v>0.128</v>
      </c>
      <c r="DF228" s="8">
        <v>3.0000000000000001E-3</v>
      </c>
      <c r="DG228" s="8">
        <v>0.93830000000000002</v>
      </c>
      <c r="DH228" s="8">
        <v>1.9E-3</v>
      </c>
      <c r="DI228" s="8">
        <v>49727</v>
      </c>
      <c r="DJ228" s="8">
        <v>56</v>
      </c>
      <c r="DK228" s="8">
        <v>10167</v>
      </c>
      <c r="DL228" s="8">
        <v>98</v>
      </c>
      <c r="DM228" s="8">
        <v>7.7709999999999999</v>
      </c>
      <c r="DN228" s="8">
        <v>3.3000000000000002E-2</v>
      </c>
      <c r="DO228" s="8">
        <v>79070</v>
      </c>
      <c r="DP228" s="8">
        <v>62</v>
      </c>
      <c r="DQ228" s="8">
        <v>10.257</v>
      </c>
      <c r="DR228" s="8">
        <v>3.9E-2</v>
      </c>
      <c r="DS228" s="8">
        <v>24.24</v>
      </c>
      <c r="DT228" s="8">
        <v>0.17</v>
      </c>
      <c r="DU228" s="8">
        <v>230.2</v>
      </c>
      <c r="DV228" s="8">
        <v>0.8</v>
      </c>
      <c r="DW228" s="8">
        <v>229.6</v>
      </c>
      <c r="DX228" s="8">
        <v>0.8</v>
      </c>
      <c r="DY228" s="8">
        <v>229.8</v>
      </c>
      <c r="DZ228" s="8">
        <v>0.8</v>
      </c>
      <c r="EA228" s="8">
        <v>25.8</v>
      </c>
      <c r="EB228" s="8">
        <v>0.1</v>
      </c>
      <c r="EC228" s="8">
        <v>23.7</v>
      </c>
      <c r="ED228" s="8">
        <v>0.1</v>
      </c>
      <c r="EE228" s="8">
        <v>26.8</v>
      </c>
      <c r="EF228" s="8">
        <v>0.1</v>
      </c>
      <c r="EG228" s="8">
        <v>5905.7</v>
      </c>
      <c r="EH228" s="8">
        <v>35.299999999999997</v>
      </c>
      <c r="EI228" s="8">
        <v>3606.6</v>
      </c>
      <c r="EJ228" s="8">
        <v>43</v>
      </c>
      <c r="EK228" s="8">
        <v>1803.4</v>
      </c>
      <c r="EL228" s="8">
        <v>29.7</v>
      </c>
      <c r="EM228" s="8">
        <v>231</v>
      </c>
      <c r="EO228" s="8">
        <v>228</v>
      </c>
      <c r="EQ228" s="8">
        <v>228</v>
      </c>
      <c r="ES228" s="8">
        <v>6.3</v>
      </c>
      <c r="EU228" s="8">
        <v>6.4</v>
      </c>
      <c r="EW228" s="8">
        <v>6.3</v>
      </c>
      <c r="EY228" s="8">
        <v>0.55000000000000004</v>
      </c>
      <c r="EZ228" s="8">
        <v>227</v>
      </c>
      <c r="FB228" s="8">
        <v>229</v>
      </c>
      <c r="FD228" s="8">
        <v>230</v>
      </c>
      <c r="FF228" s="8">
        <v>9.8000000000000007</v>
      </c>
      <c r="FH228" s="8">
        <v>9.3000000000000007</v>
      </c>
      <c r="FJ228" s="8">
        <v>9</v>
      </c>
      <c r="FL228" s="8">
        <v>2880</v>
      </c>
      <c r="FN228" s="8">
        <v>0.78</v>
      </c>
      <c r="FO228" s="8">
        <v>229</v>
      </c>
      <c r="FP228" s="8">
        <v>228</v>
      </c>
      <c r="FQ228" s="8">
        <v>230</v>
      </c>
      <c r="FR228" s="8">
        <v>9.3000000000000007</v>
      </c>
      <c r="FS228" s="8">
        <v>8.4</v>
      </c>
      <c r="FT228" s="8">
        <v>8.9</v>
      </c>
      <c r="FU228" s="8">
        <v>2690</v>
      </c>
      <c r="FV228" s="8">
        <v>0.77</v>
      </c>
      <c r="GE228" s="8">
        <v>7740</v>
      </c>
      <c r="HB228" s="8">
        <v>226.51</v>
      </c>
      <c r="HC228" s="8">
        <v>0.18</v>
      </c>
      <c r="HD228" s="8">
        <v>175.18</v>
      </c>
      <c r="HE228" s="8">
        <v>0.05</v>
      </c>
      <c r="HF228" s="8">
        <v>109.94</v>
      </c>
      <c r="HG228" s="8">
        <v>0.06</v>
      </c>
      <c r="HH228" s="8">
        <v>65.239999999999995</v>
      </c>
      <c r="HI228" s="8">
        <v>0.04</v>
      </c>
      <c r="HJ228" s="8">
        <v>207.83</v>
      </c>
      <c r="HK228" s="8">
        <v>0.18</v>
      </c>
      <c r="HL228" s="8">
        <v>87.81</v>
      </c>
      <c r="HM228" s="8">
        <v>0.06</v>
      </c>
      <c r="HN228" s="8">
        <v>103.92</v>
      </c>
      <c r="HO228" s="8">
        <v>0.06</v>
      </c>
      <c r="HP228" s="8">
        <v>16.11</v>
      </c>
      <c r="HQ228" s="8">
        <v>0.05</v>
      </c>
      <c r="HZ228" s="8">
        <v>70</v>
      </c>
      <c r="IA228" s="8">
        <v>0.05</v>
      </c>
      <c r="IB228" s="8">
        <v>65.62</v>
      </c>
      <c r="IC228" s="8">
        <v>0.06</v>
      </c>
      <c r="ID228" s="8">
        <v>40.74</v>
      </c>
      <c r="IE228" s="8">
        <v>0.03</v>
      </c>
      <c r="IF228" s="8">
        <v>24.87</v>
      </c>
      <c r="IG228" s="8">
        <v>7.0000000000000007E-2</v>
      </c>
      <c r="IH228" s="8">
        <v>598.85</v>
      </c>
      <c r="II228" s="8">
        <v>0.55000000000000004</v>
      </c>
      <c r="IJ228" s="8">
        <v>35.700000000000003</v>
      </c>
      <c r="IK228" s="8">
        <v>0.02</v>
      </c>
      <c r="IL228" s="8">
        <v>79070</v>
      </c>
      <c r="IM228" s="8">
        <v>62</v>
      </c>
      <c r="IN228" s="8">
        <v>46153</v>
      </c>
      <c r="IO228" s="8">
        <v>43</v>
      </c>
      <c r="KB228" s="8">
        <v>207.61</v>
      </c>
      <c r="KC228" s="8">
        <v>0.16</v>
      </c>
      <c r="KD228" s="8">
        <v>189.62</v>
      </c>
      <c r="KE228" s="8">
        <v>0.05</v>
      </c>
      <c r="KF228" s="8">
        <v>103.85</v>
      </c>
      <c r="KG228" s="8">
        <v>0.05</v>
      </c>
      <c r="KH228" s="8">
        <v>85.78</v>
      </c>
      <c r="KI228" s="8">
        <v>0.04</v>
      </c>
      <c r="KP228" s="8">
        <v>196.72</v>
      </c>
      <c r="KQ228" s="8">
        <v>0.18</v>
      </c>
      <c r="KR228" s="8">
        <v>89.21</v>
      </c>
      <c r="KS228" s="8">
        <v>0.05</v>
      </c>
      <c r="KT228" s="8">
        <v>100.16</v>
      </c>
      <c r="KU228" s="8">
        <v>0.06</v>
      </c>
      <c r="KV228" s="8">
        <v>10.95</v>
      </c>
      <c r="KW228" s="8">
        <v>0.06</v>
      </c>
      <c r="LD228" s="8">
        <v>56.88</v>
      </c>
      <c r="LE228" s="8">
        <v>0.05</v>
      </c>
      <c r="LF228" s="8">
        <v>74.430000000000007</v>
      </c>
      <c r="LG228" s="8">
        <v>0.03</v>
      </c>
      <c r="LH228" s="8">
        <v>31.23</v>
      </c>
      <c r="LI228" s="8">
        <v>0.04</v>
      </c>
      <c r="LJ228" s="8">
        <v>43.2</v>
      </c>
      <c r="LK228" s="8">
        <v>0.04</v>
      </c>
      <c r="LL228" s="8">
        <v>88.37</v>
      </c>
      <c r="LM228" s="8">
        <v>0.05</v>
      </c>
      <c r="LN228" s="8">
        <v>484.49</v>
      </c>
      <c r="LO228" s="8">
        <v>0.37</v>
      </c>
      <c r="LP228" s="8">
        <v>36.119999999999997</v>
      </c>
      <c r="LQ228" s="8">
        <v>0.01</v>
      </c>
      <c r="LR228" s="8">
        <v>114.98</v>
      </c>
      <c r="LS228" s="8">
        <v>0.01</v>
      </c>
      <c r="LT228" s="8">
        <v>79070</v>
      </c>
      <c r="LU228" s="8">
        <v>62</v>
      </c>
      <c r="LV228" s="8">
        <v>38206</v>
      </c>
      <c r="LW228" s="8">
        <v>30</v>
      </c>
      <c r="MX228" s="8">
        <v>57.02</v>
      </c>
      <c r="MY228" s="8">
        <v>0.04</v>
      </c>
      <c r="MZ228" s="8">
        <v>56.99</v>
      </c>
      <c r="NA228" s="8">
        <v>0.04</v>
      </c>
      <c r="NB228" s="8">
        <v>57.02</v>
      </c>
      <c r="NC228" s="8">
        <v>0.03</v>
      </c>
      <c r="ND228" s="8">
        <v>57.54</v>
      </c>
      <c r="NE228" s="8">
        <v>0.04</v>
      </c>
      <c r="NF228" s="8">
        <v>57.49</v>
      </c>
      <c r="NG228" s="8">
        <v>0.04</v>
      </c>
      <c r="NH228" s="8">
        <v>57.55</v>
      </c>
      <c r="NI228" s="8">
        <v>0.04</v>
      </c>
      <c r="OB228" s="8">
        <v>87.81</v>
      </c>
      <c r="OC228" s="8">
        <v>0.06</v>
      </c>
      <c r="OP228" s="8">
        <v>88.77</v>
      </c>
      <c r="OQ228" s="8">
        <v>0.05</v>
      </c>
      <c r="OR228" s="8">
        <v>88.21</v>
      </c>
      <c r="OS228" s="8">
        <v>7.0000000000000007E-2</v>
      </c>
      <c r="PN228" s="8">
        <v>88.04</v>
      </c>
      <c r="PO228" s="8">
        <v>7.0000000000000007E-2</v>
      </c>
      <c r="PP228" s="8">
        <v>88.37</v>
      </c>
      <c r="PQ228" s="8">
        <v>0.05</v>
      </c>
      <c r="PV228" s="8">
        <v>66.83</v>
      </c>
      <c r="PW228" s="8">
        <v>0.05</v>
      </c>
      <c r="PX228" s="8">
        <v>74.27</v>
      </c>
      <c r="PY228" s="8">
        <v>0.03</v>
      </c>
      <c r="QX228" s="8">
        <v>81.239999999999995</v>
      </c>
      <c r="QY228" s="8">
        <v>0.09</v>
      </c>
      <c r="QZ228" s="8">
        <v>81.98</v>
      </c>
      <c r="RA228" s="8">
        <v>0.08</v>
      </c>
      <c r="RB228" s="8">
        <v>75.260000000000005</v>
      </c>
      <c r="RC228" s="8">
        <v>0.06</v>
      </c>
      <c r="RD228" s="8">
        <v>75.41</v>
      </c>
      <c r="RE228" s="8">
        <v>0.05</v>
      </c>
      <c r="RF228" s="8">
        <v>75.11</v>
      </c>
      <c r="RG228" s="8">
        <v>0.06</v>
      </c>
      <c r="RH228" s="8">
        <v>75.06</v>
      </c>
      <c r="RI228" s="8">
        <v>0.06</v>
      </c>
      <c r="RJ228" s="8">
        <v>75.16</v>
      </c>
      <c r="RK228" s="8">
        <v>0.05</v>
      </c>
      <c r="RL228" s="8">
        <v>75.2</v>
      </c>
      <c r="RM228" s="8">
        <v>0.05</v>
      </c>
      <c r="RP228" s="8">
        <v>75.849999999999994</v>
      </c>
      <c r="RQ228" s="8">
        <v>0.1</v>
      </c>
      <c r="RR228" s="8">
        <v>75.510000000000005</v>
      </c>
      <c r="RS228" s="8">
        <v>0.08</v>
      </c>
      <c r="RT228" s="8">
        <v>75.52</v>
      </c>
      <c r="RU228" s="8">
        <v>0.06</v>
      </c>
      <c r="RV228" s="8">
        <v>75.5</v>
      </c>
      <c r="RW228" s="8">
        <v>0.06</v>
      </c>
      <c r="RX228" s="8">
        <v>77.27</v>
      </c>
      <c r="RY228" s="8">
        <v>0.05</v>
      </c>
      <c r="RZ228" s="8">
        <v>76.2</v>
      </c>
      <c r="SA228" s="8">
        <v>0.12</v>
      </c>
      <c r="SB228" s="8">
        <v>75.8</v>
      </c>
      <c r="SC228" s="8">
        <v>0.11</v>
      </c>
      <c r="SD228" s="8">
        <v>75.75</v>
      </c>
      <c r="SE228" s="8">
        <v>0.09</v>
      </c>
      <c r="SF228" s="8">
        <v>77.48</v>
      </c>
      <c r="SG228" s="8">
        <v>7.0000000000000007E-2</v>
      </c>
      <c r="SH228" s="8">
        <v>77.34</v>
      </c>
      <c r="SI228" s="8">
        <v>0.06</v>
      </c>
      <c r="SJ228" s="8">
        <v>77.84</v>
      </c>
      <c r="SK228" s="8">
        <v>7.0000000000000007E-2</v>
      </c>
      <c r="SL228" s="8">
        <v>78.150000000000006</v>
      </c>
      <c r="SM228" s="8">
        <v>0.06</v>
      </c>
      <c r="SN228" s="8">
        <v>77.040000000000006</v>
      </c>
      <c r="SO228" s="8">
        <v>0.05</v>
      </c>
      <c r="SP228" s="8">
        <v>77.05</v>
      </c>
      <c r="SQ228" s="8">
        <v>0.06</v>
      </c>
      <c r="SR228" s="8">
        <v>77.55</v>
      </c>
      <c r="SS228" s="8">
        <v>0.06</v>
      </c>
      <c r="ST228" s="8">
        <v>77.73</v>
      </c>
      <c r="SU228" s="8">
        <v>0.06</v>
      </c>
      <c r="TZ228" s="8">
        <v>80.459999999999994</v>
      </c>
      <c r="UA228" s="8">
        <v>0.08</v>
      </c>
      <c r="UB228" s="8">
        <v>80.05</v>
      </c>
      <c r="UC228" s="8">
        <v>7.0000000000000007E-2</v>
      </c>
      <c r="UD228" s="8">
        <v>80.430000000000007</v>
      </c>
      <c r="UE228" s="8">
        <v>0.08</v>
      </c>
      <c r="UF228" s="8">
        <v>80.55</v>
      </c>
      <c r="UG228" s="8">
        <v>0.08</v>
      </c>
      <c r="UH228" s="8">
        <v>80.83</v>
      </c>
      <c r="UI228" s="8">
        <v>0.08</v>
      </c>
      <c r="UJ228" s="8">
        <v>80.92</v>
      </c>
      <c r="UK228" s="8">
        <v>0.1</v>
      </c>
      <c r="WJ228" s="8" t="s">
        <v>1772</v>
      </c>
      <c r="WK228" s="8">
        <v>74.997</v>
      </c>
      <c r="WL228" s="8">
        <v>1.0999999999999999E-2</v>
      </c>
      <c r="WM228" s="8">
        <v>61.978999999999999</v>
      </c>
      <c r="WN228" s="8">
        <v>1.2E-2</v>
      </c>
      <c r="WO228" s="8">
        <v>57.491999999999997</v>
      </c>
      <c r="WP228" s="8">
        <v>0.01</v>
      </c>
      <c r="WQ228" s="8">
        <v>54.137</v>
      </c>
      <c r="WR228" s="8">
        <v>1.2999999999999999E-2</v>
      </c>
      <c r="WS228" s="8">
        <v>81.994</v>
      </c>
      <c r="WT228" s="8">
        <v>1.4999999999999999E-2</v>
      </c>
      <c r="WU228" s="8">
        <v>67.992999999999995</v>
      </c>
      <c r="WV228" s="8">
        <v>1.7999999999999999E-2</v>
      </c>
      <c r="WW228" s="8">
        <v>2597.6</v>
      </c>
      <c r="WX228" s="8">
        <v>2.7</v>
      </c>
      <c r="WY228" s="8">
        <v>2537.9</v>
      </c>
      <c r="WZ228" s="8">
        <v>2.6</v>
      </c>
      <c r="XA228" s="8">
        <v>1.1439999999999999</v>
      </c>
      <c r="XB228" s="8">
        <v>2E-3</v>
      </c>
      <c r="XC228" s="8">
        <v>-0.38100000000000001</v>
      </c>
      <c r="XD228" s="8">
        <v>4.0000000000000001E-3</v>
      </c>
      <c r="XE228" s="8">
        <v>0.128</v>
      </c>
      <c r="XF228" s="8">
        <v>3.0000000000000001E-3</v>
      </c>
      <c r="XG228" s="8">
        <v>0.93830000000000002</v>
      </c>
      <c r="XH228" s="8">
        <v>1.9E-3</v>
      </c>
      <c r="XI228" s="8">
        <v>29.202000000000002</v>
      </c>
      <c r="XJ228" s="8">
        <v>1E-3</v>
      </c>
      <c r="XK228" s="8">
        <v>7709</v>
      </c>
      <c r="XL228" s="8">
        <v>29</v>
      </c>
      <c r="XM228" s="8">
        <v>1560</v>
      </c>
      <c r="XO228" s="1">
        <v>0.11719885708556861</v>
      </c>
      <c r="XP228" s="12">
        <v>290.40704797233047</v>
      </c>
      <c r="XQ228" s="4">
        <v>13.03</v>
      </c>
      <c r="XR228" s="4">
        <v>0.32500000000000001</v>
      </c>
      <c r="XS228" s="45">
        <f t="shared" si="191"/>
        <v>1.4566844478196517</v>
      </c>
      <c r="XT228" s="9">
        <f t="shared" si="181"/>
        <v>11896.107389200954</v>
      </c>
      <c r="XU228" s="46">
        <f t="shared" si="182"/>
        <v>341.08736529133853</v>
      </c>
      <c r="XV228" s="9">
        <f t="shared" si="192"/>
        <v>322.98466139215577</v>
      </c>
      <c r="XW228" s="9">
        <f t="shared" si="183"/>
        <v>1409.5511999597954</v>
      </c>
      <c r="XX228" s="9">
        <f t="shared" si="184"/>
        <v>10486.556189241159</v>
      </c>
      <c r="XY228" s="15">
        <f t="shared" si="185"/>
        <v>9.0722455951333901E-3</v>
      </c>
      <c r="XZ228" s="9">
        <f t="shared" si="186"/>
        <v>28.130175661333187</v>
      </c>
      <c r="YA228" s="9">
        <f t="shared" si="187"/>
        <v>56.035315552180343</v>
      </c>
      <c r="YB228" s="10">
        <v>13.748404232554373</v>
      </c>
      <c r="YC228" s="10">
        <v>13.101428467389503</v>
      </c>
      <c r="YD228" s="3">
        <v>1.1339516737471963E-2</v>
      </c>
      <c r="YE228" s="9">
        <v>32.122606175363039</v>
      </c>
      <c r="YF228" s="15">
        <v>8.7674901824273226E-3</v>
      </c>
      <c r="YG228" s="9">
        <v>27.593532828333295</v>
      </c>
      <c r="YH228" s="15">
        <v>8.1136899282579968E-3</v>
      </c>
      <c r="YI228" s="9">
        <v>22.613818697923534</v>
      </c>
      <c r="YJ228" s="9">
        <f t="shared" si="188"/>
        <v>75.829483676757505</v>
      </c>
      <c r="YK228" s="9">
        <f t="shared" si="189"/>
        <v>62.733867154005623</v>
      </c>
      <c r="YL228" s="9">
        <f t="shared" si="190"/>
        <v>22.258966756292601</v>
      </c>
      <c r="YM228" s="9">
        <f t="shared" si="193"/>
        <v>69844.531638795757</v>
      </c>
      <c r="YN228" s="9">
        <f t="shared" si="194"/>
        <v>56513.651925568403</v>
      </c>
      <c r="YO228" s="9">
        <f t="shared" si="195"/>
        <v>6149</v>
      </c>
      <c r="YP228" s="14">
        <f t="shared" si="196"/>
        <v>0.3004750194121546</v>
      </c>
      <c r="YQ228" s="9">
        <f t="shared" si="197"/>
        <v>65684.382816535101</v>
      </c>
      <c r="YR228" s="9">
        <f t="shared" si="198"/>
        <v>52353.503103307739</v>
      </c>
      <c r="YS228" s="10">
        <f t="shared" si="199"/>
        <v>8.5204803238468152</v>
      </c>
      <c r="YT228" s="15">
        <f t="shared" si="200"/>
        <v>0.21416524469152609</v>
      </c>
      <c r="YU228" s="16">
        <f t="shared" si="201"/>
        <v>-5.8712089050405858</v>
      </c>
      <c r="YV228" s="16">
        <f t="shared" si="202"/>
        <v>-19.794168124577162</v>
      </c>
      <c r="YW228" s="47">
        <f t="shared" si="203"/>
        <v>50.640768121911499</v>
      </c>
      <c r="YX228" s="5">
        <f t="shared" si="204"/>
        <v>69844.531638795757</v>
      </c>
      <c r="YY228" s="5">
        <f t="shared" si="205"/>
        <v>59239.214062875959</v>
      </c>
      <c r="YZ228" s="5">
        <f t="shared" si="206"/>
        <v>4221.3568049080504</v>
      </c>
      <c r="ZA228" s="5">
        <f t="shared" si="207"/>
        <v>6383.9607710117025</v>
      </c>
      <c r="ZB228" s="5">
        <f t="shared" si="208"/>
        <v>69844.531638795714</v>
      </c>
      <c r="ZC228" s="6">
        <f t="shared" si="209"/>
        <v>0.99999999999999933</v>
      </c>
    </row>
    <row r="229" spans="1:679" s="8" customFormat="1" x14ac:dyDescent="0.25">
      <c r="A229" s="8">
        <v>3</v>
      </c>
      <c r="B229" s="8" t="s">
        <v>1437</v>
      </c>
      <c r="C229" s="8" t="s">
        <v>1438</v>
      </c>
      <c r="D229" s="8" t="s">
        <v>1439</v>
      </c>
      <c r="E229" s="13" t="s">
        <v>3329</v>
      </c>
      <c r="F229" s="8" t="s">
        <v>3316</v>
      </c>
      <c r="G229" s="8" t="s">
        <v>3316</v>
      </c>
      <c r="H229" s="8" t="s">
        <v>3325</v>
      </c>
      <c r="I229" s="8" t="s">
        <v>3310</v>
      </c>
      <c r="J229" s="8" t="s">
        <v>3319</v>
      </c>
      <c r="L229" s="8">
        <v>7</v>
      </c>
      <c r="M229" s="8" t="s">
        <v>3311</v>
      </c>
      <c r="N229" s="7">
        <v>0</v>
      </c>
      <c r="O229" s="7">
        <v>0</v>
      </c>
      <c r="P229" s="8" t="s">
        <v>3374</v>
      </c>
      <c r="Q229" s="8" t="s">
        <v>1166</v>
      </c>
      <c r="R229" s="8" t="s">
        <v>1440</v>
      </c>
      <c r="S229" s="8" t="s">
        <v>119</v>
      </c>
      <c r="T229" s="8" t="s">
        <v>154</v>
      </c>
      <c r="U229" s="8" t="s">
        <v>1436</v>
      </c>
      <c r="V229" s="8" t="s">
        <v>3378</v>
      </c>
      <c r="W229" s="8" t="s">
        <v>3383</v>
      </c>
      <c r="X229" s="8" t="s">
        <v>3387</v>
      </c>
      <c r="Y229" s="8" t="s">
        <v>3387</v>
      </c>
      <c r="Z229" s="8" t="s">
        <v>122</v>
      </c>
      <c r="AA229" s="8" t="s">
        <v>123</v>
      </c>
      <c r="AB229" s="8" t="s">
        <v>124</v>
      </c>
      <c r="AC229" s="8" t="s">
        <v>1151</v>
      </c>
      <c r="AD229" s="8" t="s">
        <v>1152</v>
      </c>
      <c r="AE229" s="8" t="s">
        <v>3391</v>
      </c>
      <c r="AF229" s="8" t="s">
        <v>931</v>
      </c>
      <c r="AG229" s="8">
        <v>75</v>
      </c>
      <c r="AH229" s="8">
        <v>62</v>
      </c>
      <c r="AI229" s="8">
        <v>82</v>
      </c>
      <c r="AJ229" s="8">
        <v>68</v>
      </c>
      <c r="AK229" s="8">
        <v>7.6</v>
      </c>
      <c r="AL229" s="8">
        <v>8.1</v>
      </c>
      <c r="AM229" s="8">
        <v>7.6</v>
      </c>
      <c r="AN229" s="8">
        <v>8.1</v>
      </c>
      <c r="AO229" s="8">
        <v>230.2</v>
      </c>
      <c r="AP229" s="8">
        <v>0.2</v>
      </c>
      <c r="AQ229" s="8">
        <v>25.9</v>
      </c>
      <c r="AR229" s="8">
        <v>0</v>
      </c>
      <c r="AS229" s="8">
        <v>48533</v>
      </c>
      <c r="AT229" s="8">
        <v>67</v>
      </c>
      <c r="AU229" s="8">
        <v>49561</v>
      </c>
      <c r="AV229" s="8">
        <v>182</v>
      </c>
      <c r="AW229" s="8">
        <v>8856</v>
      </c>
      <c r="AX229" s="8">
        <v>56</v>
      </c>
      <c r="AY229" s="8">
        <v>57398</v>
      </c>
      <c r="AZ229" s="8">
        <v>92</v>
      </c>
      <c r="BA229" s="8">
        <v>7.4417217679999998</v>
      </c>
      <c r="BF229" s="8">
        <v>112.97</v>
      </c>
      <c r="BG229" s="8">
        <v>0.01</v>
      </c>
      <c r="BH229" s="8">
        <v>27.67</v>
      </c>
      <c r="CO229" s="8" t="s">
        <v>1273</v>
      </c>
      <c r="CP229" s="8" t="s">
        <v>1169</v>
      </c>
      <c r="CQ229" s="8">
        <v>75.001999999999995</v>
      </c>
      <c r="CR229" s="8">
        <v>0.01</v>
      </c>
      <c r="CS229" s="8">
        <v>62.04</v>
      </c>
      <c r="CT229" s="8">
        <v>6.0000000000000001E-3</v>
      </c>
      <c r="CU229" s="8">
        <v>81.997</v>
      </c>
      <c r="CV229" s="8">
        <v>1.4999999999999999E-2</v>
      </c>
      <c r="CW229" s="8">
        <v>67.989999999999995</v>
      </c>
      <c r="CX229" s="8">
        <v>1.2999999999999999E-2</v>
      </c>
      <c r="CY229" s="8">
        <v>74.98</v>
      </c>
      <c r="CZ229" s="8">
        <v>7.0000000000000007E-2</v>
      </c>
      <c r="DA229" s="8">
        <v>57.58</v>
      </c>
      <c r="DB229" s="8">
        <v>0.02</v>
      </c>
      <c r="DC229" s="8">
        <v>62.12</v>
      </c>
      <c r="DD229" s="8">
        <v>0.02</v>
      </c>
      <c r="DE229" s="8">
        <v>0.161</v>
      </c>
      <c r="DF229" s="8">
        <v>2E-3</v>
      </c>
      <c r="DG229" s="8">
        <v>0.94630000000000003</v>
      </c>
      <c r="DH229" s="8">
        <v>1.9E-3</v>
      </c>
      <c r="DI229" s="8">
        <v>48533</v>
      </c>
      <c r="DJ229" s="8">
        <v>67</v>
      </c>
      <c r="DK229" s="8">
        <v>8856</v>
      </c>
      <c r="DL229" s="8">
        <v>56</v>
      </c>
      <c r="DM229" s="8">
        <v>7.4409999999999998</v>
      </c>
      <c r="DN229" s="8">
        <v>3.1E-2</v>
      </c>
      <c r="DO229" s="8">
        <v>79353</v>
      </c>
      <c r="DP229" s="8">
        <v>58</v>
      </c>
      <c r="DQ229" s="8">
        <v>10.288</v>
      </c>
      <c r="DR229" s="8">
        <v>3.9E-2</v>
      </c>
      <c r="DS229" s="8">
        <v>27.67</v>
      </c>
      <c r="DT229" s="8">
        <v>0.14000000000000001</v>
      </c>
      <c r="DU229" s="8">
        <v>230.2</v>
      </c>
      <c r="DV229" s="8">
        <v>0.8</v>
      </c>
      <c r="DW229" s="8">
        <v>229.6</v>
      </c>
      <c r="DX229" s="8">
        <v>0.8</v>
      </c>
      <c r="DY229" s="8">
        <v>229.7</v>
      </c>
      <c r="DZ229" s="8">
        <v>0.8</v>
      </c>
      <c r="EA229" s="8">
        <v>25.9</v>
      </c>
      <c r="EB229" s="8">
        <v>0.1</v>
      </c>
      <c r="EC229" s="8">
        <v>23.7</v>
      </c>
      <c r="ED229" s="8">
        <v>0.1</v>
      </c>
      <c r="EE229" s="8">
        <v>26.7</v>
      </c>
      <c r="EF229" s="8">
        <v>0.1</v>
      </c>
      <c r="EG229" s="8">
        <v>5925.1</v>
      </c>
      <c r="EH229" s="8">
        <v>36.799999999999997</v>
      </c>
      <c r="EI229" s="8">
        <v>3591.3</v>
      </c>
      <c r="EJ229" s="8">
        <v>46.8</v>
      </c>
      <c r="EK229" s="8">
        <v>1788.4</v>
      </c>
      <c r="EL229" s="8">
        <v>30</v>
      </c>
      <c r="EM229" s="8">
        <v>228</v>
      </c>
      <c r="EO229" s="8">
        <v>229</v>
      </c>
      <c r="EQ229" s="8">
        <v>229</v>
      </c>
      <c r="ES229" s="8">
        <v>6.3</v>
      </c>
      <c r="EU229" s="8">
        <v>6.4</v>
      </c>
      <c r="EW229" s="8">
        <v>6.3</v>
      </c>
      <c r="EY229" s="8">
        <v>0.55000000000000004</v>
      </c>
      <c r="EZ229" s="8">
        <v>229</v>
      </c>
      <c r="FB229" s="8">
        <v>230</v>
      </c>
      <c r="FD229" s="8">
        <v>230</v>
      </c>
      <c r="FF229" s="8">
        <v>9.9</v>
      </c>
      <c r="FH229" s="8">
        <v>9.1999999999999993</v>
      </c>
      <c r="FJ229" s="8">
        <v>9.1</v>
      </c>
      <c r="FL229" s="8">
        <v>2880</v>
      </c>
      <c r="FN229" s="8">
        <v>0.78</v>
      </c>
      <c r="FO229" s="8">
        <v>230</v>
      </c>
      <c r="FP229" s="8">
        <v>229</v>
      </c>
      <c r="FQ229" s="8">
        <v>229</v>
      </c>
      <c r="FR229" s="8">
        <v>9.3000000000000007</v>
      </c>
      <c r="FS229" s="8">
        <v>8.4</v>
      </c>
      <c r="FT229" s="8">
        <v>8.9</v>
      </c>
      <c r="FU229" s="8">
        <v>2690</v>
      </c>
      <c r="FV229" s="8">
        <v>0.76</v>
      </c>
      <c r="GE229" s="8">
        <v>7730</v>
      </c>
      <c r="HB229" s="8">
        <v>226.69</v>
      </c>
      <c r="HC229" s="8">
        <v>0.17</v>
      </c>
      <c r="HD229" s="8">
        <v>176.02</v>
      </c>
      <c r="HE229" s="8">
        <v>0.05</v>
      </c>
      <c r="HF229" s="8">
        <v>109.99</v>
      </c>
      <c r="HG229" s="8">
        <v>0.05</v>
      </c>
      <c r="HH229" s="8">
        <v>66.02</v>
      </c>
      <c r="HI229" s="8">
        <v>0.05</v>
      </c>
      <c r="HJ229" s="8">
        <v>207.96</v>
      </c>
      <c r="HK229" s="8">
        <v>0.17</v>
      </c>
      <c r="HL229" s="8">
        <v>87.71</v>
      </c>
      <c r="HM229" s="8">
        <v>0.05</v>
      </c>
      <c r="HN229" s="8">
        <v>103.96</v>
      </c>
      <c r="HO229" s="8">
        <v>0.06</v>
      </c>
      <c r="HP229" s="8">
        <v>16.260000000000002</v>
      </c>
      <c r="HQ229" s="8">
        <v>0.03</v>
      </c>
      <c r="HZ229" s="8">
        <v>70.37</v>
      </c>
      <c r="IA229" s="8">
        <v>0.04</v>
      </c>
      <c r="IB229" s="8">
        <v>66.87</v>
      </c>
      <c r="IC229" s="8">
        <v>0.05</v>
      </c>
      <c r="ID229" s="8">
        <v>41</v>
      </c>
      <c r="IE229" s="8">
        <v>0.03</v>
      </c>
      <c r="IF229" s="8">
        <v>25.87</v>
      </c>
      <c r="IG229" s="8">
        <v>0.06</v>
      </c>
      <c r="IH229" s="8">
        <v>599.98</v>
      </c>
      <c r="II229" s="8">
        <v>0.49</v>
      </c>
      <c r="IJ229" s="8">
        <v>35.659999999999997</v>
      </c>
      <c r="IK229" s="8">
        <v>0.02</v>
      </c>
      <c r="IL229" s="8">
        <v>79353</v>
      </c>
      <c r="IM229" s="8">
        <v>58</v>
      </c>
      <c r="IN229" s="8">
        <v>46380</v>
      </c>
      <c r="IO229" s="8">
        <v>37</v>
      </c>
      <c r="KB229" s="8">
        <v>207.56</v>
      </c>
      <c r="KC229" s="8">
        <v>0.19</v>
      </c>
      <c r="KD229" s="8">
        <v>189.71</v>
      </c>
      <c r="KE229" s="8">
        <v>0.04</v>
      </c>
      <c r="KF229" s="8">
        <v>103.83</v>
      </c>
      <c r="KG229" s="8">
        <v>0.06</v>
      </c>
      <c r="KH229" s="8">
        <v>85.88</v>
      </c>
      <c r="KI229" s="8">
        <v>0.06</v>
      </c>
      <c r="KP229" s="8">
        <v>196.65</v>
      </c>
      <c r="KQ229" s="8">
        <v>0.2</v>
      </c>
      <c r="KR229" s="8">
        <v>89.13</v>
      </c>
      <c r="KS229" s="8">
        <v>0.04</v>
      </c>
      <c r="KT229" s="8">
        <v>100.14</v>
      </c>
      <c r="KU229" s="8">
        <v>7.0000000000000007E-2</v>
      </c>
      <c r="KV229" s="8">
        <v>11.01</v>
      </c>
      <c r="KW229" s="8">
        <v>0.06</v>
      </c>
      <c r="LD229" s="8">
        <v>56.96</v>
      </c>
      <c r="LE229" s="8">
        <v>0.05</v>
      </c>
      <c r="LF229" s="8">
        <v>74.69</v>
      </c>
      <c r="LG229" s="8">
        <v>0.03</v>
      </c>
      <c r="LH229" s="8">
        <v>31.29</v>
      </c>
      <c r="LI229" s="8">
        <v>0.04</v>
      </c>
      <c r="LJ229" s="8">
        <v>43.4</v>
      </c>
      <c r="LK229" s="8">
        <v>0.06</v>
      </c>
      <c r="LL229" s="8">
        <v>88.27</v>
      </c>
      <c r="LM229" s="8">
        <v>0.06</v>
      </c>
      <c r="LN229" s="8">
        <v>484.8</v>
      </c>
      <c r="LO229" s="8">
        <v>0.42</v>
      </c>
      <c r="LP229" s="8">
        <v>36.1</v>
      </c>
      <c r="LQ229" s="8">
        <v>0.01</v>
      </c>
      <c r="LR229" s="8">
        <v>115.02</v>
      </c>
      <c r="LS229" s="8">
        <v>0.01</v>
      </c>
      <c r="LT229" s="8">
        <v>79353</v>
      </c>
      <c r="LU229" s="8">
        <v>58</v>
      </c>
      <c r="LV229" s="8">
        <v>38263</v>
      </c>
      <c r="LW229" s="8">
        <v>33</v>
      </c>
      <c r="MX229" s="8">
        <v>57.43</v>
      </c>
      <c r="MY229" s="8">
        <v>0.03</v>
      </c>
      <c r="MZ229" s="8">
        <v>57.46</v>
      </c>
      <c r="NA229" s="8">
        <v>0.03</v>
      </c>
      <c r="NB229" s="8">
        <v>57.52</v>
      </c>
      <c r="NC229" s="8">
        <v>0.03</v>
      </c>
      <c r="ND229" s="8">
        <v>57.91</v>
      </c>
      <c r="NE229" s="8">
        <v>0.02</v>
      </c>
      <c r="NF229" s="8">
        <v>57.87</v>
      </c>
      <c r="NG229" s="8">
        <v>0.02</v>
      </c>
      <c r="NH229" s="8">
        <v>57.94</v>
      </c>
      <c r="NI229" s="8">
        <v>0.03</v>
      </c>
      <c r="OB229" s="8">
        <v>87.71</v>
      </c>
      <c r="OC229" s="8">
        <v>0.05</v>
      </c>
      <c r="OP229" s="8">
        <v>88.67</v>
      </c>
      <c r="OQ229" s="8">
        <v>0.05</v>
      </c>
      <c r="OR229" s="8">
        <v>88.11</v>
      </c>
      <c r="OS229" s="8">
        <v>0.06</v>
      </c>
      <c r="PN229" s="8">
        <v>87.93</v>
      </c>
      <c r="PO229" s="8">
        <v>0.05</v>
      </c>
      <c r="PP229" s="8">
        <v>88.27</v>
      </c>
      <c r="PQ229" s="8">
        <v>0.06</v>
      </c>
      <c r="PV229" s="8">
        <v>68.13</v>
      </c>
      <c r="PW229" s="8">
        <v>0.04</v>
      </c>
      <c r="PX229" s="8">
        <v>74.489999999999995</v>
      </c>
      <c r="PY229" s="8">
        <v>0.03</v>
      </c>
      <c r="QX229" s="8">
        <v>81.13</v>
      </c>
      <c r="QY229" s="8">
        <v>7.0000000000000007E-2</v>
      </c>
      <c r="QZ229" s="8">
        <v>81.89</v>
      </c>
      <c r="RA229" s="8">
        <v>7.0000000000000007E-2</v>
      </c>
      <c r="RB229" s="8">
        <v>75.2</v>
      </c>
      <c r="RC229" s="8">
        <v>0.05</v>
      </c>
      <c r="RD229" s="8">
        <v>75.37</v>
      </c>
      <c r="RE229" s="8">
        <v>0.05</v>
      </c>
      <c r="RF229" s="8">
        <v>75.09</v>
      </c>
      <c r="RG229" s="8">
        <v>0.04</v>
      </c>
      <c r="RH229" s="8">
        <v>75.05</v>
      </c>
      <c r="RI229" s="8">
        <v>0.04</v>
      </c>
      <c r="RJ229" s="8">
        <v>75.14</v>
      </c>
      <c r="RK229" s="8">
        <v>0.04</v>
      </c>
      <c r="RL229" s="8">
        <v>75.180000000000007</v>
      </c>
      <c r="RM229" s="8">
        <v>0.04</v>
      </c>
      <c r="RP229" s="8">
        <v>75.900000000000006</v>
      </c>
      <c r="RQ229" s="8">
        <v>0.05</v>
      </c>
      <c r="RR229" s="8">
        <v>75.52</v>
      </c>
      <c r="RS229" s="8">
        <v>0.05</v>
      </c>
      <c r="RT229" s="8">
        <v>75.5</v>
      </c>
      <c r="RU229" s="8">
        <v>0.05</v>
      </c>
      <c r="RV229" s="8">
        <v>75.459999999999994</v>
      </c>
      <c r="RW229" s="8">
        <v>0.05</v>
      </c>
      <c r="RX229" s="8">
        <v>77.040000000000006</v>
      </c>
      <c r="RY229" s="8">
        <v>0.04</v>
      </c>
      <c r="RZ229" s="8">
        <v>76.45</v>
      </c>
      <c r="SA229" s="8">
        <v>0.06</v>
      </c>
      <c r="SB229" s="8">
        <v>76.17</v>
      </c>
      <c r="SC229" s="8">
        <v>0.06</v>
      </c>
      <c r="SD229" s="8">
        <v>75.900000000000006</v>
      </c>
      <c r="SE229" s="8">
        <v>0.06</v>
      </c>
      <c r="SF229" s="8">
        <v>77.8</v>
      </c>
      <c r="SG229" s="8">
        <v>0.05</v>
      </c>
      <c r="SH229" s="8">
        <v>78</v>
      </c>
      <c r="SI229" s="8">
        <v>0.05</v>
      </c>
      <c r="SJ229" s="8">
        <v>78.56</v>
      </c>
      <c r="SK229" s="8">
        <v>0.06</v>
      </c>
      <c r="SL229" s="8">
        <v>78.959999999999994</v>
      </c>
      <c r="SM229" s="8">
        <v>0.06</v>
      </c>
      <c r="SN229" s="8">
        <v>77.25</v>
      </c>
      <c r="SO229" s="8">
        <v>0.04</v>
      </c>
      <c r="SP229" s="8">
        <v>77.28</v>
      </c>
      <c r="SQ229" s="8">
        <v>0.05</v>
      </c>
      <c r="SR229" s="8">
        <v>78.25</v>
      </c>
      <c r="SS229" s="8">
        <v>0.05</v>
      </c>
      <c r="ST229" s="8">
        <v>78.36</v>
      </c>
      <c r="SU229" s="8">
        <v>0.06</v>
      </c>
      <c r="TZ229" s="8">
        <v>80.349999999999994</v>
      </c>
      <c r="UA229" s="8">
        <v>0.08</v>
      </c>
      <c r="UB229" s="8">
        <v>79.97</v>
      </c>
      <c r="UC229" s="8">
        <v>0.08</v>
      </c>
      <c r="UD229" s="8">
        <v>80.33</v>
      </c>
      <c r="UE229" s="8">
        <v>0.08</v>
      </c>
      <c r="UF229" s="8">
        <v>80.45</v>
      </c>
      <c r="UG229" s="8">
        <v>0.08</v>
      </c>
      <c r="UH229" s="8">
        <v>80.87</v>
      </c>
      <c r="UI229" s="8">
        <v>0.08</v>
      </c>
      <c r="UJ229" s="8">
        <v>80.97</v>
      </c>
      <c r="UK229" s="8">
        <v>0.1</v>
      </c>
      <c r="WJ229" s="8" t="s">
        <v>1777</v>
      </c>
      <c r="WK229" s="8">
        <v>75.001999999999995</v>
      </c>
      <c r="WL229" s="8">
        <v>0.01</v>
      </c>
      <c r="WM229" s="8">
        <v>62.04</v>
      </c>
      <c r="WN229" s="8">
        <v>6.0000000000000001E-3</v>
      </c>
      <c r="WO229" s="8">
        <v>57.965000000000003</v>
      </c>
      <c r="WP229" s="8">
        <v>1.2E-2</v>
      </c>
      <c r="WQ229" s="8">
        <v>54.59</v>
      </c>
      <c r="WR229" s="8">
        <v>8.9999999999999993E-3</v>
      </c>
      <c r="WS229" s="8">
        <v>81.997</v>
      </c>
      <c r="WT229" s="8">
        <v>1.4999999999999999E-2</v>
      </c>
      <c r="WU229" s="8">
        <v>67.989999999999995</v>
      </c>
      <c r="WV229" s="8">
        <v>1.2999999999999999E-2</v>
      </c>
      <c r="WW229" s="8">
        <v>2610.3000000000002</v>
      </c>
      <c r="WX229" s="8">
        <v>2.6</v>
      </c>
      <c r="WY229" s="8">
        <v>2547.1</v>
      </c>
      <c r="WZ229" s="8">
        <v>2.6</v>
      </c>
      <c r="XA229" s="8">
        <v>1.1180000000000001</v>
      </c>
      <c r="XB229" s="8">
        <v>2E-3</v>
      </c>
      <c r="XC229" s="8">
        <v>-0.318</v>
      </c>
      <c r="XD229" s="8">
        <v>2E-3</v>
      </c>
      <c r="XE229" s="8">
        <v>0.161</v>
      </c>
      <c r="XF229" s="8">
        <v>2E-3</v>
      </c>
      <c r="XG229" s="8">
        <v>0.94630000000000003</v>
      </c>
      <c r="XH229" s="8">
        <v>1.9E-3</v>
      </c>
      <c r="XI229" s="8">
        <v>29.187999999999999</v>
      </c>
      <c r="XJ229" s="8">
        <v>0</v>
      </c>
      <c r="XK229" s="8">
        <v>7713</v>
      </c>
      <c r="XL229" s="8">
        <v>29</v>
      </c>
      <c r="XM229" s="8">
        <v>1550</v>
      </c>
      <c r="XO229" s="1">
        <v>0.17752954670124158</v>
      </c>
      <c r="XP229" s="12">
        <v>447.81828155388189</v>
      </c>
      <c r="XQ229" s="4">
        <v>13.029</v>
      </c>
      <c r="XR229" s="4">
        <v>0.27400000000000002</v>
      </c>
      <c r="XS229" s="45">
        <f t="shared" si="191"/>
        <v>1.4469340500243513</v>
      </c>
      <c r="XT229" s="9">
        <f t="shared" si="181"/>
        <v>11942.311098184224</v>
      </c>
      <c r="XU229" s="46">
        <f t="shared" si="182"/>
        <v>334.54373524409448</v>
      </c>
      <c r="XV229" s="9">
        <f t="shared" si="192"/>
        <v>495.57743617887269</v>
      </c>
      <c r="XW229" s="9">
        <f t="shared" si="183"/>
        <v>2162.7625312243804</v>
      </c>
      <c r="XX229" s="9">
        <f t="shared" si="184"/>
        <v>9779.5485669598438</v>
      </c>
      <c r="XY229" s="15">
        <f t="shared" si="185"/>
        <v>9.2647270858512328E-3</v>
      </c>
      <c r="XZ229" s="9">
        <f t="shared" si="186"/>
        <v>28.449287510674065</v>
      </c>
      <c r="YA229" s="9">
        <f t="shared" si="187"/>
        <v>56.51806594997565</v>
      </c>
      <c r="YB229" s="10">
        <v>13.748456310595978</v>
      </c>
      <c r="YC229" s="10">
        <v>13.114546984445338</v>
      </c>
      <c r="YD229" s="3">
        <v>1.1336550696019673E-2</v>
      </c>
      <c r="YE229" s="9">
        <v>32.120086325932029</v>
      </c>
      <c r="YF229" s="15">
        <v>8.8065400392101541E-3</v>
      </c>
      <c r="YG229" s="9">
        <v>27.637484585115224</v>
      </c>
      <c r="YH229" s="15">
        <v>8.2592596749091543E-3</v>
      </c>
      <c r="YI229" s="9">
        <v>22.887238621331527</v>
      </c>
      <c r="YJ229" s="9">
        <f t="shared" si="188"/>
        <v>76.273574018557454</v>
      </c>
      <c r="YK229" s="9">
        <f t="shared" si="189"/>
        <v>63.176004296239221</v>
      </c>
      <c r="YL229" s="9">
        <f t="shared" si="190"/>
        <v>22.53466838112676</v>
      </c>
      <c r="YM229" s="9">
        <f t="shared" si="193"/>
        <v>70634.221672325482</v>
      </c>
      <c r="YN229" s="9">
        <f t="shared" si="194"/>
        <v>56622.341581846187</v>
      </c>
      <c r="YO229" s="9">
        <f t="shared" si="195"/>
        <v>6163</v>
      </c>
      <c r="YP229" s="14">
        <f t="shared" si="196"/>
        <v>0.29779218206125224</v>
      </c>
      <c r="YQ229" s="9">
        <f t="shared" si="197"/>
        <v>66485.869440713577</v>
      </c>
      <c r="YR229" s="9">
        <f t="shared" si="198"/>
        <v>52473.989350234282</v>
      </c>
      <c r="YS229" s="10">
        <f t="shared" si="199"/>
        <v>8.6199752937525709</v>
      </c>
      <c r="YT229" s="15">
        <f t="shared" si="200"/>
        <v>0.21613010194892379</v>
      </c>
      <c r="YU229" s="16">
        <f t="shared" si="201"/>
        <v>-5.9146191295473045</v>
      </c>
      <c r="YV229" s="16">
        <f t="shared" si="202"/>
        <v>-19.755508068581804</v>
      </c>
      <c r="YW229" s="47">
        <f t="shared" si="203"/>
        <v>51.071039621332069</v>
      </c>
      <c r="YX229" s="5">
        <f t="shared" si="204"/>
        <v>70634.221672325482</v>
      </c>
      <c r="YY229" s="5">
        <f t="shared" si="205"/>
        <v>56728.915092398871</v>
      </c>
      <c r="YZ229" s="5">
        <f t="shared" si="206"/>
        <v>4210.5034924868587</v>
      </c>
      <c r="ZA229" s="5">
        <f t="shared" si="207"/>
        <v>9694.8030874397646</v>
      </c>
      <c r="ZB229" s="5">
        <f t="shared" si="208"/>
        <v>70634.221672325497</v>
      </c>
      <c r="ZC229" s="6">
        <f t="shared" si="209"/>
        <v>1.0000000000000002</v>
      </c>
    </row>
    <row r="230" spans="1:679" s="8" customFormat="1" x14ac:dyDescent="0.25">
      <c r="A230" s="8">
        <v>3</v>
      </c>
      <c r="B230" s="8" t="s">
        <v>1441</v>
      </c>
      <c r="C230" s="8" t="s">
        <v>1442</v>
      </c>
      <c r="D230" s="8" t="s">
        <v>1441</v>
      </c>
      <c r="E230" s="13" t="s">
        <v>3324</v>
      </c>
      <c r="F230" s="8" t="s">
        <v>3316</v>
      </c>
      <c r="G230" s="8" t="s">
        <v>3316</v>
      </c>
      <c r="H230" s="8" t="s">
        <v>3325</v>
      </c>
      <c r="I230" s="8" t="s">
        <v>3310</v>
      </c>
      <c r="J230" s="8" t="s">
        <v>3319</v>
      </c>
      <c r="L230" s="8">
        <v>7</v>
      </c>
      <c r="M230" s="8" t="s">
        <v>3311</v>
      </c>
      <c r="N230" s="7">
        <v>0</v>
      </c>
      <c r="O230" s="7">
        <v>0</v>
      </c>
      <c r="P230" s="8" t="s">
        <v>3374</v>
      </c>
      <c r="Q230" s="8" t="s">
        <v>1166</v>
      </c>
      <c r="R230" s="8" t="s">
        <v>1443</v>
      </c>
      <c r="S230" s="8" t="s">
        <v>119</v>
      </c>
      <c r="T230" s="8" t="s">
        <v>154</v>
      </c>
      <c r="U230" s="8" t="s">
        <v>1158</v>
      </c>
      <c r="V230" s="8" t="s">
        <v>3378</v>
      </c>
      <c r="W230" s="8" t="s">
        <v>3381</v>
      </c>
      <c r="X230" s="8" t="s">
        <v>3387</v>
      </c>
      <c r="Y230" s="8" t="s">
        <v>3387</v>
      </c>
      <c r="Z230" s="8" t="s">
        <v>122</v>
      </c>
      <c r="AA230" s="8" t="s">
        <v>123</v>
      </c>
      <c r="AB230" s="8" t="s">
        <v>124</v>
      </c>
      <c r="AC230" s="8" t="s">
        <v>1151</v>
      </c>
      <c r="AD230" s="8" t="s">
        <v>1152</v>
      </c>
      <c r="AE230" s="8" t="s">
        <v>3391</v>
      </c>
      <c r="AF230" s="8" t="s">
        <v>931</v>
      </c>
      <c r="AG230" s="8">
        <v>75</v>
      </c>
      <c r="AH230" s="8">
        <v>62</v>
      </c>
      <c r="AI230" s="8">
        <v>82</v>
      </c>
      <c r="AJ230" s="8">
        <v>68</v>
      </c>
      <c r="AK230" s="8">
        <v>7.6</v>
      </c>
      <c r="AL230" s="8">
        <v>8.1</v>
      </c>
      <c r="AM230" s="8">
        <v>7.6</v>
      </c>
      <c r="AN230" s="8">
        <v>8.1</v>
      </c>
      <c r="AO230" s="8">
        <v>230.3</v>
      </c>
      <c r="AP230" s="8">
        <v>0.2</v>
      </c>
      <c r="AQ230" s="8">
        <v>25.8</v>
      </c>
      <c r="AR230" s="8">
        <v>0</v>
      </c>
      <c r="AS230" s="8">
        <v>42929</v>
      </c>
      <c r="AT230" s="8">
        <v>102</v>
      </c>
      <c r="AU230" s="8">
        <v>44001</v>
      </c>
      <c r="AV230" s="8">
        <v>176</v>
      </c>
      <c r="AW230" s="8">
        <v>939</v>
      </c>
      <c r="AX230" s="8">
        <v>130</v>
      </c>
      <c r="AY230" s="8">
        <v>43868</v>
      </c>
      <c r="AZ230" s="8">
        <v>192</v>
      </c>
      <c r="BA230" s="8">
        <v>5.7134670490000001</v>
      </c>
      <c r="BF230" s="8">
        <v>113.69</v>
      </c>
      <c r="BG230" s="8">
        <v>0.01</v>
      </c>
      <c r="BH230" s="8">
        <v>45.23</v>
      </c>
      <c r="CO230" s="8" t="s">
        <v>1277</v>
      </c>
      <c r="CP230" s="8" t="s">
        <v>1169</v>
      </c>
      <c r="CQ230" s="8">
        <v>74.998999999999995</v>
      </c>
      <c r="CR230" s="8">
        <v>0.01</v>
      </c>
      <c r="CS230" s="8">
        <v>62.009</v>
      </c>
      <c r="CT230" s="8">
        <v>1.2E-2</v>
      </c>
      <c r="CU230" s="8">
        <v>81.98</v>
      </c>
      <c r="CV230" s="8">
        <v>0.03</v>
      </c>
      <c r="CW230" s="8">
        <v>67.991</v>
      </c>
      <c r="CX230" s="8">
        <v>1.2E-2</v>
      </c>
      <c r="CY230" s="8">
        <v>75.040000000000006</v>
      </c>
      <c r="CZ230" s="8">
        <v>0.06</v>
      </c>
      <c r="DA230" s="8">
        <v>59.15</v>
      </c>
      <c r="DB230" s="8">
        <v>0.04</v>
      </c>
      <c r="DC230" s="8">
        <v>63.31</v>
      </c>
      <c r="DD230" s="8">
        <v>0.02</v>
      </c>
      <c r="DE230" s="8">
        <v>8.4000000000000005E-2</v>
      </c>
      <c r="DF230" s="8">
        <v>4.0000000000000001E-3</v>
      </c>
      <c r="DG230" s="8">
        <v>0.90820000000000001</v>
      </c>
      <c r="DH230" s="8">
        <v>2.3E-3</v>
      </c>
      <c r="DI230" s="8">
        <v>42929</v>
      </c>
      <c r="DJ230" s="8">
        <v>102</v>
      </c>
      <c r="DK230" s="8">
        <v>939</v>
      </c>
      <c r="DL230" s="8">
        <v>130</v>
      </c>
      <c r="DM230" s="8">
        <v>5.7140000000000004</v>
      </c>
      <c r="DN230" s="8">
        <v>3.4000000000000002E-2</v>
      </c>
      <c r="DO230" s="8">
        <v>80102</v>
      </c>
      <c r="DP230" s="8">
        <v>68</v>
      </c>
      <c r="DQ230" s="8">
        <v>10.432</v>
      </c>
      <c r="DR230" s="8">
        <v>0.04</v>
      </c>
      <c r="DS230" s="8">
        <v>45.23</v>
      </c>
      <c r="DT230" s="8">
        <v>0.25</v>
      </c>
      <c r="DU230" s="8">
        <v>230.3</v>
      </c>
      <c r="DV230" s="8">
        <v>0.8</v>
      </c>
      <c r="DW230" s="8">
        <v>229.6</v>
      </c>
      <c r="DX230" s="8">
        <v>0.8</v>
      </c>
      <c r="DY230" s="8">
        <v>229.7</v>
      </c>
      <c r="DZ230" s="8">
        <v>0.8</v>
      </c>
      <c r="EA230" s="8">
        <v>25.8</v>
      </c>
      <c r="EB230" s="8">
        <v>0.1</v>
      </c>
      <c r="EC230" s="8">
        <v>23.7</v>
      </c>
      <c r="ED230" s="8">
        <v>0.1</v>
      </c>
      <c r="EE230" s="8">
        <v>26.6</v>
      </c>
      <c r="EF230" s="8">
        <v>0.1</v>
      </c>
      <c r="EG230" s="8">
        <v>5904.8</v>
      </c>
      <c r="EH230" s="8">
        <v>39.4</v>
      </c>
      <c r="EI230" s="8">
        <v>3593.3</v>
      </c>
      <c r="EJ230" s="8">
        <v>46.8</v>
      </c>
      <c r="EK230" s="8">
        <v>1773.2</v>
      </c>
      <c r="EL230" s="8">
        <v>31.4</v>
      </c>
      <c r="EM230" s="8">
        <v>230</v>
      </c>
      <c r="EO230" s="8">
        <v>230</v>
      </c>
      <c r="EQ230" s="8">
        <v>230</v>
      </c>
      <c r="ES230" s="8">
        <v>6.4</v>
      </c>
      <c r="EU230" s="8">
        <v>6.4</v>
      </c>
      <c r="EW230" s="8">
        <v>6.1</v>
      </c>
      <c r="EY230" s="8">
        <v>0.54</v>
      </c>
      <c r="EZ230" s="8">
        <v>230</v>
      </c>
      <c r="FB230" s="8">
        <v>230</v>
      </c>
      <c r="FD230" s="8">
        <v>230</v>
      </c>
      <c r="FF230" s="8">
        <v>9.8000000000000007</v>
      </c>
      <c r="FH230" s="8">
        <v>9.3000000000000007</v>
      </c>
      <c r="FJ230" s="8">
        <v>8.9</v>
      </c>
      <c r="FL230" s="8">
        <v>2870</v>
      </c>
      <c r="FN230" s="8">
        <v>0.77</v>
      </c>
      <c r="FO230" s="8">
        <v>230</v>
      </c>
      <c r="FP230" s="8">
        <v>230</v>
      </c>
      <c r="FQ230" s="8">
        <v>230</v>
      </c>
      <c r="FR230" s="8">
        <v>9.3000000000000007</v>
      </c>
      <c r="FS230" s="8">
        <v>8.4</v>
      </c>
      <c r="FT230" s="8">
        <v>8.9</v>
      </c>
      <c r="FU230" s="8">
        <v>2680</v>
      </c>
      <c r="FV230" s="8">
        <v>0.77</v>
      </c>
      <c r="GE230" s="8">
        <v>7680</v>
      </c>
      <c r="HB230" s="8">
        <v>226.7</v>
      </c>
      <c r="HC230" s="8">
        <v>0.26</v>
      </c>
      <c r="HD230" s="8">
        <v>178.84</v>
      </c>
      <c r="HE230" s="8">
        <v>0.06</v>
      </c>
      <c r="HF230" s="8">
        <v>110</v>
      </c>
      <c r="HG230" s="8">
        <v>0.08</v>
      </c>
      <c r="HH230" s="8">
        <v>68.849999999999994</v>
      </c>
      <c r="HI230" s="8">
        <v>0.05</v>
      </c>
      <c r="HJ230" s="8">
        <v>207.83</v>
      </c>
      <c r="HK230" s="8">
        <v>0.25</v>
      </c>
      <c r="HL230" s="8">
        <v>87.36</v>
      </c>
      <c r="HM230" s="8">
        <v>7.0000000000000007E-2</v>
      </c>
      <c r="HN230" s="8">
        <v>103.92</v>
      </c>
      <c r="HO230" s="8">
        <v>0.08</v>
      </c>
      <c r="HP230" s="8">
        <v>16.559999999999999</v>
      </c>
      <c r="HQ230" s="8">
        <v>0.04</v>
      </c>
      <c r="HZ230" s="8">
        <v>71.48</v>
      </c>
      <c r="IA230" s="8">
        <v>7.0000000000000007E-2</v>
      </c>
      <c r="IB230" s="8">
        <v>71.28</v>
      </c>
      <c r="IC230" s="8">
        <v>0.06</v>
      </c>
      <c r="ID230" s="8">
        <v>41.75</v>
      </c>
      <c r="IE230" s="8">
        <v>0.05</v>
      </c>
      <c r="IF230" s="8">
        <v>29.53</v>
      </c>
      <c r="IG230" s="8">
        <v>0.06</v>
      </c>
      <c r="IH230" s="8">
        <v>602.29</v>
      </c>
      <c r="II230" s="8">
        <v>0.57999999999999996</v>
      </c>
      <c r="IJ230" s="8">
        <v>35.56</v>
      </c>
      <c r="IK230" s="8">
        <v>0.02</v>
      </c>
      <c r="IL230" s="8">
        <v>80102</v>
      </c>
      <c r="IM230" s="8">
        <v>68</v>
      </c>
      <c r="IN230" s="8">
        <v>47058</v>
      </c>
      <c r="IO230" s="8">
        <v>41</v>
      </c>
      <c r="KB230" s="8">
        <v>207.1</v>
      </c>
      <c r="KC230" s="8">
        <v>0.24</v>
      </c>
      <c r="KD230" s="8">
        <v>189.43</v>
      </c>
      <c r="KE230" s="8">
        <v>0.08</v>
      </c>
      <c r="KF230" s="8">
        <v>103.67</v>
      </c>
      <c r="KG230" s="8">
        <v>0.08</v>
      </c>
      <c r="KH230" s="8">
        <v>85.76</v>
      </c>
      <c r="KI230" s="8">
        <v>0.06</v>
      </c>
      <c r="KP230" s="8">
        <v>196.26</v>
      </c>
      <c r="KQ230" s="8">
        <v>0.25</v>
      </c>
      <c r="KR230" s="8">
        <v>88.87</v>
      </c>
      <c r="KS230" s="8">
        <v>0.06</v>
      </c>
      <c r="KT230" s="8">
        <v>100</v>
      </c>
      <c r="KU230" s="8">
        <v>0.09</v>
      </c>
      <c r="KV230" s="8">
        <v>11.13</v>
      </c>
      <c r="KW230" s="8">
        <v>7.0000000000000007E-2</v>
      </c>
      <c r="LD230" s="8">
        <v>56.97</v>
      </c>
      <c r="LE230" s="8">
        <v>0.06</v>
      </c>
      <c r="LF230" s="8">
        <v>74.77</v>
      </c>
      <c r="LG230" s="8">
        <v>0.05</v>
      </c>
      <c r="LH230" s="8">
        <v>31.29</v>
      </c>
      <c r="LI230" s="8">
        <v>0.05</v>
      </c>
      <c r="LJ230" s="8">
        <v>43.48</v>
      </c>
      <c r="LK230" s="8">
        <v>0.06</v>
      </c>
      <c r="LL230" s="8">
        <v>88.12</v>
      </c>
      <c r="LM230" s="8">
        <v>0.08</v>
      </c>
      <c r="LN230" s="8">
        <v>485.13</v>
      </c>
      <c r="LO230" s="8">
        <v>0.49</v>
      </c>
      <c r="LP230" s="8">
        <v>36.020000000000003</v>
      </c>
      <c r="LQ230" s="8">
        <v>0.02</v>
      </c>
      <c r="LR230" s="8">
        <v>115.04</v>
      </c>
      <c r="LS230" s="8">
        <v>0.01</v>
      </c>
      <c r="LT230" s="8">
        <v>80102</v>
      </c>
      <c r="LU230" s="8">
        <v>68</v>
      </c>
      <c r="LV230" s="8">
        <v>38335</v>
      </c>
      <c r="LW230" s="8">
        <v>38</v>
      </c>
      <c r="MX230" s="8">
        <v>59.35</v>
      </c>
      <c r="MY230" s="8">
        <v>0.04</v>
      </c>
      <c r="MZ230" s="8">
        <v>59.2</v>
      </c>
      <c r="NA230" s="8">
        <v>0.05</v>
      </c>
      <c r="NB230" s="8">
        <v>59.37</v>
      </c>
      <c r="NC230" s="8">
        <v>0.05</v>
      </c>
      <c r="ND230" s="8">
        <v>59.44</v>
      </c>
      <c r="NE230" s="8">
        <v>0.05</v>
      </c>
      <c r="NF230" s="8">
        <v>59.4</v>
      </c>
      <c r="NG230" s="8">
        <v>0.04</v>
      </c>
      <c r="NH230" s="8">
        <v>59.46</v>
      </c>
      <c r="NI230" s="8">
        <v>0.05</v>
      </c>
      <c r="OB230" s="8">
        <v>87.36</v>
      </c>
      <c r="OC230" s="8">
        <v>7.0000000000000007E-2</v>
      </c>
      <c r="OP230" s="8">
        <v>88.4</v>
      </c>
      <c r="OQ230" s="8">
        <v>7.0000000000000007E-2</v>
      </c>
      <c r="OR230" s="8">
        <v>87.91</v>
      </c>
      <c r="OS230" s="8">
        <v>0.08</v>
      </c>
      <c r="PN230" s="8">
        <v>87.61</v>
      </c>
      <c r="PO230" s="8">
        <v>7.0000000000000007E-2</v>
      </c>
      <c r="PP230" s="8">
        <v>88.12</v>
      </c>
      <c r="PQ230" s="8">
        <v>0.08</v>
      </c>
      <c r="PV230" s="8">
        <v>72.3</v>
      </c>
      <c r="PW230" s="8">
        <v>0.06</v>
      </c>
      <c r="PX230" s="8">
        <v>74.569999999999993</v>
      </c>
      <c r="PY230" s="8">
        <v>0.05</v>
      </c>
      <c r="QX230" s="8">
        <v>80.83</v>
      </c>
      <c r="QY230" s="8">
        <v>0.09</v>
      </c>
      <c r="QZ230" s="8">
        <v>81.94</v>
      </c>
      <c r="RA230" s="8">
        <v>0.1</v>
      </c>
      <c r="RB230" s="8">
        <v>75.14</v>
      </c>
      <c r="RC230" s="8">
        <v>0.04</v>
      </c>
      <c r="RD230" s="8">
        <v>75.3</v>
      </c>
      <c r="RE230" s="8">
        <v>0.04</v>
      </c>
      <c r="RF230" s="8">
        <v>75.069999999999993</v>
      </c>
      <c r="RG230" s="8">
        <v>0.05</v>
      </c>
      <c r="RH230" s="8">
        <v>75.099999999999994</v>
      </c>
      <c r="RI230" s="8">
        <v>0.05</v>
      </c>
      <c r="RJ230" s="8">
        <v>75.19</v>
      </c>
      <c r="RK230" s="8">
        <v>0.04</v>
      </c>
      <c r="RL230" s="8">
        <v>75.22</v>
      </c>
      <c r="RM230" s="8">
        <v>0.04</v>
      </c>
      <c r="RP230" s="8">
        <v>75.849999999999994</v>
      </c>
      <c r="RQ230" s="8">
        <v>0.11</v>
      </c>
      <c r="RR230" s="8">
        <v>76.290000000000006</v>
      </c>
      <c r="RS230" s="8">
        <v>0.08</v>
      </c>
      <c r="RT230" s="8">
        <v>76.97</v>
      </c>
      <c r="RU230" s="8">
        <v>0.08</v>
      </c>
      <c r="RV230" s="8">
        <v>77.08</v>
      </c>
      <c r="RW230" s="8">
        <v>0.08</v>
      </c>
      <c r="RX230" s="8">
        <v>77.349999999999994</v>
      </c>
      <c r="RY230" s="8">
        <v>0.1</v>
      </c>
      <c r="RZ230" s="8">
        <v>78.61</v>
      </c>
      <c r="SA230" s="8">
        <v>0.13</v>
      </c>
      <c r="SB230" s="8">
        <v>79.16</v>
      </c>
      <c r="SC230" s="8">
        <v>0.14000000000000001</v>
      </c>
      <c r="SD230" s="8">
        <v>79.56</v>
      </c>
      <c r="SE230" s="8">
        <v>0.16</v>
      </c>
      <c r="SF230" s="8">
        <v>78.06</v>
      </c>
      <c r="SG230" s="8">
        <v>0.09</v>
      </c>
      <c r="SH230" s="8">
        <v>78.34</v>
      </c>
      <c r="SI230" s="8">
        <v>0.08</v>
      </c>
      <c r="SJ230" s="8">
        <v>79.27</v>
      </c>
      <c r="SK230" s="8">
        <v>0.1</v>
      </c>
      <c r="SL230" s="8">
        <v>80.77</v>
      </c>
      <c r="SM230" s="8">
        <v>0.11</v>
      </c>
      <c r="SN230" s="8">
        <v>78.67</v>
      </c>
      <c r="SO230" s="8">
        <v>0.09</v>
      </c>
      <c r="SP230" s="8">
        <v>78.680000000000007</v>
      </c>
      <c r="SQ230" s="8">
        <v>0.08</v>
      </c>
      <c r="SR230" s="8">
        <v>78.78</v>
      </c>
      <c r="SS230" s="8">
        <v>0.09</v>
      </c>
      <c r="ST230" s="8">
        <v>79.66</v>
      </c>
      <c r="SU230" s="8">
        <v>0.1</v>
      </c>
      <c r="TZ230" s="8">
        <v>79.069999999999993</v>
      </c>
      <c r="UA230" s="8">
        <v>0.1</v>
      </c>
      <c r="UB230" s="8">
        <v>78.73</v>
      </c>
      <c r="UC230" s="8">
        <v>0.1</v>
      </c>
      <c r="UD230" s="8">
        <v>79.89</v>
      </c>
      <c r="UE230" s="8">
        <v>0.11</v>
      </c>
      <c r="UF230" s="8">
        <v>79.87</v>
      </c>
      <c r="UG230" s="8">
        <v>0.11</v>
      </c>
      <c r="UH230" s="8">
        <v>80.78</v>
      </c>
      <c r="UI230" s="8">
        <v>0.12</v>
      </c>
      <c r="UJ230" s="8">
        <v>80.95</v>
      </c>
      <c r="UK230" s="8">
        <v>0.16</v>
      </c>
      <c r="WJ230" s="8" t="s">
        <v>1785</v>
      </c>
      <c r="WK230" s="8">
        <v>74.998999999999995</v>
      </c>
      <c r="WL230" s="8">
        <v>0.01</v>
      </c>
      <c r="WM230" s="8">
        <v>62.009</v>
      </c>
      <c r="WN230" s="8">
        <v>1.2E-2</v>
      </c>
      <c r="WO230" s="8">
        <v>59.500999999999998</v>
      </c>
      <c r="WP230" s="8">
        <v>2.5999999999999999E-2</v>
      </c>
      <c r="WQ230" s="8">
        <v>56.25</v>
      </c>
      <c r="WR230" s="8">
        <v>2.5999999999999999E-2</v>
      </c>
      <c r="WS230" s="8">
        <v>81.98</v>
      </c>
      <c r="WT230" s="8">
        <v>0.03</v>
      </c>
      <c r="WU230" s="8">
        <v>67.991</v>
      </c>
      <c r="WV230" s="8">
        <v>1.2E-2</v>
      </c>
      <c r="WW230" s="8">
        <v>2560.4</v>
      </c>
      <c r="WX230" s="8">
        <v>3.2</v>
      </c>
      <c r="WY230" s="8">
        <v>2489.6</v>
      </c>
      <c r="WZ230" s="8">
        <v>3.1</v>
      </c>
      <c r="XA230" s="8">
        <v>0.78400000000000003</v>
      </c>
      <c r="XB230" s="8">
        <v>2E-3</v>
      </c>
      <c r="XC230" s="8">
        <v>-8.5000000000000006E-2</v>
      </c>
      <c r="XD230" s="8">
        <v>7.0000000000000001E-3</v>
      </c>
      <c r="XE230" s="8">
        <v>8.4000000000000005E-2</v>
      </c>
      <c r="XF230" s="8">
        <v>4.0000000000000001E-3</v>
      </c>
      <c r="XG230" s="8">
        <v>0.90820000000000001</v>
      </c>
      <c r="XH230" s="8">
        <v>2.3E-3</v>
      </c>
      <c r="XI230" s="8">
        <v>29.187000000000001</v>
      </c>
      <c r="XJ230" s="8">
        <v>1E-3</v>
      </c>
      <c r="XK230" s="8">
        <v>7678</v>
      </c>
      <c r="XL230" s="8">
        <v>30</v>
      </c>
      <c r="XM230" s="8">
        <v>1520</v>
      </c>
      <c r="XO230" s="1">
        <v>0.40678135627125417</v>
      </c>
      <c r="XP230" s="12">
        <v>1006.8652130426083</v>
      </c>
      <c r="XQ230" s="4">
        <v>13.03</v>
      </c>
      <c r="XR230" s="4">
        <v>0.11</v>
      </c>
      <c r="XS230" s="45">
        <f t="shared" si="191"/>
        <v>1.5716569223616306</v>
      </c>
      <c r="XT230" s="9">
        <f t="shared" si="181"/>
        <v>11675.195281628998</v>
      </c>
      <c r="XU230" s="46">
        <f t="shared" si="182"/>
        <v>229.30352982677164</v>
      </c>
      <c r="XV230" s="9">
        <f t="shared" si="192"/>
        <v>909.14471268138925</v>
      </c>
      <c r="XW230" s="9">
        <f t="shared" si="183"/>
        <v>3967.7356586909923</v>
      </c>
      <c r="XX230" s="9">
        <f t="shared" si="184"/>
        <v>7707.4596229380059</v>
      </c>
      <c r="XY230" s="15">
        <f t="shared" si="185"/>
        <v>9.6549435745053886E-3</v>
      </c>
      <c r="XZ230" s="9">
        <f t="shared" si="186"/>
        <v>29.146493935475309</v>
      </c>
      <c r="YA230" s="9">
        <f t="shared" si="187"/>
        <v>57.929343077638364</v>
      </c>
      <c r="YB230" s="10">
        <v>13.748063745476349</v>
      </c>
      <c r="YC230" s="10">
        <v>13.15815250145995</v>
      </c>
      <c r="YD230" s="3">
        <v>1.1341347897838562E-2</v>
      </c>
      <c r="YE230" s="9">
        <v>32.121185202701888</v>
      </c>
      <c r="YF230" s="15">
        <v>8.7867967536325135E-3</v>
      </c>
      <c r="YG230" s="9">
        <v>27.6151477861623</v>
      </c>
      <c r="YH230" s="15">
        <v>8.8590092055097387E-3</v>
      </c>
      <c r="YI230" s="9">
        <v>23.913690005637076</v>
      </c>
      <c r="YJ230" s="9">
        <f t="shared" si="188"/>
        <v>77.378717122306767</v>
      </c>
      <c r="YK230" s="9">
        <f t="shared" si="189"/>
        <v>64.130296720348838</v>
      </c>
      <c r="YL230" s="9">
        <f t="shared" si="190"/>
        <v>23.530310388794746</v>
      </c>
      <c r="YM230" s="9">
        <f t="shared" si="193"/>
        <v>65570.039644967328</v>
      </c>
      <c r="YN230" s="9">
        <f t="shared" si="194"/>
        <v>54498.05761846801</v>
      </c>
      <c r="YO230" s="9">
        <f t="shared" si="195"/>
        <v>6158</v>
      </c>
      <c r="YP230" s="14">
        <f t="shared" si="196"/>
        <v>0.32053136026452178</v>
      </c>
      <c r="YQ230" s="9">
        <f t="shared" si="197"/>
        <v>61164.8925922661</v>
      </c>
      <c r="YR230" s="9">
        <f t="shared" si="198"/>
        <v>50092.910565766782</v>
      </c>
      <c r="YS230" s="10">
        <f t="shared" si="199"/>
        <v>7.966253268073209</v>
      </c>
      <c r="YT230" s="15">
        <f t="shared" si="200"/>
        <v>0.19375528141057066</v>
      </c>
      <c r="YU230" s="16">
        <f t="shared" si="201"/>
        <v>-5.6161835466805634</v>
      </c>
      <c r="YV230" s="16">
        <f t="shared" si="202"/>
        <v>-19.449374044668403</v>
      </c>
      <c r="YW230" s="47">
        <f t="shared" si="203"/>
        <v>53.255304470753302</v>
      </c>
      <c r="YX230" s="5">
        <f t="shared" si="204"/>
        <v>65570.039644967328</v>
      </c>
      <c r="YY230" s="5">
        <f t="shared" si="205"/>
        <v>43215.242414337044</v>
      </c>
      <c r="YZ230" s="5">
        <f t="shared" si="206"/>
        <v>4476.031893630302</v>
      </c>
      <c r="ZA230" s="5">
        <f t="shared" si="207"/>
        <v>17878.765336999957</v>
      </c>
      <c r="ZB230" s="5">
        <f t="shared" si="208"/>
        <v>65570.039644967299</v>
      </c>
      <c r="ZC230" s="6">
        <f t="shared" si="209"/>
        <v>0.99999999999999956</v>
      </c>
    </row>
    <row r="231" spans="1:679" s="8" customFormat="1" x14ac:dyDescent="0.25">
      <c r="A231" s="8">
        <v>3</v>
      </c>
      <c r="B231" s="8" t="s">
        <v>1444</v>
      </c>
      <c r="C231" s="8" t="s">
        <v>1445</v>
      </c>
      <c r="D231" s="8" t="s">
        <v>1444</v>
      </c>
      <c r="E231" s="13" t="s">
        <v>3314</v>
      </c>
      <c r="F231" s="8" t="s">
        <v>3316</v>
      </c>
      <c r="G231" s="8" t="s">
        <v>3316</v>
      </c>
      <c r="H231" s="8" t="s">
        <v>3325</v>
      </c>
      <c r="I231" s="8" t="s">
        <v>3310</v>
      </c>
      <c r="J231" s="8" t="s">
        <v>3319</v>
      </c>
      <c r="L231" s="8">
        <v>7</v>
      </c>
      <c r="M231" s="8" t="s">
        <v>3311</v>
      </c>
      <c r="N231" s="7">
        <v>0</v>
      </c>
      <c r="O231" s="7">
        <v>0</v>
      </c>
      <c r="P231" s="8" t="s">
        <v>3374</v>
      </c>
      <c r="Q231" s="8" t="s">
        <v>1446</v>
      </c>
      <c r="R231" s="8" t="s">
        <v>1447</v>
      </c>
      <c r="S231" s="8" t="s">
        <v>119</v>
      </c>
      <c r="T231" s="8" t="s">
        <v>154</v>
      </c>
      <c r="U231" s="8" t="s">
        <v>121</v>
      </c>
      <c r="V231" s="8" t="s">
        <v>3378</v>
      </c>
      <c r="W231" s="8" t="s">
        <v>3384</v>
      </c>
      <c r="X231" s="8" t="s">
        <v>3387</v>
      </c>
      <c r="Y231" s="8" t="s">
        <v>3387</v>
      </c>
      <c r="Z231" s="8" t="s">
        <v>122</v>
      </c>
      <c r="AA231" s="8" t="s">
        <v>123</v>
      </c>
      <c r="AB231" s="8" t="s">
        <v>124</v>
      </c>
      <c r="AC231" s="8" t="s">
        <v>1151</v>
      </c>
      <c r="AD231" s="8" t="s">
        <v>1152</v>
      </c>
      <c r="AE231" s="8" t="s">
        <v>3391</v>
      </c>
      <c r="AF231" s="8" t="s">
        <v>931</v>
      </c>
      <c r="AG231" s="8">
        <v>75</v>
      </c>
      <c r="AH231" s="8">
        <v>62</v>
      </c>
      <c r="AI231" s="8">
        <v>55</v>
      </c>
      <c r="AJ231" s="8">
        <v>51</v>
      </c>
      <c r="AK231" s="8">
        <v>7.6</v>
      </c>
      <c r="AL231" s="8">
        <v>8.1</v>
      </c>
      <c r="AM231" s="8">
        <v>7.6</v>
      </c>
      <c r="AN231" s="8">
        <v>8.1</v>
      </c>
      <c r="AO231" s="8">
        <v>230.5</v>
      </c>
      <c r="AP231" s="8">
        <v>0.4</v>
      </c>
      <c r="AQ231" s="8">
        <v>15.7</v>
      </c>
      <c r="AR231" s="8">
        <v>0</v>
      </c>
      <c r="AS231" s="8">
        <v>34837</v>
      </c>
      <c r="AT231" s="8">
        <v>60</v>
      </c>
      <c r="AU231" s="8">
        <v>33993</v>
      </c>
      <c r="AV231" s="8">
        <v>159</v>
      </c>
      <c r="AW231" s="8">
        <v>14331</v>
      </c>
      <c r="AX231" s="8">
        <v>126</v>
      </c>
      <c r="AY231" s="8">
        <v>49182</v>
      </c>
      <c r="AZ231" s="8">
        <v>134</v>
      </c>
      <c r="BA231" s="8">
        <v>11.712788759</v>
      </c>
      <c r="BF231" s="8">
        <v>113.36</v>
      </c>
      <c r="BG231" s="8">
        <v>0.01</v>
      </c>
      <c r="BH231" s="8">
        <v>-29.94</v>
      </c>
      <c r="CO231" s="8" t="s">
        <v>1448</v>
      </c>
      <c r="CP231" s="8" t="s">
        <v>1449</v>
      </c>
      <c r="CQ231" s="8">
        <v>75</v>
      </c>
      <c r="CR231" s="8">
        <v>8.9999999999999993E-3</v>
      </c>
      <c r="CS231" s="8">
        <v>61.997999999999998</v>
      </c>
      <c r="CT231" s="8">
        <v>4.7E-2</v>
      </c>
      <c r="CU231" s="8">
        <v>54.997999999999998</v>
      </c>
      <c r="CV231" s="8">
        <v>1.6E-2</v>
      </c>
      <c r="CW231" s="8">
        <v>50.996000000000002</v>
      </c>
      <c r="CX231" s="8">
        <v>1.4999999999999999E-2</v>
      </c>
      <c r="CY231" s="8">
        <v>74.45</v>
      </c>
      <c r="CZ231" s="8">
        <v>0.05</v>
      </c>
      <c r="DA231" s="8">
        <v>62.47</v>
      </c>
      <c r="DB231" s="8">
        <v>0.03</v>
      </c>
      <c r="DC231" s="8">
        <v>65.77</v>
      </c>
      <c r="DD231" s="8">
        <v>0.01</v>
      </c>
      <c r="DE231" s="8">
        <v>0.14199999999999999</v>
      </c>
      <c r="DF231" s="8">
        <v>2E-3</v>
      </c>
      <c r="DG231" s="8">
        <v>0.93220000000000003</v>
      </c>
      <c r="DH231" s="8">
        <v>2E-3</v>
      </c>
      <c r="DI231" s="8">
        <v>34837</v>
      </c>
      <c r="DJ231" s="8">
        <v>60</v>
      </c>
      <c r="DK231" s="8">
        <v>14331</v>
      </c>
      <c r="DL231" s="8">
        <v>126</v>
      </c>
      <c r="DM231" s="8">
        <v>11.712999999999999</v>
      </c>
      <c r="DN231" s="8">
        <v>8.5000000000000006E-2</v>
      </c>
      <c r="DO231" s="8">
        <v>37851</v>
      </c>
      <c r="DP231" s="8">
        <v>42</v>
      </c>
      <c r="DQ231" s="8">
        <v>9.0150000000000006</v>
      </c>
      <c r="DR231" s="8">
        <v>6.0999999999999999E-2</v>
      </c>
      <c r="DS231" s="8">
        <v>-29.94</v>
      </c>
      <c r="DT231" s="8">
        <v>0.36</v>
      </c>
      <c r="DU231" s="8">
        <v>230.5</v>
      </c>
      <c r="DV231" s="8">
        <v>0.9</v>
      </c>
      <c r="DW231" s="8">
        <v>231.8</v>
      </c>
      <c r="DX231" s="8">
        <v>0.9</v>
      </c>
      <c r="DY231" s="8">
        <v>229.5</v>
      </c>
      <c r="DZ231" s="8">
        <v>0.9</v>
      </c>
      <c r="EA231" s="8">
        <v>15.7</v>
      </c>
      <c r="EB231" s="8">
        <v>0.1</v>
      </c>
      <c r="EC231" s="8">
        <v>12.9</v>
      </c>
      <c r="ED231" s="8">
        <v>0.1</v>
      </c>
      <c r="EE231" s="8">
        <v>16.5</v>
      </c>
      <c r="EF231" s="8">
        <v>0.1</v>
      </c>
      <c r="EG231" s="8">
        <v>3563.9</v>
      </c>
      <c r="EH231" s="8">
        <v>32.1</v>
      </c>
      <c r="EI231" s="8">
        <v>2198.1999999999998</v>
      </c>
      <c r="EJ231" s="8">
        <v>34.799999999999997</v>
      </c>
      <c r="EK231" s="8">
        <v>634.70000000000005</v>
      </c>
      <c r="EL231" s="8">
        <v>25.1</v>
      </c>
      <c r="EM231" s="8">
        <v>230.2</v>
      </c>
      <c r="EO231" s="8">
        <v>229.8</v>
      </c>
      <c r="EQ231" s="8">
        <v>230.9</v>
      </c>
      <c r="ES231" s="8">
        <v>6.5</v>
      </c>
      <c r="EU231" s="8">
        <v>6.1</v>
      </c>
      <c r="EW231" s="8">
        <v>6.3</v>
      </c>
      <c r="EY231" s="8">
        <v>0.52</v>
      </c>
      <c r="EZ231" s="8">
        <v>231.4</v>
      </c>
      <c r="FB231" s="8">
        <v>228.7</v>
      </c>
      <c r="FD231" s="8">
        <v>230.1</v>
      </c>
      <c r="FF231" s="8">
        <v>8.5</v>
      </c>
      <c r="FH231" s="8">
        <v>7.8</v>
      </c>
      <c r="FJ231" s="8">
        <v>6.8</v>
      </c>
      <c r="FL231" s="8">
        <v>2003</v>
      </c>
      <c r="FN231" s="8">
        <v>0.66</v>
      </c>
      <c r="FO231" s="8">
        <v>0</v>
      </c>
      <c r="FP231" s="8">
        <v>0</v>
      </c>
      <c r="FQ231" s="8">
        <v>0</v>
      </c>
      <c r="FR231" s="8">
        <v>0</v>
      </c>
      <c r="FS231" s="8">
        <v>0</v>
      </c>
      <c r="FT231" s="8">
        <v>0</v>
      </c>
      <c r="FU231" s="8">
        <v>0</v>
      </c>
      <c r="FV231" s="8">
        <v>0</v>
      </c>
      <c r="GE231" s="8">
        <v>4183</v>
      </c>
      <c r="HB231" s="8">
        <v>148.36000000000001</v>
      </c>
      <c r="HC231" s="8">
        <v>0.19</v>
      </c>
      <c r="HD231" s="8">
        <v>149.69999999999999</v>
      </c>
      <c r="HE231" s="8">
        <v>0.03</v>
      </c>
      <c r="HF231" s="8">
        <v>81.87</v>
      </c>
      <c r="HG231" s="8">
        <v>0.08</v>
      </c>
      <c r="HH231" s="8">
        <v>67.83</v>
      </c>
      <c r="HI231" s="8">
        <v>7.0000000000000007E-2</v>
      </c>
      <c r="HJ231" s="8">
        <v>130.15</v>
      </c>
      <c r="HK231" s="8">
        <v>0.18</v>
      </c>
      <c r="HL231" s="8">
        <v>58.61</v>
      </c>
      <c r="HM231" s="8">
        <v>0.05</v>
      </c>
      <c r="HN231" s="8">
        <v>73.92</v>
      </c>
      <c r="HO231" s="8">
        <v>0.08</v>
      </c>
      <c r="HP231" s="8">
        <v>15.31</v>
      </c>
      <c r="HQ231" s="8">
        <v>0.04</v>
      </c>
      <c r="HZ231" s="8">
        <v>55.95</v>
      </c>
      <c r="IA231" s="8">
        <v>7.0000000000000007E-2</v>
      </c>
      <c r="IB231" s="8">
        <v>64.72</v>
      </c>
      <c r="IC231" s="8">
        <v>0.04</v>
      </c>
      <c r="ID231" s="8">
        <v>30.54</v>
      </c>
      <c r="IE231" s="8">
        <v>0.05</v>
      </c>
      <c r="IF231" s="8">
        <v>34.19</v>
      </c>
      <c r="IG231" s="8">
        <v>7.0000000000000007E-2</v>
      </c>
      <c r="IH231" s="8">
        <v>500.28</v>
      </c>
      <c r="II231" s="8">
        <v>0.55000000000000004</v>
      </c>
      <c r="IJ231" s="8">
        <v>26.99</v>
      </c>
      <c r="IK231" s="8">
        <v>0.02</v>
      </c>
      <c r="IL231" s="8">
        <v>37851</v>
      </c>
      <c r="IM231" s="8">
        <v>42</v>
      </c>
      <c r="IN231" s="8">
        <v>43210</v>
      </c>
      <c r="IO231" s="8">
        <v>42</v>
      </c>
      <c r="MX231" s="8">
        <v>61.34</v>
      </c>
      <c r="MY231" s="8">
        <v>0.05</v>
      </c>
      <c r="MZ231" s="8">
        <v>62.07</v>
      </c>
      <c r="NA231" s="8">
        <v>0.05</v>
      </c>
      <c r="NB231" s="8">
        <v>63.25</v>
      </c>
      <c r="NC231" s="8">
        <v>0.05</v>
      </c>
      <c r="ND231" s="8">
        <v>62.69</v>
      </c>
      <c r="NE231" s="8">
        <v>0.04</v>
      </c>
      <c r="NF231" s="8">
        <v>62.59</v>
      </c>
      <c r="NG231" s="8">
        <v>0.04</v>
      </c>
      <c r="NH231" s="8">
        <v>62.6</v>
      </c>
      <c r="NI231" s="8">
        <v>0.05</v>
      </c>
      <c r="OB231" s="8">
        <v>58.61</v>
      </c>
      <c r="OC231" s="8">
        <v>0.05</v>
      </c>
      <c r="OP231" s="8">
        <v>60.25</v>
      </c>
      <c r="OQ231" s="8">
        <v>0.06</v>
      </c>
      <c r="PN231" s="8">
        <v>59.08</v>
      </c>
      <c r="PO231" s="8">
        <v>0.06</v>
      </c>
      <c r="PP231" s="8">
        <v>56.18</v>
      </c>
      <c r="PQ231" s="8">
        <v>0.09</v>
      </c>
      <c r="PR231" s="8">
        <v>60.25</v>
      </c>
      <c r="PS231" s="8">
        <v>0.06</v>
      </c>
      <c r="PT231" s="8">
        <v>60.89</v>
      </c>
      <c r="PU231" s="8">
        <v>0.04</v>
      </c>
      <c r="PV231" s="8">
        <v>64.739999999999995</v>
      </c>
      <c r="PW231" s="8">
        <v>0.03</v>
      </c>
      <c r="PX231" s="8">
        <v>69.89</v>
      </c>
      <c r="PY231" s="8">
        <v>0.03</v>
      </c>
      <c r="QX231" s="8">
        <v>54.79</v>
      </c>
      <c r="QY231" s="8">
        <v>0.09</v>
      </c>
      <c r="QZ231" s="8">
        <v>54.67</v>
      </c>
      <c r="RA231" s="8">
        <v>0.08</v>
      </c>
      <c r="RB231" s="8">
        <v>74.56</v>
      </c>
      <c r="RC231" s="8">
        <v>0.05</v>
      </c>
      <c r="RD231" s="8">
        <v>74.45</v>
      </c>
      <c r="RE231" s="8">
        <v>0.05</v>
      </c>
      <c r="RF231" s="8">
        <v>74.16</v>
      </c>
      <c r="RG231" s="8">
        <v>0.04</v>
      </c>
      <c r="RH231" s="8">
        <v>73.2</v>
      </c>
      <c r="RI231" s="8">
        <v>0.08</v>
      </c>
      <c r="RJ231" s="8">
        <v>65.8</v>
      </c>
      <c r="RK231" s="8">
        <v>0.1</v>
      </c>
      <c r="RL231" s="8">
        <v>68.66</v>
      </c>
      <c r="RM231" s="8">
        <v>0.1</v>
      </c>
      <c r="RP231" s="8">
        <v>73.59</v>
      </c>
      <c r="RQ231" s="8">
        <v>7.0000000000000007E-2</v>
      </c>
      <c r="RR231" s="8">
        <v>74.11</v>
      </c>
      <c r="RS231" s="8">
        <v>0.06</v>
      </c>
      <c r="RT231" s="8">
        <v>74.13</v>
      </c>
      <c r="RU231" s="8">
        <v>0.06</v>
      </c>
      <c r="RV231" s="8">
        <v>73.290000000000006</v>
      </c>
      <c r="RW231" s="8">
        <v>0.06</v>
      </c>
      <c r="RX231" s="8">
        <v>59.48</v>
      </c>
      <c r="RY231" s="8">
        <v>0.14000000000000001</v>
      </c>
      <c r="RZ231" s="8">
        <v>68.650000000000006</v>
      </c>
      <c r="SA231" s="8">
        <v>0.18</v>
      </c>
      <c r="SB231" s="8">
        <v>74.25</v>
      </c>
      <c r="SC231" s="8">
        <v>0.05</v>
      </c>
      <c r="SD231" s="8">
        <v>74.27</v>
      </c>
      <c r="SE231" s="8">
        <v>0.05</v>
      </c>
      <c r="SF231" s="8">
        <v>67.94</v>
      </c>
      <c r="SG231" s="8">
        <v>0.35</v>
      </c>
      <c r="SH231" s="8">
        <v>69.33</v>
      </c>
      <c r="SI231" s="8">
        <v>0.17</v>
      </c>
      <c r="SJ231" s="8">
        <v>73.52</v>
      </c>
      <c r="SK231" s="8">
        <v>0.1</v>
      </c>
      <c r="SL231" s="8">
        <v>73.540000000000006</v>
      </c>
      <c r="SM231" s="8">
        <v>7.0000000000000007E-2</v>
      </c>
      <c r="SN231" s="8">
        <v>68.599999999999994</v>
      </c>
      <c r="SO231" s="8">
        <v>0.13</v>
      </c>
      <c r="SP231" s="8">
        <v>70.03</v>
      </c>
      <c r="SQ231" s="8">
        <v>0.11</v>
      </c>
      <c r="SR231" s="8">
        <v>72.400000000000006</v>
      </c>
      <c r="SS231" s="8">
        <v>0.17</v>
      </c>
      <c r="ST231" s="8">
        <v>71.569999999999993</v>
      </c>
      <c r="SU231" s="8">
        <v>0.1</v>
      </c>
      <c r="TZ231" s="8">
        <v>53.91</v>
      </c>
      <c r="UA231" s="8">
        <v>0.1</v>
      </c>
      <c r="UB231" s="8">
        <v>53.71</v>
      </c>
      <c r="UC231" s="8">
        <v>0.1</v>
      </c>
      <c r="UD231" s="8">
        <v>53.95</v>
      </c>
      <c r="UE231" s="8">
        <v>0.09</v>
      </c>
      <c r="UF231" s="8">
        <v>54.75</v>
      </c>
      <c r="UG231" s="8">
        <v>0.1</v>
      </c>
      <c r="UH231" s="8">
        <v>54.11</v>
      </c>
      <c r="UI231" s="8">
        <v>0.09</v>
      </c>
      <c r="UJ231" s="8">
        <v>54.07</v>
      </c>
      <c r="UK231" s="8">
        <v>0.1</v>
      </c>
      <c r="WJ231" s="8" t="s">
        <v>1315</v>
      </c>
      <c r="WK231" s="8">
        <v>75</v>
      </c>
      <c r="WL231" s="8">
        <v>8.9999999999999993E-3</v>
      </c>
      <c r="WM231" s="8">
        <v>61.997999999999998</v>
      </c>
      <c r="WN231" s="8">
        <v>4.7E-2</v>
      </c>
      <c r="WO231" s="8">
        <v>62.716000000000001</v>
      </c>
      <c r="WP231" s="8">
        <v>1.6E-2</v>
      </c>
      <c r="WQ231" s="8">
        <v>55.619</v>
      </c>
      <c r="WR231" s="8">
        <v>4.3999999999999997E-2</v>
      </c>
      <c r="WS231" s="8">
        <v>54.997999999999998</v>
      </c>
      <c r="WT231" s="8">
        <v>1.6E-2</v>
      </c>
      <c r="WU231" s="8">
        <v>50.996000000000002</v>
      </c>
      <c r="WV231" s="8">
        <v>1.4999999999999999E-2</v>
      </c>
      <c r="WW231" s="8">
        <v>2594.6999999999998</v>
      </c>
      <c r="WX231" s="8">
        <v>2.9</v>
      </c>
      <c r="WY231" s="8">
        <v>2524.6999999999998</v>
      </c>
      <c r="WZ231" s="8">
        <v>2.8</v>
      </c>
      <c r="XA231" s="8">
        <v>1.2050000000000001</v>
      </c>
      <c r="XB231" s="8">
        <v>2E-3</v>
      </c>
      <c r="XC231" s="8">
        <v>-0.44600000000000001</v>
      </c>
      <c r="XD231" s="8">
        <v>2E-3</v>
      </c>
      <c r="XE231" s="8">
        <v>0.14199999999999999</v>
      </c>
      <c r="XF231" s="8">
        <v>2E-3</v>
      </c>
      <c r="XG231" s="8">
        <v>0.93220000000000003</v>
      </c>
      <c r="XH231" s="8">
        <v>2E-3</v>
      </c>
      <c r="XI231" s="8">
        <v>29.288</v>
      </c>
      <c r="XJ231" s="8">
        <v>1E-3</v>
      </c>
      <c r="XK231" s="8">
        <v>4199</v>
      </c>
      <c r="XL231" s="8">
        <v>29</v>
      </c>
      <c r="XM231" s="8">
        <v>1570</v>
      </c>
      <c r="XO231" s="1">
        <v>8.7942837155845673E-3</v>
      </c>
      <c r="XP231" s="12">
        <v>21.378903712586084</v>
      </c>
      <c r="XQ231" s="4">
        <v>13.029</v>
      </c>
      <c r="XR231" s="4">
        <v>0.39800000000000002</v>
      </c>
      <c r="XS231" s="45">
        <f t="shared" si="191"/>
        <v>1.4650732493378351</v>
      </c>
      <c r="XT231" s="9">
        <f t="shared" si="181"/>
        <v>11766.676958503896</v>
      </c>
      <c r="XU231" s="46">
        <f t="shared" si="182"/>
        <v>357.40607417322832</v>
      </c>
      <c r="XV231" s="9">
        <f t="shared" si="192"/>
        <v>22.631775629290662</v>
      </c>
      <c r="XW231" s="9">
        <f t="shared" si="183"/>
        <v>104.21834845220356</v>
      </c>
      <c r="XX231" s="9">
        <f t="shared" si="184"/>
        <v>11662.458610051694</v>
      </c>
      <c r="XY231" s="15">
        <f t="shared" si="185"/>
        <v>8.7633672757819556E-3</v>
      </c>
      <c r="XZ231" s="9">
        <f t="shared" si="186"/>
        <v>27.546685582026019</v>
      </c>
      <c r="YA231" s="9">
        <f t="shared" si="187"/>
        <v>61.250926750662167</v>
      </c>
      <c r="YB231" s="10">
        <v>13.029438269981803</v>
      </c>
      <c r="YC231" s="10">
        <v>13.230753300105434</v>
      </c>
      <c r="YD231" s="3">
        <v>6.9796878004741939E-3</v>
      </c>
      <c r="YE231" s="9">
        <v>20.775406534427933</v>
      </c>
      <c r="YF231" s="15">
        <v>8.7793066360232382E-3</v>
      </c>
      <c r="YG231" s="9">
        <v>27.607195251800228</v>
      </c>
      <c r="YH231" s="15">
        <v>7.7308282940202894E-3</v>
      </c>
      <c r="YI231" s="9">
        <v>23.469520722471298</v>
      </c>
      <c r="YJ231" s="9">
        <f t="shared" si="188"/>
        <v>74.823416036968595</v>
      </c>
      <c r="YK231" s="9">
        <f t="shared" si="189"/>
        <v>61.910482702352098</v>
      </c>
      <c r="YL231" s="9">
        <f t="shared" si="190"/>
        <v>23.112874296630636</v>
      </c>
      <c r="YM231" s="9">
        <f t="shared" si="193"/>
        <v>52171.225090216387</v>
      </c>
      <c r="YN231" s="9">
        <f t="shared" si="194"/>
        <v>38328.743269133476</v>
      </c>
      <c r="YO231" s="9">
        <f t="shared" si="195"/>
        <v>2629</v>
      </c>
      <c r="YP231" s="14">
        <f t="shared" si="196"/>
        <v>0.17198708645395899</v>
      </c>
      <c r="YQ231" s="9">
        <f t="shared" si="197"/>
        <v>48032.642021369618</v>
      </c>
      <c r="YR231" s="9">
        <f t="shared" si="198"/>
        <v>34190.160200286708</v>
      </c>
      <c r="YS231" s="10">
        <f t="shared" si="199"/>
        <v>11.439066925784619</v>
      </c>
      <c r="YT231" s="15">
        <f t="shared" si="200"/>
        <v>0.53100214275641899</v>
      </c>
      <c r="YU231" s="16">
        <f t="shared" si="201"/>
        <v>-4.4338112853953824</v>
      </c>
      <c r="YV231" s="16">
        <f t="shared" si="202"/>
        <v>-13.572489286306428</v>
      </c>
      <c r="YW231" s="47">
        <f t="shared" si="203"/>
        <v>45.884074253883746</v>
      </c>
      <c r="YX231" s="5">
        <f t="shared" si="204"/>
        <v>52171.225090216387</v>
      </c>
      <c r="YY231" s="5">
        <f t="shared" si="205"/>
        <v>48686.679546043168</v>
      </c>
      <c r="YZ231" s="5">
        <f t="shared" si="206"/>
        <v>4196.5432812720846</v>
      </c>
      <c r="ZA231" s="5">
        <f t="shared" si="207"/>
        <v>-711.99773709893861</v>
      </c>
      <c r="ZB231" s="5">
        <f t="shared" si="208"/>
        <v>52171.225090216314</v>
      </c>
      <c r="ZC231" s="6">
        <f t="shared" si="209"/>
        <v>0.99999999999999856</v>
      </c>
    </row>
    <row r="232" spans="1:679" s="8" customFormat="1" x14ac:dyDescent="0.25">
      <c r="A232" s="8">
        <v>3</v>
      </c>
      <c r="B232" s="8" t="s">
        <v>1450</v>
      </c>
      <c r="C232" s="8" t="s">
        <v>1451</v>
      </c>
      <c r="D232" s="8" t="s">
        <v>1450</v>
      </c>
      <c r="E232" s="13" t="s">
        <v>3324</v>
      </c>
      <c r="F232" s="8" t="s">
        <v>3316</v>
      </c>
      <c r="G232" s="8" t="s">
        <v>3316</v>
      </c>
      <c r="H232" s="8" t="s">
        <v>3325</v>
      </c>
      <c r="I232" s="8" t="s">
        <v>3310</v>
      </c>
      <c r="J232" s="8" t="s">
        <v>3319</v>
      </c>
      <c r="L232" s="8">
        <v>7</v>
      </c>
      <c r="M232" s="8" t="s">
        <v>3311</v>
      </c>
      <c r="N232" s="7">
        <v>0</v>
      </c>
      <c r="O232" s="7">
        <v>0</v>
      </c>
      <c r="P232" s="8" t="s">
        <v>3374</v>
      </c>
      <c r="Q232" s="8" t="s">
        <v>1251</v>
      </c>
      <c r="R232" s="8" t="s">
        <v>1452</v>
      </c>
      <c r="S232" s="8" t="s">
        <v>119</v>
      </c>
      <c r="T232" s="8" t="s">
        <v>154</v>
      </c>
      <c r="U232" s="8" t="s">
        <v>121</v>
      </c>
      <c r="V232" s="8" t="s">
        <v>3378</v>
      </c>
      <c r="W232" s="8" t="s">
        <v>3383</v>
      </c>
      <c r="X232" s="8" t="s">
        <v>3387</v>
      </c>
      <c r="Y232" s="8" t="s">
        <v>3387</v>
      </c>
      <c r="Z232" s="8" t="s">
        <v>122</v>
      </c>
      <c r="AA232" s="8" t="s">
        <v>123</v>
      </c>
      <c r="AB232" s="8" t="s">
        <v>124</v>
      </c>
      <c r="AC232" s="8" t="s">
        <v>1151</v>
      </c>
      <c r="AD232" s="8" t="s">
        <v>1152</v>
      </c>
      <c r="AE232" s="8" t="s">
        <v>3391</v>
      </c>
      <c r="AF232" s="8" t="s">
        <v>931</v>
      </c>
      <c r="AG232" s="8">
        <v>75</v>
      </c>
      <c r="AH232" s="8">
        <v>62</v>
      </c>
      <c r="AI232" s="8">
        <v>55</v>
      </c>
      <c r="AJ232" s="8">
        <v>51</v>
      </c>
      <c r="AK232" s="8">
        <v>7.6</v>
      </c>
      <c r="AL232" s="8">
        <v>8.1</v>
      </c>
      <c r="AM232" s="8">
        <v>7.6</v>
      </c>
      <c r="AN232" s="8">
        <v>8.1</v>
      </c>
      <c r="AO232" s="8">
        <v>230.4</v>
      </c>
      <c r="AP232" s="8">
        <v>0.2</v>
      </c>
      <c r="AQ232" s="8">
        <v>15.2</v>
      </c>
      <c r="AR232" s="8">
        <v>0</v>
      </c>
      <c r="AS232" s="8">
        <v>55897</v>
      </c>
      <c r="AT232" s="8">
        <v>102</v>
      </c>
      <c r="AU232" s="8">
        <v>57035</v>
      </c>
      <c r="AV232" s="8">
        <v>317</v>
      </c>
      <c r="AW232" s="8">
        <v>27721</v>
      </c>
      <c r="AX232" s="8">
        <v>228</v>
      </c>
      <c r="AY232" s="8">
        <v>83644</v>
      </c>
      <c r="AZ232" s="8">
        <v>275</v>
      </c>
      <c r="BA232" s="8">
        <v>19.891557669000001</v>
      </c>
      <c r="BF232" s="8">
        <v>111.66</v>
      </c>
      <c r="BG232" s="8">
        <v>0.02</v>
      </c>
      <c r="BH232" s="8">
        <v>-130.85</v>
      </c>
      <c r="CO232" s="8" t="s">
        <v>1453</v>
      </c>
      <c r="CP232" s="8" t="s">
        <v>1169</v>
      </c>
      <c r="CQ232" s="8">
        <v>75.001000000000005</v>
      </c>
      <c r="CR232" s="8">
        <v>1.7999999999999999E-2</v>
      </c>
      <c r="CS232" s="8">
        <v>62</v>
      </c>
      <c r="CT232" s="8">
        <v>4.1000000000000002E-2</v>
      </c>
      <c r="CU232" s="8">
        <v>55.161999999999999</v>
      </c>
      <c r="CV232" s="8">
        <v>1.4E-2</v>
      </c>
      <c r="CW232" s="8">
        <v>51.018000000000001</v>
      </c>
      <c r="CX232" s="8">
        <v>1.7999999999999999E-2</v>
      </c>
      <c r="CY232" s="8">
        <v>75.099999999999994</v>
      </c>
      <c r="CZ232" s="8">
        <v>0.09</v>
      </c>
      <c r="DA232" s="8">
        <v>54.96</v>
      </c>
      <c r="DB232" s="8">
        <v>0.05</v>
      </c>
      <c r="DC232" s="8">
        <v>60.06</v>
      </c>
      <c r="DD232" s="8">
        <v>0.03</v>
      </c>
      <c r="DE232" s="8">
        <v>9.2999999999999999E-2</v>
      </c>
      <c r="DF232" s="8">
        <v>2E-3</v>
      </c>
      <c r="DG232" s="8">
        <v>0.91259999999999997</v>
      </c>
      <c r="DH232" s="8">
        <v>2E-3</v>
      </c>
      <c r="DI232" s="8">
        <v>55897</v>
      </c>
      <c r="DJ232" s="8">
        <v>102</v>
      </c>
      <c r="DK232" s="8">
        <v>27721</v>
      </c>
      <c r="DL232" s="8">
        <v>228</v>
      </c>
      <c r="DM232" s="8">
        <v>19.89</v>
      </c>
      <c r="DN232" s="8">
        <v>0.153</v>
      </c>
      <c r="DO232" s="8">
        <v>36234</v>
      </c>
      <c r="DP232" s="8">
        <v>77</v>
      </c>
      <c r="DQ232" s="8">
        <v>8.6159999999999997</v>
      </c>
      <c r="DR232" s="8">
        <v>6.0999999999999999E-2</v>
      </c>
      <c r="DS232" s="8">
        <v>-130.85</v>
      </c>
      <c r="DT232" s="8">
        <v>0.95</v>
      </c>
      <c r="DU232" s="8">
        <v>230.4</v>
      </c>
      <c r="DV232" s="8">
        <v>0.7</v>
      </c>
      <c r="DW232" s="8">
        <v>230.5</v>
      </c>
      <c r="DX232" s="8">
        <v>0.7</v>
      </c>
      <c r="DY232" s="8">
        <v>229.6</v>
      </c>
      <c r="DZ232" s="8">
        <v>0.7</v>
      </c>
      <c r="EA232" s="8">
        <v>15.2</v>
      </c>
      <c r="EB232" s="8">
        <v>0.1</v>
      </c>
      <c r="EC232" s="8">
        <v>13.4</v>
      </c>
      <c r="ED232" s="8">
        <v>0.1</v>
      </c>
      <c r="EE232" s="8">
        <v>16.399999999999999</v>
      </c>
      <c r="EF232" s="8">
        <v>0.1</v>
      </c>
      <c r="EG232" s="8">
        <v>3460.6</v>
      </c>
      <c r="EH232" s="8">
        <v>25</v>
      </c>
      <c r="EI232" s="8">
        <v>2288.4</v>
      </c>
      <c r="EJ232" s="8">
        <v>25.7</v>
      </c>
      <c r="EK232" s="8">
        <v>744.8</v>
      </c>
      <c r="EL232" s="8">
        <v>20.8</v>
      </c>
      <c r="EM232" s="8">
        <v>230</v>
      </c>
      <c r="EO232" s="8">
        <v>230</v>
      </c>
      <c r="EQ232" s="8">
        <v>230</v>
      </c>
      <c r="ES232" s="8">
        <v>6.5</v>
      </c>
      <c r="EU232" s="8">
        <v>6.3</v>
      </c>
      <c r="EW232" s="8">
        <v>6.4</v>
      </c>
      <c r="EY232" s="8">
        <v>0.53</v>
      </c>
      <c r="EZ232" s="8">
        <v>230</v>
      </c>
      <c r="FB232" s="8">
        <v>230</v>
      </c>
      <c r="FD232" s="8">
        <v>230</v>
      </c>
      <c r="FF232" s="8">
        <v>8.3000000000000007</v>
      </c>
      <c r="FH232" s="8">
        <v>7.7</v>
      </c>
      <c r="FJ232" s="8">
        <v>7.1</v>
      </c>
      <c r="FL232" s="8">
        <v>2040</v>
      </c>
      <c r="FN232" s="8">
        <v>0.66</v>
      </c>
      <c r="FO232" s="8">
        <v>0</v>
      </c>
      <c r="FP232" s="8">
        <v>0</v>
      </c>
      <c r="FQ232" s="8">
        <v>0</v>
      </c>
      <c r="FR232" s="8">
        <v>0</v>
      </c>
      <c r="FS232" s="8">
        <v>0</v>
      </c>
      <c r="FT232" s="8">
        <v>0</v>
      </c>
      <c r="FU232" s="8">
        <v>0</v>
      </c>
      <c r="FV232" s="8">
        <v>0</v>
      </c>
      <c r="GE232" s="8">
        <v>4200</v>
      </c>
      <c r="HB232" s="8">
        <v>147.16999999999999</v>
      </c>
      <c r="HC232" s="8">
        <v>0.24</v>
      </c>
      <c r="HD232" s="8">
        <v>142.28</v>
      </c>
      <c r="HE232" s="8">
        <v>0.06</v>
      </c>
      <c r="HF232" s="8">
        <v>81.36</v>
      </c>
      <c r="HG232" s="8">
        <v>0.1</v>
      </c>
      <c r="HH232" s="8">
        <v>60.91</v>
      </c>
      <c r="HI232" s="8">
        <v>0.09</v>
      </c>
      <c r="HJ232" s="8">
        <v>129.56</v>
      </c>
      <c r="HK232" s="8">
        <v>0.21</v>
      </c>
      <c r="HL232" s="8">
        <v>58.84</v>
      </c>
      <c r="HM232" s="8">
        <v>0.08</v>
      </c>
      <c r="HN232" s="8">
        <v>73.650000000000006</v>
      </c>
      <c r="HO232" s="8">
        <v>0.1</v>
      </c>
      <c r="HP232" s="8">
        <v>14.81</v>
      </c>
      <c r="HQ232" s="8">
        <v>0.04</v>
      </c>
      <c r="HZ232" s="8">
        <v>53.09</v>
      </c>
      <c r="IA232" s="8">
        <v>0.09</v>
      </c>
      <c r="IB232" s="8">
        <v>53.98</v>
      </c>
      <c r="IC232" s="8">
        <v>0.08</v>
      </c>
      <c r="ID232" s="8">
        <v>28.26</v>
      </c>
      <c r="IE232" s="8">
        <v>7.0000000000000007E-2</v>
      </c>
      <c r="IF232" s="8">
        <v>25.71</v>
      </c>
      <c r="IG232" s="8">
        <v>0.12</v>
      </c>
      <c r="IH232" s="8">
        <v>490.78</v>
      </c>
      <c r="II232" s="8">
        <v>0.98</v>
      </c>
      <c r="IJ232" s="8">
        <v>27.05</v>
      </c>
      <c r="IK232" s="8">
        <v>0.02</v>
      </c>
      <c r="IL232" s="8">
        <v>36234</v>
      </c>
      <c r="IM232" s="8">
        <v>77</v>
      </c>
      <c r="IN232" s="8">
        <v>41525</v>
      </c>
      <c r="IO232" s="8">
        <v>77</v>
      </c>
      <c r="MX232" s="8">
        <v>53.77</v>
      </c>
      <c r="MY232" s="8">
        <v>7.0000000000000007E-2</v>
      </c>
      <c r="MZ232" s="8">
        <v>54.2</v>
      </c>
      <c r="NA232" s="8">
        <v>7.0000000000000007E-2</v>
      </c>
      <c r="NB232" s="8">
        <v>55.53</v>
      </c>
      <c r="NC232" s="8">
        <v>7.0000000000000007E-2</v>
      </c>
      <c r="ND232" s="8">
        <v>56.03</v>
      </c>
      <c r="NE232" s="8">
        <v>0.05</v>
      </c>
      <c r="NF232" s="8">
        <v>55.79</v>
      </c>
      <c r="NG232" s="8">
        <v>0.06</v>
      </c>
      <c r="NH232" s="8">
        <v>55.62</v>
      </c>
      <c r="NI232" s="8">
        <v>0.06</v>
      </c>
      <c r="OB232" s="8">
        <v>58.84</v>
      </c>
      <c r="OC232" s="8">
        <v>0.08</v>
      </c>
      <c r="OP232" s="8">
        <v>59.39</v>
      </c>
      <c r="OQ232" s="8">
        <v>7.0000000000000007E-2</v>
      </c>
      <c r="OR232" s="8">
        <v>59.96</v>
      </c>
      <c r="OS232" s="8">
        <v>0.06</v>
      </c>
      <c r="PN232" s="8">
        <v>59.05</v>
      </c>
      <c r="PO232" s="8">
        <v>0.08</v>
      </c>
      <c r="PP232" s="8">
        <v>62.86</v>
      </c>
      <c r="PQ232" s="8">
        <v>0.83</v>
      </c>
      <c r="PV232" s="8">
        <v>54.26</v>
      </c>
      <c r="PW232" s="8">
        <v>7.0000000000000007E-2</v>
      </c>
      <c r="PX232" s="8">
        <v>69.459999999999994</v>
      </c>
      <c r="PY232" s="8">
        <v>0.18</v>
      </c>
      <c r="QX232" s="8">
        <v>55.19</v>
      </c>
      <c r="QY232" s="8">
        <v>0.15</v>
      </c>
      <c r="QZ232" s="8">
        <v>54.72</v>
      </c>
      <c r="RA232" s="8">
        <v>0.06</v>
      </c>
      <c r="RB232" s="8">
        <v>75.19</v>
      </c>
      <c r="RC232" s="8">
        <v>7.0000000000000007E-2</v>
      </c>
      <c r="RD232" s="8">
        <v>75.05</v>
      </c>
      <c r="RE232" s="8">
        <v>7.0000000000000007E-2</v>
      </c>
      <c r="RF232" s="8">
        <v>74.8</v>
      </c>
      <c r="RG232" s="8">
        <v>7.0000000000000007E-2</v>
      </c>
      <c r="RH232" s="8">
        <v>74.86</v>
      </c>
      <c r="RI232" s="8">
        <v>7.0000000000000007E-2</v>
      </c>
      <c r="RJ232" s="8">
        <v>74.83</v>
      </c>
      <c r="RK232" s="8">
        <v>7.0000000000000007E-2</v>
      </c>
      <c r="RL232" s="8">
        <v>74.83</v>
      </c>
      <c r="RM232" s="8">
        <v>0.08</v>
      </c>
      <c r="RP232" s="8">
        <v>73.17</v>
      </c>
      <c r="RQ232" s="8">
        <v>0.09</v>
      </c>
      <c r="RR232" s="8">
        <v>70.36</v>
      </c>
      <c r="RS232" s="8">
        <v>0.12</v>
      </c>
      <c r="RT232" s="8">
        <v>68.260000000000005</v>
      </c>
      <c r="RU232" s="8">
        <v>0.14000000000000001</v>
      </c>
      <c r="RV232" s="8">
        <v>67.05</v>
      </c>
      <c r="RW232" s="8">
        <v>0.23</v>
      </c>
      <c r="RX232" s="8">
        <v>66.489999999999995</v>
      </c>
      <c r="RY232" s="8">
        <v>0.26</v>
      </c>
      <c r="RZ232" s="8">
        <v>59.72</v>
      </c>
      <c r="SA232" s="8">
        <v>0.27</v>
      </c>
      <c r="SB232" s="8">
        <v>59.16</v>
      </c>
      <c r="SC232" s="8">
        <v>0.27</v>
      </c>
      <c r="SD232" s="8">
        <v>60.86</v>
      </c>
      <c r="SE232" s="8">
        <v>0.53</v>
      </c>
      <c r="SF232" s="8">
        <v>60.34</v>
      </c>
      <c r="SG232" s="8">
        <v>0.23</v>
      </c>
      <c r="SH232" s="8">
        <v>59.85</v>
      </c>
      <c r="SI232" s="8">
        <v>0.16</v>
      </c>
      <c r="SJ232" s="8">
        <v>57.61</v>
      </c>
      <c r="SK232" s="8">
        <v>0.14000000000000001</v>
      </c>
      <c r="SL232" s="8">
        <v>55.95</v>
      </c>
      <c r="SM232" s="8">
        <v>0.21</v>
      </c>
      <c r="SN232" s="8">
        <v>57.66</v>
      </c>
      <c r="SO232" s="8">
        <v>0.17</v>
      </c>
      <c r="SP232" s="8">
        <v>58.1</v>
      </c>
      <c r="SQ232" s="8">
        <v>0.22</v>
      </c>
      <c r="SR232" s="8">
        <v>58.99</v>
      </c>
      <c r="SS232" s="8">
        <v>0.2</v>
      </c>
      <c r="ST232" s="8">
        <v>57.63</v>
      </c>
      <c r="SU232" s="8">
        <v>0.19</v>
      </c>
      <c r="TZ232" s="8">
        <v>58.26</v>
      </c>
      <c r="UA232" s="8">
        <v>0.19</v>
      </c>
      <c r="UB232" s="8">
        <v>58.46</v>
      </c>
      <c r="UC232" s="8">
        <v>0.19</v>
      </c>
      <c r="UD232" s="8">
        <v>56.42</v>
      </c>
      <c r="UE232" s="8">
        <v>0.15</v>
      </c>
      <c r="UF232" s="8">
        <v>56.49</v>
      </c>
      <c r="UG232" s="8">
        <v>0.18</v>
      </c>
      <c r="UH232" s="8">
        <v>55.17</v>
      </c>
      <c r="UI232" s="8">
        <v>0.14000000000000001</v>
      </c>
      <c r="UJ232" s="8">
        <v>55.36</v>
      </c>
      <c r="UK232" s="8">
        <v>0.19</v>
      </c>
      <c r="WJ232" s="8" t="s">
        <v>1785</v>
      </c>
      <c r="WK232" s="8">
        <v>75.001000000000005</v>
      </c>
      <c r="WL232" s="8">
        <v>1.7999999999999999E-2</v>
      </c>
      <c r="WM232" s="8">
        <v>62</v>
      </c>
      <c r="WN232" s="8">
        <v>4.1000000000000002E-2</v>
      </c>
      <c r="WO232" s="8">
        <v>55.273000000000003</v>
      </c>
      <c r="WP232" s="8">
        <v>3.2000000000000001E-2</v>
      </c>
      <c r="WQ232" s="8">
        <v>50.543999999999997</v>
      </c>
      <c r="WR232" s="8">
        <v>3.4000000000000002E-2</v>
      </c>
      <c r="WS232" s="8">
        <v>55.161999999999999</v>
      </c>
      <c r="WT232" s="8">
        <v>1.4E-2</v>
      </c>
      <c r="WU232" s="8">
        <v>51.018000000000001</v>
      </c>
      <c r="WV232" s="8">
        <v>1.7999999999999999E-2</v>
      </c>
      <c r="WW232" s="8">
        <v>2553.5</v>
      </c>
      <c r="WX232" s="8">
        <v>2.8</v>
      </c>
      <c r="WY232" s="8">
        <v>2514.3000000000002</v>
      </c>
      <c r="WZ232" s="8">
        <v>2.8</v>
      </c>
      <c r="XA232" s="8">
        <v>0.78400000000000003</v>
      </c>
      <c r="XB232" s="8">
        <v>2E-3</v>
      </c>
      <c r="XC232" s="8">
        <v>-8.5000000000000006E-2</v>
      </c>
      <c r="XD232" s="8">
        <v>2E-3</v>
      </c>
      <c r="XE232" s="8">
        <v>9.2999999999999999E-2</v>
      </c>
      <c r="XF232" s="8">
        <v>2E-3</v>
      </c>
      <c r="XG232" s="8">
        <v>0.91259999999999997</v>
      </c>
      <c r="XH232" s="8">
        <v>2E-3</v>
      </c>
      <c r="XI232" s="8">
        <v>29.266999999999999</v>
      </c>
      <c r="XJ232" s="8">
        <v>1E-3</v>
      </c>
      <c r="XK232" s="8">
        <v>4205</v>
      </c>
      <c r="XL232" s="8">
        <v>29</v>
      </c>
      <c r="XM232" s="8">
        <v>1550</v>
      </c>
      <c r="XO232" s="1">
        <v>0.40678135627125417</v>
      </c>
      <c r="XP232" s="12">
        <v>1006.8652130426083</v>
      </c>
      <c r="XQ232" s="4">
        <v>13.03</v>
      </c>
      <c r="XR232" s="4">
        <v>0.11</v>
      </c>
      <c r="XS232" s="45">
        <f t="shared" si="191"/>
        <v>1.5945711110267968</v>
      </c>
      <c r="XT232" s="9">
        <f t="shared" si="181"/>
        <v>11754.608297175088</v>
      </c>
      <c r="XU232" s="46">
        <f t="shared" si="182"/>
        <v>231.57851262992128</v>
      </c>
      <c r="XV232" s="9">
        <f t="shared" si="192"/>
        <v>885.19876332538911</v>
      </c>
      <c r="XW232" s="9">
        <f t="shared" si="183"/>
        <v>4075.0688374949095</v>
      </c>
      <c r="XX232" s="9">
        <f t="shared" si="184"/>
        <v>7679.539459680178</v>
      </c>
      <c r="XY232" s="15">
        <f t="shared" si="185"/>
        <v>8.1468167877374736E-3</v>
      </c>
      <c r="XZ232" s="9">
        <f t="shared" si="186"/>
        <v>25.243412507299944</v>
      </c>
      <c r="YA232" s="9">
        <f t="shared" si="187"/>
        <v>53.678428888973208</v>
      </c>
      <c r="YB232" s="10">
        <v>13.033381255020258</v>
      </c>
      <c r="YC232" s="10">
        <v>13.034037045438597</v>
      </c>
      <c r="YD232" s="3">
        <v>6.9528384985775614E-3</v>
      </c>
      <c r="YE232" s="9">
        <v>20.78613006689358</v>
      </c>
      <c r="YF232" s="15">
        <v>8.7803891190402251E-3</v>
      </c>
      <c r="YG232" s="9">
        <v>27.608623711458488</v>
      </c>
      <c r="YH232" s="15">
        <v>6.6760632861999729E-3</v>
      </c>
      <c r="YI232" s="9">
        <v>20.51266183109022</v>
      </c>
      <c r="YJ232" s="9">
        <f t="shared" si="188"/>
        <v>68.138213578104285</v>
      </c>
      <c r="YK232" s="9">
        <f t="shared" si="189"/>
        <v>58.457524530590284</v>
      </c>
      <c r="YL232" s="9">
        <f t="shared" si="190"/>
        <v>20.125238181246498</v>
      </c>
      <c r="YM232" s="9">
        <f t="shared" si="193"/>
        <v>60162.13439941634</v>
      </c>
      <c r="YN232" s="9">
        <f t="shared" si="194"/>
        <v>40792.585219734108</v>
      </c>
      <c r="YO232" s="9">
        <f t="shared" si="195"/>
        <v>2655</v>
      </c>
      <c r="YP232" s="14">
        <f t="shared" si="196"/>
        <v>0.15061824335952931</v>
      </c>
      <c r="YQ232" s="9">
        <f t="shared" si="197"/>
        <v>55662.361863022263</v>
      </c>
      <c r="YR232" s="9">
        <f t="shared" si="198"/>
        <v>36292.812683340031</v>
      </c>
      <c r="YS232" s="10">
        <f t="shared" si="199"/>
        <v>13.237184747448813</v>
      </c>
      <c r="YT232" s="15">
        <f t="shared" si="200"/>
        <v>0.48548516405800435</v>
      </c>
      <c r="YU232" s="16">
        <f t="shared" si="201"/>
        <v>-5.1181743260534454</v>
      </c>
      <c r="YV232" s="16">
        <f t="shared" si="202"/>
        <v>-14.459784689131077</v>
      </c>
      <c r="YW232" s="47">
        <f t="shared" si="203"/>
        <v>40.034486184787262</v>
      </c>
      <c r="YX232" s="5">
        <f t="shared" si="204"/>
        <v>60162.13439941634</v>
      </c>
      <c r="YY232" s="5">
        <f t="shared" si="205"/>
        <v>83410.25239541498</v>
      </c>
      <c r="YZ232" s="5">
        <f t="shared" si="206"/>
        <v>4554.0132489748703</v>
      </c>
      <c r="ZA232" s="5">
        <f t="shared" si="207"/>
        <v>-27802.131244973527</v>
      </c>
      <c r="ZB232" s="5">
        <f t="shared" si="208"/>
        <v>60162.134399416318</v>
      </c>
      <c r="ZC232" s="6">
        <f t="shared" si="209"/>
        <v>0.99999999999999967</v>
      </c>
    </row>
    <row r="233" spans="1:679" s="8" customFormat="1" x14ac:dyDescent="0.25">
      <c r="A233" s="8">
        <v>3</v>
      </c>
      <c r="B233" s="8" t="s">
        <v>1454</v>
      </c>
      <c r="C233" s="8" t="s">
        <v>1455</v>
      </c>
      <c r="D233" s="8" t="s">
        <v>1456</v>
      </c>
      <c r="E233" s="13" t="s">
        <v>3314</v>
      </c>
      <c r="F233" s="8" t="s">
        <v>3316</v>
      </c>
      <c r="G233" s="8" t="s">
        <v>3316</v>
      </c>
      <c r="H233" s="8" t="s">
        <v>3325</v>
      </c>
      <c r="I233" s="8" t="s">
        <v>3310</v>
      </c>
      <c r="J233" s="8" t="s">
        <v>3319</v>
      </c>
      <c r="L233" s="8">
        <v>7</v>
      </c>
      <c r="M233" s="8" t="s">
        <v>3311</v>
      </c>
      <c r="N233" s="7">
        <v>0</v>
      </c>
      <c r="O233" s="7">
        <v>0</v>
      </c>
      <c r="P233" s="8" t="s">
        <v>3374</v>
      </c>
      <c r="Q233" s="8" t="s">
        <v>1446</v>
      </c>
      <c r="R233" s="8" t="s">
        <v>1457</v>
      </c>
      <c r="S233" s="8" t="s">
        <v>119</v>
      </c>
      <c r="T233" s="8" t="s">
        <v>154</v>
      </c>
      <c r="U233" s="8" t="s">
        <v>121</v>
      </c>
      <c r="V233" s="8" t="s">
        <v>3378</v>
      </c>
      <c r="W233" s="8" t="s">
        <v>3381</v>
      </c>
      <c r="X233" s="8" t="s">
        <v>3387</v>
      </c>
      <c r="Y233" s="8" t="s">
        <v>3387</v>
      </c>
      <c r="Z233" s="8" t="s">
        <v>122</v>
      </c>
      <c r="AA233" s="8" t="s">
        <v>123</v>
      </c>
      <c r="AB233" s="8" t="s">
        <v>124</v>
      </c>
      <c r="AC233" s="8" t="s">
        <v>1151</v>
      </c>
      <c r="AD233" s="8" t="s">
        <v>1152</v>
      </c>
      <c r="AE233" s="8" t="s">
        <v>3391</v>
      </c>
      <c r="AF233" s="8" t="s">
        <v>931</v>
      </c>
      <c r="AG233" s="8">
        <v>75</v>
      </c>
      <c r="AH233" s="8">
        <v>62</v>
      </c>
      <c r="AI233" s="8">
        <v>55</v>
      </c>
      <c r="AJ233" s="8">
        <v>51</v>
      </c>
      <c r="AK233" s="8">
        <v>7.6</v>
      </c>
      <c r="AL233" s="8">
        <v>8.1</v>
      </c>
      <c r="AM233" s="8">
        <v>7.6</v>
      </c>
      <c r="AN233" s="8">
        <v>8.1</v>
      </c>
      <c r="AO233" s="8">
        <v>230.8</v>
      </c>
      <c r="AP233" s="8">
        <v>0.2</v>
      </c>
      <c r="AQ233" s="8">
        <v>23.4</v>
      </c>
      <c r="AR233" s="8">
        <v>0</v>
      </c>
      <c r="AS233" s="8">
        <v>58384</v>
      </c>
      <c r="AT233" s="8">
        <v>122</v>
      </c>
      <c r="AU233" s="8">
        <v>57669</v>
      </c>
      <c r="AV233" s="8">
        <v>344</v>
      </c>
      <c r="AW233" s="8">
        <v>21618</v>
      </c>
      <c r="AX233" s="8">
        <v>253</v>
      </c>
      <c r="AY233" s="8">
        <v>80023</v>
      </c>
      <c r="AZ233" s="8">
        <v>282</v>
      </c>
      <c r="BA233" s="8">
        <v>13.222571050999999</v>
      </c>
      <c r="BF233" s="8">
        <v>113.46</v>
      </c>
      <c r="BG233" s="8">
        <v>0.02</v>
      </c>
      <c r="BH233" s="8">
        <v>-10.73</v>
      </c>
      <c r="CO233" s="8" t="s">
        <v>1458</v>
      </c>
      <c r="CP233" s="8" t="s">
        <v>1449</v>
      </c>
      <c r="CQ233" s="8">
        <v>74.977000000000004</v>
      </c>
      <c r="CR233" s="8">
        <v>4.5999999999999999E-2</v>
      </c>
      <c r="CS233" s="8">
        <v>61.978999999999999</v>
      </c>
      <c r="CT233" s="8">
        <v>6.2E-2</v>
      </c>
      <c r="CU233" s="8">
        <v>54.993000000000002</v>
      </c>
      <c r="CV233" s="8">
        <v>0.02</v>
      </c>
      <c r="CW233" s="8">
        <v>51.01</v>
      </c>
      <c r="CX233" s="8">
        <v>1.4999999999999999E-2</v>
      </c>
      <c r="CY233" s="8">
        <v>74.47</v>
      </c>
      <c r="CZ233" s="8">
        <v>0.14000000000000001</v>
      </c>
      <c r="DA233" s="8">
        <v>54.32</v>
      </c>
      <c r="DB233" s="8">
        <v>7.0000000000000007E-2</v>
      </c>
      <c r="DC233" s="8">
        <v>59.55</v>
      </c>
      <c r="DD233" s="8">
        <v>0.05</v>
      </c>
      <c r="DE233" s="8">
        <v>0.12</v>
      </c>
      <c r="DF233" s="8">
        <v>3.0000000000000001E-3</v>
      </c>
      <c r="DG233" s="8">
        <v>0.93479999999999996</v>
      </c>
      <c r="DH233" s="8">
        <v>2.3E-3</v>
      </c>
      <c r="DI233" s="8">
        <v>58384</v>
      </c>
      <c r="DJ233" s="8">
        <v>122</v>
      </c>
      <c r="DK233" s="8">
        <v>21618</v>
      </c>
      <c r="DL233" s="8">
        <v>253</v>
      </c>
      <c r="DM233" s="8">
        <v>13.223000000000001</v>
      </c>
      <c r="DN233" s="8">
        <v>8.1000000000000003E-2</v>
      </c>
      <c r="DO233" s="8">
        <v>72263</v>
      </c>
      <c r="DP233" s="8">
        <v>167</v>
      </c>
      <c r="DQ233" s="8">
        <v>11.941000000000001</v>
      </c>
      <c r="DR233" s="8">
        <v>6.3E-2</v>
      </c>
      <c r="DS233" s="8">
        <v>-10.73</v>
      </c>
      <c r="DT233" s="8">
        <v>0.28999999999999998</v>
      </c>
      <c r="DU233" s="8">
        <v>230.8</v>
      </c>
      <c r="DV233" s="8">
        <v>0.8</v>
      </c>
      <c r="DW233" s="8">
        <v>230.7</v>
      </c>
      <c r="DX233" s="8">
        <v>0.8</v>
      </c>
      <c r="DY233" s="8">
        <v>229.2</v>
      </c>
      <c r="DZ233" s="8">
        <v>0.8</v>
      </c>
      <c r="EA233" s="8">
        <v>23.4</v>
      </c>
      <c r="EB233" s="8">
        <v>0.1</v>
      </c>
      <c r="EC233" s="8">
        <v>20</v>
      </c>
      <c r="ED233" s="8">
        <v>0.1</v>
      </c>
      <c r="EE233" s="8">
        <v>23.4</v>
      </c>
      <c r="EF233" s="8">
        <v>0.1</v>
      </c>
      <c r="EG233" s="8">
        <v>5274.8</v>
      </c>
      <c r="EH233" s="8">
        <v>39.6</v>
      </c>
      <c r="EI233" s="8">
        <v>3351.3</v>
      </c>
      <c r="EJ233" s="8">
        <v>46.5</v>
      </c>
      <c r="EK233" s="8">
        <v>777.1</v>
      </c>
      <c r="EL233" s="8">
        <v>32.1</v>
      </c>
      <c r="EM233" s="8">
        <v>230</v>
      </c>
      <c r="EO233" s="8">
        <v>230</v>
      </c>
      <c r="EQ233" s="8">
        <v>230</v>
      </c>
      <c r="ES233" s="8">
        <v>6.6</v>
      </c>
      <c r="EU233" s="8">
        <v>6.2</v>
      </c>
      <c r="EW233" s="8">
        <v>6.2</v>
      </c>
      <c r="EY233" s="8">
        <v>0.52</v>
      </c>
      <c r="EZ233" s="8">
        <v>230</v>
      </c>
      <c r="FB233" s="8">
        <v>230</v>
      </c>
      <c r="FD233" s="8">
        <v>230</v>
      </c>
      <c r="FF233" s="8">
        <v>8.4</v>
      </c>
      <c r="FH233" s="8">
        <v>7.6</v>
      </c>
      <c r="FJ233" s="8">
        <v>7.2</v>
      </c>
      <c r="FL233" s="8">
        <v>2010</v>
      </c>
      <c r="FN233" s="8">
        <v>0.67</v>
      </c>
      <c r="FO233" s="8">
        <v>230</v>
      </c>
      <c r="FP233" s="8">
        <v>230</v>
      </c>
      <c r="FQ233" s="8">
        <v>230</v>
      </c>
      <c r="FR233" s="8">
        <v>8</v>
      </c>
      <c r="FS233" s="8">
        <v>6.7</v>
      </c>
      <c r="FT233" s="8">
        <v>7.3</v>
      </c>
      <c r="FU233" s="8">
        <v>1880</v>
      </c>
      <c r="FV233" s="8">
        <v>0.64</v>
      </c>
      <c r="GE233" s="8">
        <v>6060</v>
      </c>
      <c r="HB233" s="8">
        <v>148.69</v>
      </c>
      <c r="HC233" s="8">
        <v>0.12</v>
      </c>
      <c r="HD233" s="8">
        <v>150.36000000000001</v>
      </c>
      <c r="HE233" s="8">
        <v>7.0000000000000007E-2</v>
      </c>
      <c r="HF233" s="8">
        <v>82</v>
      </c>
      <c r="HG233" s="8">
        <v>0.05</v>
      </c>
      <c r="HH233" s="8">
        <v>68.37</v>
      </c>
      <c r="HI233" s="8">
        <v>0.08</v>
      </c>
      <c r="HJ233" s="8">
        <v>130.75</v>
      </c>
      <c r="HK233" s="8">
        <v>0.11</v>
      </c>
      <c r="HL233" s="8">
        <v>59.34</v>
      </c>
      <c r="HM233" s="8">
        <v>0.04</v>
      </c>
      <c r="HN233" s="8">
        <v>74.19</v>
      </c>
      <c r="HO233" s="8">
        <v>0.05</v>
      </c>
      <c r="HP233" s="8">
        <v>14.84</v>
      </c>
      <c r="HQ233" s="8">
        <v>0.03</v>
      </c>
      <c r="HZ233" s="8">
        <v>55.82</v>
      </c>
      <c r="IA233" s="8">
        <v>0.06</v>
      </c>
      <c r="IB233" s="8">
        <v>65.31</v>
      </c>
      <c r="IC233" s="8">
        <v>0.08</v>
      </c>
      <c r="ID233" s="8">
        <v>30.42</v>
      </c>
      <c r="IE233" s="8">
        <v>0.05</v>
      </c>
      <c r="IF233" s="8">
        <v>34.89</v>
      </c>
      <c r="IG233" s="8">
        <v>0.1</v>
      </c>
      <c r="IH233" s="8">
        <v>495.66</v>
      </c>
      <c r="II233" s="8">
        <v>0.37</v>
      </c>
      <c r="IJ233" s="8">
        <v>27.2</v>
      </c>
      <c r="IK233" s="8">
        <v>0.01</v>
      </c>
      <c r="IL233" s="8">
        <v>72263</v>
      </c>
      <c r="IM233" s="8">
        <v>167</v>
      </c>
      <c r="IN233" s="8">
        <v>42758</v>
      </c>
      <c r="IO233" s="8">
        <v>31</v>
      </c>
      <c r="KB233" s="8">
        <v>134.57</v>
      </c>
      <c r="KC233" s="8">
        <v>0.24</v>
      </c>
      <c r="KD233" s="8">
        <v>151.62</v>
      </c>
      <c r="KE233" s="8">
        <v>0.64</v>
      </c>
      <c r="KF233" s="8">
        <v>75.900000000000006</v>
      </c>
      <c r="KG233" s="8">
        <v>0.11</v>
      </c>
      <c r="KH233" s="8">
        <v>75.69</v>
      </c>
      <c r="KI233" s="8">
        <v>0.56999999999999995</v>
      </c>
      <c r="KP233" s="8">
        <v>124.46</v>
      </c>
      <c r="KQ233" s="8">
        <v>0.18</v>
      </c>
      <c r="KR233" s="8">
        <v>60.36</v>
      </c>
      <c r="KS233" s="8">
        <v>0.04</v>
      </c>
      <c r="KT233" s="8">
        <v>71.27</v>
      </c>
      <c r="KU233" s="8">
        <v>0.09</v>
      </c>
      <c r="KV233" s="8">
        <v>10.91</v>
      </c>
      <c r="KW233" s="8">
        <v>0.08</v>
      </c>
      <c r="LD233" s="8">
        <v>43.95</v>
      </c>
      <c r="LE233" s="8">
        <v>0.2</v>
      </c>
      <c r="LF233" s="8">
        <v>59.81</v>
      </c>
      <c r="LG233" s="8">
        <v>1.43</v>
      </c>
      <c r="LH233" s="8">
        <v>20.43</v>
      </c>
      <c r="LI233" s="8">
        <v>0.17</v>
      </c>
      <c r="LJ233" s="8">
        <v>39.31</v>
      </c>
      <c r="LK233" s="8">
        <v>1.24</v>
      </c>
      <c r="LL233" s="8">
        <v>58.88</v>
      </c>
      <c r="LM233" s="8">
        <v>0.05</v>
      </c>
      <c r="LN233" s="8">
        <v>407.11</v>
      </c>
      <c r="LO233" s="8">
        <v>0.86</v>
      </c>
      <c r="LP233" s="8">
        <v>27.5</v>
      </c>
      <c r="LQ233" s="8">
        <v>0.01</v>
      </c>
      <c r="LR233" s="8">
        <v>113.14</v>
      </c>
      <c r="LS233" s="8">
        <v>0.23</v>
      </c>
      <c r="LT233" s="8">
        <v>72263</v>
      </c>
      <c r="LU233" s="8">
        <v>167</v>
      </c>
      <c r="LV233" s="8">
        <v>34866</v>
      </c>
      <c r="LW233" s="8">
        <v>160</v>
      </c>
      <c r="MX233" s="8">
        <v>54.91</v>
      </c>
      <c r="MY233" s="8">
        <v>7.0000000000000007E-2</v>
      </c>
      <c r="MZ233" s="8">
        <v>53.81</v>
      </c>
      <c r="NA233" s="8">
        <v>0.08</v>
      </c>
      <c r="NB233" s="8">
        <v>52.62</v>
      </c>
      <c r="NC233" s="8">
        <v>0.15</v>
      </c>
      <c r="ND233" s="8">
        <v>55.76</v>
      </c>
      <c r="NE233" s="8">
        <v>0.09</v>
      </c>
      <c r="NF233" s="8">
        <v>55.67</v>
      </c>
      <c r="NG233" s="8">
        <v>0.08</v>
      </c>
      <c r="NH233" s="8">
        <v>55.65</v>
      </c>
      <c r="NI233" s="8">
        <v>0.08</v>
      </c>
      <c r="OB233" s="8">
        <v>59.34</v>
      </c>
      <c r="OC233" s="8">
        <v>0.04</v>
      </c>
      <c r="OP233" s="8">
        <v>60.89</v>
      </c>
      <c r="OQ233" s="8">
        <v>0.04</v>
      </c>
      <c r="OR233" s="8">
        <v>59.34</v>
      </c>
      <c r="OS233" s="8">
        <v>0.05</v>
      </c>
      <c r="PN233" s="8">
        <v>59.6</v>
      </c>
      <c r="PO233" s="8">
        <v>0.05</v>
      </c>
      <c r="PP233" s="8">
        <v>58.88</v>
      </c>
      <c r="PQ233" s="8">
        <v>0.05</v>
      </c>
      <c r="PR233" s="8">
        <v>60.89</v>
      </c>
      <c r="PS233" s="8">
        <v>0.04</v>
      </c>
      <c r="PT233" s="8">
        <v>59.34</v>
      </c>
      <c r="PU233" s="8">
        <v>0.05</v>
      </c>
      <c r="PV233" s="8">
        <v>65.25</v>
      </c>
      <c r="PW233" s="8">
        <v>0.08</v>
      </c>
      <c r="PX233" s="8">
        <v>59.52</v>
      </c>
      <c r="PY233" s="8">
        <v>1.42</v>
      </c>
      <c r="QZ233" s="8">
        <v>54.54</v>
      </c>
      <c r="RA233" s="8">
        <v>0.06</v>
      </c>
      <c r="RB233" s="8">
        <v>74.53</v>
      </c>
      <c r="RC233" s="8">
        <v>0.1</v>
      </c>
      <c r="RD233" s="8">
        <v>74.42</v>
      </c>
      <c r="RE233" s="8">
        <v>0.1</v>
      </c>
      <c r="RF233" s="8">
        <v>74.11</v>
      </c>
      <c r="RG233" s="8">
        <v>0.09</v>
      </c>
      <c r="RH233" s="8">
        <v>73.06</v>
      </c>
      <c r="RI233" s="8">
        <v>0.11</v>
      </c>
      <c r="RJ233" s="8">
        <v>65.650000000000006</v>
      </c>
      <c r="RK233" s="8">
        <v>0.11</v>
      </c>
      <c r="RL233" s="8">
        <v>68.44</v>
      </c>
      <c r="RM233" s="8">
        <v>0.11</v>
      </c>
      <c r="RP233" s="8">
        <v>73.42</v>
      </c>
      <c r="RQ233" s="8">
        <v>0.11</v>
      </c>
      <c r="RR233" s="8">
        <v>74.02</v>
      </c>
      <c r="RS233" s="8">
        <v>0.11</v>
      </c>
      <c r="RT233" s="8">
        <v>74.069999999999993</v>
      </c>
      <c r="RU233" s="8">
        <v>0.1</v>
      </c>
      <c r="RV233" s="8">
        <v>72.92</v>
      </c>
      <c r="RW233" s="8">
        <v>0.12</v>
      </c>
      <c r="RX233" s="8">
        <v>59.17</v>
      </c>
      <c r="RY233" s="8">
        <v>0.12</v>
      </c>
      <c r="RZ233" s="8">
        <v>68.61</v>
      </c>
      <c r="SA233" s="8">
        <v>0.21</v>
      </c>
      <c r="SB233" s="8">
        <v>74.14</v>
      </c>
      <c r="SC233" s="8">
        <v>0.1</v>
      </c>
      <c r="SD233" s="8">
        <v>74.17</v>
      </c>
      <c r="SE233" s="8">
        <v>0.11</v>
      </c>
      <c r="SF233" s="8">
        <v>66.45</v>
      </c>
      <c r="SG233" s="8">
        <v>0.6</v>
      </c>
      <c r="SH233" s="8">
        <v>68.459999999999994</v>
      </c>
      <c r="SI233" s="8">
        <v>0.22</v>
      </c>
      <c r="SJ233" s="8">
        <v>73.22</v>
      </c>
      <c r="SK233" s="8">
        <v>0.13</v>
      </c>
      <c r="SL233" s="8">
        <v>73.28</v>
      </c>
      <c r="SM233" s="8">
        <v>0.12</v>
      </c>
      <c r="SN233" s="8">
        <v>67.34</v>
      </c>
      <c r="SO233" s="8">
        <v>0.33</v>
      </c>
      <c r="SP233" s="8">
        <v>69.290000000000006</v>
      </c>
      <c r="SQ233" s="8">
        <v>0.14000000000000001</v>
      </c>
      <c r="SR233" s="8">
        <v>71.569999999999993</v>
      </c>
      <c r="SS233" s="8">
        <v>0.33</v>
      </c>
      <c r="ST233" s="8">
        <v>70.680000000000007</v>
      </c>
      <c r="SU233" s="8">
        <v>0.18</v>
      </c>
      <c r="TZ233" s="8">
        <v>54.12</v>
      </c>
      <c r="UA233" s="8">
        <v>0.03</v>
      </c>
      <c r="UB233" s="8">
        <v>53.94</v>
      </c>
      <c r="UC233" s="8">
        <v>0.03</v>
      </c>
      <c r="UD233" s="8">
        <v>54.07</v>
      </c>
      <c r="UE233" s="8">
        <v>0.03</v>
      </c>
      <c r="UF233" s="8">
        <v>54.1</v>
      </c>
      <c r="UG233" s="8">
        <v>0.03</v>
      </c>
      <c r="UH233" s="8">
        <v>54.14</v>
      </c>
      <c r="UI233" s="8">
        <v>0.03</v>
      </c>
      <c r="UJ233" s="8">
        <v>54.12</v>
      </c>
      <c r="UK233" s="8">
        <v>0.04</v>
      </c>
      <c r="WJ233" s="8" t="s">
        <v>1315</v>
      </c>
      <c r="WK233" s="8">
        <v>74.977000000000004</v>
      </c>
      <c r="WL233" s="8">
        <v>4.5999999999999999E-2</v>
      </c>
      <c r="WM233" s="8">
        <v>61.978999999999999</v>
      </c>
      <c r="WN233" s="8">
        <v>6.2E-2</v>
      </c>
      <c r="WO233" s="8">
        <v>54.57</v>
      </c>
      <c r="WP233" s="8">
        <v>5.3999999999999999E-2</v>
      </c>
      <c r="WQ233" s="8">
        <v>51.241</v>
      </c>
      <c r="WR233" s="8">
        <v>5.6000000000000001E-2</v>
      </c>
      <c r="WS233" s="8">
        <v>54.993000000000002</v>
      </c>
      <c r="WT233" s="8">
        <v>0.02</v>
      </c>
      <c r="WU233" s="8">
        <v>51.01</v>
      </c>
      <c r="WV233" s="8">
        <v>1.4999999999999999E-2</v>
      </c>
      <c r="WW233" s="8">
        <v>2585.1999999999998</v>
      </c>
      <c r="WX233" s="8">
        <v>3.2</v>
      </c>
      <c r="WY233" s="8">
        <v>2543.1</v>
      </c>
      <c r="WZ233" s="8">
        <v>3.2</v>
      </c>
      <c r="XA233" s="8">
        <v>1.198</v>
      </c>
      <c r="XB233" s="8">
        <v>3.0000000000000001E-3</v>
      </c>
      <c r="XC233" s="8">
        <v>-0.45700000000000002</v>
      </c>
      <c r="XD233" s="8">
        <v>2E-3</v>
      </c>
      <c r="XE233" s="8">
        <v>0.12</v>
      </c>
      <c r="XF233" s="8">
        <v>3.0000000000000001E-3</v>
      </c>
      <c r="XG233" s="8">
        <v>0.93479999999999996</v>
      </c>
      <c r="XH233" s="8">
        <v>2.3E-3</v>
      </c>
      <c r="XI233" s="8">
        <v>29.234000000000002</v>
      </c>
      <c r="XJ233" s="8">
        <v>1E-3</v>
      </c>
      <c r="XK233" s="8">
        <v>6052</v>
      </c>
      <c r="XL233" s="8">
        <v>29</v>
      </c>
      <c r="XM233" s="8">
        <v>1560</v>
      </c>
      <c r="XO233" s="1">
        <v>8.7942837155845673E-3</v>
      </c>
      <c r="XP233" s="12">
        <v>21.378903712586084</v>
      </c>
      <c r="XQ233" s="4">
        <v>13.029</v>
      </c>
      <c r="XR233" s="4">
        <v>0.39800000000000002</v>
      </c>
      <c r="XS233" s="45">
        <f t="shared" si="191"/>
        <v>1.4345319109619528</v>
      </c>
      <c r="XT233" s="9">
        <f t="shared" si="181"/>
        <v>11912.999402276439</v>
      </c>
      <c r="XU233" s="46">
        <f t="shared" si="182"/>
        <v>357.91949839370074</v>
      </c>
      <c r="XV233" s="9">
        <f t="shared" si="192"/>
        <v>22.909114688963747</v>
      </c>
      <c r="XW233" s="9">
        <f t="shared" si="183"/>
        <v>105.49596532727574</v>
      </c>
      <c r="XX233" s="9">
        <f t="shared" si="184"/>
        <v>11807.503436949162</v>
      </c>
      <c r="XY233" s="15">
        <f t="shared" si="185"/>
        <v>8.7564178597532173E-3</v>
      </c>
      <c r="XZ233" s="9">
        <f t="shared" si="186"/>
        <v>27.533516987382182</v>
      </c>
      <c r="YA233" s="9">
        <f t="shared" si="187"/>
        <v>53.135468089038049</v>
      </c>
      <c r="YB233" s="10">
        <v>13.029378678830277</v>
      </c>
      <c r="YC233" s="10">
        <v>13.020398537950053</v>
      </c>
      <c r="YD233" s="3">
        <v>6.9883021005518768E-3</v>
      </c>
      <c r="YE233" s="9">
        <v>20.783541146338088</v>
      </c>
      <c r="YF233" s="15">
        <v>8.7722153634188626E-3</v>
      </c>
      <c r="YG233" s="9">
        <v>27.593825690325971</v>
      </c>
      <c r="YH233" s="15">
        <v>7.2108272440484424E-3</v>
      </c>
      <c r="YI233" s="9">
        <v>20.922199416097627</v>
      </c>
      <c r="YJ233" s="9">
        <f t="shared" si="188"/>
        <v>74.800600658706315</v>
      </c>
      <c r="YK233" s="9">
        <f t="shared" si="189"/>
        <v>61.891730788073616</v>
      </c>
      <c r="YL233" s="9">
        <f t="shared" si="190"/>
        <v>20.573318949633766</v>
      </c>
      <c r="YM233" s="9">
        <f t="shared" si="193"/>
        <v>82916.835063422521</v>
      </c>
      <c r="YN233" s="9">
        <f t="shared" si="194"/>
        <v>61943.210724647484</v>
      </c>
      <c r="YO233" s="9">
        <f t="shared" si="195"/>
        <v>4492</v>
      </c>
      <c r="YP233" s="14">
        <f t="shared" si="196"/>
        <v>0.1848984707179582</v>
      </c>
      <c r="YQ233" s="9">
        <f t="shared" si="197"/>
        <v>78814.134311440226</v>
      </c>
      <c r="YR233" s="9">
        <f t="shared" si="198"/>
        <v>57840.509972665182</v>
      </c>
      <c r="YS233" s="10">
        <f t="shared" si="199"/>
        <v>13.022824572280275</v>
      </c>
      <c r="YT233" s="15">
        <f t="shared" si="200"/>
        <v>0.23019583608440602</v>
      </c>
      <c r="YU233" s="16">
        <f t="shared" si="201"/>
        <v>-6.9601980377484161</v>
      </c>
      <c r="YV233" s="16">
        <f t="shared" si="202"/>
        <v>-21.665132569668266</v>
      </c>
      <c r="YW233" s="47">
        <f t="shared" si="203"/>
        <v>46.656906995802508</v>
      </c>
      <c r="YX233" s="5">
        <f t="shared" si="204"/>
        <v>82916.835063422521</v>
      </c>
      <c r="YY233" s="5">
        <f t="shared" si="205"/>
        <v>79479.079817094054</v>
      </c>
      <c r="YZ233" s="5">
        <f t="shared" si="206"/>
        <v>4156.2127884498977</v>
      </c>
      <c r="ZA233" s="5">
        <f t="shared" si="207"/>
        <v>-718.45754212142765</v>
      </c>
      <c r="ZB233" s="5">
        <f t="shared" si="208"/>
        <v>82916.835063422521</v>
      </c>
      <c r="ZC233" s="6">
        <f t="shared" si="209"/>
        <v>1</v>
      </c>
    </row>
    <row r="234" spans="1:679" s="8" customFormat="1" x14ac:dyDescent="0.25">
      <c r="A234" s="8">
        <v>3</v>
      </c>
      <c r="B234" s="8" t="s">
        <v>1459</v>
      </c>
      <c r="C234" s="8" t="s">
        <v>1460</v>
      </c>
      <c r="D234" s="8" t="s">
        <v>1459</v>
      </c>
      <c r="E234" s="13" t="s">
        <v>3314</v>
      </c>
      <c r="F234" s="8" t="s">
        <v>3316</v>
      </c>
      <c r="G234" s="8" t="s">
        <v>3316</v>
      </c>
      <c r="H234" s="8" t="s">
        <v>3325</v>
      </c>
      <c r="I234" s="8" t="s">
        <v>3310</v>
      </c>
      <c r="J234" s="8" t="s">
        <v>3319</v>
      </c>
      <c r="L234" s="8">
        <v>7</v>
      </c>
      <c r="M234" s="8" t="s">
        <v>3311</v>
      </c>
      <c r="N234" s="7">
        <v>0</v>
      </c>
      <c r="O234" s="7">
        <v>0</v>
      </c>
      <c r="P234" s="8" t="s">
        <v>3374</v>
      </c>
      <c r="Q234" s="8" t="s">
        <v>1461</v>
      </c>
      <c r="R234" s="8" t="s">
        <v>1462</v>
      </c>
      <c r="S234" s="8" t="s">
        <v>119</v>
      </c>
      <c r="T234" s="8" t="s">
        <v>154</v>
      </c>
      <c r="U234" s="8" t="s">
        <v>1463</v>
      </c>
      <c r="V234" s="8" t="s">
        <v>3378</v>
      </c>
      <c r="W234" s="8" t="s">
        <v>3383</v>
      </c>
      <c r="X234" s="8" t="s">
        <v>3387</v>
      </c>
      <c r="Y234" s="8" t="s">
        <v>3387</v>
      </c>
      <c r="Z234" s="8" t="s">
        <v>122</v>
      </c>
      <c r="AA234" s="8" t="s">
        <v>123</v>
      </c>
      <c r="AB234" s="8" t="s">
        <v>124</v>
      </c>
      <c r="AC234" s="8" t="s">
        <v>1151</v>
      </c>
      <c r="AD234" s="8" t="s">
        <v>1152</v>
      </c>
      <c r="AE234" s="8" t="s">
        <v>3391</v>
      </c>
      <c r="AF234" s="8" t="s">
        <v>931</v>
      </c>
      <c r="AG234" s="8">
        <v>75</v>
      </c>
      <c r="AH234" s="8">
        <v>62</v>
      </c>
      <c r="AI234" s="8">
        <v>70</v>
      </c>
      <c r="AJ234" s="8">
        <v>60</v>
      </c>
      <c r="AK234" s="8">
        <v>7.6</v>
      </c>
      <c r="AL234" s="8">
        <v>8.1</v>
      </c>
      <c r="AM234" s="8">
        <v>7.6</v>
      </c>
      <c r="AN234" s="8">
        <v>8.1</v>
      </c>
      <c r="AO234" s="8">
        <v>230.3</v>
      </c>
      <c r="AP234" s="8">
        <v>0.2</v>
      </c>
      <c r="AQ234" s="8">
        <v>15.8</v>
      </c>
      <c r="AR234" s="8">
        <v>0</v>
      </c>
      <c r="AS234" s="8">
        <v>29896</v>
      </c>
      <c r="AT234" s="8">
        <v>49</v>
      </c>
      <c r="AU234" s="8">
        <v>29562</v>
      </c>
      <c r="AV234" s="8">
        <v>82</v>
      </c>
      <c r="AW234" s="8">
        <v>11277</v>
      </c>
      <c r="AX234" s="8">
        <v>90</v>
      </c>
      <c r="AY234" s="8">
        <v>41183</v>
      </c>
      <c r="AZ234" s="8">
        <v>90</v>
      </c>
      <c r="BA234" s="8">
        <v>8.9606179289999996</v>
      </c>
      <c r="BF234" s="8">
        <v>113.01</v>
      </c>
      <c r="BG234" s="8">
        <v>0.01</v>
      </c>
      <c r="BH234" s="8">
        <v>-2.65</v>
      </c>
      <c r="CO234" s="8" t="s">
        <v>1464</v>
      </c>
      <c r="CP234" s="8" t="s">
        <v>1169</v>
      </c>
      <c r="CQ234" s="8">
        <v>74.995000000000005</v>
      </c>
      <c r="CR234" s="8">
        <v>6.0000000000000001E-3</v>
      </c>
      <c r="CS234" s="8">
        <v>62.006</v>
      </c>
      <c r="CT234" s="8">
        <v>2.1999999999999999E-2</v>
      </c>
      <c r="CU234" s="8">
        <v>70.003</v>
      </c>
      <c r="CV234" s="8">
        <v>1.7999999999999999E-2</v>
      </c>
      <c r="CW234" s="8">
        <v>60.042000000000002</v>
      </c>
      <c r="CX234" s="8">
        <v>1.4E-2</v>
      </c>
      <c r="CY234" s="8">
        <v>74.48</v>
      </c>
      <c r="CZ234" s="8">
        <v>0.03</v>
      </c>
      <c r="DA234" s="8">
        <v>63.9</v>
      </c>
      <c r="DB234" s="8">
        <v>0.03</v>
      </c>
      <c r="DC234" s="8">
        <v>67.14</v>
      </c>
      <c r="DD234" s="8">
        <v>0.02</v>
      </c>
      <c r="DE234" s="8">
        <v>7.6999999999999999E-2</v>
      </c>
      <c r="DF234" s="8">
        <v>3.0000000000000001E-3</v>
      </c>
      <c r="DG234" s="8">
        <v>0.91320000000000001</v>
      </c>
      <c r="DH234" s="8">
        <v>2E-3</v>
      </c>
      <c r="DI234" s="8">
        <v>29896</v>
      </c>
      <c r="DJ234" s="8">
        <v>49</v>
      </c>
      <c r="DK234" s="8">
        <v>11277</v>
      </c>
      <c r="DL234" s="8">
        <v>90</v>
      </c>
      <c r="DM234" s="8">
        <v>8.9610000000000003</v>
      </c>
      <c r="DN234" s="8">
        <v>5.8999999999999997E-2</v>
      </c>
      <c r="DO234" s="8">
        <v>40118</v>
      </c>
      <c r="DP234" s="8">
        <v>28</v>
      </c>
      <c r="DQ234" s="8">
        <v>8.7289999999999992</v>
      </c>
      <c r="DR234" s="8">
        <v>5.3999999999999999E-2</v>
      </c>
      <c r="DS234" s="8">
        <v>-2.65</v>
      </c>
      <c r="DT234" s="8">
        <v>0.23</v>
      </c>
      <c r="DU234" s="8">
        <v>230.3</v>
      </c>
      <c r="DV234" s="8">
        <v>0.7</v>
      </c>
      <c r="DW234" s="8">
        <v>229.8</v>
      </c>
      <c r="DX234" s="8">
        <v>0.7</v>
      </c>
      <c r="DY234" s="8">
        <v>229.7</v>
      </c>
      <c r="DZ234" s="8">
        <v>0.7</v>
      </c>
      <c r="EA234" s="8">
        <v>15.8</v>
      </c>
      <c r="EB234" s="8">
        <v>0.1</v>
      </c>
      <c r="EC234" s="8">
        <v>14.4</v>
      </c>
      <c r="ED234" s="8">
        <v>0.1</v>
      </c>
      <c r="EE234" s="8">
        <v>17.100000000000001</v>
      </c>
      <c r="EF234" s="8">
        <v>0.1</v>
      </c>
      <c r="EG234" s="8">
        <v>3599.7</v>
      </c>
      <c r="EH234" s="8">
        <v>25.3</v>
      </c>
      <c r="EI234" s="8">
        <v>2353.5</v>
      </c>
      <c r="EJ234" s="8">
        <v>28.7</v>
      </c>
      <c r="EK234" s="8">
        <v>996.5</v>
      </c>
      <c r="EL234" s="8">
        <v>21.3</v>
      </c>
      <c r="EM234" s="8">
        <v>230</v>
      </c>
      <c r="EO234" s="8">
        <v>231</v>
      </c>
      <c r="EQ234" s="8">
        <v>229</v>
      </c>
      <c r="ES234" s="8">
        <v>6.4</v>
      </c>
      <c r="EU234" s="8">
        <v>6.3</v>
      </c>
      <c r="EW234" s="8">
        <v>6.1</v>
      </c>
      <c r="EY234" s="8">
        <v>0.53</v>
      </c>
      <c r="EZ234" s="8">
        <v>231</v>
      </c>
      <c r="FB234" s="8">
        <v>229</v>
      </c>
      <c r="FD234" s="8">
        <v>228</v>
      </c>
      <c r="FF234" s="8">
        <v>9</v>
      </c>
      <c r="FH234" s="8">
        <v>8.5</v>
      </c>
      <c r="FJ234" s="8">
        <v>8.1</v>
      </c>
      <c r="FL234" s="8">
        <v>2460</v>
      </c>
      <c r="FN234" s="8">
        <v>0.72</v>
      </c>
      <c r="GE234" s="8">
        <v>4650</v>
      </c>
      <c r="HB234" s="8">
        <v>188.75</v>
      </c>
      <c r="HC234" s="8">
        <v>0.14000000000000001</v>
      </c>
      <c r="HD234" s="8">
        <v>162.57</v>
      </c>
      <c r="HE234" s="8">
        <v>0.04</v>
      </c>
      <c r="HF234" s="8">
        <v>97.37</v>
      </c>
      <c r="HG234" s="8">
        <v>0.05</v>
      </c>
      <c r="HH234" s="8">
        <v>65.2</v>
      </c>
      <c r="HI234" s="8">
        <v>0.05</v>
      </c>
      <c r="HJ234" s="8">
        <v>170.11</v>
      </c>
      <c r="HK234" s="8">
        <v>0.13</v>
      </c>
      <c r="HL234" s="8">
        <v>73.989999999999995</v>
      </c>
      <c r="HM234" s="8">
        <v>0.04</v>
      </c>
      <c r="HN234" s="8">
        <v>90.52</v>
      </c>
      <c r="HO234" s="8">
        <v>0.05</v>
      </c>
      <c r="HP234" s="8">
        <v>16.52</v>
      </c>
      <c r="HQ234" s="8">
        <v>0.03</v>
      </c>
      <c r="HZ234" s="8">
        <v>63.86</v>
      </c>
      <c r="IA234" s="8">
        <v>0.04</v>
      </c>
      <c r="IB234" s="8">
        <v>65.11</v>
      </c>
      <c r="IC234" s="8">
        <v>0.04</v>
      </c>
      <c r="ID234" s="8">
        <v>36.43</v>
      </c>
      <c r="IE234" s="8">
        <v>0.03</v>
      </c>
      <c r="IF234" s="8">
        <v>28.68</v>
      </c>
      <c r="IG234" s="8">
        <v>0.06</v>
      </c>
      <c r="IH234" s="8">
        <v>557.24</v>
      </c>
      <c r="II234" s="8">
        <v>0.38</v>
      </c>
      <c r="IJ234" s="8">
        <v>31.52</v>
      </c>
      <c r="IK234" s="8">
        <v>0.01</v>
      </c>
      <c r="IL234" s="8">
        <v>40118</v>
      </c>
      <c r="IM234" s="8">
        <v>28</v>
      </c>
      <c r="IN234" s="8">
        <v>45408</v>
      </c>
      <c r="IO234" s="8">
        <v>28</v>
      </c>
      <c r="KB234" s="8">
        <v>122.16</v>
      </c>
      <c r="KC234" s="8">
        <v>0.08</v>
      </c>
      <c r="KD234" s="8">
        <v>81.27</v>
      </c>
      <c r="KE234" s="8">
        <v>0.05</v>
      </c>
      <c r="KF234" s="8">
        <v>70.17</v>
      </c>
      <c r="KG234" s="8">
        <v>0.04</v>
      </c>
      <c r="KH234" s="8">
        <v>11.1</v>
      </c>
      <c r="KI234" s="8">
        <v>0.08</v>
      </c>
      <c r="KP234" s="8">
        <v>121.75</v>
      </c>
      <c r="KQ234" s="8">
        <v>0.08</v>
      </c>
      <c r="KR234" s="8">
        <v>82.58</v>
      </c>
      <c r="KS234" s="8">
        <v>0.02</v>
      </c>
      <c r="KT234" s="8">
        <v>69.97</v>
      </c>
      <c r="KU234" s="8">
        <v>0.04</v>
      </c>
      <c r="KV234" s="8">
        <v>-12.61</v>
      </c>
      <c r="KW234" s="8">
        <v>0.04</v>
      </c>
      <c r="LD234" s="8">
        <v>121.5</v>
      </c>
      <c r="LE234" s="8">
        <v>0.08</v>
      </c>
      <c r="LF234" s="8">
        <v>86.95</v>
      </c>
      <c r="LG234" s="8">
        <v>0.02</v>
      </c>
      <c r="LH234" s="8">
        <v>69.849999999999994</v>
      </c>
      <c r="LI234" s="8">
        <v>0.04</v>
      </c>
      <c r="LJ234" s="8">
        <v>17.09</v>
      </c>
      <c r="LK234" s="8">
        <v>0.04</v>
      </c>
      <c r="LL234" s="8">
        <v>76.45</v>
      </c>
      <c r="LM234" s="8">
        <v>0.57999999999999996</v>
      </c>
      <c r="LN234" s="8">
        <v>-3</v>
      </c>
      <c r="LO234" s="8">
        <v>0</v>
      </c>
      <c r="LP234" s="8">
        <v>34.1</v>
      </c>
      <c r="LQ234" s="8">
        <v>0.01</v>
      </c>
      <c r="LR234" s="8">
        <v>113.91</v>
      </c>
      <c r="LS234" s="8">
        <v>0.01</v>
      </c>
      <c r="LT234" s="8">
        <v>40118</v>
      </c>
      <c r="LU234" s="8">
        <v>28</v>
      </c>
      <c r="LV234" s="8">
        <v>0</v>
      </c>
      <c r="LW234" s="8">
        <v>0</v>
      </c>
      <c r="MX234" s="8">
        <v>62.44</v>
      </c>
      <c r="MY234" s="8">
        <v>0.03</v>
      </c>
      <c r="MZ234" s="8">
        <v>62.86</v>
      </c>
      <c r="NA234" s="8">
        <v>0.04</v>
      </c>
      <c r="NB234" s="8">
        <v>64.45</v>
      </c>
      <c r="NC234" s="8">
        <v>0.03</v>
      </c>
      <c r="ND234" s="8">
        <v>63.9</v>
      </c>
      <c r="NE234" s="8">
        <v>0.03</v>
      </c>
      <c r="NF234" s="8">
        <v>63.85</v>
      </c>
      <c r="NG234" s="8">
        <v>0.03</v>
      </c>
      <c r="NH234" s="8">
        <v>64.02</v>
      </c>
      <c r="NI234" s="8">
        <v>0.03</v>
      </c>
      <c r="OB234" s="8">
        <v>73.989999999999995</v>
      </c>
      <c r="OC234" s="8">
        <v>0.04</v>
      </c>
      <c r="OP234" s="8">
        <v>74.7</v>
      </c>
      <c r="OQ234" s="8">
        <v>0.04</v>
      </c>
      <c r="OR234" s="8">
        <v>74.39</v>
      </c>
      <c r="OS234" s="8">
        <v>0.04</v>
      </c>
      <c r="PN234" s="8">
        <v>74.22</v>
      </c>
      <c r="PO234" s="8">
        <v>0.04</v>
      </c>
      <c r="PP234" s="8">
        <v>76.45</v>
      </c>
      <c r="PQ234" s="8">
        <v>0.57999999999999996</v>
      </c>
      <c r="PV234" s="8">
        <v>65.56</v>
      </c>
      <c r="PW234" s="8">
        <v>0.04</v>
      </c>
      <c r="PX234" s="8">
        <v>86.44</v>
      </c>
      <c r="PY234" s="8">
        <v>0.03</v>
      </c>
      <c r="QX234" s="8">
        <v>69.56</v>
      </c>
      <c r="QY234" s="8">
        <v>0.06</v>
      </c>
      <c r="QZ234" s="8">
        <v>69.28</v>
      </c>
      <c r="RA234" s="8">
        <v>0.04</v>
      </c>
      <c r="RB234" s="8">
        <v>74.510000000000005</v>
      </c>
      <c r="RC234" s="8">
        <v>0.03</v>
      </c>
      <c r="RD234" s="8">
        <v>74.59</v>
      </c>
      <c r="RE234" s="8">
        <v>0.03</v>
      </c>
      <c r="RF234" s="8">
        <v>74.23</v>
      </c>
      <c r="RG234" s="8">
        <v>0.02</v>
      </c>
      <c r="RH234" s="8">
        <v>74.349999999999994</v>
      </c>
      <c r="RI234" s="8">
        <v>0.03</v>
      </c>
      <c r="RJ234" s="8">
        <v>74.42</v>
      </c>
      <c r="RK234" s="8">
        <v>0.03</v>
      </c>
      <c r="RL234" s="8">
        <v>74.45</v>
      </c>
      <c r="RM234" s="8">
        <v>0.02</v>
      </c>
      <c r="RP234" s="8">
        <v>74.16</v>
      </c>
      <c r="RQ234" s="8">
        <v>0.05</v>
      </c>
      <c r="RR234" s="8">
        <v>74.459999999999994</v>
      </c>
      <c r="RS234" s="8">
        <v>0.04</v>
      </c>
      <c r="RT234" s="8">
        <v>74.63</v>
      </c>
      <c r="RU234" s="8">
        <v>0.05</v>
      </c>
      <c r="RV234" s="8">
        <v>74.34</v>
      </c>
      <c r="RW234" s="8">
        <v>0.04</v>
      </c>
      <c r="RX234" s="8">
        <v>70.540000000000006</v>
      </c>
      <c r="RY234" s="8">
        <v>0.05</v>
      </c>
      <c r="RZ234" s="8">
        <v>74.010000000000005</v>
      </c>
      <c r="SA234" s="8">
        <v>0.06</v>
      </c>
      <c r="SB234" s="8">
        <v>74.489999999999995</v>
      </c>
      <c r="SC234" s="8">
        <v>0.06</v>
      </c>
      <c r="SD234" s="8">
        <v>74.61</v>
      </c>
      <c r="SE234" s="8">
        <v>0.06</v>
      </c>
      <c r="SF234" s="8">
        <v>72.239999999999995</v>
      </c>
      <c r="SG234" s="8">
        <v>0.05</v>
      </c>
      <c r="SH234" s="8">
        <v>73.709999999999994</v>
      </c>
      <c r="SI234" s="8">
        <v>0.04</v>
      </c>
      <c r="SJ234" s="8">
        <v>74.569999999999993</v>
      </c>
      <c r="SK234" s="8">
        <v>0.04</v>
      </c>
      <c r="SL234" s="8">
        <v>74.69</v>
      </c>
      <c r="SM234" s="8">
        <v>0.03</v>
      </c>
      <c r="SN234" s="8">
        <v>72.38</v>
      </c>
      <c r="SO234" s="8">
        <v>0.05</v>
      </c>
      <c r="SP234" s="8">
        <v>73.52</v>
      </c>
      <c r="SQ234" s="8">
        <v>0.04</v>
      </c>
      <c r="SR234" s="8">
        <v>74.180000000000007</v>
      </c>
      <c r="SS234" s="8">
        <v>0.04</v>
      </c>
      <c r="ST234" s="8">
        <v>73.62</v>
      </c>
      <c r="SU234" s="8">
        <v>0.05</v>
      </c>
      <c r="TZ234" s="8">
        <v>69.28</v>
      </c>
      <c r="UA234" s="8">
        <v>0.08</v>
      </c>
      <c r="UB234" s="8">
        <v>68.87</v>
      </c>
      <c r="UC234" s="8">
        <v>7.0000000000000007E-2</v>
      </c>
      <c r="UD234" s="8">
        <v>69.13</v>
      </c>
      <c r="UE234" s="8">
        <v>0.08</v>
      </c>
      <c r="UF234" s="8">
        <v>69.23</v>
      </c>
      <c r="UG234" s="8">
        <v>0.08</v>
      </c>
      <c r="UH234" s="8">
        <v>69.430000000000007</v>
      </c>
      <c r="UI234" s="8">
        <v>0.08</v>
      </c>
      <c r="UJ234" s="8">
        <v>69.489999999999995</v>
      </c>
      <c r="UK234" s="8">
        <v>0.08</v>
      </c>
      <c r="WJ234" s="8" t="s">
        <v>1315</v>
      </c>
      <c r="WK234" s="8">
        <v>74.995000000000005</v>
      </c>
      <c r="WL234" s="8">
        <v>6.0000000000000001E-3</v>
      </c>
      <c r="WM234" s="8">
        <v>62.006</v>
      </c>
      <c r="WN234" s="8">
        <v>2.1999999999999999E-2</v>
      </c>
      <c r="WO234" s="8">
        <v>64.293999999999997</v>
      </c>
      <c r="WP234" s="8">
        <v>1.4999999999999999E-2</v>
      </c>
      <c r="WQ234" s="8">
        <v>56.664999999999999</v>
      </c>
      <c r="WR234" s="8">
        <v>2.1000000000000001E-2</v>
      </c>
      <c r="WS234" s="8">
        <v>70.003</v>
      </c>
      <c r="WT234" s="8">
        <v>1.7999999999999999E-2</v>
      </c>
      <c r="WU234" s="8">
        <v>60.042000000000002</v>
      </c>
      <c r="WV234" s="8">
        <v>1.4E-2</v>
      </c>
      <c r="WW234" s="8">
        <v>2577.6</v>
      </c>
      <c r="WX234" s="8">
        <v>2.8</v>
      </c>
      <c r="WY234" s="8">
        <v>2488.6</v>
      </c>
      <c r="WZ234" s="8">
        <v>2.7</v>
      </c>
      <c r="XA234" s="8">
        <v>1.206</v>
      </c>
      <c r="XB234" s="8">
        <v>2E-3</v>
      </c>
      <c r="XC234" s="8">
        <v>-0.51900000000000002</v>
      </c>
      <c r="XD234" s="8">
        <v>3.0000000000000001E-3</v>
      </c>
      <c r="XE234" s="8">
        <v>7.6999999999999999E-2</v>
      </c>
      <c r="XF234" s="8">
        <v>3.0000000000000001E-3</v>
      </c>
      <c r="XG234" s="8">
        <v>0.91320000000000001</v>
      </c>
      <c r="XH234" s="8">
        <v>2E-3</v>
      </c>
      <c r="XI234" s="8">
        <v>29.152999999999999</v>
      </c>
      <c r="XJ234" s="8">
        <v>1E-3</v>
      </c>
      <c r="XK234" s="8">
        <v>4596</v>
      </c>
      <c r="XL234" s="8">
        <v>28</v>
      </c>
      <c r="XM234" s="8">
        <v>1580</v>
      </c>
      <c r="XO234" s="1">
        <v>8.7942837155845673E-3</v>
      </c>
      <c r="XP234" s="12">
        <v>21.378903712586084</v>
      </c>
      <c r="XQ234" s="4">
        <v>13.029</v>
      </c>
      <c r="XR234" s="4">
        <v>0.39800000000000002</v>
      </c>
      <c r="XS234" s="45">
        <f t="shared" si="191"/>
        <v>1.4975396764289268</v>
      </c>
      <c r="XT234" s="9">
        <f t="shared" si="181"/>
        <v>11652.250541027955</v>
      </c>
      <c r="XU234" s="46">
        <f t="shared" si="182"/>
        <v>352.58798324409446</v>
      </c>
      <c r="XV234" s="9">
        <f t="shared" si="192"/>
        <v>24.779757512161581</v>
      </c>
      <c r="XW234" s="9">
        <f t="shared" si="183"/>
        <v>110.76390602106615</v>
      </c>
      <c r="XX234" s="9">
        <f t="shared" si="184"/>
        <v>11541.48663500689</v>
      </c>
      <c r="XY234" s="15">
        <f t="shared" si="185"/>
        <v>8.7849017118546112E-3</v>
      </c>
      <c r="XZ234" s="9">
        <f t="shared" si="186"/>
        <v>27.600526539436597</v>
      </c>
      <c r="YA234" s="9">
        <f t="shared" si="187"/>
        <v>62.796460323571068</v>
      </c>
      <c r="YB234" s="10">
        <v>13.423013905332335</v>
      </c>
      <c r="YC234" s="10">
        <v>13.272629133355068</v>
      </c>
      <c r="YD234" s="3">
        <v>8.6951210036726474E-3</v>
      </c>
      <c r="YE234" s="9">
        <v>26.296499327592002</v>
      </c>
      <c r="YF234" s="15">
        <v>8.785763339324109E-3</v>
      </c>
      <c r="YG234" s="9">
        <v>27.613041317827761</v>
      </c>
      <c r="YH234" s="15">
        <v>7.9723633137600541E-3</v>
      </c>
      <c r="YI234" s="9">
        <v>24.116820832240748</v>
      </c>
      <c r="YJ234" s="9">
        <f t="shared" si="188"/>
        <v>74.947554826509986</v>
      </c>
      <c r="YK234" s="9">
        <f t="shared" si="189"/>
        <v>61.987700822506376</v>
      </c>
      <c r="YL234" s="9">
        <f t="shared" si="190"/>
        <v>23.752110424810301</v>
      </c>
      <c r="YM234" s="9">
        <f t="shared" si="193"/>
        <v>44842.708753754967</v>
      </c>
      <c r="YN234" s="9">
        <f t="shared" si="194"/>
        <v>33981.02339902844</v>
      </c>
      <c r="YO234" s="9">
        <f t="shared" si="195"/>
        <v>3016</v>
      </c>
      <c r="YP234" s="14">
        <f t="shared" si="196"/>
        <v>0.22954920177827237</v>
      </c>
      <c r="YQ234" s="9">
        <f t="shared" si="197"/>
        <v>40653.551540567059</v>
      </c>
      <c r="YR234" s="9">
        <f t="shared" si="198"/>
        <v>29791.866185840532</v>
      </c>
      <c r="YS234" s="10">
        <f t="shared" si="199"/>
        <v>8.8454202655715974</v>
      </c>
      <c r="YT234" s="15">
        <f t="shared" si="200"/>
        <v>0.55938773109493267</v>
      </c>
      <c r="YU234" s="16">
        <f t="shared" si="201"/>
        <v>-3.8484161146262963</v>
      </c>
      <c r="YV234" s="16">
        <f t="shared" si="202"/>
        <v>-12.151094502938918</v>
      </c>
      <c r="YW234" s="47">
        <f t="shared" si="203"/>
        <v>47.369805951893547</v>
      </c>
      <c r="YX234" s="5">
        <f t="shared" si="204"/>
        <v>44842.708753754967</v>
      </c>
      <c r="YY234" s="5">
        <f t="shared" si="205"/>
        <v>40738.837044734297</v>
      </c>
      <c r="YZ234" s="5">
        <f t="shared" si="206"/>
        <v>4249.6970422999548</v>
      </c>
      <c r="ZA234" s="5">
        <f t="shared" si="207"/>
        <v>-145.825333279261</v>
      </c>
      <c r="ZB234" s="5">
        <f t="shared" si="208"/>
        <v>44842.708753754989</v>
      </c>
      <c r="ZC234" s="6">
        <f t="shared" si="209"/>
        <v>1.0000000000000004</v>
      </c>
    </row>
    <row r="235" spans="1:679" s="8" customFormat="1" x14ac:dyDescent="0.25">
      <c r="A235" s="8">
        <v>3</v>
      </c>
      <c r="B235" s="8" t="s">
        <v>1465</v>
      </c>
      <c r="C235" s="8" t="s">
        <v>1466</v>
      </c>
      <c r="D235" s="8" t="s">
        <v>1465</v>
      </c>
      <c r="E235" s="13" t="s">
        <v>3324</v>
      </c>
      <c r="F235" s="8" t="s">
        <v>3316</v>
      </c>
      <c r="G235" s="8" t="s">
        <v>3316</v>
      </c>
      <c r="H235" s="8" t="s">
        <v>3325</v>
      </c>
      <c r="I235" s="8" t="s">
        <v>3310</v>
      </c>
      <c r="J235" s="8" t="s">
        <v>3319</v>
      </c>
      <c r="L235" s="8">
        <v>7</v>
      </c>
      <c r="M235" s="8" t="s">
        <v>3311</v>
      </c>
      <c r="N235" s="7">
        <v>0</v>
      </c>
      <c r="O235" s="7">
        <v>0</v>
      </c>
      <c r="P235" s="8" t="s">
        <v>3374</v>
      </c>
      <c r="Q235" s="8" t="s">
        <v>1261</v>
      </c>
      <c r="R235" s="8" t="s">
        <v>1467</v>
      </c>
      <c r="S235" s="8" t="s">
        <v>119</v>
      </c>
      <c r="T235" s="8" t="s">
        <v>154</v>
      </c>
      <c r="U235" s="8" t="s">
        <v>1463</v>
      </c>
      <c r="V235" s="8" t="s">
        <v>3378</v>
      </c>
      <c r="W235" s="8" t="s">
        <v>3383</v>
      </c>
      <c r="X235" s="8" t="s">
        <v>3387</v>
      </c>
      <c r="Y235" s="8" t="s">
        <v>3387</v>
      </c>
      <c r="Z235" s="8" t="s">
        <v>122</v>
      </c>
      <c r="AA235" s="8" t="s">
        <v>123</v>
      </c>
      <c r="AB235" s="8" t="s">
        <v>124</v>
      </c>
      <c r="AC235" s="8" t="s">
        <v>1151</v>
      </c>
      <c r="AD235" s="8" t="s">
        <v>1152</v>
      </c>
      <c r="AE235" s="8" t="s">
        <v>3391</v>
      </c>
      <c r="AF235" s="8" t="s">
        <v>931</v>
      </c>
      <c r="AG235" s="8">
        <v>75</v>
      </c>
      <c r="AH235" s="8">
        <v>62</v>
      </c>
      <c r="AI235" s="8">
        <v>70</v>
      </c>
      <c r="AJ235" s="8">
        <v>60</v>
      </c>
      <c r="AK235" s="8">
        <v>7.6</v>
      </c>
      <c r="AL235" s="8">
        <v>8.1</v>
      </c>
      <c r="AM235" s="8">
        <v>7.6</v>
      </c>
      <c r="AN235" s="8">
        <v>8.1</v>
      </c>
      <c r="AO235" s="8">
        <v>230.2</v>
      </c>
      <c r="AP235" s="8">
        <v>0.2</v>
      </c>
      <c r="AQ235" s="8">
        <v>15.7</v>
      </c>
      <c r="AR235" s="8">
        <v>0</v>
      </c>
      <c r="AS235" s="8">
        <v>35264</v>
      </c>
      <c r="AT235" s="8">
        <v>122</v>
      </c>
      <c r="AU235" s="8">
        <v>35273</v>
      </c>
      <c r="AV235" s="8">
        <v>171</v>
      </c>
      <c r="AW235" s="8">
        <v>12173</v>
      </c>
      <c r="AX235" s="8">
        <v>442</v>
      </c>
      <c r="AY235" s="8">
        <v>47449</v>
      </c>
      <c r="AZ235" s="8">
        <v>528</v>
      </c>
      <c r="BA235" s="8">
        <v>10.346489314999999</v>
      </c>
      <c r="BF235" s="8">
        <v>112.53</v>
      </c>
      <c r="BG235" s="8">
        <v>0.02</v>
      </c>
      <c r="BH235" s="8">
        <v>-19.489999999999998</v>
      </c>
      <c r="CO235" s="8" t="s">
        <v>1468</v>
      </c>
      <c r="CP235" s="8" t="s">
        <v>1169</v>
      </c>
      <c r="CQ235" s="8">
        <v>75.003</v>
      </c>
      <c r="CR235" s="8">
        <v>6.0000000000000001E-3</v>
      </c>
      <c r="CS235" s="8">
        <v>61.994</v>
      </c>
      <c r="CT235" s="8">
        <v>4.5999999999999999E-2</v>
      </c>
      <c r="CU235" s="8">
        <v>69.992000000000004</v>
      </c>
      <c r="CV235" s="8">
        <v>1.9E-2</v>
      </c>
      <c r="CW235" s="8">
        <v>60.213999999999999</v>
      </c>
      <c r="CX235" s="8">
        <v>0.129</v>
      </c>
      <c r="CY235" s="8">
        <v>74.62</v>
      </c>
      <c r="CZ235" s="8">
        <v>0.04</v>
      </c>
      <c r="DA235" s="8">
        <v>61.93</v>
      </c>
      <c r="DB235" s="8">
        <v>0.06</v>
      </c>
      <c r="DC235" s="8">
        <v>65.569999999999993</v>
      </c>
      <c r="DD235" s="8">
        <v>0.03</v>
      </c>
      <c r="DE235" s="8">
        <v>8.8999999999999996E-2</v>
      </c>
      <c r="DF235" s="8">
        <v>2E-3</v>
      </c>
      <c r="DG235" s="8">
        <v>0.90300000000000002</v>
      </c>
      <c r="DH235" s="8">
        <v>2E-3</v>
      </c>
      <c r="DI235" s="8">
        <v>35264</v>
      </c>
      <c r="DJ235" s="8">
        <v>122</v>
      </c>
      <c r="DK235" s="8">
        <v>12173</v>
      </c>
      <c r="DL235" s="8">
        <v>442</v>
      </c>
      <c r="DM235" s="8">
        <v>10.348000000000001</v>
      </c>
      <c r="DN235" s="8">
        <v>0.13800000000000001</v>
      </c>
      <c r="DO235" s="8">
        <v>39713</v>
      </c>
      <c r="DP235" s="8">
        <v>53</v>
      </c>
      <c r="DQ235" s="8">
        <v>8.6620000000000008</v>
      </c>
      <c r="DR235" s="8">
        <v>5.5E-2</v>
      </c>
      <c r="DS235" s="8">
        <v>-19.489999999999998</v>
      </c>
      <c r="DT235" s="8">
        <v>1.42</v>
      </c>
      <c r="DU235" s="8">
        <v>230.2</v>
      </c>
      <c r="DV235" s="8">
        <v>0.8</v>
      </c>
      <c r="DW235" s="8">
        <v>229.8</v>
      </c>
      <c r="DX235" s="8">
        <v>0.8</v>
      </c>
      <c r="DY235" s="8">
        <v>229.8</v>
      </c>
      <c r="DZ235" s="8">
        <v>0.8</v>
      </c>
      <c r="EA235" s="8">
        <v>15.7</v>
      </c>
      <c r="EB235" s="8">
        <v>0.1</v>
      </c>
      <c r="EC235" s="8">
        <v>14.4</v>
      </c>
      <c r="ED235" s="8">
        <v>0.1</v>
      </c>
      <c r="EE235" s="8">
        <v>17.100000000000001</v>
      </c>
      <c r="EF235" s="8">
        <v>0.1</v>
      </c>
      <c r="EG235" s="8">
        <v>3579.5</v>
      </c>
      <c r="EH235" s="8">
        <v>25.7</v>
      </c>
      <c r="EI235" s="8">
        <v>2374.6</v>
      </c>
      <c r="EJ235" s="8">
        <v>29.6</v>
      </c>
      <c r="EK235" s="8">
        <v>1005.8</v>
      </c>
      <c r="EL235" s="8">
        <v>21.6</v>
      </c>
      <c r="EM235" s="8">
        <v>228</v>
      </c>
      <c r="EO235" s="8">
        <v>228</v>
      </c>
      <c r="EQ235" s="8">
        <v>227</v>
      </c>
      <c r="ES235" s="8">
        <v>6.3</v>
      </c>
      <c r="EU235" s="8">
        <v>6.3</v>
      </c>
      <c r="EW235" s="8">
        <v>6.2</v>
      </c>
      <c r="EY235" s="8">
        <v>0.52</v>
      </c>
      <c r="EZ235" s="8">
        <v>228</v>
      </c>
      <c r="FB235" s="8">
        <v>231</v>
      </c>
      <c r="FD235" s="8">
        <v>231</v>
      </c>
      <c r="FF235" s="8">
        <v>9</v>
      </c>
      <c r="FH235" s="8">
        <v>8.5</v>
      </c>
      <c r="FJ235" s="8">
        <v>8.1</v>
      </c>
      <c r="FL235" s="8">
        <v>2450</v>
      </c>
      <c r="FN235" s="8">
        <v>0.72</v>
      </c>
      <c r="GE235" s="8">
        <v>4620</v>
      </c>
      <c r="HB235" s="8">
        <v>188.53</v>
      </c>
      <c r="HC235" s="8">
        <v>0.21</v>
      </c>
      <c r="HD235" s="8">
        <v>160.47</v>
      </c>
      <c r="HE235" s="8">
        <v>0.08</v>
      </c>
      <c r="HF235" s="8">
        <v>97.29</v>
      </c>
      <c r="HG235" s="8">
        <v>7.0000000000000007E-2</v>
      </c>
      <c r="HH235" s="8">
        <v>63.18</v>
      </c>
      <c r="HI235" s="8">
        <v>7.0000000000000007E-2</v>
      </c>
      <c r="HJ235" s="8">
        <v>169.92</v>
      </c>
      <c r="HK235" s="8">
        <v>0.2</v>
      </c>
      <c r="HL235" s="8">
        <v>73.97</v>
      </c>
      <c r="HM235" s="8">
        <v>0.06</v>
      </c>
      <c r="HN235" s="8">
        <v>90.44</v>
      </c>
      <c r="HO235" s="8">
        <v>7.0000000000000007E-2</v>
      </c>
      <c r="HP235" s="8">
        <v>16.47</v>
      </c>
      <c r="HQ235" s="8">
        <v>0.04</v>
      </c>
      <c r="HZ235" s="8">
        <v>63.17</v>
      </c>
      <c r="IA235" s="8">
        <v>0.09</v>
      </c>
      <c r="IB235" s="8">
        <v>62.2</v>
      </c>
      <c r="IC235" s="8">
        <v>0.13</v>
      </c>
      <c r="ID235" s="8">
        <v>35.93</v>
      </c>
      <c r="IE235" s="8">
        <v>0.06</v>
      </c>
      <c r="IF235" s="8">
        <v>26.27</v>
      </c>
      <c r="IG235" s="8">
        <v>0.11</v>
      </c>
      <c r="IH235" s="8">
        <v>555.46</v>
      </c>
      <c r="II235" s="8">
        <v>0.64</v>
      </c>
      <c r="IJ235" s="8">
        <v>31.51</v>
      </c>
      <c r="IK235" s="8">
        <v>0.02</v>
      </c>
      <c r="IL235" s="8">
        <v>39713</v>
      </c>
      <c r="IM235" s="8">
        <v>53</v>
      </c>
      <c r="IN235" s="8">
        <v>45003</v>
      </c>
      <c r="IO235" s="8">
        <v>53</v>
      </c>
      <c r="KB235" s="8">
        <v>120.85</v>
      </c>
      <c r="KC235" s="8">
        <v>0.16</v>
      </c>
      <c r="KD235" s="8">
        <v>82.01</v>
      </c>
      <c r="KE235" s="8">
        <v>7.0000000000000007E-2</v>
      </c>
      <c r="KF235" s="8">
        <v>69.55</v>
      </c>
      <c r="KG235" s="8">
        <v>0.08</v>
      </c>
      <c r="KH235" s="8">
        <v>12.47</v>
      </c>
      <c r="KI235" s="8">
        <v>0.12</v>
      </c>
      <c r="KP235" s="8">
        <v>120.18</v>
      </c>
      <c r="KQ235" s="8">
        <v>0.08</v>
      </c>
      <c r="KR235" s="8">
        <v>82.3</v>
      </c>
      <c r="KS235" s="8">
        <v>7.0000000000000007E-2</v>
      </c>
      <c r="KT235" s="8">
        <v>69.22</v>
      </c>
      <c r="KU235" s="8">
        <v>0.04</v>
      </c>
      <c r="KV235" s="8">
        <v>-13.09</v>
      </c>
      <c r="KW235" s="8">
        <v>0.08</v>
      </c>
      <c r="LD235" s="8">
        <v>121.12</v>
      </c>
      <c r="LE235" s="8">
        <v>0.08</v>
      </c>
      <c r="LF235" s="8">
        <v>86.78</v>
      </c>
      <c r="LG235" s="8">
        <v>0.03</v>
      </c>
      <c r="LH235" s="8">
        <v>69.67</v>
      </c>
      <c r="LI235" s="8">
        <v>0.04</v>
      </c>
      <c r="LJ235" s="8">
        <v>17.11</v>
      </c>
      <c r="LK235" s="8">
        <v>0.04</v>
      </c>
      <c r="LL235" s="8">
        <v>76.14</v>
      </c>
      <c r="LM235" s="8">
        <v>1.49</v>
      </c>
      <c r="LN235" s="8">
        <v>-3</v>
      </c>
      <c r="LO235" s="8">
        <v>0</v>
      </c>
      <c r="LP235" s="8">
        <v>34.020000000000003</v>
      </c>
      <c r="LQ235" s="8">
        <v>0.02</v>
      </c>
      <c r="LR235" s="8">
        <v>113.9</v>
      </c>
      <c r="LS235" s="8">
        <v>0.01</v>
      </c>
      <c r="LT235" s="8">
        <v>39713</v>
      </c>
      <c r="LU235" s="8">
        <v>53</v>
      </c>
      <c r="LV235" s="8">
        <v>0</v>
      </c>
      <c r="LW235" s="8">
        <v>0</v>
      </c>
      <c r="MX235" s="8">
        <v>60.72</v>
      </c>
      <c r="MY235" s="8">
        <v>7.0000000000000007E-2</v>
      </c>
      <c r="MZ235" s="8">
        <v>60.73</v>
      </c>
      <c r="NA235" s="8">
        <v>7.0000000000000007E-2</v>
      </c>
      <c r="NB235" s="8">
        <v>62.38</v>
      </c>
      <c r="NC235" s="8">
        <v>0.06</v>
      </c>
      <c r="ND235" s="8">
        <v>62.07</v>
      </c>
      <c r="NE235" s="8">
        <v>0.06</v>
      </c>
      <c r="NF235" s="8">
        <v>61.99</v>
      </c>
      <c r="NG235" s="8">
        <v>0.06</v>
      </c>
      <c r="NH235" s="8">
        <v>62</v>
      </c>
      <c r="NI235" s="8">
        <v>0.06</v>
      </c>
      <c r="OB235" s="8">
        <v>73.97</v>
      </c>
      <c r="OC235" s="8">
        <v>0.06</v>
      </c>
      <c r="OP235" s="8">
        <v>74.78</v>
      </c>
      <c r="OQ235" s="8">
        <v>0.04</v>
      </c>
      <c r="OR235" s="8">
        <v>74.5</v>
      </c>
      <c r="OS235" s="8">
        <v>0.05</v>
      </c>
      <c r="PN235" s="8">
        <v>74.19</v>
      </c>
      <c r="PO235" s="8">
        <v>0.05</v>
      </c>
      <c r="PP235" s="8">
        <v>76.14</v>
      </c>
      <c r="PQ235" s="8">
        <v>1.49</v>
      </c>
      <c r="PV235" s="8">
        <v>63.35</v>
      </c>
      <c r="PW235" s="8">
        <v>0.12</v>
      </c>
      <c r="PX235" s="8">
        <v>86.3</v>
      </c>
      <c r="PY235" s="8">
        <v>0.03</v>
      </c>
      <c r="QX235" s="8">
        <v>69.430000000000007</v>
      </c>
      <c r="QY235" s="8">
        <v>0.09</v>
      </c>
      <c r="QZ235" s="8">
        <v>69.180000000000007</v>
      </c>
      <c r="RA235" s="8">
        <v>0.05</v>
      </c>
      <c r="RB235" s="8">
        <v>74.63</v>
      </c>
      <c r="RC235" s="8">
        <v>0.03</v>
      </c>
      <c r="RD235" s="8">
        <v>74.77</v>
      </c>
      <c r="RE235" s="8">
        <v>0.03</v>
      </c>
      <c r="RF235" s="8">
        <v>74.47</v>
      </c>
      <c r="RG235" s="8">
        <v>0.03</v>
      </c>
      <c r="RH235" s="8">
        <v>74.53</v>
      </c>
      <c r="RI235" s="8">
        <v>0.03</v>
      </c>
      <c r="RJ235" s="8">
        <v>74.599999999999994</v>
      </c>
      <c r="RK235" s="8">
        <v>0.03</v>
      </c>
      <c r="RL235" s="8">
        <v>74.64</v>
      </c>
      <c r="RM235" s="8">
        <v>0.02</v>
      </c>
      <c r="RP235" s="8">
        <v>73.790000000000006</v>
      </c>
      <c r="RQ235" s="8">
        <v>0.06</v>
      </c>
      <c r="RR235" s="8">
        <v>73.11</v>
      </c>
      <c r="RS235" s="8">
        <v>0.05</v>
      </c>
      <c r="RT235" s="8">
        <v>72.599999999999994</v>
      </c>
      <c r="RU235" s="8">
        <v>0.06</v>
      </c>
      <c r="RV235" s="8">
        <v>72.34</v>
      </c>
      <c r="RW235" s="8">
        <v>0.08</v>
      </c>
      <c r="RX235" s="8">
        <v>72.98</v>
      </c>
      <c r="RY235" s="8">
        <v>7.0000000000000007E-2</v>
      </c>
      <c r="RZ235" s="8">
        <v>70.73</v>
      </c>
      <c r="SA235" s="8">
        <v>0.09</v>
      </c>
      <c r="SB235" s="8">
        <v>70.03</v>
      </c>
      <c r="SC235" s="8">
        <v>0.09</v>
      </c>
      <c r="SD235" s="8">
        <v>70.37</v>
      </c>
      <c r="SE235" s="8">
        <v>0.14000000000000001</v>
      </c>
      <c r="SF235" s="8">
        <v>70.38</v>
      </c>
      <c r="SG235" s="8">
        <v>7.0000000000000007E-2</v>
      </c>
      <c r="SH235" s="8">
        <v>70.64</v>
      </c>
      <c r="SI235" s="8">
        <v>0.09</v>
      </c>
      <c r="SJ235" s="8">
        <v>70.180000000000007</v>
      </c>
      <c r="SK235" s="8">
        <v>0.09</v>
      </c>
      <c r="SL235" s="8">
        <v>69.89</v>
      </c>
      <c r="SM235" s="8">
        <v>0.11</v>
      </c>
      <c r="SN235" s="8">
        <v>69.91</v>
      </c>
      <c r="SO235" s="8">
        <v>0.09</v>
      </c>
      <c r="SP235" s="8">
        <v>70.11</v>
      </c>
      <c r="SQ235" s="8">
        <v>0.1</v>
      </c>
      <c r="SR235" s="8">
        <v>70.56</v>
      </c>
      <c r="SS235" s="8">
        <v>0.1</v>
      </c>
      <c r="ST235" s="8">
        <v>70.14</v>
      </c>
      <c r="SU235" s="8">
        <v>0.1</v>
      </c>
      <c r="TZ235" s="8">
        <v>69.95</v>
      </c>
      <c r="UA235" s="8">
        <v>0.11</v>
      </c>
      <c r="UB235" s="8">
        <v>69.73</v>
      </c>
      <c r="UC235" s="8">
        <v>0.1</v>
      </c>
      <c r="UD235" s="8">
        <v>69.38</v>
      </c>
      <c r="UE235" s="8">
        <v>0.09</v>
      </c>
      <c r="UF235" s="8">
        <v>69.459999999999994</v>
      </c>
      <c r="UG235" s="8">
        <v>0.09</v>
      </c>
      <c r="UH235" s="8">
        <v>69.400000000000006</v>
      </c>
      <c r="UI235" s="8">
        <v>0.1</v>
      </c>
      <c r="UJ235" s="8">
        <v>69.489999999999995</v>
      </c>
      <c r="UK235" s="8">
        <v>0.13</v>
      </c>
      <c r="WJ235" s="8" t="s">
        <v>1785</v>
      </c>
      <c r="WK235" s="8">
        <v>75.003</v>
      </c>
      <c r="WL235" s="8">
        <v>6.0000000000000001E-3</v>
      </c>
      <c r="WM235" s="8">
        <v>61.994</v>
      </c>
      <c r="WN235" s="8">
        <v>4.5999999999999999E-2</v>
      </c>
      <c r="WO235" s="8">
        <v>62.311</v>
      </c>
      <c r="WP235" s="8">
        <v>4.1000000000000002E-2</v>
      </c>
      <c r="WQ235" s="8">
        <v>55.728000000000002</v>
      </c>
      <c r="WR235" s="8">
        <v>8.5000000000000006E-2</v>
      </c>
      <c r="WS235" s="8">
        <v>69.992000000000004</v>
      </c>
      <c r="WT235" s="8">
        <v>1.9E-2</v>
      </c>
      <c r="WU235" s="8">
        <v>60.213999999999999</v>
      </c>
      <c r="WV235" s="8">
        <v>0.129</v>
      </c>
      <c r="WW235" s="8">
        <v>2558.9</v>
      </c>
      <c r="WX235" s="8">
        <v>2.9</v>
      </c>
      <c r="WY235" s="8">
        <v>2478.6999999999998</v>
      </c>
      <c r="WZ235" s="8">
        <v>2.7</v>
      </c>
      <c r="XA235" s="8">
        <v>0.77700000000000002</v>
      </c>
      <c r="XB235" s="8">
        <v>2E-3</v>
      </c>
      <c r="XC235" s="8">
        <v>-7.6999999999999999E-2</v>
      </c>
      <c r="XD235" s="8">
        <v>2E-3</v>
      </c>
      <c r="XE235" s="8">
        <v>8.8999999999999996E-2</v>
      </c>
      <c r="XF235" s="8">
        <v>2E-3</v>
      </c>
      <c r="XG235" s="8">
        <v>0.90300000000000002</v>
      </c>
      <c r="XH235" s="8">
        <v>2E-3</v>
      </c>
      <c r="XI235" s="8">
        <v>29.158000000000001</v>
      </c>
      <c r="XJ235" s="8">
        <v>0</v>
      </c>
      <c r="XK235" s="8">
        <v>4586</v>
      </c>
      <c r="XL235" s="8">
        <v>29</v>
      </c>
      <c r="XM235" s="8">
        <v>1560</v>
      </c>
      <c r="XO235" s="1">
        <v>0.40678135627125417</v>
      </c>
      <c r="XP235" s="12">
        <v>1006.8652130426083</v>
      </c>
      <c r="XQ235" s="4">
        <v>13.03</v>
      </c>
      <c r="XR235" s="4">
        <v>0.11</v>
      </c>
      <c r="XS235" s="45">
        <f t="shared" si="191"/>
        <v>1.6328745220863667</v>
      </c>
      <c r="XT235" s="9">
        <f t="shared" si="181"/>
        <v>11612.233317035812</v>
      </c>
      <c r="XU235" s="46">
        <f t="shared" si="182"/>
        <v>226.26120085039366</v>
      </c>
      <c r="XV235" s="9">
        <f t="shared" si="192"/>
        <v>855.03342749324634</v>
      </c>
      <c r="XW235" s="9">
        <f t="shared" si="183"/>
        <v>3821.7691780277814</v>
      </c>
      <c r="XX235" s="9">
        <f t="shared" si="184"/>
        <v>7790.4641390080305</v>
      </c>
      <c r="XY235" s="15">
        <f t="shared" si="185"/>
        <v>8.7861781766453741E-3</v>
      </c>
      <c r="XZ235" s="9">
        <f t="shared" si="186"/>
        <v>27.213189803910506</v>
      </c>
      <c r="YA235" s="9">
        <f t="shared" si="187"/>
        <v>60.678125477913632</v>
      </c>
      <c r="YB235" s="10">
        <v>13.423627451009249</v>
      </c>
      <c r="YC235" s="10">
        <v>13.22174605075811</v>
      </c>
      <c r="YD235" s="3">
        <v>8.807006303926522E-3</v>
      </c>
      <c r="YE235" s="9">
        <v>26.416004161905686</v>
      </c>
      <c r="YF235" s="15">
        <v>8.7759605190759673E-3</v>
      </c>
      <c r="YG235" s="9">
        <v>27.604265285604242</v>
      </c>
      <c r="YH235" s="15">
        <v>7.8896253198995573E-3</v>
      </c>
      <c r="YI235" s="9">
        <v>23.543807501242298</v>
      </c>
      <c r="YJ235" s="9">
        <f t="shared" si="188"/>
        <v>73.353738316381467</v>
      </c>
      <c r="YK235" s="9">
        <f t="shared" si="189"/>
        <v>61.415125344875811</v>
      </c>
      <c r="YL235" s="9">
        <f t="shared" si="190"/>
        <v>23.14619766687246</v>
      </c>
      <c r="YM235" s="9">
        <f t="shared" si="193"/>
        <v>47226.861593835871</v>
      </c>
      <c r="YN235" s="9">
        <f t="shared" si="194"/>
        <v>35326.121692008739</v>
      </c>
      <c r="YO235" s="9">
        <f t="shared" si="195"/>
        <v>3026</v>
      </c>
      <c r="YP235" s="14">
        <f t="shared" si="196"/>
        <v>0.21868355532115208</v>
      </c>
      <c r="YQ235" s="9">
        <f t="shared" si="197"/>
        <v>42674.811072338263</v>
      </c>
      <c r="YR235" s="9">
        <f t="shared" si="198"/>
        <v>30774.071170511132</v>
      </c>
      <c r="YS235" s="10">
        <f t="shared" si="199"/>
        <v>9.305453788124348</v>
      </c>
      <c r="YT235" s="15">
        <f t="shared" si="200"/>
        <v>0.51128029431936761</v>
      </c>
      <c r="YU235" s="16">
        <f t="shared" si="201"/>
        <v>-4.0669921370380457</v>
      </c>
      <c r="YV235" s="16">
        <f t="shared" si="202"/>
        <v>-12.675612838467835</v>
      </c>
      <c r="YW235" s="47">
        <f t="shared" si="203"/>
        <v>47.417372970084031</v>
      </c>
      <c r="YX235" s="5">
        <f t="shared" si="204"/>
        <v>47226.861593835871</v>
      </c>
      <c r="YY235" s="5">
        <f t="shared" si="205"/>
        <v>47150.983165985177</v>
      </c>
      <c r="YZ235" s="5">
        <f t="shared" si="206"/>
        <v>4617.1381658505261</v>
      </c>
      <c r="ZA235" s="5">
        <f t="shared" si="207"/>
        <v>-4541.2597379997987</v>
      </c>
      <c r="ZB235" s="5">
        <f t="shared" si="208"/>
        <v>47226.861593835907</v>
      </c>
      <c r="ZC235" s="6">
        <f t="shared" si="209"/>
        <v>1.0000000000000007</v>
      </c>
    </row>
    <row r="236" spans="1:679" s="8" customFormat="1" x14ac:dyDescent="0.25">
      <c r="A236" s="8">
        <v>3</v>
      </c>
      <c r="B236" s="8" t="s">
        <v>1469</v>
      </c>
      <c r="C236" s="8" t="s">
        <v>1470</v>
      </c>
      <c r="D236" s="8" t="s">
        <v>1469</v>
      </c>
      <c r="E236" s="13" t="s">
        <v>3314</v>
      </c>
      <c r="F236" s="8" t="s">
        <v>3316</v>
      </c>
      <c r="G236" s="8" t="s">
        <v>3316</v>
      </c>
      <c r="H236" s="8" t="s">
        <v>3325</v>
      </c>
      <c r="I236" s="8" t="s">
        <v>3310</v>
      </c>
      <c r="J236" s="8" t="s">
        <v>3319</v>
      </c>
      <c r="L236" s="8">
        <v>7</v>
      </c>
      <c r="M236" s="8" t="s">
        <v>3311</v>
      </c>
      <c r="N236" s="7">
        <v>0</v>
      </c>
      <c r="O236" s="7">
        <v>0</v>
      </c>
      <c r="P236" s="8" t="s">
        <v>3374</v>
      </c>
      <c r="Q236" s="8" t="s">
        <v>1471</v>
      </c>
      <c r="R236" s="8" t="s">
        <v>1472</v>
      </c>
      <c r="S236" s="8" t="s">
        <v>119</v>
      </c>
      <c r="T236" s="8" t="s">
        <v>154</v>
      </c>
      <c r="U236" s="8" t="s">
        <v>1473</v>
      </c>
      <c r="V236" s="8" t="s">
        <v>3378</v>
      </c>
      <c r="W236" s="8" t="s">
        <v>3381</v>
      </c>
      <c r="X236" s="8" t="s">
        <v>3387</v>
      </c>
      <c r="Y236" s="8" t="s">
        <v>3387</v>
      </c>
      <c r="Z236" s="8" t="s">
        <v>122</v>
      </c>
      <c r="AA236" s="8" t="s">
        <v>123</v>
      </c>
      <c r="AB236" s="8" t="s">
        <v>124</v>
      </c>
      <c r="AC236" s="8" t="s">
        <v>1151</v>
      </c>
      <c r="AD236" s="8" t="s">
        <v>1152</v>
      </c>
      <c r="AE236" s="8" t="s">
        <v>3391</v>
      </c>
      <c r="AF236" s="8" t="s">
        <v>931</v>
      </c>
      <c r="AG236" s="8">
        <v>75</v>
      </c>
      <c r="AH236" s="8">
        <v>62</v>
      </c>
      <c r="AI236" s="8">
        <v>70</v>
      </c>
      <c r="AJ236" s="8">
        <v>60</v>
      </c>
      <c r="AK236" s="8">
        <v>7.6</v>
      </c>
      <c r="AL236" s="8">
        <v>8.1</v>
      </c>
      <c r="AM236" s="8">
        <v>7.6</v>
      </c>
      <c r="AN236" s="8">
        <v>8.1</v>
      </c>
      <c r="AO236" s="8">
        <v>230.4</v>
      </c>
      <c r="AP236" s="8">
        <v>0.2</v>
      </c>
      <c r="AQ236" s="8">
        <v>24.6</v>
      </c>
      <c r="AR236" s="8">
        <v>0</v>
      </c>
      <c r="AS236" s="8">
        <v>57495</v>
      </c>
      <c r="AT236" s="8">
        <v>121</v>
      </c>
      <c r="AU236" s="8">
        <v>56550</v>
      </c>
      <c r="AV236" s="8">
        <v>251</v>
      </c>
      <c r="AW236" s="8">
        <v>19919</v>
      </c>
      <c r="AX236" s="8">
        <v>154</v>
      </c>
      <c r="AY236" s="8">
        <v>77433</v>
      </c>
      <c r="AZ236" s="8">
        <v>142</v>
      </c>
      <c r="BA236" s="8">
        <v>11.079267420000001</v>
      </c>
      <c r="BF236" s="8">
        <v>112.98</v>
      </c>
      <c r="BG236" s="8">
        <v>0.01</v>
      </c>
      <c r="BH236" s="8">
        <v>1.66</v>
      </c>
      <c r="CO236" s="8" t="s">
        <v>1474</v>
      </c>
      <c r="CP236" s="8" t="s">
        <v>1475</v>
      </c>
      <c r="CQ236" s="8">
        <v>74.998999999999995</v>
      </c>
      <c r="CR236" s="8">
        <v>2.3E-2</v>
      </c>
      <c r="CS236" s="8">
        <v>61.993000000000002</v>
      </c>
      <c r="CT236" s="8">
        <v>3.3000000000000002E-2</v>
      </c>
      <c r="CU236" s="8">
        <v>70.003</v>
      </c>
      <c r="CV236" s="8">
        <v>1.9E-2</v>
      </c>
      <c r="CW236" s="8">
        <v>60.017000000000003</v>
      </c>
      <c r="CX236" s="8">
        <v>2.4E-2</v>
      </c>
      <c r="CY236" s="8">
        <v>74.39</v>
      </c>
      <c r="CZ236" s="8">
        <v>0.09</v>
      </c>
      <c r="DA236" s="8">
        <v>54.43</v>
      </c>
      <c r="DB236" s="8">
        <v>0.05</v>
      </c>
      <c r="DC236" s="8">
        <v>59.74</v>
      </c>
      <c r="DD236" s="8">
        <v>0.02</v>
      </c>
      <c r="DE236" s="8">
        <v>7.5999999999999998E-2</v>
      </c>
      <c r="DF236" s="8">
        <v>2E-3</v>
      </c>
      <c r="DG236" s="8">
        <v>0.91949999999999998</v>
      </c>
      <c r="DH236" s="8">
        <v>2E-3</v>
      </c>
      <c r="DI236" s="8">
        <v>57495</v>
      </c>
      <c r="DJ236" s="8">
        <v>121</v>
      </c>
      <c r="DK236" s="8">
        <v>19919</v>
      </c>
      <c r="DL236" s="8">
        <v>154</v>
      </c>
      <c r="DM236" s="8">
        <v>11.079000000000001</v>
      </c>
      <c r="DN236" s="8">
        <v>5.2999999999999999E-2</v>
      </c>
      <c r="DO236" s="8">
        <v>78741</v>
      </c>
      <c r="DP236" s="8">
        <v>53</v>
      </c>
      <c r="DQ236" s="8">
        <v>11.266</v>
      </c>
      <c r="DR236" s="8">
        <v>4.9000000000000002E-2</v>
      </c>
      <c r="DS236" s="8">
        <v>1.66</v>
      </c>
      <c r="DT236" s="8">
        <v>0.2</v>
      </c>
      <c r="DU236" s="8">
        <v>230.4</v>
      </c>
      <c r="DV236" s="8">
        <v>0.8</v>
      </c>
      <c r="DW236" s="8">
        <v>230</v>
      </c>
      <c r="DX236" s="8">
        <v>0.8</v>
      </c>
      <c r="DY236" s="8">
        <v>229.6</v>
      </c>
      <c r="DZ236" s="8">
        <v>0.8</v>
      </c>
      <c r="EA236" s="8">
        <v>24.6</v>
      </c>
      <c r="EB236" s="8">
        <v>0.1</v>
      </c>
      <c r="EC236" s="8">
        <v>22.1</v>
      </c>
      <c r="ED236" s="8">
        <v>0.1</v>
      </c>
      <c r="EE236" s="8">
        <v>25.2</v>
      </c>
      <c r="EF236" s="8">
        <v>0.1</v>
      </c>
      <c r="EG236" s="8">
        <v>5599.3</v>
      </c>
      <c r="EH236" s="8">
        <v>37.9</v>
      </c>
      <c r="EI236" s="8">
        <v>3493.1</v>
      </c>
      <c r="EJ236" s="8">
        <v>44</v>
      </c>
      <c r="EK236" s="8">
        <v>1389.9</v>
      </c>
      <c r="EL236" s="8">
        <v>30.5</v>
      </c>
      <c r="EM236" s="8">
        <v>228</v>
      </c>
      <c r="EO236" s="8">
        <v>230</v>
      </c>
      <c r="EQ236" s="8">
        <v>229</v>
      </c>
      <c r="ES236" s="8">
        <v>6.5</v>
      </c>
      <c r="EU236" s="8">
        <v>6.3</v>
      </c>
      <c r="EW236" s="8">
        <v>6.2</v>
      </c>
      <c r="EY236" s="8">
        <v>0.55000000000000004</v>
      </c>
      <c r="EZ236" s="8">
        <v>229</v>
      </c>
      <c r="FB236" s="8">
        <v>228</v>
      </c>
      <c r="FD236" s="8">
        <v>228</v>
      </c>
      <c r="FF236" s="8">
        <v>9</v>
      </c>
      <c r="FH236" s="8">
        <v>8.4</v>
      </c>
      <c r="FJ236" s="8">
        <v>9</v>
      </c>
      <c r="FL236" s="8">
        <v>2460</v>
      </c>
      <c r="FN236" s="8">
        <v>0.73</v>
      </c>
      <c r="FO236" s="8">
        <v>230</v>
      </c>
      <c r="FP236" s="8">
        <v>229</v>
      </c>
      <c r="FQ236" s="8">
        <v>228</v>
      </c>
      <c r="FR236" s="8">
        <v>8.6999999999999993</v>
      </c>
      <c r="FS236" s="8">
        <v>7.7</v>
      </c>
      <c r="FT236" s="8">
        <v>8.1999999999999993</v>
      </c>
      <c r="FU236" s="8">
        <v>2370</v>
      </c>
      <c r="FV236" s="8">
        <v>0.73</v>
      </c>
      <c r="GE236" s="8">
        <v>7030</v>
      </c>
      <c r="HB236" s="8">
        <v>189.36</v>
      </c>
      <c r="HC236" s="8">
        <v>0.15</v>
      </c>
      <c r="HD236" s="8">
        <v>162.91999999999999</v>
      </c>
      <c r="HE236" s="8">
        <v>0.03</v>
      </c>
      <c r="HF236" s="8">
        <v>97.58</v>
      </c>
      <c r="HG236" s="8">
        <v>0.05</v>
      </c>
      <c r="HH236" s="8">
        <v>65.34</v>
      </c>
      <c r="HI236" s="8">
        <v>0.06</v>
      </c>
      <c r="HJ236" s="8">
        <v>170.8</v>
      </c>
      <c r="HK236" s="8">
        <v>0.14000000000000001</v>
      </c>
      <c r="HL236" s="8">
        <v>75.38</v>
      </c>
      <c r="HM236" s="8">
        <v>0.05</v>
      </c>
      <c r="HN236" s="8">
        <v>90.78</v>
      </c>
      <c r="HO236" s="8">
        <v>0.06</v>
      </c>
      <c r="HP236" s="8">
        <v>15.4</v>
      </c>
      <c r="HQ236" s="8">
        <v>0.03</v>
      </c>
      <c r="HZ236" s="8">
        <v>63.94</v>
      </c>
      <c r="IA236" s="8">
        <v>0.06</v>
      </c>
      <c r="IB236" s="8">
        <v>65.010000000000005</v>
      </c>
      <c r="IC236" s="8">
        <v>0.06</v>
      </c>
      <c r="ID236" s="8">
        <v>36.49</v>
      </c>
      <c r="IE236" s="8">
        <v>0.04</v>
      </c>
      <c r="IF236" s="8">
        <v>28.52</v>
      </c>
      <c r="IG236" s="8">
        <v>7.0000000000000007E-2</v>
      </c>
      <c r="IH236" s="8">
        <v>556.78</v>
      </c>
      <c r="II236" s="8">
        <v>0.42</v>
      </c>
      <c r="IJ236" s="8">
        <v>31.93</v>
      </c>
      <c r="IK236" s="8">
        <v>0.02</v>
      </c>
      <c r="IL236" s="8">
        <v>78741</v>
      </c>
      <c r="IM236" s="8">
        <v>53</v>
      </c>
      <c r="IN236" s="8">
        <v>45127</v>
      </c>
      <c r="IO236" s="8">
        <v>30</v>
      </c>
      <c r="KB236" s="8">
        <v>179.13</v>
      </c>
      <c r="KC236" s="8">
        <v>0.16</v>
      </c>
      <c r="KD236" s="8">
        <v>172.12</v>
      </c>
      <c r="KE236" s="8">
        <v>0.03</v>
      </c>
      <c r="KF236" s="8">
        <v>93.89</v>
      </c>
      <c r="KG236" s="8">
        <v>0.06</v>
      </c>
      <c r="KH236" s="8">
        <v>78.23</v>
      </c>
      <c r="KI236" s="8">
        <v>0.05</v>
      </c>
      <c r="KP236" s="8">
        <v>167.95</v>
      </c>
      <c r="KQ236" s="8">
        <v>0.17</v>
      </c>
      <c r="KR236" s="8">
        <v>76.400000000000006</v>
      </c>
      <c r="KS236" s="8">
        <v>0.04</v>
      </c>
      <c r="KT236" s="8">
        <v>89.69</v>
      </c>
      <c r="KU236" s="8">
        <v>0.06</v>
      </c>
      <c r="KV236" s="8">
        <v>13.28</v>
      </c>
      <c r="KW236" s="8">
        <v>0.06</v>
      </c>
      <c r="LD236" s="8">
        <v>54.52</v>
      </c>
      <c r="LE236" s="8">
        <v>0.04</v>
      </c>
      <c r="LF236" s="8">
        <v>68.95</v>
      </c>
      <c r="LG236" s="8">
        <v>0.05</v>
      </c>
      <c r="LH236" s="8">
        <v>29.37</v>
      </c>
      <c r="LI236" s="8">
        <v>0.03</v>
      </c>
      <c r="LJ236" s="8">
        <v>39.58</v>
      </c>
      <c r="LK236" s="8">
        <v>0.06</v>
      </c>
      <c r="LL236" s="8">
        <v>75.33</v>
      </c>
      <c r="LM236" s="8">
        <v>0.05</v>
      </c>
      <c r="LN236" s="8">
        <v>474.9</v>
      </c>
      <c r="LO236" s="8">
        <v>0.42</v>
      </c>
      <c r="LP236" s="8">
        <v>32.24</v>
      </c>
      <c r="LQ236" s="8">
        <v>0.01</v>
      </c>
      <c r="LR236" s="8">
        <v>114.16</v>
      </c>
      <c r="LS236" s="8">
        <v>0.01</v>
      </c>
      <c r="LT236" s="8">
        <v>78741</v>
      </c>
      <c r="LU236" s="8">
        <v>53</v>
      </c>
      <c r="LV236" s="8">
        <v>38903</v>
      </c>
      <c r="LW236" s="8">
        <v>35</v>
      </c>
      <c r="MX236" s="8">
        <v>54.48</v>
      </c>
      <c r="MY236" s="8">
        <v>0.04</v>
      </c>
      <c r="MZ236" s="8">
        <v>54.26</v>
      </c>
      <c r="NA236" s="8">
        <v>0.04</v>
      </c>
      <c r="NB236" s="8">
        <v>53.86</v>
      </c>
      <c r="NC236" s="8">
        <v>0.04</v>
      </c>
      <c r="ND236" s="8">
        <v>55.05</v>
      </c>
      <c r="NE236" s="8">
        <v>0.03</v>
      </c>
      <c r="NF236" s="8">
        <v>54.97</v>
      </c>
      <c r="NG236" s="8">
        <v>0.03</v>
      </c>
      <c r="NH236" s="8">
        <v>54.98</v>
      </c>
      <c r="NI236" s="8">
        <v>0.04</v>
      </c>
      <c r="OB236" s="8">
        <v>75.38</v>
      </c>
      <c r="OC236" s="8">
        <v>0.05</v>
      </c>
      <c r="OP236" s="8">
        <v>76.92</v>
      </c>
      <c r="OQ236" s="8">
        <v>0.05</v>
      </c>
      <c r="OR236" s="8">
        <v>75.64</v>
      </c>
      <c r="OS236" s="8">
        <v>0.04</v>
      </c>
      <c r="PN236" s="8">
        <v>75.94</v>
      </c>
      <c r="PO236" s="8">
        <v>0.06</v>
      </c>
      <c r="PP236" s="8">
        <v>75.33</v>
      </c>
      <c r="PQ236" s="8">
        <v>0.05</v>
      </c>
      <c r="PR236" s="8">
        <v>76.92</v>
      </c>
      <c r="PS236" s="8">
        <v>0.05</v>
      </c>
      <c r="PT236" s="8">
        <v>75.64</v>
      </c>
      <c r="PU236" s="8">
        <v>0.04</v>
      </c>
      <c r="PV236" s="8">
        <v>65.63</v>
      </c>
      <c r="PW236" s="8">
        <v>0.04</v>
      </c>
      <c r="PX236" s="8">
        <v>68.680000000000007</v>
      </c>
      <c r="PY236" s="8">
        <v>0.04</v>
      </c>
      <c r="QX236" s="8">
        <v>69.88</v>
      </c>
      <c r="QY236" s="8">
        <v>0.09</v>
      </c>
      <c r="QZ236" s="8">
        <v>69.75</v>
      </c>
      <c r="RA236" s="8">
        <v>0.06</v>
      </c>
      <c r="RB236" s="8">
        <v>74.53</v>
      </c>
      <c r="RC236" s="8">
        <v>0.05</v>
      </c>
      <c r="RD236" s="8">
        <v>74.44</v>
      </c>
      <c r="RE236" s="8">
        <v>0.06</v>
      </c>
      <c r="RF236" s="8">
        <v>74.11</v>
      </c>
      <c r="RG236" s="8">
        <v>0.05</v>
      </c>
      <c r="RH236" s="8">
        <v>73.989999999999995</v>
      </c>
      <c r="RI236" s="8">
        <v>0.05</v>
      </c>
      <c r="RJ236" s="8">
        <v>72.510000000000005</v>
      </c>
      <c r="RK236" s="8">
        <v>0.05</v>
      </c>
      <c r="RL236" s="8">
        <v>72.86</v>
      </c>
      <c r="RM236" s="8">
        <v>0.05</v>
      </c>
      <c r="RP236" s="8">
        <v>74.08</v>
      </c>
      <c r="RQ236" s="8">
        <v>7.0000000000000007E-2</v>
      </c>
      <c r="RR236" s="8">
        <v>74.22</v>
      </c>
      <c r="RS236" s="8">
        <v>0.08</v>
      </c>
      <c r="RT236" s="8">
        <v>74.239999999999995</v>
      </c>
      <c r="RU236" s="8">
        <v>0.08</v>
      </c>
      <c r="RV236" s="8">
        <v>73.47</v>
      </c>
      <c r="RW236" s="8">
        <v>7.0000000000000007E-2</v>
      </c>
      <c r="RX236" s="8">
        <v>69.709999999999994</v>
      </c>
      <c r="RY236" s="8">
        <v>0.06</v>
      </c>
      <c r="RZ236" s="8">
        <v>73.83</v>
      </c>
      <c r="SA236" s="8">
        <v>0.08</v>
      </c>
      <c r="SB236" s="8">
        <v>74.37</v>
      </c>
      <c r="SC236" s="8">
        <v>0.08</v>
      </c>
      <c r="SD236" s="8">
        <v>74.39</v>
      </c>
      <c r="SE236" s="8">
        <v>7.0000000000000007E-2</v>
      </c>
      <c r="SF236" s="8">
        <v>71.349999999999994</v>
      </c>
      <c r="SG236" s="8">
        <v>0.05</v>
      </c>
      <c r="SH236" s="8">
        <v>72.900000000000006</v>
      </c>
      <c r="SI236" s="8">
        <v>0.08</v>
      </c>
      <c r="SJ236" s="8">
        <v>73.56</v>
      </c>
      <c r="SK236" s="8">
        <v>0.08</v>
      </c>
      <c r="SL236" s="8">
        <v>73.83</v>
      </c>
      <c r="SM236" s="8">
        <v>0.08</v>
      </c>
      <c r="SN236" s="8">
        <v>71.23</v>
      </c>
      <c r="SO236" s="8">
        <v>0.06</v>
      </c>
      <c r="SP236" s="8">
        <v>72.38</v>
      </c>
      <c r="SQ236" s="8">
        <v>7.0000000000000007E-2</v>
      </c>
      <c r="SR236" s="8">
        <v>72.569999999999993</v>
      </c>
      <c r="SS236" s="8">
        <v>7.0000000000000007E-2</v>
      </c>
      <c r="ST236" s="8">
        <v>72.14</v>
      </c>
      <c r="SU236" s="8">
        <v>0.09</v>
      </c>
      <c r="TZ236" s="8">
        <v>68.900000000000006</v>
      </c>
      <c r="UA236" s="8">
        <v>0.1</v>
      </c>
      <c r="UB236" s="8">
        <v>68.650000000000006</v>
      </c>
      <c r="UC236" s="8">
        <v>0.09</v>
      </c>
      <c r="UD236" s="8">
        <v>68.92</v>
      </c>
      <c r="UE236" s="8">
        <v>0.1</v>
      </c>
      <c r="UF236" s="8">
        <v>68.900000000000006</v>
      </c>
      <c r="UG236" s="8">
        <v>0.15</v>
      </c>
      <c r="UH236" s="8">
        <v>69.06</v>
      </c>
      <c r="UI236" s="8">
        <v>0.09</v>
      </c>
      <c r="UJ236" s="8">
        <v>69.03</v>
      </c>
      <c r="UK236" s="8">
        <v>0.1</v>
      </c>
      <c r="WJ236" s="8" t="s">
        <v>1315</v>
      </c>
      <c r="WK236" s="8">
        <v>74.998999999999995</v>
      </c>
      <c r="WL236" s="8">
        <v>2.3E-2</v>
      </c>
      <c r="WM236" s="8">
        <v>61.993000000000002</v>
      </c>
      <c r="WN236" s="8">
        <v>3.3000000000000002E-2</v>
      </c>
      <c r="WO236" s="8">
        <v>54.698999999999998</v>
      </c>
      <c r="WP236" s="8">
        <v>0.03</v>
      </c>
      <c r="WQ236" s="8">
        <v>51.551000000000002</v>
      </c>
      <c r="WR236" s="8">
        <v>3.6999999999999998E-2</v>
      </c>
      <c r="WS236" s="8">
        <v>70.003</v>
      </c>
      <c r="WT236" s="8">
        <v>1.9E-2</v>
      </c>
      <c r="WU236" s="8">
        <v>60.017000000000003</v>
      </c>
      <c r="WV236" s="8">
        <v>2.4E-2</v>
      </c>
      <c r="WW236" s="8">
        <v>2567.6999999999998</v>
      </c>
      <c r="WX236" s="8">
        <v>2.8</v>
      </c>
      <c r="WY236" s="8">
        <v>2517.9</v>
      </c>
      <c r="WZ236" s="8">
        <v>2.8</v>
      </c>
      <c r="XA236" s="8">
        <v>1.2210000000000001</v>
      </c>
      <c r="XB236" s="8">
        <v>2E-3</v>
      </c>
      <c r="XC236" s="8">
        <v>-0.53800000000000003</v>
      </c>
      <c r="XD236" s="8">
        <v>3.0000000000000001E-3</v>
      </c>
      <c r="XE236" s="8">
        <v>7.5999999999999998E-2</v>
      </c>
      <c r="XF236" s="8">
        <v>2E-3</v>
      </c>
      <c r="XG236" s="8">
        <v>0.91949999999999998</v>
      </c>
      <c r="XH236" s="8">
        <v>2E-3</v>
      </c>
      <c r="XI236" s="8">
        <v>29.161999999999999</v>
      </c>
      <c r="XJ236" s="8">
        <v>1E-3</v>
      </c>
      <c r="XK236" s="8">
        <v>6989</v>
      </c>
      <c r="XL236" s="8">
        <v>30</v>
      </c>
      <c r="XM236" s="8">
        <v>1590</v>
      </c>
      <c r="XO236" s="1">
        <v>8.7942837155845673E-3</v>
      </c>
      <c r="XP236" s="12">
        <v>21.378903712586084</v>
      </c>
      <c r="XQ236" s="4">
        <v>13.029</v>
      </c>
      <c r="XR236" s="4">
        <v>0.39800000000000002</v>
      </c>
      <c r="XS236" s="45">
        <f t="shared" si="191"/>
        <v>1.4769309620529458</v>
      </c>
      <c r="XT236" s="9">
        <f t="shared" si="181"/>
        <v>11828.43165450111</v>
      </c>
      <c r="XU236" s="46">
        <f t="shared" si="182"/>
        <v>361.17629943307094</v>
      </c>
      <c r="XV236" s="9">
        <f t="shared" si="192"/>
        <v>25.22914110767929</v>
      </c>
      <c r="XW236" s="9">
        <f t="shared" si="183"/>
        <v>112.77368369401709</v>
      </c>
      <c r="XX236" s="9">
        <f t="shared" si="184"/>
        <v>11715.657970807093</v>
      </c>
      <c r="XY236" s="15">
        <f t="shared" si="185"/>
        <v>8.7753217006507518E-3</v>
      </c>
      <c r="XZ236" s="9">
        <f t="shared" si="186"/>
        <v>27.590975293578701</v>
      </c>
      <c r="YA236" s="9">
        <f t="shared" si="187"/>
        <v>53.222069037947051</v>
      </c>
      <c r="YB236" s="10">
        <v>13.422887475839943</v>
      </c>
      <c r="YC236" s="10">
        <v>13.024719125918466</v>
      </c>
      <c r="YD236" s="3">
        <v>8.6792705253954609E-3</v>
      </c>
      <c r="YE236" s="9">
        <v>26.279189316162213</v>
      </c>
      <c r="YF236" s="15">
        <v>8.7762462790981315E-3</v>
      </c>
      <c r="YG236" s="9">
        <v>27.603602406563734</v>
      </c>
      <c r="YH236" s="15">
        <v>7.3465639005478728E-3</v>
      </c>
      <c r="YI236" s="9">
        <v>21.100885564746747</v>
      </c>
      <c r="YJ236" s="9">
        <f t="shared" si="188"/>
        <v>74.951375866616218</v>
      </c>
      <c r="YK236" s="9">
        <f t="shared" si="189"/>
        <v>61.974536467022652</v>
      </c>
      <c r="YL236" s="9">
        <f t="shared" si="190"/>
        <v>20.741604570599936</v>
      </c>
      <c r="YM236" s="9">
        <f t="shared" si="193"/>
        <v>81017.313473095172</v>
      </c>
      <c r="YN236" s="9">
        <f t="shared" si="194"/>
        <v>61685.668973423395</v>
      </c>
      <c r="YO236" s="9">
        <f t="shared" si="195"/>
        <v>5399</v>
      </c>
      <c r="YP236" s="14">
        <f t="shared" si="196"/>
        <v>0.22744258245639437</v>
      </c>
      <c r="YQ236" s="9">
        <f t="shared" si="197"/>
        <v>76823.338183060245</v>
      </c>
      <c r="YR236" s="9">
        <f t="shared" si="198"/>
        <v>57491.693683388468</v>
      </c>
      <c r="YS236" s="10">
        <f t="shared" si="199"/>
        <v>10.992035796689118</v>
      </c>
      <c r="YT236" s="15">
        <f t="shared" si="200"/>
        <v>0.20808727170427516</v>
      </c>
      <c r="YU236" s="16">
        <f t="shared" si="201"/>
        <v>-6.8493707229787653</v>
      </c>
      <c r="YV236" s="16">
        <f t="shared" si="202"/>
        <v>-21.729306828669166</v>
      </c>
      <c r="YW236" s="47">
        <f t="shared" si="203"/>
        <v>47.512358848373815</v>
      </c>
      <c r="YX236" s="5">
        <f t="shared" si="204"/>
        <v>81017.313473095172</v>
      </c>
      <c r="YY236" s="5">
        <f t="shared" si="205"/>
        <v>76916.941732005536</v>
      </c>
      <c r="YZ236" s="5">
        <f t="shared" si="206"/>
        <v>4249.7306840267684</v>
      </c>
      <c r="ZA236" s="5">
        <f t="shared" si="207"/>
        <v>-149.35894293715677</v>
      </c>
      <c r="ZB236" s="5">
        <f t="shared" si="208"/>
        <v>81017.313473095157</v>
      </c>
      <c r="ZC236" s="6">
        <f t="shared" si="209"/>
        <v>0.99999999999999978</v>
      </c>
    </row>
    <row r="237" spans="1:679" s="8" customFormat="1" x14ac:dyDescent="0.25">
      <c r="A237" s="8">
        <v>3</v>
      </c>
      <c r="B237" s="8" t="s">
        <v>1480</v>
      </c>
      <c r="C237" s="8" t="s">
        <v>1481</v>
      </c>
      <c r="D237" s="8" t="s">
        <v>1480</v>
      </c>
      <c r="E237" s="13" t="s">
        <v>3314</v>
      </c>
      <c r="F237" s="8" t="s">
        <v>3316</v>
      </c>
      <c r="G237" s="8" t="s">
        <v>3316</v>
      </c>
      <c r="H237" s="8" t="s">
        <v>3325</v>
      </c>
      <c r="I237" s="8" t="s">
        <v>3310</v>
      </c>
      <c r="J237" s="8" t="s">
        <v>3319</v>
      </c>
      <c r="L237" s="8">
        <v>7</v>
      </c>
      <c r="M237" s="8" t="s">
        <v>3311</v>
      </c>
      <c r="N237" s="7">
        <v>0</v>
      </c>
      <c r="O237" s="7">
        <v>0</v>
      </c>
      <c r="P237" s="8" t="s">
        <v>3374</v>
      </c>
      <c r="Q237" s="8" t="s">
        <v>1446</v>
      </c>
      <c r="R237" s="8" t="s">
        <v>1482</v>
      </c>
      <c r="S237" s="8" t="s">
        <v>119</v>
      </c>
      <c r="T237" s="8" t="s">
        <v>154</v>
      </c>
      <c r="U237" s="8" t="s">
        <v>1483</v>
      </c>
      <c r="V237" s="8" t="s">
        <v>3378</v>
      </c>
      <c r="W237" s="8" t="s">
        <v>3383</v>
      </c>
      <c r="X237" s="8" t="s">
        <v>3387</v>
      </c>
      <c r="Y237" s="8" t="s">
        <v>3387</v>
      </c>
      <c r="Z237" s="8" t="s">
        <v>122</v>
      </c>
      <c r="AA237" s="8" t="s">
        <v>123</v>
      </c>
      <c r="AB237" s="8" t="s">
        <v>124</v>
      </c>
      <c r="AC237" s="8" t="s">
        <v>1151</v>
      </c>
      <c r="AD237" s="8" t="s">
        <v>1152</v>
      </c>
      <c r="AE237" s="8" t="s">
        <v>3391</v>
      </c>
      <c r="AF237" s="8" t="s">
        <v>931</v>
      </c>
      <c r="AG237" s="8">
        <v>75</v>
      </c>
      <c r="AH237" s="8">
        <v>62</v>
      </c>
      <c r="AI237" s="8">
        <v>65</v>
      </c>
      <c r="AJ237" s="8">
        <v>57</v>
      </c>
      <c r="AK237" s="8">
        <v>7.6</v>
      </c>
      <c r="AL237" s="8">
        <v>8.1</v>
      </c>
      <c r="AM237" s="8">
        <v>7.6</v>
      </c>
      <c r="AN237" s="8">
        <v>8.1</v>
      </c>
      <c r="AO237" s="8">
        <v>230.7</v>
      </c>
      <c r="AP237" s="8">
        <v>0.2</v>
      </c>
      <c r="AQ237" s="8">
        <v>15.9</v>
      </c>
      <c r="AR237" s="8">
        <v>0</v>
      </c>
      <c r="AS237" s="8">
        <v>32385</v>
      </c>
      <c r="AT237" s="8">
        <v>63</v>
      </c>
      <c r="AU237" s="8">
        <v>31378</v>
      </c>
      <c r="AV237" s="8">
        <v>139</v>
      </c>
      <c r="AW237" s="8">
        <v>12839</v>
      </c>
      <c r="AX237" s="8">
        <v>125</v>
      </c>
      <c r="AY237" s="8">
        <v>45236</v>
      </c>
      <c r="AZ237" s="8">
        <v>116</v>
      </c>
      <c r="BA237" s="8">
        <v>10.156264031999999</v>
      </c>
      <c r="BF237" s="8">
        <v>113</v>
      </c>
      <c r="BG237" s="8">
        <v>0.01</v>
      </c>
      <c r="BH237" s="8">
        <v>-13.67</v>
      </c>
      <c r="CO237" s="8" t="s">
        <v>1484</v>
      </c>
      <c r="CP237" s="8" t="s">
        <v>1449</v>
      </c>
      <c r="CQ237" s="8">
        <v>75.004999999999995</v>
      </c>
      <c r="CR237" s="8">
        <v>0.01</v>
      </c>
      <c r="CS237" s="8">
        <v>61.997</v>
      </c>
      <c r="CT237" s="8">
        <v>4.4999999999999998E-2</v>
      </c>
      <c r="CU237" s="8">
        <v>64.998999999999995</v>
      </c>
      <c r="CV237" s="8">
        <v>1.2999999999999999E-2</v>
      </c>
      <c r="CW237" s="8">
        <v>57.015000000000001</v>
      </c>
      <c r="CX237" s="8">
        <v>1.6E-2</v>
      </c>
      <c r="CY237" s="8">
        <v>74.37</v>
      </c>
      <c r="CZ237" s="8">
        <v>0.04</v>
      </c>
      <c r="DA237" s="8">
        <v>63.26</v>
      </c>
      <c r="DB237" s="8">
        <v>0.03</v>
      </c>
      <c r="DC237" s="8">
        <v>66.400000000000006</v>
      </c>
      <c r="DD237" s="8">
        <v>0.02</v>
      </c>
      <c r="DE237" s="8">
        <v>0.14199999999999999</v>
      </c>
      <c r="DF237" s="8">
        <v>2E-3</v>
      </c>
      <c r="DG237" s="8">
        <v>0.92900000000000005</v>
      </c>
      <c r="DH237" s="8">
        <v>1.9E-3</v>
      </c>
      <c r="DI237" s="8">
        <v>32385</v>
      </c>
      <c r="DJ237" s="8">
        <v>63</v>
      </c>
      <c r="DK237" s="8">
        <v>12839</v>
      </c>
      <c r="DL237" s="8">
        <v>125</v>
      </c>
      <c r="DM237" s="8">
        <v>10.157</v>
      </c>
      <c r="DN237" s="8">
        <v>6.9000000000000006E-2</v>
      </c>
      <c r="DO237" s="8">
        <v>39797</v>
      </c>
      <c r="DP237" s="8">
        <v>28</v>
      </c>
      <c r="DQ237" s="8">
        <v>8.9350000000000005</v>
      </c>
      <c r="DR237" s="8">
        <v>5.7000000000000002E-2</v>
      </c>
      <c r="DS237" s="8">
        <v>-13.67</v>
      </c>
      <c r="DT237" s="8">
        <v>0.28999999999999998</v>
      </c>
      <c r="DU237" s="8">
        <v>230.7</v>
      </c>
      <c r="DV237" s="8">
        <v>0.8</v>
      </c>
      <c r="DW237" s="8">
        <v>230.6</v>
      </c>
      <c r="DX237" s="8">
        <v>0.8</v>
      </c>
      <c r="DY237" s="8">
        <v>229.3</v>
      </c>
      <c r="DZ237" s="8">
        <v>0.8</v>
      </c>
      <c r="EA237" s="8">
        <v>15.9</v>
      </c>
      <c r="EB237" s="8">
        <v>0.1</v>
      </c>
      <c r="EC237" s="8">
        <v>13.9</v>
      </c>
      <c r="ED237" s="8">
        <v>0.1</v>
      </c>
      <c r="EE237" s="8">
        <v>16.600000000000001</v>
      </c>
      <c r="EF237" s="8">
        <v>0.1</v>
      </c>
      <c r="EG237" s="8">
        <v>3627.9</v>
      </c>
      <c r="EH237" s="8">
        <v>27.1</v>
      </c>
      <c r="EI237" s="8">
        <v>2268</v>
      </c>
      <c r="EJ237" s="8">
        <v>29.8</v>
      </c>
      <c r="EK237" s="8">
        <v>826.1</v>
      </c>
      <c r="EL237" s="8">
        <v>22.2</v>
      </c>
      <c r="EM237" s="8">
        <v>230</v>
      </c>
      <c r="EO237" s="8">
        <v>231</v>
      </c>
      <c r="EQ237" s="8">
        <v>229</v>
      </c>
      <c r="ES237" s="8">
        <v>6.6</v>
      </c>
      <c r="EU237" s="8">
        <v>6.2</v>
      </c>
      <c r="EW237" s="8">
        <v>6.2</v>
      </c>
      <c r="EY237" s="8">
        <v>0.52</v>
      </c>
      <c r="EZ237" s="8">
        <v>228</v>
      </c>
      <c r="FB237" s="8">
        <v>228</v>
      </c>
      <c r="FD237" s="8">
        <v>229</v>
      </c>
      <c r="FF237" s="8">
        <v>9.1</v>
      </c>
      <c r="FH237" s="8">
        <v>8.1999999999999993</v>
      </c>
      <c r="FJ237" s="8">
        <v>7.6</v>
      </c>
      <c r="FL237" s="8">
        <v>2310</v>
      </c>
      <c r="FN237" s="8">
        <v>0.71</v>
      </c>
      <c r="GE237" s="8">
        <v>4500</v>
      </c>
      <c r="HB237" s="8">
        <v>175.47</v>
      </c>
      <c r="HC237" s="8">
        <v>0.11</v>
      </c>
      <c r="HD237" s="8">
        <v>157.36000000000001</v>
      </c>
      <c r="HE237" s="8">
        <v>0.03</v>
      </c>
      <c r="HF237" s="8">
        <v>92.54</v>
      </c>
      <c r="HG237" s="8">
        <v>0.04</v>
      </c>
      <c r="HH237" s="8">
        <v>-64.819999999999993</v>
      </c>
      <c r="HI237" s="8">
        <v>0.04</v>
      </c>
      <c r="HJ237" s="8">
        <v>156.65</v>
      </c>
      <c r="HK237" s="8">
        <v>0.1</v>
      </c>
      <c r="HL237" s="8">
        <v>69.010000000000005</v>
      </c>
      <c r="HM237" s="8">
        <v>0.03</v>
      </c>
      <c r="HN237" s="8">
        <v>85.26</v>
      </c>
      <c r="HO237" s="8">
        <v>0.04</v>
      </c>
      <c r="HP237" s="8">
        <v>16.239999999999998</v>
      </c>
      <c r="HQ237" s="8">
        <v>0.03</v>
      </c>
      <c r="HZ237" s="8">
        <v>61.98</v>
      </c>
      <c r="IA237" s="8">
        <v>0.03</v>
      </c>
      <c r="IB237" s="8">
        <v>64.510000000000005</v>
      </c>
      <c r="IC237" s="8">
        <v>0.04</v>
      </c>
      <c r="ID237" s="8">
        <v>35.07</v>
      </c>
      <c r="IE237" s="8">
        <v>0.02</v>
      </c>
      <c r="IF237" s="8">
        <v>29.44</v>
      </c>
      <c r="IG237" s="8">
        <v>0.04</v>
      </c>
      <c r="IH237" s="8">
        <v>544.28</v>
      </c>
      <c r="II237" s="8">
        <v>0.34</v>
      </c>
      <c r="IJ237" s="8">
        <v>30.04</v>
      </c>
      <c r="IK237" s="8">
        <v>0.01</v>
      </c>
      <c r="IL237" s="8">
        <v>39797</v>
      </c>
      <c r="IM237" s="8">
        <v>28</v>
      </c>
      <c r="IN237" s="8">
        <v>45156</v>
      </c>
      <c r="IO237" s="8">
        <v>28</v>
      </c>
      <c r="MX237" s="8">
        <v>61.88</v>
      </c>
      <c r="MY237" s="8">
        <v>0.04</v>
      </c>
      <c r="MZ237" s="8">
        <v>62.93</v>
      </c>
      <c r="NA237" s="8">
        <v>0.04</v>
      </c>
      <c r="NB237" s="8">
        <v>64.44</v>
      </c>
      <c r="NC237" s="8">
        <v>0.03</v>
      </c>
      <c r="ND237" s="8">
        <v>63.29</v>
      </c>
      <c r="NE237" s="8">
        <v>0.03</v>
      </c>
      <c r="NF237" s="8">
        <v>63.18</v>
      </c>
      <c r="NG237" s="8">
        <v>0.03</v>
      </c>
      <c r="NH237" s="8">
        <v>63.21</v>
      </c>
      <c r="NI237" s="8">
        <v>0.03</v>
      </c>
      <c r="OB237" s="8">
        <v>69.010000000000005</v>
      </c>
      <c r="OC237" s="8">
        <v>0.03</v>
      </c>
      <c r="OP237" s="8">
        <v>70.77</v>
      </c>
      <c r="OQ237" s="8">
        <v>0.04</v>
      </c>
      <c r="PN237" s="8">
        <v>69.31</v>
      </c>
      <c r="PO237" s="8">
        <v>0.04</v>
      </c>
      <c r="PP237" s="8">
        <v>66.180000000000007</v>
      </c>
      <c r="PQ237" s="8">
        <v>0.04</v>
      </c>
      <c r="PR237" s="8">
        <v>70.77</v>
      </c>
      <c r="PS237" s="8">
        <v>0.04</v>
      </c>
      <c r="PT237" s="8">
        <v>71.290000000000006</v>
      </c>
      <c r="PU237" s="8">
        <v>0.03</v>
      </c>
      <c r="PV237" s="8">
        <v>64.95</v>
      </c>
      <c r="PW237" s="8">
        <v>0.03</v>
      </c>
      <c r="PX237" s="8">
        <v>81.11</v>
      </c>
      <c r="PY237" s="8">
        <v>0.02</v>
      </c>
      <c r="QX237" s="8">
        <v>64.680000000000007</v>
      </c>
      <c r="QY237" s="8">
        <v>7.0000000000000007E-2</v>
      </c>
      <c r="QZ237" s="8">
        <v>64.61</v>
      </c>
      <c r="RA237" s="8">
        <v>0.06</v>
      </c>
      <c r="RB237" s="8">
        <v>74.48</v>
      </c>
      <c r="RC237" s="8">
        <v>0.03</v>
      </c>
      <c r="RD237" s="8">
        <v>74.39</v>
      </c>
      <c r="RE237" s="8">
        <v>0.04</v>
      </c>
      <c r="RF237" s="8">
        <v>74.099999999999994</v>
      </c>
      <c r="RG237" s="8">
        <v>0.03</v>
      </c>
      <c r="RH237" s="8">
        <v>73.66</v>
      </c>
      <c r="RI237" s="8">
        <v>0.04</v>
      </c>
      <c r="RJ237" s="8">
        <v>69.98</v>
      </c>
      <c r="RK237" s="8">
        <v>0.05</v>
      </c>
      <c r="RL237" s="8">
        <v>71.38</v>
      </c>
      <c r="RM237" s="8">
        <v>0.06</v>
      </c>
      <c r="RP237" s="8">
        <v>73.97</v>
      </c>
      <c r="RQ237" s="8">
        <v>0.04</v>
      </c>
      <c r="RR237" s="8">
        <v>74.2</v>
      </c>
      <c r="RS237" s="8">
        <v>0.05</v>
      </c>
      <c r="RT237" s="8">
        <v>74.209999999999994</v>
      </c>
      <c r="RU237" s="8">
        <v>0.04</v>
      </c>
      <c r="RV237" s="8">
        <v>73.680000000000007</v>
      </c>
      <c r="RW237" s="8">
        <v>0.04</v>
      </c>
      <c r="RX237" s="8">
        <v>66.709999999999994</v>
      </c>
      <c r="RY237" s="8">
        <v>0.06</v>
      </c>
      <c r="RZ237" s="8">
        <v>71.52</v>
      </c>
      <c r="SA237" s="8">
        <v>7.0000000000000007E-2</v>
      </c>
      <c r="SB237" s="8">
        <v>74.349999999999994</v>
      </c>
      <c r="SC237" s="8">
        <v>0.04</v>
      </c>
      <c r="SD237" s="8">
        <v>74.349999999999994</v>
      </c>
      <c r="SE237" s="8">
        <v>0.04</v>
      </c>
      <c r="SF237" s="8">
        <v>71.25</v>
      </c>
      <c r="SG237" s="8">
        <v>0.16</v>
      </c>
      <c r="SH237" s="8">
        <v>71.75</v>
      </c>
      <c r="SI237" s="8">
        <v>0.08</v>
      </c>
      <c r="SJ237" s="8">
        <v>73.8</v>
      </c>
      <c r="SK237" s="8">
        <v>0.05</v>
      </c>
      <c r="SL237" s="8">
        <v>73.739999999999995</v>
      </c>
      <c r="SM237" s="8">
        <v>0.05</v>
      </c>
      <c r="SN237" s="8">
        <v>71.28</v>
      </c>
      <c r="SO237" s="8">
        <v>0.05</v>
      </c>
      <c r="SP237" s="8">
        <v>72.099999999999994</v>
      </c>
      <c r="SQ237" s="8">
        <v>0.06</v>
      </c>
      <c r="SR237" s="8">
        <v>73.36</v>
      </c>
      <c r="SS237" s="8">
        <v>0.08</v>
      </c>
      <c r="ST237" s="8">
        <v>72.41</v>
      </c>
      <c r="SU237" s="8">
        <v>0.08</v>
      </c>
      <c r="TZ237" s="8">
        <v>63.88</v>
      </c>
      <c r="UA237" s="8">
        <v>0.06</v>
      </c>
      <c r="UB237" s="8">
        <v>63.67</v>
      </c>
      <c r="UC237" s="8">
        <v>0.06</v>
      </c>
      <c r="UD237" s="8">
        <v>63.92</v>
      </c>
      <c r="UE237" s="8">
        <v>0.06</v>
      </c>
      <c r="UF237" s="8">
        <v>64.61</v>
      </c>
      <c r="UG237" s="8">
        <v>0.06</v>
      </c>
      <c r="UH237" s="8">
        <v>64.040000000000006</v>
      </c>
      <c r="UI237" s="8">
        <v>0.06</v>
      </c>
      <c r="UJ237" s="8">
        <v>64.02</v>
      </c>
      <c r="UK237" s="8">
        <v>7.0000000000000007E-2</v>
      </c>
      <c r="WJ237" s="8" t="s">
        <v>1315</v>
      </c>
      <c r="WK237" s="8">
        <v>75.004999999999995</v>
      </c>
      <c r="WL237" s="8">
        <v>0.01</v>
      </c>
      <c r="WM237" s="8">
        <v>61.997</v>
      </c>
      <c r="WN237" s="8">
        <v>4.4999999999999998E-2</v>
      </c>
      <c r="WO237" s="8">
        <v>63.533000000000001</v>
      </c>
      <c r="WP237" s="8">
        <v>1.7999999999999999E-2</v>
      </c>
      <c r="WQ237" s="8">
        <v>56.15</v>
      </c>
      <c r="WR237" s="8">
        <v>3.9E-2</v>
      </c>
      <c r="WS237" s="8">
        <v>64.998999999999995</v>
      </c>
      <c r="WT237" s="8">
        <v>1.2999999999999999E-2</v>
      </c>
      <c r="WU237" s="8">
        <v>57.015000000000001</v>
      </c>
      <c r="WV237" s="8">
        <v>1.6E-2</v>
      </c>
      <c r="WW237" s="8">
        <v>2596.1</v>
      </c>
      <c r="WX237" s="8">
        <v>2.6</v>
      </c>
      <c r="WY237" s="8">
        <v>2514.3000000000002</v>
      </c>
      <c r="WZ237" s="8">
        <v>2.6</v>
      </c>
      <c r="XA237" s="8">
        <v>1.2</v>
      </c>
      <c r="XB237" s="8">
        <v>2E-3</v>
      </c>
      <c r="XC237" s="8">
        <v>-0.44400000000000001</v>
      </c>
      <c r="XD237" s="8">
        <v>2E-3</v>
      </c>
      <c r="XE237" s="8">
        <v>0.14199999999999999</v>
      </c>
      <c r="XF237" s="8">
        <v>2E-3</v>
      </c>
      <c r="XG237" s="8">
        <v>0.92900000000000005</v>
      </c>
      <c r="XH237" s="8">
        <v>1.9E-3</v>
      </c>
      <c r="XI237" s="8">
        <v>29.192</v>
      </c>
      <c r="XJ237" s="8">
        <v>1E-3</v>
      </c>
      <c r="XK237" s="8">
        <v>4454</v>
      </c>
      <c r="XL237" s="8">
        <v>28</v>
      </c>
      <c r="XM237" s="8">
        <v>1580</v>
      </c>
      <c r="XO237" s="1">
        <v>8.7942837155845673E-3</v>
      </c>
      <c r="XP237" s="12">
        <v>21.378903712586084</v>
      </c>
      <c r="XQ237" s="4">
        <v>13.029</v>
      </c>
      <c r="XR237" s="4">
        <v>0.39800000000000002</v>
      </c>
      <c r="XS237" s="45">
        <f t="shared" si="191"/>
        <v>1.4823382372827627</v>
      </c>
      <c r="XT237" s="9">
        <f t="shared" si="181"/>
        <v>11753.820551457422</v>
      </c>
      <c r="XU237" s="46">
        <f t="shared" si="182"/>
        <v>354.45690708661425</v>
      </c>
      <c r="XV237" s="9">
        <f t="shared" si="192"/>
        <v>22.806346040741634</v>
      </c>
      <c r="XW237" s="9">
        <f t="shared" si="183"/>
        <v>102.95684303347208</v>
      </c>
      <c r="XX237" s="9">
        <f t="shared" si="184"/>
        <v>11650.863708423949</v>
      </c>
      <c r="XY237" s="15">
        <f t="shared" si="185"/>
        <v>8.7707805569576108E-3</v>
      </c>
      <c r="XZ237" s="9">
        <f t="shared" si="186"/>
        <v>27.577737497632313</v>
      </c>
      <c r="YA237" s="9">
        <f t="shared" si="187"/>
        <v>62.05066176271724</v>
      </c>
      <c r="YB237" s="10">
        <v>13.290818969649512</v>
      </c>
      <c r="YC237" s="10">
        <v>13.252371798434995</v>
      </c>
      <c r="YD237" s="3">
        <v>8.0142433062607536E-3</v>
      </c>
      <c r="YE237" s="9">
        <v>24.334159651437314</v>
      </c>
      <c r="YF237" s="15">
        <v>8.7774659571921571E-3</v>
      </c>
      <c r="YG237" s="9">
        <v>27.6064004829298</v>
      </c>
      <c r="YH237" s="15">
        <v>7.8481344225726363E-3</v>
      </c>
      <c r="YI237" s="9">
        <v>23.79617591512514</v>
      </c>
      <c r="YJ237" s="9">
        <f t="shared" si="188"/>
        <v>74.917473791283669</v>
      </c>
      <c r="YK237" s="9">
        <f t="shared" si="189"/>
        <v>61.955488472761772</v>
      </c>
      <c r="YL237" s="9">
        <f t="shared" si="190"/>
        <v>23.435249424330092</v>
      </c>
      <c r="YM237" s="9">
        <f t="shared" si="193"/>
        <v>48690.06145014691</v>
      </c>
      <c r="YN237" s="9">
        <f t="shared" si="194"/>
        <v>36296.207916744876</v>
      </c>
      <c r="YO237" s="9">
        <f t="shared" si="195"/>
        <v>2874</v>
      </c>
      <c r="YP237" s="14">
        <f t="shared" si="196"/>
        <v>0.20145717026960958</v>
      </c>
      <c r="YQ237" s="9">
        <f t="shared" si="197"/>
        <v>44507.282874033524</v>
      </c>
      <c r="YR237" s="9">
        <f t="shared" si="198"/>
        <v>32113.42934063149</v>
      </c>
      <c r="YS237" s="10">
        <f t="shared" si="199"/>
        <v>9.9926544396123766</v>
      </c>
      <c r="YT237" s="15">
        <f t="shared" si="200"/>
        <v>0.54574330334797017</v>
      </c>
      <c r="YU237" s="16">
        <f t="shared" si="201"/>
        <v>-4.1424880733022214</v>
      </c>
      <c r="YV237" s="16">
        <f t="shared" si="202"/>
        <v>-12.866812028566429</v>
      </c>
      <c r="YW237" s="47">
        <f t="shared" si="203"/>
        <v>46.592493392760943</v>
      </c>
      <c r="YX237" s="5">
        <f t="shared" si="204"/>
        <v>48690.06145014691</v>
      </c>
      <c r="YY237" s="5">
        <f t="shared" si="205"/>
        <v>44784.695830730387</v>
      </c>
      <c r="YZ237" s="5">
        <f t="shared" si="206"/>
        <v>4242.2652050722463</v>
      </c>
      <c r="ZA237" s="5">
        <f t="shared" si="207"/>
        <v>-336.89958565569003</v>
      </c>
      <c r="ZB237" s="5">
        <f t="shared" si="208"/>
        <v>48690.061450146946</v>
      </c>
      <c r="ZC237" s="6">
        <f t="shared" si="209"/>
        <v>1.0000000000000007</v>
      </c>
    </row>
    <row r="238" spans="1:679" s="8" customFormat="1" x14ac:dyDescent="0.25">
      <c r="A238" s="8">
        <v>3</v>
      </c>
      <c r="B238" s="8" t="s">
        <v>1485</v>
      </c>
      <c r="C238" s="8" t="s">
        <v>1486</v>
      </c>
      <c r="D238" s="8" t="s">
        <v>1485</v>
      </c>
      <c r="E238" s="13" t="s">
        <v>3324</v>
      </c>
      <c r="F238" s="8" t="s">
        <v>3316</v>
      </c>
      <c r="G238" s="8" t="s">
        <v>3316</v>
      </c>
      <c r="H238" s="8" t="s">
        <v>3325</v>
      </c>
      <c r="I238" s="8" t="s">
        <v>3310</v>
      </c>
      <c r="J238" s="8" t="s">
        <v>3319</v>
      </c>
      <c r="L238" s="8">
        <v>7</v>
      </c>
      <c r="M238" s="8" t="s">
        <v>3311</v>
      </c>
      <c r="N238" s="7">
        <v>0</v>
      </c>
      <c r="O238" s="7">
        <v>0</v>
      </c>
      <c r="P238" s="8" t="s">
        <v>3374</v>
      </c>
      <c r="Q238" s="8" t="s">
        <v>1461</v>
      </c>
      <c r="R238" s="8" t="s">
        <v>1487</v>
      </c>
      <c r="S238" s="8" t="s">
        <v>119</v>
      </c>
      <c r="T238" s="8" t="s">
        <v>154</v>
      </c>
      <c r="U238" s="8" t="s">
        <v>1483</v>
      </c>
      <c r="V238" s="8" t="s">
        <v>3378</v>
      </c>
      <c r="W238" s="8" t="s">
        <v>3383</v>
      </c>
      <c r="X238" s="8" t="s">
        <v>3387</v>
      </c>
      <c r="Y238" s="8" t="s">
        <v>3387</v>
      </c>
      <c r="Z238" s="8" t="s">
        <v>122</v>
      </c>
      <c r="AA238" s="8" t="s">
        <v>123</v>
      </c>
      <c r="AB238" s="8" t="s">
        <v>124</v>
      </c>
      <c r="AC238" s="8" t="s">
        <v>1151</v>
      </c>
      <c r="AD238" s="8" t="s">
        <v>1152</v>
      </c>
      <c r="AE238" s="8" t="s">
        <v>3391</v>
      </c>
      <c r="AF238" s="8" t="s">
        <v>931</v>
      </c>
      <c r="AG238" s="8">
        <v>75</v>
      </c>
      <c r="AH238" s="8">
        <v>62</v>
      </c>
      <c r="AI238" s="8">
        <v>65</v>
      </c>
      <c r="AJ238" s="8">
        <v>57</v>
      </c>
      <c r="AK238" s="8">
        <v>7.6</v>
      </c>
      <c r="AL238" s="8">
        <v>8.1</v>
      </c>
      <c r="AM238" s="8">
        <v>7.6</v>
      </c>
      <c r="AN238" s="8">
        <v>8.1</v>
      </c>
      <c r="AO238" s="8">
        <v>230.1</v>
      </c>
      <c r="AP238" s="8">
        <v>0.2</v>
      </c>
      <c r="AQ238" s="8">
        <v>15.3</v>
      </c>
      <c r="AR238" s="8">
        <v>0</v>
      </c>
      <c r="AS238" s="8">
        <v>43053</v>
      </c>
      <c r="AT238" s="8">
        <v>172</v>
      </c>
      <c r="AU238" s="8">
        <v>42493</v>
      </c>
      <c r="AV238" s="8">
        <v>416</v>
      </c>
      <c r="AW238" s="8">
        <v>18607</v>
      </c>
      <c r="AX238" s="8">
        <v>313</v>
      </c>
      <c r="AY238" s="8">
        <v>61677</v>
      </c>
      <c r="AZ238" s="8">
        <v>293</v>
      </c>
      <c r="BA238" s="8">
        <v>13.872469636</v>
      </c>
      <c r="BF238" s="8">
        <v>112.24</v>
      </c>
      <c r="BG238" s="8">
        <v>0.01</v>
      </c>
      <c r="BH238" s="8">
        <v>-60</v>
      </c>
      <c r="CO238" s="8" t="s">
        <v>1488</v>
      </c>
      <c r="CP238" s="8" t="s">
        <v>1169</v>
      </c>
      <c r="CQ238" s="8">
        <v>74.978999999999999</v>
      </c>
      <c r="CR238" s="8">
        <v>8.3000000000000004E-2</v>
      </c>
      <c r="CS238" s="8">
        <v>61.988</v>
      </c>
      <c r="CT238" s="8">
        <v>4.4999999999999998E-2</v>
      </c>
      <c r="CU238" s="8">
        <v>65.006</v>
      </c>
      <c r="CV238" s="8">
        <v>1.7000000000000001E-2</v>
      </c>
      <c r="CW238" s="8">
        <v>57.000999999999998</v>
      </c>
      <c r="CX238" s="8">
        <v>1.7999999999999999E-2</v>
      </c>
      <c r="CY238" s="8">
        <v>74.44</v>
      </c>
      <c r="CZ238" s="8">
        <v>0.17</v>
      </c>
      <c r="DA238" s="8">
        <v>59.32</v>
      </c>
      <c r="DB238" s="8">
        <v>0.06</v>
      </c>
      <c r="DC238" s="8">
        <v>63.5</v>
      </c>
      <c r="DD238" s="8">
        <v>0.04</v>
      </c>
      <c r="DE238" s="8">
        <v>9.4E-2</v>
      </c>
      <c r="DF238" s="8">
        <v>5.0000000000000001E-3</v>
      </c>
      <c r="DG238" s="8">
        <v>0.91100000000000003</v>
      </c>
      <c r="DH238" s="8">
        <v>2E-3</v>
      </c>
      <c r="DI238" s="8">
        <v>43053</v>
      </c>
      <c r="DJ238" s="8">
        <v>172</v>
      </c>
      <c r="DK238" s="8">
        <v>18607</v>
      </c>
      <c r="DL238" s="8">
        <v>313</v>
      </c>
      <c r="DM238" s="8">
        <v>13.872</v>
      </c>
      <c r="DN238" s="8">
        <v>0.11799999999999999</v>
      </c>
      <c r="DO238" s="8">
        <v>38547</v>
      </c>
      <c r="DP238" s="8">
        <v>44</v>
      </c>
      <c r="DQ238" s="8">
        <v>8.6690000000000005</v>
      </c>
      <c r="DR238" s="8">
        <v>5.7000000000000002E-2</v>
      </c>
      <c r="DS238" s="8">
        <v>-60</v>
      </c>
      <c r="DT238" s="8">
        <v>0.78</v>
      </c>
      <c r="DU238" s="8">
        <v>230.1</v>
      </c>
      <c r="DV238" s="8">
        <v>0.8</v>
      </c>
      <c r="DW238" s="8">
        <v>229.7</v>
      </c>
      <c r="DX238" s="8">
        <v>0.8</v>
      </c>
      <c r="DY238" s="8">
        <v>229.9</v>
      </c>
      <c r="DZ238" s="8">
        <v>0.8</v>
      </c>
      <c r="EA238" s="8">
        <v>15.3</v>
      </c>
      <c r="EB238" s="8">
        <v>0.1</v>
      </c>
      <c r="EC238" s="8">
        <v>14.1</v>
      </c>
      <c r="ED238" s="8">
        <v>0.1</v>
      </c>
      <c r="EE238" s="8">
        <v>16.899999999999999</v>
      </c>
      <c r="EF238" s="8">
        <v>0.1</v>
      </c>
      <c r="EG238" s="8">
        <v>3483.6</v>
      </c>
      <c r="EH238" s="8">
        <v>26.3</v>
      </c>
      <c r="EI238" s="8">
        <v>2356.5</v>
      </c>
      <c r="EJ238" s="8">
        <v>29.6</v>
      </c>
      <c r="EK238" s="8">
        <v>962.7</v>
      </c>
      <c r="EL238" s="8">
        <v>22.7</v>
      </c>
      <c r="EM238" s="8">
        <v>230</v>
      </c>
      <c r="EO238" s="8">
        <v>230</v>
      </c>
      <c r="EQ238" s="8">
        <v>230</v>
      </c>
      <c r="ES238" s="8">
        <v>6.4</v>
      </c>
      <c r="EU238" s="8">
        <v>6.4</v>
      </c>
      <c r="EW238" s="8">
        <v>6.3</v>
      </c>
      <c r="EY238" s="8">
        <v>0.53</v>
      </c>
      <c r="EZ238" s="8">
        <v>230</v>
      </c>
      <c r="FB238" s="8">
        <v>230</v>
      </c>
      <c r="FD238" s="8">
        <v>230</v>
      </c>
      <c r="FF238" s="8">
        <v>8.5</v>
      </c>
      <c r="FH238" s="8">
        <v>8.3000000000000007</v>
      </c>
      <c r="FJ238" s="8">
        <v>7.8</v>
      </c>
      <c r="FL238" s="8">
        <v>2290</v>
      </c>
      <c r="FN238" s="8">
        <v>0.71</v>
      </c>
      <c r="FO238" s="8">
        <v>0</v>
      </c>
      <c r="FP238" s="8">
        <v>0</v>
      </c>
      <c r="FQ238" s="8">
        <v>0</v>
      </c>
      <c r="FR238" s="8">
        <v>0</v>
      </c>
      <c r="FS238" s="8">
        <v>0</v>
      </c>
      <c r="FT238" s="8">
        <v>0</v>
      </c>
      <c r="FU238" s="8">
        <v>0</v>
      </c>
      <c r="FV238" s="8">
        <v>0</v>
      </c>
      <c r="GE238" s="8">
        <v>4440</v>
      </c>
      <c r="HB238" s="8">
        <v>173.86</v>
      </c>
      <c r="HC238" s="8">
        <v>0.18</v>
      </c>
      <c r="HD238" s="8">
        <v>154.35</v>
      </c>
      <c r="HE238" s="8">
        <v>0.05</v>
      </c>
      <c r="HF238" s="8">
        <v>91.95</v>
      </c>
      <c r="HG238" s="8">
        <v>7.0000000000000007E-2</v>
      </c>
      <c r="HH238" s="8">
        <v>62.4</v>
      </c>
      <c r="HI238" s="8">
        <v>0.06</v>
      </c>
      <c r="HJ238" s="8">
        <v>155.66</v>
      </c>
      <c r="HK238" s="8">
        <v>0.17</v>
      </c>
      <c r="HL238" s="8">
        <v>68.97</v>
      </c>
      <c r="HM238" s="8">
        <v>0.06</v>
      </c>
      <c r="HN238" s="8">
        <v>84.86</v>
      </c>
      <c r="HO238" s="8">
        <v>7.0000000000000007E-2</v>
      </c>
      <c r="HP238" s="8">
        <v>15.89</v>
      </c>
      <c r="HQ238" s="8">
        <v>0.05</v>
      </c>
      <c r="HZ238" s="8">
        <v>59.61</v>
      </c>
      <c r="IA238" s="8">
        <v>0.06</v>
      </c>
      <c r="IB238" s="8">
        <v>59.39</v>
      </c>
      <c r="IC238" s="8">
        <v>0.06</v>
      </c>
      <c r="ID238" s="8">
        <v>33.32</v>
      </c>
      <c r="IE238" s="8">
        <v>0.04</v>
      </c>
      <c r="IF238" s="8">
        <v>26.06</v>
      </c>
      <c r="IG238" s="8">
        <v>0.08</v>
      </c>
      <c r="IH238" s="8">
        <v>533.22</v>
      </c>
      <c r="II238" s="8">
        <v>0.59</v>
      </c>
      <c r="IJ238" s="8">
        <v>30.03</v>
      </c>
      <c r="IK238" s="8">
        <v>0.02</v>
      </c>
      <c r="IL238" s="8">
        <v>38547</v>
      </c>
      <c r="IM238" s="8">
        <v>44</v>
      </c>
      <c r="IN238" s="8">
        <v>43837</v>
      </c>
      <c r="IO238" s="8">
        <v>44</v>
      </c>
      <c r="MX238" s="8">
        <v>57.73</v>
      </c>
      <c r="MY238" s="8">
        <v>0.05</v>
      </c>
      <c r="MZ238" s="8">
        <v>58.87</v>
      </c>
      <c r="NA238" s="8">
        <v>0.06</v>
      </c>
      <c r="NB238" s="8">
        <v>60.59</v>
      </c>
      <c r="NC238" s="8">
        <v>0.06</v>
      </c>
      <c r="ND238" s="8">
        <v>59.36</v>
      </c>
      <c r="NE238" s="8">
        <v>0.06</v>
      </c>
      <c r="NF238" s="8">
        <v>59.23</v>
      </c>
      <c r="NG238" s="8">
        <v>0.06</v>
      </c>
      <c r="NH238" s="8">
        <v>59.24</v>
      </c>
      <c r="NI238" s="8">
        <v>0.06</v>
      </c>
      <c r="OB238" s="8">
        <v>68.97</v>
      </c>
      <c r="OC238" s="8">
        <v>0.06</v>
      </c>
      <c r="OP238" s="8">
        <v>69.8</v>
      </c>
      <c r="OQ238" s="8">
        <v>0.05</v>
      </c>
      <c r="OR238" s="8">
        <v>69.760000000000005</v>
      </c>
      <c r="OS238" s="8">
        <v>0.06</v>
      </c>
      <c r="PN238" s="8">
        <v>69.239999999999995</v>
      </c>
      <c r="PO238" s="8">
        <v>0.05</v>
      </c>
      <c r="PP238" s="8">
        <v>73.489999999999995</v>
      </c>
      <c r="PQ238" s="8">
        <v>0.08</v>
      </c>
      <c r="PV238" s="8">
        <v>60.01</v>
      </c>
      <c r="PW238" s="8">
        <v>0.05</v>
      </c>
      <c r="PX238" s="8">
        <v>80.91</v>
      </c>
      <c r="PY238" s="8">
        <v>0.03</v>
      </c>
      <c r="QX238" s="8">
        <v>64.64</v>
      </c>
      <c r="QY238" s="8">
        <v>0.09</v>
      </c>
      <c r="QZ238" s="8">
        <v>64.33</v>
      </c>
      <c r="RA238" s="8">
        <v>0.05</v>
      </c>
      <c r="RB238" s="8">
        <v>74.34</v>
      </c>
      <c r="RC238" s="8">
        <v>0.16</v>
      </c>
      <c r="RD238" s="8">
        <v>74.48</v>
      </c>
      <c r="RE238" s="8">
        <v>0.16</v>
      </c>
      <c r="RF238" s="8">
        <v>74.16</v>
      </c>
      <c r="RG238" s="8">
        <v>0.14000000000000001</v>
      </c>
      <c r="RH238" s="8">
        <v>74.239999999999995</v>
      </c>
      <c r="RI238" s="8">
        <v>0.15</v>
      </c>
      <c r="RJ238" s="8">
        <v>74.31</v>
      </c>
      <c r="RK238" s="8">
        <v>0.15</v>
      </c>
      <c r="RL238" s="8">
        <v>74.349999999999994</v>
      </c>
      <c r="RM238" s="8">
        <v>0.16</v>
      </c>
      <c r="RP238" s="8">
        <v>72.790000000000006</v>
      </c>
      <c r="RQ238" s="8">
        <v>0.13</v>
      </c>
      <c r="RR238" s="8">
        <v>71.83</v>
      </c>
      <c r="RS238" s="8">
        <v>0.12</v>
      </c>
      <c r="RT238" s="8">
        <v>70.56</v>
      </c>
      <c r="RU238" s="8">
        <v>0.14000000000000001</v>
      </c>
      <c r="RV238" s="8">
        <v>70.31</v>
      </c>
      <c r="RW238" s="8">
        <v>0.14000000000000001</v>
      </c>
      <c r="RX238" s="8">
        <v>70.03</v>
      </c>
      <c r="RY238" s="8">
        <v>0.15</v>
      </c>
      <c r="RZ238" s="8">
        <v>67.17</v>
      </c>
      <c r="SA238" s="8">
        <v>0.11</v>
      </c>
      <c r="SB238" s="8">
        <v>65.849999999999994</v>
      </c>
      <c r="SC238" s="8">
        <v>0.1</v>
      </c>
      <c r="SD238" s="8">
        <v>66.17</v>
      </c>
      <c r="SE238" s="8">
        <v>0.2</v>
      </c>
      <c r="SF238" s="8">
        <v>66.53</v>
      </c>
      <c r="SG238" s="8">
        <v>0.11</v>
      </c>
      <c r="SH238" s="8">
        <v>66.930000000000007</v>
      </c>
      <c r="SI238" s="8">
        <v>0.11</v>
      </c>
      <c r="SJ238" s="8">
        <v>66.3</v>
      </c>
      <c r="SK238" s="8">
        <v>0.1</v>
      </c>
      <c r="SL238" s="8">
        <v>65.31</v>
      </c>
      <c r="SM238" s="8">
        <v>0.1</v>
      </c>
      <c r="SN238" s="8">
        <v>65.81</v>
      </c>
      <c r="SO238" s="8">
        <v>0.1</v>
      </c>
      <c r="SP238" s="8">
        <v>66.05</v>
      </c>
      <c r="SQ238" s="8">
        <v>0.12</v>
      </c>
      <c r="SR238" s="8">
        <v>66.61</v>
      </c>
      <c r="SS238" s="8">
        <v>0.12</v>
      </c>
      <c r="ST238" s="8">
        <v>66.069999999999993</v>
      </c>
      <c r="SU238" s="8">
        <v>0.11</v>
      </c>
      <c r="TZ238" s="8">
        <v>66.03</v>
      </c>
      <c r="UA238" s="8">
        <v>0.11</v>
      </c>
      <c r="UB238" s="8">
        <v>65.86</v>
      </c>
      <c r="UC238" s="8">
        <v>0.11</v>
      </c>
      <c r="UD238" s="8">
        <v>64.989999999999995</v>
      </c>
      <c r="UE238" s="8">
        <v>0.09</v>
      </c>
      <c r="UF238" s="8">
        <v>65.13</v>
      </c>
      <c r="UG238" s="8">
        <v>0.09</v>
      </c>
      <c r="UH238" s="8">
        <v>64.69</v>
      </c>
      <c r="UI238" s="8">
        <v>0.08</v>
      </c>
      <c r="UJ238" s="8">
        <v>64.819999999999993</v>
      </c>
      <c r="UK238" s="8">
        <v>0.11</v>
      </c>
      <c r="WJ238" s="8" t="s">
        <v>1785</v>
      </c>
      <c r="WK238" s="8">
        <v>74.978999999999999</v>
      </c>
      <c r="WL238" s="8">
        <v>8.3000000000000004E-2</v>
      </c>
      <c r="WM238" s="8">
        <v>61.988</v>
      </c>
      <c r="WN238" s="8">
        <v>4.4999999999999998E-2</v>
      </c>
      <c r="WO238" s="8">
        <v>59.658999999999999</v>
      </c>
      <c r="WP238" s="8">
        <v>3.6999999999999998E-2</v>
      </c>
      <c r="WQ238" s="8">
        <v>53.744999999999997</v>
      </c>
      <c r="WR238" s="8">
        <v>2.4E-2</v>
      </c>
      <c r="WS238" s="8">
        <v>65.006</v>
      </c>
      <c r="WT238" s="8">
        <v>1.7000000000000001E-2</v>
      </c>
      <c r="WU238" s="8">
        <v>57.000999999999998</v>
      </c>
      <c r="WV238" s="8">
        <v>1.7999999999999999E-2</v>
      </c>
      <c r="WW238" s="8">
        <v>2561.4</v>
      </c>
      <c r="WX238" s="8">
        <v>2.8</v>
      </c>
      <c r="WY238" s="8">
        <v>2499.9</v>
      </c>
      <c r="WZ238" s="8">
        <v>2.7</v>
      </c>
      <c r="XA238" s="8">
        <v>0.79200000000000004</v>
      </c>
      <c r="XB238" s="8">
        <v>2E-3</v>
      </c>
      <c r="XC238" s="8">
        <v>-7.5999999999999998E-2</v>
      </c>
      <c r="XD238" s="8">
        <v>8.9999999999999993E-3</v>
      </c>
      <c r="XE238" s="8">
        <v>9.4E-2</v>
      </c>
      <c r="XF238" s="8">
        <v>5.0000000000000001E-3</v>
      </c>
      <c r="XG238" s="8">
        <v>0.91100000000000003</v>
      </c>
      <c r="XH238" s="8">
        <v>2E-3</v>
      </c>
      <c r="XI238" s="8">
        <v>29.236999999999998</v>
      </c>
      <c r="XJ238" s="8">
        <v>0</v>
      </c>
      <c r="XK238" s="8">
        <v>4446</v>
      </c>
      <c r="XL238" s="8">
        <v>29</v>
      </c>
      <c r="XM238" s="8">
        <v>1540</v>
      </c>
      <c r="XO238" s="1">
        <v>0.40678135627125417</v>
      </c>
      <c r="XP238" s="12">
        <v>1006.8652130426083</v>
      </c>
      <c r="XQ238" s="4">
        <v>13.03</v>
      </c>
      <c r="XR238" s="4">
        <v>0.11</v>
      </c>
      <c r="XS238" s="45">
        <f t="shared" si="191"/>
        <v>1.5904591216183548</v>
      </c>
      <c r="XT238" s="9">
        <f t="shared" si="181"/>
        <v>11686.465440282727</v>
      </c>
      <c r="XU238" s="46">
        <f t="shared" si="182"/>
        <v>232.60171918110237</v>
      </c>
      <c r="XV238" s="9">
        <f t="shared" si="192"/>
        <v>845.25365521996548</v>
      </c>
      <c r="XW238" s="9">
        <f t="shared" si="183"/>
        <v>3815.7802601077228</v>
      </c>
      <c r="XX238" s="9">
        <f t="shared" si="184"/>
        <v>7870.6851801750045</v>
      </c>
      <c r="XY238" s="15">
        <f t="shared" si="185"/>
        <v>8.5251389891231721E-3</v>
      </c>
      <c r="XZ238" s="9">
        <f t="shared" si="186"/>
        <v>26.530852699338283</v>
      </c>
      <c r="YA238" s="9">
        <f t="shared" si="187"/>
        <v>58.068540878381647</v>
      </c>
      <c r="YB238" s="10">
        <v>13.290917153538132</v>
      </c>
      <c r="YC238" s="10">
        <v>13.150597225937799</v>
      </c>
      <c r="YD238" s="3">
        <v>8.0042406292878884E-3</v>
      </c>
      <c r="YE238" s="9">
        <v>24.324963015532735</v>
      </c>
      <c r="YF238" s="15">
        <v>8.7776752846909934E-3</v>
      </c>
      <c r="YG238" s="9">
        <v>27.600288220992997</v>
      </c>
      <c r="YH238" s="15">
        <v>7.3825610581766737E-3</v>
      </c>
      <c r="YI238" s="9">
        <v>22.346610960040824</v>
      </c>
      <c r="YJ238" s="9">
        <f t="shared" si="188"/>
        <v>71.725777357176085</v>
      </c>
      <c r="YK238" s="9">
        <f t="shared" si="189"/>
        <v>60.414374464390939</v>
      </c>
      <c r="YL238" s="9">
        <f t="shared" si="190"/>
        <v>21.95968747311273</v>
      </c>
      <c r="YM238" s="9">
        <f t="shared" si="193"/>
        <v>53420.764438107093</v>
      </c>
      <c r="YN238" s="9">
        <f t="shared" si="194"/>
        <v>38305.157308607944</v>
      </c>
      <c r="YO238" s="9">
        <f t="shared" si="195"/>
        <v>2906</v>
      </c>
      <c r="YP238" s="14">
        <f t="shared" si="196"/>
        <v>0.18566147647496001</v>
      </c>
      <c r="YQ238" s="9">
        <f t="shared" si="197"/>
        <v>48958.614105672197</v>
      </c>
      <c r="YR238" s="9">
        <f t="shared" si="198"/>
        <v>33843.006976173048</v>
      </c>
      <c r="YS238" s="10">
        <f t="shared" si="199"/>
        <v>11.011834031865092</v>
      </c>
      <c r="YT238" s="15">
        <f t="shared" si="200"/>
        <v>0.49576038462415312</v>
      </c>
      <c r="YU238" s="16">
        <f t="shared" si="201"/>
        <v>-4.5711652262255527</v>
      </c>
      <c r="YV238" s="16">
        <f t="shared" si="202"/>
        <v>-13.657236478794438</v>
      </c>
      <c r="YW238" s="47">
        <f t="shared" si="203"/>
        <v>44.640962792150894</v>
      </c>
      <c r="YX238" s="5">
        <f t="shared" si="204"/>
        <v>53420.764438107093</v>
      </c>
      <c r="YY238" s="5">
        <f t="shared" si="205"/>
        <v>61396.917744516795</v>
      </c>
      <c r="YZ238" s="5">
        <f t="shared" si="206"/>
        <v>4521.7679580188533</v>
      </c>
      <c r="ZA238" s="5">
        <f t="shared" si="207"/>
        <v>-12497.921264428542</v>
      </c>
      <c r="ZB238" s="5">
        <f t="shared" si="208"/>
        <v>53420.7644381071</v>
      </c>
      <c r="ZC238" s="6">
        <f t="shared" si="209"/>
        <v>1.0000000000000002</v>
      </c>
    </row>
    <row r="239" spans="1:679" s="8" customFormat="1" x14ac:dyDescent="0.25">
      <c r="A239" s="8">
        <v>3</v>
      </c>
      <c r="B239" s="8" t="s">
        <v>1489</v>
      </c>
      <c r="C239" s="8" t="s">
        <v>1490</v>
      </c>
      <c r="D239" s="8" t="s">
        <v>1489</v>
      </c>
      <c r="E239" s="13" t="s">
        <v>3314</v>
      </c>
      <c r="F239" s="8" t="s">
        <v>3316</v>
      </c>
      <c r="G239" s="8" t="s">
        <v>3316</v>
      </c>
      <c r="H239" s="8" t="s">
        <v>3325</v>
      </c>
      <c r="I239" s="8" t="s">
        <v>3310</v>
      </c>
      <c r="J239" s="8" t="s">
        <v>3319</v>
      </c>
      <c r="L239" s="8">
        <v>7</v>
      </c>
      <c r="M239" s="8" t="s">
        <v>3311</v>
      </c>
      <c r="N239" s="7">
        <v>0</v>
      </c>
      <c r="O239" s="7">
        <v>0</v>
      </c>
      <c r="P239" s="8" t="s">
        <v>3374</v>
      </c>
      <c r="Q239" s="8" t="s">
        <v>1446</v>
      </c>
      <c r="R239" s="8" t="s">
        <v>1491</v>
      </c>
      <c r="S239" s="8" t="s">
        <v>119</v>
      </c>
      <c r="T239" s="8" t="s">
        <v>154</v>
      </c>
      <c r="U239" s="8" t="s">
        <v>1492</v>
      </c>
      <c r="V239" s="8" t="s">
        <v>3378</v>
      </c>
      <c r="W239" s="8" t="s">
        <v>3381</v>
      </c>
      <c r="X239" s="8" t="s">
        <v>3387</v>
      </c>
      <c r="Y239" s="8" t="s">
        <v>3387</v>
      </c>
      <c r="Z239" s="8" t="s">
        <v>122</v>
      </c>
      <c r="AA239" s="8" t="s">
        <v>123</v>
      </c>
      <c r="AB239" s="8" t="s">
        <v>124</v>
      </c>
      <c r="AC239" s="8" t="s">
        <v>1151</v>
      </c>
      <c r="AD239" s="8" t="s">
        <v>1152</v>
      </c>
      <c r="AE239" s="8" t="s">
        <v>3391</v>
      </c>
      <c r="AF239" s="8" t="s">
        <v>931</v>
      </c>
      <c r="AG239" s="8">
        <v>75</v>
      </c>
      <c r="AH239" s="8">
        <v>62</v>
      </c>
      <c r="AI239" s="8">
        <v>65</v>
      </c>
      <c r="AJ239" s="8">
        <v>57</v>
      </c>
      <c r="AK239" s="8">
        <v>7.6</v>
      </c>
      <c r="AL239" s="8">
        <v>8.1</v>
      </c>
      <c r="AM239" s="8">
        <v>7.6</v>
      </c>
      <c r="AN239" s="8">
        <v>8.1</v>
      </c>
      <c r="AO239" s="8">
        <v>230.6</v>
      </c>
      <c r="AP239" s="8">
        <v>0.3</v>
      </c>
      <c r="AQ239" s="8">
        <v>24.4</v>
      </c>
      <c r="AR239" s="8">
        <v>0</v>
      </c>
      <c r="AS239" s="8">
        <v>59145</v>
      </c>
      <c r="AT239" s="8">
        <v>94</v>
      </c>
      <c r="AU239" s="8">
        <v>58106</v>
      </c>
      <c r="AV239" s="8">
        <v>288</v>
      </c>
      <c r="AW239" s="8">
        <v>21159</v>
      </c>
      <c r="AX239" s="8">
        <v>98</v>
      </c>
      <c r="AY239" s="8">
        <v>80323</v>
      </c>
      <c r="AZ239" s="8">
        <v>122</v>
      </c>
      <c r="BA239" s="8">
        <v>12.076830552000001</v>
      </c>
      <c r="BF239" s="8">
        <v>113.07</v>
      </c>
      <c r="BG239" s="8">
        <v>0.01</v>
      </c>
      <c r="BH239" s="8">
        <v>-4.03</v>
      </c>
      <c r="CO239" s="8" t="s">
        <v>1493</v>
      </c>
      <c r="CP239" s="8" t="s">
        <v>1449</v>
      </c>
      <c r="CQ239" s="8">
        <v>74.998999999999995</v>
      </c>
      <c r="CR239" s="8">
        <v>1.7999999999999999E-2</v>
      </c>
      <c r="CS239" s="8">
        <v>61.994</v>
      </c>
      <c r="CT239" s="8">
        <v>2.3E-2</v>
      </c>
      <c r="CU239" s="8">
        <v>64.986000000000004</v>
      </c>
      <c r="CV239" s="8">
        <v>1.2E-2</v>
      </c>
      <c r="CW239" s="8">
        <v>57.033000000000001</v>
      </c>
      <c r="CX239" s="8">
        <v>1.4999999999999999E-2</v>
      </c>
      <c r="CY239" s="8">
        <v>74.36</v>
      </c>
      <c r="CZ239" s="8">
        <v>0.12</v>
      </c>
      <c r="DA239" s="8">
        <v>54.14</v>
      </c>
      <c r="DB239" s="8">
        <v>0.04</v>
      </c>
      <c r="DC239" s="8">
        <v>59.43</v>
      </c>
      <c r="DD239" s="8">
        <v>0.03</v>
      </c>
      <c r="DE239" s="8">
        <v>0.14699999999999999</v>
      </c>
      <c r="DF239" s="8">
        <v>3.0000000000000001E-3</v>
      </c>
      <c r="DG239" s="8">
        <v>0.94359999999999999</v>
      </c>
      <c r="DH239" s="8">
        <v>2E-3</v>
      </c>
      <c r="DI239" s="8">
        <v>59145</v>
      </c>
      <c r="DJ239" s="8">
        <v>94</v>
      </c>
      <c r="DK239" s="8">
        <v>21159</v>
      </c>
      <c r="DL239" s="8">
        <v>98</v>
      </c>
      <c r="DM239" s="8">
        <v>12.077999999999999</v>
      </c>
      <c r="DN239" s="8">
        <v>5.5E-2</v>
      </c>
      <c r="DO239" s="8">
        <v>77209</v>
      </c>
      <c r="DP239" s="8">
        <v>63</v>
      </c>
      <c r="DQ239" s="8">
        <v>11.61</v>
      </c>
      <c r="DR239" s="8">
        <v>0.05</v>
      </c>
      <c r="DS239" s="8">
        <v>-4.03</v>
      </c>
      <c r="DT239" s="8">
        <v>0.17</v>
      </c>
      <c r="DU239" s="8">
        <v>230.6</v>
      </c>
      <c r="DV239" s="8">
        <v>0.5</v>
      </c>
      <c r="DW239" s="8">
        <v>230.4</v>
      </c>
      <c r="DX239" s="8">
        <v>0.5</v>
      </c>
      <c r="DY239" s="8">
        <v>229.4</v>
      </c>
      <c r="DZ239" s="8">
        <v>0.5</v>
      </c>
      <c r="EA239" s="8">
        <v>24.4</v>
      </c>
      <c r="EB239" s="8">
        <v>0.1</v>
      </c>
      <c r="EC239" s="8">
        <v>21.2</v>
      </c>
      <c r="ED239" s="8">
        <v>0.1</v>
      </c>
      <c r="EE239" s="8">
        <v>24.5</v>
      </c>
      <c r="EF239" s="8">
        <v>0.1</v>
      </c>
      <c r="EG239" s="8">
        <v>5529.7</v>
      </c>
      <c r="EH239" s="8">
        <v>29.1</v>
      </c>
      <c r="EI239" s="8">
        <v>3414.2</v>
      </c>
      <c r="EJ239" s="8">
        <v>30.5</v>
      </c>
      <c r="EK239" s="8">
        <v>1121</v>
      </c>
      <c r="EL239" s="8">
        <v>24.5</v>
      </c>
      <c r="EM239" s="8">
        <v>230</v>
      </c>
      <c r="EO239" s="8">
        <v>231</v>
      </c>
      <c r="EQ239" s="8">
        <v>228</v>
      </c>
      <c r="ES239" s="8">
        <v>6.5</v>
      </c>
      <c r="EU239" s="8">
        <v>6.2</v>
      </c>
      <c r="EW239" s="8">
        <v>6.2</v>
      </c>
      <c r="EY239" s="8">
        <v>0.52</v>
      </c>
      <c r="EZ239" s="8">
        <v>231</v>
      </c>
      <c r="FB239" s="8">
        <v>229</v>
      </c>
      <c r="FD239" s="8">
        <v>229</v>
      </c>
      <c r="FF239" s="8">
        <v>8.9</v>
      </c>
      <c r="FH239" s="8">
        <v>8.1999999999999993</v>
      </c>
      <c r="FJ239" s="8">
        <v>7.5</v>
      </c>
      <c r="FL239" s="8">
        <v>2310</v>
      </c>
      <c r="FN239" s="8">
        <v>0.7</v>
      </c>
      <c r="FO239" s="8">
        <v>229</v>
      </c>
      <c r="FP239" s="8">
        <v>228</v>
      </c>
      <c r="FQ239" s="8">
        <v>229</v>
      </c>
      <c r="FR239" s="8">
        <v>8.5</v>
      </c>
      <c r="FS239" s="8">
        <v>7.3</v>
      </c>
      <c r="FT239" s="8">
        <v>7.9</v>
      </c>
      <c r="FU239" s="8">
        <v>2200</v>
      </c>
      <c r="FV239" s="8">
        <v>0.69</v>
      </c>
      <c r="GE239" s="8">
        <v>6710</v>
      </c>
      <c r="HB239" s="8">
        <v>174.92</v>
      </c>
      <c r="HC239" s="8">
        <v>0.13</v>
      </c>
      <c r="HD239" s="8">
        <v>158.12</v>
      </c>
      <c r="HE239" s="8">
        <v>0.05</v>
      </c>
      <c r="HF239" s="8">
        <v>92.33</v>
      </c>
      <c r="HG239" s="8">
        <v>0.05</v>
      </c>
      <c r="HH239" s="8">
        <v>65.78</v>
      </c>
      <c r="HI239" s="8">
        <v>0.05</v>
      </c>
      <c r="HJ239" s="8">
        <v>156.49</v>
      </c>
      <c r="HK239" s="8">
        <v>0.12</v>
      </c>
      <c r="HL239" s="8">
        <v>69.84</v>
      </c>
      <c r="HM239" s="8">
        <v>0.04</v>
      </c>
      <c r="HN239" s="8">
        <v>85.18</v>
      </c>
      <c r="HO239" s="8">
        <v>0.05</v>
      </c>
      <c r="HP239" s="8">
        <v>15.34</v>
      </c>
      <c r="HQ239" s="8">
        <v>0.03</v>
      </c>
      <c r="HZ239" s="8">
        <v>61.21</v>
      </c>
      <c r="IA239" s="8">
        <v>0.05</v>
      </c>
      <c r="IB239" s="8">
        <v>64.650000000000006</v>
      </c>
      <c r="IC239" s="8">
        <v>0.05</v>
      </c>
      <c r="ID239" s="8">
        <v>34.5</v>
      </c>
      <c r="IE239" s="8">
        <v>0.04</v>
      </c>
      <c r="IF239" s="8">
        <v>30.15</v>
      </c>
      <c r="IG239" s="8">
        <v>0.06</v>
      </c>
      <c r="IH239" s="8">
        <v>537.87</v>
      </c>
      <c r="II239" s="8">
        <v>0.41</v>
      </c>
      <c r="IJ239" s="8">
        <v>30.29</v>
      </c>
      <c r="IK239" s="8">
        <v>0.01</v>
      </c>
      <c r="IL239" s="8">
        <v>77209</v>
      </c>
      <c r="IM239" s="8">
        <v>63</v>
      </c>
      <c r="IN239" s="8">
        <v>44526</v>
      </c>
      <c r="IO239" s="8">
        <v>33</v>
      </c>
      <c r="KB239" s="8">
        <v>164.62</v>
      </c>
      <c r="KC239" s="8">
        <v>0.16</v>
      </c>
      <c r="KD239" s="8">
        <v>166.3</v>
      </c>
      <c r="KE239" s="8">
        <v>0.04</v>
      </c>
      <c r="KF239" s="8">
        <v>88.41</v>
      </c>
      <c r="KG239" s="8">
        <v>0.06</v>
      </c>
      <c r="KH239" s="8">
        <v>77.900000000000006</v>
      </c>
      <c r="KI239" s="8">
        <v>0.06</v>
      </c>
      <c r="KP239" s="8">
        <v>153.74</v>
      </c>
      <c r="KQ239" s="8">
        <v>0.15</v>
      </c>
      <c r="KR239" s="8">
        <v>71.040000000000006</v>
      </c>
      <c r="KS239" s="8">
        <v>0.03</v>
      </c>
      <c r="KT239" s="8">
        <v>84.07</v>
      </c>
      <c r="KU239" s="8">
        <v>0.06</v>
      </c>
      <c r="KV239" s="8">
        <v>13.03</v>
      </c>
      <c r="KW239" s="8">
        <v>0.06</v>
      </c>
      <c r="LD239" s="8">
        <v>51.24</v>
      </c>
      <c r="LE239" s="8">
        <v>0.04</v>
      </c>
      <c r="LF239" s="8">
        <v>67.75</v>
      </c>
      <c r="LG239" s="8">
        <v>0.04</v>
      </c>
      <c r="LH239" s="8">
        <v>26.72</v>
      </c>
      <c r="LI239" s="8">
        <v>0.04</v>
      </c>
      <c r="LJ239" s="8">
        <v>41.02</v>
      </c>
      <c r="LK239" s="8">
        <v>0.05</v>
      </c>
      <c r="LL239" s="8">
        <v>69.78</v>
      </c>
      <c r="LM239" s="8">
        <v>0.05</v>
      </c>
      <c r="LN239" s="8">
        <v>455.71</v>
      </c>
      <c r="LO239" s="8">
        <v>0.47</v>
      </c>
      <c r="LP239" s="8">
        <v>30.64</v>
      </c>
      <c r="LQ239" s="8">
        <v>0.01</v>
      </c>
      <c r="LR239" s="8">
        <v>114.12</v>
      </c>
      <c r="LS239" s="8">
        <v>0.01</v>
      </c>
      <c r="LT239" s="8">
        <v>77209</v>
      </c>
      <c r="LU239" s="8">
        <v>63</v>
      </c>
      <c r="LV239" s="8">
        <v>38042</v>
      </c>
      <c r="LW239" s="8">
        <v>40</v>
      </c>
      <c r="MX239" s="8">
        <v>54.42</v>
      </c>
      <c r="MY239" s="8">
        <v>0.03</v>
      </c>
      <c r="MZ239" s="8">
        <v>54.1</v>
      </c>
      <c r="NA239" s="8">
        <v>0.04</v>
      </c>
      <c r="NB239" s="8">
        <v>53.46</v>
      </c>
      <c r="NC239" s="8">
        <v>0.04</v>
      </c>
      <c r="ND239" s="8">
        <v>54.9</v>
      </c>
      <c r="NE239" s="8">
        <v>0.03</v>
      </c>
      <c r="NF239" s="8">
        <v>54.83</v>
      </c>
      <c r="NG239" s="8">
        <v>0.03</v>
      </c>
      <c r="NH239" s="8">
        <v>54.87</v>
      </c>
      <c r="NI239" s="8">
        <v>0.03</v>
      </c>
      <c r="OB239" s="8">
        <v>69.84</v>
      </c>
      <c r="OC239" s="8">
        <v>0.04</v>
      </c>
      <c r="OP239" s="8">
        <v>71.489999999999995</v>
      </c>
      <c r="OQ239" s="8">
        <v>0.04</v>
      </c>
      <c r="OR239" s="8">
        <v>70.150000000000006</v>
      </c>
      <c r="OS239" s="8">
        <v>0.04</v>
      </c>
      <c r="PN239" s="8">
        <v>70.08</v>
      </c>
      <c r="PO239" s="8">
        <v>0.04</v>
      </c>
      <c r="PP239" s="8">
        <v>69.78</v>
      </c>
      <c r="PQ239" s="8">
        <v>0.05</v>
      </c>
      <c r="PR239" s="8">
        <v>71.489999999999995</v>
      </c>
      <c r="PS239" s="8">
        <v>0.04</v>
      </c>
      <c r="PT239" s="8">
        <v>70.150000000000006</v>
      </c>
      <c r="PU239" s="8">
        <v>0.04</v>
      </c>
      <c r="PV239" s="8">
        <v>65.08</v>
      </c>
      <c r="PW239" s="8">
        <v>0.04</v>
      </c>
      <c r="PX239" s="8">
        <v>67.44</v>
      </c>
      <c r="PY239" s="8">
        <v>0.04</v>
      </c>
      <c r="QX239" s="8">
        <v>64.63</v>
      </c>
      <c r="QY239" s="8">
        <v>0.09</v>
      </c>
      <c r="QZ239" s="8">
        <v>64.84</v>
      </c>
      <c r="RA239" s="8">
        <v>0.06</v>
      </c>
      <c r="RB239" s="8">
        <v>74.58</v>
      </c>
      <c r="RC239" s="8">
        <v>7.0000000000000007E-2</v>
      </c>
      <c r="RD239" s="8">
        <v>74.48</v>
      </c>
      <c r="RE239" s="8">
        <v>7.0000000000000007E-2</v>
      </c>
      <c r="RF239" s="8">
        <v>74.13</v>
      </c>
      <c r="RG239" s="8">
        <v>7.0000000000000007E-2</v>
      </c>
      <c r="RH239" s="8">
        <v>73.7</v>
      </c>
      <c r="RI239" s="8">
        <v>7.0000000000000007E-2</v>
      </c>
      <c r="RJ239" s="8">
        <v>69.88</v>
      </c>
      <c r="RK239" s="8">
        <v>0.06</v>
      </c>
      <c r="RL239" s="8">
        <v>71.349999999999994</v>
      </c>
      <c r="RM239" s="8">
        <v>7.0000000000000007E-2</v>
      </c>
      <c r="RP239" s="8">
        <v>73.989999999999995</v>
      </c>
      <c r="RQ239" s="8">
        <v>0.08</v>
      </c>
      <c r="RR239" s="8">
        <v>74.25</v>
      </c>
      <c r="RS239" s="8">
        <v>0.09</v>
      </c>
      <c r="RT239" s="8">
        <v>74.260000000000005</v>
      </c>
      <c r="RU239" s="8">
        <v>0.08</v>
      </c>
      <c r="RV239" s="8">
        <v>73.55</v>
      </c>
      <c r="RW239" s="8">
        <v>0.08</v>
      </c>
      <c r="RX239" s="8">
        <v>66.44</v>
      </c>
      <c r="RY239" s="8">
        <v>7.0000000000000007E-2</v>
      </c>
      <c r="RZ239" s="8">
        <v>71.45</v>
      </c>
      <c r="SA239" s="8">
        <v>0.09</v>
      </c>
      <c r="SB239" s="8">
        <v>74.39</v>
      </c>
      <c r="SC239" s="8">
        <v>0.08</v>
      </c>
      <c r="SD239" s="8">
        <v>74.41</v>
      </c>
      <c r="SE239" s="8">
        <v>0.08</v>
      </c>
      <c r="SF239" s="8">
        <v>71.11</v>
      </c>
      <c r="SG239" s="8">
        <v>0.19</v>
      </c>
      <c r="SH239" s="8">
        <v>71.61</v>
      </c>
      <c r="SI239" s="8">
        <v>0.09</v>
      </c>
      <c r="SJ239" s="8">
        <v>73.78</v>
      </c>
      <c r="SK239" s="8">
        <v>0.08</v>
      </c>
      <c r="SL239" s="8">
        <v>73.52</v>
      </c>
      <c r="SM239" s="8">
        <v>0.09</v>
      </c>
      <c r="SN239" s="8">
        <v>71.02</v>
      </c>
      <c r="SO239" s="8">
        <v>7.0000000000000007E-2</v>
      </c>
      <c r="SP239" s="8">
        <v>71.989999999999995</v>
      </c>
      <c r="SQ239" s="8">
        <v>0.09</v>
      </c>
      <c r="SR239" s="8">
        <v>73.37</v>
      </c>
      <c r="SS239" s="8">
        <v>0.11</v>
      </c>
      <c r="ST239" s="8">
        <v>71.66</v>
      </c>
      <c r="SU239" s="8">
        <v>0.14000000000000001</v>
      </c>
      <c r="TZ239" s="8">
        <v>63.53</v>
      </c>
      <c r="UA239" s="8">
        <v>0.08</v>
      </c>
      <c r="UB239" s="8">
        <v>63.27</v>
      </c>
      <c r="UC239" s="8">
        <v>7.0000000000000007E-2</v>
      </c>
      <c r="UD239" s="8">
        <v>63.58</v>
      </c>
      <c r="UE239" s="8">
        <v>0.08</v>
      </c>
      <c r="UF239" s="8">
        <v>64.319999999999993</v>
      </c>
      <c r="UG239" s="8">
        <v>0.08</v>
      </c>
      <c r="UH239" s="8">
        <v>63.79</v>
      </c>
      <c r="UI239" s="8">
        <v>7.0000000000000007E-2</v>
      </c>
      <c r="UJ239" s="8">
        <v>63.78</v>
      </c>
      <c r="UK239" s="8">
        <v>0.09</v>
      </c>
      <c r="WJ239" s="8" t="s">
        <v>1315</v>
      </c>
      <c r="WK239" s="8">
        <v>74.998999999999995</v>
      </c>
      <c r="WL239" s="8">
        <v>1.7999999999999999E-2</v>
      </c>
      <c r="WM239" s="8">
        <v>61.994</v>
      </c>
      <c r="WN239" s="8">
        <v>2.3E-2</v>
      </c>
      <c r="WO239" s="8">
        <v>54.406999999999996</v>
      </c>
      <c r="WP239" s="8">
        <v>2.1000000000000001E-2</v>
      </c>
      <c r="WQ239" s="8">
        <v>51.276000000000003</v>
      </c>
      <c r="WR239" s="8">
        <v>0.02</v>
      </c>
      <c r="WS239" s="8">
        <v>64.986000000000004</v>
      </c>
      <c r="WT239" s="8">
        <v>1.2E-2</v>
      </c>
      <c r="WU239" s="8">
        <v>57.033000000000001</v>
      </c>
      <c r="WV239" s="8">
        <v>1.4999999999999999E-2</v>
      </c>
      <c r="WW239" s="8">
        <v>2599.1</v>
      </c>
      <c r="WX239" s="8">
        <v>2.8</v>
      </c>
      <c r="WY239" s="8">
        <v>2553.5</v>
      </c>
      <c r="WZ239" s="8">
        <v>2.7</v>
      </c>
      <c r="XA239" s="8">
        <v>1.22</v>
      </c>
      <c r="XB239" s="8">
        <v>2E-3</v>
      </c>
      <c r="XC239" s="8">
        <v>-0.44800000000000001</v>
      </c>
      <c r="XD239" s="8">
        <v>2E-3</v>
      </c>
      <c r="XE239" s="8">
        <v>0.14699999999999999</v>
      </c>
      <c r="XF239" s="8">
        <v>3.0000000000000001E-3</v>
      </c>
      <c r="XG239" s="8">
        <v>0.94359999999999999</v>
      </c>
      <c r="XH239" s="8">
        <v>2E-3</v>
      </c>
      <c r="XI239" s="8">
        <v>29.190999999999999</v>
      </c>
      <c r="XJ239" s="8">
        <v>1E-3</v>
      </c>
      <c r="XK239" s="8">
        <v>6651</v>
      </c>
      <c r="XL239" s="8">
        <v>29</v>
      </c>
      <c r="XM239" s="8">
        <v>1590</v>
      </c>
      <c r="XO239" s="1">
        <v>8.7942837155845673E-3</v>
      </c>
      <c r="XP239" s="12">
        <v>21.378903712586084</v>
      </c>
      <c r="XQ239" s="4">
        <v>13.029</v>
      </c>
      <c r="XR239" s="4">
        <v>0.39800000000000002</v>
      </c>
      <c r="XS239" s="45">
        <f t="shared" si="191"/>
        <v>1.4524874852531391</v>
      </c>
      <c r="XT239" s="9">
        <f t="shared" si="181"/>
        <v>11980.442702935274</v>
      </c>
      <c r="XU239" s="46">
        <f t="shared" si="182"/>
        <v>365.98290078740155</v>
      </c>
      <c r="XV239" s="9">
        <f t="shared" si="192"/>
        <v>22.908657318943789</v>
      </c>
      <c r="XW239" s="9">
        <f t="shared" si="183"/>
        <v>103.42042900122941</v>
      </c>
      <c r="XX239" s="9">
        <f t="shared" si="184"/>
        <v>11877.022273934044</v>
      </c>
      <c r="XY239" s="15">
        <f t="shared" si="185"/>
        <v>8.7704411338301921E-3</v>
      </c>
      <c r="XZ239" s="9">
        <f t="shared" si="186"/>
        <v>27.576196954890456</v>
      </c>
      <c r="YA239" s="9">
        <f t="shared" si="187"/>
        <v>52.95451251474686</v>
      </c>
      <c r="YB239" s="10">
        <v>13.290598892413101</v>
      </c>
      <c r="YC239" s="10">
        <v>13.016714312384497</v>
      </c>
      <c r="YD239" s="3">
        <v>8.0280509872535082E-3</v>
      </c>
      <c r="YE239" s="9">
        <v>24.346041746603174</v>
      </c>
      <c r="YF239" s="15">
        <v>8.776905574636517E-3</v>
      </c>
      <c r="YG239" s="9">
        <v>27.604323873378664</v>
      </c>
      <c r="YH239" s="15">
        <v>7.2678720681949825E-3</v>
      </c>
      <c r="YI239" s="9">
        <v>20.944460127687616</v>
      </c>
      <c r="YJ239" s="9">
        <f t="shared" si="188"/>
        <v>74.912680216669756</v>
      </c>
      <c r="YK239" s="9">
        <f t="shared" si="189"/>
        <v>61.953254052247139</v>
      </c>
      <c r="YL239" s="9">
        <f t="shared" si="190"/>
        <v>20.591176048235642</v>
      </c>
      <c r="YM239" s="9">
        <f t="shared" si="193"/>
        <v>83683.642750982995</v>
      </c>
      <c r="YN239" s="9">
        <f t="shared" si="194"/>
        <v>63136.456803439483</v>
      </c>
      <c r="YO239" s="9">
        <f t="shared" si="195"/>
        <v>5061</v>
      </c>
      <c r="YP239" s="14">
        <f t="shared" si="196"/>
        <v>0.20641062497004051</v>
      </c>
      <c r="YQ239" s="9">
        <f t="shared" si="197"/>
        <v>79506.072391370399</v>
      </c>
      <c r="YR239" s="9">
        <f t="shared" si="198"/>
        <v>58958.886443826887</v>
      </c>
      <c r="YS239" s="10">
        <f t="shared" si="199"/>
        <v>11.954002765203789</v>
      </c>
      <c r="YT239" s="15">
        <f t="shared" si="200"/>
        <v>0.2098310442369356</v>
      </c>
      <c r="YU239" s="16">
        <f t="shared" si="201"/>
        <v>-6.9850209066548139</v>
      </c>
      <c r="YV239" s="16">
        <f t="shared" si="202"/>
        <v>-21.958167701922896</v>
      </c>
      <c r="YW239" s="47">
        <f t="shared" si="203"/>
        <v>47.123474450267629</v>
      </c>
      <c r="YX239" s="5">
        <f t="shared" si="204"/>
        <v>83683.642750982995</v>
      </c>
      <c r="YY239" s="5">
        <f t="shared" si="205"/>
        <v>79788.116014607498</v>
      </c>
      <c r="YZ239" s="5">
        <f t="shared" si="206"/>
        <v>4232.4996717336107</v>
      </c>
      <c r="ZA239" s="5">
        <f t="shared" si="207"/>
        <v>-336.97293535815942</v>
      </c>
      <c r="ZB239" s="5">
        <f t="shared" si="208"/>
        <v>83683.642750982937</v>
      </c>
      <c r="ZC239" s="6">
        <f t="shared" si="209"/>
        <v>0.99999999999999933</v>
      </c>
    </row>
    <row r="240" spans="1:679" s="8" customFormat="1" x14ac:dyDescent="0.25">
      <c r="A240" s="8">
        <v>3</v>
      </c>
      <c r="B240" s="8" t="s">
        <v>1498</v>
      </c>
      <c r="C240" s="8" t="s">
        <v>1499</v>
      </c>
      <c r="D240" s="8" t="s">
        <v>1498</v>
      </c>
      <c r="E240" s="13" t="s">
        <v>3314</v>
      </c>
      <c r="F240" s="8" t="s">
        <v>3316</v>
      </c>
      <c r="G240" s="8" t="s">
        <v>3316</v>
      </c>
      <c r="H240" s="8" t="s">
        <v>3325</v>
      </c>
      <c r="I240" s="8" t="s">
        <v>3310</v>
      </c>
      <c r="J240" s="8" t="s">
        <v>3319</v>
      </c>
      <c r="L240" s="8">
        <v>7</v>
      </c>
      <c r="M240" s="8" t="s">
        <v>3311</v>
      </c>
      <c r="N240" s="7">
        <v>0</v>
      </c>
      <c r="O240" s="7">
        <v>0</v>
      </c>
      <c r="P240" s="8" t="s">
        <v>3374</v>
      </c>
      <c r="Q240" s="8" t="s">
        <v>1446</v>
      </c>
      <c r="R240" s="8" t="s">
        <v>1500</v>
      </c>
      <c r="S240" s="8" t="s">
        <v>119</v>
      </c>
      <c r="T240" s="8" t="s">
        <v>154</v>
      </c>
      <c r="U240" s="8" t="s">
        <v>1501</v>
      </c>
      <c r="V240" s="8" t="s">
        <v>3378</v>
      </c>
      <c r="W240" s="8" t="s">
        <v>3384</v>
      </c>
      <c r="X240" s="8" t="s">
        <v>3387</v>
      </c>
      <c r="Y240" s="8" t="s">
        <v>3387</v>
      </c>
      <c r="Z240" s="8" t="s">
        <v>122</v>
      </c>
      <c r="AA240" s="8" t="s">
        <v>123</v>
      </c>
      <c r="AB240" s="8" t="s">
        <v>124</v>
      </c>
      <c r="AC240" s="8" t="s">
        <v>1151</v>
      </c>
      <c r="AD240" s="8" t="s">
        <v>1152</v>
      </c>
      <c r="AE240" s="8" t="s">
        <v>3391</v>
      </c>
      <c r="AF240" s="8" t="s">
        <v>931</v>
      </c>
      <c r="AG240" s="8">
        <v>75</v>
      </c>
      <c r="AH240" s="8">
        <v>62</v>
      </c>
      <c r="AI240" s="8">
        <v>60</v>
      </c>
      <c r="AJ240" s="8">
        <v>54</v>
      </c>
      <c r="AK240" s="8">
        <v>7.6</v>
      </c>
      <c r="AL240" s="8">
        <v>8.1</v>
      </c>
      <c r="AM240" s="8">
        <v>7.6</v>
      </c>
      <c r="AN240" s="8">
        <v>8.1</v>
      </c>
      <c r="AO240" s="8">
        <v>230.8</v>
      </c>
      <c r="AP240" s="8">
        <v>0.3</v>
      </c>
      <c r="AQ240" s="8">
        <v>15.7</v>
      </c>
      <c r="AR240" s="8">
        <v>0</v>
      </c>
      <c r="AS240" s="8">
        <v>33940</v>
      </c>
      <c r="AT240" s="8">
        <v>78</v>
      </c>
      <c r="AU240" s="8">
        <v>33017</v>
      </c>
      <c r="AV240" s="8">
        <v>169</v>
      </c>
      <c r="AW240" s="8">
        <v>13541</v>
      </c>
      <c r="AX240" s="8">
        <v>127</v>
      </c>
      <c r="AY240" s="8">
        <v>47494</v>
      </c>
      <c r="AZ240" s="8">
        <v>101</v>
      </c>
      <c r="BA240" s="8">
        <v>10.981271676</v>
      </c>
      <c r="BF240" s="8">
        <v>113.2</v>
      </c>
      <c r="BG240" s="8">
        <v>0.01</v>
      </c>
      <c r="BH240" s="8">
        <v>-21.95</v>
      </c>
      <c r="CO240" s="8" t="s">
        <v>1502</v>
      </c>
      <c r="CP240" s="8" t="s">
        <v>1449</v>
      </c>
      <c r="CQ240" s="8">
        <v>75.007999999999996</v>
      </c>
      <c r="CR240" s="8">
        <v>0.01</v>
      </c>
      <c r="CS240" s="8">
        <v>62.005000000000003</v>
      </c>
      <c r="CT240" s="8">
        <v>4.5999999999999999E-2</v>
      </c>
      <c r="CU240" s="8">
        <v>59.994</v>
      </c>
      <c r="CV240" s="8">
        <v>1.7999999999999999E-2</v>
      </c>
      <c r="CW240" s="8">
        <v>54.005000000000003</v>
      </c>
      <c r="CX240" s="8">
        <v>0.02</v>
      </c>
      <c r="CY240" s="8">
        <v>74.41</v>
      </c>
      <c r="CZ240" s="8">
        <v>0.06</v>
      </c>
      <c r="DA240" s="8">
        <v>62.75</v>
      </c>
      <c r="DB240" s="8">
        <v>0.04</v>
      </c>
      <c r="DC240" s="8">
        <v>65.98</v>
      </c>
      <c r="DD240" s="8">
        <v>0.03</v>
      </c>
      <c r="DE240" s="8">
        <v>0.14099999999999999</v>
      </c>
      <c r="DF240" s="8">
        <v>2E-3</v>
      </c>
      <c r="DG240" s="8">
        <v>0.93120000000000003</v>
      </c>
      <c r="DH240" s="8">
        <v>2.0999999999999999E-3</v>
      </c>
      <c r="DI240" s="8">
        <v>33940</v>
      </c>
      <c r="DJ240" s="8">
        <v>78</v>
      </c>
      <c r="DK240" s="8">
        <v>13541</v>
      </c>
      <c r="DL240" s="8">
        <v>127</v>
      </c>
      <c r="DM240" s="8">
        <v>10.981999999999999</v>
      </c>
      <c r="DN240" s="8">
        <v>7.4999999999999997E-2</v>
      </c>
      <c r="DO240" s="8">
        <v>38947</v>
      </c>
      <c r="DP240" s="8">
        <v>30</v>
      </c>
      <c r="DQ240" s="8">
        <v>9.0050000000000008</v>
      </c>
      <c r="DR240" s="8">
        <v>5.8000000000000003E-2</v>
      </c>
      <c r="DS240" s="8">
        <v>-21.95</v>
      </c>
      <c r="DT240" s="8">
        <v>0.26</v>
      </c>
      <c r="DU240" s="8">
        <v>230.8</v>
      </c>
      <c r="DV240" s="8">
        <v>0.8</v>
      </c>
      <c r="DW240" s="8">
        <v>230.8</v>
      </c>
      <c r="DX240" s="8">
        <v>0.8</v>
      </c>
      <c r="DY240" s="8">
        <v>229.2</v>
      </c>
      <c r="DZ240" s="8">
        <v>0.8</v>
      </c>
      <c r="EA240" s="8">
        <v>15.7</v>
      </c>
      <c r="EB240" s="8">
        <v>0.1</v>
      </c>
      <c r="EC240" s="8">
        <v>13.5</v>
      </c>
      <c r="ED240" s="8">
        <v>0.1</v>
      </c>
      <c r="EE240" s="8">
        <v>16.3</v>
      </c>
      <c r="EF240" s="8">
        <v>0.1</v>
      </c>
      <c r="EG240" s="8">
        <v>3574.6</v>
      </c>
      <c r="EH240" s="8">
        <v>27.2</v>
      </c>
      <c r="EI240" s="8">
        <v>2239.6</v>
      </c>
      <c r="EJ240" s="8">
        <v>28.8</v>
      </c>
      <c r="EK240" s="8">
        <v>750.6</v>
      </c>
      <c r="EL240" s="8">
        <v>22.2</v>
      </c>
      <c r="EM240" s="8">
        <v>229.8</v>
      </c>
      <c r="EO240" s="8">
        <v>228.9</v>
      </c>
      <c r="EQ240" s="8">
        <v>230.2</v>
      </c>
      <c r="ES240" s="8">
        <v>6.6</v>
      </c>
      <c r="EU240" s="8">
        <v>6.2</v>
      </c>
      <c r="EW240" s="8">
        <v>6.2</v>
      </c>
      <c r="EY240" s="8">
        <v>0.53</v>
      </c>
      <c r="EZ240" s="8">
        <v>230.3</v>
      </c>
      <c r="FB240" s="8">
        <v>228.9</v>
      </c>
      <c r="FD240" s="8">
        <v>230.3</v>
      </c>
      <c r="FF240" s="8">
        <v>8.6999999999999993</v>
      </c>
      <c r="FH240" s="8">
        <v>7.9</v>
      </c>
      <c r="FJ240" s="8">
        <v>7.4</v>
      </c>
      <c r="FL240" s="8">
        <v>2170</v>
      </c>
      <c r="FN240" s="8">
        <v>0.68</v>
      </c>
      <c r="FO240" s="8">
        <v>0</v>
      </c>
      <c r="FP240" s="8">
        <v>0</v>
      </c>
      <c r="FQ240" s="8">
        <v>0</v>
      </c>
      <c r="FR240" s="8">
        <v>0</v>
      </c>
      <c r="FS240" s="8">
        <v>0</v>
      </c>
      <c r="FT240" s="8">
        <v>0</v>
      </c>
      <c r="FU240" s="8">
        <v>0</v>
      </c>
      <c r="FV240" s="8">
        <v>0</v>
      </c>
      <c r="GE240" s="8">
        <v>4350</v>
      </c>
      <c r="HB240" s="8">
        <v>161.74</v>
      </c>
      <c r="HC240" s="8">
        <v>0.11</v>
      </c>
      <c r="HD240" s="8">
        <v>153.53</v>
      </c>
      <c r="HE240" s="8">
        <v>0.03</v>
      </c>
      <c r="HF240" s="8">
        <v>87.29</v>
      </c>
      <c r="HG240" s="8">
        <v>0.04</v>
      </c>
      <c r="HH240" s="8">
        <v>66.25</v>
      </c>
      <c r="HI240" s="8">
        <v>0.05</v>
      </c>
      <c r="HJ240" s="8">
        <v>143.18</v>
      </c>
      <c r="HK240" s="8">
        <v>0.11</v>
      </c>
      <c r="HL240" s="8">
        <v>63.79</v>
      </c>
      <c r="HM240" s="8">
        <v>0.04</v>
      </c>
      <c r="HN240" s="8">
        <v>79.67</v>
      </c>
      <c r="HO240" s="8">
        <v>0.05</v>
      </c>
      <c r="HP240" s="8">
        <v>15.88</v>
      </c>
      <c r="HQ240" s="8">
        <v>0.02</v>
      </c>
      <c r="HZ240" s="8">
        <v>59.1</v>
      </c>
      <c r="IA240" s="8">
        <v>0.05</v>
      </c>
      <c r="IB240" s="8">
        <v>64.790000000000006</v>
      </c>
      <c r="IC240" s="8">
        <v>0.05</v>
      </c>
      <c r="ID240" s="8">
        <v>32.94</v>
      </c>
      <c r="IE240" s="8">
        <v>0.04</v>
      </c>
      <c r="IF240" s="8">
        <v>31.85</v>
      </c>
      <c r="IG240" s="8">
        <v>0.06</v>
      </c>
      <c r="IH240" s="8">
        <v>523.05999999999995</v>
      </c>
      <c r="II240" s="8">
        <v>0.37</v>
      </c>
      <c r="IJ240" s="8">
        <v>28.5</v>
      </c>
      <c r="IK240" s="8">
        <v>0.01</v>
      </c>
      <c r="IL240" s="8">
        <v>38947</v>
      </c>
      <c r="IM240" s="8">
        <v>30</v>
      </c>
      <c r="IN240" s="8">
        <v>44305</v>
      </c>
      <c r="IO240" s="8">
        <v>30</v>
      </c>
      <c r="KB240" s="8">
        <v>102.49</v>
      </c>
      <c r="KC240" s="8">
        <v>0.06</v>
      </c>
      <c r="KD240" s="8">
        <v>71.08</v>
      </c>
      <c r="KE240" s="8">
        <v>0.05</v>
      </c>
      <c r="KF240" s="8">
        <v>60.28</v>
      </c>
      <c r="KG240" s="8">
        <v>0.03</v>
      </c>
      <c r="KH240" s="8">
        <v>10.8</v>
      </c>
      <c r="KI240" s="8">
        <v>7.0000000000000007E-2</v>
      </c>
      <c r="KP240" s="8">
        <v>101.9</v>
      </c>
      <c r="KQ240" s="8">
        <v>7.0000000000000007E-2</v>
      </c>
      <c r="KR240" s="8">
        <v>73.13</v>
      </c>
      <c r="KS240" s="8">
        <v>0.03</v>
      </c>
      <c r="KT240" s="8">
        <v>59.97</v>
      </c>
      <c r="KU240" s="8">
        <v>0.04</v>
      </c>
      <c r="KV240" s="8">
        <v>13.16</v>
      </c>
      <c r="KW240" s="8">
        <v>0.05</v>
      </c>
      <c r="LD240" s="8">
        <v>101.74</v>
      </c>
      <c r="LE240" s="8">
        <v>7.0000000000000007E-2</v>
      </c>
      <c r="LF240" s="8">
        <v>75.930000000000007</v>
      </c>
      <c r="LG240" s="8">
        <v>0.13</v>
      </c>
      <c r="LH240" s="8">
        <v>59.88</v>
      </c>
      <c r="LI240" s="8">
        <v>0.04</v>
      </c>
      <c r="LJ240" s="8">
        <v>16.05</v>
      </c>
      <c r="LK240" s="8">
        <v>0.13</v>
      </c>
      <c r="LL240" s="8">
        <v>61.08</v>
      </c>
      <c r="LM240" s="8">
        <v>0.05</v>
      </c>
      <c r="LN240" s="8">
        <v>35.36</v>
      </c>
      <c r="LO240" s="8">
        <v>22.88</v>
      </c>
      <c r="LP240" s="8">
        <v>31.26</v>
      </c>
      <c r="LQ240" s="8">
        <v>0.01</v>
      </c>
      <c r="LR240" s="8">
        <v>112.89</v>
      </c>
      <c r="LS240" s="8">
        <v>0.02</v>
      </c>
      <c r="LT240" s="8">
        <v>38947</v>
      </c>
      <c r="LU240" s="8">
        <v>30</v>
      </c>
      <c r="LV240" s="8">
        <v>0</v>
      </c>
      <c r="LW240" s="8">
        <v>0</v>
      </c>
      <c r="MX240" s="8">
        <v>61.51</v>
      </c>
      <c r="MY240" s="8">
        <v>0.04</v>
      </c>
      <c r="MZ240" s="8">
        <v>62.42</v>
      </c>
      <c r="NA240" s="8">
        <v>0.04</v>
      </c>
      <c r="NB240" s="8">
        <v>63.79</v>
      </c>
      <c r="NC240" s="8">
        <v>0.04</v>
      </c>
      <c r="ND240" s="8">
        <v>62.81</v>
      </c>
      <c r="NE240" s="8">
        <v>0.04</v>
      </c>
      <c r="NF240" s="8">
        <v>62.7</v>
      </c>
      <c r="NG240" s="8">
        <v>0.04</v>
      </c>
      <c r="NH240" s="8">
        <v>62.7</v>
      </c>
      <c r="NI240" s="8">
        <v>0.04</v>
      </c>
      <c r="OB240" s="8">
        <v>63.79</v>
      </c>
      <c r="OC240" s="8">
        <v>0.04</v>
      </c>
      <c r="OP240" s="8">
        <v>65.510000000000005</v>
      </c>
      <c r="OQ240" s="8">
        <v>0.04</v>
      </c>
      <c r="OR240" s="8">
        <v>65.930000000000007</v>
      </c>
      <c r="OS240" s="8">
        <v>0.04</v>
      </c>
      <c r="PN240" s="8">
        <v>64.209999999999994</v>
      </c>
      <c r="PO240" s="8">
        <v>0.04</v>
      </c>
      <c r="PP240" s="8">
        <v>61.08</v>
      </c>
      <c r="PQ240" s="8">
        <v>0.05</v>
      </c>
      <c r="PR240" s="8">
        <v>65.510000000000005</v>
      </c>
      <c r="PS240" s="8">
        <v>0.04</v>
      </c>
      <c r="PT240" s="8">
        <v>65.930000000000007</v>
      </c>
      <c r="PU240" s="8">
        <v>0.04</v>
      </c>
      <c r="PV240" s="8">
        <v>64.98</v>
      </c>
      <c r="PW240" s="8">
        <v>0.04</v>
      </c>
      <c r="PX240" s="8">
        <v>74.58</v>
      </c>
      <c r="PY240" s="8">
        <v>0.36</v>
      </c>
      <c r="QX240" s="8">
        <v>59.7</v>
      </c>
      <c r="QY240" s="8">
        <v>7.0000000000000007E-2</v>
      </c>
      <c r="QZ240" s="8">
        <v>59.68</v>
      </c>
      <c r="RA240" s="8">
        <v>0.06</v>
      </c>
      <c r="RB240" s="8">
        <v>74.5</v>
      </c>
      <c r="RC240" s="8">
        <v>0.04</v>
      </c>
      <c r="RD240" s="8">
        <v>74.430000000000007</v>
      </c>
      <c r="RE240" s="8">
        <v>0.04</v>
      </c>
      <c r="RF240" s="8">
        <v>74.13</v>
      </c>
      <c r="RG240" s="8">
        <v>0.03</v>
      </c>
      <c r="RH240" s="8">
        <v>73.47</v>
      </c>
      <c r="RI240" s="8">
        <v>0.05</v>
      </c>
      <c r="RJ240" s="8">
        <v>67.900000000000006</v>
      </c>
      <c r="RK240" s="8">
        <v>7.0000000000000007E-2</v>
      </c>
      <c r="RL240" s="8">
        <v>70.02</v>
      </c>
      <c r="RM240" s="8">
        <v>0.09</v>
      </c>
      <c r="RP240" s="8">
        <v>73.790000000000006</v>
      </c>
      <c r="RQ240" s="8">
        <v>0.06</v>
      </c>
      <c r="RR240" s="8">
        <v>74.16</v>
      </c>
      <c r="RS240" s="8">
        <v>0.06</v>
      </c>
      <c r="RT240" s="8">
        <v>74.180000000000007</v>
      </c>
      <c r="RU240" s="8">
        <v>0.05</v>
      </c>
      <c r="RV240" s="8">
        <v>73.52</v>
      </c>
      <c r="RW240" s="8">
        <v>0.05</v>
      </c>
      <c r="RX240" s="8">
        <v>63.04</v>
      </c>
      <c r="RY240" s="8">
        <v>0.09</v>
      </c>
      <c r="RZ240" s="8">
        <v>70.11</v>
      </c>
      <c r="SA240" s="8">
        <v>0.11</v>
      </c>
      <c r="SB240" s="8">
        <v>74.319999999999993</v>
      </c>
      <c r="SC240" s="8">
        <v>0.05</v>
      </c>
      <c r="SD240" s="8">
        <v>74.349999999999994</v>
      </c>
      <c r="SE240" s="8">
        <v>0.04</v>
      </c>
      <c r="SF240" s="8">
        <v>69.75</v>
      </c>
      <c r="SG240" s="8">
        <v>0.21</v>
      </c>
      <c r="SH240" s="8">
        <v>70.489999999999995</v>
      </c>
      <c r="SI240" s="8">
        <v>0.13</v>
      </c>
      <c r="SJ240" s="8">
        <v>73.63</v>
      </c>
      <c r="SK240" s="8">
        <v>7.0000000000000007E-2</v>
      </c>
      <c r="SL240" s="8">
        <v>73.58</v>
      </c>
      <c r="SM240" s="8">
        <v>0.06</v>
      </c>
      <c r="SN240" s="8">
        <v>69.94</v>
      </c>
      <c r="SO240" s="8">
        <v>7.0000000000000007E-2</v>
      </c>
      <c r="SP240" s="8">
        <v>71.069999999999993</v>
      </c>
      <c r="SQ240" s="8">
        <v>7.0000000000000007E-2</v>
      </c>
      <c r="SR240" s="8">
        <v>72.95</v>
      </c>
      <c r="SS240" s="8">
        <v>0.1</v>
      </c>
      <c r="ST240" s="8">
        <v>71.89</v>
      </c>
      <c r="SU240" s="8">
        <v>0.1</v>
      </c>
      <c r="TZ240" s="8">
        <v>58.87</v>
      </c>
      <c r="UA240" s="8">
        <v>7.0000000000000007E-2</v>
      </c>
      <c r="UB240" s="8">
        <v>58.66</v>
      </c>
      <c r="UC240" s="8">
        <v>7.0000000000000007E-2</v>
      </c>
      <c r="UD240" s="8">
        <v>58.9</v>
      </c>
      <c r="UE240" s="8">
        <v>7.0000000000000007E-2</v>
      </c>
      <c r="UF240" s="8">
        <v>59.6</v>
      </c>
      <c r="UG240" s="8">
        <v>7.0000000000000007E-2</v>
      </c>
      <c r="UH240" s="8">
        <v>59.01</v>
      </c>
      <c r="UI240" s="8">
        <v>7.0000000000000007E-2</v>
      </c>
      <c r="UJ240" s="8">
        <v>59.02</v>
      </c>
      <c r="UK240" s="8">
        <v>0.08</v>
      </c>
      <c r="WJ240" s="8" t="s">
        <v>1315</v>
      </c>
      <c r="WK240" s="8">
        <v>75.007999999999996</v>
      </c>
      <c r="WL240" s="8">
        <v>0.01</v>
      </c>
      <c r="WM240" s="8">
        <v>62.005000000000003</v>
      </c>
      <c r="WN240" s="8">
        <v>4.5999999999999999E-2</v>
      </c>
      <c r="WO240" s="8">
        <v>63.017000000000003</v>
      </c>
      <c r="WP240" s="8">
        <v>2.9000000000000001E-2</v>
      </c>
      <c r="WQ240" s="8">
        <v>55.856000000000002</v>
      </c>
      <c r="WR240" s="8">
        <v>4.2999999999999997E-2</v>
      </c>
      <c r="WS240" s="8">
        <v>59.994</v>
      </c>
      <c r="WT240" s="8">
        <v>1.7999999999999999E-2</v>
      </c>
      <c r="WU240" s="8">
        <v>54.005000000000003</v>
      </c>
      <c r="WV240" s="8">
        <v>0.02</v>
      </c>
      <c r="WW240" s="8">
        <v>2595.8000000000002</v>
      </c>
      <c r="WX240" s="8">
        <v>2.9</v>
      </c>
      <c r="WY240" s="8">
        <v>2520.8000000000002</v>
      </c>
      <c r="WZ240" s="8">
        <v>2.8</v>
      </c>
      <c r="XA240" s="8">
        <v>1.204</v>
      </c>
      <c r="XB240" s="8">
        <v>2E-3</v>
      </c>
      <c r="XC240" s="8">
        <v>-0.44600000000000001</v>
      </c>
      <c r="XD240" s="8">
        <v>2E-3</v>
      </c>
      <c r="XE240" s="8">
        <v>0.14099999999999999</v>
      </c>
      <c r="XF240" s="8">
        <v>2E-3</v>
      </c>
      <c r="XG240" s="8">
        <v>0.93120000000000003</v>
      </c>
      <c r="XH240" s="8">
        <v>2.0999999999999999E-3</v>
      </c>
      <c r="XI240" s="8">
        <v>29.245000000000001</v>
      </c>
      <c r="XJ240" s="8">
        <v>1E-3</v>
      </c>
      <c r="XK240" s="8">
        <v>4325</v>
      </c>
      <c r="XL240" s="8">
        <v>28</v>
      </c>
      <c r="XM240" s="8">
        <v>1570</v>
      </c>
      <c r="XO240" s="1">
        <v>8.7942837155845673E-3</v>
      </c>
      <c r="XP240" s="12">
        <v>21.378903712586084</v>
      </c>
      <c r="XQ240" s="4">
        <v>13.029</v>
      </c>
      <c r="XR240" s="4">
        <v>0.39800000000000002</v>
      </c>
      <c r="XS240" s="45">
        <f t="shared" si="191"/>
        <v>1.4663797321530423</v>
      </c>
      <c r="XT240" s="9">
        <f t="shared" si="181"/>
        <v>11764.417126685947</v>
      </c>
      <c r="XU240" s="46">
        <f t="shared" si="182"/>
        <v>356.55783105511813</v>
      </c>
      <c r="XV240" s="9">
        <f t="shared" si="192"/>
        <v>22.744543676384684</v>
      </c>
      <c r="XW240" s="9">
        <f t="shared" si="183"/>
        <v>103.70163113338032</v>
      </c>
      <c r="XX240" s="9">
        <f t="shared" si="184"/>
        <v>11660.715495552566</v>
      </c>
      <c r="XY240" s="15">
        <f t="shared" si="185"/>
        <v>8.7702871533112212E-3</v>
      </c>
      <c r="XZ240" s="9">
        <f t="shared" si="186"/>
        <v>27.567075536738248</v>
      </c>
      <c r="YA240" s="9">
        <f t="shared" si="187"/>
        <v>61.550620267846959</v>
      </c>
      <c r="YB240" s="10">
        <v>13.159606128353454</v>
      </c>
      <c r="YC240" s="10">
        <v>13.238904938750199</v>
      </c>
      <c r="YD240" s="3">
        <v>7.4495985023535433E-3</v>
      </c>
      <c r="YE240" s="9">
        <v>22.501021469369398</v>
      </c>
      <c r="YF240" s="15">
        <v>8.7820323646042933E-3</v>
      </c>
      <c r="YG240" s="9">
        <v>27.612129210365435</v>
      </c>
      <c r="YH240" s="15">
        <v>7.7977919083776753E-3</v>
      </c>
      <c r="YI240" s="9">
        <v>23.61571590778318</v>
      </c>
      <c r="YJ240" s="9">
        <f t="shared" si="188"/>
        <v>74.87597196240786</v>
      </c>
      <c r="YK240" s="9">
        <f t="shared" si="189"/>
        <v>61.939853025927491</v>
      </c>
      <c r="YL240" s="9">
        <f t="shared" si="190"/>
        <v>23.258707843406011</v>
      </c>
      <c r="YM240" s="9">
        <f t="shared" si="193"/>
        <v>50685.43467949819</v>
      </c>
      <c r="YN240" s="9">
        <f t="shared" si="194"/>
        <v>37623.598966705402</v>
      </c>
      <c r="YO240" s="9">
        <f t="shared" si="195"/>
        <v>2755</v>
      </c>
      <c r="YP240" s="14">
        <f t="shared" si="196"/>
        <v>0.1855131569741347</v>
      </c>
      <c r="YQ240" s="9">
        <f t="shared" si="197"/>
        <v>46543.956556889309</v>
      </c>
      <c r="YR240" s="9">
        <f t="shared" si="198"/>
        <v>33482.12084409652</v>
      </c>
      <c r="YS240" s="10">
        <f t="shared" si="199"/>
        <v>10.761608452459956</v>
      </c>
      <c r="YT240" s="15">
        <f t="shared" si="200"/>
        <v>0.53191138689633799</v>
      </c>
      <c r="YU240" s="16">
        <f t="shared" si="201"/>
        <v>-4.3083676933322366</v>
      </c>
      <c r="YV240" s="16">
        <f t="shared" si="202"/>
        <v>-13.325351694560901</v>
      </c>
      <c r="YW240" s="47">
        <f t="shared" si="203"/>
        <v>46.408388429009889</v>
      </c>
      <c r="YX240" s="5">
        <f t="shared" si="204"/>
        <v>50685.43467949819</v>
      </c>
      <c r="YY240" s="5">
        <f t="shared" si="205"/>
        <v>47015.473102214222</v>
      </c>
      <c r="YZ240" s="5">
        <f t="shared" si="206"/>
        <v>4199.9917869237652</v>
      </c>
      <c r="ZA240" s="5">
        <f t="shared" si="207"/>
        <v>-530.03020963973574</v>
      </c>
      <c r="ZB240" s="5">
        <f t="shared" si="208"/>
        <v>50685.434679498256</v>
      </c>
      <c r="ZC240" s="6">
        <f t="shared" si="209"/>
        <v>1.0000000000000013</v>
      </c>
    </row>
    <row r="241" spans="1:679" s="8" customFormat="1" x14ac:dyDescent="0.25">
      <c r="A241" s="8">
        <v>3</v>
      </c>
      <c r="B241" s="8" t="s">
        <v>1503</v>
      </c>
      <c r="C241" s="8" t="s">
        <v>1504</v>
      </c>
      <c r="D241" s="8" t="s">
        <v>1503</v>
      </c>
      <c r="E241" s="13" t="s">
        <v>3324</v>
      </c>
      <c r="F241" s="8" t="s">
        <v>3316</v>
      </c>
      <c r="G241" s="8" t="s">
        <v>3316</v>
      </c>
      <c r="H241" s="8" t="s">
        <v>3325</v>
      </c>
      <c r="I241" s="8" t="s">
        <v>3310</v>
      </c>
      <c r="J241" s="8" t="s">
        <v>3319</v>
      </c>
      <c r="L241" s="8">
        <v>7</v>
      </c>
      <c r="M241" s="8" t="s">
        <v>3311</v>
      </c>
      <c r="N241" s="7">
        <v>0</v>
      </c>
      <c r="O241" s="7">
        <v>0</v>
      </c>
      <c r="P241" s="8" t="s">
        <v>3374</v>
      </c>
      <c r="Q241" s="8" t="s">
        <v>1461</v>
      </c>
      <c r="R241" s="8" t="s">
        <v>1505</v>
      </c>
      <c r="S241" s="8" t="s">
        <v>119</v>
      </c>
      <c r="T241" s="8" t="s">
        <v>154</v>
      </c>
      <c r="U241" s="8" t="s">
        <v>1501</v>
      </c>
      <c r="V241" s="8" t="s">
        <v>3378</v>
      </c>
      <c r="W241" s="8" t="s">
        <v>3383</v>
      </c>
      <c r="X241" s="8" t="s">
        <v>3387</v>
      </c>
      <c r="Y241" s="8" t="s">
        <v>3387</v>
      </c>
      <c r="Z241" s="8" t="s">
        <v>122</v>
      </c>
      <c r="AA241" s="8" t="s">
        <v>123</v>
      </c>
      <c r="AB241" s="8" t="s">
        <v>124</v>
      </c>
      <c r="AC241" s="8" t="s">
        <v>1151</v>
      </c>
      <c r="AD241" s="8" t="s">
        <v>1152</v>
      </c>
      <c r="AE241" s="8" t="s">
        <v>3391</v>
      </c>
      <c r="AF241" s="8" t="s">
        <v>931</v>
      </c>
      <c r="AG241" s="8">
        <v>75</v>
      </c>
      <c r="AH241" s="8">
        <v>62</v>
      </c>
      <c r="AI241" s="8">
        <v>60</v>
      </c>
      <c r="AJ241" s="8">
        <v>54</v>
      </c>
      <c r="AK241" s="8">
        <v>7.6</v>
      </c>
      <c r="AL241" s="8">
        <v>8.1</v>
      </c>
      <c r="AM241" s="8">
        <v>7.6</v>
      </c>
      <c r="AN241" s="8">
        <v>8.1</v>
      </c>
      <c r="AO241" s="8">
        <v>230.1</v>
      </c>
      <c r="AP241" s="8">
        <v>0.2</v>
      </c>
      <c r="AQ241" s="8">
        <v>15.1</v>
      </c>
      <c r="AR241" s="8">
        <v>0</v>
      </c>
      <c r="AS241" s="8">
        <v>49245</v>
      </c>
      <c r="AT241" s="8">
        <v>92</v>
      </c>
      <c r="AU241" s="8">
        <v>49953</v>
      </c>
      <c r="AV241" s="8">
        <v>269</v>
      </c>
      <c r="AW241" s="8">
        <v>24220</v>
      </c>
      <c r="AX241" s="8">
        <v>117</v>
      </c>
      <c r="AY241" s="8">
        <v>73488</v>
      </c>
      <c r="AZ241" s="8">
        <v>172</v>
      </c>
      <c r="BA241" s="8">
        <v>16.924919392</v>
      </c>
      <c r="BF241" s="8">
        <v>111.9</v>
      </c>
      <c r="BG241" s="8">
        <v>0.01</v>
      </c>
      <c r="BH241" s="8">
        <v>-49.063792728000003</v>
      </c>
      <c r="CO241" s="8" t="s">
        <v>1506</v>
      </c>
      <c r="CP241" s="8" t="s">
        <v>1169</v>
      </c>
      <c r="CQ241" s="8">
        <v>74.997</v>
      </c>
      <c r="CR241" s="8">
        <v>1.9E-2</v>
      </c>
      <c r="CS241" s="8">
        <v>62.107999999999997</v>
      </c>
      <c r="CT241" s="8">
        <v>0.02</v>
      </c>
      <c r="CU241" s="8">
        <v>59.988999999999997</v>
      </c>
      <c r="CV241" s="8">
        <v>1.6E-2</v>
      </c>
      <c r="CW241" s="8">
        <v>53.930999999999997</v>
      </c>
      <c r="CX241" s="8">
        <v>0.02</v>
      </c>
      <c r="CY241" s="8">
        <v>74.98</v>
      </c>
      <c r="CZ241" s="8">
        <v>0.09</v>
      </c>
      <c r="DA241" s="8">
        <v>57.25</v>
      </c>
      <c r="DB241" s="8">
        <v>0.03</v>
      </c>
      <c r="DC241" s="8">
        <v>61.84</v>
      </c>
      <c r="DD241" s="8">
        <v>0.02</v>
      </c>
      <c r="DE241" s="8">
        <v>0.1</v>
      </c>
      <c r="DF241" s="8">
        <v>4.0000000000000001E-3</v>
      </c>
      <c r="DG241" s="8">
        <v>0.90969999999999995</v>
      </c>
      <c r="DH241" s="8">
        <v>2.0999999999999999E-3</v>
      </c>
      <c r="DI241" s="8">
        <v>49245</v>
      </c>
      <c r="DJ241" s="8">
        <v>92</v>
      </c>
      <c r="DK241" s="8">
        <v>24220</v>
      </c>
      <c r="DL241" s="8">
        <v>117</v>
      </c>
      <c r="DM241" s="8">
        <v>16.923999999999999</v>
      </c>
      <c r="DN241" s="8">
        <v>0.11799999999999999</v>
      </c>
      <c r="DO241" s="8">
        <v>-5290</v>
      </c>
      <c r="DP241" s="8">
        <v>1</v>
      </c>
      <c r="DQ241" s="8">
        <v>8.6209120220000006</v>
      </c>
      <c r="DR241" s="8">
        <v>0</v>
      </c>
      <c r="DS241" s="8">
        <v>0</v>
      </c>
      <c r="DT241" s="8">
        <v>0</v>
      </c>
      <c r="DU241" s="8">
        <v>230.1</v>
      </c>
      <c r="DV241" s="8">
        <v>0.5</v>
      </c>
      <c r="DW241" s="8">
        <v>229.7</v>
      </c>
      <c r="DX241" s="8">
        <v>0.5</v>
      </c>
      <c r="DY241" s="8">
        <v>229.8</v>
      </c>
      <c r="DZ241" s="8">
        <v>0.5</v>
      </c>
      <c r="EA241" s="8">
        <v>15.1</v>
      </c>
      <c r="EB241" s="8">
        <v>0.1</v>
      </c>
      <c r="EC241" s="8">
        <v>13.9</v>
      </c>
      <c r="ED241" s="8">
        <v>0.1</v>
      </c>
      <c r="EE241" s="8">
        <v>16.600000000000001</v>
      </c>
      <c r="EF241" s="8">
        <v>0.1</v>
      </c>
      <c r="EG241" s="8">
        <v>3425.5</v>
      </c>
      <c r="EH241" s="8">
        <v>21.9</v>
      </c>
      <c r="EI241" s="8">
        <v>2354.1999999999998</v>
      </c>
      <c r="EJ241" s="8">
        <v>21.9</v>
      </c>
      <c r="EK241" s="8">
        <v>916.9</v>
      </c>
      <c r="EL241" s="8">
        <v>20</v>
      </c>
      <c r="EM241" s="8">
        <v>230</v>
      </c>
      <c r="EO241" s="8">
        <v>228</v>
      </c>
      <c r="EQ241" s="8">
        <v>227</v>
      </c>
      <c r="ES241" s="8">
        <v>6.1</v>
      </c>
      <c r="EU241" s="8">
        <v>6.2</v>
      </c>
      <c r="EW241" s="8">
        <v>6.3</v>
      </c>
      <c r="EY241" s="8">
        <v>0.54</v>
      </c>
      <c r="EZ241" s="8">
        <v>228</v>
      </c>
      <c r="FB241" s="8">
        <v>229</v>
      </c>
      <c r="FD241" s="8">
        <v>231</v>
      </c>
      <c r="FF241" s="8">
        <v>8.3000000000000007</v>
      </c>
      <c r="FH241" s="8">
        <v>8</v>
      </c>
      <c r="FJ241" s="8">
        <v>7.5</v>
      </c>
      <c r="FL241" s="8">
        <v>2150</v>
      </c>
      <c r="FN241" s="8">
        <v>0.68</v>
      </c>
      <c r="GE241" s="8">
        <v>4280</v>
      </c>
      <c r="HB241" s="26">
        <v>160.02000000000001</v>
      </c>
      <c r="HC241" s="26">
        <v>0.15</v>
      </c>
      <c r="HD241" s="8">
        <v>147.85</v>
      </c>
      <c r="HE241" s="8">
        <v>0.06</v>
      </c>
      <c r="HF241" s="8">
        <v>86.6</v>
      </c>
      <c r="HG241" s="8">
        <v>0.06</v>
      </c>
      <c r="HH241" s="8">
        <v>61.25</v>
      </c>
      <c r="HI241" s="8">
        <v>7.0000000000000007E-2</v>
      </c>
      <c r="HJ241" s="26">
        <v>142.1</v>
      </c>
      <c r="HK241" s="26">
        <v>0.15</v>
      </c>
      <c r="HL241" s="8">
        <v>63.88</v>
      </c>
      <c r="HM241" s="8">
        <v>0.05</v>
      </c>
      <c r="HN241" s="8">
        <v>79.2</v>
      </c>
      <c r="HO241" s="8">
        <v>0.06</v>
      </c>
      <c r="HP241" s="8">
        <v>15.32</v>
      </c>
      <c r="HQ241" s="8">
        <v>0.04</v>
      </c>
      <c r="HZ241" s="26">
        <v>56.3</v>
      </c>
      <c r="IA241" s="26">
        <v>0.06</v>
      </c>
      <c r="IB241" s="8">
        <v>56.4</v>
      </c>
      <c r="IC241" s="8">
        <v>7.0000000000000007E-2</v>
      </c>
      <c r="ID241" s="8">
        <v>30.78</v>
      </c>
      <c r="IE241" s="8">
        <v>0.04</v>
      </c>
      <c r="IF241" s="8">
        <v>25.62</v>
      </c>
      <c r="IG241" s="8">
        <v>0.08</v>
      </c>
      <c r="IH241" s="8">
        <v>512.37</v>
      </c>
      <c r="II241" s="8">
        <v>0.56000000000000005</v>
      </c>
      <c r="IJ241" s="8">
        <v>28.52</v>
      </c>
      <c r="IK241" s="8">
        <v>0.01</v>
      </c>
      <c r="IL241" s="8">
        <v>37432</v>
      </c>
      <c r="IM241" s="8">
        <v>1</v>
      </c>
      <c r="IN241" s="8">
        <v>42721.410600000003</v>
      </c>
      <c r="IO241" s="8">
        <v>0</v>
      </c>
      <c r="KB241" s="8">
        <v>102.28</v>
      </c>
      <c r="KC241" s="8">
        <v>7.0000000000000007E-2</v>
      </c>
      <c r="KD241" s="8">
        <v>71.430000000000007</v>
      </c>
      <c r="KE241" s="8">
        <v>0.04</v>
      </c>
      <c r="KF241" s="8">
        <v>60.16</v>
      </c>
      <c r="KG241" s="8">
        <v>0.04</v>
      </c>
      <c r="KH241" s="8">
        <v>11.27</v>
      </c>
      <c r="KI241" s="8">
        <v>0.06</v>
      </c>
      <c r="KP241" s="8">
        <v>101.62</v>
      </c>
      <c r="KQ241" s="8">
        <v>7.0000000000000007E-2</v>
      </c>
      <c r="KR241" s="8">
        <v>72.72</v>
      </c>
      <c r="KS241" s="8">
        <v>0.03</v>
      </c>
      <c r="KT241" s="8">
        <v>59.81</v>
      </c>
      <c r="KU241" s="8">
        <v>0.04</v>
      </c>
      <c r="KV241" s="8">
        <v>-12.91</v>
      </c>
      <c r="KW241" s="8">
        <v>0.05</v>
      </c>
      <c r="LD241" s="8">
        <v>101.49</v>
      </c>
      <c r="LE241" s="8">
        <v>7.0000000000000007E-2</v>
      </c>
      <c r="LF241" s="8">
        <v>75.739999999999995</v>
      </c>
      <c r="LG241" s="8">
        <v>0.03</v>
      </c>
      <c r="LH241" s="8">
        <v>59.73</v>
      </c>
      <c r="LI241" s="8">
        <v>0.04</v>
      </c>
      <c r="LJ241" s="8">
        <v>16.010000000000002</v>
      </c>
      <c r="LK241" s="8">
        <v>0.04</v>
      </c>
      <c r="LL241" s="8">
        <v>68.84</v>
      </c>
      <c r="LM241" s="8">
        <v>0.09</v>
      </c>
      <c r="LN241" s="8">
        <v>3.04</v>
      </c>
      <c r="LO241" s="8">
        <v>1.19</v>
      </c>
      <c r="LP241" s="8">
        <v>31.14</v>
      </c>
      <c r="LQ241" s="8">
        <v>0.01</v>
      </c>
      <c r="LR241" s="8">
        <v>112.87</v>
      </c>
      <c r="LS241" s="8">
        <v>0.01</v>
      </c>
      <c r="LT241" s="8">
        <v>-5290</v>
      </c>
      <c r="LU241" s="8">
        <v>1</v>
      </c>
      <c r="LV241" s="8">
        <v>0</v>
      </c>
      <c r="LW241" s="8">
        <v>0</v>
      </c>
      <c r="MX241" s="8">
        <v>56.34</v>
      </c>
      <c r="MY241" s="8">
        <v>0.04</v>
      </c>
      <c r="MZ241" s="8">
        <v>55.83</v>
      </c>
      <c r="NA241" s="8">
        <v>0.05</v>
      </c>
      <c r="NB241" s="8">
        <v>57.24</v>
      </c>
      <c r="NC241" s="8">
        <v>0.05</v>
      </c>
      <c r="ND241" s="8">
        <v>57.95</v>
      </c>
      <c r="NE241" s="8">
        <v>0.03</v>
      </c>
      <c r="NF241" s="8">
        <v>57.79</v>
      </c>
      <c r="NG241" s="8">
        <v>0.03</v>
      </c>
      <c r="NH241" s="8">
        <v>57.57</v>
      </c>
      <c r="NI241" s="8">
        <v>0.04</v>
      </c>
      <c r="OB241" s="8">
        <v>63.88</v>
      </c>
      <c r="OC241" s="8">
        <v>0.05</v>
      </c>
      <c r="OP241" s="8">
        <v>64.459999999999994</v>
      </c>
      <c r="OQ241" s="8">
        <v>0.04</v>
      </c>
      <c r="OR241" s="8">
        <v>64.790000000000006</v>
      </c>
      <c r="OS241" s="8">
        <v>0.03</v>
      </c>
      <c r="PN241" s="8">
        <v>64.099999999999994</v>
      </c>
      <c r="PO241" s="8">
        <v>0.04</v>
      </c>
      <c r="PP241" s="8">
        <v>68.84</v>
      </c>
      <c r="PQ241" s="8">
        <v>0.09</v>
      </c>
      <c r="PV241" s="8">
        <v>56.88</v>
      </c>
      <c r="PW241" s="8">
        <v>0.06</v>
      </c>
      <c r="PX241" s="8">
        <v>75.180000000000007</v>
      </c>
      <c r="PY241" s="8">
        <v>0.03</v>
      </c>
      <c r="QX241" s="8">
        <v>59.93</v>
      </c>
      <c r="QY241" s="8">
        <v>0.09</v>
      </c>
      <c r="QZ241" s="8">
        <v>59.69</v>
      </c>
      <c r="RA241" s="8">
        <v>0.05</v>
      </c>
      <c r="RB241" s="8">
        <v>75.13</v>
      </c>
      <c r="RC241" s="8">
        <v>7.0000000000000007E-2</v>
      </c>
      <c r="RD241" s="8">
        <v>74.98</v>
      </c>
      <c r="RE241" s="8">
        <v>7.0000000000000007E-2</v>
      </c>
      <c r="RF241" s="8">
        <v>74.75</v>
      </c>
      <c r="RG241" s="8">
        <v>7.0000000000000007E-2</v>
      </c>
      <c r="RH241" s="8">
        <v>74.790000000000006</v>
      </c>
      <c r="RI241" s="8">
        <v>7.0000000000000007E-2</v>
      </c>
      <c r="RJ241" s="8">
        <v>74.77</v>
      </c>
      <c r="RK241" s="8">
        <v>7.0000000000000007E-2</v>
      </c>
      <c r="RL241" s="8">
        <v>74.790000000000006</v>
      </c>
      <c r="RM241" s="8">
        <v>7.0000000000000007E-2</v>
      </c>
      <c r="RP241" s="8">
        <v>72.900000000000006</v>
      </c>
      <c r="RQ241" s="8">
        <v>7.0000000000000007E-2</v>
      </c>
      <c r="RR241" s="8">
        <v>71.47</v>
      </c>
      <c r="RS241" s="8">
        <v>7.0000000000000007E-2</v>
      </c>
      <c r="RT241" s="8">
        <v>69.42</v>
      </c>
      <c r="RU241" s="8">
        <v>0.12</v>
      </c>
      <c r="RV241" s="8">
        <v>68.84</v>
      </c>
      <c r="RW241" s="8">
        <v>0.15</v>
      </c>
      <c r="RX241" s="8">
        <v>68.17</v>
      </c>
      <c r="RY241" s="8">
        <v>0.18</v>
      </c>
      <c r="RZ241" s="8">
        <v>64.38</v>
      </c>
      <c r="SA241" s="8">
        <v>0.15</v>
      </c>
      <c r="SB241" s="8">
        <v>62.64</v>
      </c>
      <c r="SC241" s="8">
        <v>0.2</v>
      </c>
      <c r="SD241" s="8">
        <v>63.26</v>
      </c>
      <c r="SE241" s="8">
        <v>0.41</v>
      </c>
      <c r="SF241" s="8">
        <v>63.13</v>
      </c>
      <c r="SG241" s="8">
        <v>0.15</v>
      </c>
      <c r="SH241" s="8">
        <v>63.38</v>
      </c>
      <c r="SI241" s="8">
        <v>0.12</v>
      </c>
      <c r="SJ241" s="8">
        <v>62.11</v>
      </c>
      <c r="SK241" s="8">
        <v>0.1</v>
      </c>
      <c r="SL241" s="8">
        <v>60.28</v>
      </c>
      <c r="SM241" s="8">
        <v>0.13</v>
      </c>
      <c r="SN241" s="8">
        <v>61.53</v>
      </c>
      <c r="SO241" s="8">
        <v>0.11</v>
      </c>
      <c r="SP241" s="8">
        <v>61.77</v>
      </c>
      <c r="SQ241" s="8">
        <v>0.14000000000000001</v>
      </c>
      <c r="SR241" s="8">
        <v>62.51</v>
      </c>
      <c r="SS241" s="8">
        <v>0.13</v>
      </c>
      <c r="ST241" s="8">
        <v>61.71</v>
      </c>
      <c r="SU241" s="8">
        <v>0.12</v>
      </c>
      <c r="TZ241" s="8">
        <v>62.45</v>
      </c>
      <c r="UA241" s="8">
        <v>0.15</v>
      </c>
      <c r="UB241" s="8">
        <v>62.42</v>
      </c>
      <c r="UC241" s="8">
        <v>0.13</v>
      </c>
      <c r="UD241" s="8">
        <v>60.81</v>
      </c>
      <c r="UE241" s="8">
        <v>0.14000000000000001</v>
      </c>
      <c r="UF241" s="8">
        <v>60.9</v>
      </c>
      <c r="UG241" s="8">
        <v>0.13</v>
      </c>
      <c r="UH241" s="8">
        <v>59.63</v>
      </c>
      <c r="UI241" s="8">
        <v>0.11</v>
      </c>
      <c r="UJ241" s="8">
        <v>59.66</v>
      </c>
      <c r="UK241" s="8">
        <v>0.17</v>
      </c>
      <c r="WJ241" s="8" t="s">
        <v>1785</v>
      </c>
      <c r="WK241" s="8">
        <v>74.997</v>
      </c>
      <c r="WL241" s="8">
        <v>1.9E-2</v>
      </c>
      <c r="WM241" s="8">
        <v>62.107999999999997</v>
      </c>
      <c r="WN241" s="8">
        <v>0.02</v>
      </c>
      <c r="WO241" s="8">
        <v>57.523000000000003</v>
      </c>
      <c r="WP241" s="8">
        <v>1.7999999999999999E-2</v>
      </c>
      <c r="WQ241" s="8">
        <v>52.171999999999997</v>
      </c>
      <c r="WR241" s="8">
        <v>2.3E-2</v>
      </c>
      <c r="WS241" s="8">
        <v>59.988999999999997</v>
      </c>
      <c r="WT241" s="8">
        <v>1.6E-2</v>
      </c>
      <c r="WU241" s="8">
        <v>53.930999999999997</v>
      </c>
      <c r="WV241" s="8">
        <v>0.02</v>
      </c>
      <c r="WW241" s="8">
        <v>2557.1</v>
      </c>
      <c r="WX241" s="8">
        <v>3</v>
      </c>
      <c r="WY241" s="8">
        <v>2501.8000000000002</v>
      </c>
      <c r="WZ241" s="8">
        <v>3</v>
      </c>
      <c r="XA241" s="8">
        <v>0.77800000000000002</v>
      </c>
      <c r="XB241" s="8">
        <v>2E-3</v>
      </c>
      <c r="XC241" s="8">
        <v>-0.08</v>
      </c>
      <c r="XD241" s="8">
        <v>8.0000000000000002E-3</v>
      </c>
      <c r="XE241" s="8">
        <v>0.1</v>
      </c>
      <c r="XF241" s="8">
        <v>4.0000000000000001E-3</v>
      </c>
      <c r="XG241" s="8">
        <v>0.90969999999999995</v>
      </c>
      <c r="XH241" s="8">
        <v>2.0999999999999999E-3</v>
      </c>
      <c r="XI241" s="8">
        <v>29.196999999999999</v>
      </c>
      <c r="XJ241" s="8">
        <v>0</v>
      </c>
      <c r="XK241" s="8">
        <v>4342</v>
      </c>
      <c r="XL241" s="8">
        <v>29</v>
      </c>
      <c r="XM241" s="8">
        <v>1520</v>
      </c>
      <c r="XO241" s="1">
        <v>0.40678135627125417</v>
      </c>
      <c r="XP241" s="12">
        <v>1006.8652130426083</v>
      </c>
      <c r="XQ241" s="4">
        <v>13.03</v>
      </c>
      <c r="XR241" s="4">
        <v>0.11</v>
      </c>
      <c r="XS241" s="45">
        <f t="shared" ref="XS241:XS272" si="210">(XM241-XU241)*3.412/XT241/0.24</f>
        <v>1.5667482634915557</v>
      </c>
      <c r="XT241" s="9">
        <f t="shared" si="181"/>
        <v>11717.579463195309</v>
      </c>
      <c r="XU241" s="46">
        <f t="shared" si="182"/>
        <v>228.66373203149607</v>
      </c>
      <c r="XV241" s="9">
        <f t="shared" si="192"/>
        <v>862.90284959939356</v>
      </c>
      <c r="XW241" s="9">
        <f t="shared" si="183"/>
        <v>3934.4579311193661</v>
      </c>
      <c r="XX241" s="9">
        <f t="shared" si="184"/>
        <v>7783.121532075942</v>
      </c>
      <c r="XY241" s="15">
        <f t="shared" si="185"/>
        <v>8.3679594743013667E-3</v>
      </c>
      <c r="XZ241" s="9">
        <f t="shared" si="186"/>
        <v>25.930318353834398</v>
      </c>
      <c r="YA241" s="9">
        <f t="shared" si="187"/>
        <v>55.956251736508449</v>
      </c>
      <c r="YB241" s="10">
        <v>13.159162426533735</v>
      </c>
      <c r="YC241" s="10">
        <v>13.093659870787146</v>
      </c>
      <c r="YD241" s="3">
        <v>7.4091804178326118E-3</v>
      </c>
      <c r="YE241" s="9">
        <v>22.455844803214301</v>
      </c>
      <c r="YF241" s="15">
        <v>8.8526333737603789E-3</v>
      </c>
      <c r="YG241" s="9">
        <v>27.68670490919833</v>
      </c>
      <c r="YH241" s="15">
        <v>7.0178465198505006E-3</v>
      </c>
      <c r="YI241" s="9">
        <v>21.430692445461826</v>
      </c>
      <c r="YJ241" s="9">
        <f t="shared" si="188"/>
        <v>69.966506713440168</v>
      </c>
      <c r="YK241" s="9">
        <f t="shared" si="189"/>
        <v>59.509481754453908</v>
      </c>
      <c r="YL241" s="9">
        <f t="shared" si="190"/>
        <v>21.049790993935151</v>
      </c>
      <c r="YM241" s="9">
        <f t="shared" si="193"/>
        <v>57187.967161918234</v>
      </c>
      <c r="YN241" s="9">
        <f t="shared" si="194"/>
        <v>39399.906238037991</v>
      </c>
      <c r="YO241" s="9">
        <f t="shared" si="195"/>
        <v>2822</v>
      </c>
      <c r="YP241" s="14">
        <f t="shared" si="196"/>
        <v>0.16841805152349698</v>
      </c>
      <c r="YQ241" s="9">
        <f t="shared" si="197"/>
        <v>52780.636479341731</v>
      </c>
      <c r="YR241" s="9">
        <f t="shared" si="198"/>
        <v>34992.575555461488</v>
      </c>
      <c r="YS241" s="10">
        <f t="shared" si="199"/>
        <v>12.155835209429233</v>
      </c>
      <c r="YT241" s="15">
        <f t="shared" si="200"/>
        <v>0.49956031158835373</v>
      </c>
      <c r="YU241" s="16">
        <f t="shared" si="201"/>
        <v>-4.8805273598992471</v>
      </c>
      <c r="YV241" s="16">
        <f t="shared" si="202"/>
        <v>-14.010254976931719</v>
      </c>
      <c r="YW241" s="47">
        <f t="shared" si="203"/>
        <v>41.970615697283762</v>
      </c>
      <c r="YX241" s="5">
        <f t="shared" si="204"/>
        <v>57187.967161918234</v>
      </c>
      <c r="YY241" s="5">
        <f t="shared" si="205"/>
        <v>73305.323166572736</v>
      </c>
      <c r="YZ241" s="5">
        <f t="shared" si="206"/>
        <v>4463.2430259102539</v>
      </c>
      <c r="ZA241" s="5">
        <f t="shared" si="207"/>
        <v>-20580.59903056475</v>
      </c>
      <c r="ZB241" s="5">
        <f t="shared" si="208"/>
        <v>57187.967161918241</v>
      </c>
      <c r="ZC241" s="6">
        <f t="shared" si="209"/>
        <v>1.0000000000000002</v>
      </c>
    </row>
    <row r="242" spans="1:679" s="8" customFormat="1" x14ac:dyDescent="0.25">
      <c r="A242" s="8">
        <v>3</v>
      </c>
      <c r="B242" s="8" t="s">
        <v>1507</v>
      </c>
      <c r="C242" s="8" t="s">
        <v>1508</v>
      </c>
      <c r="D242" s="8" t="s">
        <v>1507</v>
      </c>
      <c r="E242" s="13" t="s">
        <v>3314</v>
      </c>
      <c r="F242" s="8" t="s">
        <v>3316</v>
      </c>
      <c r="G242" s="8" t="s">
        <v>3316</v>
      </c>
      <c r="H242" s="8" t="s">
        <v>3325</v>
      </c>
      <c r="I242" s="8" t="s">
        <v>3310</v>
      </c>
      <c r="J242" s="8" t="s">
        <v>3319</v>
      </c>
      <c r="L242" s="8">
        <v>7</v>
      </c>
      <c r="M242" s="8" t="s">
        <v>3311</v>
      </c>
      <c r="N242" s="7">
        <v>0</v>
      </c>
      <c r="O242" s="7">
        <v>0</v>
      </c>
      <c r="P242" s="8" t="s">
        <v>3374</v>
      </c>
      <c r="Q242" s="8" t="s">
        <v>1446</v>
      </c>
      <c r="R242" s="8" t="s">
        <v>1509</v>
      </c>
      <c r="S242" s="8" t="s">
        <v>119</v>
      </c>
      <c r="T242" s="8" t="s">
        <v>154</v>
      </c>
      <c r="U242" s="8" t="s">
        <v>1501</v>
      </c>
      <c r="V242" s="8" t="s">
        <v>3378</v>
      </c>
      <c r="W242" s="8" t="s">
        <v>3384</v>
      </c>
      <c r="X242" s="8" t="s">
        <v>3387</v>
      </c>
      <c r="Y242" s="8" t="s">
        <v>3387</v>
      </c>
      <c r="Z242" s="8" t="s">
        <v>122</v>
      </c>
      <c r="AA242" s="8" t="s">
        <v>123</v>
      </c>
      <c r="AB242" s="8" t="s">
        <v>124</v>
      </c>
      <c r="AC242" s="8" t="s">
        <v>1151</v>
      </c>
      <c r="AD242" s="8" t="s">
        <v>1152</v>
      </c>
      <c r="AE242" s="8" t="s">
        <v>3391</v>
      </c>
      <c r="AF242" s="8" t="s">
        <v>931</v>
      </c>
      <c r="AG242" s="8">
        <v>75</v>
      </c>
      <c r="AH242" s="8">
        <v>62</v>
      </c>
      <c r="AI242" s="8">
        <v>60</v>
      </c>
      <c r="AJ242" s="8">
        <v>54</v>
      </c>
      <c r="AK242" s="8">
        <v>7.6</v>
      </c>
      <c r="AL242" s="8">
        <v>8.1</v>
      </c>
      <c r="AM242" s="8">
        <v>7.6</v>
      </c>
      <c r="AN242" s="8">
        <v>8.1</v>
      </c>
      <c r="AO242" s="8">
        <v>230.7</v>
      </c>
      <c r="AP242" s="8">
        <v>0.2</v>
      </c>
      <c r="AQ242" s="8">
        <v>23.9</v>
      </c>
      <c r="AR242" s="8">
        <v>0</v>
      </c>
      <c r="AS242" s="8">
        <v>57990</v>
      </c>
      <c r="AT242" s="8">
        <v>104</v>
      </c>
      <c r="AU242" s="8">
        <v>56992</v>
      </c>
      <c r="AV242" s="8">
        <v>250</v>
      </c>
      <c r="AW242" s="8">
        <v>21319</v>
      </c>
      <c r="AX242" s="8">
        <v>78</v>
      </c>
      <c r="AY242" s="8">
        <v>79328</v>
      </c>
      <c r="AZ242" s="8">
        <v>144</v>
      </c>
      <c r="BA242" s="8">
        <v>12.510329601</v>
      </c>
      <c r="BF242" s="8">
        <v>113.33</v>
      </c>
      <c r="BG242" s="8">
        <v>0.02</v>
      </c>
      <c r="BH242" s="8">
        <v>-7.66</v>
      </c>
      <c r="CO242" s="8" t="s">
        <v>385</v>
      </c>
      <c r="CP242" s="8" t="s">
        <v>1449</v>
      </c>
      <c r="CQ242" s="8">
        <v>75.003</v>
      </c>
      <c r="CR242" s="8">
        <v>1.7999999999999999E-2</v>
      </c>
      <c r="CS242" s="8">
        <v>62.006</v>
      </c>
      <c r="CT242" s="8">
        <v>1.4E-2</v>
      </c>
      <c r="CU242" s="8">
        <v>59.938000000000002</v>
      </c>
      <c r="CV242" s="8">
        <v>6.9000000000000006E-2</v>
      </c>
      <c r="CW242" s="8">
        <v>54.002000000000002</v>
      </c>
      <c r="CX242" s="8">
        <v>4.9000000000000002E-2</v>
      </c>
      <c r="CY242" s="8">
        <v>74.400000000000006</v>
      </c>
      <c r="CZ242" s="8">
        <v>0.09</v>
      </c>
      <c r="DA242" s="8">
        <v>54.51</v>
      </c>
      <c r="DB242" s="8">
        <v>0.03</v>
      </c>
      <c r="DC242" s="8">
        <v>59.73</v>
      </c>
      <c r="DD242" s="8">
        <v>0.03</v>
      </c>
      <c r="DE242" s="8">
        <v>0.13200000000000001</v>
      </c>
      <c r="DF242" s="8">
        <v>4.0000000000000001E-3</v>
      </c>
      <c r="DG242" s="8">
        <v>0.9375</v>
      </c>
      <c r="DH242" s="8">
        <v>2.0999999999999999E-3</v>
      </c>
      <c r="DI242" s="8">
        <v>57990</v>
      </c>
      <c r="DJ242" s="8">
        <v>104</v>
      </c>
      <c r="DK242" s="8">
        <v>21319</v>
      </c>
      <c r="DL242" s="8">
        <v>78</v>
      </c>
      <c r="DM242" s="8">
        <v>12.509</v>
      </c>
      <c r="DN242" s="8">
        <v>6.3E-2</v>
      </c>
      <c r="DO242" s="8">
        <v>73686</v>
      </c>
      <c r="DP242" s="8">
        <v>140</v>
      </c>
      <c r="DQ242" s="8">
        <v>11.619</v>
      </c>
      <c r="DR242" s="8">
        <v>5.3999999999999999E-2</v>
      </c>
      <c r="DS242" s="8">
        <v>-7.66</v>
      </c>
      <c r="DT242" s="8">
        <v>0.21</v>
      </c>
      <c r="DU242" s="8">
        <v>230.7</v>
      </c>
      <c r="DV242" s="8">
        <v>0.7</v>
      </c>
      <c r="DW242" s="8">
        <v>230.7</v>
      </c>
      <c r="DX242" s="8">
        <v>0.7</v>
      </c>
      <c r="DY242" s="8">
        <v>229.4</v>
      </c>
      <c r="DZ242" s="8">
        <v>0.7</v>
      </c>
      <c r="EA242" s="8">
        <v>23.9</v>
      </c>
      <c r="EB242" s="8">
        <v>0.1</v>
      </c>
      <c r="EC242" s="8">
        <v>20.5</v>
      </c>
      <c r="ED242" s="8">
        <v>0.1</v>
      </c>
      <c r="EE242" s="8">
        <v>23.9</v>
      </c>
      <c r="EF242" s="8">
        <v>0.1</v>
      </c>
      <c r="EG242" s="8">
        <v>5391.9</v>
      </c>
      <c r="EH242" s="8">
        <v>34.1</v>
      </c>
      <c r="EI242" s="8">
        <v>3374.7</v>
      </c>
      <c r="EJ242" s="8">
        <v>37.4</v>
      </c>
      <c r="EK242" s="8">
        <v>949.6</v>
      </c>
      <c r="EL242" s="8">
        <v>29.1</v>
      </c>
      <c r="EM242" s="8">
        <v>229.9</v>
      </c>
      <c r="EO242" s="8">
        <v>228.5</v>
      </c>
      <c r="EQ242" s="8">
        <v>229.4</v>
      </c>
      <c r="ES242" s="8">
        <v>6.5</v>
      </c>
      <c r="EU242" s="8">
        <v>6.2</v>
      </c>
      <c r="EW242" s="8">
        <v>6.2</v>
      </c>
      <c r="EY242" s="8">
        <v>0.53</v>
      </c>
      <c r="EZ242" s="8">
        <v>230</v>
      </c>
      <c r="FB242" s="8">
        <v>229.6</v>
      </c>
      <c r="FD242" s="8">
        <v>229.9</v>
      </c>
      <c r="FF242" s="8">
        <v>8.6999999999999993</v>
      </c>
      <c r="FH242" s="8">
        <v>7.9</v>
      </c>
      <c r="FJ242" s="8">
        <v>7.3</v>
      </c>
      <c r="FL242" s="8">
        <v>2180</v>
      </c>
      <c r="FN242" s="8">
        <v>0.68</v>
      </c>
      <c r="FO242" s="8">
        <v>228.9</v>
      </c>
      <c r="FP242" s="8">
        <v>228.8</v>
      </c>
      <c r="FQ242" s="8">
        <v>230</v>
      </c>
      <c r="FR242" s="8">
        <v>8.6999999999999993</v>
      </c>
      <c r="FS242" s="8">
        <v>7.9</v>
      </c>
      <c r="FT242" s="8">
        <v>7.3</v>
      </c>
      <c r="FU242" s="8">
        <v>2004</v>
      </c>
      <c r="FV242" s="8">
        <v>0.67</v>
      </c>
      <c r="GE242" s="8">
        <v>6364</v>
      </c>
      <c r="HB242" s="8">
        <v>161.34</v>
      </c>
      <c r="HC242" s="8">
        <v>0.7</v>
      </c>
      <c r="HD242" s="8">
        <v>154.57</v>
      </c>
      <c r="HE242" s="8">
        <v>0.11</v>
      </c>
      <c r="HF242" s="8">
        <v>87.14</v>
      </c>
      <c r="HG242" s="8">
        <v>0.28999999999999998</v>
      </c>
      <c r="HH242" s="8">
        <v>67.45</v>
      </c>
      <c r="HI242" s="8">
        <v>0.18</v>
      </c>
      <c r="HJ242" s="8">
        <v>143.13999999999999</v>
      </c>
      <c r="HK242" s="8">
        <v>0.66</v>
      </c>
      <c r="HL242" s="8">
        <v>64.64</v>
      </c>
      <c r="HM242" s="8">
        <v>0.21</v>
      </c>
      <c r="HN242" s="8">
        <v>79.66</v>
      </c>
      <c r="HO242" s="8">
        <v>0.28999999999999998</v>
      </c>
      <c r="HP242" s="8">
        <v>15.02</v>
      </c>
      <c r="HQ242" s="8">
        <v>0.08</v>
      </c>
      <c r="HZ242" s="8">
        <v>58.47</v>
      </c>
      <c r="IA242" s="8">
        <v>0.19</v>
      </c>
      <c r="IB242" s="8">
        <v>65.349999999999994</v>
      </c>
      <c r="IC242" s="8">
        <v>0.05</v>
      </c>
      <c r="ID242" s="8">
        <v>32.46</v>
      </c>
      <c r="IE242" s="8">
        <v>0.15</v>
      </c>
      <c r="IF242" s="8">
        <v>32.9</v>
      </c>
      <c r="IG242" s="8">
        <v>0.17</v>
      </c>
      <c r="IH242" s="8">
        <v>517.07000000000005</v>
      </c>
      <c r="II242" s="8">
        <v>1.47</v>
      </c>
      <c r="IJ242" s="8">
        <v>28.76</v>
      </c>
      <c r="IK242" s="8">
        <v>0.06</v>
      </c>
      <c r="IL242" s="8">
        <v>73686</v>
      </c>
      <c r="IM242" s="8">
        <v>140</v>
      </c>
      <c r="IN242" s="8">
        <v>43740</v>
      </c>
      <c r="IO242" s="8">
        <v>91</v>
      </c>
      <c r="KB242" s="8">
        <v>147.86000000000001</v>
      </c>
      <c r="KC242" s="8">
        <v>0.6</v>
      </c>
      <c r="KD242" s="8">
        <v>159.44999999999999</v>
      </c>
      <c r="KE242" s="8">
        <v>0.45</v>
      </c>
      <c r="KF242" s="8">
        <v>81.650000000000006</v>
      </c>
      <c r="KG242" s="8">
        <v>0.26</v>
      </c>
      <c r="KH242" s="8">
        <v>77.790000000000006</v>
      </c>
      <c r="KI242" s="8">
        <v>0.46</v>
      </c>
      <c r="KP242" s="8">
        <v>137.77000000000001</v>
      </c>
      <c r="KQ242" s="8">
        <v>0.59</v>
      </c>
      <c r="KR242" s="8">
        <v>65.72</v>
      </c>
      <c r="KS242" s="8">
        <v>0.15</v>
      </c>
      <c r="KT242" s="8">
        <v>77.319999999999993</v>
      </c>
      <c r="KU242" s="8">
        <v>0.27</v>
      </c>
      <c r="KV242" s="8">
        <v>11.6</v>
      </c>
      <c r="KW242" s="8">
        <v>0.13</v>
      </c>
      <c r="LD242" s="8">
        <v>45.38</v>
      </c>
      <c r="LE242" s="8">
        <v>0.16</v>
      </c>
      <c r="LF242" s="8">
        <v>61.89</v>
      </c>
      <c r="LG242" s="8">
        <v>0.84</v>
      </c>
      <c r="LH242" s="8">
        <v>21.74</v>
      </c>
      <c r="LI242" s="8">
        <v>0.15</v>
      </c>
      <c r="LJ242" s="8">
        <v>40.119999999999997</v>
      </c>
      <c r="LK242" s="8">
        <v>0.75</v>
      </c>
      <c r="LL242" s="8">
        <v>64.41</v>
      </c>
      <c r="LM242" s="8">
        <v>0.23</v>
      </c>
      <c r="LN242" s="8">
        <v>418.53</v>
      </c>
      <c r="LO242" s="8">
        <v>1.1599999999999999</v>
      </c>
      <c r="LP242" s="8">
        <v>29.07</v>
      </c>
      <c r="LQ242" s="8">
        <v>0.05</v>
      </c>
      <c r="LR242" s="8">
        <v>113.42</v>
      </c>
      <c r="LS242" s="8">
        <v>0.14000000000000001</v>
      </c>
      <c r="LT242" s="8">
        <v>73686</v>
      </c>
      <c r="LU242" s="8">
        <v>140</v>
      </c>
      <c r="LV242" s="8">
        <v>35309</v>
      </c>
      <c r="LW242" s="8">
        <v>97</v>
      </c>
      <c r="MX242" s="8">
        <v>55.13</v>
      </c>
      <c r="MY242" s="8">
        <v>0.06</v>
      </c>
      <c r="MZ242" s="8">
        <v>54.15</v>
      </c>
      <c r="NA242" s="8">
        <v>0.04</v>
      </c>
      <c r="NB242" s="8">
        <v>53.01</v>
      </c>
      <c r="NC242" s="8">
        <v>0.05</v>
      </c>
      <c r="ND242" s="8">
        <v>55.95</v>
      </c>
      <c r="NE242" s="8">
        <v>0.09</v>
      </c>
      <c r="NF242" s="8">
        <v>55.86</v>
      </c>
      <c r="NG242" s="8">
        <v>0.09</v>
      </c>
      <c r="NH242" s="8">
        <v>55.87</v>
      </c>
      <c r="NI242" s="8">
        <v>0.09</v>
      </c>
      <c r="OB242" s="8">
        <v>64.64</v>
      </c>
      <c r="OC242" s="8">
        <v>0.21</v>
      </c>
      <c r="OP242" s="8">
        <v>66.19</v>
      </c>
      <c r="OQ242" s="8">
        <v>0.21</v>
      </c>
      <c r="OR242" s="8">
        <v>64.77</v>
      </c>
      <c r="OS242" s="8">
        <v>0.2</v>
      </c>
      <c r="PN242" s="8">
        <v>64.94</v>
      </c>
      <c r="PO242" s="8">
        <v>0.21</v>
      </c>
      <c r="PP242" s="8">
        <v>64.41</v>
      </c>
      <c r="PQ242" s="8">
        <v>0.23</v>
      </c>
      <c r="PR242" s="8">
        <v>66.19</v>
      </c>
      <c r="PS242" s="8">
        <v>0.21</v>
      </c>
      <c r="PT242" s="8">
        <v>64.77</v>
      </c>
      <c r="PU242" s="8">
        <v>0.2</v>
      </c>
      <c r="PV242" s="8">
        <v>65.510000000000005</v>
      </c>
      <c r="PW242" s="8">
        <v>0.05</v>
      </c>
      <c r="PX242" s="8">
        <v>61.55</v>
      </c>
      <c r="PY242" s="8">
        <v>0.84</v>
      </c>
      <c r="QX242" s="8">
        <v>59.69</v>
      </c>
      <c r="QY242" s="8">
        <v>0.26</v>
      </c>
      <c r="QZ242" s="8">
        <v>59.84</v>
      </c>
      <c r="RA242" s="8">
        <v>0.24</v>
      </c>
      <c r="RB242" s="8">
        <v>74.540000000000006</v>
      </c>
      <c r="RC242" s="8">
        <v>7.0000000000000007E-2</v>
      </c>
      <c r="RD242" s="8">
        <v>74.47</v>
      </c>
      <c r="RE242" s="8">
        <v>7.0000000000000007E-2</v>
      </c>
      <c r="RF242" s="8">
        <v>74.13</v>
      </c>
      <c r="RG242" s="8">
        <v>7.0000000000000007E-2</v>
      </c>
      <c r="RH242" s="8">
        <v>73.459999999999994</v>
      </c>
      <c r="RI242" s="8">
        <v>7.0000000000000007E-2</v>
      </c>
      <c r="RJ242" s="8">
        <v>67.819999999999993</v>
      </c>
      <c r="RK242" s="8">
        <v>0.11</v>
      </c>
      <c r="RL242" s="8">
        <v>69.87</v>
      </c>
      <c r="RM242" s="8">
        <v>0.11</v>
      </c>
      <c r="RP242" s="8">
        <v>73.739999999999995</v>
      </c>
      <c r="RQ242" s="8">
        <v>0.09</v>
      </c>
      <c r="RR242" s="8">
        <v>74.19</v>
      </c>
      <c r="RS242" s="8">
        <v>0.09</v>
      </c>
      <c r="RT242" s="8">
        <v>74.209999999999994</v>
      </c>
      <c r="RU242" s="8">
        <v>0.08</v>
      </c>
      <c r="RV242" s="8">
        <v>73.31</v>
      </c>
      <c r="RW242" s="8">
        <v>7.0000000000000007E-2</v>
      </c>
      <c r="RX242" s="8">
        <v>62.78</v>
      </c>
      <c r="RY242" s="8">
        <v>0.18</v>
      </c>
      <c r="RZ242" s="8">
        <v>69.92</v>
      </c>
      <c r="SA242" s="8">
        <v>0.13</v>
      </c>
      <c r="SB242" s="8">
        <v>74.34</v>
      </c>
      <c r="SC242" s="8">
        <v>0.08</v>
      </c>
      <c r="SD242" s="8">
        <v>74.36</v>
      </c>
      <c r="SE242" s="8">
        <v>7.0000000000000007E-2</v>
      </c>
      <c r="SF242" s="8">
        <v>69.25</v>
      </c>
      <c r="SG242" s="8">
        <v>0.31</v>
      </c>
      <c r="SH242" s="8">
        <v>69.900000000000006</v>
      </c>
      <c r="SI242" s="8">
        <v>0.14000000000000001</v>
      </c>
      <c r="SJ242" s="8">
        <v>73.58</v>
      </c>
      <c r="SK242" s="8">
        <v>0.09</v>
      </c>
      <c r="SL242" s="8">
        <v>73.459999999999994</v>
      </c>
      <c r="SM242" s="8">
        <v>0.08</v>
      </c>
      <c r="SN242" s="8">
        <v>69.52</v>
      </c>
      <c r="SO242" s="8">
        <v>0.12</v>
      </c>
      <c r="SP242" s="8">
        <v>70.7</v>
      </c>
      <c r="SQ242" s="8">
        <v>0.1</v>
      </c>
      <c r="SR242" s="8">
        <v>72.739999999999995</v>
      </c>
      <c r="SS242" s="8">
        <v>0.15</v>
      </c>
      <c r="ST242" s="8">
        <v>71.16</v>
      </c>
      <c r="SU242" s="8">
        <v>0.17</v>
      </c>
      <c r="TZ242" s="8">
        <v>58.64</v>
      </c>
      <c r="UA242" s="8">
        <v>0.28999999999999998</v>
      </c>
      <c r="UB242" s="8">
        <v>58.41</v>
      </c>
      <c r="UC242" s="8">
        <v>0.28000000000000003</v>
      </c>
      <c r="UD242" s="8">
        <v>58.71</v>
      </c>
      <c r="UE242" s="8">
        <v>0.27</v>
      </c>
      <c r="UF242" s="8">
        <v>59.43</v>
      </c>
      <c r="UG242" s="8">
        <v>0.27</v>
      </c>
      <c r="UH242" s="8">
        <v>58.85</v>
      </c>
      <c r="UI242" s="8">
        <v>0.26</v>
      </c>
      <c r="UJ242" s="8">
        <v>58.87</v>
      </c>
      <c r="UK242" s="8">
        <v>0.27</v>
      </c>
      <c r="WJ242" s="8" t="s">
        <v>1315</v>
      </c>
      <c r="WK242" s="8">
        <v>75.003</v>
      </c>
      <c r="WL242" s="8">
        <v>1.7999999999999999E-2</v>
      </c>
      <c r="WM242" s="8">
        <v>62.006</v>
      </c>
      <c r="WN242" s="8">
        <v>1.4E-2</v>
      </c>
      <c r="WO242" s="8">
        <v>54.755000000000003</v>
      </c>
      <c r="WP242" s="8">
        <v>1.9E-2</v>
      </c>
      <c r="WQ242" s="8">
        <v>51.393999999999998</v>
      </c>
      <c r="WR242" s="8">
        <v>0.02</v>
      </c>
      <c r="WS242" s="8">
        <v>59.938000000000002</v>
      </c>
      <c r="WT242" s="8">
        <v>6.9000000000000006E-2</v>
      </c>
      <c r="WU242" s="8">
        <v>54.002000000000002</v>
      </c>
      <c r="WV242" s="8">
        <v>4.9000000000000002E-2</v>
      </c>
      <c r="WW242" s="8">
        <v>2590.1</v>
      </c>
      <c r="WX242" s="8">
        <v>2.9</v>
      </c>
      <c r="WY242" s="8">
        <v>2545.6999999999998</v>
      </c>
      <c r="WZ242" s="8">
        <v>2.9</v>
      </c>
      <c r="XA242" s="8">
        <v>1.2010000000000001</v>
      </c>
      <c r="XB242" s="8">
        <v>2E-3</v>
      </c>
      <c r="XC242" s="8">
        <v>-0.44700000000000001</v>
      </c>
      <c r="XD242" s="8">
        <v>3.0000000000000001E-3</v>
      </c>
      <c r="XE242" s="8">
        <v>0.13200000000000001</v>
      </c>
      <c r="XF242" s="8">
        <v>4.0000000000000001E-3</v>
      </c>
      <c r="XG242" s="8">
        <v>0.9375</v>
      </c>
      <c r="XH242" s="8">
        <v>2.0999999999999999E-3</v>
      </c>
      <c r="XI242" s="8">
        <v>29.221</v>
      </c>
      <c r="XJ242" s="8">
        <v>0</v>
      </c>
      <c r="XK242" s="8">
        <v>6341</v>
      </c>
      <c r="XL242" s="8">
        <v>31</v>
      </c>
      <c r="XM242" s="8">
        <v>1570</v>
      </c>
      <c r="XO242" s="1">
        <v>8.7942837155845673E-3</v>
      </c>
      <c r="XP242" s="12">
        <v>21.378903712586084</v>
      </c>
      <c r="XQ242" s="4">
        <v>13.029</v>
      </c>
      <c r="XR242" s="4">
        <v>0.39800000000000002</v>
      </c>
      <c r="XS242" s="45">
        <f t="shared" si="210"/>
        <v>1.4427764856279028</v>
      </c>
      <c r="XT242" s="9">
        <f t="shared" si="181"/>
        <v>11931.014293622267</v>
      </c>
      <c r="XU242" s="46">
        <f t="shared" si="182"/>
        <v>359.182634992126</v>
      </c>
      <c r="XV242" s="9">
        <f t="shared" si="192"/>
        <v>22.768878871411392</v>
      </c>
      <c r="XW242" s="9">
        <f t="shared" si="183"/>
        <v>103.82306202017563</v>
      </c>
      <c r="XX242" s="9">
        <f t="shared" si="184"/>
        <v>11827.191231602092</v>
      </c>
      <c r="XY242" s="15">
        <f t="shared" si="185"/>
        <v>8.7723624128777065E-3</v>
      </c>
      <c r="XZ242" s="9">
        <f t="shared" si="186"/>
        <v>27.568430830002921</v>
      </c>
      <c r="YA242" s="9">
        <f t="shared" si="187"/>
        <v>53.3122235143721</v>
      </c>
      <c r="YB242" s="10">
        <v>13.158278186971668</v>
      </c>
      <c r="YC242" s="10">
        <v>13.02538042244006</v>
      </c>
      <c r="YD242" s="3">
        <v>7.4610931139729624E-3</v>
      </c>
      <c r="YE242" s="9">
        <v>22.499897925510311</v>
      </c>
      <c r="YF242" s="15">
        <v>8.7838731757527988E-3</v>
      </c>
      <c r="YG242" s="9">
        <v>27.612924116345358</v>
      </c>
      <c r="YH242" s="15">
        <v>7.2491505784754544E-3</v>
      </c>
      <c r="YI242" s="9">
        <v>21.008784458288901</v>
      </c>
      <c r="YJ242" s="9">
        <f t="shared" si="188"/>
        <v>74.87221809593062</v>
      </c>
      <c r="YK242" s="9">
        <f t="shared" si="189"/>
        <v>61.94165739196233</v>
      </c>
      <c r="YL242" s="9">
        <f t="shared" si="190"/>
        <v>20.657874348364246</v>
      </c>
      <c r="YM242" s="9">
        <f t="shared" si="193"/>
        <v>82449.948159315041</v>
      </c>
      <c r="YN242" s="9">
        <f t="shared" si="194"/>
        <v>61735.8248455184</v>
      </c>
      <c r="YO242" s="9">
        <f t="shared" si="195"/>
        <v>4771</v>
      </c>
      <c r="YP242" s="14">
        <f t="shared" si="196"/>
        <v>0.19749464206497902</v>
      </c>
      <c r="YQ242" s="9">
        <f t="shared" si="197"/>
        <v>78317.428492543171</v>
      </c>
      <c r="YR242" s="9">
        <f t="shared" si="198"/>
        <v>57603.305178746523</v>
      </c>
      <c r="YS242" s="10">
        <f t="shared" si="199"/>
        <v>12.350958601568076</v>
      </c>
      <c r="YT242" s="15">
        <f t="shared" si="200"/>
        <v>0.23145578244833812</v>
      </c>
      <c r="YU242" s="16">
        <f t="shared" si="201"/>
        <v>-6.9105564816386753</v>
      </c>
      <c r="YV242" s="16">
        <f t="shared" si="202"/>
        <v>-21.55999458155852</v>
      </c>
      <c r="YW242" s="47">
        <f t="shared" si="203"/>
        <v>46.819187327913362</v>
      </c>
      <c r="YX242" s="5">
        <f t="shared" si="204"/>
        <v>82449.948159315041</v>
      </c>
      <c r="YY242" s="5">
        <f t="shared" si="205"/>
        <v>78794.08465734926</v>
      </c>
      <c r="YZ242" s="5">
        <f t="shared" si="206"/>
        <v>4186.7135372876201</v>
      </c>
      <c r="ZA242" s="5">
        <f t="shared" si="207"/>
        <v>-530.85003532184942</v>
      </c>
      <c r="ZB242" s="5">
        <f t="shared" si="208"/>
        <v>82449.948159315027</v>
      </c>
      <c r="ZC242" s="6">
        <f t="shared" si="209"/>
        <v>0.99999999999999978</v>
      </c>
    </row>
    <row r="243" spans="1:679" s="8" customFormat="1" x14ac:dyDescent="0.25">
      <c r="A243" s="8">
        <v>3</v>
      </c>
      <c r="B243" s="8" t="s">
        <v>1515</v>
      </c>
      <c r="C243" s="8" t="s">
        <v>1516</v>
      </c>
      <c r="D243" s="8" t="s">
        <v>1515</v>
      </c>
      <c r="E243" s="13" t="s">
        <v>3327</v>
      </c>
      <c r="F243" s="8" t="s">
        <v>3316</v>
      </c>
      <c r="G243" s="8" t="s">
        <v>3316</v>
      </c>
      <c r="H243" s="8" t="s">
        <v>3325</v>
      </c>
      <c r="I243" s="8" t="s">
        <v>3310</v>
      </c>
      <c r="J243" s="8" t="s">
        <v>3319</v>
      </c>
      <c r="L243" s="8">
        <v>7</v>
      </c>
      <c r="M243" s="8" t="s">
        <v>3311</v>
      </c>
      <c r="N243" s="7">
        <v>0</v>
      </c>
      <c r="O243" s="7">
        <v>0</v>
      </c>
      <c r="P243" s="8" t="s">
        <v>3374</v>
      </c>
      <c r="Q243" s="8" t="s">
        <v>1148</v>
      </c>
      <c r="R243" s="8" t="s">
        <v>1517</v>
      </c>
      <c r="S243" s="8" t="s">
        <v>119</v>
      </c>
      <c r="T243" s="8" t="s">
        <v>154</v>
      </c>
      <c r="U243" s="8" t="s">
        <v>949</v>
      </c>
      <c r="V243" s="8" t="s">
        <v>3378</v>
      </c>
      <c r="W243" s="8" t="s">
        <v>3383</v>
      </c>
      <c r="X243" s="8" t="s">
        <v>3387</v>
      </c>
      <c r="Y243" s="8" t="s">
        <v>3387</v>
      </c>
      <c r="Z243" s="8" t="s">
        <v>122</v>
      </c>
      <c r="AA243" s="8" t="s">
        <v>123</v>
      </c>
      <c r="AB243" s="8" t="s">
        <v>124</v>
      </c>
      <c r="AC243" s="8" t="s">
        <v>1151</v>
      </c>
      <c r="AD243" s="8" t="s">
        <v>1152</v>
      </c>
      <c r="AE243" s="8" t="s">
        <v>3391</v>
      </c>
      <c r="AF243" s="8" t="s">
        <v>931</v>
      </c>
      <c r="AG243" s="8">
        <v>75</v>
      </c>
      <c r="AH243" s="8">
        <v>62</v>
      </c>
      <c r="AI243" s="8">
        <v>115</v>
      </c>
      <c r="AJ243" s="8">
        <v>80</v>
      </c>
      <c r="AK243" s="8">
        <v>7.6</v>
      </c>
      <c r="AL243" s="8">
        <v>8.1</v>
      </c>
      <c r="AM243" s="8">
        <v>7.6</v>
      </c>
      <c r="AN243" s="8">
        <v>8.1</v>
      </c>
      <c r="AO243" s="8">
        <v>230.4</v>
      </c>
      <c r="AP243" s="8">
        <v>0.1</v>
      </c>
      <c r="AQ243" s="8">
        <v>33.4</v>
      </c>
      <c r="AR243" s="8">
        <v>0</v>
      </c>
      <c r="AS243" s="8">
        <v>40970</v>
      </c>
      <c r="AT243" s="8">
        <v>63</v>
      </c>
      <c r="AU243" s="8">
        <v>40173</v>
      </c>
      <c r="AV243" s="8">
        <v>142</v>
      </c>
      <c r="AW243" s="8">
        <v>-6462</v>
      </c>
      <c r="AX243" s="8">
        <v>75</v>
      </c>
      <c r="AY243" s="8">
        <v>34502</v>
      </c>
      <c r="AZ243" s="8">
        <v>96</v>
      </c>
      <c r="BA243" s="8">
        <v>3.1831349759999998</v>
      </c>
      <c r="BF243" s="8">
        <v>109.67</v>
      </c>
      <c r="BG243" s="8">
        <v>0</v>
      </c>
      <c r="BH243" s="8">
        <v>56.41</v>
      </c>
      <c r="CO243" s="8" t="s">
        <v>1518</v>
      </c>
      <c r="CP243" s="8" t="s">
        <v>1228</v>
      </c>
      <c r="CQ243" s="8">
        <v>74.998999999999995</v>
      </c>
      <c r="CR243" s="8">
        <v>7.0000000000000001E-3</v>
      </c>
      <c r="CS243" s="8">
        <v>62.027000000000001</v>
      </c>
      <c r="CT243" s="8">
        <v>8.9999999999999993E-3</v>
      </c>
      <c r="CU243" s="8">
        <v>115.008</v>
      </c>
      <c r="CV243" s="8">
        <v>1.7000000000000001E-2</v>
      </c>
      <c r="CW243" s="8">
        <v>80.010000000000005</v>
      </c>
      <c r="CX243" s="8">
        <v>2.8000000000000001E-2</v>
      </c>
      <c r="CY243" s="8">
        <v>74.45</v>
      </c>
      <c r="CZ243" s="8">
        <v>0.05</v>
      </c>
      <c r="DA243" s="8">
        <v>62.34</v>
      </c>
      <c r="DB243" s="8">
        <v>0.04</v>
      </c>
      <c r="DC243" s="8">
        <v>65.319999999999993</v>
      </c>
      <c r="DD243" s="8">
        <v>0.01</v>
      </c>
      <c r="DE243" s="8">
        <v>-0.26600000000000001</v>
      </c>
      <c r="DF243" s="8">
        <v>5.0000000000000001E-3</v>
      </c>
      <c r="DG243" s="8">
        <v>1.7296</v>
      </c>
      <c r="DH243" s="8">
        <v>4.3E-3</v>
      </c>
      <c r="DI243" s="8">
        <v>40970</v>
      </c>
      <c r="DJ243" s="8">
        <v>63</v>
      </c>
      <c r="DK243" s="8">
        <v>-6462</v>
      </c>
      <c r="DL243" s="8">
        <v>75</v>
      </c>
      <c r="DM243" s="8">
        <v>3.1829999999999998</v>
      </c>
      <c r="DN243" s="8">
        <v>1.2999999999999999E-2</v>
      </c>
      <c r="DO243" s="8">
        <v>79143</v>
      </c>
      <c r="DP243" s="8">
        <v>63</v>
      </c>
      <c r="DQ243" s="8">
        <v>7.3019999999999996</v>
      </c>
      <c r="DR243" s="8">
        <v>2.1000000000000001E-2</v>
      </c>
      <c r="DS243" s="8">
        <v>56.41</v>
      </c>
      <c r="DT243" s="8">
        <v>0.13</v>
      </c>
      <c r="DU243" s="8">
        <v>230.4</v>
      </c>
      <c r="DV243" s="8">
        <v>0.8</v>
      </c>
      <c r="DW243" s="8">
        <v>230</v>
      </c>
      <c r="DX243" s="8">
        <v>0.8</v>
      </c>
      <c r="DY243" s="8">
        <v>229.6</v>
      </c>
      <c r="DZ243" s="8">
        <v>0.8</v>
      </c>
      <c r="EA243" s="8">
        <v>33.4</v>
      </c>
      <c r="EB243" s="8">
        <v>0.1</v>
      </c>
      <c r="EC243" s="8">
        <v>30.1</v>
      </c>
      <c r="ED243" s="8">
        <v>0.1</v>
      </c>
      <c r="EE243" s="8">
        <v>33.5</v>
      </c>
      <c r="EF243" s="8">
        <v>0.1</v>
      </c>
      <c r="EG243" s="8">
        <v>7691.2</v>
      </c>
      <c r="EH243" s="8">
        <v>32.5</v>
      </c>
      <c r="EI243" s="8">
        <v>3715.8</v>
      </c>
      <c r="EJ243" s="8">
        <v>38.200000000000003</v>
      </c>
      <c r="EK243" s="8">
        <v>3147.7</v>
      </c>
      <c r="EL243" s="8">
        <v>28.3</v>
      </c>
      <c r="EM243" s="8">
        <v>230</v>
      </c>
      <c r="EO243" s="8">
        <v>230</v>
      </c>
      <c r="EQ243" s="8">
        <v>230</v>
      </c>
      <c r="ES243" s="8">
        <v>6.7</v>
      </c>
      <c r="EU243" s="8">
        <v>6.6</v>
      </c>
      <c r="EW243" s="8">
        <v>6.4</v>
      </c>
      <c r="EY243" s="8">
        <v>0.56000000000000005</v>
      </c>
      <c r="EZ243" s="8">
        <v>230</v>
      </c>
      <c r="FB243" s="8">
        <v>230</v>
      </c>
      <c r="FD243" s="8">
        <v>230</v>
      </c>
      <c r="FF243" s="8">
        <v>13.4</v>
      </c>
      <c r="FH243" s="8">
        <v>12.6</v>
      </c>
      <c r="FJ243" s="8">
        <v>12.2</v>
      </c>
      <c r="FL243" s="8">
        <v>4340</v>
      </c>
      <c r="FN243" s="8">
        <v>0.86</v>
      </c>
      <c r="FO243" s="8">
        <v>230</v>
      </c>
      <c r="FP243" s="8">
        <v>230</v>
      </c>
      <c r="FQ243" s="8">
        <v>230</v>
      </c>
      <c r="FR243" s="8">
        <v>12.8</v>
      </c>
      <c r="FS243" s="8">
        <v>11.7</v>
      </c>
      <c r="FT243" s="8">
        <v>12.2</v>
      </c>
      <c r="FU243" s="8">
        <v>4200</v>
      </c>
      <c r="GE243" s="8">
        <v>10850</v>
      </c>
      <c r="HB243" s="8">
        <v>347.86</v>
      </c>
      <c r="HC243" s="8">
        <v>0.24</v>
      </c>
      <c r="HD243" s="8">
        <v>198.92</v>
      </c>
      <c r="HE243" s="8">
        <v>0.05</v>
      </c>
      <c r="HF243" s="8">
        <v>142.38</v>
      </c>
      <c r="HG243" s="8">
        <v>0.06</v>
      </c>
      <c r="HH243" s="8">
        <v>56.53</v>
      </c>
      <c r="HI243" s="8">
        <v>0.06</v>
      </c>
      <c r="HJ243" s="8">
        <v>328.35</v>
      </c>
      <c r="HK243" s="8">
        <v>0.23</v>
      </c>
      <c r="HL243" s="8">
        <v>123.54</v>
      </c>
      <c r="HM243" s="8">
        <v>0.06</v>
      </c>
      <c r="HN243" s="8">
        <v>137.78</v>
      </c>
      <c r="HO243" s="8">
        <v>0.06</v>
      </c>
      <c r="HP243" s="8">
        <v>14.24</v>
      </c>
      <c r="HQ243" s="8">
        <v>0.04</v>
      </c>
      <c r="HZ243" s="8">
        <v>83.61</v>
      </c>
      <c r="IA243" s="8">
        <v>0.04</v>
      </c>
      <c r="IB243" s="8">
        <v>52.99</v>
      </c>
      <c r="IC243" s="8">
        <v>0.03</v>
      </c>
      <c r="ID243" s="8">
        <v>49.56</v>
      </c>
      <c r="IE243" s="8">
        <v>0.02</v>
      </c>
      <c r="IF243" s="8">
        <v>3.43</v>
      </c>
      <c r="IG243" s="8">
        <v>0.02</v>
      </c>
      <c r="IH243" s="8">
        <v>705.26</v>
      </c>
      <c r="II243" s="8">
        <v>0.48</v>
      </c>
      <c r="IJ243" s="8">
        <v>47.1</v>
      </c>
      <c r="IK243" s="8">
        <v>0.02</v>
      </c>
      <c r="IL243" s="8">
        <v>79143</v>
      </c>
      <c r="IM243" s="8">
        <v>63</v>
      </c>
      <c r="IN243" s="8">
        <v>44126</v>
      </c>
      <c r="IO243" s="8">
        <v>32</v>
      </c>
      <c r="KB243" s="8">
        <v>332.52</v>
      </c>
      <c r="KC243" s="8">
        <v>0.33</v>
      </c>
      <c r="KD243" s="8">
        <v>236.12</v>
      </c>
      <c r="KE243" s="8">
        <v>0.05</v>
      </c>
      <c r="KF243" s="8">
        <v>138.78</v>
      </c>
      <c r="KG243" s="8">
        <v>0.08</v>
      </c>
      <c r="KH243" s="8">
        <v>97.33</v>
      </c>
      <c r="KI243" s="8">
        <v>0.05</v>
      </c>
      <c r="KP243" s="8">
        <v>320.94</v>
      </c>
      <c r="KQ243" s="8">
        <v>0.32</v>
      </c>
      <c r="KR243" s="8">
        <v>123.72</v>
      </c>
      <c r="KS243" s="8">
        <v>0.05</v>
      </c>
      <c r="KT243" s="8">
        <v>135.97999999999999</v>
      </c>
      <c r="KU243" s="8">
        <v>0.08</v>
      </c>
      <c r="KV243" s="8">
        <v>12.27</v>
      </c>
      <c r="KW243" s="8">
        <v>7.0000000000000007E-2</v>
      </c>
      <c r="LD243" s="8">
        <v>75.11</v>
      </c>
      <c r="LE243" s="8">
        <v>0.04</v>
      </c>
      <c r="LF243" s="8">
        <v>83.78</v>
      </c>
      <c r="LG243" s="8">
        <v>0.03</v>
      </c>
      <c r="LH243" s="8">
        <v>44.2</v>
      </c>
      <c r="LI243" s="8">
        <v>0.03</v>
      </c>
      <c r="LJ243" s="8">
        <v>39.58</v>
      </c>
      <c r="LK243" s="8">
        <v>0.03</v>
      </c>
      <c r="LL243" s="8">
        <v>123.41</v>
      </c>
      <c r="LM243" s="8">
        <v>0.08</v>
      </c>
      <c r="LN243" s="8">
        <v>577.97</v>
      </c>
      <c r="LO243" s="8">
        <v>0.57999999999999996</v>
      </c>
      <c r="LP243" s="8">
        <v>47.16</v>
      </c>
      <c r="LQ243" s="8">
        <v>0.02</v>
      </c>
      <c r="LR243" s="8">
        <v>115.72</v>
      </c>
      <c r="LS243" s="8">
        <v>0.01</v>
      </c>
      <c r="LT243" s="8">
        <v>79143</v>
      </c>
      <c r="LU243" s="8">
        <v>63</v>
      </c>
      <c r="LV243" s="8">
        <v>39624</v>
      </c>
      <c r="LW243" s="8">
        <v>42</v>
      </c>
      <c r="MX243" s="8">
        <v>61.98</v>
      </c>
      <c r="MY243" s="8">
        <v>0.05</v>
      </c>
      <c r="MZ243" s="8">
        <v>62.38</v>
      </c>
      <c r="NA243" s="8">
        <v>0.05</v>
      </c>
      <c r="NB243" s="8">
        <v>62.89</v>
      </c>
      <c r="NC243" s="8">
        <v>0.05</v>
      </c>
      <c r="ND243" s="8">
        <v>62.51</v>
      </c>
      <c r="NE243" s="8">
        <v>0.05</v>
      </c>
      <c r="NF243" s="8">
        <v>62.48</v>
      </c>
      <c r="NG243" s="8">
        <v>0.05</v>
      </c>
      <c r="NH243" s="8">
        <v>62.73</v>
      </c>
      <c r="NI243" s="8">
        <v>0.04</v>
      </c>
      <c r="OB243" s="8">
        <v>123.54</v>
      </c>
      <c r="OC243" s="8">
        <v>0.06</v>
      </c>
      <c r="OP243" s="8">
        <v>125.51</v>
      </c>
      <c r="OQ243" s="8">
        <v>0.06</v>
      </c>
      <c r="OR243" s="8">
        <v>124.09</v>
      </c>
      <c r="OS243" s="8">
        <v>0.06</v>
      </c>
      <c r="PN243" s="8">
        <v>123.68</v>
      </c>
      <c r="PO243" s="8">
        <v>7.0000000000000007E-2</v>
      </c>
      <c r="PP243" s="8">
        <v>123.41</v>
      </c>
      <c r="PQ243" s="8">
        <v>0.08</v>
      </c>
      <c r="PR243" s="8">
        <v>125.51</v>
      </c>
      <c r="PS243" s="8">
        <v>0.06</v>
      </c>
      <c r="PT243" s="8">
        <v>124.09</v>
      </c>
      <c r="PU243" s="8">
        <v>0.06</v>
      </c>
      <c r="PV243" s="8">
        <v>54.88</v>
      </c>
      <c r="PW243" s="8">
        <v>0.04</v>
      </c>
      <c r="PX243" s="8">
        <v>83.76</v>
      </c>
      <c r="PY243" s="8">
        <v>0.04</v>
      </c>
      <c r="QX243" s="8">
        <v>115.25</v>
      </c>
      <c r="QY243" s="8">
        <v>0.11</v>
      </c>
      <c r="QZ243" s="8">
        <v>114.73</v>
      </c>
      <c r="RA243" s="8">
        <v>0.08</v>
      </c>
      <c r="RB243" s="8">
        <v>74.62</v>
      </c>
      <c r="RC243" s="8">
        <v>0.04</v>
      </c>
      <c r="RD243" s="8">
        <v>74.73</v>
      </c>
      <c r="RE243" s="8">
        <v>0.05</v>
      </c>
      <c r="RF243" s="8">
        <v>74.430000000000007</v>
      </c>
      <c r="RG243" s="8">
        <v>0.05</v>
      </c>
      <c r="RH243" s="8">
        <v>74.44</v>
      </c>
      <c r="RI243" s="8">
        <v>0.04</v>
      </c>
      <c r="RJ243" s="8">
        <v>74.599999999999994</v>
      </c>
      <c r="RK243" s="8">
        <v>0.05</v>
      </c>
      <c r="RL243" s="8">
        <v>74.64</v>
      </c>
      <c r="RM243" s="8">
        <v>0.04</v>
      </c>
      <c r="RP243" s="8">
        <v>75.89</v>
      </c>
      <c r="RQ243" s="8">
        <v>0.1</v>
      </c>
      <c r="RR243" s="8">
        <v>75.22</v>
      </c>
      <c r="RS243" s="8">
        <v>0.09</v>
      </c>
      <c r="RT243" s="8">
        <v>75.22</v>
      </c>
      <c r="RU243" s="8">
        <v>0.08</v>
      </c>
      <c r="RV243" s="8">
        <v>75.23</v>
      </c>
      <c r="RW243" s="8">
        <v>0.08</v>
      </c>
      <c r="RX243" s="8">
        <v>96.26</v>
      </c>
      <c r="RY243" s="8">
        <v>0.28000000000000003</v>
      </c>
      <c r="RZ243" s="8">
        <v>79.62</v>
      </c>
      <c r="SA243" s="8">
        <v>0.25</v>
      </c>
      <c r="SB243" s="8">
        <v>78.680000000000007</v>
      </c>
      <c r="SC243" s="8">
        <v>0.21</v>
      </c>
      <c r="SD243" s="8">
        <v>76.510000000000005</v>
      </c>
      <c r="SE243" s="8">
        <v>0.15</v>
      </c>
      <c r="SF243" s="8">
        <v>92.23</v>
      </c>
      <c r="SG243" s="8">
        <v>0.35</v>
      </c>
      <c r="SH243" s="8">
        <v>89.6</v>
      </c>
      <c r="SI243" s="8">
        <v>0.11</v>
      </c>
      <c r="SJ243" s="8">
        <v>93.33</v>
      </c>
      <c r="SK243" s="8">
        <v>0.2</v>
      </c>
      <c r="SL243" s="8">
        <v>94.04</v>
      </c>
      <c r="SM243" s="8">
        <v>0.16</v>
      </c>
      <c r="SN243" s="8">
        <v>88.99</v>
      </c>
      <c r="SO243" s="8">
        <v>0.09</v>
      </c>
      <c r="SP243" s="8">
        <v>88.98</v>
      </c>
      <c r="SQ243" s="8">
        <v>0.1</v>
      </c>
      <c r="SR243" s="8">
        <v>91.8</v>
      </c>
      <c r="SS243" s="8">
        <v>0.12</v>
      </c>
      <c r="ST243" s="8">
        <v>92.4</v>
      </c>
      <c r="SU243" s="8">
        <v>0.21</v>
      </c>
      <c r="TZ243" s="8">
        <v>115.4</v>
      </c>
      <c r="UA243" s="8">
        <v>0.11</v>
      </c>
      <c r="UB243" s="8">
        <v>115.02</v>
      </c>
      <c r="UC243" s="8">
        <v>0.1</v>
      </c>
      <c r="UD243" s="8">
        <v>115</v>
      </c>
      <c r="UE243" s="8">
        <v>0.12</v>
      </c>
      <c r="UF243" s="8">
        <v>115.17</v>
      </c>
      <c r="UG243" s="8">
        <v>0.12</v>
      </c>
      <c r="UH243" s="8">
        <v>115</v>
      </c>
      <c r="UI243" s="8">
        <v>0.12</v>
      </c>
      <c r="UJ243" s="8">
        <v>114.93</v>
      </c>
      <c r="UK243" s="8">
        <v>0.15</v>
      </c>
      <c r="WJ243" s="8" t="s">
        <v>1768</v>
      </c>
      <c r="WK243" s="8">
        <v>74.998999999999995</v>
      </c>
      <c r="WL243" s="8">
        <v>7.0000000000000001E-3</v>
      </c>
      <c r="WM243" s="8">
        <v>62.027000000000001</v>
      </c>
      <c r="WN243" s="8">
        <v>8.9999999999999993E-3</v>
      </c>
      <c r="WO243" s="8">
        <v>62.646000000000001</v>
      </c>
      <c r="WP243" s="8">
        <v>6.0000000000000001E-3</v>
      </c>
      <c r="WQ243" s="8">
        <v>58.32</v>
      </c>
      <c r="WR243" s="8">
        <v>1.2E-2</v>
      </c>
      <c r="WS243" s="8">
        <v>115.008</v>
      </c>
      <c r="WT243" s="8">
        <v>1.7000000000000001E-2</v>
      </c>
      <c r="WU243" s="8">
        <v>80.010000000000005</v>
      </c>
      <c r="WV243" s="8">
        <v>2.8000000000000001E-2</v>
      </c>
      <c r="WW243" s="8">
        <v>3084.1</v>
      </c>
      <c r="WX243" s="8">
        <v>3.9</v>
      </c>
      <c r="WY243" s="8">
        <v>3000</v>
      </c>
      <c r="WZ243" s="8">
        <v>3.7</v>
      </c>
      <c r="XA243" s="8">
        <v>0.88300000000000001</v>
      </c>
      <c r="XB243" s="8">
        <v>2E-3</v>
      </c>
      <c r="XC243" s="8">
        <v>-0.26100000000000001</v>
      </c>
      <c r="XD243" s="8">
        <v>2E-3</v>
      </c>
      <c r="XE243" s="8">
        <v>-0.26600000000000001</v>
      </c>
      <c r="XF243" s="8">
        <v>5.0000000000000001E-3</v>
      </c>
      <c r="XG243" s="8">
        <v>1.7296</v>
      </c>
      <c r="XH243" s="8">
        <v>4.3E-3</v>
      </c>
      <c r="XI243" s="8">
        <v>29.359000000000002</v>
      </c>
      <c r="XJ243" s="8">
        <v>1E-3</v>
      </c>
      <c r="XK243" s="8">
        <v>10839</v>
      </c>
      <c r="XL243" s="8">
        <v>31</v>
      </c>
      <c r="XM243" s="8">
        <v>1700</v>
      </c>
      <c r="XO243" s="1">
        <v>9.1282153938544691E-2</v>
      </c>
      <c r="XP243" s="12">
        <v>224.4628165348814</v>
      </c>
      <c r="XQ243" s="4">
        <v>13.029</v>
      </c>
      <c r="XR243" s="4">
        <v>0.35299999999999998</v>
      </c>
      <c r="XS243" s="45">
        <f t="shared" si="210"/>
        <v>1.4128734816565638</v>
      </c>
      <c r="XT243" s="9">
        <f t="shared" si="181"/>
        <v>13974.379731992924</v>
      </c>
      <c r="XU243" s="46">
        <f t="shared" si="182"/>
        <v>311.20535433070864</v>
      </c>
      <c r="XV243" s="9">
        <f t="shared" si="192"/>
        <v>204.36492441291099</v>
      </c>
      <c r="XW243" s="9">
        <f t="shared" si="183"/>
        <v>839.4376140869972</v>
      </c>
      <c r="XX243" s="9">
        <f t="shared" si="184"/>
        <v>13134.942117905926</v>
      </c>
      <c r="XY243" s="15">
        <f t="shared" si="185"/>
        <v>9.0975925225099067E-3</v>
      </c>
      <c r="XZ243" s="9">
        <f t="shared" si="186"/>
        <v>28.546749815050379</v>
      </c>
      <c r="YA243" s="9">
        <f t="shared" si="187"/>
        <v>61.23312651834344</v>
      </c>
      <c r="YB243" s="10">
        <v>14.607274273873397</v>
      </c>
      <c r="YC243" s="10">
        <v>13.241804183720296</v>
      </c>
      <c r="YD243" s="3">
        <v>1.3774918765515492E-2</v>
      </c>
      <c r="YE243" s="9">
        <v>42.920505090890607</v>
      </c>
      <c r="YF243" s="15">
        <v>8.7986704909934817E-3</v>
      </c>
      <c r="YG243" s="9">
        <v>27.628141211684468</v>
      </c>
      <c r="YH243" s="15">
        <v>9.3607380012437208E-3</v>
      </c>
      <c r="YI243" s="9">
        <v>25.227150299334294</v>
      </c>
      <c r="YJ243" s="9">
        <f t="shared" si="188"/>
        <v>77.422782897540316</v>
      </c>
      <c r="YK243" s="9">
        <f t="shared" si="189"/>
        <v>63.330663015104562</v>
      </c>
      <c r="YL243" s="9">
        <f t="shared" si="190"/>
        <v>24.88218852464685</v>
      </c>
      <c r="YM243" s="9">
        <f t="shared" si="193"/>
        <v>51209.971023260921</v>
      </c>
      <c r="YN243" s="9">
        <f t="shared" si="194"/>
        <v>54297.697433610905</v>
      </c>
      <c r="YO243" s="9">
        <f t="shared" si="195"/>
        <v>9139</v>
      </c>
      <c r="YP243" s="14">
        <f t="shared" si="196"/>
        <v>0.60908855007615681</v>
      </c>
      <c r="YQ243" s="9">
        <f t="shared" si="197"/>
        <v>46470.014897591631</v>
      </c>
      <c r="YR243" s="9">
        <f t="shared" si="198"/>
        <v>49557.741307941615</v>
      </c>
      <c r="YS243" s="10">
        <f t="shared" si="199"/>
        <v>4.2872972504466862</v>
      </c>
      <c r="YT243" s="15">
        <f t="shared" si="200"/>
        <v>0.25859313023384228</v>
      </c>
      <c r="YU243" s="16">
        <f t="shared" si="201"/>
        <v>-3.6645612904035296</v>
      </c>
      <c r="YV243" s="16">
        <f t="shared" si="202"/>
        <v>-16.189656379196876</v>
      </c>
      <c r="YW243" s="47">
        <f t="shared" si="203"/>
        <v>55.586383695705095</v>
      </c>
      <c r="YX243" s="5">
        <f t="shared" si="204"/>
        <v>51209.971023260921</v>
      </c>
      <c r="YY243" s="5">
        <f t="shared" si="205"/>
        <v>33552.358742245473</v>
      </c>
      <c r="YZ243" s="5">
        <f t="shared" si="206"/>
        <v>4820.6268325045339</v>
      </c>
      <c r="ZA243" s="5">
        <f t="shared" si="207"/>
        <v>12836.985448510979</v>
      </c>
      <c r="ZB243" s="5">
        <f t="shared" si="208"/>
        <v>51209.97102326098</v>
      </c>
      <c r="ZC243" s="6">
        <f t="shared" si="209"/>
        <v>1.0000000000000011</v>
      </c>
    </row>
    <row r="244" spans="1:679" s="8" customFormat="1" x14ac:dyDescent="0.25">
      <c r="A244" s="8">
        <v>3</v>
      </c>
      <c r="B244" s="8" t="s">
        <v>1519</v>
      </c>
      <c r="C244" s="8" t="s">
        <v>1520</v>
      </c>
      <c r="D244" s="8" t="s">
        <v>1519</v>
      </c>
      <c r="E244" s="13" t="s">
        <v>3327</v>
      </c>
      <c r="F244" s="8" t="s">
        <v>3316</v>
      </c>
      <c r="G244" s="8" t="s">
        <v>3316</v>
      </c>
      <c r="H244" s="8" t="s">
        <v>3325</v>
      </c>
      <c r="I244" s="8" t="s">
        <v>3310</v>
      </c>
      <c r="J244" s="8" t="s">
        <v>3319</v>
      </c>
      <c r="L244" s="8">
        <v>7</v>
      </c>
      <c r="M244" s="8" t="s">
        <v>3311</v>
      </c>
      <c r="N244" s="7">
        <v>0</v>
      </c>
      <c r="O244" s="7">
        <v>0</v>
      </c>
      <c r="P244" s="8" t="s">
        <v>3374</v>
      </c>
      <c r="Q244" s="8" t="s">
        <v>1148</v>
      </c>
      <c r="R244" s="8" t="s">
        <v>1521</v>
      </c>
      <c r="S244" s="8" t="s">
        <v>119</v>
      </c>
      <c r="T244" s="8" t="s">
        <v>154</v>
      </c>
      <c r="U244" s="8" t="s">
        <v>1158</v>
      </c>
      <c r="V244" s="8" t="s">
        <v>3378</v>
      </c>
      <c r="W244" s="8" t="s">
        <v>3383</v>
      </c>
      <c r="X244" s="8" t="s">
        <v>3387</v>
      </c>
      <c r="Y244" s="8" t="s">
        <v>3387</v>
      </c>
      <c r="Z244" s="8" t="s">
        <v>122</v>
      </c>
      <c r="AA244" s="8" t="s">
        <v>123</v>
      </c>
      <c r="AB244" s="8" t="s">
        <v>124</v>
      </c>
      <c r="AC244" s="8" t="s">
        <v>1151</v>
      </c>
      <c r="AD244" s="8" t="s">
        <v>1152</v>
      </c>
      <c r="AE244" s="8" t="s">
        <v>3391</v>
      </c>
      <c r="AF244" s="8" t="s">
        <v>931</v>
      </c>
      <c r="AG244" s="8">
        <v>75</v>
      </c>
      <c r="AH244" s="8">
        <v>62</v>
      </c>
      <c r="AI244" s="8">
        <v>82</v>
      </c>
      <c r="AJ244" s="8">
        <v>68</v>
      </c>
      <c r="AK244" s="8">
        <v>7.6</v>
      </c>
      <c r="AL244" s="8">
        <v>8.1</v>
      </c>
      <c r="AM244" s="8">
        <v>7.6</v>
      </c>
      <c r="AN244" s="8">
        <v>8.1</v>
      </c>
      <c r="AO244" s="8">
        <v>230.3</v>
      </c>
      <c r="AP244" s="8">
        <v>0.2</v>
      </c>
      <c r="AQ244" s="8">
        <v>26.6</v>
      </c>
      <c r="AR244" s="8">
        <v>0</v>
      </c>
      <c r="AS244" s="8">
        <v>55800</v>
      </c>
      <c r="AT244" s="8">
        <v>97</v>
      </c>
      <c r="AU244" s="8">
        <v>54930</v>
      </c>
      <c r="AV244" s="8">
        <v>232</v>
      </c>
      <c r="AW244" s="8">
        <v>10615</v>
      </c>
      <c r="AX244" s="8">
        <v>122</v>
      </c>
      <c r="AY244" s="8">
        <v>66426</v>
      </c>
      <c r="AZ244" s="8">
        <v>139</v>
      </c>
      <c r="BA244" s="8">
        <v>8.4062262719999996</v>
      </c>
      <c r="BF244" s="8">
        <v>112.9</v>
      </c>
      <c r="BG244" s="8">
        <v>0.01</v>
      </c>
      <c r="BH244" s="8">
        <v>16.8</v>
      </c>
      <c r="CO244" s="8" t="s">
        <v>1518</v>
      </c>
      <c r="CP244" s="8" t="s">
        <v>1228</v>
      </c>
      <c r="CQ244" s="8">
        <v>75.001000000000005</v>
      </c>
      <c r="CR244" s="8">
        <v>1.7999999999999999E-2</v>
      </c>
      <c r="CS244" s="8">
        <v>61.997</v>
      </c>
      <c r="CT244" s="8">
        <v>2.3E-2</v>
      </c>
      <c r="CU244" s="8">
        <v>81.998000000000005</v>
      </c>
      <c r="CV244" s="8">
        <v>2.3E-2</v>
      </c>
      <c r="CW244" s="8">
        <v>67.997</v>
      </c>
      <c r="CX244" s="8">
        <v>0.02</v>
      </c>
      <c r="CY244" s="8">
        <v>74.55</v>
      </c>
      <c r="CZ244" s="8">
        <v>7.0000000000000007E-2</v>
      </c>
      <c r="DA244" s="8">
        <v>58.16</v>
      </c>
      <c r="DB244" s="8">
        <v>0.05</v>
      </c>
      <c r="DC244" s="8">
        <v>61.95</v>
      </c>
      <c r="DD244" s="8">
        <v>0.02</v>
      </c>
      <c r="DE244" s="8">
        <v>-0.216</v>
      </c>
      <c r="DF244" s="8">
        <v>5.0000000000000001E-3</v>
      </c>
      <c r="DG244" s="8">
        <v>1.7073</v>
      </c>
      <c r="DH244" s="8">
        <v>4.7000000000000002E-3</v>
      </c>
      <c r="DI244" s="8">
        <v>55800</v>
      </c>
      <c r="DJ244" s="8">
        <v>97</v>
      </c>
      <c r="DK244" s="8">
        <v>10615</v>
      </c>
      <c r="DL244" s="8">
        <v>122</v>
      </c>
      <c r="DM244" s="8">
        <v>8.4060000000000006</v>
      </c>
      <c r="DN244" s="8">
        <v>3.7999999999999999E-2</v>
      </c>
      <c r="DO244" s="8">
        <v>79842</v>
      </c>
      <c r="DP244" s="8">
        <v>51</v>
      </c>
      <c r="DQ244" s="8">
        <v>10.103999999999999</v>
      </c>
      <c r="DR244" s="8">
        <v>0.04</v>
      </c>
      <c r="DS244" s="8">
        <v>16.8</v>
      </c>
      <c r="DT244" s="8">
        <v>0.18</v>
      </c>
      <c r="DU244" s="8">
        <v>230.3</v>
      </c>
      <c r="DV244" s="8">
        <v>0.8</v>
      </c>
      <c r="DW244" s="8">
        <v>230.1</v>
      </c>
      <c r="DX244" s="8">
        <v>0.8</v>
      </c>
      <c r="DY244" s="8">
        <v>229.7</v>
      </c>
      <c r="DZ244" s="8">
        <v>0.8</v>
      </c>
      <c r="EA244" s="8">
        <v>26.6</v>
      </c>
      <c r="EB244" s="8">
        <v>0.1</v>
      </c>
      <c r="EC244" s="8">
        <v>23.8</v>
      </c>
      <c r="ED244" s="8">
        <v>0.1</v>
      </c>
      <c r="EE244" s="8">
        <v>27.1</v>
      </c>
      <c r="EF244" s="8">
        <v>0.1</v>
      </c>
      <c r="EG244" s="8">
        <v>6086.5</v>
      </c>
      <c r="EH244" s="8">
        <v>38.200000000000003</v>
      </c>
      <c r="EI244" s="8">
        <v>3524.1</v>
      </c>
      <c r="EJ244" s="8">
        <v>45.4</v>
      </c>
      <c r="EK244" s="8">
        <v>1815.8</v>
      </c>
      <c r="EL244" s="8">
        <v>31.8</v>
      </c>
      <c r="EM244" s="8">
        <v>230</v>
      </c>
      <c r="EO244" s="8">
        <v>230</v>
      </c>
      <c r="EQ244" s="8">
        <v>230</v>
      </c>
      <c r="ES244" s="8">
        <v>6.7</v>
      </c>
      <c r="EU244" s="8">
        <v>6.6</v>
      </c>
      <c r="EW244" s="8">
        <v>6.4</v>
      </c>
      <c r="EY244" s="8">
        <v>0.56999999999999995</v>
      </c>
      <c r="EZ244" s="8">
        <v>230</v>
      </c>
      <c r="FB244" s="8">
        <v>230</v>
      </c>
      <c r="FD244" s="8">
        <v>230</v>
      </c>
      <c r="FF244" s="8">
        <v>10</v>
      </c>
      <c r="FH244" s="8">
        <v>9.3000000000000007</v>
      </c>
      <c r="FJ244" s="8">
        <v>8.9</v>
      </c>
      <c r="FL244" s="8">
        <v>2890</v>
      </c>
      <c r="FN244" s="8">
        <v>0.78</v>
      </c>
      <c r="FO244" s="8">
        <v>230</v>
      </c>
      <c r="FP244" s="8">
        <v>230</v>
      </c>
      <c r="FQ244" s="8">
        <v>230</v>
      </c>
      <c r="FR244" s="8">
        <v>9.4</v>
      </c>
      <c r="FS244" s="8">
        <v>8.3000000000000007</v>
      </c>
      <c r="FT244" s="8">
        <v>9</v>
      </c>
      <c r="FU244" s="8">
        <v>2700</v>
      </c>
      <c r="FV244" s="8">
        <v>0.77</v>
      </c>
      <c r="GE244" s="8">
        <v>7910</v>
      </c>
      <c r="HB244" s="8">
        <v>227.22</v>
      </c>
      <c r="HC244" s="8">
        <v>0.14000000000000001</v>
      </c>
      <c r="HD244" s="8">
        <v>173.78</v>
      </c>
      <c r="HE244" s="8">
        <v>0.04</v>
      </c>
      <c r="HF244" s="8">
        <v>110.2</v>
      </c>
      <c r="HG244" s="8">
        <v>0.04</v>
      </c>
      <c r="HH244" s="8">
        <v>63.58</v>
      </c>
      <c r="HI244" s="8">
        <v>0.05</v>
      </c>
      <c r="HJ244" s="8">
        <v>208.25</v>
      </c>
      <c r="HK244" s="8">
        <v>0.14000000000000001</v>
      </c>
      <c r="HL244" s="8">
        <v>88.28</v>
      </c>
      <c r="HM244" s="8">
        <v>0.03</v>
      </c>
      <c r="HN244" s="8">
        <v>104.1</v>
      </c>
      <c r="HO244" s="8">
        <v>0.05</v>
      </c>
      <c r="HP244" s="8">
        <v>15.82</v>
      </c>
      <c r="HQ244" s="8">
        <v>0.04</v>
      </c>
      <c r="HZ244" s="8">
        <v>70.64</v>
      </c>
      <c r="IA244" s="8">
        <v>0.04</v>
      </c>
      <c r="IB244" s="8">
        <v>66.599999999999994</v>
      </c>
      <c r="IC244" s="8">
        <v>0.05</v>
      </c>
      <c r="ID244" s="8">
        <v>41.27</v>
      </c>
      <c r="IE244" s="8">
        <v>0.03</v>
      </c>
      <c r="IF244" s="8">
        <v>25.33</v>
      </c>
      <c r="IG244" s="8">
        <v>0.06</v>
      </c>
      <c r="IH244" s="8">
        <v>602.46</v>
      </c>
      <c r="II244" s="8">
        <v>0.37</v>
      </c>
      <c r="IJ244" s="8">
        <v>35.840000000000003</v>
      </c>
      <c r="IK244" s="8">
        <v>0.01</v>
      </c>
      <c r="IL244" s="8">
        <v>79842</v>
      </c>
      <c r="IM244" s="8">
        <v>51</v>
      </c>
      <c r="IN244" s="8">
        <v>46425</v>
      </c>
      <c r="IO244" s="8">
        <v>27</v>
      </c>
      <c r="KB244" s="8">
        <v>209.46</v>
      </c>
      <c r="KC244" s="8">
        <v>0.18</v>
      </c>
      <c r="KD244" s="8">
        <v>191.13</v>
      </c>
      <c r="KE244" s="8">
        <v>0.04</v>
      </c>
      <c r="KF244" s="8">
        <v>104.5</v>
      </c>
      <c r="KG244" s="8">
        <v>0.06</v>
      </c>
      <c r="KH244" s="8">
        <v>86.63</v>
      </c>
      <c r="KI244" s="8">
        <v>0.05</v>
      </c>
      <c r="KP244" s="8">
        <v>199.06</v>
      </c>
      <c r="KQ244" s="8">
        <v>0.19</v>
      </c>
      <c r="KR244" s="8">
        <v>88.82</v>
      </c>
      <c r="KS244" s="8">
        <v>0.03</v>
      </c>
      <c r="KT244" s="8">
        <v>101.01</v>
      </c>
      <c r="KU244" s="8">
        <v>0.06</v>
      </c>
      <c r="KV244" s="8">
        <v>12.18</v>
      </c>
      <c r="KW244" s="8">
        <v>7.0000000000000007E-2</v>
      </c>
      <c r="LD244" s="8">
        <v>56.4</v>
      </c>
      <c r="LE244" s="8">
        <v>0.04</v>
      </c>
      <c r="LF244" s="8">
        <v>74.739999999999995</v>
      </c>
      <c r="LG244" s="8">
        <v>0.04</v>
      </c>
      <c r="LH244" s="8">
        <v>30.95</v>
      </c>
      <c r="LI244" s="8">
        <v>0.03</v>
      </c>
      <c r="LJ244" s="8">
        <v>43.78</v>
      </c>
      <c r="LK244" s="8">
        <v>0.05</v>
      </c>
      <c r="LL244" s="8">
        <v>87.88</v>
      </c>
      <c r="LM244" s="8">
        <v>0.04</v>
      </c>
      <c r="LN244" s="8">
        <v>481.04</v>
      </c>
      <c r="LO244" s="8">
        <v>0.41</v>
      </c>
      <c r="LP244" s="8">
        <v>36.01</v>
      </c>
      <c r="LQ244" s="8">
        <v>0.01</v>
      </c>
      <c r="LR244" s="8">
        <v>115.05</v>
      </c>
      <c r="LS244" s="8">
        <v>0.01</v>
      </c>
      <c r="LT244" s="8">
        <v>79842</v>
      </c>
      <c r="LU244" s="8">
        <v>51</v>
      </c>
      <c r="LV244" s="8">
        <v>38025</v>
      </c>
      <c r="LW244" s="8">
        <v>33</v>
      </c>
      <c r="MX244" s="8">
        <v>58.2</v>
      </c>
      <c r="MY244" s="8">
        <v>0.04</v>
      </c>
      <c r="MZ244" s="8">
        <v>57.97</v>
      </c>
      <c r="NA244" s="8">
        <v>0.03</v>
      </c>
      <c r="NB244" s="8">
        <v>58.27</v>
      </c>
      <c r="NC244" s="8">
        <v>0.04</v>
      </c>
      <c r="ND244" s="8">
        <v>58.74</v>
      </c>
      <c r="NE244" s="8">
        <v>0.06</v>
      </c>
      <c r="NF244" s="8">
        <v>58.62</v>
      </c>
      <c r="NG244" s="8">
        <v>0.06</v>
      </c>
      <c r="NH244" s="8">
        <v>58.61</v>
      </c>
      <c r="NI244" s="8">
        <v>0.06</v>
      </c>
      <c r="OB244" s="8">
        <v>88.28</v>
      </c>
      <c r="OC244" s="8">
        <v>0.03</v>
      </c>
      <c r="OP244" s="8">
        <v>90.04</v>
      </c>
      <c r="OQ244" s="8">
        <v>0.04</v>
      </c>
      <c r="OR244" s="8">
        <v>88.43</v>
      </c>
      <c r="OS244" s="8">
        <v>0.04</v>
      </c>
      <c r="PN244" s="8">
        <v>88.61</v>
      </c>
      <c r="PO244" s="8">
        <v>0.04</v>
      </c>
      <c r="PP244" s="8">
        <v>87.88</v>
      </c>
      <c r="PQ244" s="8">
        <v>0.04</v>
      </c>
      <c r="PR244" s="8">
        <v>90.04</v>
      </c>
      <c r="PS244" s="8">
        <v>0.04</v>
      </c>
      <c r="PT244" s="8">
        <v>88.43</v>
      </c>
      <c r="PU244" s="8">
        <v>0.04</v>
      </c>
      <c r="PV244" s="8">
        <v>67.42</v>
      </c>
      <c r="PW244" s="8">
        <v>0.05</v>
      </c>
      <c r="PX244" s="8">
        <v>74.66</v>
      </c>
      <c r="PY244" s="8">
        <v>0.03</v>
      </c>
      <c r="QX244" s="8">
        <v>81.95</v>
      </c>
      <c r="QY244" s="8">
        <v>0.08</v>
      </c>
      <c r="QZ244" s="8">
        <v>81.760000000000005</v>
      </c>
      <c r="RA244" s="8">
        <v>0.06</v>
      </c>
      <c r="RB244" s="8">
        <v>74.59</v>
      </c>
      <c r="RC244" s="8">
        <v>7.0000000000000007E-2</v>
      </c>
      <c r="RD244" s="8">
        <v>74.66</v>
      </c>
      <c r="RE244" s="8">
        <v>0.06</v>
      </c>
      <c r="RF244" s="8">
        <v>74.760000000000005</v>
      </c>
      <c r="RG244" s="8">
        <v>0.06</v>
      </c>
      <c r="RH244" s="8">
        <v>74.739999999999995</v>
      </c>
      <c r="RI244" s="8">
        <v>0.06</v>
      </c>
      <c r="RJ244" s="8">
        <v>74.81</v>
      </c>
      <c r="RK244" s="8">
        <v>0.06</v>
      </c>
      <c r="RL244" s="8">
        <v>74.81</v>
      </c>
      <c r="RM244" s="8">
        <v>0.06</v>
      </c>
      <c r="RP244" s="8">
        <v>75.459999999999994</v>
      </c>
      <c r="RQ244" s="8">
        <v>0.08</v>
      </c>
      <c r="RR244" s="8">
        <v>75.22</v>
      </c>
      <c r="RS244" s="8">
        <v>0.09</v>
      </c>
      <c r="RT244" s="8">
        <v>75.180000000000007</v>
      </c>
      <c r="RU244" s="8">
        <v>0.08</v>
      </c>
      <c r="RV244" s="8">
        <v>75.010000000000005</v>
      </c>
      <c r="RW244" s="8">
        <v>0.08</v>
      </c>
      <c r="RX244" s="8">
        <v>78.010000000000005</v>
      </c>
      <c r="RY244" s="8">
        <v>0.08</v>
      </c>
      <c r="RZ244" s="8">
        <v>75.760000000000005</v>
      </c>
      <c r="SA244" s="8">
        <v>0.09</v>
      </c>
      <c r="SB244" s="8">
        <v>75.64</v>
      </c>
      <c r="SC244" s="8">
        <v>0.08</v>
      </c>
      <c r="SD244" s="8">
        <v>75.41</v>
      </c>
      <c r="SE244" s="8">
        <v>0.08</v>
      </c>
      <c r="SF244" s="8">
        <v>77.319999999999993</v>
      </c>
      <c r="SG244" s="8">
        <v>0.13</v>
      </c>
      <c r="SH244" s="8">
        <v>76.680000000000007</v>
      </c>
      <c r="SI244" s="8">
        <v>7.0000000000000007E-2</v>
      </c>
      <c r="SJ244" s="8">
        <v>77.69</v>
      </c>
      <c r="SK244" s="8">
        <v>7.0000000000000007E-2</v>
      </c>
      <c r="SL244" s="8">
        <v>77.900000000000006</v>
      </c>
      <c r="SM244" s="8">
        <v>7.0000000000000007E-2</v>
      </c>
      <c r="SN244" s="8">
        <v>76.41</v>
      </c>
      <c r="SO244" s="8">
        <v>0.06</v>
      </c>
      <c r="SP244" s="8">
        <v>76.47</v>
      </c>
      <c r="SQ244" s="8">
        <v>7.0000000000000007E-2</v>
      </c>
      <c r="SR244" s="8">
        <v>77.28</v>
      </c>
      <c r="SS244" s="8">
        <v>0.06</v>
      </c>
      <c r="ST244" s="8">
        <v>77.09</v>
      </c>
      <c r="SU244" s="8">
        <v>0.08</v>
      </c>
      <c r="TZ244" s="8">
        <v>81.94</v>
      </c>
      <c r="UA244" s="8">
        <v>0.08</v>
      </c>
      <c r="UB244" s="8">
        <v>81.77</v>
      </c>
      <c r="UC244" s="8">
        <v>7.0000000000000007E-2</v>
      </c>
      <c r="UD244" s="8">
        <v>81.72</v>
      </c>
      <c r="UE244" s="8">
        <v>0.09</v>
      </c>
      <c r="UF244" s="8">
        <v>81.77</v>
      </c>
      <c r="UG244" s="8">
        <v>0.09</v>
      </c>
      <c r="UH244" s="8">
        <v>81.53</v>
      </c>
      <c r="UI244" s="8">
        <v>0.09</v>
      </c>
      <c r="UJ244" s="8">
        <v>81.489999999999995</v>
      </c>
      <c r="UK244" s="8">
        <v>0.12</v>
      </c>
      <c r="WJ244" s="8" t="s">
        <v>1768</v>
      </c>
      <c r="WK244" s="8">
        <v>75.001000000000005</v>
      </c>
      <c r="WL244" s="8">
        <v>1.7999999999999999E-2</v>
      </c>
      <c r="WM244" s="8">
        <v>61.997</v>
      </c>
      <c r="WN244" s="8">
        <v>2.3E-2</v>
      </c>
      <c r="WO244" s="8">
        <v>58.350999999999999</v>
      </c>
      <c r="WP244" s="8">
        <v>2.4E-2</v>
      </c>
      <c r="WQ244" s="8">
        <v>54.618000000000002</v>
      </c>
      <c r="WR244" s="8">
        <v>0.02</v>
      </c>
      <c r="WS244" s="8">
        <v>81.998000000000005</v>
      </c>
      <c r="WT244" s="8">
        <v>2.3E-2</v>
      </c>
      <c r="WU244" s="8">
        <v>67.997</v>
      </c>
      <c r="WV244" s="8">
        <v>0.02</v>
      </c>
      <c r="WW244" s="8">
        <v>3048.2</v>
      </c>
      <c r="WX244" s="8">
        <v>4.2</v>
      </c>
      <c r="WY244" s="8">
        <v>3000</v>
      </c>
      <c r="WZ244" s="8">
        <v>4.0999999999999996</v>
      </c>
      <c r="XA244" s="8">
        <v>0.91900000000000004</v>
      </c>
      <c r="XB244" s="8">
        <v>3.0000000000000001E-3</v>
      </c>
      <c r="XC244" s="8">
        <v>-0.26500000000000001</v>
      </c>
      <c r="XD244" s="8">
        <v>2E-3</v>
      </c>
      <c r="XE244" s="8">
        <v>-0.216</v>
      </c>
      <c r="XF244" s="8">
        <v>5.0000000000000001E-3</v>
      </c>
      <c r="XG244" s="8">
        <v>1.7073</v>
      </c>
      <c r="XH244" s="8">
        <v>4.7000000000000002E-3</v>
      </c>
      <c r="XI244" s="8">
        <v>29.452000000000002</v>
      </c>
      <c r="XJ244" s="8">
        <v>1E-3</v>
      </c>
      <c r="XK244" s="8">
        <v>7902</v>
      </c>
      <c r="XL244" s="8">
        <v>31</v>
      </c>
      <c r="XM244" s="8">
        <v>1710</v>
      </c>
      <c r="XO244" s="1">
        <v>9.1282153938544691E-2</v>
      </c>
      <c r="XP244" s="12">
        <v>224.4628165348814</v>
      </c>
      <c r="XQ244" s="4">
        <v>13.029</v>
      </c>
      <c r="XR244" s="4">
        <v>0.35299999999999998</v>
      </c>
      <c r="XS244" s="45">
        <f t="shared" si="210"/>
        <v>1.4140259095742647</v>
      </c>
      <c r="XT244" s="9">
        <f t="shared" si="181"/>
        <v>13935.966663397921</v>
      </c>
      <c r="XU244" s="46">
        <f t="shared" si="182"/>
        <v>323.89322834645668</v>
      </c>
      <c r="XV244" s="9">
        <f t="shared" si="192"/>
        <v>199.78020899316178</v>
      </c>
      <c r="XW244" s="9">
        <f t="shared" si="183"/>
        <v>871.86187658353526</v>
      </c>
      <c r="XX244" s="9">
        <f t="shared" si="184"/>
        <v>13064.104786814387</v>
      </c>
      <c r="XY244" s="15">
        <f t="shared" si="185"/>
        <v>8.9387671960762041E-3</v>
      </c>
      <c r="XZ244" s="9">
        <f t="shared" si="186"/>
        <v>27.889200358076291</v>
      </c>
      <c r="YA244" s="9">
        <f t="shared" si="187"/>
        <v>56.936974090425736</v>
      </c>
      <c r="YB244" s="10">
        <v>13.748522399627161</v>
      </c>
      <c r="YC244" s="10">
        <v>13.123739774748181</v>
      </c>
      <c r="YD244" s="3">
        <v>1.1341567432353952E-2</v>
      </c>
      <c r="YE244" s="9">
        <v>32.125836761492806</v>
      </c>
      <c r="YF244" s="15">
        <v>8.7784110172761942E-3</v>
      </c>
      <c r="YG244" s="9">
        <v>27.606459073819831</v>
      </c>
      <c r="YH244" s="15">
        <v>8.1841178060526164E-3</v>
      </c>
      <c r="YI244" s="9">
        <v>22.899621839618657</v>
      </c>
      <c r="YJ244" s="9">
        <f t="shared" si="188"/>
        <v>75.440660485448674</v>
      </c>
      <c r="YK244" s="9">
        <f t="shared" si="189"/>
        <v>62.396102568300108</v>
      </c>
      <c r="YL244" s="9">
        <f t="shared" si="190"/>
        <v>22.555117407067439</v>
      </c>
      <c r="YM244" s="9">
        <f t="shared" si="193"/>
        <v>74335.602185058582</v>
      </c>
      <c r="YN244" s="9">
        <f t="shared" si="194"/>
        <v>61888.021620242238</v>
      </c>
      <c r="YO244" s="9">
        <f t="shared" si="195"/>
        <v>6192</v>
      </c>
      <c r="YP244" s="14">
        <f t="shared" si="196"/>
        <v>0.2842957530281201</v>
      </c>
      <c r="YQ244" s="9">
        <f t="shared" si="197"/>
        <v>69604.819773405034</v>
      </c>
      <c r="YR244" s="9">
        <f t="shared" si="198"/>
        <v>57157.239208588697</v>
      </c>
      <c r="YS244" s="10">
        <f t="shared" si="199"/>
        <v>8.8085066784870953</v>
      </c>
      <c r="YT244" s="15">
        <f t="shared" si="200"/>
        <v>0.24505994153239541</v>
      </c>
      <c r="YU244" s="16">
        <f t="shared" si="201"/>
        <v>-5.3340829510088525</v>
      </c>
      <c r="YV244" s="16">
        <f t="shared" si="202"/>
        <v>-18.503686395022939</v>
      </c>
      <c r="YW244" s="47">
        <f t="shared" si="203"/>
        <v>50.930520657152684</v>
      </c>
      <c r="YX244" s="5">
        <f t="shared" si="204"/>
        <v>74335.602185058582</v>
      </c>
      <c r="YY244" s="5">
        <f t="shared" si="205"/>
        <v>65594.326785867641</v>
      </c>
      <c r="YZ244" s="5">
        <f t="shared" si="206"/>
        <v>4801.0022874265997</v>
      </c>
      <c r="ZA244" s="5">
        <f t="shared" si="207"/>
        <v>3940.2731117643184</v>
      </c>
      <c r="ZB244" s="5">
        <f t="shared" si="208"/>
        <v>74335.602185058553</v>
      </c>
      <c r="ZC244" s="6">
        <f t="shared" si="209"/>
        <v>0.99999999999999956</v>
      </c>
    </row>
    <row r="245" spans="1:679" s="8" customFormat="1" x14ac:dyDescent="0.25">
      <c r="A245" s="8">
        <v>3</v>
      </c>
      <c r="B245" s="8" t="s">
        <v>1522</v>
      </c>
      <c r="C245" s="8" t="s">
        <v>1523</v>
      </c>
      <c r="D245" s="8" t="s">
        <v>1522</v>
      </c>
      <c r="E245" s="13" t="s">
        <v>3327</v>
      </c>
      <c r="F245" s="8" t="s">
        <v>3316</v>
      </c>
      <c r="G245" s="8" t="s">
        <v>3316</v>
      </c>
      <c r="H245" s="8" t="s">
        <v>3325</v>
      </c>
      <c r="I245" s="8" t="s">
        <v>3310</v>
      </c>
      <c r="J245" s="8" t="s">
        <v>3319</v>
      </c>
      <c r="L245" s="8">
        <v>7</v>
      </c>
      <c r="M245" s="8" t="s">
        <v>3311</v>
      </c>
      <c r="N245" s="7">
        <v>0</v>
      </c>
      <c r="O245" s="7">
        <v>0</v>
      </c>
      <c r="P245" s="8" t="s">
        <v>3374</v>
      </c>
      <c r="Q245" s="8" t="s">
        <v>1148</v>
      </c>
      <c r="R245" s="8" t="s">
        <v>1524</v>
      </c>
      <c r="S245" s="8" t="s">
        <v>119</v>
      </c>
      <c r="T245" s="8" t="s">
        <v>154</v>
      </c>
      <c r="U245" s="8" t="s">
        <v>330</v>
      </c>
      <c r="V245" s="8" t="s">
        <v>3378</v>
      </c>
      <c r="W245" s="8" t="s">
        <v>3383</v>
      </c>
      <c r="X245" s="8" t="s">
        <v>3387</v>
      </c>
      <c r="Y245" s="8" t="s">
        <v>3387</v>
      </c>
      <c r="Z245" s="8" t="s">
        <v>122</v>
      </c>
      <c r="AA245" s="8" t="s">
        <v>123</v>
      </c>
      <c r="AB245" s="8" t="s">
        <v>124</v>
      </c>
      <c r="AC245" s="8" t="s">
        <v>1151</v>
      </c>
      <c r="AD245" s="8" t="s">
        <v>1152</v>
      </c>
      <c r="AE245" s="8" t="s">
        <v>3391</v>
      </c>
      <c r="AF245" s="8" t="s">
        <v>931</v>
      </c>
      <c r="AG245" s="8">
        <v>75</v>
      </c>
      <c r="AH245" s="8">
        <v>62</v>
      </c>
      <c r="AI245" s="8">
        <v>95</v>
      </c>
      <c r="AJ245" s="8">
        <v>75</v>
      </c>
      <c r="AK245" s="8">
        <v>7.6</v>
      </c>
      <c r="AL245" s="8">
        <v>8.1</v>
      </c>
      <c r="AM245" s="8">
        <v>7.6</v>
      </c>
      <c r="AN245" s="8">
        <v>8.1</v>
      </c>
      <c r="AO245" s="8">
        <v>230.5</v>
      </c>
      <c r="AP245" s="8">
        <v>0.1</v>
      </c>
      <c r="AQ245" s="8">
        <v>29.2</v>
      </c>
      <c r="AR245" s="8">
        <v>0</v>
      </c>
      <c r="AS245" s="8">
        <v>50032</v>
      </c>
      <c r="AT245" s="8">
        <v>79</v>
      </c>
      <c r="AU245" s="8">
        <v>48962</v>
      </c>
      <c r="AV245" s="8">
        <v>170</v>
      </c>
      <c r="AW245" s="8">
        <v>2595</v>
      </c>
      <c r="AX245" s="8">
        <v>93</v>
      </c>
      <c r="AY245" s="8">
        <v>52629</v>
      </c>
      <c r="AZ245" s="8">
        <v>99</v>
      </c>
      <c r="BA245" s="8">
        <v>5.890207051</v>
      </c>
      <c r="BF245" s="8">
        <v>111.48</v>
      </c>
      <c r="BG245" s="8">
        <v>7.0000000000000007E-2</v>
      </c>
      <c r="BH245" s="8">
        <v>33.76</v>
      </c>
      <c r="CO245" s="8" t="s">
        <v>1525</v>
      </c>
      <c r="CP245" s="8" t="s">
        <v>1228</v>
      </c>
      <c r="CQ245" s="8">
        <v>75.003</v>
      </c>
      <c r="CR245" s="8">
        <v>1.4999999999999999E-2</v>
      </c>
      <c r="CS245" s="8">
        <v>61.99</v>
      </c>
      <c r="CT245" s="8">
        <v>1.0999999999999999E-2</v>
      </c>
      <c r="CU245" s="8">
        <v>94.995999999999995</v>
      </c>
      <c r="CV245" s="8">
        <v>1.4999999999999999E-2</v>
      </c>
      <c r="CW245" s="8">
        <v>75.034000000000006</v>
      </c>
      <c r="CX245" s="8">
        <v>0.02</v>
      </c>
      <c r="CY245" s="8">
        <v>74.33</v>
      </c>
      <c r="CZ245" s="8">
        <v>0.05</v>
      </c>
      <c r="DA245" s="8">
        <v>59.66</v>
      </c>
      <c r="DB245" s="8">
        <v>0.03</v>
      </c>
      <c r="DC245" s="8">
        <v>63.31</v>
      </c>
      <c r="DD245" s="8">
        <v>0.01</v>
      </c>
      <c r="DE245" s="8">
        <v>-0.24099999999999999</v>
      </c>
      <c r="DF245" s="8">
        <v>3.0000000000000001E-3</v>
      </c>
      <c r="DG245" s="8">
        <v>1.3051999999999999</v>
      </c>
      <c r="DH245" s="8">
        <v>2.8E-3</v>
      </c>
      <c r="DI245" s="8">
        <v>50032</v>
      </c>
      <c r="DJ245" s="8">
        <v>79</v>
      </c>
      <c r="DK245" s="8">
        <v>2595</v>
      </c>
      <c r="DL245" s="8">
        <v>93</v>
      </c>
      <c r="DM245" s="8">
        <v>5.89</v>
      </c>
      <c r="DN245" s="8">
        <v>2.4E-2</v>
      </c>
      <c r="DO245" s="8">
        <v>79454</v>
      </c>
      <c r="DP245" s="8">
        <v>77</v>
      </c>
      <c r="DQ245" s="8">
        <v>8.8930000000000007</v>
      </c>
      <c r="DR245" s="8">
        <v>3.2000000000000001E-2</v>
      </c>
      <c r="DS245" s="8">
        <v>33.76</v>
      </c>
      <c r="DT245" s="8">
        <v>0.14000000000000001</v>
      </c>
      <c r="DU245" s="8">
        <v>230.5</v>
      </c>
      <c r="DV245" s="8">
        <v>0.8</v>
      </c>
      <c r="DW245" s="8">
        <v>230.3</v>
      </c>
      <c r="DX245" s="8">
        <v>0.8</v>
      </c>
      <c r="DY245" s="8">
        <v>229.5</v>
      </c>
      <c r="DZ245" s="8">
        <v>0.8</v>
      </c>
      <c r="EA245" s="8">
        <v>29.2</v>
      </c>
      <c r="EB245" s="8">
        <v>0.1</v>
      </c>
      <c r="EC245" s="8">
        <v>25.8</v>
      </c>
      <c r="ED245" s="8">
        <v>0.1</v>
      </c>
      <c r="EE245" s="8">
        <v>29.2</v>
      </c>
      <c r="EF245" s="8">
        <v>0.1</v>
      </c>
      <c r="EG245" s="8">
        <v>6699.1</v>
      </c>
      <c r="EH245" s="8">
        <v>36.799999999999997</v>
      </c>
      <c r="EI245" s="8">
        <v>3530.1</v>
      </c>
      <c r="EJ245" s="8">
        <v>42.6</v>
      </c>
      <c r="EK245" s="8">
        <v>2236.1</v>
      </c>
      <c r="EL245" s="8">
        <v>30.6</v>
      </c>
      <c r="EM245" s="8">
        <v>228</v>
      </c>
      <c r="EO245" s="8">
        <v>229</v>
      </c>
      <c r="EQ245" s="8">
        <v>230</v>
      </c>
      <c r="ES245" s="8">
        <v>6.8</v>
      </c>
      <c r="EU245" s="8">
        <v>6.5</v>
      </c>
      <c r="EW245" s="8">
        <v>6.4</v>
      </c>
      <c r="EY245" s="8">
        <v>0.56999999999999995</v>
      </c>
      <c r="EZ245" s="8">
        <v>231</v>
      </c>
      <c r="FB245" s="8">
        <v>231</v>
      </c>
      <c r="FD245" s="8">
        <v>230</v>
      </c>
      <c r="FF245" s="8">
        <v>11.2</v>
      </c>
      <c r="FH245" s="8">
        <v>10.4</v>
      </c>
      <c r="FJ245" s="8">
        <v>10.1</v>
      </c>
      <c r="FL245" s="8">
        <v>3410</v>
      </c>
      <c r="FN245" s="8">
        <v>0.82</v>
      </c>
      <c r="FO245" s="8">
        <v>229</v>
      </c>
      <c r="FP245" s="8">
        <v>228</v>
      </c>
      <c r="FQ245" s="8">
        <v>229</v>
      </c>
      <c r="FR245" s="8">
        <v>10.7</v>
      </c>
      <c r="FS245" s="8">
        <v>9.5</v>
      </c>
      <c r="FT245" s="8">
        <v>10</v>
      </c>
      <c r="FU245" s="8">
        <v>3240</v>
      </c>
      <c r="FV245" s="8">
        <v>0.82</v>
      </c>
      <c r="GE245" s="8">
        <v>8980</v>
      </c>
      <c r="HB245" s="8">
        <v>270.94</v>
      </c>
      <c r="HC245" s="8">
        <v>0.19</v>
      </c>
      <c r="HD245" s="8">
        <v>183.37</v>
      </c>
      <c r="HE245" s="8">
        <v>0.06</v>
      </c>
      <c r="HF245" s="8">
        <v>123.01</v>
      </c>
      <c r="HG245" s="8">
        <v>0.05</v>
      </c>
      <c r="HH245" s="8">
        <v>60.36</v>
      </c>
      <c r="HI245" s="8">
        <v>0.08</v>
      </c>
      <c r="HJ245" s="8">
        <v>251.7</v>
      </c>
      <c r="HK245" s="8">
        <v>0.19</v>
      </c>
      <c r="HL245" s="8">
        <v>102.02</v>
      </c>
      <c r="HM245" s="8">
        <v>0.05</v>
      </c>
      <c r="HN245" s="8">
        <v>117.56</v>
      </c>
      <c r="HO245" s="8">
        <v>0.06</v>
      </c>
      <c r="HP245" s="8">
        <v>15.55</v>
      </c>
      <c r="HQ245" s="8">
        <v>0.04</v>
      </c>
      <c r="HZ245" s="8">
        <v>76.03</v>
      </c>
      <c r="IA245" s="8">
        <v>0.04</v>
      </c>
      <c r="IB245" s="8">
        <v>60.39</v>
      </c>
      <c r="IC245" s="8">
        <v>0.4</v>
      </c>
      <c r="ID245" s="8">
        <v>44.82</v>
      </c>
      <c r="IE245" s="8">
        <v>0.03</v>
      </c>
      <c r="IF245" s="8">
        <v>15.57</v>
      </c>
      <c r="IG245" s="8">
        <v>0.41</v>
      </c>
      <c r="IH245" s="8">
        <v>646.16</v>
      </c>
      <c r="II245" s="8">
        <v>0.46</v>
      </c>
      <c r="IJ245" s="8">
        <v>40.11</v>
      </c>
      <c r="IK245" s="8">
        <v>0.01</v>
      </c>
      <c r="IL245" s="8">
        <v>79454</v>
      </c>
      <c r="IM245" s="8">
        <v>77</v>
      </c>
      <c r="IN245" s="8">
        <v>46117</v>
      </c>
      <c r="IO245" s="8">
        <v>57</v>
      </c>
      <c r="KB245" s="8">
        <v>254.45</v>
      </c>
      <c r="KC245" s="8">
        <v>0.22</v>
      </c>
      <c r="KD245" s="8">
        <v>208</v>
      </c>
      <c r="KE245" s="8">
        <v>0.03</v>
      </c>
      <c r="KF245" s="8">
        <v>118.36</v>
      </c>
      <c r="KG245" s="8">
        <v>0.06</v>
      </c>
      <c r="KH245" s="8">
        <v>89.64</v>
      </c>
      <c r="KI245" s="8">
        <v>0.05</v>
      </c>
      <c r="KP245" s="8">
        <v>243.57</v>
      </c>
      <c r="KQ245" s="8">
        <v>0.22</v>
      </c>
      <c r="KR245" s="8">
        <v>102.44</v>
      </c>
      <c r="KS245" s="8">
        <v>0.04</v>
      </c>
      <c r="KT245" s="8">
        <v>115.18</v>
      </c>
      <c r="KU245" s="8">
        <v>7.0000000000000007E-2</v>
      </c>
      <c r="KV245" s="8">
        <v>12.74</v>
      </c>
      <c r="KW245" s="8">
        <v>0.05</v>
      </c>
      <c r="LD245" s="8">
        <v>63.75</v>
      </c>
      <c r="LE245" s="8">
        <v>0.05</v>
      </c>
      <c r="LF245" s="8">
        <v>78.48</v>
      </c>
      <c r="LG245" s="8">
        <v>0.02</v>
      </c>
      <c r="LH245" s="8">
        <v>36.450000000000003</v>
      </c>
      <c r="LI245" s="8">
        <v>0.04</v>
      </c>
      <c r="LJ245" s="8">
        <v>42.03</v>
      </c>
      <c r="LK245" s="8">
        <v>0.05</v>
      </c>
      <c r="LL245" s="8">
        <v>101.65</v>
      </c>
      <c r="LM245" s="8">
        <v>0.06</v>
      </c>
      <c r="LN245" s="8">
        <v>523.03</v>
      </c>
      <c r="LO245" s="8">
        <v>0.45</v>
      </c>
      <c r="LP245" s="8">
        <v>40.25</v>
      </c>
      <c r="LQ245" s="8">
        <v>0.01</v>
      </c>
      <c r="LR245" s="8">
        <v>115.34</v>
      </c>
      <c r="LS245" s="8">
        <v>0.01</v>
      </c>
      <c r="LT245" s="8">
        <v>79454</v>
      </c>
      <c r="LU245" s="8">
        <v>77</v>
      </c>
      <c r="LV245" s="8">
        <v>39276</v>
      </c>
      <c r="LW245" s="8">
        <v>34</v>
      </c>
      <c r="MX245" s="8">
        <v>59.35</v>
      </c>
      <c r="MY245" s="8">
        <v>0.04</v>
      </c>
      <c r="MZ245" s="8">
        <v>59.71</v>
      </c>
      <c r="NA245" s="8">
        <v>0.04</v>
      </c>
      <c r="NB245" s="8">
        <v>59.93</v>
      </c>
      <c r="NC245" s="8">
        <v>0.04</v>
      </c>
      <c r="ND245" s="8">
        <v>59.82</v>
      </c>
      <c r="NE245" s="8">
        <v>0.04</v>
      </c>
      <c r="NF245" s="8">
        <v>59.78</v>
      </c>
      <c r="NG245" s="8">
        <v>0.04</v>
      </c>
      <c r="NH245" s="8">
        <v>59.91</v>
      </c>
      <c r="NI245" s="8">
        <v>0.04</v>
      </c>
      <c r="OB245" s="8">
        <v>102.02</v>
      </c>
      <c r="OC245" s="8">
        <v>0.05</v>
      </c>
      <c r="OP245" s="8">
        <v>103.82</v>
      </c>
      <c r="OQ245" s="8">
        <v>0.05</v>
      </c>
      <c r="OR245" s="8">
        <v>102.28</v>
      </c>
      <c r="OS245" s="8">
        <v>0.05</v>
      </c>
      <c r="PN245" s="8">
        <v>102.23</v>
      </c>
      <c r="PO245" s="8">
        <v>0.05</v>
      </c>
      <c r="PP245" s="8">
        <v>101.65</v>
      </c>
      <c r="PQ245" s="8">
        <v>0.06</v>
      </c>
      <c r="PR245" s="8">
        <v>103.82</v>
      </c>
      <c r="PS245" s="8">
        <v>0.05</v>
      </c>
      <c r="PT245" s="8">
        <v>102.28</v>
      </c>
      <c r="PU245" s="8">
        <v>0.05</v>
      </c>
      <c r="PV245" s="8">
        <v>62.76</v>
      </c>
      <c r="PW245" s="8">
        <v>0.17</v>
      </c>
      <c r="PX245" s="8">
        <v>78.510000000000005</v>
      </c>
      <c r="PY245" s="8">
        <v>0.03</v>
      </c>
      <c r="QX245" s="8">
        <v>94.83</v>
      </c>
      <c r="QY245" s="8">
        <v>0.1</v>
      </c>
      <c r="QZ245" s="8">
        <v>94.55</v>
      </c>
      <c r="RA245" s="8">
        <v>7.0000000000000007E-2</v>
      </c>
      <c r="RB245" s="8">
        <v>74.55</v>
      </c>
      <c r="RC245" s="8">
        <v>0.04</v>
      </c>
      <c r="RD245" s="8">
        <v>74.7</v>
      </c>
      <c r="RE245" s="8">
        <v>0.05</v>
      </c>
      <c r="RF245" s="8">
        <v>74.39</v>
      </c>
      <c r="RG245" s="8">
        <v>0.05</v>
      </c>
      <c r="RH245" s="8">
        <v>74.42</v>
      </c>
      <c r="RI245" s="8">
        <v>0.04</v>
      </c>
      <c r="RJ245" s="8">
        <v>74.540000000000006</v>
      </c>
      <c r="RK245" s="8">
        <v>0.04</v>
      </c>
      <c r="RL245" s="8">
        <v>74.56</v>
      </c>
      <c r="RM245" s="8">
        <v>0.04</v>
      </c>
      <c r="RP245" s="8">
        <v>75.48</v>
      </c>
      <c r="RQ245" s="8">
        <v>0.1</v>
      </c>
      <c r="RR245" s="8">
        <v>75.02</v>
      </c>
      <c r="RS245" s="8">
        <v>0.09</v>
      </c>
      <c r="RT245" s="8">
        <v>75.03</v>
      </c>
      <c r="RU245" s="8">
        <v>0.08</v>
      </c>
      <c r="RV245" s="8">
        <v>75.010000000000005</v>
      </c>
      <c r="RW245" s="8">
        <v>0.08</v>
      </c>
      <c r="RX245" s="8">
        <v>84.77</v>
      </c>
      <c r="RY245" s="8">
        <v>0.16</v>
      </c>
      <c r="RZ245" s="8">
        <v>76.55</v>
      </c>
      <c r="SA245" s="8">
        <v>0.1</v>
      </c>
      <c r="SB245" s="8">
        <v>76.209999999999994</v>
      </c>
      <c r="SC245" s="8">
        <v>0.12</v>
      </c>
      <c r="SD245" s="8">
        <v>75.47</v>
      </c>
      <c r="SE245" s="8">
        <v>0.1</v>
      </c>
      <c r="SF245" s="8">
        <v>83.55</v>
      </c>
      <c r="SG245" s="8">
        <v>0.3</v>
      </c>
      <c r="SH245" s="8">
        <v>80.489999999999995</v>
      </c>
      <c r="SI245" s="8">
        <v>7.0000000000000007E-2</v>
      </c>
      <c r="SJ245" s="8">
        <v>82.59</v>
      </c>
      <c r="SK245" s="8">
        <v>0.1</v>
      </c>
      <c r="SL245" s="8">
        <v>83.55</v>
      </c>
      <c r="SM245" s="8">
        <v>0.09</v>
      </c>
      <c r="SN245" s="8">
        <v>80.73</v>
      </c>
      <c r="SO245" s="8">
        <v>0.06</v>
      </c>
      <c r="SP245" s="8">
        <v>80.83</v>
      </c>
      <c r="SQ245" s="8">
        <v>7.0000000000000007E-2</v>
      </c>
      <c r="SR245" s="8">
        <v>82.05</v>
      </c>
      <c r="SS245" s="8">
        <v>0.08</v>
      </c>
      <c r="ST245" s="8">
        <v>82.14</v>
      </c>
      <c r="SU245" s="8">
        <v>0.11</v>
      </c>
      <c r="TZ245" s="8">
        <v>94.9</v>
      </c>
      <c r="UA245" s="8">
        <v>0.08</v>
      </c>
      <c r="UB245" s="8">
        <v>94.53</v>
      </c>
      <c r="UC245" s="8">
        <v>0.08</v>
      </c>
      <c r="UD245" s="8">
        <v>94.54</v>
      </c>
      <c r="UE245" s="8">
        <v>0.08</v>
      </c>
      <c r="UF245" s="8">
        <v>94.66</v>
      </c>
      <c r="UG245" s="8">
        <v>0.08</v>
      </c>
      <c r="UH245" s="8">
        <v>94.5</v>
      </c>
      <c r="UI245" s="8">
        <v>0.08</v>
      </c>
      <c r="UJ245" s="8">
        <v>94.53</v>
      </c>
      <c r="UK245" s="8">
        <v>0.11</v>
      </c>
      <c r="WJ245" s="8" t="s">
        <v>1768</v>
      </c>
      <c r="WK245" s="8">
        <v>75.003</v>
      </c>
      <c r="WL245" s="8">
        <v>1.4999999999999999E-2</v>
      </c>
      <c r="WM245" s="8">
        <v>61.99</v>
      </c>
      <c r="WN245" s="8">
        <v>1.0999999999999999E-2</v>
      </c>
      <c r="WO245" s="8">
        <v>60.015999999999998</v>
      </c>
      <c r="WP245" s="8">
        <v>1.0999999999999999E-2</v>
      </c>
      <c r="WQ245" s="8">
        <v>56.228999999999999</v>
      </c>
      <c r="WR245" s="8">
        <v>1.2E-2</v>
      </c>
      <c r="WS245" s="8">
        <v>94.995999999999995</v>
      </c>
      <c r="WT245" s="8">
        <v>1.4999999999999999E-2</v>
      </c>
      <c r="WU245" s="8">
        <v>75.034000000000006</v>
      </c>
      <c r="WV245" s="8">
        <v>0.02</v>
      </c>
      <c r="WW245" s="8">
        <v>3062.1</v>
      </c>
      <c r="WX245" s="8">
        <v>3.3</v>
      </c>
      <c r="WY245" s="8">
        <v>3000</v>
      </c>
      <c r="WZ245" s="8">
        <v>3.2</v>
      </c>
      <c r="XA245" s="8">
        <v>0.91200000000000003</v>
      </c>
      <c r="XB245" s="8">
        <v>2E-3</v>
      </c>
      <c r="XC245" s="8">
        <v>-0.27100000000000002</v>
      </c>
      <c r="XD245" s="8">
        <v>2E-3</v>
      </c>
      <c r="XE245" s="8">
        <v>-0.24099999999999999</v>
      </c>
      <c r="XF245" s="8">
        <v>3.0000000000000001E-3</v>
      </c>
      <c r="XG245" s="8">
        <v>1.3051999999999999</v>
      </c>
      <c r="XH245" s="8">
        <v>2.8E-3</v>
      </c>
      <c r="XI245" s="8">
        <v>29.422000000000001</v>
      </c>
      <c r="XJ245" s="8">
        <v>0</v>
      </c>
      <c r="XK245" s="8">
        <v>8935</v>
      </c>
      <c r="XL245" s="8">
        <v>32</v>
      </c>
      <c r="XM245" s="8">
        <v>1720</v>
      </c>
      <c r="XO245" s="1">
        <v>9.1282153938544691E-2</v>
      </c>
      <c r="XP245" s="12">
        <v>224.4628165348814</v>
      </c>
      <c r="XQ245" s="4">
        <v>13.029</v>
      </c>
      <c r="XR245" s="4">
        <v>0.35299999999999998</v>
      </c>
      <c r="XS245" s="45">
        <f t="shared" si="210"/>
        <v>1.4252907158094448</v>
      </c>
      <c r="XT245" s="9">
        <f t="shared" si="181"/>
        <v>13950.177413745476</v>
      </c>
      <c r="XU245" s="46">
        <f t="shared" si="182"/>
        <v>321.42614173228344</v>
      </c>
      <c r="XV245" s="9">
        <f t="shared" si="192"/>
        <v>204.59580654863652</v>
      </c>
      <c r="XW245" s="9">
        <f t="shared" si="183"/>
        <v>870.61639223706732</v>
      </c>
      <c r="XX245" s="9">
        <f t="shared" si="184"/>
        <v>13079.561021508409</v>
      </c>
      <c r="XY245" s="15">
        <f t="shared" si="185"/>
        <v>9.096491091401919E-3</v>
      </c>
      <c r="XZ245" s="9">
        <f t="shared" si="186"/>
        <v>28.262209717967949</v>
      </c>
      <c r="YA245" s="9">
        <f t="shared" si="187"/>
        <v>58.590709284190552</v>
      </c>
      <c r="YB245" s="10">
        <v>14.100065772223051</v>
      </c>
      <c r="YC245" s="10">
        <v>13.170155084835692</v>
      </c>
      <c r="YD245" s="3">
        <v>1.395154683554806E-2</v>
      </c>
      <c r="YE245" s="9">
        <v>38.190082660092727</v>
      </c>
      <c r="YF245" s="15">
        <v>8.7733234324011665E-3</v>
      </c>
      <c r="YG245" s="9">
        <v>27.601379518143407</v>
      </c>
      <c r="YH245" s="15">
        <v>8.7248312628563796E-3</v>
      </c>
      <c r="YI245" s="9">
        <v>23.893377455934402</v>
      </c>
      <c r="YJ245" s="9">
        <f t="shared" si="188"/>
        <v>76.261764373519597</v>
      </c>
      <c r="YK245" s="9">
        <f t="shared" si="189"/>
        <v>62.92233949128282</v>
      </c>
      <c r="YL245" s="9">
        <f t="shared" si="190"/>
        <v>23.545786357217931</v>
      </c>
      <c r="YM245" s="9">
        <f t="shared" si="193"/>
        <v>65794.94264079642</v>
      </c>
      <c r="YN245" s="9">
        <f t="shared" si="194"/>
        <v>59163.444860210409</v>
      </c>
      <c r="YO245" s="9">
        <f t="shared" si="195"/>
        <v>7215</v>
      </c>
      <c r="YP245" s="14">
        <f t="shared" si="196"/>
        <v>0.37426577198246991</v>
      </c>
      <c r="YQ245" s="9">
        <f t="shared" si="197"/>
        <v>61021.610062528707</v>
      </c>
      <c r="YR245" s="9">
        <f t="shared" si="198"/>
        <v>54390.112281942696</v>
      </c>
      <c r="YS245" s="10">
        <f t="shared" si="199"/>
        <v>6.8295030847821723</v>
      </c>
      <c r="YT245" s="15">
        <f t="shared" si="200"/>
        <v>0.23783382141281717</v>
      </c>
      <c r="YU245" s="16">
        <f t="shared" si="201"/>
        <v>-4.7164233607500172</v>
      </c>
      <c r="YV245" s="16">
        <f t="shared" si="202"/>
        <v>-17.671055089329045</v>
      </c>
      <c r="YW245" s="47">
        <f t="shared" si="203"/>
        <v>53.07645966466248</v>
      </c>
      <c r="YX245" s="5">
        <f t="shared" si="204"/>
        <v>65794.94264079642</v>
      </c>
      <c r="YY245" s="5">
        <f t="shared" si="205"/>
        <v>51727.286618349703</v>
      </c>
      <c r="YZ245" s="5">
        <f t="shared" si="206"/>
        <v>4848.957494533488</v>
      </c>
      <c r="ZA245" s="5">
        <f t="shared" si="207"/>
        <v>9218.6985279132168</v>
      </c>
      <c r="ZB245" s="5">
        <f t="shared" si="208"/>
        <v>65794.942640796406</v>
      </c>
      <c r="ZC245" s="6">
        <f t="shared" si="209"/>
        <v>0.99999999999999978</v>
      </c>
    </row>
    <row r="246" spans="1:679" s="8" customFormat="1" x14ac:dyDescent="0.25">
      <c r="A246" s="8">
        <v>3</v>
      </c>
      <c r="B246" s="8" t="s">
        <v>1526</v>
      </c>
      <c r="C246" s="8" t="s">
        <v>1527</v>
      </c>
      <c r="D246" s="8" t="s">
        <v>1526</v>
      </c>
      <c r="E246" s="13" t="s">
        <v>3327</v>
      </c>
      <c r="F246" s="8" t="s">
        <v>3316</v>
      </c>
      <c r="G246" s="8" t="s">
        <v>3316</v>
      </c>
      <c r="H246" s="8" t="s">
        <v>3325</v>
      </c>
      <c r="I246" s="8" t="s">
        <v>3310</v>
      </c>
      <c r="J246" s="8" t="s">
        <v>3319</v>
      </c>
      <c r="L246" s="8">
        <v>7</v>
      </c>
      <c r="M246" s="8" t="s">
        <v>3311</v>
      </c>
      <c r="N246" s="7">
        <v>0</v>
      </c>
      <c r="O246" s="7">
        <v>0</v>
      </c>
      <c r="P246" s="8" t="s">
        <v>3374</v>
      </c>
      <c r="Q246" s="8" t="s">
        <v>1148</v>
      </c>
      <c r="R246" s="8" t="s">
        <v>1528</v>
      </c>
      <c r="S246" s="8" t="s">
        <v>119</v>
      </c>
      <c r="T246" s="8" t="s">
        <v>154</v>
      </c>
      <c r="U246" s="8" t="s">
        <v>1150</v>
      </c>
      <c r="V246" s="8" t="s">
        <v>3378</v>
      </c>
      <c r="W246" s="8" t="s">
        <v>3383</v>
      </c>
      <c r="X246" s="8" t="s">
        <v>3387</v>
      </c>
      <c r="Y246" s="8" t="s">
        <v>3387</v>
      </c>
      <c r="Z246" s="8" t="s">
        <v>122</v>
      </c>
      <c r="AA246" s="8" t="s">
        <v>123</v>
      </c>
      <c r="AB246" s="8" t="s">
        <v>124</v>
      </c>
      <c r="AC246" s="8" t="s">
        <v>1151</v>
      </c>
      <c r="AD246" s="8" t="s">
        <v>1152</v>
      </c>
      <c r="AE246" s="8" t="s">
        <v>3391</v>
      </c>
      <c r="AF246" s="8" t="s">
        <v>931</v>
      </c>
      <c r="AG246" s="8">
        <v>75</v>
      </c>
      <c r="AH246" s="8">
        <v>62</v>
      </c>
      <c r="AI246" s="8">
        <v>115</v>
      </c>
      <c r="AJ246" s="8">
        <v>80</v>
      </c>
      <c r="AK246" s="8">
        <v>7.6</v>
      </c>
      <c r="AL246" s="8">
        <v>8.1</v>
      </c>
      <c r="AM246" s="8">
        <v>7.6</v>
      </c>
      <c r="AN246" s="8">
        <v>8.1</v>
      </c>
      <c r="AO246" s="8">
        <v>230.5</v>
      </c>
      <c r="AP246" s="8">
        <v>0.2</v>
      </c>
      <c r="AQ246" s="8">
        <v>32.6</v>
      </c>
      <c r="AR246" s="8">
        <v>0</v>
      </c>
      <c r="AS246" s="8">
        <v>28478</v>
      </c>
      <c r="AT246" s="8">
        <v>73</v>
      </c>
      <c r="AU246" s="8">
        <v>27779</v>
      </c>
      <c r="AV246" s="8">
        <v>148</v>
      </c>
      <c r="AW246" s="8">
        <v>-5277</v>
      </c>
      <c r="AX246" s="8">
        <v>145</v>
      </c>
      <c r="AY246" s="8">
        <v>23197</v>
      </c>
      <c r="AZ246" s="8">
        <v>178</v>
      </c>
      <c r="BA246" s="8">
        <v>2.22555886</v>
      </c>
      <c r="BF246" s="8">
        <v>109.44</v>
      </c>
      <c r="BG246" s="8">
        <v>0.01</v>
      </c>
      <c r="BH246" s="8">
        <v>70.510000000000005</v>
      </c>
      <c r="CO246" s="8" t="s">
        <v>1529</v>
      </c>
      <c r="CP246" s="8" t="s">
        <v>1240</v>
      </c>
      <c r="CQ246" s="8">
        <v>75</v>
      </c>
      <c r="CR246" s="8">
        <v>1.4E-2</v>
      </c>
      <c r="CS246" s="8">
        <v>61.984999999999999</v>
      </c>
      <c r="CT246" s="8">
        <v>2.1000000000000001E-2</v>
      </c>
      <c r="CU246" s="8">
        <v>114.989</v>
      </c>
      <c r="CV246" s="8">
        <v>3.1E-2</v>
      </c>
      <c r="CW246" s="8">
        <v>80.004999999999995</v>
      </c>
      <c r="CX246" s="8">
        <v>4.5999999999999999E-2</v>
      </c>
      <c r="CY246" s="8">
        <v>74.36</v>
      </c>
      <c r="CZ246" s="8">
        <v>7.0000000000000007E-2</v>
      </c>
      <c r="DA246" s="8">
        <v>61.82</v>
      </c>
      <c r="DB246" s="8">
        <v>0.06</v>
      </c>
      <c r="DC246" s="8">
        <v>65.849999999999994</v>
      </c>
      <c r="DD246" s="8">
        <v>0.02</v>
      </c>
      <c r="DE246" s="8">
        <v>0.56799999999999995</v>
      </c>
      <c r="DF246" s="8">
        <v>7.0000000000000001E-3</v>
      </c>
      <c r="DG246" s="8">
        <v>0.77249999999999996</v>
      </c>
      <c r="DH246" s="8">
        <v>2.0999999999999999E-3</v>
      </c>
      <c r="DI246" s="8">
        <v>28478</v>
      </c>
      <c r="DJ246" s="8">
        <v>73</v>
      </c>
      <c r="DK246" s="8">
        <v>-5277</v>
      </c>
      <c r="DL246" s="8">
        <v>145</v>
      </c>
      <c r="DM246" s="8">
        <v>2.2250000000000001</v>
      </c>
      <c r="DN246" s="8">
        <v>1.7999999999999999E-2</v>
      </c>
      <c r="DO246" s="8">
        <v>78651</v>
      </c>
      <c r="DP246" s="8">
        <v>85</v>
      </c>
      <c r="DQ246" s="8">
        <v>7.5460000000000003</v>
      </c>
      <c r="DR246" s="8">
        <v>2.4E-2</v>
      </c>
      <c r="DS246" s="8">
        <v>70.510000000000005</v>
      </c>
      <c r="DT246" s="8">
        <v>0.24</v>
      </c>
      <c r="DU246" s="8">
        <v>230.5</v>
      </c>
      <c r="DV246" s="8">
        <v>0.8</v>
      </c>
      <c r="DW246" s="8">
        <v>230</v>
      </c>
      <c r="DX246" s="8">
        <v>0.8</v>
      </c>
      <c r="DY246" s="8">
        <v>229.5</v>
      </c>
      <c r="DZ246" s="8">
        <v>0.8</v>
      </c>
      <c r="EA246" s="8">
        <v>32.6</v>
      </c>
      <c r="EB246" s="8">
        <v>0.1</v>
      </c>
      <c r="EC246" s="8">
        <v>29.3</v>
      </c>
      <c r="ED246" s="8">
        <v>0.1</v>
      </c>
      <c r="EE246" s="8">
        <v>32.5</v>
      </c>
      <c r="EF246" s="8">
        <v>0.1</v>
      </c>
      <c r="EG246" s="8">
        <v>7503.2</v>
      </c>
      <c r="EH246" s="8">
        <v>36</v>
      </c>
      <c r="EI246" s="8">
        <v>3695.3</v>
      </c>
      <c r="EJ246" s="8">
        <v>42.2</v>
      </c>
      <c r="EK246" s="8">
        <v>2919.6</v>
      </c>
      <c r="EL246" s="8">
        <v>29.9</v>
      </c>
      <c r="EM246" s="8">
        <v>230</v>
      </c>
      <c r="EO246" s="8">
        <v>230</v>
      </c>
      <c r="EQ246" s="8">
        <v>229</v>
      </c>
      <c r="ES246" s="8">
        <v>6.1</v>
      </c>
      <c r="EU246" s="8">
        <v>6.2</v>
      </c>
      <c r="EW246" s="8">
        <v>5.9</v>
      </c>
      <c r="EY246" s="8">
        <v>0.51</v>
      </c>
      <c r="EZ246" s="8">
        <v>231</v>
      </c>
      <c r="FB246" s="8">
        <v>228</v>
      </c>
      <c r="FD246" s="8">
        <v>228</v>
      </c>
      <c r="FF246" s="8">
        <v>13.3</v>
      </c>
      <c r="FH246" s="8">
        <v>12.4</v>
      </c>
      <c r="FJ246" s="8">
        <v>11.9</v>
      </c>
      <c r="FL246" s="8">
        <v>4270</v>
      </c>
      <c r="FN246" s="8">
        <v>0.86</v>
      </c>
      <c r="FO246" s="8">
        <v>230</v>
      </c>
      <c r="FP246" s="8">
        <v>230</v>
      </c>
      <c r="FQ246" s="8">
        <v>231</v>
      </c>
      <c r="FR246" s="8">
        <v>12.7</v>
      </c>
      <c r="FS246" s="8">
        <v>11.5</v>
      </c>
      <c r="FT246" s="8">
        <v>12.1</v>
      </c>
      <c r="FU246" s="8">
        <v>4150</v>
      </c>
      <c r="FV246" s="8">
        <v>0.86</v>
      </c>
      <c r="GE246" s="8">
        <v>10440</v>
      </c>
      <c r="HB246" s="8">
        <v>343.35</v>
      </c>
      <c r="HC246" s="8">
        <v>0.44</v>
      </c>
      <c r="HD246" s="8">
        <v>189.59</v>
      </c>
      <c r="HE246" s="8">
        <v>0.28999999999999998</v>
      </c>
      <c r="HF246" s="8">
        <v>141.34</v>
      </c>
      <c r="HG246" s="8">
        <v>0.1</v>
      </c>
      <c r="HH246" s="8">
        <v>48.25</v>
      </c>
      <c r="HI246" s="8">
        <v>0.28999999999999998</v>
      </c>
      <c r="HJ246" s="8">
        <v>324.33999999999997</v>
      </c>
      <c r="HK246" s="8">
        <v>0.42</v>
      </c>
      <c r="HL246" s="8">
        <v>123.17</v>
      </c>
      <c r="HM246" s="8">
        <v>0.09</v>
      </c>
      <c r="HN246" s="8">
        <v>136.81</v>
      </c>
      <c r="HO246" s="8">
        <v>0.1</v>
      </c>
      <c r="HP246" s="8">
        <v>13.64</v>
      </c>
      <c r="HQ246" s="8">
        <v>0.09</v>
      </c>
      <c r="HZ246" s="8">
        <v>80.02</v>
      </c>
      <c r="IA246" s="8">
        <v>0.27</v>
      </c>
      <c r="IB246" s="8">
        <v>50.49</v>
      </c>
      <c r="IC246" s="8">
        <v>0.16</v>
      </c>
      <c r="ID246" s="8">
        <v>47.33</v>
      </c>
      <c r="IE246" s="8">
        <v>0.17</v>
      </c>
      <c r="IF246" s="8">
        <v>3.15</v>
      </c>
      <c r="IG246" s="8">
        <v>0.05</v>
      </c>
      <c r="IH246" s="8">
        <v>695.66</v>
      </c>
      <c r="II246" s="8">
        <v>1.03</v>
      </c>
      <c r="IJ246" s="8">
        <v>46.98</v>
      </c>
      <c r="IK246" s="8">
        <v>0.03</v>
      </c>
      <c r="IL246" s="8">
        <v>78651</v>
      </c>
      <c r="IM246" s="8">
        <v>85</v>
      </c>
      <c r="IN246" s="8">
        <v>43449</v>
      </c>
      <c r="IO246" s="8">
        <v>77</v>
      </c>
      <c r="KB246" s="8">
        <v>331.26</v>
      </c>
      <c r="KC246" s="8">
        <v>0.51</v>
      </c>
      <c r="KD246" s="8">
        <v>237.39</v>
      </c>
      <c r="KE246" s="8">
        <v>0.11</v>
      </c>
      <c r="KF246" s="8">
        <v>138.47999999999999</v>
      </c>
      <c r="KG246" s="8">
        <v>0.13</v>
      </c>
      <c r="KH246" s="8">
        <v>98.9</v>
      </c>
      <c r="KI246" s="8">
        <v>0.1</v>
      </c>
      <c r="KP246" s="8">
        <v>319.7</v>
      </c>
      <c r="KQ246" s="8">
        <v>0.5</v>
      </c>
      <c r="KR246" s="8">
        <v>123.37</v>
      </c>
      <c r="KS246" s="8">
        <v>7.0000000000000007E-2</v>
      </c>
      <c r="KT246" s="8">
        <v>135.68</v>
      </c>
      <c r="KU246" s="8">
        <v>0.12</v>
      </c>
      <c r="KV246" s="8">
        <v>12.31</v>
      </c>
      <c r="KW246" s="8">
        <v>0.1</v>
      </c>
      <c r="LD246" s="8">
        <v>75.2</v>
      </c>
      <c r="LE246" s="8">
        <v>0.11</v>
      </c>
      <c r="LF246" s="8">
        <v>86.06</v>
      </c>
      <c r="LG246" s="8">
        <v>0.14000000000000001</v>
      </c>
      <c r="LH246" s="8">
        <v>44.26</v>
      </c>
      <c r="LI246" s="8">
        <v>7.0000000000000007E-2</v>
      </c>
      <c r="LJ246" s="8">
        <v>41.8</v>
      </c>
      <c r="LK246" s="8">
        <v>0.13</v>
      </c>
      <c r="LL246" s="8">
        <v>123.17</v>
      </c>
      <c r="LM246" s="8">
        <v>0.12</v>
      </c>
      <c r="LN246" s="8">
        <v>576.32000000000005</v>
      </c>
      <c r="LO246" s="8">
        <v>0.8</v>
      </c>
      <c r="LP246" s="8">
        <v>47.04</v>
      </c>
      <c r="LQ246" s="8">
        <v>0.03</v>
      </c>
      <c r="LR246" s="8">
        <v>116.12</v>
      </c>
      <c r="LS246" s="8">
        <v>0.02</v>
      </c>
      <c r="LT246" s="8">
        <v>78651</v>
      </c>
      <c r="LU246" s="8">
        <v>85</v>
      </c>
      <c r="LV246" s="8">
        <v>39810</v>
      </c>
      <c r="LW246" s="8">
        <v>60</v>
      </c>
      <c r="MX246" s="8">
        <v>61.55</v>
      </c>
      <c r="MY246" s="8">
        <v>0.08</v>
      </c>
      <c r="MZ246" s="8">
        <v>61.93</v>
      </c>
      <c r="NA246" s="8">
        <v>0.06</v>
      </c>
      <c r="NB246" s="8">
        <v>62.22</v>
      </c>
      <c r="NC246" s="8">
        <v>7.0000000000000007E-2</v>
      </c>
      <c r="ND246" s="8">
        <v>62.01</v>
      </c>
      <c r="NE246" s="8">
        <v>0.08</v>
      </c>
      <c r="NF246" s="8">
        <v>61.96</v>
      </c>
      <c r="NG246" s="8">
        <v>0.08</v>
      </c>
      <c r="NH246" s="8">
        <v>62.04</v>
      </c>
      <c r="NI246" s="8">
        <v>7.0000000000000007E-2</v>
      </c>
      <c r="OB246" s="8">
        <v>123.17</v>
      </c>
      <c r="OC246" s="8">
        <v>0.09</v>
      </c>
      <c r="OP246" s="8">
        <v>125.14</v>
      </c>
      <c r="OQ246" s="8">
        <v>0.09</v>
      </c>
      <c r="OR246" s="8">
        <v>123.8</v>
      </c>
      <c r="OS246" s="8">
        <v>0.1</v>
      </c>
      <c r="PN246" s="8">
        <v>123.23</v>
      </c>
      <c r="PO246" s="8">
        <v>0.1</v>
      </c>
      <c r="PP246" s="8">
        <v>123.17</v>
      </c>
      <c r="PQ246" s="8">
        <v>0.12</v>
      </c>
      <c r="PR246" s="8">
        <v>125.14</v>
      </c>
      <c r="PS246" s="8">
        <v>0.09</v>
      </c>
      <c r="PT246" s="8">
        <v>123.8</v>
      </c>
      <c r="PU246" s="8">
        <v>0.1</v>
      </c>
      <c r="PV246" s="8">
        <v>52.36</v>
      </c>
      <c r="PW246" s="8">
        <v>0.16</v>
      </c>
      <c r="PX246" s="8">
        <v>86.07</v>
      </c>
      <c r="PY246" s="8">
        <v>0.15</v>
      </c>
      <c r="QX246" s="8">
        <v>115.06</v>
      </c>
      <c r="QY246" s="8">
        <v>0.12</v>
      </c>
      <c r="QZ246" s="8">
        <v>114.62</v>
      </c>
      <c r="RA246" s="8">
        <v>0.14000000000000001</v>
      </c>
      <c r="RB246" s="8">
        <v>79.540000000000006</v>
      </c>
      <c r="RC246" s="8">
        <v>0.09</v>
      </c>
      <c r="RD246" s="8">
        <v>80.94</v>
      </c>
      <c r="RE246" s="8">
        <v>0.12</v>
      </c>
      <c r="RF246" s="8">
        <v>79.540000000000006</v>
      </c>
      <c r="RG246" s="8">
        <v>0.1</v>
      </c>
      <c r="RH246" s="8">
        <v>81.099999999999994</v>
      </c>
      <c r="RI246" s="8">
        <v>0.12</v>
      </c>
      <c r="RJ246" s="8">
        <v>76.010000000000005</v>
      </c>
      <c r="RK246" s="8">
        <v>0.06</v>
      </c>
      <c r="RL246" s="8">
        <v>75.72</v>
      </c>
      <c r="RM246" s="8">
        <v>0.06</v>
      </c>
      <c r="RP246" s="8">
        <v>91.83</v>
      </c>
      <c r="RQ246" s="8">
        <v>0.24</v>
      </c>
      <c r="RR246" s="8">
        <v>82.74</v>
      </c>
      <c r="RS246" s="8">
        <v>2.33</v>
      </c>
      <c r="RT246" s="8">
        <v>77.98</v>
      </c>
      <c r="RU246" s="8">
        <v>0.11</v>
      </c>
      <c r="RV246" s="8">
        <v>76.63</v>
      </c>
      <c r="RW246" s="8">
        <v>0.09</v>
      </c>
      <c r="RX246" s="8">
        <v>103.92</v>
      </c>
      <c r="RY246" s="8">
        <v>0.66</v>
      </c>
      <c r="RZ246" s="8">
        <v>100.35</v>
      </c>
      <c r="SA246" s="8">
        <v>0.7</v>
      </c>
      <c r="SB246" s="8">
        <v>99.31</v>
      </c>
      <c r="SC246" s="8">
        <v>1.76</v>
      </c>
      <c r="SD246" s="8">
        <v>91.21</v>
      </c>
      <c r="SE246" s="8">
        <v>2.0099999999999998</v>
      </c>
      <c r="SF246" s="8">
        <v>95.87</v>
      </c>
      <c r="SG246" s="8">
        <v>0.55000000000000004</v>
      </c>
      <c r="SH246" s="8">
        <v>90.05</v>
      </c>
      <c r="SI246" s="8">
        <v>0.49</v>
      </c>
      <c r="SJ246" s="8">
        <v>95.58</v>
      </c>
      <c r="SK246" s="8">
        <v>2.0499999999999998</v>
      </c>
      <c r="SL246" s="8">
        <v>92.59</v>
      </c>
      <c r="SM246" s="8">
        <v>2.58</v>
      </c>
      <c r="SN246" s="8">
        <v>89.66</v>
      </c>
      <c r="SO246" s="8">
        <v>0.39</v>
      </c>
      <c r="SP246" s="8">
        <v>89.89</v>
      </c>
      <c r="SQ246" s="8">
        <v>0.34</v>
      </c>
      <c r="SR246" s="8">
        <v>92.68</v>
      </c>
      <c r="SS246" s="8">
        <v>1.64</v>
      </c>
      <c r="ST246" s="8">
        <v>89.03</v>
      </c>
      <c r="SU246" s="8">
        <v>2.23</v>
      </c>
      <c r="TZ246" s="8">
        <v>115.2</v>
      </c>
      <c r="UA246" s="8">
        <v>0.16</v>
      </c>
      <c r="UB246" s="8">
        <v>114.9</v>
      </c>
      <c r="UC246" s="8">
        <v>0.14000000000000001</v>
      </c>
      <c r="UD246" s="8">
        <v>114.78</v>
      </c>
      <c r="UE246" s="8">
        <v>0.16</v>
      </c>
      <c r="UF246" s="8">
        <v>114.93</v>
      </c>
      <c r="UG246" s="8">
        <v>0.16</v>
      </c>
      <c r="UH246" s="8">
        <v>114.82</v>
      </c>
      <c r="UI246" s="8">
        <v>0.16</v>
      </c>
      <c r="UJ246" s="8">
        <v>114.58</v>
      </c>
      <c r="UK246" s="8">
        <v>0.2</v>
      </c>
      <c r="WJ246" s="8" t="s">
        <v>1768</v>
      </c>
      <c r="WK246" s="8">
        <v>75</v>
      </c>
      <c r="WL246" s="8">
        <v>1.4E-2</v>
      </c>
      <c r="WM246" s="8">
        <v>61.984999999999999</v>
      </c>
      <c r="WN246" s="8">
        <v>2.1000000000000001E-2</v>
      </c>
      <c r="WO246" s="8">
        <v>62.143999999999998</v>
      </c>
      <c r="WP246" s="8">
        <v>1.7000000000000001E-2</v>
      </c>
      <c r="WQ246" s="8">
        <v>58.274000000000001</v>
      </c>
      <c r="WR246" s="8">
        <v>2.8000000000000001E-2</v>
      </c>
      <c r="WS246" s="8">
        <v>114.989</v>
      </c>
      <c r="WT246" s="8">
        <v>3.1E-2</v>
      </c>
      <c r="WU246" s="8">
        <v>80.004999999999995</v>
      </c>
      <c r="WV246" s="8">
        <v>4.5999999999999999E-2</v>
      </c>
      <c r="WW246" s="8">
        <v>2054.6</v>
      </c>
      <c r="WX246" s="8">
        <v>2.8</v>
      </c>
      <c r="WY246" s="8">
        <v>2000.1</v>
      </c>
      <c r="WZ246" s="8">
        <v>2.7</v>
      </c>
      <c r="XA246" s="8">
        <v>1.431</v>
      </c>
      <c r="XB246" s="8">
        <v>3.0000000000000001E-3</v>
      </c>
      <c r="XC246" s="8">
        <v>-0.47699999999999998</v>
      </c>
      <c r="XD246" s="8">
        <v>0.01</v>
      </c>
      <c r="XE246" s="8">
        <v>0.56799999999999995</v>
      </c>
      <c r="XF246" s="8">
        <v>7.0000000000000001E-3</v>
      </c>
      <c r="XG246" s="8">
        <v>0.77249999999999996</v>
      </c>
      <c r="XH246" s="8">
        <v>2.0999999999999999E-3</v>
      </c>
      <c r="XI246" s="8">
        <v>29.353000000000002</v>
      </c>
      <c r="XJ246" s="8">
        <v>1E-3</v>
      </c>
      <c r="XK246" s="8">
        <v>10423</v>
      </c>
      <c r="XL246" s="8">
        <v>33</v>
      </c>
      <c r="XM246" s="8">
        <v>1410</v>
      </c>
      <c r="XO246" s="1">
        <v>9.1282153938544691E-2</v>
      </c>
      <c r="XP246" s="12">
        <v>224.4628165348814</v>
      </c>
      <c r="XQ246" s="4">
        <v>13.029</v>
      </c>
      <c r="XR246" s="4">
        <v>0.35299999999999998</v>
      </c>
      <c r="XS246" s="45">
        <f t="shared" si="210"/>
        <v>1.6382386779048026</v>
      </c>
      <c r="XT246" s="9">
        <f t="shared" si="181"/>
        <v>9318.0623801614911</v>
      </c>
      <c r="XU246" s="46">
        <f t="shared" si="182"/>
        <v>336.24547285039364</v>
      </c>
      <c r="XV246" s="9">
        <f t="shared" si="192"/>
        <v>276.27276286648561</v>
      </c>
      <c r="XW246" s="9">
        <f t="shared" si="183"/>
        <v>1134.8398698360627</v>
      </c>
      <c r="XX246" s="9">
        <f t="shared" si="184"/>
        <v>8183.2225103254286</v>
      </c>
      <c r="XY246" s="15">
        <f t="shared" si="185"/>
        <v>9.3801492829873392E-3</v>
      </c>
      <c r="XZ246" s="9">
        <f t="shared" si="186"/>
        <v>29.463338564462358</v>
      </c>
      <c r="YA246" s="9">
        <f t="shared" si="187"/>
        <v>60.505761322095196</v>
      </c>
      <c r="YB246" s="10">
        <v>14.606788334272867</v>
      </c>
      <c r="YC246" s="10">
        <v>13.229789088175595</v>
      </c>
      <c r="YD246" s="3">
        <v>1.3774569292642144E-2</v>
      </c>
      <c r="YE246" s="9">
        <v>42.915440252579195</v>
      </c>
      <c r="YF246" s="15">
        <v>8.7707361788625041E-3</v>
      </c>
      <c r="YG246" s="9">
        <v>27.597816600529239</v>
      </c>
      <c r="YH246" s="15">
        <v>9.4514311995073288E-3</v>
      </c>
      <c r="YI246" s="9">
        <v>25.203311787442484</v>
      </c>
      <c r="YJ246" s="9">
        <f t="shared" si="188"/>
        <v>79.90914853998099</v>
      </c>
      <c r="YK246" s="9">
        <f t="shared" si="189"/>
        <v>64.598242346354425</v>
      </c>
      <c r="YL246" s="9">
        <f t="shared" si="190"/>
        <v>24.803259741877582</v>
      </c>
      <c r="YM246" s="9">
        <f t="shared" si="193"/>
        <v>43422.905165314456</v>
      </c>
      <c r="YN246" s="9">
        <f t="shared" si="194"/>
        <v>43392.473395845103</v>
      </c>
      <c r="YO246" s="9">
        <f t="shared" si="195"/>
        <v>9013</v>
      </c>
      <c r="YP246" s="14">
        <f t="shared" si="196"/>
        <v>0.7084134256537884</v>
      </c>
      <c r="YQ246" s="9">
        <f t="shared" si="197"/>
        <v>39758.180964152853</v>
      </c>
      <c r="YR246" s="9">
        <f t="shared" si="198"/>
        <v>39727.7491946835</v>
      </c>
      <c r="YS246" s="10">
        <f t="shared" si="199"/>
        <v>3.8144661771229829</v>
      </c>
      <c r="YT246" s="15">
        <f t="shared" si="200"/>
        <v>0.2007363262434998</v>
      </c>
      <c r="YU246" s="16">
        <f t="shared" si="201"/>
        <v>-4.6600788225847758</v>
      </c>
      <c r="YV246" s="16">
        <f t="shared" si="202"/>
        <v>-19.403387217885793</v>
      </c>
      <c r="YW246" s="47">
        <f t="shared" si="203"/>
        <v>55.632570165424291</v>
      </c>
      <c r="YX246" s="5">
        <f t="shared" si="204"/>
        <v>43422.905165314456</v>
      </c>
      <c r="YY246" s="5">
        <f t="shared" si="205"/>
        <v>22312.145217939313</v>
      </c>
      <c r="YZ246" s="5">
        <f t="shared" si="206"/>
        <v>3727.7099158849614</v>
      </c>
      <c r="ZA246" s="5">
        <f t="shared" si="207"/>
        <v>17383.050031490169</v>
      </c>
      <c r="ZB246" s="5">
        <f t="shared" si="208"/>
        <v>43422.905165314442</v>
      </c>
      <c r="ZC246" s="6">
        <f t="shared" si="209"/>
        <v>0.99999999999999967</v>
      </c>
    </row>
    <row r="247" spans="1:679" s="8" customFormat="1" x14ac:dyDescent="0.25">
      <c r="A247" s="8">
        <v>3</v>
      </c>
      <c r="B247" s="8" t="s">
        <v>1530</v>
      </c>
      <c r="C247" s="8" t="s">
        <v>1531</v>
      </c>
      <c r="D247" s="8" t="s">
        <v>1530</v>
      </c>
      <c r="E247" s="13" t="s">
        <v>3327</v>
      </c>
      <c r="F247" s="8" t="s">
        <v>3316</v>
      </c>
      <c r="G247" s="8" t="s">
        <v>3316</v>
      </c>
      <c r="H247" s="8" t="s">
        <v>3325</v>
      </c>
      <c r="I247" s="8" t="s">
        <v>3310</v>
      </c>
      <c r="J247" s="8" t="s">
        <v>3319</v>
      </c>
      <c r="L247" s="8">
        <v>7</v>
      </c>
      <c r="M247" s="8" t="s">
        <v>3311</v>
      </c>
      <c r="N247" s="7">
        <v>0</v>
      </c>
      <c r="O247" s="7">
        <v>0</v>
      </c>
      <c r="P247" s="8" t="s">
        <v>3374</v>
      </c>
      <c r="Q247" s="8" t="s">
        <v>1148</v>
      </c>
      <c r="R247" s="8" t="s">
        <v>1532</v>
      </c>
      <c r="S247" s="8" t="s">
        <v>119</v>
      </c>
      <c r="T247" s="8" t="s">
        <v>154</v>
      </c>
      <c r="U247" s="8" t="s">
        <v>1436</v>
      </c>
      <c r="V247" s="8" t="s">
        <v>3378</v>
      </c>
      <c r="W247" s="8" t="s">
        <v>3384</v>
      </c>
      <c r="X247" s="8" t="s">
        <v>3387</v>
      </c>
      <c r="Y247" s="8" t="s">
        <v>3387</v>
      </c>
      <c r="Z247" s="8" t="s">
        <v>122</v>
      </c>
      <c r="AA247" s="8" t="s">
        <v>123</v>
      </c>
      <c r="AB247" s="8" t="s">
        <v>124</v>
      </c>
      <c r="AC247" s="8" t="s">
        <v>1151</v>
      </c>
      <c r="AD247" s="8" t="s">
        <v>1152</v>
      </c>
      <c r="AE247" s="8" t="s">
        <v>3391</v>
      </c>
      <c r="AF247" s="8" t="s">
        <v>931</v>
      </c>
      <c r="AG247" s="8">
        <v>75</v>
      </c>
      <c r="AH247" s="8">
        <v>62</v>
      </c>
      <c r="AI247" s="8">
        <v>82</v>
      </c>
      <c r="AJ247" s="8">
        <v>68</v>
      </c>
      <c r="AK247" s="8">
        <v>7.6</v>
      </c>
      <c r="AL247" s="8">
        <v>8.1</v>
      </c>
      <c r="AM247" s="8">
        <v>7.6</v>
      </c>
      <c r="AN247" s="8">
        <v>8.1</v>
      </c>
      <c r="AO247" s="8">
        <v>230.5</v>
      </c>
      <c r="AP247" s="8">
        <v>0.1</v>
      </c>
      <c r="AQ247" s="8">
        <v>26.2</v>
      </c>
      <c r="AR247" s="8">
        <v>0</v>
      </c>
      <c r="AS247" s="8">
        <v>46207</v>
      </c>
      <c r="AT247" s="8">
        <v>71</v>
      </c>
      <c r="AU247" s="8">
        <v>45462</v>
      </c>
      <c r="AV247" s="8">
        <v>202</v>
      </c>
      <c r="AW247" s="8">
        <v>13520</v>
      </c>
      <c r="AX247" s="8">
        <v>94</v>
      </c>
      <c r="AY247" s="8">
        <v>59739</v>
      </c>
      <c r="AZ247" s="8">
        <v>125</v>
      </c>
      <c r="BA247" s="8">
        <v>7.9208432780000004</v>
      </c>
      <c r="BF247" s="8">
        <v>110.53</v>
      </c>
      <c r="BG247" s="8">
        <v>0.12</v>
      </c>
      <c r="BH247" s="8">
        <v>22.83</v>
      </c>
      <c r="CO247" s="8" t="s">
        <v>1533</v>
      </c>
      <c r="CP247" s="8" t="s">
        <v>1240</v>
      </c>
      <c r="CQ247" s="8">
        <v>75.001000000000005</v>
      </c>
      <c r="CR247" s="8">
        <v>2.1000000000000001E-2</v>
      </c>
      <c r="CS247" s="8">
        <v>62.003999999999998</v>
      </c>
      <c r="CT247" s="8">
        <v>2.1000000000000001E-2</v>
      </c>
      <c r="CU247" s="8">
        <v>81.986999999999995</v>
      </c>
      <c r="CV247" s="8">
        <v>2.4E-2</v>
      </c>
      <c r="CW247" s="8">
        <v>68.004000000000005</v>
      </c>
      <c r="CX247" s="8">
        <v>2.3E-2</v>
      </c>
      <c r="CY247" s="8">
        <v>74.34</v>
      </c>
      <c r="CZ247" s="8">
        <v>0.11</v>
      </c>
      <c r="DA247" s="8">
        <v>54.13</v>
      </c>
      <c r="DB247" s="8">
        <v>0.05</v>
      </c>
      <c r="DC247" s="8">
        <v>60.24</v>
      </c>
      <c r="DD247" s="8">
        <v>0.03</v>
      </c>
      <c r="DE247" s="8">
        <v>0.64</v>
      </c>
      <c r="DF247" s="8">
        <v>3.0000000000000001E-3</v>
      </c>
      <c r="DG247" s="8">
        <v>0.7581</v>
      </c>
      <c r="DH247" s="8">
        <v>1.6999999999999999E-3</v>
      </c>
      <c r="DI247" s="8">
        <v>46207</v>
      </c>
      <c r="DJ247" s="8">
        <v>71</v>
      </c>
      <c r="DK247" s="8">
        <v>13520</v>
      </c>
      <c r="DL247" s="8">
        <v>94</v>
      </c>
      <c r="DM247" s="8">
        <v>7.9210000000000003</v>
      </c>
      <c r="DN247" s="8">
        <v>3.6999999999999998E-2</v>
      </c>
      <c r="DO247" s="8">
        <v>77411</v>
      </c>
      <c r="DP247" s="8">
        <v>84</v>
      </c>
      <c r="DQ247" s="8">
        <v>10.263999999999999</v>
      </c>
      <c r="DR247" s="8">
        <v>4.3999999999999997E-2</v>
      </c>
      <c r="DS247" s="8">
        <v>22.83</v>
      </c>
      <c r="DT247" s="8">
        <v>0.16</v>
      </c>
      <c r="DU247" s="8">
        <v>230.5</v>
      </c>
      <c r="DV247" s="8">
        <v>0.8</v>
      </c>
      <c r="DW247" s="8">
        <v>230.4</v>
      </c>
      <c r="DX247" s="8">
        <v>0.8</v>
      </c>
      <c r="DY247" s="8">
        <v>229.5</v>
      </c>
      <c r="DZ247" s="8">
        <v>0.8</v>
      </c>
      <c r="EA247" s="8">
        <v>26.2</v>
      </c>
      <c r="EB247" s="8">
        <v>0.1</v>
      </c>
      <c r="EC247" s="8">
        <v>22.9</v>
      </c>
      <c r="ED247" s="8">
        <v>0.1</v>
      </c>
      <c r="EE247" s="8">
        <v>26.3</v>
      </c>
      <c r="EF247" s="8">
        <v>0.1</v>
      </c>
      <c r="EG247" s="8">
        <v>5981.7</v>
      </c>
      <c r="EH247" s="8">
        <v>36.6</v>
      </c>
      <c r="EI247" s="8">
        <v>3459.8</v>
      </c>
      <c r="EJ247" s="8">
        <v>43.5</v>
      </c>
      <c r="EK247" s="8">
        <v>1560.5</v>
      </c>
      <c r="EL247" s="8">
        <v>29.5</v>
      </c>
      <c r="EM247" s="8">
        <v>230</v>
      </c>
      <c r="EO247" s="8">
        <v>230</v>
      </c>
      <c r="EQ247" s="8">
        <v>230</v>
      </c>
      <c r="ES247" s="8">
        <v>6.2</v>
      </c>
      <c r="EU247" s="8">
        <v>6</v>
      </c>
      <c r="EW247" s="8">
        <v>5.9</v>
      </c>
      <c r="EY247" s="8">
        <v>0.51</v>
      </c>
      <c r="EZ247" s="8">
        <v>230</v>
      </c>
      <c r="FB247" s="8">
        <v>230</v>
      </c>
      <c r="FD247" s="8">
        <v>230</v>
      </c>
      <c r="FF247" s="8">
        <v>10.1</v>
      </c>
      <c r="FH247" s="8">
        <v>9.3000000000000007</v>
      </c>
      <c r="FJ247" s="8">
        <v>8.8000000000000007</v>
      </c>
      <c r="FL247" s="8">
        <v>2860</v>
      </c>
      <c r="FN247" s="8">
        <v>0.77</v>
      </c>
      <c r="FO247" s="8">
        <v>230</v>
      </c>
      <c r="FP247" s="8">
        <v>230</v>
      </c>
      <c r="FQ247" s="8">
        <v>230</v>
      </c>
      <c r="FR247" s="8">
        <v>9.5</v>
      </c>
      <c r="FS247" s="8">
        <v>8.3000000000000007</v>
      </c>
      <c r="FT247" s="8">
        <v>8.9</v>
      </c>
      <c r="FU247" s="8">
        <v>2700</v>
      </c>
      <c r="FV247" s="8">
        <v>0.77</v>
      </c>
      <c r="GE247" s="8">
        <v>7590</v>
      </c>
      <c r="HB247" s="8">
        <v>223.87</v>
      </c>
      <c r="HC247" s="8">
        <v>0.16</v>
      </c>
      <c r="HD247" s="8">
        <v>166.18</v>
      </c>
      <c r="HE247" s="8">
        <v>0.05</v>
      </c>
      <c r="HF247" s="8">
        <v>109.15</v>
      </c>
      <c r="HG247" s="8">
        <v>0.05</v>
      </c>
      <c r="HH247" s="8">
        <v>57.03</v>
      </c>
      <c r="HI247" s="8">
        <v>0.08</v>
      </c>
      <c r="HJ247" s="8">
        <v>205.38</v>
      </c>
      <c r="HK247" s="8">
        <v>0.16</v>
      </c>
      <c r="HL247" s="8">
        <v>87.97</v>
      </c>
      <c r="HM247" s="8">
        <v>0.06</v>
      </c>
      <c r="HN247" s="8">
        <v>103.14</v>
      </c>
      <c r="HO247" s="8">
        <v>0.05</v>
      </c>
      <c r="HP247" s="8">
        <v>15.17</v>
      </c>
      <c r="HQ247" s="8">
        <v>0.05</v>
      </c>
      <c r="HZ247" s="8">
        <v>67.41</v>
      </c>
      <c r="IA247" s="8">
        <v>0.04</v>
      </c>
      <c r="IB247" s="8">
        <v>52.25</v>
      </c>
      <c r="IC247" s="8">
        <v>0.67</v>
      </c>
      <c r="ID247" s="8">
        <v>39.04</v>
      </c>
      <c r="IE247" s="8">
        <v>0.03</v>
      </c>
      <c r="IF247" s="8">
        <v>13.2</v>
      </c>
      <c r="IG247" s="8">
        <v>0.68</v>
      </c>
      <c r="IH247" s="8">
        <v>592.74</v>
      </c>
      <c r="II247" s="8">
        <v>0.41</v>
      </c>
      <c r="IJ247" s="8">
        <v>35.75</v>
      </c>
      <c r="IK247" s="8">
        <v>0.02</v>
      </c>
      <c r="IL247" s="8">
        <v>77411</v>
      </c>
      <c r="IM247" s="8">
        <v>84</v>
      </c>
      <c r="IN247" s="8">
        <v>44327</v>
      </c>
      <c r="IO247" s="8">
        <v>77</v>
      </c>
      <c r="KB247" s="8">
        <v>208.41</v>
      </c>
      <c r="KC247" s="8">
        <v>0.18</v>
      </c>
      <c r="KD247" s="8">
        <v>189.3</v>
      </c>
      <c r="KE247" s="8">
        <v>0.03</v>
      </c>
      <c r="KF247" s="8">
        <v>104.15</v>
      </c>
      <c r="KG247" s="8">
        <v>0.06</v>
      </c>
      <c r="KH247" s="8">
        <v>85.15</v>
      </c>
      <c r="KI247" s="8">
        <v>0.05</v>
      </c>
      <c r="KP247" s="8">
        <v>198.04</v>
      </c>
      <c r="KQ247" s="8">
        <v>0.18</v>
      </c>
      <c r="KR247" s="8">
        <v>88.57</v>
      </c>
      <c r="KS247" s="8">
        <v>0.05</v>
      </c>
      <c r="KT247" s="8">
        <v>100.65</v>
      </c>
      <c r="KU247" s="8">
        <v>0.06</v>
      </c>
      <c r="KV247" s="8">
        <v>12.08</v>
      </c>
      <c r="KW247" s="8">
        <v>0.06</v>
      </c>
      <c r="LD247" s="8">
        <v>55.82</v>
      </c>
      <c r="LE247" s="8">
        <v>0.04</v>
      </c>
      <c r="LF247" s="8">
        <v>72.27</v>
      </c>
      <c r="LG247" s="8">
        <v>0.04</v>
      </c>
      <c r="LH247" s="8">
        <v>30.49</v>
      </c>
      <c r="LI247" s="8">
        <v>0.03</v>
      </c>
      <c r="LJ247" s="8">
        <v>41.78</v>
      </c>
      <c r="LK247" s="8">
        <v>0.05</v>
      </c>
      <c r="LL247" s="8">
        <v>87.6</v>
      </c>
      <c r="LM247" s="8">
        <v>7.0000000000000007E-2</v>
      </c>
      <c r="LN247" s="8">
        <v>478.73</v>
      </c>
      <c r="LO247" s="8">
        <v>0.48</v>
      </c>
      <c r="LP247" s="8">
        <v>35.93</v>
      </c>
      <c r="LQ247" s="8">
        <v>0.02</v>
      </c>
      <c r="LR247" s="8">
        <v>114.66</v>
      </c>
      <c r="LS247" s="8">
        <v>0.01</v>
      </c>
      <c r="LT247" s="8">
        <v>77411</v>
      </c>
      <c r="LU247" s="8">
        <v>84</v>
      </c>
      <c r="LV247" s="8">
        <v>37691</v>
      </c>
      <c r="LW247" s="8">
        <v>39</v>
      </c>
      <c r="MX247" s="8">
        <v>53.94</v>
      </c>
      <c r="MY247" s="8">
        <v>0.05</v>
      </c>
      <c r="MZ247" s="8">
        <v>53.93</v>
      </c>
      <c r="NA247" s="8">
        <v>0.04</v>
      </c>
      <c r="NB247" s="8">
        <v>54.04</v>
      </c>
      <c r="NC247" s="8">
        <v>0.04</v>
      </c>
      <c r="ND247" s="8">
        <v>54.63</v>
      </c>
      <c r="NE247" s="8">
        <v>0.05</v>
      </c>
      <c r="NF247" s="8">
        <v>54.58</v>
      </c>
      <c r="NG247" s="8">
        <v>0.05</v>
      </c>
      <c r="NH247" s="8">
        <v>54.64</v>
      </c>
      <c r="NI247" s="8">
        <v>0.05</v>
      </c>
      <c r="OB247" s="8">
        <v>87.97</v>
      </c>
      <c r="OC247" s="8">
        <v>0.06</v>
      </c>
      <c r="OP247" s="8">
        <v>89.63</v>
      </c>
      <c r="OQ247" s="8">
        <v>0.06</v>
      </c>
      <c r="OR247" s="8">
        <v>88.19</v>
      </c>
      <c r="OS247" s="8">
        <v>7.0000000000000007E-2</v>
      </c>
      <c r="PN247" s="8">
        <v>88.17</v>
      </c>
      <c r="PO247" s="8">
        <v>7.0000000000000007E-2</v>
      </c>
      <c r="PP247" s="8">
        <v>87.6</v>
      </c>
      <c r="PQ247" s="8">
        <v>7.0000000000000007E-2</v>
      </c>
      <c r="PR247" s="8">
        <v>89.63</v>
      </c>
      <c r="PS247" s="8">
        <v>0.06</v>
      </c>
      <c r="PT247" s="8">
        <v>88.19</v>
      </c>
      <c r="PU247" s="8">
        <v>7.0000000000000007E-2</v>
      </c>
      <c r="PV247" s="8">
        <v>56.36</v>
      </c>
      <c r="PW247" s="8">
        <v>0.35</v>
      </c>
      <c r="PX247" s="8">
        <v>72.23</v>
      </c>
      <c r="PY247" s="8">
        <v>0.05</v>
      </c>
      <c r="QX247" s="8">
        <v>81.64</v>
      </c>
      <c r="QY247" s="8">
        <v>0.1</v>
      </c>
      <c r="QZ247" s="8">
        <v>81.53</v>
      </c>
      <c r="RA247" s="8">
        <v>7.0000000000000007E-2</v>
      </c>
      <c r="RB247" s="8">
        <v>75.13</v>
      </c>
      <c r="RC247" s="8">
        <v>0.08</v>
      </c>
      <c r="RD247" s="8">
        <v>75.48</v>
      </c>
      <c r="RE247" s="8">
        <v>7.0000000000000007E-2</v>
      </c>
      <c r="RF247" s="8">
        <v>75.03</v>
      </c>
      <c r="RG247" s="8">
        <v>0.08</v>
      </c>
      <c r="RH247" s="8">
        <v>75.28</v>
      </c>
      <c r="RI247" s="8">
        <v>7.0000000000000007E-2</v>
      </c>
      <c r="RJ247" s="8">
        <v>74.56</v>
      </c>
      <c r="RK247" s="8">
        <v>0.09</v>
      </c>
      <c r="RL247" s="8">
        <v>74.55</v>
      </c>
      <c r="RM247" s="8">
        <v>0.09</v>
      </c>
      <c r="RP247" s="8">
        <v>77.430000000000007</v>
      </c>
      <c r="RQ247" s="8">
        <v>0.12</v>
      </c>
      <c r="RR247" s="8">
        <v>75.69</v>
      </c>
      <c r="RS247" s="8">
        <v>0.13</v>
      </c>
      <c r="RT247" s="8">
        <v>75.13</v>
      </c>
      <c r="RU247" s="8">
        <v>0.12</v>
      </c>
      <c r="RV247" s="8">
        <v>74.89</v>
      </c>
      <c r="RW247" s="8">
        <v>0.11</v>
      </c>
      <c r="RX247" s="8">
        <v>79.260000000000005</v>
      </c>
      <c r="RY247" s="8">
        <v>0.11</v>
      </c>
      <c r="RZ247" s="8">
        <v>78.7</v>
      </c>
      <c r="SA247" s="8">
        <v>0.14000000000000001</v>
      </c>
      <c r="SB247" s="8">
        <v>78.459999999999994</v>
      </c>
      <c r="SC247" s="8">
        <v>0.14000000000000001</v>
      </c>
      <c r="SD247" s="8">
        <v>77.180000000000007</v>
      </c>
      <c r="SE247" s="8">
        <v>0.14000000000000001</v>
      </c>
      <c r="SF247" s="8">
        <v>76.27</v>
      </c>
      <c r="SG247" s="8">
        <v>0.18</v>
      </c>
      <c r="SH247" s="8">
        <v>74.88</v>
      </c>
      <c r="SI247" s="8">
        <v>0.09</v>
      </c>
      <c r="SJ247" s="8">
        <v>77.849999999999994</v>
      </c>
      <c r="SK247" s="8">
        <v>0.08</v>
      </c>
      <c r="SL247" s="8">
        <v>77.64</v>
      </c>
      <c r="SM247" s="8">
        <v>0.08</v>
      </c>
      <c r="SN247" s="8">
        <v>75.37</v>
      </c>
      <c r="SO247" s="8">
        <v>0.08</v>
      </c>
      <c r="SP247" s="8">
        <v>75.16</v>
      </c>
      <c r="SQ247" s="8">
        <v>0.08</v>
      </c>
      <c r="SR247" s="8">
        <v>76.89</v>
      </c>
      <c r="SS247" s="8">
        <v>0.08</v>
      </c>
      <c r="ST247" s="8">
        <v>76.03</v>
      </c>
      <c r="SU247" s="8">
        <v>0.11</v>
      </c>
      <c r="TZ247" s="8">
        <v>81.709999999999994</v>
      </c>
      <c r="UA247" s="8">
        <v>0.1</v>
      </c>
      <c r="UB247" s="8">
        <v>81.41</v>
      </c>
      <c r="UC247" s="8">
        <v>0.11</v>
      </c>
      <c r="UD247" s="8">
        <v>81.42</v>
      </c>
      <c r="UE247" s="8">
        <v>0.12</v>
      </c>
      <c r="UF247" s="8">
        <v>81.52</v>
      </c>
      <c r="UG247" s="8">
        <v>0.1</v>
      </c>
      <c r="UH247" s="8">
        <v>81.37</v>
      </c>
      <c r="UI247" s="8">
        <v>0.1</v>
      </c>
      <c r="UJ247" s="8">
        <v>81.37</v>
      </c>
      <c r="UK247" s="8">
        <v>0.12</v>
      </c>
      <c r="WJ247" s="8" t="s">
        <v>1768</v>
      </c>
      <c r="WK247" s="8">
        <v>75.001000000000005</v>
      </c>
      <c r="WL247" s="8">
        <v>2.1000000000000001E-2</v>
      </c>
      <c r="WM247" s="8">
        <v>62.003999999999998</v>
      </c>
      <c r="WN247" s="8">
        <v>2.1000000000000001E-2</v>
      </c>
      <c r="WO247" s="8">
        <v>54.463000000000001</v>
      </c>
      <c r="WP247" s="8">
        <v>1.2E-2</v>
      </c>
      <c r="WQ247" s="8">
        <v>51.850999999999999</v>
      </c>
      <c r="WR247" s="8">
        <v>1.6E-2</v>
      </c>
      <c r="WS247" s="8">
        <v>81.986999999999995</v>
      </c>
      <c r="WT247" s="8">
        <v>2.4E-2</v>
      </c>
      <c r="WU247" s="8">
        <v>68.004000000000005</v>
      </c>
      <c r="WV247" s="8">
        <v>2.3E-2</v>
      </c>
      <c r="WW247" s="8">
        <v>2020.2</v>
      </c>
      <c r="WX247" s="8">
        <v>2.2999999999999998</v>
      </c>
      <c r="WY247" s="8">
        <v>2000</v>
      </c>
      <c r="WZ247" s="8">
        <v>2.2000000000000002</v>
      </c>
      <c r="XA247" s="8">
        <v>1.506</v>
      </c>
      <c r="XB247" s="8">
        <v>2E-3</v>
      </c>
      <c r="XC247" s="8">
        <v>-0.48399999999999999</v>
      </c>
      <c r="XD247" s="8">
        <v>3.0000000000000001E-3</v>
      </c>
      <c r="XE247" s="8">
        <v>0.64</v>
      </c>
      <c r="XF247" s="8">
        <v>3.0000000000000001E-3</v>
      </c>
      <c r="XG247" s="8">
        <v>0.7581</v>
      </c>
      <c r="XH247" s="8">
        <v>1.6999999999999999E-3</v>
      </c>
      <c r="XI247" s="8">
        <v>29.434000000000001</v>
      </c>
      <c r="XJ247" s="8">
        <v>0</v>
      </c>
      <c r="XK247" s="8">
        <v>7542</v>
      </c>
      <c r="XL247" s="8">
        <v>31</v>
      </c>
      <c r="XM247" s="8">
        <v>1420</v>
      </c>
      <c r="XO247" s="1">
        <v>9.1282153938544691E-2</v>
      </c>
      <c r="XP247" s="12">
        <v>224.4628165348814</v>
      </c>
      <c r="XQ247" s="4">
        <v>13.029</v>
      </c>
      <c r="XR247" s="4">
        <v>0.35299999999999998</v>
      </c>
      <c r="XS247" s="45">
        <f t="shared" si="210"/>
        <v>1.6281540758028998</v>
      </c>
      <c r="XT247" s="9">
        <f t="shared" si="181"/>
        <v>9309.3702353624158</v>
      </c>
      <c r="XU247" s="46">
        <f t="shared" si="182"/>
        <v>353.85070866141734</v>
      </c>
      <c r="XV247" s="9">
        <f t="shared" si="192"/>
        <v>269.99070088408416</v>
      </c>
      <c r="XW247" s="9">
        <f t="shared" si="183"/>
        <v>1178.2863117037807</v>
      </c>
      <c r="XX247" s="9">
        <f t="shared" si="184"/>
        <v>8131.0839236586353</v>
      </c>
      <c r="XY247" s="15">
        <f t="shared" si="185"/>
        <v>9.1078577122720456E-3</v>
      </c>
      <c r="XZ247" s="9">
        <f t="shared" si="186"/>
        <v>28.183640647394441</v>
      </c>
      <c r="YA247" s="9">
        <f t="shared" si="187"/>
        <v>52.834845924197104</v>
      </c>
      <c r="YB247" s="10">
        <v>13.748307089828574</v>
      </c>
      <c r="YC247" s="10">
        <v>13.020429624720066</v>
      </c>
      <c r="YD247" s="3">
        <v>1.1349441484785795E-2</v>
      </c>
      <c r="YE247" s="9">
        <v>32.131782371959559</v>
      </c>
      <c r="YF247" s="15">
        <v>8.7830267917590708E-3</v>
      </c>
      <c r="YG247" s="9">
        <v>27.611510117885846</v>
      </c>
      <c r="YH247" s="15">
        <v>7.5638505794156435E-3</v>
      </c>
      <c r="YI247" s="9">
        <v>21.279271262143379</v>
      </c>
      <c r="YJ247" s="9">
        <f t="shared" si="188"/>
        <v>75.888823538668305</v>
      </c>
      <c r="YK247" s="9">
        <f t="shared" si="189"/>
        <v>62.807932946657111</v>
      </c>
      <c r="YL247" s="9">
        <f t="shared" si="190"/>
        <v>20.883046373268243</v>
      </c>
      <c r="YM247" s="9">
        <f t="shared" si="193"/>
        <v>67963.935036007708</v>
      </c>
      <c r="YN247" s="9">
        <f t="shared" si="194"/>
        <v>51508.323122608708</v>
      </c>
      <c r="YO247" s="9">
        <f t="shared" si="195"/>
        <v>6122</v>
      </c>
      <c r="YP247" s="14">
        <f t="shared" si="196"/>
        <v>0.30743343493766251</v>
      </c>
      <c r="YQ247" s="9">
        <f t="shared" si="197"/>
        <v>64325.167504669123</v>
      </c>
      <c r="YR247" s="9">
        <f t="shared" si="198"/>
        <v>47869.555591270124</v>
      </c>
      <c r="YS247" s="10">
        <f t="shared" si="199"/>
        <v>8.5289270093700775</v>
      </c>
      <c r="YT247" s="15">
        <f t="shared" si="200"/>
        <v>0.15299626370012059</v>
      </c>
      <c r="YU247" s="16">
        <f t="shared" si="201"/>
        <v>-7.3005942741261975</v>
      </c>
      <c r="YV247" s="16">
        <f t="shared" si="202"/>
        <v>-23.053977614471201</v>
      </c>
      <c r="YW247" s="47">
        <f t="shared" si="203"/>
        <v>48.670552087845564</v>
      </c>
      <c r="YX247" s="5">
        <f t="shared" si="204"/>
        <v>67963.935036007708</v>
      </c>
      <c r="YY247" s="5">
        <f t="shared" si="205"/>
        <v>58949.155926854284</v>
      </c>
      <c r="YZ247" s="5">
        <f t="shared" si="206"/>
        <v>3688.6041870039662</v>
      </c>
      <c r="ZA247" s="5">
        <f t="shared" si="207"/>
        <v>5326.174922149451</v>
      </c>
      <c r="ZB247" s="5">
        <f t="shared" si="208"/>
        <v>67963.935036007708</v>
      </c>
      <c r="ZC247" s="6">
        <f t="shared" si="209"/>
        <v>1</v>
      </c>
    </row>
    <row r="248" spans="1:679" s="8" customFormat="1" x14ac:dyDescent="0.25">
      <c r="A248" s="8">
        <v>3</v>
      </c>
      <c r="B248" s="8" t="s">
        <v>1534</v>
      </c>
      <c r="C248" s="8" t="s">
        <v>1535</v>
      </c>
      <c r="D248" s="8" t="s">
        <v>1534</v>
      </c>
      <c r="E248" s="13" t="s">
        <v>3327</v>
      </c>
      <c r="F248" s="8" t="s">
        <v>3316</v>
      </c>
      <c r="G248" s="8" t="s">
        <v>3316</v>
      </c>
      <c r="H248" s="8" t="s">
        <v>3325</v>
      </c>
      <c r="I248" s="8" t="s">
        <v>3310</v>
      </c>
      <c r="J248" s="8" t="s">
        <v>3319</v>
      </c>
      <c r="L248" s="8">
        <v>7</v>
      </c>
      <c r="M248" s="8" t="s">
        <v>3311</v>
      </c>
      <c r="N248" s="7">
        <v>0</v>
      </c>
      <c r="O248" s="7">
        <v>0</v>
      </c>
      <c r="P248" s="8" t="s">
        <v>3374</v>
      </c>
      <c r="Q248" s="8" t="s">
        <v>1148</v>
      </c>
      <c r="R248" s="8" t="s">
        <v>1536</v>
      </c>
      <c r="S248" s="8" t="s">
        <v>119</v>
      </c>
      <c r="T248" s="8" t="s">
        <v>154</v>
      </c>
      <c r="U248" s="8" t="s">
        <v>330</v>
      </c>
      <c r="V248" s="8" t="s">
        <v>3378</v>
      </c>
      <c r="W248" s="8" t="s">
        <v>3383</v>
      </c>
      <c r="X248" s="8" t="s">
        <v>3387</v>
      </c>
      <c r="Y248" s="8" t="s">
        <v>3387</v>
      </c>
      <c r="Z248" s="8" t="s">
        <v>122</v>
      </c>
      <c r="AA248" s="8" t="s">
        <v>123</v>
      </c>
      <c r="AB248" s="8" t="s">
        <v>124</v>
      </c>
      <c r="AC248" s="8" t="s">
        <v>1151</v>
      </c>
      <c r="AD248" s="8" t="s">
        <v>1152</v>
      </c>
      <c r="AE248" s="8" t="s">
        <v>3391</v>
      </c>
      <c r="AF248" s="8" t="s">
        <v>931</v>
      </c>
      <c r="AG248" s="8">
        <v>75</v>
      </c>
      <c r="AH248" s="8">
        <v>62</v>
      </c>
      <c r="AI248" s="8">
        <v>95</v>
      </c>
      <c r="AJ248" s="8">
        <v>75</v>
      </c>
      <c r="AK248" s="8">
        <v>7.6</v>
      </c>
      <c r="AL248" s="8">
        <v>8.1</v>
      </c>
      <c r="AM248" s="8">
        <v>7.6</v>
      </c>
      <c r="AN248" s="8">
        <v>8.1</v>
      </c>
      <c r="AO248" s="8">
        <v>230.5</v>
      </c>
      <c r="AP248" s="8">
        <v>0.1</v>
      </c>
      <c r="AQ248" s="8">
        <v>28.5</v>
      </c>
      <c r="AR248" s="8">
        <v>0</v>
      </c>
      <c r="AS248" s="8">
        <v>37728</v>
      </c>
      <c r="AT248" s="8">
        <v>59</v>
      </c>
      <c r="AU248" s="8">
        <v>36993</v>
      </c>
      <c r="AV248" s="8">
        <v>183</v>
      </c>
      <c r="AW248" s="8">
        <v>3691</v>
      </c>
      <c r="AX248" s="8">
        <v>110</v>
      </c>
      <c r="AY248" s="8">
        <v>41422</v>
      </c>
      <c r="AZ248" s="8">
        <v>116</v>
      </c>
      <c r="BA248" s="8">
        <v>4.8294275390000001</v>
      </c>
      <c r="BF248" s="8">
        <v>109.1</v>
      </c>
      <c r="BG248" s="8">
        <v>0.01</v>
      </c>
      <c r="BH248" s="8">
        <v>47.37</v>
      </c>
      <c r="CO248" s="8" t="s">
        <v>1537</v>
      </c>
      <c r="CP248" s="8" t="s">
        <v>1240</v>
      </c>
      <c r="CQ248" s="8">
        <v>74.998000000000005</v>
      </c>
      <c r="CR248" s="8">
        <v>1.6E-2</v>
      </c>
      <c r="CS248" s="8">
        <v>62.000999999999998</v>
      </c>
      <c r="CT248" s="8">
        <v>1.7999999999999999E-2</v>
      </c>
      <c r="CU248" s="8">
        <v>94.998000000000005</v>
      </c>
      <c r="CV248" s="8">
        <v>1.4E-2</v>
      </c>
      <c r="CW248" s="8">
        <v>75.042000000000002</v>
      </c>
      <c r="CX248" s="8">
        <v>1.9E-2</v>
      </c>
      <c r="CY248" s="8">
        <v>74.37</v>
      </c>
      <c r="CZ248" s="8">
        <v>0.09</v>
      </c>
      <c r="DA248" s="8">
        <v>57.83</v>
      </c>
      <c r="DB248" s="8">
        <v>0.06</v>
      </c>
      <c r="DC248" s="8">
        <v>62.92</v>
      </c>
      <c r="DD248" s="8">
        <v>0.02</v>
      </c>
      <c r="DE248" s="8">
        <v>0.61199999999999999</v>
      </c>
      <c r="DF248" s="8">
        <v>2E-3</v>
      </c>
      <c r="DG248" s="8">
        <v>0.76439999999999997</v>
      </c>
      <c r="DH248" s="8">
        <v>1.6000000000000001E-3</v>
      </c>
      <c r="DI248" s="8">
        <v>37728</v>
      </c>
      <c r="DJ248" s="8">
        <v>59</v>
      </c>
      <c r="DK248" s="8">
        <v>3691</v>
      </c>
      <c r="DL248" s="8">
        <v>110</v>
      </c>
      <c r="DM248" s="8">
        <v>4.83</v>
      </c>
      <c r="DN248" s="8">
        <v>2.1999999999999999E-2</v>
      </c>
      <c r="DO248" s="8">
        <v>78714</v>
      </c>
      <c r="DP248" s="8">
        <v>87</v>
      </c>
      <c r="DQ248" s="8">
        <v>9.1780000000000008</v>
      </c>
      <c r="DR248" s="8">
        <v>3.5000000000000003E-2</v>
      </c>
      <c r="DS248" s="8">
        <v>47.37</v>
      </c>
      <c r="DT248" s="8">
        <v>0.17</v>
      </c>
      <c r="DU248" s="8">
        <v>230.5</v>
      </c>
      <c r="DV248" s="8">
        <v>0.8</v>
      </c>
      <c r="DW248" s="8">
        <v>230.3</v>
      </c>
      <c r="DX248" s="8">
        <v>0.8</v>
      </c>
      <c r="DY248" s="8">
        <v>229.5</v>
      </c>
      <c r="DZ248" s="8">
        <v>0.8</v>
      </c>
      <c r="EA248" s="8">
        <v>28.5</v>
      </c>
      <c r="EB248" s="8">
        <v>0.1</v>
      </c>
      <c r="EC248" s="8">
        <v>25.1</v>
      </c>
      <c r="ED248" s="8">
        <v>0.1</v>
      </c>
      <c r="EE248" s="8">
        <v>28.4</v>
      </c>
      <c r="EF248" s="8">
        <v>0.1</v>
      </c>
      <c r="EG248" s="8">
        <v>6529.8</v>
      </c>
      <c r="EH248" s="8">
        <v>37.799999999999997</v>
      </c>
      <c r="EI248" s="8">
        <v>3522</v>
      </c>
      <c r="EJ248" s="8">
        <v>44.6</v>
      </c>
      <c r="EK248" s="8">
        <v>2046.8</v>
      </c>
      <c r="EL248" s="8">
        <v>31.9</v>
      </c>
      <c r="EM248" s="8">
        <v>230</v>
      </c>
      <c r="EO248" s="8">
        <v>230</v>
      </c>
      <c r="EQ248" s="8">
        <v>230</v>
      </c>
      <c r="ES248" s="8">
        <v>6.2</v>
      </c>
      <c r="EU248" s="8">
        <v>6.1</v>
      </c>
      <c r="EW248" s="8">
        <v>5.9</v>
      </c>
      <c r="EY248" s="8">
        <v>0.5</v>
      </c>
      <c r="EZ248" s="8">
        <v>230</v>
      </c>
      <c r="FB248" s="8">
        <v>230</v>
      </c>
      <c r="FD248" s="8">
        <v>230</v>
      </c>
      <c r="FF248" s="8">
        <v>11.2</v>
      </c>
      <c r="FH248" s="8">
        <v>10.4</v>
      </c>
      <c r="FJ248" s="8">
        <v>9.9</v>
      </c>
      <c r="FL248" s="8">
        <v>3380</v>
      </c>
      <c r="FN248" s="8">
        <v>0.81</v>
      </c>
      <c r="FO248" s="8">
        <v>230</v>
      </c>
      <c r="FP248" s="8">
        <v>230</v>
      </c>
      <c r="FQ248" s="8">
        <v>230</v>
      </c>
      <c r="FR248" s="8">
        <v>10.6</v>
      </c>
      <c r="FS248" s="8">
        <v>9.4</v>
      </c>
      <c r="FT248" s="8">
        <v>10</v>
      </c>
      <c r="FU248" s="8">
        <v>3210</v>
      </c>
      <c r="FV248" s="8">
        <v>0.81</v>
      </c>
      <c r="GE248" s="8">
        <v>8610</v>
      </c>
      <c r="HB248" s="8">
        <v>268.41000000000003</v>
      </c>
      <c r="HC248" s="8">
        <v>0.17</v>
      </c>
      <c r="HD248" s="8">
        <v>175.51</v>
      </c>
      <c r="HE248" s="8">
        <v>7.0000000000000007E-2</v>
      </c>
      <c r="HF248" s="8">
        <v>122.31</v>
      </c>
      <c r="HG248" s="8">
        <v>0.05</v>
      </c>
      <c r="HH248" s="8">
        <v>53.2</v>
      </c>
      <c r="HI248" s="8">
        <v>0.08</v>
      </c>
      <c r="HJ248" s="8">
        <v>249.53</v>
      </c>
      <c r="HK248" s="8">
        <v>0.16</v>
      </c>
      <c r="HL248" s="8">
        <v>101.82</v>
      </c>
      <c r="HM248" s="8">
        <v>0.06</v>
      </c>
      <c r="HN248" s="8">
        <v>116.93</v>
      </c>
      <c r="HO248" s="8">
        <v>0.05</v>
      </c>
      <c r="HP248" s="8">
        <v>15.11</v>
      </c>
      <c r="HQ248" s="8">
        <v>0.05</v>
      </c>
      <c r="HZ248" s="8">
        <v>72.97</v>
      </c>
      <c r="IA248" s="8">
        <v>0.04</v>
      </c>
      <c r="IB248" s="8">
        <v>46.2</v>
      </c>
      <c r="IC248" s="8">
        <v>0.05</v>
      </c>
      <c r="ID248" s="8">
        <v>42.82</v>
      </c>
      <c r="IE248" s="8">
        <v>0.03</v>
      </c>
      <c r="IF248" s="8">
        <v>3.38</v>
      </c>
      <c r="IG248" s="8">
        <v>0.06</v>
      </c>
      <c r="IH248" s="8">
        <v>640.13</v>
      </c>
      <c r="II248" s="8">
        <v>0.44</v>
      </c>
      <c r="IJ248" s="8">
        <v>40.049999999999997</v>
      </c>
      <c r="IK248" s="8">
        <v>0.02</v>
      </c>
      <c r="IL248" s="8">
        <v>78714</v>
      </c>
      <c r="IM248" s="8">
        <v>87</v>
      </c>
      <c r="IN248" s="8">
        <v>44198</v>
      </c>
      <c r="IO248" s="8">
        <v>30</v>
      </c>
      <c r="KB248" s="8">
        <v>253.62</v>
      </c>
      <c r="KC248" s="8">
        <v>0.2</v>
      </c>
      <c r="KD248" s="8">
        <v>207.79</v>
      </c>
      <c r="KE248" s="8">
        <v>0.04</v>
      </c>
      <c r="KF248" s="8">
        <v>118.12</v>
      </c>
      <c r="KG248" s="8">
        <v>0.06</v>
      </c>
      <c r="KH248" s="8">
        <v>89.67</v>
      </c>
      <c r="KI248" s="8">
        <v>0.05</v>
      </c>
      <c r="KP248" s="8">
        <v>242.77</v>
      </c>
      <c r="KQ248" s="8">
        <v>0.2</v>
      </c>
      <c r="KR248" s="8">
        <v>102.36</v>
      </c>
      <c r="KS248" s="8">
        <v>0.04</v>
      </c>
      <c r="KT248" s="8">
        <v>114.94</v>
      </c>
      <c r="KU248" s="8">
        <v>0.06</v>
      </c>
      <c r="KV248" s="8">
        <v>12.58</v>
      </c>
      <c r="KW248" s="8">
        <v>0.06</v>
      </c>
      <c r="LD248" s="8">
        <v>63.47</v>
      </c>
      <c r="LE248" s="8">
        <v>0.05</v>
      </c>
      <c r="LF248" s="8">
        <v>78.319999999999993</v>
      </c>
      <c r="LG248" s="8">
        <v>0.04</v>
      </c>
      <c r="LH248" s="8">
        <v>36.24</v>
      </c>
      <c r="LI248" s="8">
        <v>0.03</v>
      </c>
      <c r="LJ248" s="8">
        <v>42.08</v>
      </c>
      <c r="LK248" s="8">
        <v>0.05</v>
      </c>
      <c r="LL248" s="8">
        <v>101.63</v>
      </c>
      <c r="LM248" s="8">
        <v>7.0000000000000007E-2</v>
      </c>
      <c r="LN248" s="8">
        <v>521.07000000000005</v>
      </c>
      <c r="LO248" s="8">
        <v>0.44</v>
      </c>
      <c r="LP248" s="8">
        <v>40.22</v>
      </c>
      <c r="LQ248" s="8">
        <v>0.01</v>
      </c>
      <c r="LR248" s="8">
        <v>115.33</v>
      </c>
      <c r="LS248" s="8">
        <v>0.01</v>
      </c>
      <c r="LT248" s="8">
        <v>78714</v>
      </c>
      <c r="LU248" s="8">
        <v>87</v>
      </c>
      <c r="LV248" s="8">
        <v>39135</v>
      </c>
      <c r="LW248" s="8">
        <v>34</v>
      </c>
      <c r="MX248" s="8">
        <v>57.68</v>
      </c>
      <c r="MY248" s="8">
        <v>0.06</v>
      </c>
      <c r="MZ248" s="8">
        <v>57.86</v>
      </c>
      <c r="NA248" s="8">
        <v>0.05</v>
      </c>
      <c r="NB248" s="8">
        <v>58.17</v>
      </c>
      <c r="NC248" s="8">
        <v>0.04</v>
      </c>
      <c r="ND248" s="8">
        <v>58.08</v>
      </c>
      <c r="NE248" s="8">
        <v>0.08</v>
      </c>
      <c r="NF248" s="8">
        <v>58.02</v>
      </c>
      <c r="NG248" s="8">
        <v>7.0000000000000007E-2</v>
      </c>
      <c r="NH248" s="8">
        <v>58.09</v>
      </c>
      <c r="NI248" s="8">
        <v>0.06</v>
      </c>
      <c r="OB248" s="8">
        <v>101.82</v>
      </c>
      <c r="OC248" s="8">
        <v>0.06</v>
      </c>
      <c r="OP248" s="8">
        <v>103.65</v>
      </c>
      <c r="OQ248" s="8">
        <v>0.05</v>
      </c>
      <c r="OR248" s="8">
        <v>102.22</v>
      </c>
      <c r="OS248" s="8">
        <v>0.06</v>
      </c>
      <c r="PN248" s="8">
        <v>101.99</v>
      </c>
      <c r="PO248" s="8">
        <v>0.06</v>
      </c>
      <c r="PP248" s="8">
        <v>101.63</v>
      </c>
      <c r="PQ248" s="8">
        <v>7.0000000000000007E-2</v>
      </c>
      <c r="PR248" s="8">
        <v>103.65</v>
      </c>
      <c r="PS248" s="8">
        <v>0.05</v>
      </c>
      <c r="PT248" s="8">
        <v>102.22</v>
      </c>
      <c r="PU248" s="8">
        <v>0.06</v>
      </c>
      <c r="PV248" s="8">
        <v>47.44</v>
      </c>
      <c r="PW248" s="8">
        <v>0.05</v>
      </c>
      <c r="PX248" s="8">
        <v>78.36</v>
      </c>
      <c r="PY248" s="8">
        <v>0.04</v>
      </c>
      <c r="QX248" s="8">
        <v>94.88</v>
      </c>
      <c r="QY248" s="8">
        <v>0.1</v>
      </c>
      <c r="QZ248" s="8">
        <v>94.54</v>
      </c>
      <c r="RA248" s="8">
        <v>0.08</v>
      </c>
      <c r="RB248" s="8">
        <v>76.8</v>
      </c>
      <c r="RC248" s="8">
        <v>7.0000000000000007E-2</v>
      </c>
      <c r="RD248" s="8">
        <v>77.53</v>
      </c>
      <c r="RE248" s="8">
        <v>7.0000000000000007E-2</v>
      </c>
      <c r="RF248" s="8">
        <v>76.75</v>
      </c>
      <c r="RG248" s="8">
        <v>7.0000000000000007E-2</v>
      </c>
      <c r="RH248" s="8">
        <v>77.489999999999995</v>
      </c>
      <c r="RI248" s="8">
        <v>7.0000000000000007E-2</v>
      </c>
      <c r="RJ248" s="8">
        <v>75.14</v>
      </c>
      <c r="RK248" s="8">
        <v>7.0000000000000007E-2</v>
      </c>
      <c r="RL248" s="8">
        <v>74.989999999999995</v>
      </c>
      <c r="RM248" s="8">
        <v>7.0000000000000007E-2</v>
      </c>
      <c r="RP248" s="8">
        <v>82.75</v>
      </c>
      <c r="RQ248" s="8">
        <v>0.12</v>
      </c>
      <c r="RR248" s="8">
        <v>77.900000000000006</v>
      </c>
      <c r="RS248" s="8">
        <v>0.12</v>
      </c>
      <c r="RT248" s="8">
        <v>76.209999999999994</v>
      </c>
      <c r="RU248" s="8">
        <v>0.1</v>
      </c>
      <c r="RV248" s="8">
        <v>75.58</v>
      </c>
      <c r="RW248" s="8">
        <v>0.09</v>
      </c>
      <c r="RX248" s="8">
        <v>89.78</v>
      </c>
      <c r="RY248" s="8">
        <v>0.16</v>
      </c>
      <c r="RZ248" s="8">
        <v>87.23</v>
      </c>
      <c r="SA248" s="8">
        <v>0.12</v>
      </c>
      <c r="SB248" s="8">
        <v>87</v>
      </c>
      <c r="SC248" s="8">
        <v>0.14000000000000001</v>
      </c>
      <c r="SD248" s="8">
        <v>83.07</v>
      </c>
      <c r="SE248" s="8">
        <v>0.16</v>
      </c>
      <c r="SF248" s="8">
        <v>84.05</v>
      </c>
      <c r="SG248" s="8">
        <v>0.22</v>
      </c>
      <c r="SH248" s="8">
        <v>80.88</v>
      </c>
      <c r="SI248" s="8">
        <v>0.11</v>
      </c>
      <c r="SJ248" s="8">
        <v>85.45</v>
      </c>
      <c r="SK248" s="8">
        <v>0.08</v>
      </c>
      <c r="SL248" s="8">
        <v>84.59</v>
      </c>
      <c r="SM248" s="8">
        <v>0.09</v>
      </c>
      <c r="SN248" s="8">
        <v>81.34</v>
      </c>
      <c r="SO248" s="8">
        <v>0.1</v>
      </c>
      <c r="SP248" s="8">
        <v>81.05</v>
      </c>
      <c r="SQ248" s="8">
        <v>0.09</v>
      </c>
      <c r="SR248" s="8">
        <v>83.81</v>
      </c>
      <c r="SS248" s="8">
        <v>0.09</v>
      </c>
      <c r="ST248" s="8">
        <v>82.39</v>
      </c>
      <c r="SU248" s="8">
        <v>0.12</v>
      </c>
      <c r="TZ248" s="8">
        <v>95.03</v>
      </c>
      <c r="UA248" s="8">
        <v>0.1</v>
      </c>
      <c r="UB248" s="8">
        <v>94.73</v>
      </c>
      <c r="UC248" s="8">
        <v>0.1</v>
      </c>
      <c r="UD248" s="8">
        <v>94.71</v>
      </c>
      <c r="UE248" s="8">
        <v>0.11</v>
      </c>
      <c r="UF248" s="8">
        <v>94.82</v>
      </c>
      <c r="UG248" s="8">
        <v>0.1</v>
      </c>
      <c r="UH248" s="8">
        <v>94.65</v>
      </c>
      <c r="UI248" s="8">
        <v>0.09</v>
      </c>
      <c r="UJ248" s="8">
        <v>94.57</v>
      </c>
      <c r="UK248" s="8">
        <v>0.12</v>
      </c>
      <c r="WJ248" s="8" t="s">
        <v>1768</v>
      </c>
      <c r="WK248" s="8">
        <v>74.998000000000005</v>
      </c>
      <c r="WL248" s="8">
        <v>1.6E-2</v>
      </c>
      <c r="WM248" s="8">
        <v>62.000999999999998</v>
      </c>
      <c r="WN248" s="8">
        <v>1.7999999999999999E-2</v>
      </c>
      <c r="WO248" s="8">
        <v>58.124000000000002</v>
      </c>
      <c r="WP248" s="8">
        <v>1.4E-2</v>
      </c>
      <c r="WQ248" s="8">
        <v>55.174999999999997</v>
      </c>
      <c r="WR248" s="8">
        <v>1.4999999999999999E-2</v>
      </c>
      <c r="WS248" s="8">
        <v>94.998000000000005</v>
      </c>
      <c r="WT248" s="8">
        <v>1.4E-2</v>
      </c>
      <c r="WU248" s="8">
        <v>75.042000000000002</v>
      </c>
      <c r="WV248" s="8">
        <v>1.9E-2</v>
      </c>
      <c r="WW248" s="8">
        <v>2035</v>
      </c>
      <c r="WX248" s="8">
        <v>2.1</v>
      </c>
      <c r="WY248" s="8">
        <v>2000.1</v>
      </c>
      <c r="WZ248" s="8">
        <v>2.1</v>
      </c>
      <c r="XA248" s="8">
        <v>1.4730000000000001</v>
      </c>
      <c r="XB248" s="8">
        <v>2E-3</v>
      </c>
      <c r="XC248" s="8">
        <v>-0.48099999999999998</v>
      </c>
      <c r="XD248" s="8">
        <v>3.0000000000000001E-3</v>
      </c>
      <c r="XE248" s="8">
        <v>0.61199999999999999</v>
      </c>
      <c r="XF248" s="8">
        <v>2E-3</v>
      </c>
      <c r="XG248" s="8">
        <v>0.76439999999999997</v>
      </c>
      <c r="XH248" s="8">
        <v>1.6000000000000001E-3</v>
      </c>
      <c r="XI248" s="8">
        <v>29.422000000000001</v>
      </c>
      <c r="XJ248" s="8">
        <v>1E-3</v>
      </c>
      <c r="XK248" s="8">
        <v>8577</v>
      </c>
      <c r="XL248" s="8">
        <v>31</v>
      </c>
      <c r="XM248" s="8">
        <v>1410</v>
      </c>
      <c r="XO248" s="1">
        <v>9.1282153938544691E-2</v>
      </c>
      <c r="XP248" s="12">
        <v>224.4628165348814</v>
      </c>
      <c r="XQ248" s="4">
        <v>13.029</v>
      </c>
      <c r="XR248" s="4">
        <v>0.35299999999999998</v>
      </c>
      <c r="XS248" s="45">
        <f t="shared" si="210"/>
        <v>1.6253269851542671</v>
      </c>
      <c r="XT248" s="9">
        <f t="shared" si="181"/>
        <v>9305.7632867635384</v>
      </c>
      <c r="XU248" s="46">
        <f t="shared" si="182"/>
        <v>346.1143127244095</v>
      </c>
      <c r="XV248" s="9">
        <f t="shared" ref="XV248:XV279" si="211">XP248*SQRT(-XC248*YB248/(XR248*XQ248))</f>
        <v>272.57513522222905</v>
      </c>
      <c r="XW248" s="9">
        <f t="shared" si="183"/>
        <v>1159.8801532563793</v>
      </c>
      <c r="XX248" s="9">
        <f t="shared" si="184"/>
        <v>8145.8831335071591</v>
      </c>
      <c r="XY248" s="15">
        <f t="shared" si="185"/>
        <v>9.4269403594148416E-3</v>
      </c>
      <c r="XZ248" s="9">
        <f t="shared" si="186"/>
        <v>28.929138512756445</v>
      </c>
      <c r="YA248" s="9">
        <f t="shared" si="187"/>
        <v>56.498673014845735</v>
      </c>
      <c r="YB248" s="10">
        <v>14.100170666269474</v>
      </c>
      <c r="YC248" s="10">
        <v>13.120901127334101</v>
      </c>
      <c r="YD248" s="3">
        <v>1.3958085783617902E-2</v>
      </c>
      <c r="YE248" s="9">
        <v>38.197788679991419</v>
      </c>
      <c r="YF248" s="15">
        <v>8.7817573187407936E-3</v>
      </c>
      <c r="YG248" s="9">
        <v>27.609389235697552</v>
      </c>
      <c r="YH248" s="15">
        <v>8.5573695498645016E-3</v>
      </c>
      <c r="YI248" s="9">
        <v>23.249969607592284</v>
      </c>
      <c r="YJ248" s="9">
        <f t="shared" si="188"/>
        <v>77.51135928607971</v>
      </c>
      <c r="YK248" s="9">
        <f t="shared" si="189"/>
        <v>63.844497702422437</v>
      </c>
      <c r="YL248" s="9">
        <f t="shared" si="190"/>
        <v>22.853715746654068</v>
      </c>
      <c r="YM248" s="9">
        <f t="shared" si="193"/>
        <v>56536.446128362892</v>
      </c>
      <c r="YN248" s="9">
        <f t="shared" si="194"/>
        <v>46929.380270191046</v>
      </c>
      <c r="YO248" s="9">
        <f t="shared" si="195"/>
        <v>7167</v>
      </c>
      <c r="YP248" s="14">
        <f t="shared" si="196"/>
        <v>0.43265844733966313</v>
      </c>
      <c r="YQ248" s="9">
        <f t="shared" si="197"/>
        <v>52905.404277691305</v>
      </c>
      <c r="YR248" s="9">
        <f t="shared" si="198"/>
        <v>43298.338419519459</v>
      </c>
      <c r="YS248" s="10">
        <f t="shared" si="199"/>
        <v>6.1682877786745136</v>
      </c>
      <c r="YT248" s="15">
        <f t="shared" si="200"/>
        <v>0.16383009087352488</v>
      </c>
      <c r="YU248" s="16">
        <f t="shared" si="201"/>
        <v>-6.0754227661023776</v>
      </c>
      <c r="YV248" s="16">
        <f t="shared" si="202"/>
        <v>-21.012686271233974</v>
      </c>
      <c r="YW248" s="47">
        <f t="shared" si="203"/>
        <v>52.381674467374168</v>
      </c>
      <c r="YX248" s="5">
        <f t="shared" si="204"/>
        <v>56536.446128362892</v>
      </c>
      <c r="YY248" s="5">
        <f t="shared" si="205"/>
        <v>40567.727126818361</v>
      </c>
      <c r="YZ248" s="5">
        <f t="shared" si="206"/>
        <v>3687.4446313571593</v>
      </c>
      <c r="ZA248" s="5">
        <f t="shared" si="207"/>
        <v>12281.274370187331</v>
      </c>
      <c r="ZB248" s="5">
        <f t="shared" si="208"/>
        <v>56536.446128362855</v>
      </c>
      <c r="ZC248" s="6">
        <f t="shared" si="209"/>
        <v>0.99999999999999933</v>
      </c>
    </row>
    <row r="249" spans="1:679" s="8" customFormat="1" x14ac:dyDescent="0.25">
      <c r="A249" s="8">
        <v>3</v>
      </c>
      <c r="B249" s="8" t="s">
        <v>1538</v>
      </c>
      <c r="C249" s="8" t="s">
        <v>1539</v>
      </c>
      <c r="D249" s="8" t="s">
        <v>1540</v>
      </c>
      <c r="E249" s="13" t="s">
        <v>3314</v>
      </c>
      <c r="F249" s="8" t="s">
        <v>3316</v>
      </c>
      <c r="G249" s="8" t="s">
        <v>3316</v>
      </c>
      <c r="I249" s="8" t="s">
        <v>3310</v>
      </c>
      <c r="J249" s="8" t="s">
        <v>3310</v>
      </c>
      <c r="N249" s="7">
        <v>0</v>
      </c>
      <c r="O249" s="7">
        <v>0</v>
      </c>
      <c r="P249" s="8" t="s">
        <v>3375</v>
      </c>
      <c r="Q249" s="8" t="s">
        <v>1541</v>
      </c>
      <c r="R249" s="8" t="s">
        <v>1542</v>
      </c>
      <c r="S249" s="8" t="s">
        <v>119</v>
      </c>
      <c r="T249" s="8" t="s">
        <v>154</v>
      </c>
      <c r="U249" s="8" t="s">
        <v>1543</v>
      </c>
      <c r="V249" s="8" t="s">
        <v>3379</v>
      </c>
      <c r="W249" s="8" t="s">
        <v>3383</v>
      </c>
      <c r="X249" s="8" t="s">
        <v>3387</v>
      </c>
      <c r="Y249" s="8" t="s">
        <v>3387</v>
      </c>
      <c r="Z249" s="8" t="s">
        <v>122</v>
      </c>
      <c r="AA249" s="8" t="s">
        <v>123</v>
      </c>
      <c r="AB249" s="8" t="s">
        <v>124</v>
      </c>
      <c r="AC249" s="8" t="s">
        <v>1198</v>
      </c>
      <c r="AD249" s="8" t="s">
        <v>1177</v>
      </c>
      <c r="AE249" s="8" t="s">
        <v>3391</v>
      </c>
      <c r="AF249" s="8" t="s">
        <v>1178</v>
      </c>
      <c r="AG249" s="8">
        <v>115</v>
      </c>
      <c r="AH249" s="8">
        <v>80</v>
      </c>
      <c r="AI249" s="8">
        <v>75</v>
      </c>
      <c r="AJ249" s="8">
        <v>62</v>
      </c>
      <c r="AK249" s="8">
        <v>8.59</v>
      </c>
      <c r="AL249" s="8">
        <v>10.35</v>
      </c>
      <c r="AM249" s="8">
        <v>7.6</v>
      </c>
      <c r="AN249" s="8">
        <v>8.1</v>
      </c>
      <c r="AO249" s="8">
        <v>230.4</v>
      </c>
      <c r="AP249" s="8">
        <v>1.3</v>
      </c>
      <c r="AQ249" s="8">
        <v>32.9</v>
      </c>
      <c r="AR249" s="8">
        <v>0</v>
      </c>
      <c r="AS249" s="8">
        <v>38728</v>
      </c>
      <c r="AT249" s="8">
        <v>46</v>
      </c>
      <c r="AU249" s="8">
        <v>39736</v>
      </c>
      <c r="AV249" s="8">
        <v>146</v>
      </c>
      <c r="AW249" s="8">
        <v>-3579</v>
      </c>
      <c r="AX249" s="8">
        <v>0</v>
      </c>
      <c r="AY249" s="8">
        <v>35146</v>
      </c>
      <c r="AZ249" s="8">
        <v>46</v>
      </c>
      <c r="BA249" s="8">
        <v>3.2476436889999998</v>
      </c>
      <c r="BB249" s="8">
        <v>896.7</v>
      </c>
      <c r="BF249" s="8">
        <v>109.94</v>
      </c>
      <c r="BG249" s="8">
        <v>0.01</v>
      </c>
      <c r="BH249" s="8">
        <v>56.09</v>
      </c>
      <c r="CO249" s="8" t="s">
        <v>1199</v>
      </c>
      <c r="CP249" s="8" t="s">
        <v>1544</v>
      </c>
      <c r="CQ249" s="8">
        <v>74.998999999999995</v>
      </c>
      <c r="CR249" s="8">
        <v>0.01</v>
      </c>
      <c r="CS249" s="8">
        <v>62.002000000000002</v>
      </c>
      <c r="CT249" s="8">
        <v>3.2000000000000001E-2</v>
      </c>
      <c r="CU249" s="8">
        <v>115</v>
      </c>
      <c r="CV249" s="8">
        <v>4.2999999999999997E-2</v>
      </c>
      <c r="CW249" s="8">
        <v>80.010000000000005</v>
      </c>
      <c r="CX249" s="8">
        <v>2.5999999999999999E-2</v>
      </c>
      <c r="CY249" s="8">
        <v>74.739999999999995</v>
      </c>
      <c r="CZ249" s="8">
        <v>0.05</v>
      </c>
      <c r="DA249" s="8">
        <v>60.55</v>
      </c>
      <c r="DB249" s="8">
        <v>0.02</v>
      </c>
      <c r="DC249" s="8">
        <v>63.77</v>
      </c>
      <c r="DD249" s="8">
        <v>0.02</v>
      </c>
      <c r="DE249" s="8">
        <v>-3.4000000000000002E-2</v>
      </c>
      <c r="DF249" s="8">
        <v>3.0000000000000001E-3</v>
      </c>
      <c r="DG249" s="8">
        <v>0.92359999999999998</v>
      </c>
      <c r="DH249" s="8">
        <v>1.9E-3</v>
      </c>
      <c r="DI249" s="8">
        <v>39066</v>
      </c>
      <c r="DJ249" s="8">
        <v>46</v>
      </c>
      <c r="DK249" s="8">
        <v>0</v>
      </c>
      <c r="DL249" s="8">
        <v>0</v>
      </c>
      <c r="DM249" s="8">
        <v>3.609</v>
      </c>
      <c r="DN249" s="8">
        <v>1.0999999999999999E-2</v>
      </c>
      <c r="DO249" s="8">
        <v>80047</v>
      </c>
      <c r="DP249" s="8">
        <v>69</v>
      </c>
      <c r="DQ249" s="8">
        <v>7.3970000000000002</v>
      </c>
      <c r="DR249" s="8">
        <v>2.1000000000000001E-2</v>
      </c>
      <c r="DS249" s="8">
        <v>51.2</v>
      </c>
      <c r="DT249" s="8">
        <v>0.08</v>
      </c>
      <c r="DU249" s="8">
        <v>230.4</v>
      </c>
      <c r="DV249" s="8">
        <v>0.9</v>
      </c>
      <c r="DW249" s="8">
        <v>230.2</v>
      </c>
      <c r="DX249" s="8">
        <v>0.9</v>
      </c>
      <c r="DY249" s="8">
        <v>229.6</v>
      </c>
      <c r="DZ249" s="8">
        <v>0.9</v>
      </c>
      <c r="EA249" s="8">
        <v>32.9</v>
      </c>
      <c r="EB249" s="8">
        <v>0.1</v>
      </c>
      <c r="EC249" s="8">
        <v>30.8</v>
      </c>
      <c r="ED249" s="8">
        <v>0.1</v>
      </c>
      <c r="EE249" s="8">
        <v>33</v>
      </c>
      <c r="EF249" s="8">
        <v>0.1</v>
      </c>
      <c r="EG249" s="8">
        <v>7573.3</v>
      </c>
      <c r="EH249" s="8">
        <v>34.5</v>
      </c>
      <c r="EI249" s="8">
        <v>3810.3</v>
      </c>
      <c r="EJ249" s="8">
        <v>42.9</v>
      </c>
      <c r="EK249" s="8">
        <v>3248.4</v>
      </c>
      <c r="EL249" s="8">
        <v>31.4</v>
      </c>
      <c r="EM249" s="8">
        <v>229</v>
      </c>
      <c r="EO249" s="8">
        <v>228</v>
      </c>
      <c r="EQ249" s="8">
        <v>227</v>
      </c>
      <c r="ES249" s="8">
        <v>6.3</v>
      </c>
      <c r="EU249" s="8">
        <v>6.4</v>
      </c>
      <c r="EW249" s="8">
        <v>6</v>
      </c>
      <c r="EY249" s="8">
        <v>0.55000000000000004</v>
      </c>
      <c r="EZ249" s="8">
        <v>227</v>
      </c>
      <c r="FB249" s="8">
        <v>228</v>
      </c>
      <c r="FD249" s="8">
        <v>228</v>
      </c>
      <c r="FF249" s="8">
        <v>13</v>
      </c>
      <c r="FH249" s="8">
        <v>12.3</v>
      </c>
      <c r="FJ249" s="8">
        <v>12.8</v>
      </c>
      <c r="FL249" s="8">
        <v>4290</v>
      </c>
      <c r="FN249" s="8">
        <v>0.86</v>
      </c>
      <c r="FO249" s="8">
        <v>227</v>
      </c>
      <c r="FP249" s="8">
        <v>228</v>
      </c>
      <c r="FQ249" s="8">
        <v>229</v>
      </c>
      <c r="FR249" s="8">
        <v>13.2</v>
      </c>
      <c r="FS249" s="8">
        <v>12.5</v>
      </c>
      <c r="FT249" s="8">
        <v>12.3</v>
      </c>
      <c r="FU249" s="8">
        <v>4330</v>
      </c>
      <c r="FV249" s="8">
        <v>0.87</v>
      </c>
      <c r="GE249" s="8">
        <v>10730</v>
      </c>
      <c r="HB249" s="8">
        <v>346.4</v>
      </c>
      <c r="HC249" s="8">
        <v>0.41</v>
      </c>
      <c r="HD249" s="8">
        <v>184.83</v>
      </c>
      <c r="HE249" s="8">
        <v>0.09</v>
      </c>
      <c r="HF249" s="8">
        <v>142.04</v>
      </c>
      <c r="HG249" s="8">
        <v>0.1</v>
      </c>
      <c r="HH249" s="8">
        <v>42.79</v>
      </c>
      <c r="HI249" s="8">
        <v>0.08</v>
      </c>
      <c r="HJ249" s="8">
        <v>327.7</v>
      </c>
      <c r="HK249" s="8">
        <v>0.41</v>
      </c>
      <c r="HL249" s="8">
        <v>126.24</v>
      </c>
      <c r="HM249" s="8">
        <v>0.14000000000000001</v>
      </c>
      <c r="HN249" s="8">
        <v>137.62</v>
      </c>
      <c r="HO249" s="8">
        <v>0.1</v>
      </c>
      <c r="HP249" s="8">
        <v>11.38</v>
      </c>
      <c r="HQ249" s="8">
        <v>0.09</v>
      </c>
      <c r="HZ249" s="8">
        <v>78.099999999999994</v>
      </c>
      <c r="IA249" s="8">
        <v>0.08</v>
      </c>
      <c r="IB249" s="8">
        <v>52.55</v>
      </c>
      <c r="IC249" s="8">
        <v>0.05</v>
      </c>
      <c r="ID249" s="8">
        <v>46.1</v>
      </c>
      <c r="IE249" s="8">
        <v>0.05</v>
      </c>
      <c r="IF249" s="8">
        <v>6.46</v>
      </c>
      <c r="IG249" s="8">
        <v>0.03</v>
      </c>
      <c r="IH249" s="8">
        <v>689.05</v>
      </c>
      <c r="II249" s="8">
        <v>0.64</v>
      </c>
      <c r="IJ249" s="8">
        <v>48.01</v>
      </c>
      <c r="IK249" s="8">
        <v>0.05</v>
      </c>
      <c r="IL249" s="8">
        <v>80047</v>
      </c>
      <c r="IM249" s="8">
        <v>69</v>
      </c>
      <c r="IN249" s="8">
        <v>42674</v>
      </c>
      <c r="IO249" s="8">
        <v>41</v>
      </c>
      <c r="KB249" s="8">
        <v>350.35</v>
      </c>
      <c r="KC249" s="8">
        <v>0.41</v>
      </c>
      <c r="KD249" s="8">
        <v>226.82</v>
      </c>
      <c r="KE249" s="8">
        <v>0.08</v>
      </c>
      <c r="KF249" s="8">
        <v>142.94999999999999</v>
      </c>
      <c r="KG249" s="8">
        <v>0.09</v>
      </c>
      <c r="KH249" s="8">
        <v>83.86</v>
      </c>
      <c r="KI249" s="8">
        <v>7.0000000000000007E-2</v>
      </c>
      <c r="KP249" s="8">
        <v>336.84</v>
      </c>
      <c r="KQ249" s="8">
        <v>0.41</v>
      </c>
      <c r="KR249" s="8">
        <v>125.59</v>
      </c>
      <c r="KS249" s="8">
        <v>0.09</v>
      </c>
      <c r="KT249" s="8">
        <v>139.80000000000001</v>
      </c>
      <c r="KU249" s="8">
        <v>0.1</v>
      </c>
      <c r="KV249" s="8">
        <v>14.21</v>
      </c>
      <c r="KW249" s="8">
        <v>0.05</v>
      </c>
      <c r="LD249" s="8">
        <v>84.24</v>
      </c>
      <c r="LE249" s="8">
        <v>0.06</v>
      </c>
      <c r="LF249" s="8">
        <v>78.930000000000007</v>
      </c>
      <c r="LG249" s="8">
        <v>0.09</v>
      </c>
      <c r="LH249" s="8">
        <v>49.92</v>
      </c>
      <c r="LI249" s="8">
        <v>0.04</v>
      </c>
      <c r="LJ249" s="8">
        <v>29.01</v>
      </c>
      <c r="LK249" s="8">
        <v>0.11</v>
      </c>
      <c r="LL249" s="8">
        <v>124.58</v>
      </c>
      <c r="LM249" s="8">
        <v>0.11</v>
      </c>
      <c r="LN249" s="8">
        <v>649.27</v>
      </c>
      <c r="LO249" s="8">
        <v>0.69</v>
      </c>
      <c r="LP249" s="8">
        <v>47.79</v>
      </c>
      <c r="LQ249" s="8">
        <v>0.03</v>
      </c>
      <c r="LR249" s="8">
        <v>114.39</v>
      </c>
      <c r="LS249" s="8">
        <v>0.02</v>
      </c>
      <c r="LT249" s="8">
        <v>80047</v>
      </c>
      <c r="LU249" s="8">
        <v>69</v>
      </c>
      <c r="LV249" s="8">
        <v>43243</v>
      </c>
      <c r="LW249" s="8">
        <v>48</v>
      </c>
      <c r="MX249" s="8">
        <v>60.16</v>
      </c>
      <c r="MY249" s="8">
        <v>0.03</v>
      </c>
      <c r="MZ249" s="8">
        <v>60.96</v>
      </c>
      <c r="NA249" s="8">
        <v>0.03</v>
      </c>
      <c r="NB249" s="8">
        <v>60.97</v>
      </c>
      <c r="NC249" s="8">
        <v>0.03</v>
      </c>
      <c r="ND249" s="8">
        <v>59.99</v>
      </c>
      <c r="NE249" s="8">
        <v>0.03</v>
      </c>
      <c r="NF249" s="8">
        <v>60.45</v>
      </c>
      <c r="NG249" s="8">
        <v>0.04</v>
      </c>
      <c r="NH249" s="8">
        <v>60.75</v>
      </c>
      <c r="NI249" s="8">
        <v>0.04</v>
      </c>
      <c r="OP249" s="8">
        <v>125.43</v>
      </c>
      <c r="OQ249" s="8">
        <v>0.11</v>
      </c>
      <c r="OR249" s="8">
        <v>125.32</v>
      </c>
      <c r="OS249" s="8">
        <v>0.1</v>
      </c>
      <c r="PJ249" s="27">
        <v>125.26</v>
      </c>
      <c r="PK249" s="27">
        <v>0.08</v>
      </c>
      <c r="PL249" s="8">
        <v>125.2</v>
      </c>
      <c r="PM249" s="8">
        <v>0.1</v>
      </c>
      <c r="PN249" s="8">
        <v>125.02</v>
      </c>
      <c r="PO249" s="8">
        <v>0.12</v>
      </c>
      <c r="PP249" s="8">
        <v>124.58</v>
      </c>
      <c r="PQ249" s="8">
        <v>0.11</v>
      </c>
      <c r="PV249" s="8">
        <v>53.07</v>
      </c>
      <c r="PW249" s="8">
        <v>0.1</v>
      </c>
      <c r="PX249" s="8">
        <v>80.63</v>
      </c>
      <c r="PY249" s="8">
        <v>0.08</v>
      </c>
      <c r="QX249" s="8">
        <v>114.63</v>
      </c>
      <c r="QY249" s="8">
        <v>0.22</v>
      </c>
      <c r="RB249" s="8">
        <v>77.02</v>
      </c>
      <c r="RC249" s="8">
        <v>0.06</v>
      </c>
      <c r="RD249" s="8">
        <v>75.400000000000006</v>
      </c>
      <c r="RE249" s="8">
        <v>0.05</v>
      </c>
      <c r="RF249" s="8">
        <v>75.25</v>
      </c>
      <c r="RG249" s="8">
        <v>0.04</v>
      </c>
      <c r="RH249" s="8">
        <v>76.42</v>
      </c>
      <c r="RI249" s="8">
        <v>0.06</v>
      </c>
      <c r="RJ249" s="8">
        <v>75.209999999999994</v>
      </c>
      <c r="RK249" s="8">
        <v>0.04</v>
      </c>
      <c r="RL249" s="8">
        <v>75.28</v>
      </c>
      <c r="RM249" s="8">
        <v>0.04</v>
      </c>
      <c r="RP249" s="8">
        <v>89.56</v>
      </c>
      <c r="RQ249" s="8">
        <v>0.1</v>
      </c>
      <c r="RR249" s="8">
        <v>90.11</v>
      </c>
      <c r="RS249" s="8">
        <v>0.2</v>
      </c>
      <c r="RT249" s="8">
        <v>88.72</v>
      </c>
      <c r="RU249" s="8">
        <v>0.19</v>
      </c>
      <c r="RV249" s="8">
        <v>96.54</v>
      </c>
      <c r="RW249" s="8">
        <v>0.17</v>
      </c>
      <c r="RX249" s="8">
        <v>80.180000000000007</v>
      </c>
      <c r="RY249" s="8">
        <v>0.1</v>
      </c>
      <c r="RZ249" s="8">
        <v>80.23</v>
      </c>
      <c r="SA249" s="8">
        <v>0.06</v>
      </c>
      <c r="SB249" s="8">
        <v>79.45</v>
      </c>
      <c r="SC249" s="8">
        <v>0.04</v>
      </c>
      <c r="SD249" s="8">
        <v>88.3</v>
      </c>
      <c r="SE249" s="8">
        <v>0.12</v>
      </c>
      <c r="SF249" s="8">
        <v>76.680000000000007</v>
      </c>
      <c r="SG249" s="8">
        <v>0.05</v>
      </c>
      <c r="SH249" s="8">
        <v>76.44</v>
      </c>
      <c r="SI249" s="8">
        <v>0.04</v>
      </c>
      <c r="SJ249" s="8">
        <v>76.91</v>
      </c>
      <c r="SK249" s="8">
        <v>0.04</v>
      </c>
      <c r="SL249" s="8">
        <v>82.81</v>
      </c>
      <c r="SM249" s="8">
        <v>0.1</v>
      </c>
      <c r="SN249" s="8">
        <v>76.67</v>
      </c>
      <c r="SO249" s="8">
        <v>0.06</v>
      </c>
      <c r="SP249" s="8">
        <v>75.900000000000006</v>
      </c>
      <c r="SQ249" s="8">
        <v>0.04</v>
      </c>
      <c r="SR249" s="8">
        <v>76.91</v>
      </c>
      <c r="SS249" s="8">
        <v>0.06</v>
      </c>
      <c r="ST249" s="8">
        <v>77.599999999999994</v>
      </c>
      <c r="SU249" s="8">
        <v>0.08</v>
      </c>
      <c r="TZ249" s="8">
        <v>114.76</v>
      </c>
      <c r="UA249" s="8">
        <v>0.11</v>
      </c>
      <c r="UB249" s="8">
        <v>114.42</v>
      </c>
      <c r="UC249" s="8">
        <v>0.1</v>
      </c>
      <c r="UD249" s="8">
        <v>114.29</v>
      </c>
      <c r="UE249" s="8">
        <v>0.11</v>
      </c>
      <c r="UF249" s="8">
        <v>114.44</v>
      </c>
      <c r="UG249" s="8">
        <v>0.13</v>
      </c>
      <c r="UH249" s="8">
        <v>114.48</v>
      </c>
      <c r="UI249" s="8">
        <v>0.1</v>
      </c>
      <c r="UJ249" s="8">
        <v>113.94</v>
      </c>
      <c r="UK249" s="8">
        <v>0.16</v>
      </c>
      <c r="VX249" s="27">
        <v>126.12</v>
      </c>
      <c r="VY249" s="27">
        <v>0.11</v>
      </c>
      <c r="VZ249" s="27">
        <v>125.94</v>
      </c>
      <c r="WA249" s="27">
        <v>0.1</v>
      </c>
      <c r="WB249" s="27">
        <v>125.68</v>
      </c>
      <c r="WC249" s="27">
        <v>0.1</v>
      </c>
      <c r="WD249" s="27">
        <v>125.75</v>
      </c>
      <c r="WE249" s="27">
        <v>0.11</v>
      </c>
      <c r="WJ249" s="8" t="s">
        <v>1315</v>
      </c>
      <c r="WK249" s="8">
        <v>74.998999999999995</v>
      </c>
      <c r="WL249" s="8">
        <v>0.01</v>
      </c>
      <c r="WM249" s="8">
        <v>62.002000000000002</v>
      </c>
      <c r="WN249" s="8">
        <v>3.2000000000000001E-2</v>
      </c>
      <c r="WO249" s="8">
        <v>61.040999999999997</v>
      </c>
      <c r="WP249" s="8">
        <v>0.01</v>
      </c>
      <c r="WQ249" s="8">
        <v>57.463000000000001</v>
      </c>
      <c r="WR249" s="8">
        <v>1.2E-2</v>
      </c>
      <c r="WS249" s="8">
        <v>115</v>
      </c>
      <c r="WT249" s="8">
        <v>4.2999999999999997E-2</v>
      </c>
      <c r="WU249" s="8">
        <v>80.010000000000005</v>
      </c>
      <c r="WV249" s="8">
        <v>2.5999999999999999E-2</v>
      </c>
      <c r="WW249" s="8">
        <v>2580.5</v>
      </c>
      <c r="WX249" s="8">
        <v>2.7</v>
      </c>
      <c r="WY249" s="8">
        <v>2511.4</v>
      </c>
      <c r="WZ249" s="8">
        <v>2.6</v>
      </c>
      <c r="XA249" s="8">
        <v>1.1419999999999999</v>
      </c>
      <c r="XB249" s="8">
        <v>2E-3</v>
      </c>
      <c r="XC249" s="8">
        <v>-0.48799999999999999</v>
      </c>
      <c r="XD249" s="8">
        <v>3.0000000000000001E-3</v>
      </c>
      <c r="XE249" s="8">
        <v>-3.4000000000000002E-2</v>
      </c>
      <c r="XF249" s="8">
        <v>3.0000000000000001E-3</v>
      </c>
      <c r="XG249" s="8">
        <v>0.92359999999999998</v>
      </c>
      <c r="XH249" s="8">
        <v>1.9E-3</v>
      </c>
      <c r="XI249" s="8">
        <v>29.263000000000002</v>
      </c>
      <c r="XJ249" s="8">
        <v>2E-3</v>
      </c>
      <c r="XK249" s="8">
        <v>10822</v>
      </c>
      <c r="XL249" s="8">
        <v>30</v>
      </c>
      <c r="XM249" s="8">
        <v>1500</v>
      </c>
      <c r="XO249" s="1">
        <v>8.7942837155845673E-3</v>
      </c>
      <c r="XP249" s="12">
        <v>21.378903712586084</v>
      </c>
      <c r="XQ249" s="4">
        <v>13.029</v>
      </c>
      <c r="XR249" s="4">
        <v>0.39800000000000002</v>
      </c>
      <c r="XS249" s="45">
        <f t="shared" si="210"/>
        <v>1.4096793530635259</v>
      </c>
      <c r="XT249" s="9">
        <f t="shared" si="181"/>
        <v>11729.544517123775</v>
      </c>
      <c r="XU249" s="46">
        <f t="shared" si="182"/>
        <v>336.93575193700786</v>
      </c>
      <c r="XV249" s="9">
        <f t="shared" si="211"/>
        <v>25.065713779377869</v>
      </c>
      <c r="XW249" s="9">
        <f t="shared" si="183"/>
        <v>102.95980291321044</v>
      </c>
      <c r="XX249" s="9">
        <f t="shared" si="184"/>
        <v>11626.584714210565</v>
      </c>
      <c r="XY249" s="15">
        <f t="shared" si="185"/>
        <v>8.8260225552715781E-3</v>
      </c>
      <c r="XZ249" s="9">
        <f t="shared" si="186"/>
        <v>27.744489498478824</v>
      </c>
      <c r="YA249" s="9">
        <f t="shared" si="187"/>
        <v>59.631320646936473</v>
      </c>
      <c r="YB249" s="10">
        <v>14.6070872729857</v>
      </c>
      <c r="YC249" s="10">
        <v>13.20000105494004</v>
      </c>
      <c r="YD249" s="3">
        <v>1.3776826549548683E-2</v>
      </c>
      <c r="YE249" s="9">
        <v>42.920657732691105</v>
      </c>
      <c r="YF249" s="15">
        <v>8.782180462684433E-3</v>
      </c>
      <c r="YG249" s="9">
        <v>27.610096181027448</v>
      </c>
      <c r="YH249" s="15">
        <v>9.2186275437012265E-3</v>
      </c>
      <c r="YI249" s="9">
        <v>24.68064894815641</v>
      </c>
      <c r="YJ249" s="9">
        <f t="shared" si="188"/>
        <v>75.353285734806605</v>
      </c>
      <c r="YK249" s="9">
        <f t="shared" si="189"/>
        <v>62.195057764497072</v>
      </c>
      <c r="YL249" s="9">
        <f t="shared" si="190"/>
        <v>24.336555986264262</v>
      </c>
      <c r="YM249" s="9">
        <f t="shared" si="193"/>
        <v>39973.507842918691</v>
      </c>
      <c r="YN249" s="9">
        <f t="shared" si="194"/>
        <v>44258.757454761238</v>
      </c>
      <c r="YO249" s="9">
        <f t="shared" si="195"/>
        <v>9322</v>
      </c>
      <c r="YP249" s="14">
        <f t="shared" si="196"/>
        <v>0.79592679544225187</v>
      </c>
      <c r="YQ249" s="9">
        <f t="shared" si="197"/>
        <v>36003.969564279701</v>
      </c>
      <c r="YR249" s="9">
        <f t="shared" si="198"/>
        <v>40289.219176122249</v>
      </c>
      <c r="YS249" s="10">
        <f t="shared" si="199"/>
        <v>3.3269238185436798</v>
      </c>
      <c r="YT249" s="15">
        <f t="shared" si="200"/>
        <v>0.21870257403866908</v>
      </c>
      <c r="YU249" s="16">
        <f t="shared" si="201"/>
        <v>-3.4079335122145622</v>
      </c>
      <c r="YV249" s="16">
        <f t="shared" si="202"/>
        <v>-15.721965087870132</v>
      </c>
      <c r="YW249" s="47">
        <f t="shared" si="203"/>
        <v>55.230391987236182</v>
      </c>
      <c r="YX249" s="5">
        <f t="shared" si="204"/>
        <v>39973.507842918691</v>
      </c>
      <c r="YY249" s="5">
        <f t="shared" si="205"/>
        <v>34361.081728525896</v>
      </c>
      <c r="YZ249" s="5">
        <f t="shared" si="206"/>
        <v>4036.0537145429248</v>
      </c>
      <c r="ZA249" s="5">
        <f t="shared" si="207"/>
        <v>1576.3723998498674</v>
      </c>
      <c r="ZB249" s="5">
        <f t="shared" si="208"/>
        <v>39973.507842918691</v>
      </c>
      <c r="ZC249" s="6">
        <f t="shared" si="209"/>
        <v>1</v>
      </c>
    </row>
    <row r="250" spans="1:679" s="8" customFormat="1" x14ac:dyDescent="0.25">
      <c r="A250" s="8">
        <v>3</v>
      </c>
      <c r="B250" s="8" t="s">
        <v>1545</v>
      </c>
      <c r="C250" s="8" t="s">
        <v>1546</v>
      </c>
      <c r="D250" s="8" t="s">
        <v>1547</v>
      </c>
      <c r="E250" s="13" t="s">
        <v>3327</v>
      </c>
      <c r="F250" s="8" t="s">
        <v>3316</v>
      </c>
      <c r="G250" s="8" t="s">
        <v>3316</v>
      </c>
      <c r="I250" s="8" t="s">
        <v>3310</v>
      </c>
      <c r="J250" s="8" t="s">
        <v>3310</v>
      </c>
      <c r="N250" s="7">
        <v>0</v>
      </c>
      <c r="O250" s="7">
        <v>0</v>
      </c>
      <c r="P250" s="8" t="s">
        <v>3375</v>
      </c>
      <c r="Q250" s="8" t="s">
        <v>1541</v>
      </c>
      <c r="R250" s="8" t="s">
        <v>1548</v>
      </c>
      <c r="S250" s="8" t="s">
        <v>119</v>
      </c>
      <c r="T250" s="8" t="s">
        <v>154</v>
      </c>
      <c r="U250" s="8" t="s">
        <v>1543</v>
      </c>
      <c r="V250" s="8" t="s">
        <v>3379</v>
      </c>
      <c r="W250" s="8" t="s">
        <v>3383</v>
      </c>
      <c r="X250" s="8" t="s">
        <v>3387</v>
      </c>
      <c r="Y250" s="8" t="s">
        <v>3387</v>
      </c>
      <c r="Z250" s="8" t="s">
        <v>122</v>
      </c>
      <c r="AA250" s="8" t="s">
        <v>123</v>
      </c>
      <c r="AB250" s="8" t="s">
        <v>124</v>
      </c>
      <c r="AC250" s="8" t="s">
        <v>1198</v>
      </c>
      <c r="AD250" s="8" t="s">
        <v>1177</v>
      </c>
      <c r="AE250" s="8" t="s">
        <v>3391</v>
      </c>
      <c r="AF250" s="8" t="s">
        <v>1178</v>
      </c>
      <c r="AG250" s="8">
        <v>115</v>
      </c>
      <c r="AH250" s="8">
        <v>80</v>
      </c>
      <c r="AI250" s="8">
        <v>75</v>
      </c>
      <c r="AJ250" s="8">
        <v>62</v>
      </c>
      <c r="AK250" s="8">
        <v>8.59</v>
      </c>
      <c r="AL250" s="8">
        <v>10.35</v>
      </c>
      <c r="AM250" s="8">
        <v>7.6</v>
      </c>
      <c r="AN250" s="8">
        <v>8.1</v>
      </c>
      <c r="AO250" s="8">
        <v>230.4</v>
      </c>
      <c r="AP250" s="8">
        <v>1.1000000000000001</v>
      </c>
      <c r="AQ250" s="8">
        <v>33</v>
      </c>
      <c r="AR250" s="8">
        <v>0</v>
      </c>
      <c r="AS250" s="8">
        <v>34326</v>
      </c>
      <c r="AT250" s="8">
        <v>60</v>
      </c>
      <c r="AU250" s="8">
        <v>35192</v>
      </c>
      <c r="AV250" s="8">
        <v>138</v>
      </c>
      <c r="AW250" s="8">
        <v>-7603</v>
      </c>
      <c r="AX250" s="8">
        <v>0</v>
      </c>
      <c r="AY250" s="8">
        <v>26716</v>
      </c>
      <c r="AZ250" s="8">
        <v>59</v>
      </c>
      <c r="BA250" s="30">
        <v>2.460716588376163</v>
      </c>
      <c r="BB250" s="8">
        <v>896.8</v>
      </c>
      <c r="BE250" s="8">
        <v>3.1616468640000002</v>
      </c>
      <c r="BF250" s="8">
        <v>109.94</v>
      </c>
      <c r="BG250" s="8">
        <v>0.01</v>
      </c>
      <c r="BH250" s="8">
        <v>67</v>
      </c>
      <c r="CO250" s="8" t="s">
        <v>1549</v>
      </c>
      <c r="CP250" s="8" t="s">
        <v>1550</v>
      </c>
      <c r="CQ250" s="8">
        <v>75.012</v>
      </c>
      <c r="CR250" s="8">
        <v>2.1999999999999999E-2</v>
      </c>
      <c r="CS250" s="8">
        <v>62.006</v>
      </c>
      <c r="CT250" s="8">
        <v>3.2000000000000001E-2</v>
      </c>
      <c r="CU250" s="8">
        <v>115.01</v>
      </c>
      <c r="CV250" s="8">
        <v>3.9E-2</v>
      </c>
      <c r="CW250" s="8">
        <v>80.001000000000005</v>
      </c>
      <c r="CX250" s="8">
        <v>3.2000000000000001E-2</v>
      </c>
      <c r="CY250" s="8">
        <v>74.739999999999995</v>
      </c>
      <c r="CZ250" s="8">
        <v>0.05</v>
      </c>
      <c r="DA250" s="8">
        <v>62.17</v>
      </c>
      <c r="DB250" s="8">
        <v>0.02</v>
      </c>
      <c r="DC250" s="8">
        <v>65.069999999999993</v>
      </c>
      <c r="DD250" s="8">
        <v>0.02</v>
      </c>
      <c r="DE250" s="8">
        <v>1.2999999999999999E-2</v>
      </c>
      <c r="DF250" s="8">
        <v>3.0000000000000001E-3</v>
      </c>
      <c r="DG250" s="8">
        <v>0.93469999999999998</v>
      </c>
      <c r="DH250" s="8">
        <v>2.0999999999999999E-3</v>
      </c>
      <c r="DI250" s="8">
        <v>34621</v>
      </c>
      <c r="DJ250" s="8">
        <v>60</v>
      </c>
      <c r="DK250" s="8">
        <v>0</v>
      </c>
      <c r="DL250" s="8">
        <v>0</v>
      </c>
      <c r="DM250" s="8">
        <v>3.1880000000000002</v>
      </c>
      <c r="DN250" s="8">
        <v>0.01</v>
      </c>
      <c r="DO250" s="8">
        <v>80966</v>
      </c>
      <c r="DP250" s="8">
        <v>67</v>
      </c>
      <c r="DQ250" s="8">
        <v>7.4560000000000004</v>
      </c>
      <c r="DR250" s="8">
        <v>0.02</v>
      </c>
      <c r="DS250" s="8">
        <v>57.25</v>
      </c>
      <c r="DT250" s="8">
        <v>0.08</v>
      </c>
      <c r="DU250" s="8">
        <v>230.4</v>
      </c>
      <c r="DV250" s="8">
        <v>0.9</v>
      </c>
      <c r="DW250" s="8">
        <v>230.1</v>
      </c>
      <c r="DX250" s="8">
        <v>0.9</v>
      </c>
      <c r="DY250" s="8">
        <v>229.6</v>
      </c>
      <c r="DZ250" s="8">
        <v>0.9</v>
      </c>
      <c r="EA250" s="8">
        <v>33</v>
      </c>
      <c r="EB250" s="8">
        <v>0.1</v>
      </c>
      <c r="EC250" s="8">
        <v>30.9</v>
      </c>
      <c r="ED250" s="8">
        <v>0.1</v>
      </c>
      <c r="EE250" s="8">
        <v>33.1</v>
      </c>
      <c r="EF250" s="8">
        <v>0.1</v>
      </c>
      <c r="EG250" s="8">
        <v>7586</v>
      </c>
      <c r="EH250" s="8">
        <v>34.200000000000003</v>
      </c>
      <c r="EI250" s="8">
        <v>3814.3</v>
      </c>
      <c r="EJ250" s="8">
        <v>45.4</v>
      </c>
      <c r="EK250" s="8">
        <v>3272</v>
      </c>
      <c r="EL250" s="8">
        <v>30</v>
      </c>
      <c r="EM250" s="8">
        <v>229</v>
      </c>
      <c r="EO250" s="8">
        <v>227</v>
      </c>
      <c r="EQ250" s="8">
        <v>226</v>
      </c>
      <c r="ES250" s="8">
        <v>6.4</v>
      </c>
      <c r="EU250" s="8">
        <v>6.4</v>
      </c>
      <c r="EW250" s="8">
        <v>6.1</v>
      </c>
      <c r="EY250" s="8">
        <v>0.55000000000000004</v>
      </c>
      <c r="EZ250" s="8">
        <v>230</v>
      </c>
      <c r="FB250" s="8">
        <v>229</v>
      </c>
      <c r="FD250" s="8">
        <v>228</v>
      </c>
      <c r="FF250" s="8">
        <v>13</v>
      </c>
      <c r="FH250" s="8">
        <v>12.3</v>
      </c>
      <c r="FJ250" s="8">
        <v>12.4</v>
      </c>
      <c r="FL250" s="8">
        <v>4310</v>
      </c>
      <c r="FN250" s="8">
        <v>0.86</v>
      </c>
      <c r="FO250" s="8">
        <v>227</v>
      </c>
      <c r="FP250" s="8">
        <v>226</v>
      </c>
      <c r="FQ250" s="8">
        <v>230</v>
      </c>
      <c r="FR250" s="8">
        <v>13.3</v>
      </c>
      <c r="FS250" s="8">
        <v>12.5</v>
      </c>
      <c r="FT250" s="8">
        <v>12.4</v>
      </c>
      <c r="FU250" s="8">
        <v>4360</v>
      </c>
      <c r="FV250" s="8">
        <v>0.87</v>
      </c>
      <c r="GE250" s="8">
        <v>10800</v>
      </c>
      <c r="HB250" s="8">
        <v>346.78</v>
      </c>
      <c r="HC250" s="8">
        <v>0.38</v>
      </c>
      <c r="HD250" s="8">
        <v>184.83</v>
      </c>
      <c r="HE250" s="8">
        <v>0.1</v>
      </c>
      <c r="HF250" s="8">
        <v>142.12</v>
      </c>
      <c r="HG250" s="8">
        <v>0.09</v>
      </c>
      <c r="HH250" s="8">
        <v>42.71</v>
      </c>
      <c r="HI250" s="8">
        <v>0.09</v>
      </c>
      <c r="HJ250" s="8">
        <v>328.04</v>
      </c>
      <c r="HK250" s="8">
        <v>0.37</v>
      </c>
      <c r="HL250" s="8">
        <v>126.38</v>
      </c>
      <c r="HM250" s="8">
        <v>0.11</v>
      </c>
      <c r="HN250" s="8">
        <v>137.69999999999999</v>
      </c>
      <c r="HO250" s="8">
        <v>0.09</v>
      </c>
      <c r="HP250" s="8">
        <v>11.32</v>
      </c>
      <c r="HQ250" s="8">
        <v>7.0000000000000007E-2</v>
      </c>
      <c r="HZ250" s="8">
        <v>78.14</v>
      </c>
      <c r="IA250" s="8">
        <v>0.08</v>
      </c>
      <c r="IB250" s="8">
        <v>52.57</v>
      </c>
      <c r="IC250" s="8">
        <v>0.04</v>
      </c>
      <c r="ID250" s="8">
        <v>46.13</v>
      </c>
      <c r="IE250" s="8">
        <v>0.05</v>
      </c>
      <c r="IF250" s="8">
        <v>6.45</v>
      </c>
      <c r="IG250" s="8">
        <v>0.03</v>
      </c>
      <c r="IH250" s="8">
        <v>689.32</v>
      </c>
      <c r="II250" s="8">
        <v>0.6</v>
      </c>
      <c r="IJ250" s="8">
        <v>48.05</v>
      </c>
      <c r="IK250" s="8">
        <v>0.04</v>
      </c>
      <c r="IL250" s="8">
        <v>80966</v>
      </c>
      <c r="IM250" s="8">
        <v>67</v>
      </c>
      <c r="IN250" s="8">
        <v>42659</v>
      </c>
      <c r="IO250" s="8">
        <v>37</v>
      </c>
      <c r="KB250" s="8">
        <v>352.98</v>
      </c>
      <c r="KC250" s="8">
        <v>0.34</v>
      </c>
      <c r="KD250" s="8">
        <v>230.63</v>
      </c>
      <c r="KE250" s="8">
        <v>0.08</v>
      </c>
      <c r="KF250" s="8">
        <v>143.55000000000001</v>
      </c>
      <c r="KG250" s="8">
        <v>0.08</v>
      </c>
      <c r="KH250" s="8">
        <v>87.08</v>
      </c>
      <c r="KI250" s="8">
        <v>7.0000000000000007E-2</v>
      </c>
      <c r="KP250" s="8">
        <v>339.32</v>
      </c>
      <c r="KQ250" s="8">
        <v>0.33</v>
      </c>
      <c r="KR250" s="8">
        <v>125.69</v>
      </c>
      <c r="KS250" s="8">
        <v>7.0000000000000007E-2</v>
      </c>
      <c r="KT250" s="8">
        <v>140.38</v>
      </c>
      <c r="KU250" s="8">
        <v>0.08</v>
      </c>
      <c r="KV250" s="8">
        <v>14.7</v>
      </c>
      <c r="KW250" s="8">
        <v>0.05</v>
      </c>
      <c r="LD250" s="8">
        <v>86.21</v>
      </c>
      <c r="LE250" s="8">
        <v>7.0000000000000007E-2</v>
      </c>
      <c r="LF250" s="8">
        <v>84.26</v>
      </c>
      <c r="LG250" s="8">
        <v>0.05</v>
      </c>
      <c r="LH250" s="8">
        <v>51.1</v>
      </c>
      <c r="LI250" s="8">
        <v>0.04</v>
      </c>
      <c r="LJ250" s="8">
        <v>33.159999999999997</v>
      </c>
      <c r="LK250" s="8">
        <v>7.0000000000000007E-2</v>
      </c>
      <c r="LL250" s="8">
        <v>124.65</v>
      </c>
      <c r="LM250" s="8">
        <v>0.09</v>
      </c>
      <c r="LN250" s="8">
        <v>655.11</v>
      </c>
      <c r="LO250" s="8">
        <v>0.7</v>
      </c>
      <c r="LP250" s="8">
        <v>47.82</v>
      </c>
      <c r="LQ250" s="8">
        <v>0.02</v>
      </c>
      <c r="LR250" s="8">
        <v>115.26</v>
      </c>
      <c r="LS250" s="8">
        <v>0.01</v>
      </c>
      <c r="LT250" s="8">
        <v>80966</v>
      </c>
      <c r="LU250" s="8">
        <v>67</v>
      </c>
      <c r="LV250" s="8">
        <v>44178</v>
      </c>
      <c r="LW250" s="8">
        <v>48</v>
      </c>
      <c r="MX250" s="8">
        <v>61.9</v>
      </c>
      <c r="MY250" s="8">
        <v>0.03</v>
      </c>
      <c r="MZ250" s="8">
        <v>62.45</v>
      </c>
      <c r="NA250" s="8">
        <v>0.04</v>
      </c>
      <c r="NB250" s="8">
        <v>62.41</v>
      </c>
      <c r="NC250" s="8">
        <v>0.04</v>
      </c>
      <c r="ND250" s="8">
        <v>61.82</v>
      </c>
      <c r="NE250" s="8">
        <v>0.03</v>
      </c>
      <c r="NF250" s="8">
        <v>62.08</v>
      </c>
      <c r="NG250" s="8">
        <v>0.04</v>
      </c>
      <c r="NH250" s="8">
        <v>62.33</v>
      </c>
      <c r="NI250" s="8">
        <v>0.04</v>
      </c>
      <c r="OP250" s="8">
        <v>125.56</v>
      </c>
      <c r="OQ250" s="8">
        <v>0.1</v>
      </c>
      <c r="OR250" s="8">
        <v>125.43</v>
      </c>
      <c r="OS250" s="8">
        <v>0.08</v>
      </c>
      <c r="PJ250" s="27">
        <v>125.38</v>
      </c>
      <c r="PK250" s="27">
        <v>0.06</v>
      </c>
      <c r="PL250" s="8">
        <v>125.31</v>
      </c>
      <c r="PM250" s="8">
        <v>0.08</v>
      </c>
      <c r="PN250" s="8">
        <v>125.12</v>
      </c>
      <c r="PO250" s="8">
        <v>0.1</v>
      </c>
      <c r="PP250" s="8">
        <v>124.65</v>
      </c>
      <c r="PQ250" s="8">
        <v>0.09</v>
      </c>
      <c r="PV250" s="8">
        <v>53.06</v>
      </c>
      <c r="PW250" s="8">
        <v>0.12</v>
      </c>
      <c r="PX250" s="8">
        <v>85.8</v>
      </c>
      <c r="PY250" s="8">
        <v>0.05</v>
      </c>
      <c r="QX250" s="8">
        <v>114.92</v>
      </c>
      <c r="QY250" s="8">
        <v>0.23</v>
      </c>
      <c r="QZ250" s="8">
        <v>116.29</v>
      </c>
      <c r="RA250" s="8">
        <v>0.08</v>
      </c>
      <c r="RB250" s="8">
        <v>76.8</v>
      </c>
      <c r="RC250" s="8">
        <v>0.06</v>
      </c>
      <c r="RD250" s="8">
        <v>75.42</v>
      </c>
      <c r="RE250" s="8">
        <v>0.05</v>
      </c>
      <c r="RF250" s="8">
        <v>75.260000000000005</v>
      </c>
      <c r="RG250" s="8">
        <v>0.05</v>
      </c>
      <c r="RH250" s="8">
        <v>76.180000000000007</v>
      </c>
      <c r="RI250" s="8">
        <v>0.05</v>
      </c>
      <c r="RJ250" s="8">
        <v>75.209999999999994</v>
      </c>
      <c r="RK250" s="8">
        <v>0.05</v>
      </c>
      <c r="RL250" s="8">
        <v>75.3</v>
      </c>
      <c r="RM250" s="8">
        <v>0.05</v>
      </c>
      <c r="RP250" s="8">
        <v>85.79</v>
      </c>
      <c r="RQ250" s="8">
        <v>0.13</v>
      </c>
      <c r="RR250" s="8">
        <v>83.53</v>
      </c>
      <c r="RS250" s="8">
        <v>0.1</v>
      </c>
      <c r="RT250" s="8">
        <v>91.06</v>
      </c>
      <c r="RU250" s="8">
        <v>0.2</v>
      </c>
      <c r="RV250" s="8">
        <v>102.54</v>
      </c>
      <c r="RW250" s="8">
        <v>0.14000000000000001</v>
      </c>
      <c r="RX250" s="8">
        <v>80.61</v>
      </c>
      <c r="RY250" s="8">
        <v>0.1</v>
      </c>
      <c r="RZ250" s="8">
        <v>80.05</v>
      </c>
      <c r="SA250" s="8">
        <v>7.0000000000000007E-2</v>
      </c>
      <c r="SB250" s="8">
        <v>81.09</v>
      </c>
      <c r="SC250" s="8">
        <v>7.0000000000000007E-2</v>
      </c>
      <c r="SD250" s="8">
        <v>101.28</v>
      </c>
      <c r="SE250" s="8">
        <v>0.15</v>
      </c>
      <c r="SF250" s="8">
        <v>76.98</v>
      </c>
      <c r="SG250" s="8">
        <v>0.05</v>
      </c>
      <c r="SH250" s="8">
        <v>76.349999999999994</v>
      </c>
      <c r="SI250" s="8">
        <v>0.05</v>
      </c>
      <c r="SJ250" s="8">
        <v>77.27</v>
      </c>
      <c r="SK250" s="8">
        <v>0.06</v>
      </c>
      <c r="SL250" s="8">
        <v>85.4</v>
      </c>
      <c r="SM250" s="8">
        <v>0.17</v>
      </c>
      <c r="SN250" s="8">
        <v>77.290000000000006</v>
      </c>
      <c r="SO250" s="8">
        <v>0.06</v>
      </c>
      <c r="SP250" s="8">
        <v>76.150000000000006</v>
      </c>
      <c r="SQ250" s="8">
        <v>0.04</v>
      </c>
      <c r="SR250" s="8">
        <v>77.12</v>
      </c>
      <c r="SS250" s="8">
        <v>7.0000000000000007E-2</v>
      </c>
      <c r="ST250" s="8">
        <v>79.61</v>
      </c>
      <c r="SU250" s="8">
        <v>0.14000000000000001</v>
      </c>
      <c r="TZ250" s="8">
        <v>114.88</v>
      </c>
      <c r="UA250" s="8">
        <v>0.13</v>
      </c>
      <c r="UB250" s="8">
        <v>114.58</v>
      </c>
      <c r="UC250" s="8">
        <v>0.11</v>
      </c>
      <c r="UD250" s="8">
        <v>114.41</v>
      </c>
      <c r="UE250" s="8">
        <v>0.11</v>
      </c>
      <c r="UF250" s="8">
        <v>114.54</v>
      </c>
      <c r="UG250" s="8">
        <v>0.15</v>
      </c>
      <c r="UH250" s="8">
        <v>114.51</v>
      </c>
      <c r="UI250" s="8">
        <v>0.1</v>
      </c>
      <c r="UJ250" s="8">
        <v>114.11</v>
      </c>
      <c r="UK250" s="8">
        <v>0.16</v>
      </c>
      <c r="VX250" s="27">
        <v>126.23</v>
      </c>
      <c r="VY250" s="27">
        <v>0.09</v>
      </c>
      <c r="VZ250" s="27">
        <v>126.07</v>
      </c>
      <c r="WA250" s="27">
        <v>0.08</v>
      </c>
      <c r="WB250" s="27">
        <v>125.79</v>
      </c>
      <c r="WC250" s="27">
        <v>7.0000000000000007E-2</v>
      </c>
      <c r="WD250" s="27">
        <v>125.83</v>
      </c>
      <c r="WE250" s="27">
        <v>0.09</v>
      </c>
      <c r="WJ250" s="8" t="s">
        <v>1768</v>
      </c>
      <c r="WK250" s="8">
        <v>75.012</v>
      </c>
      <c r="WL250" s="8">
        <v>2.1999999999999999E-2</v>
      </c>
      <c r="WM250" s="8">
        <v>62.006</v>
      </c>
      <c r="WN250" s="8">
        <v>3.2000000000000001E-2</v>
      </c>
      <c r="WO250" s="8">
        <v>62.642000000000003</v>
      </c>
      <c r="WP250" s="8">
        <v>1.7999999999999999E-2</v>
      </c>
      <c r="WQ250" s="8">
        <v>58.600999999999999</v>
      </c>
      <c r="WR250" s="8">
        <v>1.7000000000000001E-2</v>
      </c>
      <c r="WS250" s="8">
        <v>115.01</v>
      </c>
      <c r="WT250" s="8">
        <v>3.9E-2</v>
      </c>
      <c r="WU250" s="8">
        <v>80.001000000000005</v>
      </c>
      <c r="WV250" s="8">
        <v>3.2000000000000001E-2</v>
      </c>
      <c r="WW250" s="8">
        <v>2599.6</v>
      </c>
      <c r="WX250" s="8">
        <v>2.9</v>
      </c>
      <c r="WY250" s="8">
        <v>2522.1999999999998</v>
      </c>
      <c r="WZ250" s="8">
        <v>2.8</v>
      </c>
      <c r="XA250" s="8">
        <v>1.1339999999999999</v>
      </c>
      <c r="XB250" s="8">
        <v>2E-3</v>
      </c>
      <c r="XC250" s="8">
        <v>-0.42799999999999999</v>
      </c>
      <c r="XD250" s="8">
        <v>3.0000000000000001E-3</v>
      </c>
      <c r="XE250" s="8">
        <v>1.2999999999999999E-2</v>
      </c>
      <c r="XF250" s="8">
        <v>3.0000000000000001E-3</v>
      </c>
      <c r="XG250" s="8">
        <v>0.93469999999999998</v>
      </c>
      <c r="XH250" s="8">
        <v>2.0999999999999999E-3</v>
      </c>
      <c r="XI250" s="8">
        <v>29.257000000000001</v>
      </c>
      <c r="XJ250" s="8">
        <v>1E-3</v>
      </c>
      <c r="XK250" s="8">
        <v>10857</v>
      </c>
      <c r="XL250" s="8">
        <v>29</v>
      </c>
      <c r="XM250" s="8">
        <v>1520</v>
      </c>
      <c r="XO250" s="1">
        <v>9.1282153938544691E-2</v>
      </c>
      <c r="XP250" s="12">
        <v>224.4628165348814</v>
      </c>
      <c r="XQ250" s="4">
        <v>13.029</v>
      </c>
      <c r="XR250" s="4">
        <v>0.35299999999999998</v>
      </c>
      <c r="XS250" s="45">
        <f t="shared" si="210"/>
        <v>1.4291413446698304</v>
      </c>
      <c r="XT250" s="9">
        <f t="shared" si="181"/>
        <v>11777.932954441203</v>
      </c>
      <c r="XU250" s="46">
        <f t="shared" si="182"/>
        <v>336.01423634645658</v>
      </c>
      <c r="XV250" s="9">
        <f t="shared" si="211"/>
        <v>261.70231595854267</v>
      </c>
      <c r="XW250" s="9">
        <f t="shared" si="183"/>
        <v>1074.9554852109</v>
      </c>
      <c r="XX250" s="9">
        <f t="shared" si="184"/>
        <v>10702.977469230304</v>
      </c>
      <c r="XY250" s="15">
        <f t="shared" si="185"/>
        <v>9.2366213283586376E-3</v>
      </c>
      <c r="XZ250" s="9">
        <f t="shared" si="186"/>
        <v>29.009010767660456</v>
      </c>
      <c r="YA250" s="9">
        <f t="shared" si="187"/>
        <v>61.212858655330173</v>
      </c>
      <c r="YB250" s="10">
        <v>14.607245763699595</v>
      </c>
      <c r="YC250" s="10">
        <v>13.243070800567329</v>
      </c>
      <c r="YD250" s="3">
        <v>1.3765657509415953E-2</v>
      </c>
      <c r="YE250" s="9">
        <v>42.910698209440447</v>
      </c>
      <c r="YF250" s="15">
        <v>8.7817467572832014E-3</v>
      </c>
      <c r="YG250" s="9">
        <v>27.61279226564173</v>
      </c>
      <c r="YH250" s="15">
        <v>9.5349269722651789E-3</v>
      </c>
      <c r="YI250" s="9">
        <v>25.415832899129462</v>
      </c>
      <c r="YJ250" s="9">
        <f t="shared" si="188"/>
        <v>78.692634716614563</v>
      </c>
      <c r="YK250" s="9">
        <f t="shared" si="189"/>
        <v>63.974480778408413</v>
      </c>
      <c r="YL250" s="9">
        <f t="shared" si="190"/>
        <v>25.066788695699316</v>
      </c>
      <c r="YM250" s="9">
        <f t="shared" si="193"/>
        <v>46431.227255076592</v>
      </c>
      <c r="YN250" s="9">
        <f t="shared" si="194"/>
        <v>49410.151322028934</v>
      </c>
      <c r="YO250" s="9">
        <f t="shared" si="195"/>
        <v>9337</v>
      </c>
      <c r="YP250" s="14">
        <f t="shared" si="196"/>
        <v>0.68633079252747464</v>
      </c>
      <c r="YQ250" s="9">
        <f t="shared" si="197"/>
        <v>42390.283843727047</v>
      </c>
      <c r="YR250" s="9">
        <f t="shared" si="198"/>
        <v>45369.20791067939</v>
      </c>
      <c r="YS250" s="10">
        <f t="shared" si="199"/>
        <v>3.9044196227067371</v>
      </c>
      <c r="YT250" s="15">
        <f t="shared" si="200"/>
        <v>0.22735691546880932</v>
      </c>
      <c r="YU250" s="16">
        <f t="shared" si="201"/>
        <v>-3.9422220719611403</v>
      </c>
      <c r="YV250" s="16">
        <f t="shared" si="202"/>
        <v>-17.47977606128439</v>
      </c>
      <c r="YW250" s="47">
        <f t="shared" si="203"/>
        <v>56.069283247817779</v>
      </c>
      <c r="YX250" s="5">
        <f t="shared" si="204"/>
        <v>46431.227255076592</v>
      </c>
      <c r="YY250" s="5">
        <f t="shared" si="205"/>
        <v>25875.640122413104</v>
      </c>
      <c r="YZ250" s="5">
        <f t="shared" si="206"/>
        <v>4111.0192261366037</v>
      </c>
      <c r="ZA250" s="5">
        <f t="shared" si="207"/>
        <v>16444.56790652686</v>
      </c>
      <c r="ZB250" s="5">
        <f t="shared" si="208"/>
        <v>46431.227255076563</v>
      </c>
      <c r="ZC250" s="6">
        <f t="shared" si="209"/>
        <v>0.99999999999999933</v>
      </c>
    </row>
    <row r="251" spans="1:679" s="8" customFormat="1" x14ac:dyDescent="0.25">
      <c r="A251" s="8">
        <v>3</v>
      </c>
      <c r="B251" s="8" t="s">
        <v>1551</v>
      </c>
      <c r="C251" s="8" t="s">
        <v>1552</v>
      </c>
      <c r="D251" s="8" t="s">
        <v>1553</v>
      </c>
      <c r="E251" s="13" t="s">
        <v>3314</v>
      </c>
      <c r="F251" s="8" t="s">
        <v>3316</v>
      </c>
      <c r="G251" s="8" t="s">
        <v>3316</v>
      </c>
      <c r="I251" s="8" t="s">
        <v>3310</v>
      </c>
      <c r="J251" s="8" t="s">
        <v>3310</v>
      </c>
      <c r="N251" s="7">
        <v>0</v>
      </c>
      <c r="O251" s="7">
        <v>0</v>
      </c>
      <c r="P251" s="8" t="s">
        <v>3375</v>
      </c>
      <c r="Q251" s="8" t="s">
        <v>1541</v>
      </c>
      <c r="R251" s="8" t="s">
        <v>1554</v>
      </c>
      <c r="S251" s="8" t="s">
        <v>119</v>
      </c>
      <c r="T251" s="8" t="s">
        <v>154</v>
      </c>
      <c r="U251" s="8" t="s">
        <v>1555</v>
      </c>
      <c r="V251" s="8" t="s">
        <v>3379</v>
      </c>
      <c r="W251" s="8" t="s">
        <v>3383</v>
      </c>
      <c r="X251" s="8" t="s">
        <v>3387</v>
      </c>
      <c r="Y251" s="8" t="s">
        <v>3387</v>
      </c>
      <c r="Z251" s="8" t="s">
        <v>122</v>
      </c>
      <c r="AA251" s="8" t="s">
        <v>123</v>
      </c>
      <c r="AB251" s="8" t="s">
        <v>124</v>
      </c>
      <c r="AC251" s="8" t="s">
        <v>1198</v>
      </c>
      <c r="AD251" s="8" t="s">
        <v>1177</v>
      </c>
      <c r="AE251" s="8" t="s">
        <v>3391</v>
      </c>
      <c r="AF251" s="8" t="s">
        <v>1178</v>
      </c>
      <c r="AG251" s="8">
        <v>82</v>
      </c>
      <c r="AH251" s="8">
        <v>68</v>
      </c>
      <c r="AI251" s="8">
        <v>75</v>
      </c>
      <c r="AJ251" s="8">
        <v>62</v>
      </c>
      <c r="AK251" s="8">
        <v>8.59</v>
      </c>
      <c r="AL251" s="8">
        <v>10.35</v>
      </c>
      <c r="AM251" s="8">
        <v>7.6</v>
      </c>
      <c r="AN251" s="8">
        <v>8.1</v>
      </c>
      <c r="AO251" s="8">
        <v>230.5</v>
      </c>
      <c r="AP251" s="8">
        <v>1.4</v>
      </c>
      <c r="AQ251" s="8">
        <v>26.2</v>
      </c>
      <c r="AR251" s="8">
        <v>0</v>
      </c>
      <c r="AS251" s="8">
        <v>53494</v>
      </c>
      <c r="AT251" s="8">
        <v>64</v>
      </c>
      <c r="AU251" s="8">
        <v>54712</v>
      </c>
      <c r="AV251" s="8">
        <v>204</v>
      </c>
      <c r="AW251" s="8">
        <v>13404</v>
      </c>
      <c r="AX251" s="8">
        <v>184</v>
      </c>
      <c r="AY251" s="8">
        <v>66909</v>
      </c>
      <c r="AZ251" s="8">
        <v>192</v>
      </c>
      <c r="BA251" s="8">
        <v>8.5158457429999999</v>
      </c>
      <c r="BB251" s="8">
        <v>896.3</v>
      </c>
      <c r="BF251" s="8">
        <v>109.64</v>
      </c>
      <c r="BG251" s="8">
        <v>0.06</v>
      </c>
      <c r="BH251" s="8">
        <v>17.32</v>
      </c>
      <c r="CO251" s="8" t="s">
        <v>1199</v>
      </c>
      <c r="CP251" s="8" t="s">
        <v>1556</v>
      </c>
      <c r="CQ251" s="8">
        <v>74.89</v>
      </c>
      <c r="CR251" s="8">
        <v>0.01</v>
      </c>
      <c r="CS251" s="8">
        <v>62.000999999999998</v>
      </c>
      <c r="CT251" s="8">
        <v>3.1E-2</v>
      </c>
      <c r="CU251" s="8">
        <v>82.004000000000005</v>
      </c>
      <c r="CV251" s="8">
        <v>1.7999999999999999E-2</v>
      </c>
      <c r="CW251" s="8">
        <v>67.995999999999995</v>
      </c>
      <c r="CX251" s="8">
        <v>2.8000000000000001E-2</v>
      </c>
      <c r="CY251" s="8">
        <v>74.63</v>
      </c>
      <c r="CZ251" s="8">
        <v>7.0000000000000007E-2</v>
      </c>
      <c r="DA251" s="8">
        <v>55.52</v>
      </c>
      <c r="DB251" s="8">
        <v>0.03</v>
      </c>
      <c r="DC251" s="8">
        <v>59.75</v>
      </c>
      <c r="DD251" s="8">
        <v>0.01</v>
      </c>
      <c r="DE251" s="8">
        <v>-2.4E-2</v>
      </c>
      <c r="DF251" s="8">
        <v>2E-3</v>
      </c>
      <c r="DG251" s="8">
        <v>0.93540000000000001</v>
      </c>
      <c r="DH251" s="8">
        <v>2E-3</v>
      </c>
      <c r="DI251" s="8">
        <v>53947</v>
      </c>
      <c r="DJ251" s="8">
        <v>64</v>
      </c>
      <c r="DK251" s="8">
        <v>13404</v>
      </c>
      <c r="DL251" s="8">
        <v>184</v>
      </c>
      <c r="DM251" s="8">
        <v>8.5739999999999998</v>
      </c>
      <c r="DN251" s="8">
        <v>4.1000000000000002E-2</v>
      </c>
      <c r="DO251" s="8">
        <v>80931</v>
      </c>
      <c r="DP251" s="8">
        <v>76</v>
      </c>
      <c r="DQ251" s="8">
        <v>10.301</v>
      </c>
      <c r="DR251" s="8">
        <v>3.9E-2</v>
      </c>
      <c r="DS251" s="8">
        <v>16.760000000000002</v>
      </c>
      <c r="DT251" s="8">
        <v>0.23</v>
      </c>
      <c r="DU251" s="8">
        <v>230.5</v>
      </c>
      <c r="DV251" s="8">
        <v>1</v>
      </c>
      <c r="DW251" s="8">
        <v>230.2</v>
      </c>
      <c r="DX251" s="8">
        <v>1</v>
      </c>
      <c r="DY251" s="8">
        <v>229.6</v>
      </c>
      <c r="DZ251" s="8">
        <v>1</v>
      </c>
      <c r="EA251" s="8">
        <v>26.2</v>
      </c>
      <c r="EB251" s="8">
        <v>0.1</v>
      </c>
      <c r="EC251" s="8">
        <v>24.2</v>
      </c>
      <c r="ED251" s="8">
        <v>0.1</v>
      </c>
      <c r="EE251" s="8">
        <v>26.6</v>
      </c>
      <c r="EF251" s="8">
        <v>0.1</v>
      </c>
      <c r="EG251" s="8">
        <v>5980.5</v>
      </c>
      <c r="EH251" s="8">
        <v>42.7</v>
      </c>
      <c r="EI251" s="8">
        <v>3582.7</v>
      </c>
      <c r="EJ251" s="8">
        <v>56.7</v>
      </c>
      <c r="EK251" s="8">
        <v>1876.3</v>
      </c>
      <c r="EL251" s="8">
        <v>33</v>
      </c>
      <c r="EM251" s="8">
        <v>227</v>
      </c>
      <c r="EO251" s="8">
        <v>228</v>
      </c>
      <c r="EQ251" s="8">
        <v>228</v>
      </c>
      <c r="ES251" s="8">
        <v>6.3</v>
      </c>
      <c r="EU251" s="8">
        <v>6.4</v>
      </c>
      <c r="EW251" s="8">
        <v>6.1</v>
      </c>
      <c r="EY251" s="8">
        <v>0.53</v>
      </c>
      <c r="EZ251" s="8">
        <v>228</v>
      </c>
      <c r="FB251" s="8">
        <v>230</v>
      </c>
      <c r="FD251" s="8">
        <v>227</v>
      </c>
      <c r="FF251" s="8">
        <v>9.6999999999999993</v>
      </c>
      <c r="FH251" s="8">
        <v>9.1999999999999993</v>
      </c>
      <c r="FJ251" s="8">
        <v>9.1</v>
      </c>
      <c r="FL251" s="8">
        <v>2910</v>
      </c>
      <c r="FN251" s="8">
        <v>0.77</v>
      </c>
      <c r="FO251" s="8">
        <v>230</v>
      </c>
      <c r="FP251" s="8">
        <v>228</v>
      </c>
      <c r="FQ251" s="8">
        <v>231</v>
      </c>
      <c r="FR251" s="8">
        <v>9.6</v>
      </c>
      <c r="FS251" s="8">
        <v>8.9</v>
      </c>
      <c r="FT251" s="8">
        <v>8.6999999999999993</v>
      </c>
      <c r="FU251" s="8">
        <v>2780</v>
      </c>
      <c r="FV251" s="8">
        <v>0.76</v>
      </c>
      <c r="GE251" s="8">
        <v>7830</v>
      </c>
      <c r="HB251" s="8">
        <v>229.88</v>
      </c>
      <c r="HC251" s="8">
        <v>0.18</v>
      </c>
      <c r="HD251" s="8">
        <v>165.46</v>
      </c>
      <c r="HE251" s="8">
        <v>7.0000000000000007E-2</v>
      </c>
      <c r="HF251" s="8">
        <v>111</v>
      </c>
      <c r="HG251" s="8">
        <v>0.06</v>
      </c>
      <c r="HH251" s="8">
        <v>54.46</v>
      </c>
      <c r="HI251" s="8">
        <v>0.08</v>
      </c>
      <c r="HJ251" s="8">
        <v>210.84</v>
      </c>
      <c r="HK251" s="8">
        <v>0.17</v>
      </c>
      <c r="HL251" s="8">
        <v>88</v>
      </c>
      <c r="HM251" s="8">
        <v>0.09</v>
      </c>
      <c r="HN251" s="8">
        <v>104.93</v>
      </c>
      <c r="HO251" s="8">
        <v>0.06</v>
      </c>
      <c r="HP251" s="8">
        <v>16.93</v>
      </c>
      <c r="HQ251" s="8">
        <v>0.08</v>
      </c>
      <c r="HZ251" s="8">
        <v>68.73</v>
      </c>
      <c r="IA251" s="8">
        <v>7.0000000000000007E-2</v>
      </c>
      <c r="IB251" s="8">
        <v>47.7</v>
      </c>
      <c r="IC251" s="8">
        <v>0.3</v>
      </c>
      <c r="ID251" s="8">
        <v>39.909999999999997</v>
      </c>
      <c r="IE251" s="8">
        <v>0.04</v>
      </c>
      <c r="IF251" s="8">
        <v>7.79</v>
      </c>
      <c r="IG251" s="8">
        <v>0.32</v>
      </c>
      <c r="IH251" s="8">
        <v>605.34</v>
      </c>
      <c r="II251" s="8">
        <v>0.53</v>
      </c>
      <c r="IJ251" s="8">
        <v>35.75</v>
      </c>
      <c r="IK251" s="8">
        <v>0.03</v>
      </c>
      <c r="IL251" s="8">
        <v>80931</v>
      </c>
      <c r="IM251" s="8">
        <v>76</v>
      </c>
      <c r="IN251" s="8">
        <v>44727</v>
      </c>
      <c r="IO251" s="8">
        <v>58</v>
      </c>
      <c r="KB251" s="8">
        <v>220.84</v>
      </c>
      <c r="KC251" s="8">
        <v>0.18</v>
      </c>
      <c r="KD251" s="8">
        <v>183.16</v>
      </c>
      <c r="KE251" s="8">
        <v>0.04</v>
      </c>
      <c r="KF251" s="8">
        <v>108.16</v>
      </c>
      <c r="KG251" s="8">
        <v>0.06</v>
      </c>
      <c r="KH251" s="8">
        <v>75</v>
      </c>
      <c r="KI251" s="8">
        <v>0.04</v>
      </c>
      <c r="KP251" s="8">
        <v>208.73</v>
      </c>
      <c r="KQ251" s="8">
        <v>0.17</v>
      </c>
      <c r="KR251" s="8">
        <v>89.22</v>
      </c>
      <c r="KS251" s="8">
        <v>0.05</v>
      </c>
      <c r="KT251" s="8">
        <v>104.23</v>
      </c>
      <c r="KU251" s="8">
        <v>0.06</v>
      </c>
      <c r="KV251" s="8">
        <v>15.01</v>
      </c>
      <c r="KW251" s="8">
        <v>0.04</v>
      </c>
      <c r="LD251" s="8">
        <v>64.209999999999994</v>
      </c>
      <c r="LE251" s="8">
        <v>0.05</v>
      </c>
      <c r="LF251" s="8">
        <v>71.540000000000006</v>
      </c>
      <c r="LG251" s="8">
        <v>0.03</v>
      </c>
      <c r="LH251" s="8">
        <v>36.729999999999997</v>
      </c>
      <c r="LI251" s="8">
        <v>0.04</v>
      </c>
      <c r="LJ251" s="8">
        <v>34.81</v>
      </c>
      <c r="LK251" s="8">
        <v>0.06</v>
      </c>
      <c r="LL251" s="8">
        <v>87.64</v>
      </c>
      <c r="LM251" s="8">
        <v>0.06</v>
      </c>
      <c r="LN251" s="8">
        <v>539.54999999999995</v>
      </c>
      <c r="LO251" s="8">
        <v>0.52</v>
      </c>
      <c r="LP251" s="8">
        <v>36.130000000000003</v>
      </c>
      <c r="LQ251" s="8">
        <v>0.02</v>
      </c>
      <c r="LR251" s="8">
        <v>114.11</v>
      </c>
      <c r="LS251" s="8">
        <v>0.01</v>
      </c>
      <c r="LT251" s="8">
        <v>80931</v>
      </c>
      <c r="LU251" s="8">
        <v>76</v>
      </c>
      <c r="LV251" s="8">
        <v>42075</v>
      </c>
      <c r="LW251" s="8">
        <v>38</v>
      </c>
      <c r="MX251" s="8">
        <v>55.44</v>
      </c>
      <c r="MY251" s="8">
        <v>0.03</v>
      </c>
      <c r="MZ251" s="8">
        <v>55.86</v>
      </c>
      <c r="NA251" s="8">
        <v>0.03</v>
      </c>
      <c r="NB251" s="8">
        <v>55.83</v>
      </c>
      <c r="NC251" s="8">
        <v>0.03</v>
      </c>
      <c r="ND251" s="8">
        <v>55.32</v>
      </c>
      <c r="NE251" s="8">
        <v>0.04</v>
      </c>
      <c r="NF251" s="8">
        <v>55.6</v>
      </c>
      <c r="NG251" s="8">
        <v>0.03</v>
      </c>
      <c r="NH251" s="8">
        <v>55.81</v>
      </c>
      <c r="NI251" s="8">
        <v>0.03</v>
      </c>
      <c r="OP251" s="8">
        <v>88.5</v>
      </c>
      <c r="OQ251" s="8">
        <v>0.05</v>
      </c>
      <c r="OR251" s="8">
        <v>88.7</v>
      </c>
      <c r="OS251" s="8">
        <v>0.05</v>
      </c>
      <c r="PJ251" s="27">
        <v>89.03</v>
      </c>
      <c r="PK251" s="27">
        <v>0.04</v>
      </c>
      <c r="PL251" s="8">
        <v>88.49</v>
      </c>
      <c r="PM251" s="8">
        <v>0.05</v>
      </c>
      <c r="PN251" s="8">
        <v>87.98</v>
      </c>
      <c r="PO251" s="8">
        <v>0.06</v>
      </c>
      <c r="PP251" s="8">
        <v>87.64</v>
      </c>
      <c r="PQ251" s="8">
        <v>0.06</v>
      </c>
      <c r="PV251" s="8">
        <v>48.45</v>
      </c>
      <c r="PW251" s="8">
        <v>0.33</v>
      </c>
      <c r="PX251" s="8">
        <v>72.67</v>
      </c>
      <c r="PY251" s="8">
        <v>0.04</v>
      </c>
      <c r="QX251" s="8">
        <v>81.23</v>
      </c>
      <c r="QY251" s="8">
        <v>0.14000000000000001</v>
      </c>
      <c r="QZ251" s="8">
        <v>81.92</v>
      </c>
      <c r="RA251" s="8">
        <v>0.12</v>
      </c>
      <c r="RB251" s="8">
        <v>75.19</v>
      </c>
      <c r="RC251" s="8">
        <v>0.04</v>
      </c>
      <c r="RD251" s="8">
        <v>74.98</v>
      </c>
      <c r="RE251" s="8">
        <v>0.05</v>
      </c>
      <c r="RF251" s="8">
        <v>74.53</v>
      </c>
      <c r="RG251" s="8">
        <v>0.04</v>
      </c>
      <c r="RH251" s="8">
        <v>74.52</v>
      </c>
      <c r="RI251" s="8">
        <v>0.04</v>
      </c>
      <c r="RJ251" s="8">
        <v>74.510000000000005</v>
      </c>
      <c r="RK251" s="8">
        <v>0.05</v>
      </c>
      <c r="RL251" s="8">
        <v>74.55</v>
      </c>
      <c r="RM251" s="8">
        <v>0.05</v>
      </c>
      <c r="RP251" s="8">
        <v>76.52</v>
      </c>
      <c r="RQ251" s="8">
        <v>0.02</v>
      </c>
      <c r="RR251" s="8">
        <v>76.63</v>
      </c>
      <c r="RS251" s="8">
        <v>0.03</v>
      </c>
      <c r="RT251" s="8">
        <v>76.55</v>
      </c>
      <c r="RU251" s="8">
        <v>0.04</v>
      </c>
      <c r="RV251" s="8">
        <v>77.58</v>
      </c>
      <c r="RW251" s="8">
        <v>0.02</v>
      </c>
      <c r="RX251" s="8">
        <v>75.17</v>
      </c>
      <c r="RY251" s="8">
        <v>0.03</v>
      </c>
      <c r="RZ251" s="8">
        <v>75.47</v>
      </c>
      <c r="SA251" s="8">
        <v>0.04</v>
      </c>
      <c r="SB251" s="8">
        <v>75.36</v>
      </c>
      <c r="SC251" s="8">
        <v>0.03</v>
      </c>
      <c r="SD251" s="8">
        <v>76.59</v>
      </c>
      <c r="SE251" s="8">
        <v>0.02</v>
      </c>
      <c r="SF251" s="8">
        <v>74.959999999999994</v>
      </c>
      <c r="SG251" s="8">
        <v>0.03</v>
      </c>
      <c r="SH251" s="8">
        <v>74.75</v>
      </c>
      <c r="SI251" s="8">
        <v>0.04</v>
      </c>
      <c r="SJ251" s="8">
        <v>74.77</v>
      </c>
      <c r="SK251" s="8">
        <v>0.05</v>
      </c>
      <c r="SL251" s="8">
        <v>75.569999999999993</v>
      </c>
      <c r="SM251" s="8">
        <v>0.04</v>
      </c>
      <c r="SN251" s="8">
        <v>74.81</v>
      </c>
      <c r="SO251" s="8">
        <v>0.05</v>
      </c>
      <c r="SP251" s="8">
        <v>74.7</v>
      </c>
      <c r="SQ251" s="8">
        <v>0.05</v>
      </c>
      <c r="SR251" s="8">
        <v>74.760000000000005</v>
      </c>
      <c r="SS251" s="8">
        <v>0.05</v>
      </c>
      <c r="ST251" s="8">
        <v>74.81</v>
      </c>
      <c r="SU251" s="8">
        <v>0.05</v>
      </c>
      <c r="TZ251" s="8">
        <v>79.459999999999994</v>
      </c>
      <c r="UA251" s="8">
        <v>0.05</v>
      </c>
      <c r="UB251" s="8">
        <v>79.03</v>
      </c>
      <c r="UC251" s="8">
        <v>0.05</v>
      </c>
      <c r="UD251" s="8">
        <v>79.150000000000006</v>
      </c>
      <c r="UE251" s="8">
        <v>0.06</v>
      </c>
      <c r="UF251" s="8">
        <v>79.33</v>
      </c>
      <c r="UG251" s="8">
        <v>7.0000000000000007E-2</v>
      </c>
      <c r="UH251" s="8">
        <v>79.13</v>
      </c>
      <c r="UI251" s="8">
        <v>0.05</v>
      </c>
      <c r="UJ251" s="8">
        <v>79.33</v>
      </c>
      <c r="UK251" s="8">
        <v>7.0000000000000007E-2</v>
      </c>
      <c r="VX251" s="27">
        <v>89.15</v>
      </c>
      <c r="VY251" s="27">
        <v>0.05</v>
      </c>
      <c r="VZ251" s="27">
        <v>89.17</v>
      </c>
      <c r="WA251" s="27">
        <v>0.05</v>
      </c>
      <c r="WB251" s="27">
        <v>88.93</v>
      </c>
      <c r="WC251" s="27">
        <v>0.05</v>
      </c>
      <c r="WD251" s="27">
        <v>88.78</v>
      </c>
      <c r="WE251" s="27">
        <v>0.06</v>
      </c>
      <c r="WJ251" s="8" t="s">
        <v>1315</v>
      </c>
      <c r="WK251" s="8">
        <v>74.89</v>
      </c>
      <c r="WL251" s="8">
        <v>0.01</v>
      </c>
      <c r="WM251" s="8">
        <v>62.000999999999998</v>
      </c>
      <c r="WN251" s="8">
        <v>3.1E-2</v>
      </c>
      <c r="WO251" s="8">
        <v>56.042999999999999</v>
      </c>
      <c r="WP251" s="8">
        <v>8.0000000000000002E-3</v>
      </c>
      <c r="WQ251" s="8">
        <v>53.131</v>
      </c>
      <c r="WR251" s="8">
        <v>1.7000000000000001E-2</v>
      </c>
      <c r="WS251" s="8">
        <v>82.004000000000005</v>
      </c>
      <c r="WT251" s="8">
        <v>1.7999999999999999E-2</v>
      </c>
      <c r="WU251" s="8">
        <v>67.995999999999995</v>
      </c>
      <c r="WV251" s="8">
        <v>2.8000000000000001E-2</v>
      </c>
      <c r="WW251" s="8">
        <v>2585.1999999999998</v>
      </c>
      <c r="WX251" s="8">
        <v>2.8</v>
      </c>
      <c r="WY251" s="8">
        <v>2543.1</v>
      </c>
      <c r="WZ251" s="8">
        <v>2.7</v>
      </c>
      <c r="XA251" s="8">
        <v>1.145</v>
      </c>
      <c r="XB251" s="8">
        <v>2E-3</v>
      </c>
      <c r="XC251" s="8">
        <v>-0.496</v>
      </c>
      <c r="XD251" s="8">
        <v>3.0000000000000001E-3</v>
      </c>
      <c r="XE251" s="8">
        <v>-2.4E-2</v>
      </c>
      <c r="XF251" s="8">
        <v>2E-3</v>
      </c>
      <c r="XG251" s="8">
        <v>0.93540000000000001</v>
      </c>
      <c r="XH251" s="8">
        <v>2E-3</v>
      </c>
      <c r="XI251" s="8">
        <v>29.286999999999999</v>
      </c>
      <c r="XJ251" s="8">
        <v>1E-3</v>
      </c>
      <c r="XK251" s="8">
        <v>7857</v>
      </c>
      <c r="XL251" s="8">
        <v>29</v>
      </c>
      <c r="XM251" s="8">
        <v>1530</v>
      </c>
      <c r="XO251" s="1">
        <v>8.7942837155845673E-3</v>
      </c>
      <c r="XP251" s="12">
        <v>21.378903712586084</v>
      </c>
      <c r="XQ251" s="4">
        <v>13.029</v>
      </c>
      <c r="XR251" s="4">
        <v>0.39800000000000002</v>
      </c>
      <c r="XS251" s="45">
        <f t="shared" si="210"/>
        <v>1.4222654206019989</v>
      </c>
      <c r="XT251" s="9">
        <f t="shared" si="181"/>
        <v>11874.149079486546</v>
      </c>
      <c r="XU251" s="46">
        <f t="shared" si="182"/>
        <v>342.08499637795273</v>
      </c>
      <c r="XV251" s="9">
        <f t="shared" si="211"/>
        <v>24.516548567096407</v>
      </c>
      <c r="XW251" s="9">
        <f t="shared" si="183"/>
        <v>106.99175293749853</v>
      </c>
      <c r="XX251" s="9">
        <f t="shared" si="184"/>
        <v>11767.157326549048</v>
      </c>
      <c r="XY251" s="15">
        <f t="shared" si="185"/>
        <v>8.8300910050373906E-3</v>
      </c>
      <c r="XZ251" s="9">
        <f t="shared" si="186"/>
        <v>27.65164418024213</v>
      </c>
      <c r="YA251" s="9">
        <f t="shared" si="187"/>
        <v>54.620734579398004</v>
      </c>
      <c r="YB251" s="10">
        <v>13.748657009901462</v>
      </c>
      <c r="YC251" s="10">
        <v>13.06299920623089</v>
      </c>
      <c r="YD251" s="3">
        <v>1.1339388496483286E-2</v>
      </c>
      <c r="YE251" s="9">
        <v>32.124915789902701</v>
      </c>
      <c r="YF251" s="15">
        <v>8.8072754575095492E-3</v>
      </c>
      <c r="YG251" s="9">
        <v>27.610971385819354</v>
      </c>
      <c r="YH251" s="15">
        <v>7.8923511973443897E-3</v>
      </c>
      <c r="YI251" s="9">
        <v>22.020490721322226</v>
      </c>
      <c r="YJ251" s="9">
        <f t="shared" si="188"/>
        <v>74.954393321531569</v>
      </c>
      <c r="YK251" s="9">
        <f t="shared" si="189"/>
        <v>62.058644056539471</v>
      </c>
      <c r="YL251" s="9">
        <f t="shared" si="190"/>
        <v>21.674163112299066</v>
      </c>
      <c r="YM251" s="9">
        <f t="shared" si="193"/>
        <v>70977.501320564377</v>
      </c>
      <c r="YN251" s="9">
        <f t="shared" si="194"/>
        <v>57946.774856519718</v>
      </c>
      <c r="YO251" s="9">
        <f t="shared" si="195"/>
        <v>6327</v>
      </c>
      <c r="YP251" s="14">
        <f t="shared" si="196"/>
        <v>0.30423797116317386</v>
      </c>
      <c r="YQ251" s="9">
        <f t="shared" si="197"/>
        <v>66923.147413202329</v>
      </c>
      <c r="YR251" s="9">
        <f t="shared" si="198"/>
        <v>53892.420949157669</v>
      </c>
      <c r="YS251" s="10">
        <f t="shared" si="199"/>
        <v>8.5176463552503918</v>
      </c>
      <c r="YT251" s="15">
        <f t="shared" si="200"/>
        <v>0.18297168917893791</v>
      </c>
      <c r="YU251" s="16">
        <f t="shared" si="201"/>
        <v>-5.9774810679430637</v>
      </c>
      <c r="YV251" s="16">
        <f t="shared" si="202"/>
        <v>-20.333658742133565</v>
      </c>
      <c r="YW251" s="47">
        <f t="shared" si="203"/>
        <v>50.067056526923416</v>
      </c>
      <c r="YX251" s="5">
        <f t="shared" si="204"/>
        <v>70977.501320564377</v>
      </c>
      <c r="YY251" s="5">
        <f t="shared" si="205"/>
        <v>66382.200836225908</v>
      </c>
      <c r="YZ251" s="5">
        <f t="shared" si="206"/>
        <v>4112.3456598831262</v>
      </c>
      <c r="ZA251" s="5">
        <f t="shared" si="207"/>
        <v>482.9548244552895</v>
      </c>
      <c r="ZB251" s="5">
        <f t="shared" si="208"/>
        <v>70977.501320564319</v>
      </c>
      <c r="ZC251" s="6">
        <f t="shared" si="209"/>
        <v>0.99999999999999922</v>
      </c>
    </row>
    <row r="252" spans="1:679" s="8" customFormat="1" x14ac:dyDescent="0.25">
      <c r="A252" s="8">
        <v>3</v>
      </c>
      <c r="B252" s="8" t="s">
        <v>1557</v>
      </c>
      <c r="C252" s="8" t="s">
        <v>1558</v>
      </c>
      <c r="D252" s="8" t="s">
        <v>1559</v>
      </c>
      <c r="E252" s="13" t="s">
        <v>3327</v>
      </c>
      <c r="F252" s="8" t="s">
        <v>3316</v>
      </c>
      <c r="G252" s="8" t="s">
        <v>3316</v>
      </c>
      <c r="I252" s="8" t="s">
        <v>3310</v>
      </c>
      <c r="J252" s="8" t="s">
        <v>3310</v>
      </c>
      <c r="N252" s="7">
        <v>0</v>
      </c>
      <c r="O252" s="7">
        <v>0</v>
      </c>
      <c r="P252" s="8" t="s">
        <v>3375</v>
      </c>
      <c r="Q252" s="8" t="s">
        <v>1195</v>
      </c>
      <c r="R252" s="8" t="s">
        <v>1560</v>
      </c>
      <c r="S252" s="8" t="s">
        <v>119</v>
      </c>
      <c r="T252" s="8" t="s">
        <v>154</v>
      </c>
      <c r="U252" s="8" t="s">
        <v>1555</v>
      </c>
      <c r="V252" s="8" t="s">
        <v>3379</v>
      </c>
      <c r="W252" s="8" t="s">
        <v>3384</v>
      </c>
      <c r="X252" s="8" t="s">
        <v>3387</v>
      </c>
      <c r="Y252" s="8" t="s">
        <v>3387</v>
      </c>
      <c r="Z252" s="8" t="s">
        <v>122</v>
      </c>
      <c r="AA252" s="8" t="s">
        <v>123</v>
      </c>
      <c r="AB252" s="8" t="s">
        <v>124</v>
      </c>
      <c r="AC252" s="8" t="s">
        <v>1198</v>
      </c>
      <c r="AD252" s="8" t="s">
        <v>1177</v>
      </c>
      <c r="AE252" s="8" t="s">
        <v>3391</v>
      </c>
      <c r="AF252" s="8" t="s">
        <v>1178</v>
      </c>
      <c r="AG252" s="8">
        <v>82</v>
      </c>
      <c r="AH252" s="8">
        <v>68</v>
      </c>
      <c r="AI252" s="8">
        <v>75</v>
      </c>
      <c r="AJ252" s="8">
        <v>62</v>
      </c>
      <c r="AK252" s="8">
        <v>8.59</v>
      </c>
      <c r="AL252" s="8">
        <v>10.35</v>
      </c>
      <c r="AM252" s="8">
        <v>7.6</v>
      </c>
      <c r="AN252" s="8">
        <v>8.1</v>
      </c>
      <c r="AO252" s="8">
        <v>230.4</v>
      </c>
      <c r="AP252" s="8">
        <v>1.2</v>
      </c>
      <c r="AQ252" s="8">
        <v>26.1</v>
      </c>
      <c r="AR252" s="8">
        <v>0</v>
      </c>
      <c r="AS252" s="8">
        <v>52649</v>
      </c>
      <c r="AT252" s="8">
        <v>55</v>
      </c>
      <c r="AU252" s="8">
        <v>53908</v>
      </c>
      <c r="AV252" s="8">
        <v>223</v>
      </c>
      <c r="AW252" s="8">
        <v>11655</v>
      </c>
      <c r="AX252" s="8">
        <v>196</v>
      </c>
      <c r="AY252" s="8">
        <v>64314</v>
      </c>
      <c r="AZ252" s="8">
        <v>204</v>
      </c>
      <c r="BA252" s="8">
        <v>8.172045743</v>
      </c>
      <c r="BB252" s="8">
        <v>896.4</v>
      </c>
      <c r="BF252" s="8">
        <v>109.91</v>
      </c>
      <c r="BG252" s="8">
        <v>7.0000000000000007E-2</v>
      </c>
      <c r="BH252" s="8">
        <v>20.89</v>
      </c>
      <c r="CO252" s="8" t="s">
        <v>1549</v>
      </c>
      <c r="CP252" s="8" t="s">
        <v>1561</v>
      </c>
      <c r="CQ252" s="8">
        <v>74.945999999999998</v>
      </c>
      <c r="CR252" s="8">
        <v>8.0000000000000002E-3</v>
      </c>
      <c r="CS252" s="8">
        <v>62.002000000000002</v>
      </c>
      <c r="CT252" s="8">
        <v>2.8000000000000001E-2</v>
      </c>
      <c r="CU252" s="8">
        <v>82.001000000000005</v>
      </c>
      <c r="CV252" s="8">
        <v>1.7999999999999999E-2</v>
      </c>
      <c r="CW252" s="8">
        <v>67.995000000000005</v>
      </c>
      <c r="CX252" s="8">
        <v>2.9000000000000001E-2</v>
      </c>
      <c r="CY252" s="8">
        <v>74.69</v>
      </c>
      <c r="CZ252" s="8">
        <v>0.08</v>
      </c>
      <c r="DA252" s="8">
        <v>55.94</v>
      </c>
      <c r="DB252" s="8">
        <v>0.03</v>
      </c>
      <c r="DC252" s="8">
        <v>60.11</v>
      </c>
      <c r="DD252" s="8">
        <v>0.02</v>
      </c>
      <c r="DE252" s="8">
        <v>2.4E-2</v>
      </c>
      <c r="DF252" s="8">
        <v>3.0000000000000001E-3</v>
      </c>
      <c r="DG252" s="8">
        <v>0.94730000000000003</v>
      </c>
      <c r="DH252" s="8">
        <v>2E-3</v>
      </c>
      <c r="DI252" s="8">
        <v>53093</v>
      </c>
      <c r="DJ252" s="8">
        <v>55</v>
      </c>
      <c r="DK252" s="8">
        <v>11652</v>
      </c>
      <c r="DL252" s="8">
        <v>196</v>
      </c>
      <c r="DM252" s="8">
        <v>8.2289999999999992</v>
      </c>
      <c r="DN252" s="8">
        <v>3.9E-2</v>
      </c>
      <c r="DO252" s="8">
        <v>81298</v>
      </c>
      <c r="DP252" s="8">
        <v>69</v>
      </c>
      <c r="DQ252" s="8">
        <v>10.331</v>
      </c>
      <c r="DR252" s="8">
        <v>3.7999999999999999E-2</v>
      </c>
      <c r="DS252" s="8">
        <v>20.350000000000001</v>
      </c>
      <c r="DT252" s="8">
        <v>0.24</v>
      </c>
      <c r="DU252" s="8">
        <v>230.4</v>
      </c>
      <c r="DV252" s="8">
        <v>0.8</v>
      </c>
      <c r="DW252" s="8">
        <v>230.1</v>
      </c>
      <c r="DX252" s="8">
        <v>0.8</v>
      </c>
      <c r="DY252" s="8">
        <v>229.7</v>
      </c>
      <c r="DZ252" s="8">
        <v>0.8</v>
      </c>
      <c r="EA252" s="8">
        <v>26.1</v>
      </c>
      <c r="EB252" s="8">
        <v>0.1</v>
      </c>
      <c r="EC252" s="8">
        <v>24.2</v>
      </c>
      <c r="ED252" s="8">
        <v>0.1</v>
      </c>
      <c r="EE252" s="8">
        <v>26.7</v>
      </c>
      <c r="EF252" s="8">
        <v>0.1</v>
      </c>
      <c r="EG252" s="8">
        <v>5962.2</v>
      </c>
      <c r="EH252" s="8">
        <v>34.700000000000003</v>
      </c>
      <c r="EI252" s="8">
        <v>3605.6</v>
      </c>
      <c r="EJ252" s="8">
        <v>42.5</v>
      </c>
      <c r="EK252" s="8">
        <v>1907.2</v>
      </c>
      <c r="EL252" s="8">
        <v>28.3</v>
      </c>
      <c r="EM252" s="8">
        <v>229.5</v>
      </c>
      <c r="EO252" s="8">
        <v>228.9</v>
      </c>
      <c r="EQ252" s="8">
        <v>228.6</v>
      </c>
      <c r="ES252" s="8">
        <v>6.3</v>
      </c>
      <c r="EU252" s="8">
        <v>6.4</v>
      </c>
      <c r="EW252" s="8">
        <v>6.1</v>
      </c>
      <c r="EY252" s="8">
        <v>0.55000000000000004</v>
      </c>
      <c r="EZ252" s="8">
        <v>228.5</v>
      </c>
      <c r="FB252" s="8">
        <v>228.6</v>
      </c>
      <c r="FD252" s="8">
        <v>229.6</v>
      </c>
      <c r="FF252" s="8">
        <v>9.6999999999999993</v>
      </c>
      <c r="FH252" s="8">
        <v>9.3000000000000007</v>
      </c>
      <c r="FJ252" s="8">
        <v>9.1</v>
      </c>
      <c r="FL252" s="8">
        <v>2900</v>
      </c>
      <c r="FN252" s="8">
        <v>7.8E-2</v>
      </c>
      <c r="FO252" s="8">
        <v>228.2</v>
      </c>
      <c r="FP252" s="8">
        <v>228.7</v>
      </c>
      <c r="FQ252" s="8">
        <v>230.2</v>
      </c>
      <c r="FR252" s="8">
        <v>9.6</v>
      </c>
      <c r="FS252" s="8">
        <v>9</v>
      </c>
      <c r="FT252" s="8">
        <v>8.6999999999999993</v>
      </c>
      <c r="FU252" s="8">
        <v>2790</v>
      </c>
      <c r="FV252" s="8">
        <v>0.78</v>
      </c>
      <c r="GE252" s="8">
        <v>7880</v>
      </c>
      <c r="HB252" s="8">
        <v>230.13</v>
      </c>
      <c r="HC252" s="8">
        <v>0.16</v>
      </c>
      <c r="HD252" s="8">
        <v>166.09</v>
      </c>
      <c r="HE252" s="8">
        <v>7.0000000000000007E-2</v>
      </c>
      <c r="HF252" s="8">
        <v>111.08</v>
      </c>
      <c r="HG252" s="8">
        <v>0.05</v>
      </c>
      <c r="HH252" s="8">
        <v>55.01</v>
      </c>
      <c r="HI252" s="8">
        <v>0.08</v>
      </c>
      <c r="HJ252" s="8">
        <v>211.07</v>
      </c>
      <c r="HK252" s="8">
        <v>0.15</v>
      </c>
      <c r="HL252" s="8">
        <v>87.94</v>
      </c>
      <c r="HM252" s="8">
        <v>7.0000000000000007E-2</v>
      </c>
      <c r="HN252" s="8">
        <v>105</v>
      </c>
      <c r="HO252" s="8">
        <v>0.05</v>
      </c>
      <c r="HP252" s="8">
        <v>17.059999999999999</v>
      </c>
      <c r="HQ252" s="8">
        <v>7.0000000000000007E-2</v>
      </c>
      <c r="HZ252" s="8">
        <v>68.95</v>
      </c>
      <c r="IA252" s="8">
        <v>0.08</v>
      </c>
      <c r="IB252" s="8">
        <v>49.25</v>
      </c>
      <c r="IC252" s="8">
        <v>0.37</v>
      </c>
      <c r="ID252" s="8">
        <v>40.06</v>
      </c>
      <c r="IE252" s="8">
        <v>0.05</v>
      </c>
      <c r="IF252" s="8">
        <v>9.19</v>
      </c>
      <c r="IG252" s="8">
        <v>0.4</v>
      </c>
      <c r="IH252" s="8">
        <v>605.85</v>
      </c>
      <c r="II252" s="8">
        <v>0.48</v>
      </c>
      <c r="IJ252" s="8">
        <v>35.74</v>
      </c>
      <c r="IK252" s="8">
        <v>0.02</v>
      </c>
      <c r="IL252" s="8">
        <v>81298</v>
      </c>
      <c r="IM252" s="8">
        <v>69</v>
      </c>
      <c r="IN252" s="8">
        <v>44935</v>
      </c>
      <c r="IO252" s="8">
        <v>55</v>
      </c>
      <c r="KB252" s="8">
        <v>221.35</v>
      </c>
      <c r="KC252" s="8">
        <v>0.16</v>
      </c>
      <c r="KD252" s="8">
        <v>183.69</v>
      </c>
      <c r="KE252" s="8">
        <v>0.04</v>
      </c>
      <c r="KF252" s="8">
        <v>108.32</v>
      </c>
      <c r="KG252" s="8">
        <v>0.05</v>
      </c>
      <c r="KH252" s="8">
        <v>75.36</v>
      </c>
      <c r="KI252" s="8">
        <v>0.05</v>
      </c>
      <c r="KP252" s="8">
        <v>209.19</v>
      </c>
      <c r="KQ252" s="8">
        <v>0.15</v>
      </c>
      <c r="KR252" s="8">
        <v>89.24</v>
      </c>
      <c r="KS252" s="8">
        <v>0.03</v>
      </c>
      <c r="KT252" s="8">
        <v>104.38</v>
      </c>
      <c r="KU252" s="8">
        <v>0.05</v>
      </c>
      <c r="KV252" s="8">
        <v>15.14</v>
      </c>
      <c r="KW252" s="8">
        <v>0.04</v>
      </c>
      <c r="LD252" s="8">
        <v>64.53</v>
      </c>
      <c r="LE252" s="8">
        <v>0.05</v>
      </c>
      <c r="LF252" s="8">
        <v>72.239999999999995</v>
      </c>
      <c r="LG252" s="8">
        <v>0.03</v>
      </c>
      <c r="LH252" s="8">
        <v>36.950000000000003</v>
      </c>
      <c r="LI252" s="8">
        <v>0.04</v>
      </c>
      <c r="LJ252" s="8">
        <v>35.29</v>
      </c>
      <c r="LK252" s="8">
        <v>0.05</v>
      </c>
      <c r="LL252" s="8">
        <v>87.68</v>
      </c>
      <c r="LM252" s="8">
        <v>0.04</v>
      </c>
      <c r="LN252" s="8">
        <v>540.9</v>
      </c>
      <c r="LO252" s="8">
        <v>0.52</v>
      </c>
      <c r="LP252" s="8">
        <v>36.14</v>
      </c>
      <c r="LQ252" s="8">
        <v>0.01</v>
      </c>
      <c r="LR252" s="8">
        <v>114.22</v>
      </c>
      <c r="LS252" s="8">
        <v>0.01</v>
      </c>
      <c r="LT252" s="8">
        <v>81298</v>
      </c>
      <c r="LU252" s="8">
        <v>69</v>
      </c>
      <c r="LV252" s="8">
        <v>42234</v>
      </c>
      <c r="LW252" s="8">
        <v>39</v>
      </c>
      <c r="MX252" s="8">
        <v>55.91</v>
      </c>
      <c r="MY252" s="8">
        <v>0.04</v>
      </c>
      <c r="MZ252" s="8">
        <v>56.25</v>
      </c>
      <c r="NA252" s="8">
        <v>0.03</v>
      </c>
      <c r="NB252" s="8">
        <v>56.23</v>
      </c>
      <c r="NC252" s="8">
        <v>0.04</v>
      </c>
      <c r="ND252" s="8">
        <v>55.78</v>
      </c>
      <c r="NE252" s="8">
        <v>0.03</v>
      </c>
      <c r="NF252" s="8">
        <v>56.03</v>
      </c>
      <c r="NG252" s="8">
        <v>0.04</v>
      </c>
      <c r="NH252" s="8">
        <v>56.21</v>
      </c>
      <c r="NI252" s="8">
        <v>0.03</v>
      </c>
      <c r="OP252" s="8">
        <v>88.55</v>
      </c>
      <c r="OQ252" s="8">
        <v>0.04</v>
      </c>
      <c r="OR252" s="8">
        <v>88.72</v>
      </c>
      <c r="OS252" s="8">
        <v>0.04</v>
      </c>
      <c r="PJ252" s="27">
        <v>89.04</v>
      </c>
      <c r="PK252" s="27">
        <v>0.03</v>
      </c>
      <c r="PL252" s="8">
        <v>88.51</v>
      </c>
      <c r="PM252" s="8">
        <v>0.04</v>
      </c>
      <c r="PN252" s="8">
        <v>88.01</v>
      </c>
      <c r="PO252" s="8">
        <v>0.04</v>
      </c>
      <c r="PP252" s="8">
        <v>87.68</v>
      </c>
      <c r="PQ252" s="8">
        <v>0.04</v>
      </c>
      <c r="PV252" s="8">
        <v>50.08</v>
      </c>
      <c r="PW252" s="8">
        <v>0.43</v>
      </c>
      <c r="PX252" s="8">
        <v>73.38</v>
      </c>
      <c r="PY252" s="8">
        <v>0.03</v>
      </c>
      <c r="QX252" s="8">
        <v>81.38</v>
      </c>
      <c r="QY252" s="8">
        <v>0.14000000000000001</v>
      </c>
      <c r="QZ252" s="8">
        <v>81.81</v>
      </c>
      <c r="RA252" s="8">
        <v>0.12</v>
      </c>
      <c r="RB252" s="8">
        <v>75.19</v>
      </c>
      <c r="RC252" s="8">
        <v>0.05</v>
      </c>
      <c r="RD252" s="8">
        <v>75.03</v>
      </c>
      <c r="RE252" s="8">
        <v>0.06</v>
      </c>
      <c r="RF252" s="8">
        <v>74.59</v>
      </c>
      <c r="RG252" s="8">
        <v>0.05</v>
      </c>
      <c r="RH252" s="8">
        <v>74.55</v>
      </c>
      <c r="RI252" s="8">
        <v>0.05</v>
      </c>
      <c r="RJ252" s="8">
        <v>74.569999999999993</v>
      </c>
      <c r="RK252" s="8">
        <v>0.06</v>
      </c>
      <c r="RL252" s="8">
        <v>74.61</v>
      </c>
      <c r="RM252" s="8">
        <v>0.05</v>
      </c>
      <c r="RP252" s="8">
        <v>76.16</v>
      </c>
      <c r="RQ252" s="8">
        <v>0.04</v>
      </c>
      <c r="RR252" s="8">
        <v>75.760000000000005</v>
      </c>
      <c r="RS252" s="8">
        <v>0.04</v>
      </c>
      <c r="RT252" s="8">
        <v>76.790000000000006</v>
      </c>
      <c r="RU252" s="8">
        <v>0.04</v>
      </c>
      <c r="RV252" s="8">
        <v>78.38</v>
      </c>
      <c r="RW252" s="8">
        <v>0.04</v>
      </c>
      <c r="RX252" s="8">
        <v>75.28</v>
      </c>
      <c r="RY252" s="8">
        <v>0.04</v>
      </c>
      <c r="RZ252" s="8">
        <v>75.489999999999995</v>
      </c>
      <c r="SA252" s="8">
        <v>0.04</v>
      </c>
      <c r="SB252" s="8">
        <v>75.62</v>
      </c>
      <c r="SC252" s="8">
        <v>0.04</v>
      </c>
      <c r="SD252" s="8">
        <v>78.28</v>
      </c>
      <c r="SE252" s="8">
        <v>0.03</v>
      </c>
      <c r="SF252" s="8">
        <v>75.010000000000005</v>
      </c>
      <c r="SG252" s="8">
        <v>0.04</v>
      </c>
      <c r="SH252" s="8">
        <v>74.77</v>
      </c>
      <c r="SI252" s="8">
        <v>0.05</v>
      </c>
      <c r="SJ252" s="8">
        <v>74.89</v>
      </c>
      <c r="SK252" s="8">
        <v>0.06</v>
      </c>
      <c r="SL252" s="8">
        <v>76.06</v>
      </c>
      <c r="SM252" s="8">
        <v>0.04</v>
      </c>
      <c r="SN252" s="8">
        <v>74.94</v>
      </c>
      <c r="SO252" s="8">
        <v>0.04</v>
      </c>
      <c r="SP252" s="8">
        <v>74.75</v>
      </c>
      <c r="SQ252" s="8">
        <v>0.06</v>
      </c>
      <c r="SR252" s="8">
        <v>74.84</v>
      </c>
      <c r="SS252" s="8">
        <v>0.06</v>
      </c>
      <c r="ST252" s="8">
        <v>75.22</v>
      </c>
      <c r="SU252" s="8">
        <v>0.05</v>
      </c>
      <c r="TZ252" s="8">
        <v>79.48</v>
      </c>
      <c r="UA252" s="8">
        <v>0.06</v>
      </c>
      <c r="UB252" s="8">
        <v>79.010000000000005</v>
      </c>
      <c r="UC252" s="8">
        <v>0.05</v>
      </c>
      <c r="UD252" s="8">
        <v>79.099999999999994</v>
      </c>
      <c r="UE252" s="8">
        <v>0.05</v>
      </c>
      <c r="UF252" s="8">
        <v>79.37</v>
      </c>
      <c r="UG252" s="8">
        <v>0.06</v>
      </c>
      <c r="UH252" s="8">
        <v>79.08</v>
      </c>
      <c r="UI252" s="8">
        <v>0.04</v>
      </c>
      <c r="UJ252" s="8">
        <v>79.290000000000006</v>
      </c>
      <c r="UK252" s="8">
        <v>0.08</v>
      </c>
      <c r="VX252" s="27">
        <v>89.21</v>
      </c>
      <c r="VY252" s="27">
        <v>0.04</v>
      </c>
      <c r="VZ252" s="27">
        <v>89.21</v>
      </c>
      <c r="WA252" s="27">
        <v>0.04</v>
      </c>
      <c r="WB252" s="27">
        <v>88.95</v>
      </c>
      <c r="WC252" s="27">
        <v>0.04</v>
      </c>
      <c r="WD252" s="27">
        <v>88.8</v>
      </c>
      <c r="WE252" s="27">
        <v>0.05</v>
      </c>
      <c r="WJ252" s="8" t="s">
        <v>1768</v>
      </c>
      <c r="WK252" s="8">
        <v>74.945999999999998</v>
      </c>
      <c r="WL252" s="8">
        <v>8.0000000000000002E-3</v>
      </c>
      <c r="WM252" s="8">
        <v>62.002000000000002</v>
      </c>
      <c r="WN252" s="8">
        <v>2.8000000000000001E-2</v>
      </c>
      <c r="WO252" s="8">
        <v>56.487000000000002</v>
      </c>
      <c r="WP252" s="8">
        <v>7.0000000000000001E-3</v>
      </c>
      <c r="WQ252" s="8">
        <v>53.557000000000002</v>
      </c>
      <c r="WR252" s="8">
        <v>1.4E-2</v>
      </c>
      <c r="WS252" s="8">
        <v>82.001000000000005</v>
      </c>
      <c r="WT252" s="8">
        <v>1.7999999999999999E-2</v>
      </c>
      <c r="WU252" s="8">
        <v>67.995000000000005</v>
      </c>
      <c r="WV252" s="8">
        <v>2.9000000000000001E-2</v>
      </c>
      <c r="WW252" s="8">
        <v>2602.6999999999998</v>
      </c>
      <c r="WX252" s="8">
        <v>2.7</v>
      </c>
      <c r="WY252" s="8">
        <v>2558</v>
      </c>
      <c r="WZ252" s="8">
        <v>2.6</v>
      </c>
      <c r="XA252" s="8">
        <v>1.135</v>
      </c>
      <c r="XB252" s="8">
        <v>2E-3</v>
      </c>
      <c r="XC252" s="8">
        <v>-0.434</v>
      </c>
      <c r="XD252" s="8">
        <v>3.0000000000000001E-3</v>
      </c>
      <c r="XE252" s="8">
        <v>2.4E-2</v>
      </c>
      <c r="XF252" s="8">
        <v>3.0000000000000001E-3</v>
      </c>
      <c r="XG252" s="8">
        <v>0.94730000000000003</v>
      </c>
      <c r="XH252" s="8">
        <v>2E-3</v>
      </c>
      <c r="XI252" s="8">
        <v>29.283999999999999</v>
      </c>
      <c r="XJ252" s="8">
        <v>1E-3</v>
      </c>
      <c r="XK252" s="8">
        <v>7870</v>
      </c>
      <c r="XL252" s="8">
        <v>28</v>
      </c>
      <c r="XM252" s="8">
        <v>1580</v>
      </c>
      <c r="XO252" s="1">
        <v>9.1282153938544691E-2</v>
      </c>
      <c r="XP252" s="12">
        <v>224.4628165348814</v>
      </c>
      <c r="XQ252" s="4">
        <v>13.029</v>
      </c>
      <c r="XR252" s="4">
        <v>0.35299999999999998</v>
      </c>
      <c r="XS252" s="45">
        <f t="shared" si="210"/>
        <v>1.474738841604273</v>
      </c>
      <c r="XT252" s="9">
        <f t="shared" si="181"/>
        <v>11943.303828995558</v>
      </c>
      <c r="XU252" s="46">
        <f t="shared" si="182"/>
        <v>341.08412283464571</v>
      </c>
      <c r="XV252" s="9">
        <f t="shared" si="211"/>
        <v>255.66737332869775</v>
      </c>
      <c r="XW252" s="9">
        <f t="shared" si="183"/>
        <v>1115.7546282312037</v>
      </c>
      <c r="XX252" s="9">
        <f t="shared" si="184"/>
        <v>10827.549200764355</v>
      </c>
      <c r="XY252" s="15">
        <f t="shared" si="185"/>
        <v>9.0324264573137854E-3</v>
      </c>
      <c r="XZ252" s="9">
        <f t="shared" si="186"/>
        <v>28.032506315884525</v>
      </c>
      <c r="YA252" s="9">
        <f t="shared" si="187"/>
        <v>55.012261158395731</v>
      </c>
      <c r="YB252" s="10">
        <v>13.74858056743202</v>
      </c>
      <c r="YC252" s="10">
        <v>13.075276509408985</v>
      </c>
      <c r="YD252" s="3">
        <v>1.1339351883222515E-2</v>
      </c>
      <c r="YE252" s="9">
        <v>32.124140506135689</v>
      </c>
      <c r="YF252" s="15">
        <v>8.7947029731517187E-3</v>
      </c>
      <c r="YG252" s="9">
        <v>27.610872601721439</v>
      </c>
      <c r="YH252" s="15">
        <v>8.0247742738259586E-3</v>
      </c>
      <c r="YI252" s="9">
        <v>22.272428672965432</v>
      </c>
      <c r="YJ252" s="9">
        <f t="shared" si="188"/>
        <v>75.607851326249417</v>
      </c>
      <c r="YK252" s="9">
        <f t="shared" si="189"/>
        <v>62.595964425674595</v>
      </c>
      <c r="YL252" s="9">
        <f t="shared" si="190"/>
        <v>21.913236856815782</v>
      </c>
      <c r="YM252" s="9">
        <f t="shared" si="193"/>
        <v>73084.294361151304</v>
      </c>
      <c r="YN252" s="9">
        <f t="shared" si="194"/>
        <v>59035.053818916051</v>
      </c>
      <c r="YO252" s="9">
        <f t="shared" si="195"/>
        <v>6290</v>
      </c>
      <c r="YP252" s="14">
        <f t="shared" si="196"/>
        <v>0.29373985461110796</v>
      </c>
      <c r="YQ252" s="9">
        <f t="shared" si="197"/>
        <v>68855.874472385956</v>
      </c>
      <c r="YR252" s="9">
        <f t="shared" si="198"/>
        <v>54806.633930150696</v>
      </c>
      <c r="YS252" s="10">
        <f t="shared" si="199"/>
        <v>8.7491581286386229</v>
      </c>
      <c r="YT252" s="15">
        <f t="shared" si="200"/>
        <v>0.18051974224915146</v>
      </c>
      <c r="YU252" s="16">
        <f t="shared" si="201"/>
        <v>-6.1192694590687431</v>
      </c>
      <c r="YV252" s="16">
        <f t="shared" si="202"/>
        <v>-20.595590167853686</v>
      </c>
      <c r="YW252" s="47">
        <f t="shared" si="203"/>
        <v>50.475348165794408</v>
      </c>
      <c r="YX252" s="5">
        <f t="shared" si="204"/>
        <v>73084.294361151304</v>
      </c>
      <c r="YY252" s="5">
        <f t="shared" si="205"/>
        <v>63758.657815189712</v>
      </c>
      <c r="YZ252" s="5">
        <f t="shared" si="206"/>
        <v>4289.9369931639849</v>
      </c>
      <c r="ZA252" s="5">
        <f t="shared" si="207"/>
        <v>5035.6995527975441</v>
      </c>
      <c r="ZB252" s="5">
        <f t="shared" si="208"/>
        <v>73084.294361151231</v>
      </c>
      <c r="ZC252" s="6">
        <f t="shared" si="209"/>
        <v>0.999999999999999</v>
      </c>
    </row>
    <row r="253" spans="1:679" s="8" customFormat="1" x14ac:dyDescent="0.25">
      <c r="A253" s="8">
        <v>3</v>
      </c>
      <c r="B253" s="8" t="s">
        <v>1562</v>
      </c>
      <c r="C253" s="8" t="s">
        <v>1563</v>
      </c>
      <c r="D253" s="8" t="s">
        <v>1564</v>
      </c>
      <c r="E253" s="13" t="s">
        <v>3327</v>
      </c>
      <c r="F253" s="8" t="s">
        <v>3316</v>
      </c>
      <c r="G253" s="8" t="s">
        <v>3316</v>
      </c>
      <c r="I253" s="8" t="s">
        <v>3310</v>
      </c>
      <c r="J253" s="8" t="s">
        <v>3310</v>
      </c>
      <c r="N253" s="7">
        <v>0</v>
      </c>
      <c r="O253" s="7">
        <v>0</v>
      </c>
      <c r="P253" s="8" t="s">
        <v>3375</v>
      </c>
      <c r="Q253" s="8" t="s">
        <v>1195</v>
      </c>
      <c r="R253" s="8" t="s">
        <v>1565</v>
      </c>
      <c r="S253" s="8" t="s">
        <v>119</v>
      </c>
      <c r="T253" s="8" t="s">
        <v>154</v>
      </c>
      <c r="U253" s="8" t="s">
        <v>1197</v>
      </c>
      <c r="V253" s="8" t="s">
        <v>3379</v>
      </c>
      <c r="W253" s="8" t="s">
        <v>3381</v>
      </c>
      <c r="X253" s="8" t="s">
        <v>3387</v>
      </c>
      <c r="Y253" s="8" t="s">
        <v>3387</v>
      </c>
      <c r="Z253" s="8" t="s">
        <v>122</v>
      </c>
      <c r="AA253" s="8" t="s">
        <v>123</v>
      </c>
      <c r="AB253" s="8" t="s">
        <v>124</v>
      </c>
      <c r="AC253" s="8" t="s">
        <v>1198</v>
      </c>
      <c r="AD253" s="8" t="s">
        <v>1177</v>
      </c>
      <c r="AE253" s="8" t="s">
        <v>3391</v>
      </c>
      <c r="AF253" s="8" t="s">
        <v>1178</v>
      </c>
      <c r="AG253" s="8">
        <v>95</v>
      </c>
      <c r="AH253" s="8">
        <v>75</v>
      </c>
      <c r="AI253" s="8">
        <v>75</v>
      </c>
      <c r="AJ253" s="8">
        <v>62</v>
      </c>
      <c r="AK253" s="8">
        <v>8.59</v>
      </c>
      <c r="AL253" s="8">
        <v>10.35</v>
      </c>
      <c r="AM253" s="8">
        <v>7.6</v>
      </c>
      <c r="AN253" s="8">
        <v>8.1</v>
      </c>
      <c r="AO253" s="8">
        <v>230.3</v>
      </c>
      <c r="AP253" s="8">
        <v>1.3</v>
      </c>
      <c r="AQ253" s="8">
        <v>28.4</v>
      </c>
      <c r="AR253" s="8">
        <v>0</v>
      </c>
      <c r="AS253" s="8">
        <v>45000</v>
      </c>
      <c r="AT253" s="8">
        <v>73</v>
      </c>
      <c r="AU253" s="8">
        <v>46200</v>
      </c>
      <c r="AV253" s="8">
        <v>171</v>
      </c>
      <c r="AW253" s="8">
        <v>923</v>
      </c>
      <c r="AX253" s="8">
        <v>135</v>
      </c>
      <c r="AY253" s="8">
        <v>45924</v>
      </c>
      <c r="AZ253" s="8">
        <v>128</v>
      </c>
      <c r="BA253" s="8">
        <v>5.1369127519999997</v>
      </c>
      <c r="BB253" s="8">
        <v>896.2</v>
      </c>
      <c r="BF253" s="8">
        <v>109.55</v>
      </c>
      <c r="BG253" s="8">
        <v>0.01</v>
      </c>
      <c r="BH253" s="8">
        <v>79.498737043999995</v>
      </c>
      <c r="CO253" s="8" t="s">
        <v>1566</v>
      </c>
      <c r="CP253" s="8" t="s">
        <v>1567</v>
      </c>
      <c r="CQ253" s="8">
        <v>74.977000000000004</v>
      </c>
      <c r="CR253" s="8">
        <v>2.9000000000000001E-2</v>
      </c>
      <c r="CS253" s="8">
        <v>62.021000000000001</v>
      </c>
      <c r="CT253" s="8">
        <v>2.1000000000000001E-2</v>
      </c>
      <c r="CU253" s="8">
        <v>94.998999999999995</v>
      </c>
      <c r="CV253" s="8">
        <v>2.7E-2</v>
      </c>
      <c r="CW253" s="8">
        <v>75.001000000000005</v>
      </c>
      <c r="CX253" s="8">
        <v>3.3000000000000002E-2</v>
      </c>
      <c r="CY253" s="8">
        <v>74.73</v>
      </c>
      <c r="CZ253" s="8">
        <v>0.06</v>
      </c>
      <c r="DA253" s="8">
        <v>58.5</v>
      </c>
      <c r="DB253" s="8">
        <v>0.02</v>
      </c>
      <c r="DC253" s="8">
        <v>61.91</v>
      </c>
      <c r="DD253" s="8">
        <v>0.02</v>
      </c>
      <c r="DE253" s="8">
        <v>0.02</v>
      </c>
      <c r="DF253" s="8">
        <v>2E-3</v>
      </c>
      <c r="DG253" s="8">
        <v>0.94410000000000005</v>
      </c>
      <c r="DH253" s="8">
        <v>1.8E-3</v>
      </c>
      <c r="DI253" s="8">
        <v>45384</v>
      </c>
      <c r="DJ253" s="8">
        <v>73</v>
      </c>
      <c r="DK253" s="8">
        <v>927</v>
      </c>
      <c r="DL253" s="8">
        <v>135</v>
      </c>
      <c r="DM253" s="8">
        <v>5.18</v>
      </c>
      <c r="DN253" s="8">
        <v>2.1999999999999999E-2</v>
      </c>
      <c r="DO253" s="8">
        <v>82433</v>
      </c>
      <c r="DP253" s="8">
        <v>65</v>
      </c>
      <c r="DQ253" s="8">
        <v>9.2210000000000001</v>
      </c>
      <c r="DR253" s="8">
        <v>2.9000000000000001E-2</v>
      </c>
      <c r="DS253" s="8">
        <v>43.82</v>
      </c>
      <c r="DT253" s="8">
        <v>0.16</v>
      </c>
      <c r="DU253" s="8">
        <v>230.3</v>
      </c>
      <c r="DV253" s="8">
        <v>1.1000000000000001</v>
      </c>
      <c r="DW253" s="8">
        <v>230.2</v>
      </c>
      <c r="DX253" s="8">
        <v>1.1000000000000001</v>
      </c>
      <c r="DY253" s="8">
        <v>229.7</v>
      </c>
      <c r="DZ253" s="8">
        <v>1.1000000000000001</v>
      </c>
      <c r="EA253" s="8">
        <v>28.4</v>
      </c>
      <c r="EB253" s="8">
        <v>0.1</v>
      </c>
      <c r="EC253" s="8">
        <v>26.4</v>
      </c>
      <c r="ED253" s="8">
        <v>0.1</v>
      </c>
      <c r="EE253" s="8">
        <v>29.1</v>
      </c>
      <c r="EF253" s="8">
        <v>0.1</v>
      </c>
      <c r="EG253" s="8">
        <v>6516.5</v>
      </c>
      <c r="EH253" s="8">
        <v>43</v>
      </c>
      <c r="EI253" s="8">
        <v>3685.1</v>
      </c>
      <c r="EJ253" s="8">
        <v>55.8</v>
      </c>
      <c r="EK253" s="8">
        <v>2423.5</v>
      </c>
      <c r="EL253" s="8">
        <v>33.5</v>
      </c>
      <c r="EM253" s="8">
        <v>230</v>
      </c>
      <c r="EO253" s="8">
        <v>230</v>
      </c>
      <c r="EQ253" s="8">
        <v>230</v>
      </c>
      <c r="ES253" s="8">
        <v>6.2</v>
      </c>
      <c r="EU253" s="8">
        <v>6.3</v>
      </c>
      <c r="EW253" s="8">
        <v>6.1</v>
      </c>
      <c r="EY253" s="8">
        <v>0.56000000000000005</v>
      </c>
      <c r="EZ253" s="8">
        <v>228</v>
      </c>
      <c r="FB253" s="8">
        <v>228</v>
      </c>
      <c r="FD253" s="8">
        <v>229</v>
      </c>
      <c r="FF253" s="8">
        <v>10.8</v>
      </c>
      <c r="FH253" s="8">
        <v>10.4</v>
      </c>
      <c r="FJ253" s="8">
        <v>10.3</v>
      </c>
      <c r="FL253" s="8">
        <v>3420</v>
      </c>
      <c r="FN253" s="8">
        <v>0.82</v>
      </c>
      <c r="FO253" s="8">
        <v>229</v>
      </c>
      <c r="FP253" s="8">
        <v>229</v>
      </c>
      <c r="FQ253" s="8">
        <v>229</v>
      </c>
      <c r="FR253" s="8">
        <v>10.8</v>
      </c>
      <c r="FS253" s="8">
        <v>10.3</v>
      </c>
      <c r="FT253" s="8">
        <v>10</v>
      </c>
      <c r="FU253" s="8">
        <v>3350</v>
      </c>
      <c r="FV253" s="8">
        <v>0.82</v>
      </c>
      <c r="GE253" s="8">
        <v>8930</v>
      </c>
      <c r="HB253" s="8">
        <v>273.57</v>
      </c>
      <c r="HC253" s="8">
        <v>0.31</v>
      </c>
      <c r="HD253" s="8">
        <v>173.11</v>
      </c>
      <c r="HE253" s="8">
        <v>7.0000000000000007E-2</v>
      </c>
      <c r="HF253" s="8">
        <v>123.72</v>
      </c>
      <c r="HG253" s="8">
        <v>0.09</v>
      </c>
      <c r="HH253" s="8">
        <v>49.39</v>
      </c>
      <c r="HI253" s="8">
        <v>0.06</v>
      </c>
      <c r="HJ253" s="8">
        <v>254.43</v>
      </c>
      <c r="HK253" s="8">
        <v>0.32</v>
      </c>
      <c r="HL253" s="8">
        <v>105.28</v>
      </c>
      <c r="HM253" s="8">
        <v>0.1</v>
      </c>
      <c r="HN253" s="8">
        <v>118.34</v>
      </c>
      <c r="HO253" s="8">
        <v>0.09</v>
      </c>
      <c r="HP253" s="8">
        <v>13.06</v>
      </c>
      <c r="HQ253" s="8">
        <v>7.0000000000000007E-2</v>
      </c>
      <c r="HZ253" s="8">
        <v>73.180000000000007</v>
      </c>
      <c r="IA253" s="8">
        <v>0.05</v>
      </c>
      <c r="IB253" s="8">
        <v>48.72</v>
      </c>
      <c r="IC253" s="8">
        <v>0.04</v>
      </c>
      <c r="ID253" s="8">
        <v>42.93</v>
      </c>
      <c r="IE253" s="8">
        <v>0.04</v>
      </c>
      <c r="IF253" s="8">
        <v>5.79</v>
      </c>
      <c r="IG253" s="8">
        <v>0.03</v>
      </c>
      <c r="IH253" s="8">
        <v>647.67999999999995</v>
      </c>
      <c r="II253" s="8">
        <v>0.6</v>
      </c>
      <c r="IJ253" s="8">
        <v>41.15</v>
      </c>
      <c r="IK253" s="8">
        <v>0.03</v>
      </c>
      <c r="IL253" s="8">
        <v>82433</v>
      </c>
      <c r="IM253" s="8">
        <v>65</v>
      </c>
      <c r="IN253" s="8">
        <v>44300</v>
      </c>
      <c r="IO253" s="8">
        <v>35</v>
      </c>
      <c r="KB253" s="8">
        <v>269.69</v>
      </c>
      <c r="KC253" s="8">
        <v>0.31</v>
      </c>
      <c r="KD253" s="8">
        <v>201.45</v>
      </c>
      <c r="KE253" s="8">
        <v>7.0000000000000007E-2</v>
      </c>
      <c r="KF253" s="8">
        <v>122.65</v>
      </c>
      <c r="KG253" s="8">
        <v>0.09</v>
      </c>
      <c r="KH253" s="8">
        <v>78.8</v>
      </c>
      <c r="KI253" s="8">
        <v>0.05</v>
      </c>
      <c r="KP253" s="8">
        <v>256.82</v>
      </c>
      <c r="KQ253" s="8">
        <v>0.3</v>
      </c>
      <c r="KR253" s="8">
        <v>103.36</v>
      </c>
      <c r="KS253" s="8">
        <v>7.0000000000000007E-2</v>
      </c>
      <c r="KT253" s="8">
        <v>119.02</v>
      </c>
      <c r="KU253" s="8">
        <v>0.08</v>
      </c>
      <c r="KV253" s="8">
        <v>15.67</v>
      </c>
      <c r="KW253" s="8">
        <v>0.05</v>
      </c>
      <c r="LD253" s="8">
        <v>74.89</v>
      </c>
      <c r="LE253" s="8">
        <v>0.06</v>
      </c>
      <c r="LF253" s="8">
        <v>78.91</v>
      </c>
      <c r="LG253" s="8">
        <v>0.04</v>
      </c>
      <c r="LH253" s="8">
        <v>44.05</v>
      </c>
      <c r="LI253" s="8">
        <v>0.04</v>
      </c>
      <c r="LJ253" s="8">
        <v>34.86</v>
      </c>
      <c r="LK253" s="8">
        <v>0.05</v>
      </c>
      <c r="LL253" s="8">
        <v>101.94</v>
      </c>
      <c r="LM253" s="8">
        <v>0.08</v>
      </c>
      <c r="LN253" s="8">
        <v>593.35</v>
      </c>
      <c r="LO253" s="8">
        <v>0.69</v>
      </c>
      <c r="LP253" s="8">
        <v>40.54</v>
      </c>
      <c r="LQ253" s="8">
        <v>0.02</v>
      </c>
      <c r="LR253" s="8">
        <v>114.7</v>
      </c>
      <c r="LS253" s="8">
        <v>0.01</v>
      </c>
      <c r="LT253" s="8">
        <v>82433</v>
      </c>
      <c r="LU253" s="8">
        <v>65</v>
      </c>
      <c r="LV253" s="8">
        <v>44004</v>
      </c>
      <c r="LW253" s="8">
        <v>47</v>
      </c>
      <c r="MX253" s="8">
        <v>58.37</v>
      </c>
      <c r="MY253" s="8">
        <v>0.04</v>
      </c>
      <c r="MZ253" s="8">
        <v>58.71</v>
      </c>
      <c r="NA253" s="8">
        <v>0.02</v>
      </c>
      <c r="NB253" s="8">
        <v>58.68</v>
      </c>
      <c r="NC253" s="8">
        <v>0.03</v>
      </c>
      <c r="ND253" s="8">
        <v>58.22</v>
      </c>
      <c r="NE253" s="8">
        <v>0.04</v>
      </c>
      <c r="NF253" s="8">
        <v>58.42</v>
      </c>
      <c r="NG253" s="8">
        <v>0.04</v>
      </c>
      <c r="NH253" s="8">
        <v>58.62</v>
      </c>
      <c r="NI253" s="8">
        <v>0.03</v>
      </c>
      <c r="OP253" s="8">
        <v>102.76</v>
      </c>
      <c r="OQ253" s="8">
        <v>0.09</v>
      </c>
      <c r="OR253" s="8">
        <v>102.88</v>
      </c>
      <c r="OS253" s="8">
        <v>7.0000000000000007E-2</v>
      </c>
      <c r="PJ253" s="27">
        <v>103.11</v>
      </c>
      <c r="PK253" s="27">
        <v>7.0000000000000007E-2</v>
      </c>
      <c r="PL253" s="8">
        <v>102.69</v>
      </c>
      <c r="PM253" s="8">
        <v>0.08</v>
      </c>
      <c r="PN253" s="8">
        <v>102.27</v>
      </c>
      <c r="PO253" s="8">
        <v>0.08</v>
      </c>
      <c r="PP253" s="8">
        <v>101.94</v>
      </c>
      <c r="PQ253" s="8">
        <v>0.08</v>
      </c>
      <c r="PV253" s="8">
        <v>49.61</v>
      </c>
      <c r="PW253" s="8">
        <v>0.04</v>
      </c>
      <c r="PX253" s="8">
        <v>77.94</v>
      </c>
      <c r="PY253" s="8">
        <v>0.05</v>
      </c>
      <c r="PZ253" s="8">
        <v>103.63</v>
      </c>
      <c r="QA253" s="8">
        <v>0.08</v>
      </c>
      <c r="QB253" s="8">
        <v>103.64</v>
      </c>
      <c r="QC253" s="8">
        <v>7.0000000000000007E-2</v>
      </c>
      <c r="QX253" s="8">
        <v>94.33</v>
      </c>
      <c r="QY253" s="8">
        <v>0.19</v>
      </c>
      <c r="QZ253" s="8">
        <v>95.36</v>
      </c>
      <c r="RA253" s="8">
        <v>0.12</v>
      </c>
      <c r="RB253" s="8">
        <v>75.790000000000006</v>
      </c>
      <c r="RC253" s="8">
        <v>0.05</v>
      </c>
      <c r="RD253" s="8">
        <v>75.12</v>
      </c>
      <c r="RE253" s="8">
        <v>0.06</v>
      </c>
      <c r="RF253" s="8">
        <v>74.84</v>
      </c>
      <c r="RG253" s="8">
        <v>0.06</v>
      </c>
      <c r="RH253" s="8">
        <v>75.22</v>
      </c>
      <c r="RI253" s="8">
        <v>0.05</v>
      </c>
      <c r="RJ253" s="8">
        <v>74.81</v>
      </c>
      <c r="RK253" s="8">
        <v>0.06</v>
      </c>
      <c r="RL253" s="8">
        <v>74.849999999999994</v>
      </c>
      <c r="RM253" s="8">
        <v>0.06</v>
      </c>
      <c r="RP253" s="8">
        <v>79.83</v>
      </c>
      <c r="RQ253" s="8">
        <v>0.08</v>
      </c>
      <c r="RR253" s="8">
        <v>78.64</v>
      </c>
      <c r="RS253" s="8">
        <v>7.0000000000000007E-2</v>
      </c>
      <c r="RT253" s="8">
        <v>82.93</v>
      </c>
      <c r="RU253" s="8">
        <v>0.1</v>
      </c>
      <c r="RV253" s="8">
        <v>88.53</v>
      </c>
      <c r="RW253" s="8">
        <v>0.08</v>
      </c>
      <c r="RX253" s="8">
        <v>77.34</v>
      </c>
      <c r="RY253" s="8">
        <v>0.05</v>
      </c>
      <c r="RZ253" s="8">
        <v>77.010000000000005</v>
      </c>
      <c r="SA253" s="8">
        <v>0.06</v>
      </c>
      <c r="SB253" s="8">
        <v>77.63</v>
      </c>
      <c r="SC253" s="8">
        <v>0.06</v>
      </c>
      <c r="SD253" s="8">
        <v>87.25</v>
      </c>
      <c r="SE253" s="8">
        <v>0.1</v>
      </c>
      <c r="SF253" s="8">
        <v>75.739999999999995</v>
      </c>
      <c r="SG253" s="8">
        <v>0.05</v>
      </c>
      <c r="SH253" s="8">
        <v>75.36</v>
      </c>
      <c r="SI253" s="8">
        <v>0.04</v>
      </c>
      <c r="SJ253" s="8">
        <v>75.739999999999995</v>
      </c>
      <c r="SK253" s="8">
        <v>0.06</v>
      </c>
      <c r="SL253" s="8">
        <v>79.77</v>
      </c>
      <c r="SM253" s="8">
        <v>0.1</v>
      </c>
      <c r="SN253" s="8">
        <v>75.83</v>
      </c>
      <c r="SO253" s="8">
        <v>0.06</v>
      </c>
      <c r="SP253" s="8">
        <v>75.260000000000005</v>
      </c>
      <c r="SQ253" s="8">
        <v>0.06</v>
      </c>
      <c r="SR253" s="8">
        <v>75.739999999999995</v>
      </c>
      <c r="SS253" s="8">
        <v>0.06</v>
      </c>
      <c r="ST253" s="8">
        <v>76.98</v>
      </c>
      <c r="SU253" s="8">
        <v>0.08</v>
      </c>
      <c r="TZ253" s="8">
        <v>93.24</v>
      </c>
      <c r="UA253" s="8">
        <v>0.08</v>
      </c>
      <c r="UB253" s="8">
        <v>92.82</v>
      </c>
      <c r="UC253" s="8">
        <v>0.09</v>
      </c>
      <c r="UD253" s="8">
        <v>92.82</v>
      </c>
      <c r="UE253" s="8">
        <v>0.09</v>
      </c>
      <c r="UF253" s="8">
        <v>93.05</v>
      </c>
      <c r="UG253" s="8">
        <v>0.1</v>
      </c>
      <c r="UH253" s="8">
        <v>92.84</v>
      </c>
      <c r="UI253" s="8">
        <v>0.09</v>
      </c>
      <c r="UJ253" s="8">
        <v>92.81</v>
      </c>
      <c r="UK253" s="8">
        <v>0.1</v>
      </c>
      <c r="VX253" s="27">
        <v>103.48</v>
      </c>
      <c r="VY253" s="27">
        <v>0.08</v>
      </c>
      <c r="VZ253" s="27">
        <v>103.42</v>
      </c>
      <c r="WA253" s="27">
        <v>0.08</v>
      </c>
      <c r="WB253" s="27">
        <v>103.2</v>
      </c>
      <c r="WC253" s="27">
        <v>0.08</v>
      </c>
      <c r="WD253" s="27">
        <v>103.11</v>
      </c>
      <c r="WE253" s="27">
        <v>0.08</v>
      </c>
      <c r="WJ253" s="8" t="s">
        <v>1768</v>
      </c>
      <c r="WK253" s="8">
        <v>74.977000000000004</v>
      </c>
      <c r="WL253" s="8">
        <v>2.9000000000000001E-2</v>
      </c>
      <c r="WM253" s="8">
        <v>62.021000000000001</v>
      </c>
      <c r="WN253" s="8">
        <v>2.1000000000000001E-2</v>
      </c>
      <c r="WO253" s="8">
        <v>59.037999999999997</v>
      </c>
      <c r="WP253" s="8">
        <v>8.0000000000000002E-3</v>
      </c>
      <c r="WQ253" s="8">
        <v>56.093000000000004</v>
      </c>
      <c r="WR253" s="8">
        <v>1.9E-2</v>
      </c>
      <c r="WS253" s="8">
        <v>94.998999999999995</v>
      </c>
      <c r="WT253" s="8">
        <v>2.7E-2</v>
      </c>
      <c r="WU253" s="8">
        <v>75.001000000000005</v>
      </c>
      <c r="WV253" s="8">
        <v>3.3000000000000002E-2</v>
      </c>
      <c r="WW253" s="8">
        <v>2601.6999999999998</v>
      </c>
      <c r="WX253" s="8">
        <v>2.5</v>
      </c>
      <c r="WY253" s="8">
        <v>2547.9</v>
      </c>
      <c r="WZ253" s="8">
        <v>2.5</v>
      </c>
      <c r="XA253" s="8">
        <v>1.1299999999999999</v>
      </c>
      <c r="XB253" s="8">
        <v>2E-3</v>
      </c>
      <c r="XC253" s="8">
        <v>-0.435</v>
      </c>
      <c r="XD253" s="8">
        <v>3.0000000000000001E-3</v>
      </c>
      <c r="XE253" s="8">
        <v>0.02</v>
      </c>
      <c r="XF253" s="8">
        <v>2E-3</v>
      </c>
      <c r="XG253" s="8">
        <v>0.94410000000000005</v>
      </c>
      <c r="XH253" s="8">
        <v>1.8E-3</v>
      </c>
      <c r="XI253" s="8">
        <v>29.321000000000002</v>
      </c>
      <c r="XJ253" s="8">
        <v>1E-3</v>
      </c>
      <c r="XK253" s="8">
        <v>8940</v>
      </c>
      <c r="XL253" s="8">
        <v>29</v>
      </c>
      <c r="XM253" s="8">
        <v>1550</v>
      </c>
      <c r="XO253" s="1">
        <v>9.1282153938544691E-2</v>
      </c>
      <c r="XP253" s="12">
        <v>224.4628165348814</v>
      </c>
      <c r="XQ253" s="4">
        <v>13.029</v>
      </c>
      <c r="XR253" s="4">
        <v>0.35299999999999998</v>
      </c>
      <c r="XS253" s="45">
        <f t="shared" si="210"/>
        <v>1.4508332489637579</v>
      </c>
      <c r="XT253" s="9">
        <f t="shared" si="181"/>
        <v>11873.988548098587</v>
      </c>
      <c r="XU253" s="46">
        <f t="shared" si="182"/>
        <v>338.24074677165356</v>
      </c>
      <c r="XV253" s="9">
        <f t="shared" si="211"/>
        <v>259.2114076435987</v>
      </c>
      <c r="XW253" s="9">
        <f t="shared" si="183"/>
        <v>1103.035331352118</v>
      </c>
      <c r="XX253" s="9">
        <f t="shared" si="184"/>
        <v>10770.953216746469</v>
      </c>
      <c r="XY253" s="15">
        <f t="shared" si="185"/>
        <v>9.275717408854238E-3</v>
      </c>
      <c r="XZ253" s="9">
        <f t="shared" si="186"/>
        <v>28.602686715038804</v>
      </c>
      <c r="YA253" s="9">
        <f t="shared" si="187"/>
        <v>57.587166751036236</v>
      </c>
      <c r="YB253" s="10">
        <v>14.099896908606906</v>
      </c>
      <c r="YC253" s="10">
        <v>13.14655133510273</v>
      </c>
      <c r="YD253" s="3">
        <v>1.392189400672313E-2</v>
      </c>
      <c r="YE253" s="9">
        <v>38.158108849015882</v>
      </c>
      <c r="YF253" s="15">
        <v>8.7999102226172139E-3</v>
      </c>
      <c r="YG253" s="9">
        <v>27.624131891926822</v>
      </c>
      <c r="YH253" s="15">
        <v>8.8760878095873238E-3</v>
      </c>
      <c r="YI253" s="9">
        <v>23.819316919585621</v>
      </c>
      <c r="YJ253" s="9">
        <f t="shared" si="188"/>
        <v>76.852662970921628</v>
      </c>
      <c r="YK253" s="9">
        <f t="shared" si="189"/>
        <v>63.394431878093656</v>
      </c>
      <c r="YL253" s="9">
        <f t="shared" si="190"/>
        <v>23.465399230682518</v>
      </c>
      <c r="YM253" s="9">
        <f t="shared" ref="YM253:YM284" si="212">(XZ253-YL253)*XT253</f>
        <v>61000.092757536731</v>
      </c>
      <c r="YN253" s="9">
        <f t="shared" ref="YN253:YN284" si="213">0.24*(YJ253-YA253)*XT253</f>
        <v>54901.987557205379</v>
      </c>
      <c r="YO253" s="9">
        <f t="shared" ref="YO253:YO284" si="214">XK253-XM253</f>
        <v>7390</v>
      </c>
      <c r="YP253" s="14">
        <f t="shared" ref="YP253:YP284" si="215">YO253*3.413/YM253</f>
        <v>0.41347592863920263</v>
      </c>
      <c r="YQ253" s="9">
        <f t="shared" ref="YQ253:YQ284" si="216">YM253-(XM253-XU253)*3.413</f>
        <v>56864.358426268387</v>
      </c>
      <c r="YR253" s="9">
        <f t="shared" ref="YR253:YR284" si="217">YN253-(XM253-XU253)*3.413</f>
        <v>50766.253225937035</v>
      </c>
      <c r="YS253" s="10">
        <f t="shared" ref="YS253:YS284" si="218">YQ253/XK253</f>
        <v>6.3606664906340482</v>
      </c>
      <c r="YT253" s="15">
        <f t="shared" ref="YT253:YT284" si="219">(YA253-YW253)/(YJ253-YW253)</f>
        <v>0.1698682258891229</v>
      </c>
      <c r="YU253" s="16">
        <f t="shared" ref="YU253:YU284" si="220">-XZ253+YL253</f>
        <v>-5.1372874843562855</v>
      </c>
      <c r="YV253" s="16">
        <f t="shared" ref="YV253:YV284" si="221">-YJ253+YA253</f>
        <v>-19.265496219885392</v>
      </c>
      <c r="YW253" s="47">
        <f t="shared" ref="YW253:YW284" si="222">(-(-0.0182984848494437-(YU253/YV253))+SQRT((-0.0182984848494437-(YU253/YV253))^2-4*0.00577826340327261*(6.76723916086377-XZ253+(YU253/YV253)*YJ253)))/(2*0.00577826340327261)</f>
        <v>53.644906298169353</v>
      </c>
      <c r="YX253" s="5">
        <f t="shared" ref="YX253:YX284" si="223">XT253*(XZ253-YL253)</f>
        <v>61000.092757536731</v>
      </c>
      <c r="YY253" s="5">
        <f t="shared" ref="YY253:YY284" si="224">XT253*(YG253-YI253)</f>
        <v>45178.329409213467</v>
      </c>
      <c r="YZ253" s="5">
        <f t="shared" ref="YZ253:YZ284" si="225">XT253*(YI253-YL253)</f>
        <v>4202.414585004959</v>
      </c>
      <c r="ZA253" s="5">
        <f t="shared" ref="ZA253:ZA284" si="226">XW253*(YE253-YG253)</f>
        <v>11619.348763318307</v>
      </c>
      <c r="ZB253" s="5">
        <f t="shared" ref="ZB253:ZB284" si="227">SUM(YY253:ZA253)</f>
        <v>61000.092757536739</v>
      </c>
      <c r="ZC253" s="6">
        <f t="shared" ref="ZC253:ZC284" si="228">ZB253/YX253</f>
        <v>1.0000000000000002</v>
      </c>
    </row>
    <row r="254" spans="1:679" s="8" customFormat="1" x14ac:dyDescent="0.25">
      <c r="A254" s="8">
        <v>3</v>
      </c>
      <c r="B254" s="8" t="s">
        <v>1568</v>
      </c>
      <c r="C254" s="8" t="s">
        <v>1569</v>
      </c>
      <c r="D254" s="8" t="s">
        <v>1568</v>
      </c>
      <c r="E254" s="13" t="s">
        <v>3314</v>
      </c>
      <c r="F254" s="8" t="s">
        <v>3316</v>
      </c>
      <c r="G254" s="8" t="s">
        <v>3316</v>
      </c>
      <c r="I254" s="8" t="s">
        <v>3310</v>
      </c>
      <c r="J254" s="8" t="s">
        <v>3310</v>
      </c>
      <c r="N254" s="7">
        <v>0</v>
      </c>
      <c r="O254" s="7">
        <v>0</v>
      </c>
      <c r="P254" s="8" t="s">
        <v>3375</v>
      </c>
      <c r="Q254" s="8" t="s">
        <v>1203</v>
      </c>
      <c r="R254" s="8" t="s">
        <v>1570</v>
      </c>
      <c r="S254" s="8" t="s">
        <v>119</v>
      </c>
      <c r="T254" s="8" t="s">
        <v>154</v>
      </c>
      <c r="U254" s="8" t="s">
        <v>1205</v>
      </c>
      <c r="V254" s="8" t="s">
        <v>3379</v>
      </c>
      <c r="W254" s="8" t="s">
        <v>3384</v>
      </c>
      <c r="X254" s="8" t="s">
        <v>3387</v>
      </c>
      <c r="Y254" s="8" t="s">
        <v>3387</v>
      </c>
      <c r="Z254" s="8" t="s">
        <v>122</v>
      </c>
      <c r="AA254" s="8" t="s">
        <v>123</v>
      </c>
      <c r="AB254" s="8" t="s">
        <v>124</v>
      </c>
      <c r="AC254" s="8" t="s">
        <v>1206</v>
      </c>
      <c r="AD254" s="8" t="s">
        <v>1177</v>
      </c>
      <c r="AE254" s="8" t="s">
        <v>3391</v>
      </c>
      <c r="AF254" s="8" t="s">
        <v>1178</v>
      </c>
      <c r="AG254" s="8">
        <v>95</v>
      </c>
      <c r="AH254" s="8">
        <v>75</v>
      </c>
      <c r="AI254" s="8">
        <v>75</v>
      </c>
      <c r="AJ254" s="8">
        <v>62</v>
      </c>
      <c r="AK254" s="8">
        <v>5.55</v>
      </c>
      <c r="AL254" s="8">
        <v>7.11</v>
      </c>
      <c r="AM254" s="8">
        <v>7.6</v>
      </c>
      <c r="AN254" s="8">
        <v>8.1</v>
      </c>
      <c r="AO254" s="8">
        <v>230.3</v>
      </c>
      <c r="AP254" s="8">
        <v>1.3</v>
      </c>
      <c r="AQ254" s="8">
        <v>24.3</v>
      </c>
      <c r="AR254" s="8">
        <v>0</v>
      </c>
      <c r="AS254" s="8">
        <v>36976</v>
      </c>
      <c r="AT254" s="8">
        <v>53</v>
      </c>
      <c r="AU254" s="8">
        <v>37624</v>
      </c>
      <c r="AV254" s="8">
        <v>128</v>
      </c>
      <c r="AW254" s="8">
        <v>4312</v>
      </c>
      <c r="AX254" s="8">
        <v>103</v>
      </c>
      <c r="AY254" s="8">
        <v>41291</v>
      </c>
      <c r="AZ254" s="8">
        <v>110</v>
      </c>
      <c r="BA254" s="8">
        <v>5.8213731849999997</v>
      </c>
      <c r="BF254" s="8">
        <v>115.25</v>
      </c>
      <c r="BG254" s="8">
        <v>0.01</v>
      </c>
      <c r="BH254" s="8">
        <v>4.18</v>
      </c>
      <c r="CO254" s="8" t="s">
        <v>1571</v>
      </c>
      <c r="CP254" s="8" t="s">
        <v>1572</v>
      </c>
      <c r="CQ254" s="8">
        <v>75.006</v>
      </c>
      <c r="CR254" s="8">
        <v>1.4E-2</v>
      </c>
      <c r="CS254" s="8">
        <v>61.997999999999998</v>
      </c>
      <c r="CT254" s="8">
        <v>1.2999999999999999E-2</v>
      </c>
      <c r="CU254" s="8">
        <v>81.992999999999995</v>
      </c>
      <c r="CV254" s="8">
        <v>3.6999999999999998E-2</v>
      </c>
      <c r="CW254" s="8">
        <v>67.994</v>
      </c>
      <c r="CX254" s="8">
        <v>2.7E-2</v>
      </c>
      <c r="CY254" s="8">
        <v>74.77</v>
      </c>
      <c r="CZ254" s="8">
        <v>0.05</v>
      </c>
      <c r="DA254" s="8">
        <v>61.55</v>
      </c>
      <c r="DB254" s="8">
        <v>0.02</v>
      </c>
      <c r="DC254" s="8">
        <v>64.94</v>
      </c>
      <c r="DD254" s="8">
        <v>0.02</v>
      </c>
      <c r="DE254" s="8">
        <v>3.6999999999999998E-2</v>
      </c>
      <c r="DF254" s="8">
        <v>2E-3</v>
      </c>
      <c r="DG254" s="8">
        <v>0.94369999999999998</v>
      </c>
      <c r="DH254" s="8">
        <v>2E-3</v>
      </c>
      <c r="DI254" s="8">
        <v>36976</v>
      </c>
      <c r="DJ254" s="8">
        <v>53</v>
      </c>
      <c r="DK254" s="8">
        <v>4312</v>
      </c>
      <c r="DL254" s="8">
        <v>103</v>
      </c>
      <c r="DM254" s="8">
        <v>5.8209999999999997</v>
      </c>
      <c r="DN254" s="8">
        <v>2.9000000000000001E-2</v>
      </c>
      <c r="DO254" s="8">
        <v>43097</v>
      </c>
      <c r="DP254" s="8">
        <v>311</v>
      </c>
      <c r="DQ254" s="8">
        <v>6.0759999999999996</v>
      </c>
      <c r="DR254" s="8">
        <v>0.05</v>
      </c>
      <c r="DS254" s="8">
        <v>4.18</v>
      </c>
      <c r="DT254" s="8">
        <v>0.72</v>
      </c>
      <c r="DU254" s="8">
        <v>230.3</v>
      </c>
      <c r="DV254" s="8">
        <v>1.1000000000000001</v>
      </c>
      <c r="DW254" s="8">
        <v>230</v>
      </c>
      <c r="DX254" s="8">
        <v>1.1000000000000001</v>
      </c>
      <c r="DY254" s="8">
        <v>229.7</v>
      </c>
      <c r="DZ254" s="8">
        <v>1.1000000000000001</v>
      </c>
      <c r="EA254" s="8">
        <v>24.3</v>
      </c>
      <c r="EB254" s="8">
        <v>0.1</v>
      </c>
      <c r="EC254" s="8">
        <v>22.7</v>
      </c>
      <c r="ED254" s="8">
        <v>0.1</v>
      </c>
      <c r="EE254" s="8">
        <v>25.2</v>
      </c>
      <c r="EF254" s="8">
        <v>0.1</v>
      </c>
      <c r="EG254" s="8">
        <v>5514.4</v>
      </c>
      <c r="EH254" s="8">
        <v>45.6</v>
      </c>
      <c r="EI254" s="8">
        <v>3588.7</v>
      </c>
      <c r="EJ254" s="8">
        <v>59.3</v>
      </c>
      <c r="EK254" s="8">
        <v>1578.5</v>
      </c>
      <c r="EL254" s="8">
        <v>36.1</v>
      </c>
      <c r="EM254" s="8">
        <v>231.8</v>
      </c>
      <c r="EO254" s="8">
        <v>227.6</v>
      </c>
      <c r="EQ254" s="8">
        <v>229.6</v>
      </c>
      <c r="ES254" s="8">
        <v>6.2</v>
      </c>
      <c r="EU254" s="8">
        <v>6.4</v>
      </c>
      <c r="EW254" s="8">
        <v>6.1</v>
      </c>
      <c r="EY254" s="8">
        <v>0.56999999999999995</v>
      </c>
      <c r="EZ254" s="8">
        <v>228.5</v>
      </c>
      <c r="FB254" s="8">
        <v>229.6</v>
      </c>
      <c r="FD254" s="8">
        <v>228.2</v>
      </c>
      <c r="FF254" s="8">
        <v>8.8000000000000007</v>
      </c>
      <c r="FH254" s="8">
        <v>8.6</v>
      </c>
      <c r="FJ254" s="8">
        <v>8.4</v>
      </c>
      <c r="FL254" s="8">
        <v>2540</v>
      </c>
      <c r="FN254" s="8">
        <v>0.75</v>
      </c>
      <c r="FO254" s="8">
        <v>228.3</v>
      </c>
      <c r="FP254" s="8">
        <v>228.9</v>
      </c>
      <c r="FQ254" s="8">
        <v>229.7</v>
      </c>
      <c r="FR254" s="8">
        <v>8.6</v>
      </c>
      <c r="FS254" s="8">
        <v>8.1999999999999993</v>
      </c>
      <c r="FT254" s="8">
        <v>7.9</v>
      </c>
      <c r="FU254" s="8">
        <v>2380</v>
      </c>
      <c r="FV254" s="8">
        <v>0.73</v>
      </c>
      <c r="GE254" s="8">
        <v>7070</v>
      </c>
      <c r="HB254" s="8">
        <v>198.05</v>
      </c>
      <c r="HC254" s="8">
        <v>0.23</v>
      </c>
      <c r="HD254" s="8">
        <v>193.31</v>
      </c>
      <c r="HE254" s="8">
        <v>7.0000000000000007E-2</v>
      </c>
      <c r="HF254" s="8">
        <v>100.63</v>
      </c>
      <c r="HG254" s="8">
        <v>0.08</v>
      </c>
      <c r="HH254" s="8">
        <v>92.68</v>
      </c>
      <c r="HI254" s="8">
        <v>0.09</v>
      </c>
      <c r="HJ254" s="8">
        <v>183.45</v>
      </c>
      <c r="HK254" s="8">
        <v>0.28999999999999998</v>
      </c>
      <c r="HL254" s="8">
        <v>91.29</v>
      </c>
      <c r="HM254" s="8">
        <v>0.12</v>
      </c>
      <c r="HN254" s="8">
        <v>95.49</v>
      </c>
      <c r="HO254" s="8">
        <v>0.1</v>
      </c>
      <c r="HP254" s="8">
        <v>4.2</v>
      </c>
      <c r="HQ254" s="8">
        <v>0.1</v>
      </c>
      <c r="HZ254" s="8">
        <v>49.41</v>
      </c>
      <c r="IA254" s="8">
        <v>0.08</v>
      </c>
      <c r="IB254" s="8">
        <v>73.86</v>
      </c>
      <c r="IC254" s="8">
        <v>0.03</v>
      </c>
      <c r="ID254" s="8">
        <v>25.25</v>
      </c>
      <c r="IE254" s="8">
        <v>7.0000000000000007E-2</v>
      </c>
      <c r="IF254" s="8">
        <v>48.61</v>
      </c>
      <c r="IG254" s="8">
        <v>0.08</v>
      </c>
      <c r="IH254" s="8">
        <v>392.18</v>
      </c>
      <c r="II254" s="8">
        <v>2.09</v>
      </c>
      <c r="IJ254" s="8">
        <v>36.76</v>
      </c>
      <c r="IK254" s="8">
        <v>0.04</v>
      </c>
      <c r="IL254" s="8">
        <v>43097</v>
      </c>
      <c r="IM254" s="8">
        <v>311</v>
      </c>
      <c r="IN254" s="8">
        <v>30779</v>
      </c>
      <c r="IO254" s="8">
        <v>164</v>
      </c>
      <c r="KB254" s="8">
        <v>184.39</v>
      </c>
      <c r="KC254" s="8">
        <v>0.19</v>
      </c>
      <c r="KD254" s="8">
        <v>208.34</v>
      </c>
      <c r="KE254" s="8">
        <v>0.09</v>
      </c>
      <c r="KF254" s="8">
        <v>95.83</v>
      </c>
      <c r="KG254" s="8">
        <v>7.0000000000000007E-2</v>
      </c>
      <c r="KH254" s="8">
        <v>112.51</v>
      </c>
      <c r="KI254" s="8">
        <v>0.11</v>
      </c>
      <c r="KP254" s="8">
        <v>175.35</v>
      </c>
      <c r="KQ254" s="8">
        <v>0.28000000000000003</v>
      </c>
      <c r="KR254" s="8">
        <v>91.59</v>
      </c>
      <c r="KS254" s="8">
        <v>0.06</v>
      </c>
      <c r="KT254" s="8">
        <v>92.52</v>
      </c>
      <c r="KU254" s="8">
        <v>0.11</v>
      </c>
      <c r="KV254" s="8">
        <v>0.93</v>
      </c>
      <c r="KW254" s="8">
        <v>0.08</v>
      </c>
      <c r="LD254" s="8">
        <v>37.49</v>
      </c>
      <c r="LE254" s="8">
        <v>0.12</v>
      </c>
      <c r="LF254" s="8">
        <v>76.25</v>
      </c>
      <c r="LG254" s="8">
        <v>0.03</v>
      </c>
      <c r="LH254" s="8">
        <v>14.41</v>
      </c>
      <c r="LI254" s="8">
        <v>0.11</v>
      </c>
      <c r="LJ254" s="8">
        <v>61.83</v>
      </c>
      <c r="LK254" s="8">
        <v>0.12</v>
      </c>
      <c r="LL254" s="8">
        <v>91.24</v>
      </c>
      <c r="LM254" s="8">
        <v>7.0000000000000007E-2</v>
      </c>
      <c r="LN254" s="8">
        <v>221.89</v>
      </c>
      <c r="LO254" s="8">
        <v>3.31</v>
      </c>
      <c r="LP254" s="8">
        <v>36.86</v>
      </c>
      <c r="LQ254" s="8">
        <v>0.02</v>
      </c>
      <c r="LR254" s="8">
        <v>116.22</v>
      </c>
      <c r="LS254" s="8">
        <v>0.01</v>
      </c>
      <c r="LT254" s="8">
        <v>43097</v>
      </c>
      <c r="LU254" s="8">
        <v>311</v>
      </c>
      <c r="LV254" s="8">
        <v>17607</v>
      </c>
      <c r="LW254" s="8">
        <v>264</v>
      </c>
      <c r="MX254" s="8">
        <v>61.26</v>
      </c>
      <c r="MY254" s="8">
        <v>0.03</v>
      </c>
      <c r="MZ254" s="8">
        <v>61.98</v>
      </c>
      <c r="NA254" s="8">
        <v>0.03</v>
      </c>
      <c r="NB254" s="8">
        <v>62</v>
      </c>
      <c r="NC254" s="8">
        <v>0.03</v>
      </c>
      <c r="ND254" s="8">
        <v>61.39</v>
      </c>
      <c r="NE254" s="8">
        <v>0.03</v>
      </c>
      <c r="NF254" s="8">
        <v>61.76</v>
      </c>
      <c r="NG254" s="8">
        <v>0.04</v>
      </c>
      <c r="NH254" s="8">
        <v>61.85</v>
      </c>
      <c r="NI254" s="8">
        <v>0.03</v>
      </c>
      <c r="OP254" s="8">
        <v>94.32</v>
      </c>
      <c r="OQ254" s="8">
        <v>7.0000000000000007E-2</v>
      </c>
      <c r="OR254" s="8">
        <v>91.21</v>
      </c>
      <c r="OS254" s="8">
        <v>0.06</v>
      </c>
      <c r="PJ254" s="27">
        <v>91.1</v>
      </c>
      <c r="PK254" s="27">
        <v>0.04</v>
      </c>
      <c r="PL254" s="8">
        <v>91.23</v>
      </c>
      <c r="PM254" s="8">
        <v>0.06</v>
      </c>
      <c r="PN254" s="8">
        <v>92.9</v>
      </c>
      <c r="PO254" s="8">
        <v>0.08</v>
      </c>
      <c r="PP254" s="8">
        <v>91.24</v>
      </c>
      <c r="PQ254" s="8">
        <v>7.0000000000000007E-2</v>
      </c>
      <c r="PV254" s="8">
        <v>74.06</v>
      </c>
      <c r="PW254" s="8">
        <v>0.03</v>
      </c>
      <c r="PX254" s="8">
        <v>78.39</v>
      </c>
      <c r="PY254" s="8">
        <v>0.04</v>
      </c>
      <c r="PZ254" s="8">
        <v>94.32</v>
      </c>
      <c r="QA254" s="8">
        <v>7.0000000000000007E-2</v>
      </c>
      <c r="QB254" s="8">
        <v>91.28</v>
      </c>
      <c r="QC254" s="8">
        <v>0.06</v>
      </c>
      <c r="QX254" s="8">
        <v>81.099999999999994</v>
      </c>
      <c r="QY254" s="8">
        <v>0.14000000000000001</v>
      </c>
      <c r="QZ254" s="8">
        <v>81.93</v>
      </c>
      <c r="RA254" s="8">
        <v>0.13</v>
      </c>
      <c r="RB254" s="8">
        <v>75.19</v>
      </c>
      <c r="RC254" s="8">
        <v>0.04</v>
      </c>
      <c r="RD254" s="8">
        <v>74.83</v>
      </c>
      <c r="RE254" s="8">
        <v>0.31</v>
      </c>
      <c r="RF254" s="8">
        <v>74.58</v>
      </c>
      <c r="RG254" s="8">
        <v>0.04</v>
      </c>
      <c r="RH254" s="8">
        <v>74.540000000000006</v>
      </c>
      <c r="RI254" s="8">
        <v>0.03</v>
      </c>
      <c r="RJ254" s="8">
        <v>74.53</v>
      </c>
      <c r="RK254" s="8">
        <v>0.04</v>
      </c>
      <c r="RL254" s="8">
        <v>74.59</v>
      </c>
      <c r="RM254" s="8">
        <v>0.04</v>
      </c>
      <c r="RP254" s="8">
        <v>76.28</v>
      </c>
      <c r="RQ254" s="8">
        <v>0.03</v>
      </c>
      <c r="RR254" s="8">
        <v>76.7</v>
      </c>
      <c r="RS254" s="8">
        <v>0.04</v>
      </c>
      <c r="RT254" s="8">
        <v>76.61</v>
      </c>
      <c r="RU254" s="8">
        <v>0.04</v>
      </c>
      <c r="RV254" s="8">
        <v>77.27</v>
      </c>
      <c r="RW254" s="8">
        <v>0.03</v>
      </c>
      <c r="RX254" s="8">
        <v>75.23</v>
      </c>
      <c r="RY254" s="8">
        <v>0.03</v>
      </c>
      <c r="RZ254" s="8">
        <v>75.59</v>
      </c>
      <c r="SA254" s="8">
        <v>0.03</v>
      </c>
      <c r="SB254" s="8">
        <v>75.72</v>
      </c>
      <c r="SC254" s="8">
        <v>0.04</v>
      </c>
      <c r="SD254" s="8">
        <v>76.05</v>
      </c>
      <c r="SE254" s="8">
        <v>0.03</v>
      </c>
      <c r="SF254" s="8">
        <v>75.11</v>
      </c>
      <c r="SG254" s="8">
        <v>0.03</v>
      </c>
      <c r="SH254" s="8">
        <v>74.88</v>
      </c>
      <c r="SI254" s="8">
        <v>0.03</v>
      </c>
      <c r="SJ254" s="8">
        <v>74.91</v>
      </c>
      <c r="SK254" s="8">
        <v>0.05</v>
      </c>
      <c r="SL254" s="8">
        <v>75.56</v>
      </c>
      <c r="SM254" s="8">
        <v>0.04</v>
      </c>
      <c r="SN254" s="8">
        <v>74.81</v>
      </c>
      <c r="SO254" s="8">
        <v>0.05</v>
      </c>
      <c r="SP254" s="8">
        <v>74.739999999999995</v>
      </c>
      <c r="SQ254" s="8">
        <v>0.04</v>
      </c>
      <c r="SR254" s="8">
        <v>74.87</v>
      </c>
      <c r="SS254" s="8">
        <v>0.04</v>
      </c>
      <c r="ST254" s="8">
        <v>75.44</v>
      </c>
      <c r="SU254" s="8">
        <v>0.05</v>
      </c>
      <c r="TZ254" s="8">
        <v>79.36</v>
      </c>
      <c r="UA254" s="8">
        <v>7.0000000000000007E-2</v>
      </c>
      <c r="UB254" s="8">
        <v>79.180000000000007</v>
      </c>
      <c r="UC254" s="8">
        <v>7.0000000000000007E-2</v>
      </c>
      <c r="UD254" s="8">
        <v>79.27</v>
      </c>
      <c r="UE254" s="8">
        <v>7.0000000000000007E-2</v>
      </c>
      <c r="UF254" s="8">
        <v>79.22</v>
      </c>
      <c r="UG254" s="8">
        <v>7.0000000000000007E-2</v>
      </c>
      <c r="UH254" s="8">
        <v>79.290000000000006</v>
      </c>
      <c r="UI254" s="8">
        <v>7.0000000000000007E-2</v>
      </c>
      <c r="UJ254" s="8">
        <v>79.22</v>
      </c>
      <c r="UK254" s="8">
        <v>0.08</v>
      </c>
      <c r="VX254" s="27">
        <v>94.38</v>
      </c>
      <c r="VY254" s="27">
        <v>7.0000000000000007E-2</v>
      </c>
      <c r="VZ254" s="27">
        <v>94.03</v>
      </c>
      <c r="WA254" s="27">
        <v>7.0000000000000007E-2</v>
      </c>
      <c r="WB254" s="27">
        <v>91.1</v>
      </c>
      <c r="WC254" s="27">
        <v>7.0000000000000007E-2</v>
      </c>
      <c r="WD254" s="27">
        <v>91.59</v>
      </c>
      <c r="WE254" s="27">
        <v>7.0000000000000007E-2</v>
      </c>
      <c r="WJ254" s="8" t="s">
        <v>1315</v>
      </c>
      <c r="WK254" s="8">
        <v>75.006</v>
      </c>
      <c r="WL254" s="8">
        <v>1.4E-2</v>
      </c>
      <c r="WM254" s="8">
        <v>61.997999999999998</v>
      </c>
      <c r="WN254" s="8">
        <v>1.2999999999999999E-2</v>
      </c>
      <c r="WO254" s="8">
        <v>62.01</v>
      </c>
      <c r="WP254" s="8">
        <v>1.4E-2</v>
      </c>
      <c r="WQ254" s="8">
        <v>56.741999999999997</v>
      </c>
      <c r="WR254" s="8">
        <v>1.2E-2</v>
      </c>
      <c r="WS254" s="8">
        <v>81.992999999999995</v>
      </c>
      <c r="WT254" s="8">
        <v>3.6999999999999998E-2</v>
      </c>
      <c r="WU254" s="8">
        <v>67.994</v>
      </c>
      <c r="WV254" s="8">
        <v>2.7E-2</v>
      </c>
      <c r="WW254" s="8">
        <v>2609.8000000000002</v>
      </c>
      <c r="WX254" s="8">
        <v>2.7</v>
      </c>
      <c r="WY254" s="8">
        <v>2539.4</v>
      </c>
      <c r="WZ254" s="8">
        <v>2.6</v>
      </c>
      <c r="XA254" s="8">
        <v>1.121</v>
      </c>
      <c r="XB254" s="8">
        <v>2E-3</v>
      </c>
      <c r="XC254" s="8">
        <v>-0.41199999999999998</v>
      </c>
      <c r="XD254" s="8">
        <v>2E-3</v>
      </c>
      <c r="XE254" s="8">
        <v>3.6999999999999998E-2</v>
      </c>
      <c r="XF254" s="8">
        <v>2E-3</v>
      </c>
      <c r="XG254" s="8">
        <v>0.94369999999999998</v>
      </c>
      <c r="XH254" s="8">
        <v>2E-3</v>
      </c>
      <c r="XI254" s="8">
        <v>29.288</v>
      </c>
      <c r="XJ254" s="8">
        <v>1E-3</v>
      </c>
      <c r="XK254" s="8">
        <v>7093</v>
      </c>
      <c r="XL254" s="8">
        <v>29</v>
      </c>
      <c r="XM254" s="8">
        <v>1540</v>
      </c>
      <c r="XO254" s="1">
        <v>8.7942837155845673E-3</v>
      </c>
      <c r="XP254" s="12">
        <v>21.378903712586084</v>
      </c>
      <c r="XQ254" s="4">
        <v>13.029</v>
      </c>
      <c r="XR254" s="4">
        <v>0.39800000000000002</v>
      </c>
      <c r="XS254" s="45">
        <f t="shared" si="210"/>
        <v>1.446916491212942</v>
      </c>
      <c r="XT254" s="9">
        <f t="shared" si="181"/>
        <v>11845.344320926481</v>
      </c>
      <c r="XU254" s="46">
        <f t="shared" si="182"/>
        <v>334.4273827401575</v>
      </c>
      <c r="XV254" s="9">
        <f t="shared" si="211"/>
        <v>22.344098307617141</v>
      </c>
      <c r="XW254" s="9">
        <f t="shared" si="183"/>
        <v>97.512959942170482</v>
      </c>
      <c r="XX254" s="9">
        <f t="shared" si="184"/>
        <v>11747.83136098431</v>
      </c>
      <c r="XY254" s="15">
        <f t="shared" si="185"/>
        <v>8.7989849523023231E-3</v>
      </c>
      <c r="XZ254" s="9">
        <f t="shared" si="186"/>
        <v>27.644286660007758</v>
      </c>
      <c r="YA254" s="9">
        <f t="shared" si="187"/>
        <v>60.563083508787059</v>
      </c>
      <c r="YB254" s="10">
        <v>13.748386873417555</v>
      </c>
      <c r="YC254" s="10">
        <v>13.219370898604028</v>
      </c>
      <c r="YD254" s="3">
        <v>1.1340505455050925E-2</v>
      </c>
      <c r="YE254" s="9">
        <v>32.123446164125568</v>
      </c>
      <c r="YF254" s="15">
        <v>8.7778890428224007E-3</v>
      </c>
      <c r="YG254" s="9">
        <v>27.607107363856962</v>
      </c>
      <c r="YH254" s="15">
        <v>8.5571815270573757E-3</v>
      </c>
      <c r="YI254" s="9">
        <v>24.197169687170689</v>
      </c>
      <c r="YJ254" s="9">
        <f t="shared" si="188"/>
        <v>75.063784322273875</v>
      </c>
      <c r="YK254" s="9">
        <f t="shared" si="189"/>
        <v>62.050680700974347</v>
      </c>
      <c r="YL254" s="9">
        <f t="shared" si="190"/>
        <v>23.844412331260592</v>
      </c>
      <c r="YM254" s="9">
        <f t="shared" si="212"/>
        <v>45010.81980025956</v>
      </c>
      <c r="YN254" s="9">
        <f t="shared" si="213"/>
        <v>41223.790567317606</v>
      </c>
      <c r="YO254" s="9">
        <f t="shared" si="214"/>
        <v>5553</v>
      </c>
      <c r="YP254" s="14">
        <f t="shared" si="215"/>
        <v>0.42106295961956036</v>
      </c>
      <c r="YQ254" s="9">
        <f t="shared" si="216"/>
        <v>40896.20045755172</v>
      </c>
      <c r="YR254" s="9">
        <f t="shared" si="217"/>
        <v>37109.171224609767</v>
      </c>
      <c r="YS254" s="10">
        <f t="shared" si="218"/>
        <v>5.7657127389752887</v>
      </c>
      <c r="YT254" s="15">
        <f t="shared" si="219"/>
        <v>0.35746899751681382</v>
      </c>
      <c r="YU254" s="16">
        <f t="shared" si="220"/>
        <v>-3.7998743287471655</v>
      </c>
      <c r="YV254" s="16">
        <f t="shared" si="221"/>
        <v>-14.500700813486816</v>
      </c>
      <c r="YW254" s="47">
        <f t="shared" si="222"/>
        <v>52.495689152630646</v>
      </c>
      <c r="YX254" s="5">
        <f t="shared" si="223"/>
        <v>45010.81980025956</v>
      </c>
      <c r="YY254" s="5">
        <f t="shared" si="224"/>
        <v>40391.885893248975</v>
      </c>
      <c r="YZ254" s="5">
        <f t="shared" si="225"/>
        <v>4178.5323424947028</v>
      </c>
      <c r="ZA254" s="5">
        <f t="shared" si="226"/>
        <v>440.4015645158629</v>
      </c>
      <c r="ZB254" s="5">
        <f t="shared" si="227"/>
        <v>45010.819800259545</v>
      </c>
      <c r="ZC254" s="6">
        <f t="shared" si="228"/>
        <v>0.99999999999999967</v>
      </c>
    </row>
    <row r="255" spans="1:679" s="8" customFormat="1" x14ac:dyDescent="0.25">
      <c r="A255" s="8">
        <v>3</v>
      </c>
      <c r="B255" s="8" t="s">
        <v>1573</v>
      </c>
      <c r="C255" s="8" t="s">
        <v>1574</v>
      </c>
      <c r="D255" s="8" t="s">
        <v>1573</v>
      </c>
      <c r="E255" s="13" t="s">
        <v>3314</v>
      </c>
      <c r="F255" s="8" t="s">
        <v>3316</v>
      </c>
      <c r="G255" s="8" t="s">
        <v>3316</v>
      </c>
      <c r="I255" s="8" t="s">
        <v>3310</v>
      </c>
      <c r="J255" s="8" t="s">
        <v>3310</v>
      </c>
      <c r="N255" s="7">
        <v>0</v>
      </c>
      <c r="O255" s="7">
        <v>0</v>
      </c>
      <c r="P255" s="8" t="s">
        <v>3375</v>
      </c>
      <c r="Q255" s="8" t="s">
        <v>1203</v>
      </c>
      <c r="R255" s="8" t="s">
        <v>1575</v>
      </c>
      <c r="S255" s="8" t="s">
        <v>119</v>
      </c>
      <c r="T255" s="8" t="s">
        <v>154</v>
      </c>
      <c r="U255" s="8" t="s">
        <v>1576</v>
      </c>
      <c r="V255" s="8" t="s">
        <v>3379</v>
      </c>
      <c r="W255" s="8" t="s">
        <v>3383</v>
      </c>
      <c r="X255" s="8" t="s">
        <v>3387</v>
      </c>
      <c r="Y255" s="8" t="s">
        <v>3387</v>
      </c>
      <c r="Z255" s="8" t="s">
        <v>122</v>
      </c>
      <c r="AA255" s="8" t="s">
        <v>123</v>
      </c>
      <c r="AB255" s="8" t="s">
        <v>124</v>
      </c>
      <c r="AC255" s="8" t="s">
        <v>1206</v>
      </c>
      <c r="AD255" s="8" t="s">
        <v>1177</v>
      </c>
      <c r="AE255" s="8" t="s">
        <v>3391</v>
      </c>
      <c r="AF255" s="8" t="s">
        <v>1178</v>
      </c>
      <c r="AG255" s="8">
        <v>115</v>
      </c>
      <c r="AH255" s="8">
        <v>80</v>
      </c>
      <c r="AI255" s="8">
        <v>75</v>
      </c>
      <c r="AJ255" s="8">
        <v>62</v>
      </c>
      <c r="AK255" s="8">
        <v>5.55</v>
      </c>
      <c r="AL255" s="8">
        <v>7.11</v>
      </c>
      <c r="AM255" s="8">
        <v>7.6</v>
      </c>
      <c r="AN255" s="8">
        <v>8.1</v>
      </c>
      <c r="AO255" s="8">
        <v>230.4</v>
      </c>
      <c r="AP255" s="8">
        <v>1.5</v>
      </c>
      <c r="AQ255" s="8">
        <v>30.3</v>
      </c>
      <c r="AR255" s="8">
        <v>0</v>
      </c>
      <c r="AS255" s="8">
        <v>18552</v>
      </c>
      <c r="AT255" s="8">
        <v>43</v>
      </c>
      <c r="AU255" s="8">
        <v>18921</v>
      </c>
      <c r="AV255" s="8">
        <v>76</v>
      </c>
      <c r="AW255" s="8">
        <v>-5981</v>
      </c>
      <c r="AX255" s="8">
        <v>95</v>
      </c>
      <c r="AY255" s="8">
        <v>12565</v>
      </c>
      <c r="AZ255" s="8">
        <v>91</v>
      </c>
      <c r="BA255" s="8">
        <v>1.285948214</v>
      </c>
      <c r="BF255" s="8">
        <v>116.06</v>
      </c>
      <c r="BG255" s="8">
        <v>0.01</v>
      </c>
      <c r="BH255" s="8">
        <v>66.03</v>
      </c>
      <c r="CO255" s="8" t="s">
        <v>1577</v>
      </c>
      <c r="CP255" s="8" t="s">
        <v>1578</v>
      </c>
      <c r="CQ255" s="8">
        <v>75</v>
      </c>
      <c r="CR255" s="8">
        <v>1.2999999999999999E-2</v>
      </c>
      <c r="CS255" s="8">
        <v>62.003</v>
      </c>
      <c r="CT255" s="8">
        <v>0.01</v>
      </c>
      <c r="CU255" s="8">
        <v>114.98399999999999</v>
      </c>
      <c r="CV255" s="8">
        <v>3.5000000000000003E-2</v>
      </c>
      <c r="CW255" s="8">
        <v>80.007000000000005</v>
      </c>
      <c r="CX255" s="8">
        <v>3.3000000000000002E-2</v>
      </c>
      <c r="CY255" s="8">
        <v>74.73</v>
      </c>
      <c r="CZ255" s="8">
        <v>0.03</v>
      </c>
      <c r="DA255" s="8">
        <v>67.89</v>
      </c>
      <c r="DB255" s="8">
        <v>0.01</v>
      </c>
      <c r="DC255" s="8">
        <v>69.84</v>
      </c>
      <c r="DD255" s="8">
        <v>0.01</v>
      </c>
      <c r="DE255" s="8">
        <v>3.2000000000000001E-2</v>
      </c>
      <c r="DF255" s="8">
        <v>2E-3</v>
      </c>
      <c r="DG255" s="8">
        <v>0.93100000000000005</v>
      </c>
      <c r="DH255" s="8">
        <v>1.9E-3</v>
      </c>
      <c r="DI255" s="8">
        <v>18552</v>
      </c>
      <c r="DJ255" s="8">
        <v>43</v>
      </c>
      <c r="DK255" s="8">
        <v>-5981</v>
      </c>
      <c r="DL255" s="8">
        <v>95</v>
      </c>
      <c r="DM255" s="8">
        <v>1.286</v>
      </c>
      <c r="DN255" s="8">
        <v>0.01</v>
      </c>
      <c r="DO255" s="8">
        <v>36988</v>
      </c>
      <c r="DP255" s="8">
        <v>245</v>
      </c>
      <c r="DQ255" s="8">
        <v>3.7850000000000001</v>
      </c>
      <c r="DR255" s="8">
        <v>2.8000000000000001E-2</v>
      </c>
      <c r="DS255" s="8">
        <v>66.03</v>
      </c>
      <c r="DT255" s="8">
        <v>0.35</v>
      </c>
      <c r="DU255" s="8">
        <v>230.4</v>
      </c>
      <c r="DV255" s="8">
        <v>1.1000000000000001</v>
      </c>
      <c r="DW255" s="8">
        <v>230.1</v>
      </c>
      <c r="DX255" s="8">
        <v>1.1000000000000001</v>
      </c>
      <c r="DY255" s="8">
        <v>229.5</v>
      </c>
      <c r="DZ255" s="8">
        <v>1.1000000000000001</v>
      </c>
      <c r="EA255" s="8">
        <v>30.3</v>
      </c>
      <c r="EB255" s="8">
        <v>0.1</v>
      </c>
      <c r="EC255" s="8">
        <v>28.4</v>
      </c>
      <c r="ED255" s="8">
        <v>0.1</v>
      </c>
      <c r="EE255" s="8">
        <v>30.5</v>
      </c>
      <c r="EF255" s="8">
        <v>0.1</v>
      </c>
      <c r="EG255" s="8">
        <v>6957.3</v>
      </c>
      <c r="EH255" s="8">
        <v>41.7</v>
      </c>
      <c r="EI255" s="8">
        <v>3694.1</v>
      </c>
      <c r="EJ255" s="8">
        <v>55.5</v>
      </c>
      <c r="EK255" s="8">
        <v>2814.1</v>
      </c>
      <c r="EL255" s="8">
        <v>35.200000000000003</v>
      </c>
      <c r="EM255" s="8">
        <v>227</v>
      </c>
      <c r="EO255" s="8">
        <v>228</v>
      </c>
      <c r="EQ255" s="8">
        <v>228</v>
      </c>
      <c r="ES255" s="8">
        <v>6.2</v>
      </c>
      <c r="EU255" s="8">
        <v>6.4</v>
      </c>
      <c r="EW255" s="8">
        <v>6.1</v>
      </c>
      <c r="EY255" s="8">
        <v>0.45</v>
      </c>
      <c r="EZ255" s="8">
        <v>226</v>
      </c>
      <c r="FB255" s="8">
        <v>228</v>
      </c>
      <c r="FD255" s="8">
        <v>229</v>
      </c>
      <c r="FF255" s="8">
        <v>11.8</v>
      </c>
      <c r="FH255" s="8">
        <v>11.3</v>
      </c>
      <c r="FJ255" s="8">
        <v>11.3</v>
      </c>
      <c r="FL255" s="8">
        <v>3860</v>
      </c>
      <c r="FN255" s="8">
        <v>0.85</v>
      </c>
      <c r="FO255" s="8">
        <v>227</v>
      </c>
      <c r="FP255" s="8">
        <v>228</v>
      </c>
      <c r="FQ255" s="8">
        <v>229</v>
      </c>
      <c r="FR255" s="8">
        <v>11.6</v>
      </c>
      <c r="FS255" s="8">
        <v>11</v>
      </c>
      <c r="FT255" s="8">
        <v>10.9</v>
      </c>
      <c r="FU255" s="8">
        <v>3730</v>
      </c>
      <c r="FV255" s="8">
        <v>0.84</v>
      </c>
      <c r="GE255" s="8">
        <v>9730</v>
      </c>
      <c r="HB255" s="8">
        <v>308.43</v>
      </c>
      <c r="HC255" s="8">
        <v>0.35</v>
      </c>
      <c r="HD255" s="8">
        <v>246.23</v>
      </c>
      <c r="HE255" s="8">
        <v>0.09</v>
      </c>
      <c r="HF255" s="8">
        <v>132.86000000000001</v>
      </c>
      <c r="HG255" s="8">
        <v>0.09</v>
      </c>
      <c r="HH255" s="8">
        <v>113.38</v>
      </c>
      <c r="HI255" s="8">
        <v>7.0000000000000007E-2</v>
      </c>
      <c r="HJ255" s="8">
        <v>293.60000000000002</v>
      </c>
      <c r="HK255" s="8">
        <v>0.42</v>
      </c>
      <c r="HL255" s="8">
        <v>127.6</v>
      </c>
      <c r="HM255" s="8">
        <v>0.11</v>
      </c>
      <c r="HN255" s="8">
        <v>129.06</v>
      </c>
      <c r="HO255" s="8">
        <v>0.11</v>
      </c>
      <c r="HP255" s="8">
        <v>1.46</v>
      </c>
      <c r="HQ255" s="8">
        <v>7.0000000000000007E-2</v>
      </c>
      <c r="HZ255" s="8">
        <v>59.91</v>
      </c>
      <c r="IA255" s="8">
        <v>0.06</v>
      </c>
      <c r="IB255" s="8">
        <v>81.52</v>
      </c>
      <c r="IC255" s="8">
        <v>0.03</v>
      </c>
      <c r="ID255" s="8">
        <v>33.53</v>
      </c>
      <c r="IE255" s="8">
        <v>0.05</v>
      </c>
      <c r="IF255" s="8">
        <v>47.99</v>
      </c>
      <c r="IG255" s="8">
        <v>0.06</v>
      </c>
      <c r="IH255" s="8">
        <v>339.45</v>
      </c>
      <c r="II255" s="8">
        <v>3.01</v>
      </c>
      <c r="IJ255" s="8">
        <v>48.47</v>
      </c>
      <c r="IK255" s="8">
        <v>0.04</v>
      </c>
      <c r="IL255" s="8">
        <v>36988</v>
      </c>
      <c r="IM255" s="8">
        <v>245</v>
      </c>
      <c r="IN255" s="8">
        <v>22945</v>
      </c>
      <c r="IO255" s="8">
        <v>203</v>
      </c>
      <c r="KB255" s="8">
        <v>296.72000000000003</v>
      </c>
      <c r="KC255" s="8">
        <v>0.4</v>
      </c>
      <c r="KD255" s="8">
        <v>267.39999999999998</v>
      </c>
      <c r="KE255" s="8">
        <v>0.1</v>
      </c>
      <c r="KF255" s="8">
        <v>129.87</v>
      </c>
      <c r="KG255" s="8">
        <v>0.1</v>
      </c>
      <c r="KH255" s="8">
        <v>137.53</v>
      </c>
      <c r="KI255" s="8">
        <v>0.11</v>
      </c>
      <c r="KP255" s="8">
        <v>286.99</v>
      </c>
      <c r="KQ255" s="8">
        <v>0.41</v>
      </c>
      <c r="KR255" s="8">
        <v>126.96</v>
      </c>
      <c r="KS255" s="8">
        <v>0.08</v>
      </c>
      <c r="KT255" s="8">
        <v>127.31</v>
      </c>
      <c r="KU255" s="8">
        <v>0.11</v>
      </c>
      <c r="KV255" s="8">
        <v>0.36</v>
      </c>
      <c r="KW255" s="8">
        <v>0.05</v>
      </c>
      <c r="LD255" s="8">
        <v>51.72</v>
      </c>
      <c r="LE255" s="8">
        <v>0.12</v>
      </c>
      <c r="LF255" s="8">
        <v>90.19</v>
      </c>
      <c r="LG255" s="8">
        <v>0.04</v>
      </c>
      <c r="LH255" s="8">
        <v>27.12</v>
      </c>
      <c r="LI255" s="8">
        <v>0.1</v>
      </c>
      <c r="LJ255" s="8">
        <v>63.07</v>
      </c>
      <c r="LK255" s="8">
        <v>0.11</v>
      </c>
      <c r="LL255" s="8">
        <v>126.54</v>
      </c>
      <c r="LM255" s="8">
        <v>0.1</v>
      </c>
      <c r="LN255" s="8">
        <v>277.47000000000003</v>
      </c>
      <c r="LO255" s="8">
        <v>2.5</v>
      </c>
      <c r="LP255" s="8">
        <v>48.25</v>
      </c>
      <c r="LQ255" s="8">
        <v>0.03</v>
      </c>
      <c r="LR255" s="8">
        <v>117.93</v>
      </c>
      <c r="LS255" s="8">
        <v>0.01</v>
      </c>
      <c r="LT255" s="8">
        <v>36988</v>
      </c>
      <c r="LU255" s="8">
        <v>245</v>
      </c>
      <c r="LV255" s="8">
        <v>19333</v>
      </c>
      <c r="LW255" s="8">
        <v>172</v>
      </c>
      <c r="MX255" s="8">
        <v>67.39</v>
      </c>
      <c r="MY255" s="8">
        <v>0.02</v>
      </c>
      <c r="MZ255" s="8">
        <v>68.37</v>
      </c>
      <c r="NA255" s="8">
        <v>0.03</v>
      </c>
      <c r="NB255" s="8">
        <v>68.52</v>
      </c>
      <c r="NC255" s="8">
        <v>0.03</v>
      </c>
      <c r="ND255" s="8">
        <v>67.45</v>
      </c>
      <c r="NE255" s="8">
        <v>0.02</v>
      </c>
      <c r="NF255" s="8">
        <v>67.930000000000007</v>
      </c>
      <c r="NG255" s="8">
        <v>0.03</v>
      </c>
      <c r="NH255" s="8">
        <v>68.010000000000005</v>
      </c>
      <c r="NI255" s="8">
        <v>0.03</v>
      </c>
      <c r="OP255" s="8">
        <v>128.91999999999999</v>
      </c>
      <c r="OQ255" s="8">
        <v>0.08</v>
      </c>
      <c r="OR255" s="8">
        <v>126.48</v>
      </c>
      <c r="OS255" s="8">
        <v>0.08</v>
      </c>
      <c r="PJ255" s="27">
        <v>125.95</v>
      </c>
      <c r="PK255" s="27">
        <v>0.08</v>
      </c>
      <c r="PL255" s="8">
        <v>126.84</v>
      </c>
      <c r="PM255" s="8">
        <v>0.09</v>
      </c>
      <c r="PN255" s="8">
        <v>128.34</v>
      </c>
      <c r="PO255" s="8">
        <v>0.08</v>
      </c>
      <c r="PP255" s="8">
        <v>126.54</v>
      </c>
      <c r="PQ255" s="8">
        <v>0.1</v>
      </c>
      <c r="PV255" s="8">
        <v>82.63</v>
      </c>
      <c r="PW255" s="8">
        <v>0.03</v>
      </c>
      <c r="PX255" s="8">
        <v>93.72</v>
      </c>
      <c r="PY255" s="8">
        <v>0.04</v>
      </c>
      <c r="QX255" s="8">
        <v>114.14</v>
      </c>
      <c r="QY255" s="8">
        <v>0.14000000000000001</v>
      </c>
      <c r="QZ255" s="8">
        <v>116.33</v>
      </c>
      <c r="RA255" s="8">
        <v>0.12</v>
      </c>
      <c r="RB255" s="8">
        <v>76.36</v>
      </c>
      <c r="RC255" s="8">
        <v>0.03</v>
      </c>
      <c r="RD255" s="8">
        <v>75.34</v>
      </c>
      <c r="RE255" s="8">
        <v>0.03</v>
      </c>
      <c r="RF255" s="8">
        <v>75.23</v>
      </c>
      <c r="RG255" s="8">
        <v>0.03</v>
      </c>
      <c r="RH255" s="8">
        <v>75.88</v>
      </c>
      <c r="RI255" s="8">
        <v>0.03</v>
      </c>
      <c r="RJ255" s="8">
        <v>75.069999999999993</v>
      </c>
      <c r="RK255" s="8">
        <v>0.03</v>
      </c>
      <c r="RL255" s="8">
        <v>75.209999999999994</v>
      </c>
      <c r="RM255" s="8">
        <v>0.02</v>
      </c>
      <c r="RP255" s="8">
        <v>86.41</v>
      </c>
      <c r="RQ255" s="8">
        <v>0.14000000000000001</v>
      </c>
      <c r="RR255" s="8">
        <v>90.7</v>
      </c>
      <c r="RS255" s="8">
        <v>0.13</v>
      </c>
      <c r="RT255" s="8">
        <v>89.23</v>
      </c>
      <c r="RU255" s="8">
        <v>0.16</v>
      </c>
      <c r="RV255" s="8">
        <v>92.82</v>
      </c>
      <c r="RW255" s="8">
        <v>0.17</v>
      </c>
      <c r="RX255" s="8">
        <v>79.61</v>
      </c>
      <c r="RY255" s="8">
        <v>0.05</v>
      </c>
      <c r="RZ255" s="8">
        <v>80.39</v>
      </c>
      <c r="SA255" s="8">
        <v>0.06</v>
      </c>
      <c r="SB255" s="8">
        <v>81.41</v>
      </c>
      <c r="SC255" s="8">
        <v>0.06</v>
      </c>
      <c r="SD255" s="8">
        <v>83.42</v>
      </c>
      <c r="SE255" s="8">
        <v>0.08</v>
      </c>
      <c r="SF255" s="8">
        <v>77.19</v>
      </c>
      <c r="SG255" s="8">
        <v>0.05</v>
      </c>
      <c r="SH255" s="8">
        <v>76.61</v>
      </c>
      <c r="SI255" s="8">
        <v>0.03</v>
      </c>
      <c r="SJ255" s="8">
        <v>77.16</v>
      </c>
      <c r="SK255" s="8">
        <v>0.04</v>
      </c>
      <c r="SL255" s="8">
        <v>81.63</v>
      </c>
      <c r="SM255" s="8">
        <v>0.1</v>
      </c>
      <c r="SN255" s="8">
        <v>75.81</v>
      </c>
      <c r="SO255" s="8">
        <v>0.03</v>
      </c>
      <c r="SP255" s="8">
        <v>75.59</v>
      </c>
      <c r="SQ255" s="8">
        <v>0.03</v>
      </c>
      <c r="SR255" s="8">
        <v>76.760000000000005</v>
      </c>
      <c r="SS255" s="8">
        <v>0.04</v>
      </c>
      <c r="ST255" s="8">
        <v>81.09</v>
      </c>
      <c r="SU255" s="8">
        <v>0.09</v>
      </c>
      <c r="TZ255" s="8">
        <v>115.4</v>
      </c>
      <c r="UA255" s="8">
        <v>0.13</v>
      </c>
      <c r="UB255" s="8">
        <v>114.86</v>
      </c>
      <c r="UC255" s="8">
        <v>0.16</v>
      </c>
      <c r="UD255" s="8">
        <v>115.28</v>
      </c>
      <c r="UE255" s="8">
        <v>0.14000000000000001</v>
      </c>
      <c r="UF255" s="8">
        <v>115.29</v>
      </c>
      <c r="UG255" s="8">
        <v>0.14000000000000001</v>
      </c>
      <c r="UH255" s="8">
        <v>115.27</v>
      </c>
      <c r="UI255" s="8">
        <v>0.15</v>
      </c>
      <c r="UJ255" s="8">
        <v>115.16</v>
      </c>
      <c r="UK255" s="8">
        <v>0.14000000000000001</v>
      </c>
      <c r="VX255" s="27">
        <v>128.85</v>
      </c>
      <c r="VY255" s="27">
        <v>0.08</v>
      </c>
      <c r="VZ255" s="27">
        <v>128.16</v>
      </c>
      <c r="WA255" s="27">
        <v>0.08</v>
      </c>
      <c r="WB255" s="27">
        <v>126.36</v>
      </c>
      <c r="WC255" s="27">
        <v>0.11</v>
      </c>
      <c r="WD255" s="27">
        <v>127.04</v>
      </c>
      <c r="WE255" s="27">
        <v>0.11</v>
      </c>
      <c r="WJ255" s="8" t="s">
        <v>1315</v>
      </c>
      <c r="WK255" s="8">
        <v>75</v>
      </c>
      <c r="WL255" s="8">
        <v>1.2999999999999999E-2</v>
      </c>
      <c r="WM255" s="8">
        <v>62.003</v>
      </c>
      <c r="WN255" s="8">
        <v>0.01</v>
      </c>
      <c r="WO255" s="8">
        <v>68.287999999999997</v>
      </c>
      <c r="WP255" s="8">
        <v>8.9999999999999993E-3</v>
      </c>
      <c r="WQ255" s="8">
        <v>60.463999999999999</v>
      </c>
      <c r="WR255" s="8">
        <v>1.2999999999999999E-2</v>
      </c>
      <c r="WS255" s="8">
        <v>114.98399999999999</v>
      </c>
      <c r="WT255" s="8">
        <v>3.5000000000000003E-2</v>
      </c>
      <c r="WU255" s="8">
        <v>80.007000000000005</v>
      </c>
      <c r="WV255" s="8">
        <v>3.3000000000000002E-2</v>
      </c>
      <c r="WW255" s="8">
        <v>2609</v>
      </c>
      <c r="WX255" s="8">
        <v>2.6</v>
      </c>
      <c r="WY255" s="8">
        <v>2502.9</v>
      </c>
      <c r="WZ255" s="8">
        <v>2.5</v>
      </c>
      <c r="XA255" s="8">
        <v>1.127</v>
      </c>
      <c r="XB255" s="8">
        <v>2E-3</v>
      </c>
      <c r="XC255" s="8">
        <v>-0.41</v>
      </c>
      <c r="XD255" s="8">
        <v>2E-3</v>
      </c>
      <c r="XE255" s="8">
        <v>3.2000000000000001E-2</v>
      </c>
      <c r="XF255" s="8">
        <v>2E-3</v>
      </c>
      <c r="XG255" s="8">
        <v>0.93100000000000005</v>
      </c>
      <c r="XH255" s="8">
        <v>1.9E-3</v>
      </c>
      <c r="XI255" s="8">
        <v>29.187000000000001</v>
      </c>
      <c r="XJ255" s="8">
        <v>1E-3</v>
      </c>
      <c r="XK255" s="8">
        <v>9771</v>
      </c>
      <c r="XL255" s="8">
        <v>28</v>
      </c>
      <c r="XM255" s="8">
        <v>1530</v>
      </c>
      <c r="XO255" s="1">
        <v>8.7942837155845673E-3</v>
      </c>
      <c r="XP255" s="12">
        <v>21.378903712586084</v>
      </c>
      <c r="XQ255" s="4">
        <v>13.029</v>
      </c>
      <c r="XR255" s="4">
        <v>0.39800000000000002</v>
      </c>
      <c r="XS255" s="45">
        <f t="shared" si="210"/>
        <v>1.4570277175087873</v>
      </c>
      <c r="XT255" s="9">
        <f t="shared" si="181"/>
        <v>11695.256919287951</v>
      </c>
      <c r="XU255" s="46">
        <f t="shared" si="182"/>
        <v>331.38474831496063</v>
      </c>
      <c r="XV255" s="9">
        <f t="shared" si="211"/>
        <v>22.97503389018636</v>
      </c>
      <c r="XW255" s="9">
        <f t="shared" si="183"/>
        <v>94.374714937806075</v>
      </c>
      <c r="XX255" s="9">
        <f t="shared" si="184"/>
        <v>11600.882204350144</v>
      </c>
      <c r="XY255" s="15">
        <f t="shared" si="185"/>
        <v>8.8229115931760822E-3</v>
      </c>
      <c r="XZ255" s="9">
        <f t="shared" si="186"/>
        <v>27.734321988118676</v>
      </c>
      <c r="YA255" s="9">
        <f t="shared" si="187"/>
        <v>66.830972282491203</v>
      </c>
      <c r="YB255" s="10">
        <v>14.60668818252462</v>
      </c>
      <c r="YC255" s="10">
        <v>13.384913309756577</v>
      </c>
      <c r="YD255" s="3">
        <v>1.3777713786516474E-2</v>
      </c>
      <c r="YE255" s="9">
        <v>42.917706516554766</v>
      </c>
      <c r="YF255" s="15">
        <v>8.7826036203570539E-3</v>
      </c>
      <c r="YG255" s="9">
        <v>27.610803141756723</v>
      </c>
      <c r="YH255" s="15">
        <v>9.3698833892903333E-3</v>
      </c>
      <c r="YI255" s="9">
        <v>26.614659941055251</v>
      </c>
      <c r="YJ255" s="9">
        <f t="shared" si="188"/>
        <v>75.325560376498217</v>
      </c>
      <c r="YK255" s="9">
        <f t="shared" si="189"/>
        <v>62.180461032335486</v>
      </c>
      <c r="YL255" s="9">
        <f t="shared" si="190"/>
        <v>26.258911721018379</v>
      </c>
      <c r="YM255" s="9">
        <f t="shared" si="212"/>
        <v>17255.302135093239</v>
      </c>
      <c r="YN255" s="9">
        <f t="shared" si="213"/>
        <v>23843.133643904781</v>
      </c>
      <c r="YO255" s="9">
        <f t="shared" si="214"/>
        <v>8241</v>
      </c>
      <c r="YP255" s="14">
        <f t="shared" si="215"/>
        <v>1.6300226318725086</v>
      </c>
      <c r="YQ255" s="9">
        <f t="shared" si="216"/>
        <v>13164.428281092201</v>
      </c>
      <c r="YR255" s="9">
        <f t="shared" si="217"/>
        <v>19752.259789903743</v>
      </c>
      <c r="YS255" s="10">
        <f t="shared" si="218"/>
        <v>1.3472959043181048</v>
      </c>
      <c r="YT255" s="15">
        <f t="shared" si="219"/>
        <v>0.53354419640962725</v>
      </c>
      <c r="YU255" s="16">
        <f t="shared" si="220"/>
        <v>-1.4754102671002975</v>
      </c>
      <c r="YV255" s="16">
        <f t="shared" si="221"/>
        <v>-8.494588094007014</v>
      </c>
      <c r="YW255" s="47">
        <f t="shared" si="222"/>
        <v>57.114643010644834</v>
      </c>
      <c r="YX255" s="5">
        <f t="shared" si="223"/>
        <v>17255.302135093239</v>
      </c>
      <c r="YY255" s="5">
        <f t="shared" si="224"/>
        <v>11650.15066060553</v>
      </c>
      <c r="YZ255" s="5">
        <f t="shared" si="225"/>
        <v>4160.5668319106053</v>
      </c>
      <c r="ZA255" s="5">
        <f t="shared" si="226"/>
        <v>1444.5846425771072</v>
      </c>
      <c r="ZB255" s="5">
        <f t="shared" si="227"/>
        <v>17255.302135093243</v>
      </c>
      <c r="ZC255" s="6">
        <f t="shared" si="228"/>
        <v>1.0000000000000002</v>
      </c>
    </row>
    <row r="256" spans="1:679" s="8" customFormat="1" x14ac:dyDescent="0.25">
      <c r="A256" s="8">
        <v>3</v>
      </c>
      <c r="B256" s="8" t="s">
        <v>1579</v>
      </c>
      <c r="C256" s="8" t="s">
        <v>1580</v>
      </c>
      <c r="D256" s="8" t="s">
        <v>1579</v>
      </c>
      <c r="E256" s="13" t="s">
        <v>3314</v>
      </c>
      <c r="F256" s="8" t="s">
        <v>3316</v>
      </c>
      <c r="G256" s="8" t="s">
        <v>3316</v>
      </c>
      <c r="I256" s="8" t="s">
        <v>3310</v>
      </c>
      <c r="J256" s="8" t="s">
        <v>3310</v>
      </c>
      <c r="N256" s="7">
        <v>0</v>
      </c>
      <c r="O256" s="7">
        <v>0</v>
      </c>
      <c r="P256" s="8" t="s">
        <v>3375</v>
      </c>
      <c r="Q256" s="8" t="s">
        <v>1581</v>
      </c>
      <c r="R256" s="8" t="s">
        <v>1582</v>
      </c>
      <c r="S256" s="8" t="s">
        <v>119</v>
      </c>
      <c r="T256" s="8" t="s">
        <v>154</v>
      </c>
      <c r="U256" s="8" t="s">
        <v>1205</v>
      </c>
      <c r="V256" s="8" t="s">
        <v>3379</v>
      </c>
      <c r="W256" s="8" t="s">
        <v>3383</v>
      </c>
      <c r="X256" s="8" t="s">
        <v>3387</v>
      </c>
      <c r="Y256" s="8" t="s">
        <v>3387</v>
      </c>
      <c r="Z256" s="8" t="s">
        <v>122</v>
      </c>
      <c r="AA256" s="8" t="s">
        <v>123</v>
      </c>
      <c r="AB256" s="8" t="s">
        <v>124</v>
      </c>
      <c r="AC256" s="8" t="s">
        <v>1583</v>
      </c>
      <c r="AD256" s="8" t="s">
        <v>1177</v>
      </c>
      <c r="AE256" s="8" t="s">
        <v>3391</v>
      </c>
      <c r="AF256" s="8" t="s">
        <v>1178</v>
      </c>
      <c r="AG256" s="8">
        <v>95</v>
      </c>
      <c r="AH256" s="8">
        <v>75</v>
      </c>
      <c r="AI256" s="8">
        <v>75</v>
      </c>
      <c r="AJ256" s="8">
        <v>62</v>
      </c>
      <c r="AK256" s="8">
        <v>10.11</v>
      </c>
      <c r="AL256" s="8">
        <v>11.97</v>
      </c>
      <c r="AM256" s="8">
        <v>7.6</v>
      </c>
      <c r="AN256" s="8">
        <v>8.1</v>
      </c>
      <c r="AO256" s="8">
        <v>230.3</v>
      </c>
      <c r="AP256" s="8">
        <v>1.3</v>
      </c>
      <c r="AQ256" s="8">
        <v>29</v>
      </c>
      <c r="AR256" s="8">
        <v>0</v>
      </c>
      <c r="AS256" s="8">
        <v>49959</v>
      </c>
      <c r="AT256" s="8">
        <v>67</v>
      </c>
      <c r="AU256" s="8">
        <v>50790</v>
      </c>
      <c r="AV256" s="8">
        <v>127</v>
      </c>
      <c r="AW256" s="8">
        <v>5323</v>
      </c>
      <c r="AX256" s="8">
        <v>148</v>
      </c>
      <c r="AY256" s="8">
        <v>55288</v>
      </c>
      <c r="AZ256" s="8">
        <v>174</v>
      </c>
      <c r="BA256" s="8">
        <v>5.9932791329999997</v>
      </c>
      <c r="BF256" s="8">
        <v>109.45</v>
      </c>
      <c r="BG256" s="8">
        <v>0.01</v>
      </c>
      <c r="BH256" s="8">
        <v>37.520000000000003</v>
      </c>
      <c r="CO256" s="8" t="s">
        <v>1584</v>
      </c>
      <c r="CP256" s="8" t="s">
        <v>1585</v>
      </c>
      <c r="CQ256" s="8">
        <v>75.003</v>
      </c>
      <c r="CR256" s="8">
        <v>8.0000000000000002E-3</v>
      </c>
      <c r="CS256" s="8">
        <v>62.003999999999998</v>
      </c>
      <c r="CT256" s="8">
        <v>2.3E-2</v>
      </c>
      <c r="CU256" s="8">
        <v>95.015000000000001</v>
      </c>
      <c r="CV256" s="8">
        <v>0.02</v>
      </c>
      <c r="CW256" s="8">
        <v>75.007000000000005</v>
      </c>
      <c r="CX256" s="8">
        <v>2.5000000000000001E-2</v>
      </c>
      <c r="CY256" s="8">
        <v>74.760000000000005</v>
      </c>
      <c r="CZ256" s="8">
        <v>0.04</v>
      </c>
      <c r="DA256" s="8">
        <v>56.96</v>
      </c>
      <c r="DB256" s="8">
        <v>0.01</v>
      </c>
      <c r="DC256" s="8">
        <v>61.43</v>
      </c>
      <c r="DD256" s="8">
        <v>0.02</v>
      </c>
      <c r="DE256" s="8">
        <v>7.0000000000000001E-3</v>
      </c>
      <c r="DF256" s="8">
        <v>2E-3</v>
      </c>
      <c r="DG256" s="8">
        <v>0.94069999999999998</v>
      </c>
      <c r="DH256" s="8">
        <v>1.9E-3</v>
      </c>
      <c r="DI256" s="8">
        <v>49959</v>
      </c>
      <c r="DJ256" s="8">
        <v>67</v>
      </c>
      <c r="DK256" s="8">
        <v>5323</v>
      </c>
      <c r="DL256" s="8">
        <v>148</v>
      </c>
      <c r="DM256" s="8">
        <v>5.9930000000000003</v>
      </c>
      <c r="DN256" s="8">
        <v>2.5999999999999999E-2</v>
      </c>
      <c r="DO256" s="8">
        <v>88494</v>
      </c>
      <c r="DP256" s="8">
        <v>61</v>
      </c>
      <c r="DQ256" s="8">
        <v>9.593</v>
      </c>
      <c r="DR256" s="8">
        <v>2.9000000000000001E-2</v>
      </c>
      <c r="DS256" s="8">
        <v>37.520000000000003</v>
      </c>
      <c r="DT256" s="8">
        <v>0.18</v>
      </c>
      <c r="DU256" s="8">
        <v>230.3</v>
      </c>
      <c r="DV256" s="8">
        <v>1</v>
      </c>
      <c r="DW256" s="8">
        <v>229.9</v>
      </c>
      <c r="DX256" s="8">
        <v>1</v>
      </c>
      <c r="DY256" s="8">
        <v>229.7</v>
      </c>
      <c r="DZ256" s="8">
        <v>1</v>
      </c>
      <c r="EA256" s="8">
        <v>29</v>
      </c>
      <c r="EB256" s="8">
        <v>0.1</v>
      </c>
      <c r="EC256" s="8">
        <v>27.3</v>
      </c>
      <c r="ED256" s="8">
        <v>0.1</v>
      </c>
      <c r="EE256" s="8">
        <v>29.6</v>
      </c>
      <c r="EF256" s="8">
        <v>0.1</v>
      </c>
      <c r="EG256" s="8">
        <v>6665.4</v>
      </c>
      <c r="EH256" s="8">
        <v>38.1</v>
      </c>
      <c r="EI256" s="8">
        <v>3724.6</v>
      </c>
      <c r="EJ256" s="8">
        <v>51.3</v>
      </c>
      <c r="EK256" s="8">
        <v>2559.4</v>
      </c>
      <c r="EL256" s="8">
        <v>32.5</v>
      </c>
      <c r="EM256" s="8">
        <v>228</v>
      </c>
      <c r="EO256" s="8">
        <v>229</v>
      </c>
      <c r="EQ256" s="8">
        <v>229</v>
      </c>
      <c r="ES256" s="8">
        <v>6.2</v>
      </c>
      <c r="EU256" s="8">
        <v>6.4</v>
      </c>
      <c r="EW256" s="8">
        <v>6.1</v>
      </c>
      <c r="EY256" s="8">
        <v>0.56999999999999995</v>
      </c>
      <c r="EZ256" s="8">
        <v>227</v>
      </c>
      <c r="FB256" s="8">
        <v>227</v>
      </c>
      <c r="FD256" s="8">
        <v>228</v>
      </c>
      <c r="FF256" s="8">
        <v>11</v>
      </c>
      <c r="FH256" s="8">
        <v>10.6</v>
      </c>
      <c r="FJ256" s="8">
        <v>10.6</v>
      </c>
      <c r="FL256" s="8">
        <v>3510</v>
      </c>
      <c r="FN256" s="8">
        <v>0.83</v>
      </c>
      <c r="FO256" s="8">
        <v>228</v>
      </c>
      <c r="FP256" s="8">
        <v>229</v>
      </c>
      <c r="FQ256" s="8">
        <v>228</v>
      </c>
      <c r="FR256" s="8">
        <v>11.2</v>
      </c>
      <c r="FS256" s="8">
        <v>10.6</v>
      </c>
      <c r="FT256" s="8">
        <v>10.5</v>
      </c>
      <c r="FU256" s="8">
        <v>3530</v>
      </c>
      <c r="FV256" s="8">
        <v>0.83</v>
      </c>
      <c r="GE256" s="8">
        <v>9210</v>
      </c>
      <c r="HB256" s="8">
        <v>282.7</v>
      </c>
      <c r="HC256" s="8">
        <v>0.24</v>
      </c>
      <c r="HD256" s="8">
        <v>157.77000000000001</v>
      </c>
      <c r="HE256" s="8">
        <v>0.05</v>
      </c>
      <c r="HF256" s="8">
        <v>126.19</v>
      </c>
      <c r="HG256" s="8">
        <v>0.06</v>
      </c>
      <c r="HH256" s="8">
        <v>31.58</v>
      </c>
      <c r="HI256" s="8">
        <v>7.0000000000000007E-2</v>
      </c>
      <c r="HJ256" s="8">
        <v>262.89</v>
      </c>
      <c r="HK256" s="8">
        <v>0.23</v>
      </c>
      <c r="HL256" s="8">
        <v>102.42</v>
      </c>
      <c r="HM256" s="8">
        <v>0.09</v>
      </c>
      <c r="HN256" s="8">
        <v>120.75</v>
      </c>
      <c r="HO256" s="8">
        <v>0.06</v>
      </c>
      <c r="HP256" s="8">
        <v>18.329999999999998</v>
      </c>
      <c r="HQ256" s="8">
        <v>7.0000000000000007E-2</v>
      </c>
      <c r="HZ256" s="8">
        <v>74.459999999999994</v>
      </c>
      <c r="IA256" s="8">
        <v>0.04</v>
      </c>
      <c r="IB256" s="8">
        <v>48.63</v>
      </c>
      <c r="IC256" s="8">
        <v>0.04</v>
      </c>
      <c r="ID256" s="8">
        <v>43.76</v>
      </c>
      <c r="IE256" s="8">
        <v>0.03</v>
      </c>
      <c r="IF256" s="8">
        <v>4.87</v>
      </c>
      <c r="IG256" s="8">
        <v>0.03</v>
      </c>
      <c r="IH256" s="8">
        <v>686.55</v>
      </c>
      <c r="II256" s="8">
        <v>0.57999999999999996</v>
      </c>
      <c r="IJ256" s="8">
        <v>40.24</v>
      </c>
      <c r="IK256" s="8">
        <v>0.03</v>
      </c>
      <c r="IL256" s="8">
        <v>88494</v>
      </c>
      <c r="IM256" s="8">
        <v>61</v>
      </c>
      <c r="IN256" s="8">
        <v>47516</v>
      </c>
      <c r="IO256" s="8">
        <v>41</v>
      </c>
      <c r="KB256" s="8">
        <v>286.54000000000002</v>
      </c>
      <c r="KC256" s="8">
        <v>0.33</v>
      </c>
      <c r="KD256" s="8">
        <v>194.82</v>
      </c>
      <c r="KE256" s="8">
        <v>0.08</v>
      </c>
      <c r="KF256" s="8">
        <v>127.21</v>
      </c>
      <c r="KG256" s="8">
        <v>0.09</v>
      </c>
      <c r="KH256" s="8">
        <v>67.61</v>
      </c>
      <c r="KI256" s="8">
        <v>0.1</v>
      </c>
      <c r="KP256" s="8">
        <v>272.74</v>
      </c>
      <c r="KQ256" s="8">
        <v>0.31</v>
      </c>
      <c r="KR256" s="8">
        <v>102.67</v>
      </c>
      <c r="KS256" s="8">
        <v>7.0000000000000007E-2</v>
      </c>
      <c r="KT256" s="8">
        <v>123.49</v>
      </c>
      <c r="KU256" s="8">
        <v>0.09</v>
      </c>
      <c r="KV256" s="8">
        <v>20.82</v>
      </c>
      <c r="KW256" s="8">
        <v>0.05</v>
      </c>
      <c r="LD256" s="8">
        <v>77.650000000000006</v>
      </c>
      <c r="LE256" s="8">
        <v>0.05</v>
      </c>
      <c r="LF256" s="8">
        <v>68.05</v>
      </c>
      <c r="LG256" s="8">
        <v>0.19</v>
      </c>
      <c r="LH256" s="8">
        <v>45.82</v>
      </c>
      <c r="LI256" s="8">
        <v>0.03</v>
      </c>
      <c r="LJ256" s="8">
        <v>22.22</v>
      </c>
      <c r="LK256" s="8">
        <v>0.21</v>
      </c>
      <c r="LL256" s="8">
        <v>101.54</v>
      </c>
      <c r="LM256" s="8">
        <v>0.08</v>
      </c>
      <c r="LN256" s="8">
        <v>638.54999999999995</v>
      </c>
      <c r="LO256" s="8">
        <v>0.69</v>
      </c>
      <c r="LP256" s="8">
        <v>40.32</v>
      </c>
      <c r="LQ256" s="8">
        <v>0.02</v>
      </c>
      <c r="LR256" s="8">
        <v>112.78</v>
      </c>
      <c r="LS256" s="8">
        <v>0.04</v>
      </c>
      <c r="LT256" s="8">
        <v>88494</v>
      </c>
      <c r="LU256" s="8">
        <v>61</v>
      </c>
      <c r="LV256" s="8">
        <v>46267</v>
      </c>
      <c r="LW256" s="8">
        <v>49</v>
      </c>
      <c r="MX256" s="8">
        <v>56.69</v>
      </c>
      <c r="MY256" s="8">
        <v>0.02</v>
      </c>
      <c r="MZ256" s="8">
        <v>57.39</v>
      </c>
      <c r="NA256" s="8">
        <v>0.02</v>
      </c>
      <c r="NB256" s="8">
        <v>57.45</v>
      </c>
      <c r="NC256" s="8">
        <v>0.02</v>
      </c>
      <c r="ND256" s="8">
        <v>56.55</v>
      </c>
      <c r="NE256" s="8">
        <v>0.02</v>
      </c>
      <c r="NF256" s="8">
        <v>57.01</v>
      </c>
      <c r="NG256" s="8">
        <v>0.03</v>
      </c>
      <c r="NH256" s="8">
        <v>57.22</v>
      </c>
      <c r="NI256" s="8">
        <v>0.03</v>
      </c>
      <c r="OP256" s="8">
        <v>101.97</v>
      </c>
      <c r="OQ256" s="8">
        <v>7.0000000000000007E-2</v>
      </c>
      <c r="OR256" s="8">
        <v>102.31</v>
      </c>
      <c r="OS256" s="8">
        <v>0.06</v>
      </c>
      <c r="PJ256" s="27">
        <v>102.65</v>
      </c>
      <c r="PK256" s="27">
        <v>0.05</v>
      </c>
      <c r="PL256" s="8">
        <v>102.08</v>
      </c>
      <c r="PM256" s="8">
        <v>7.0000000000000007E-2</v>
      </c>
      <c r="PN256" s="8">
        <v>101.38</v>
      </c>
      <c r="PO256" s="8">
        <v>7.0000000000000007E-2</v>
      </c>
      <c r="PP256" s="8">
        <v>101.54</v>
      </c>
      <c r="PQ256" s="8">
        <v>0.08</v>
      </c>
      <c r="PV256" s="8">
        <v>49.81</v>
      </c>
      <c r="PW256" s="8">
        <v>0.04</v>
      </c>
      <c r="PX256" s="8">
        <v>69.36</v>
      </c>
      <c r="PY256" s="8">
        <v>0.17</v>
      </c>
      <c r="QX256" s="8">
        <v>93.24</v>
      </c>
      <c r="QY256" s="8">
        <v>0.16</v>
      </c>
      <c r="QZ256" s="8">
        <v>96.14</v>
      </c>
      <c r="RA256" s="8">
        <v>0.1</v>
      </c>
      <c r="RB256" s="8">
        <v>75.64</v>
      </c>
      <c r="RC256" s="8">
        <v>0.03</v>
      </c>
      <c r="RD256" s="8">
        <v>75.22</v>
      </c>
      <c r="RE256" s="8">
        <v>0.03</v>
      </c>
      <c r="RF256" s="8">
        <v>74.91</v>
      </c>
      <c r="RG256" s="8">
        <v>0.03</v>
      </c>
      <c r="RH256" s="8">
        <v>75.09</v>
      </c>
      <c r="RI256" s="8">
        <v>0.03</v>
      </c>
      <c r="RJ256" s="8">
        <v>74.81</v>
      </c>
      <c r="RK256" s="8">
        <v>0.04</v>
      </c>
      <c r="RL256" s="8">
        <v>74.91</v>
      </c>
      <c r="RM256" s="8">
        <v>0.03</v>
      </c>
      <c r="RP256" s="8">
        <v>80.16</v>
      </c>
      <c r="RQ256" s="8">
        <v>7.0000000000000007E-2</v>
      </c>
      <c r="RR256" s="8">
        <v>81.59</v>
      </c>
      <c r="RS256" s="8">
        <v>0.09</v>
      </c>
      <c r="RT256" s="8">
        <v>81.42</v>
      </c>
      <c r="RU256" s="8">
        <v>0.08</v>
      </c>
      <c r="RV256" s="8">
        <v>83.68</v>
      </c>
      <c r="RW256" s="8">
        <v>0.09</v>
      </c>
      <c r="RX256" s="8">
        <v>77.05</v>
      </c>
      <c r="RY256" s="8">
        <v>0.03</v>
      </c>
      <c r="RZ256" s="8">
        <v>77.25</v>
      </c>
      <c r="SA256" s="8">
        <v>0.04</v>
      </c>
      <c r="SB256" s="8">
        <v>77.86</v>
      </c>
      <c r="SC256" s="8">
        <v>0.04</v>
      </c>
      <c r="SD256" s="8">
        <v>78.97</v>
      </c>
      <c r="SE256" s="8">
        <v>0.04</v>
      </c>
      <c r="SF256" s="8">
        <v>76</v>
      </c>
      <c r="SG256" s="8">
        <v>0.04</v>
      </c>
      <c r="SH256" s="8">
        <v>75.540000000000006</v>
      </c>
      <c r="SI256" s="8">
        <v>0.03</v>
      </c>
      <c r="SJ256" s="8">
        <v>75.83</v>
      </c>
      <c r="SK256" s="8">
        <v>0.04</v>
      </c>
      <c r="SL256" s="8">
        <v>78.03</v>
      </c>
      <c r="SM256" s="8">
        <v>0.05</v>
      </c>
      <c r="SN256" s="8">
        <v>75.290000000000006</v>
      </c>
      <c r="SO256" s="8">
        <v>0.04</v>
      </c>
      <c r="SP256" s="8">
        <v>75.16</v>
      </c>
      <c r="SQ256" s="8">
        <v>0.04</v>
      </c>
      <c r="SR256" s="8">
        <v>75.7</v>
      </c>
      <c r="SS256" s="8">
        <v>0.04</v>
      </c>
      <c r="ST256" s="8">
        <v>77.64</v>
      </c>
      <c r="SU256" s="8">
        <v>0.05</v>
      </c>
      <c r="TZ256" s="8">
        <v>93.66</v>
      </c>
      <c r="UA256" s="8">
        <v>0.08</v>
      </c>
      <c r="UB256" s="8">
        <v>93.22</v>
      </c>
      <c r="UC256" s="8">
        <v>0.1</v>
      </c>
      <c r="UD256" s="8">
        <v>93.61</v>
      </c>
      <c r="UE256" s="8">
        <v>0.08</v>
      </c>
      <c r="UF256" s="8">
        <v>93.6</v>
      </c>
      <c r="UG256" s="8">
        <v>0.08</v>
      </c>
      <c r="UH256" s="8">
        <v>93.57</v>
      </c>
      <c r="UI256" s="8">
        <v>0.09</v>
      </c>
      <c r="UJ256" s="8">
        <v>93.5</v>
      </c>
      <c r="UK256" s="8">
        <v>0.08</v>
      </c>
      <c r="VX256" s="27">
        <v>102.7</v>
      </c>
      <c r="VY256" s="27">
        <v>7.0000000000000007E-2</v>
      </c>
      <c r="VZ256" s="27">
        <v>102.79</v>
      </c>
      <c r="WA256" s="27">
        <v>7.0000000000000007E-2</v>
      </c>
      <c r="WB256" s="27">
        <v>102.78</v>
      </c>
      <c r="WC256" s="27">
        <v>7.0000000000000007E-2</v>
      </c>
      <c r="WD256" s="27">
        <v>102.74</v>
      </c>
      <c r="WE256" s="27">
        <v>0.08</v>
      </c>
      <c r="WJ256" s="8" t="s">
        <v>1315</v>
      </c>
      <c r="WK256" s="8">
        <v>75.003</v>
      </c>
      <c r="WL256" s="8">
        <v>8.0000000000000002E-3</v>
      </c>
      <c r="WM256" s="8">
        <v>62.003999999999998</v>
      </c>
      <c r="WN256" s="8">
        <v>2.3E-2</v>
      </c>
      <c r="WO256" s="8">
        <v>57.497</v>
      </c>
      <c r="WP256" s="8">
        <v>8.9999999999999993E-3</v>
      </c>
      <c r="WQ256" s="8">
        <v>54.845999999999997</v>
      </c>
      <c r="WR256" s="8">
        <v>1.2999999999999999E-2</v>
      </c>
      <c r="WS256" s="8">
        <v>95.015000000000001</v>
      </c>
      <c r="WT256" s="8">
        <v>0.02</v>
      </c>
      <c r="WU256" s="8">
        <v>75.007000000000005</v>
      </c>
      <c r="WV256" s="8">
        <v>2.5000000000000001E-2</v>
      </c>
      <c r="WW256" s="8">
        <v>2597.5</v>
      </c>
      <c r="WX256" s="8">
        <v>2.6</v>
      </c>
      <c r="WY256" s="8">
        <v>2543.5</v>
      </c>
      <c r="WZ256" s="8">
        <v>2.6</v>
      </c>
      <c r="XA256" s="8">
        <v>1.0960000000000001</v>
      </c>
      <c r="XB256" s="8">
        <v>2E-3</v>
      </c>
      <c r="XC256" s="8">
        <v>-0.41299999999999998</v>
      </c>
      <c r="XD256" s="8">
        <v>2E-3</v>
      </c>
      <c r="XE256" s="8">
        <v>7.0000000000000001E-3</v>
      </c>
      <c r="XF256" s="8">
        <v>2E-3</v>
      </c>
      <c r="XG256" s="8">
        <v>0.94069999999999998</v>
      </c>
      <c r="XH256" s="8">
        <v>1.9E-3</v>
      </c>
      <c r="XI256" s="8">
        <v>29.274000000000001</v>
      </c>
      <c r="XJ256" s="8">
        <v>1E-3</v>
      </c>
      <c r="XK256" s="8">
        <v>9225</v>
      </c>
      <c r="XL256" s="8">
        <v>28</v>
      </c>
      <c r="XM256" s="8">
        <v>1560</v>
      </c>
      <c r="XO256" s="1">
        <v>8.7942837155845673E-3</v>
      </c>
      <c r="XP256" s="12">
        <v>21.378903712586084</v>
      </c>
      <c r="XQ256" s="4">
        <v>13.029</v>
      </c>
      <c r="XR256" s="4">
        <v>0.39800000000000002</v>
      </c>
      <c r="XS256" s="45">
        <f t="shared" si="210"/>
        <v>1.4733494681032686</v>
      </c>
      <c r="XT256" s="9">
        <f t="shared" si="181"/>
        <v>11892.686644522619</v>
      </c>
      <c r="XU256" s="46">
        <f t="shared" si="182"/>
        <v>327.49705448818901</v>
      </c>
      <c r="XV256" s="9">
        <f t="shared" si="211"/>
        <v>22.655716068025288</v>
      </c>
      <c r="XW256" s="9">
        <f t="shared" si="183"/>
        <v>96.405145669530398</v>
      </c>
      <c r="XX256" s="9">
        <f t="shared" si="184"/>
        <v>11796.281498853088</v>
      </c>
      <c r="XY256" s="15">
        <f t="shared" si="185"/>
        <v>8.8242266273807074E-3</v>
      </c>
      <c r="XZ256" s="9">
        <f t="shared" si="186"/>
        <v>27.697019171622003</v>
      </c>
      <c r="YA256" s="9">
        <f t="shared" si="187"/>
        <v>56.023650531896735</v>
      </c>
      <c r="YB256" s="10">
        <v>14.100315441057917</v>
      </c>
      <c r="YC256" s="10">
        <v>13.10469237594681</v>
      </c>
      <c r="YD256" s="3">
        <v>1.3923322138397356E-2</v>
      </c>
      <c r="YE256" s="9">
        <v>38.16362324596264</v>
      </c>
      <c r="YF256" s="15">
        <v>8.7825542541357816E-3</v>
      </c>
      <c r="YG256" s="9">
        <v>27.61148081866305</v>
      </c>
      <c r="YH256" s="15">
        <v>8.5162200721225212E-3</v>
      </c>
      <c r="YI256" s="9">
        <v>23.052397251358148</v>
      </c>
      <c r="YJ256" s="9">
        <f t="shared" si="188"/>
        <v>75.166728082845594</v>
      </c>
      <c r="YK256" s="9">
        <f t="shared" si="189"/>
        <v>62.125711172339557</v>
      </c>
      <c r="YL256" s="9">
        <f t="shared" si="190"/>
        <v>22.693222347482163</v>
      </c>
      <c r="YM256" s="9">
        <f t="shared" si="212"/>
        <v>59508.587662352576</v>
      </c>
      <c r="YN256" s="9">
        <f t="shared" si="213"/>
        <v>54639.029454055257</v>
      </c>
      <c r="YO256" s="9">
        <f t="shared" si="214"/>
        <v>7665</v>
      </c>
      <c r="YP256" s="14">
        <f t="shared" si="215"/>
        <v>0.43961125658759714</v>
      </c>
      <c r="YQ256" s="9">
        <f t="shared" si="216"/>
        <v>55302.055109320769</v>
      </c>
      <c r="YR256" s="9">
        <f t="shared" si="217"/>
        <v>50432.496901023449</v>
      </c>
      <c r="YS256" s="10">
        <f t="shared" si="218"/>
        <v>5.9948027218775897</v>
      </c>
      <c r="YT256" s="15">
        <f t="shared" si="219"/>
        <v>0.15096631131227176</v>
      </c>
      <c r="YU256" s="16">
        <f t="shared" si="220"/>
        <v>-5.0037968241398403</v>
      </c>
      <c r="YV256" s="16">
        <f t="shared" si="221"/>
        <v>-19.14307755094886</v>
      </c>
      <c r="YW256" s="47">
        <f t="shared" si="222"/>
        <v>52.619828229511718</v>
      </c>
      <c r="YX256" s="5">
        <f t="shared" si="223"/>
        <v>59508.587662352576</v>
      </c>
      <c r="YY256" s="5">
        <f t="shared" si="224"/>
        <v>54219.752252149556</v>
      </c>
      <c r="YZ256" s="5">
        <f t="shared" si="225"/>
        <v>4271.5545823736229</v>
      </c>
      <c r="ZA256" s="5">
        <f t="shared" si="226"/>
        <v>1017.280827829449</v>
      </c>
      <c r="ZB256" s="5">
        <f t="shared" si="227"/>
        <v>59508.587662352627</v>
      </c>
      <c r="ZC256" s="6">
        <f t="shared" si="228"/>
        <v>1.0000000000000009</v>
      </c>
    </row>
    <row r="257" spans="1:679" s="8" customFormat="1" x14ac:dyDescent="0.25">
      <c r="A257" s="8">
        <v>3</v>
      </c>
      <c r="B257" s="8" t="s">
        <v>1586</v>
      </c>
      <c r="C257" s="8" t="s">
        <v>1587</v>
      </c>
      <c r="D257" s="8" t="s">
        <v>1586</v>
      </c>
      <c r="E257" s="13" t="s">
        <v>3314</v>
      </c>
      <c r="F257" s="8" t="s">
        <v>3316</v>
      </c>
      <c r="G257" s="8" t="s">
        <v>3316</v>
      </c>
      <c r="I257" s="8" t="s">
        <v>3310</v>
      </c>
      <c r="J257" s="8" t="s">
        <v>3310</v>
      </c>
      <c r="N257" s="7">
        <v>0</v>
      </c>
      <c r="O257" s="7">
        <v>0</v>
      </c>
      <c r="P257" s="8" t="s">
        <v>3375</v>
      </c>
      <c r="Q257" s="8" t="s">
        <v>1581</v>
      </c>
      <c r="R257" s="8" t="s">
        <v>1588</v>
      </c>
      <c r="S257" s="8" t="s">
        <v>119</v>
      </c>
      <c r="T257" s="8" t="s">
        <v>154</v>
      </c>
      <c r="U257" s="8" t="s">
        <v>1589</v>
      </c>
      <c r="V257" s="8" t="s">
        <v>3379</v>
      </c>
      <c r="W257" s="8" t="s">
        <v>3383</v>
      </c>
      <c r="X257" s="8" t="s">
        <v>3387</v>
      </c>
      <c r="Y257" s="8" t="s">
        <v>3387</v>
      </c>
      <c r="Z257" s="8" t="s">
        <v>122</v>
      </c>
      <c r="AA257" s="8" t="s">
        <v>123</v>
      </c>
      <c r="AB257" s="8" t="s">
        <v>124</v>
      </c>
      <c r="AC257" s="8" t="s">
        <v>1583</v>
      </c>
      <c r="AD257" s="8" t="s">
        <v>1177</v>
      </c>
      <c r="AE257" s="8" t="s">
        <v>3391</v>
      </c>
      <c r="AF257" s="8" t="s">
        <v>1178</v>
      </c>
      <c r="AG257" s="8">
        <v>82</v>
      </c>
      <c r="AH257" s="8">
        <v>68</v>
      </c>
      <c r="AI257" s="8">
        <v>75</v>
      </c>
      <c r="AJ257" s="8">
        <v>62</v>
      </c>
      <c r="AK257" s="8">
        <v>10.11</v>
      </c>
      <c r="AL257" s="8">
        <v>11.97</v>
      </c>
      <c r="AM257" s="8">
        <v>7.6</v>
      </c>
      <c r="AN257" s="8">
        <v>8.1</v>
      </c>
      <c r="AO257" s="8">
        <v>230.2</v>
      </c>
      <c r="AP257" s="8">
        <v>1.2</v>
      </c>
      <c r="AQ257" s="8">
        <v>26.5</v>
      </c>
      <c r="AR257" s="8">
        <v>0</v>
      </c>
      <c r="AS257" s="8">
        <v>57321</v>
      </c>
      <c r="AT257" s="8">
        <v>67</v>
      </c>
      <c r="AU257" s="8">
        <v>58303</v>
      </c>
      <c r="AV257" s="8">
        <v>187</v>
      </c>
      <c r="AW257" s="8">
        <v>14171</v>
      </c>
      <c r="AX257" s="8">
        <v>138</v>
      </c>
      <c r="AY257" s="8">
        <v>71505</v>
      </c>
      <c r="AZ257" s="8">
        <v>151</v>
      </c>
      <c r="BA257" s="8">
        <v>8.7350354259999996</v>
      </c>
      <c r="BF257" s="8">
        <v>109.19</v>
      </c>
      <c r="BG257" s="8">
        <v>0.01</v>
      </c>
      <c r="BH257" s="8">
        <v>18.899999999999999</v>
      </c>
      <c r="CO257" s="8" t="s">
        <v>1590</v>
      </c>
      <c r="CP257" s="8" t="s">
        <v>1591</v>
      </c>
      <c r="CQ257" s="8">
        <v>75.001999999999995</v>
      </c>
      <c r="CR257" s="8">
        <v>1.2E-2</v>
      </c>
      <c r="CS257" s="8">
        <v>62.002000000000002</v>
      </c>
      <c r="CT257" s="8">
        <v>0.02</v>
      </c>
      <c r="CU257" s="8">
        <v>82.076999999999998</v>
      </c>
      <c r="CV257" s="8">
        <v>1.2999999999999999E-2</v>
      </c>
      <c r="CW257" s="8">
        <v>68.004999999999995</v>
      </c>
      <c r="CX257" s="8">
        <v>0.02</v>
      </c>
      <c r="CY257" s="8">
        <v>74.83</v>
      </c>
      <c r="CZ257" s="8">
        <v>7.0000000000000007E-2</v>
      </c>
      <c r="DA257" s="8">
        <v>54.56</v>
      </c>
      <c r="DB257" s="8">
        <v>0.03</v>
      </c>
      <c r="DC257" s="8">
        <v>59.55</v>
      </c>
      <c r="DD257" s="8">
        <v>0.02</v>
      </c>
      <c r="DE257" s="8">
        <v>1.2999999999999999E-2</v>
      </c>
      <c r="DF257" s="8">
        <v>3.0000000000000001E-3</v>
      </c>
      <c r="DG257" s="8">
        <v>0.94389999999999996</v>
      </c>
      <c r="DH257" s="8">
        <v>2E-3</v>
      </c>
      <c r="DI257" s="8">
        <v>57321</v>
      </c>
      <c r="DJ257" s="8">
        <v>67</v>
      </c>
      <c r="DK257" s="8">
        <v>14171</v>
      </c>
      <c r="DL257" s="8">
        <v>138</v>
      </c>
      <c r="DM257" s="8">
        <v>8.7360000000000007</v>
      </c>
      <c r="DN257" s="8">
        <v>3.3000000000000002E-2</v>
      </c>
      <c r="DO257" s="8">
        <v>88173</v>
      </c>
      <c r="DP257" s="8">
        <v>61</v>
      </c>
      <c r="DQ257" s="8">
        <v>10.772</v>
      </c>
      <c r="DR257" s="8">
        <v>3.5999999999999997E-2</v>
      </c>
      <c r="DS257" s="8">
        <v>18.899999999999999</v>
      </c>
      <c r="DT257" s="8">
        <v>0.17</v>
      </c>
      <c r="DU257" s="8">
        <v>230.2</v>
      </c>
      <c r="DV257" s="8">
        <v>1</v>
      </c>
      <c r="DW257" s="8">
        <v>229.7</v>
      </c>
      <c r="DX257" s="8">
        <v>1</v>
      </c>
      <c r="DY257" s="8">
        <v>229.7</v>
      </c>
      <c r="DZ257" s="8">
        <v>1</v>
      </c>
      <c r="EA257" s="8">
        <v>26.5</v>
      </c>
      <c r="EB257" s="8">
        <v>0.1</v>
      </c>
      <c r="EC257" s="8">
        <v>25.2</v>
      </c>
      <c r="ED257" s="8">
        <v>0.1</v>
      </c>
      <c r="EE257" s="8">
        <v>27.3</v>
      </c>
      <c r="EF257" s="8">
        <v>0.1</v>
      </c>
      <c r="EG257" s="8">
        <v>6065.9</v>
      </c>
      <c r="EH257" s="8">
        <v>41.7</v>
      </c>
      <c r="EI257" s="8">
        <v>3682.1</v>
      </c>
      <c r="EJ257" s="8">
        <v>56.5</v>
      </c>
      <c r="EK257" s="8">
        <v>2119.6999999999998</v>
      </c>
      <c r="EL257" s="8">
        <v>32.4</v>
      </c>
      <c r="EM257" s="8">
        <v>231</v>
      </c>
      <c r="EO257" s="8">
        <v>228</v>
      </c>
      <c r="EQ257" s="8">
        <v>227</v>
      </c>
      <c r="ES257" s="8">
        <v>6.3</v>
      </c>
      <c r="EU257" s="8">
        <v>6.6</v>
      </c>
      <c r="EW257" s="8">
        <v>6.1</v>
      </c>
      <c r="EY257" s="8">
        <v>0.56000000000000005</v>
      </c>
      <c r="EZ257" s="8">
        <v>228</v>
      </c>
      <c r="FB257" s="8">
        <v>227</v>
      </c>
      <c r="FD257" s="8">
        <v>227</v>
      </c>
      <c r="FF257" s="8">
        <v>10</v>
      </c>
      <c r="FH257" s="8">
        <v>9.5</v>
      </c>
      <c r="FJ257" s="8">
        <v>9.1</v>
      </c>
      <c r="FL257" s="8">
        <v>3040</v>
      </c>
      <c r="FN257" s="8">
        <v>0.8</v>
      </c>
      <c r="FO257" s="8">
        <v>227</v>
      </c>
      <c r="FP257" s="8">
        <v>228</v>
      </c>
      <c r="FQ257" s="8">
        <v>228</v>
      </c>
      <c r="FR257" s="8">
        <v>9.9</v>
      </c>
      <c r="FS257" s="8">
        <v>9.4</v>
      </c>
      <c r="FT257" s="8">
        <v>9.1999999999999993</v>
      </c>
      <c r="FU257" s="8">
        <v>2960</v>
      </c>
      <c r="FV257" s="8">
        <v>0.79</v>
      </c>
      <c r="GE257" s="8">
        <v>8210</v>
      </c>
      <c r="HB257" s="8">
        <v>241.85</v>
      </c>
      <c r="HC257" s="8">
        <v>0.2</v>
      </c>
      <c r="HD257" s="8">
        <v>153.02000000000001</v>
      </c>
      <c r="HE257" s="8">
        <v>0.06</v>
      </c>
      <c r="HF257" s="8">
        <v>114.63</v>
      </c>
      <c r="HG257" s="8">
        <v>0.06</v>
      </c>
      <c r="HH257" s="8">
        <v>38.39</v>
      </c>
      <c r="HI257" s="8">
        <v>0.05</v>
      </c>
      <c r="HJ257" s="8">
        <v>221.87</v>
      </c>
      <c r="HK257" s="8">
        <v>0.21</v>
      </c>
      <c r="HL257" s="8">
        <v>87.89</v>
      </c>
      <c r="HM257" s="8">
        <v>0.08</v>
      </c>
      <c r="HN257" s="8">
        <v>108.48</v>
      </c>
      <c r="HO257" s="8">
        <v>7.0000000000000007E-2</v>
      </c>
      <c r="HP257" s="8">
        <v>20.59</v>
      </c>
      <c r="HQ257" s="8">
        <v>7.0000000000000007E-2</v>
      </c>
      <c r="HZ257" s="8">
        <v>71.27</v>
      </c>
      <c r="IA257" s="8">
        <v>0.04</v>
      </c>
      <c r="IB257" s="8">
        <v>46.07</v>
      </c>
      <c r="IC257" s="8">
        <v>0.04</v>
      </c>
      <c r="ID257" s="8">
        <v>41.62</v>
      </c>
      <c r="IE257" s="8">
        <v>0.03</v>
      </c>
      <c r="IF257" s="8">
        <v>4.45</v>
      </c>
      <c r="IG257" s="8">
        <v>0.04</v>
      </c>
      <c r="IH257" s="8">
        <v>652.58000000000004</v>
      </c>
      <c r="II257" s="8">
        <v>0.5</v>
      </c>
      <c r="IJ257" s="8">
        <v>35.72</v>
      </c>
      <c r="IK257" s="8">
        <v>0.02</v>
      </c>
      <c r="IL257" s="8">
        <v>88173</v>
      </c>
      <c r="IM257" s="8">
        <v>61</v>
      </c>
      <c r="IN257" s="8">
        <v>47943</v>
      </c>
      <c r="IO257" s="8">
        <v>36</v>
      </c>
      <c r="KB257" s="8">
        <v>237.61</v>
      </c>
      <c r="KC257" s="8">
        <v>0.22</v>
      </c>
      <c r="KD257" s="8">
        <v>179.61</v>
      </c>
      <c r="KE257" s="8">
        <v>0.05</v>
      </c>
      <c r="KF257" s="8">
        <v>113.36</v>
      </c>
      <c r="KG257" s="8">
        <v>7.0000000000000007E-2</v>
      </c>
      <c r="KH257" s="8">
        <v>66.25</v>
      </c>
      <c r="KI257" s="8">
        <v>0.06</v>
      </c>
      <c r="KP257" s="8">
        <v>224.37</v>
      </c>
      <c r="KQ257" s="8">
        <v>0.21</v>
      </c>
      <c r="KR257" s="8">
        <v>88.84</v>
      </c>
      <c r="KS257" s="8">
        <v>0.06</v>
      </c>
      <c r="KT257" s="8">
        <v>109.27</v>
      </c>
      <c r="KU257" s="8">
        <v>0.06</v>
      </c>
      <c r="KV257" s="8">
        <v>20.440000000000001</v>
      </c>
      <c r="KW257" s="8">
        <v>0.06</v>
      </c>
      <c r="LD257" s="8">
        <v>70.3</v>
      </c>
      <c r="LE257" s="8">
        <v>0.05</v>
      </c>
      <c r="LF257" s="8">
        <v>67.45</v>
      </c>
      <c r="LG257" s="8">
        <v>0.05</v>
      </c>
      <c r="LH257" s="8">
        <v>40.96</v>
      </c>
      <c r="LI257" s="8">
        <v>0.04</v>
      </c>
      <c r="LJ257" s="8">
        <v>26.49</v>
      </c>
      <c r="LK257" s="8">
        <v>7.0000000000000007E-2</v>
      </c>
      <c r="LL257" s="8">
        <v>87.59</v>
      </c>
      <c r="LM257" s="8">
        <v>7.0000000000000007E-2</v>
      </c>
      <c r="LN257" s="8">
        <v>590.70000000000005</v>
      </c>
      <c r="LO257" s="8">
        <v>0.66</v>
      </c>
      <c r="LP257" s="8">
        <v>36.01</v>
      </c>
      <c r="LQ257" s="8">
        <v>0.02</v>
      </c>
      <c r="LR257" s="8">
        <v>113.07</v>
      </c>
      <c r="LS257" s="8">
        <v>0.01</v>
      </c>
      <c r="LT257" s="8">
        <v>88173</v>
      </c>
      <c r="LU257" s="8">
        <v>61</v>
      </c>
      <c r="LV257" s="8">
        <v>45520</v>
      </c>
      <c r="LW257" s="8">
        <v>49</v>
      </c>
      <c r="MX257" s="8">
        <v>54.34</v>
      </c>
      <c r="MY257" s="8">
        <v>0.03</v>
      </c>
      <c r="MZ257" s="8">
        <v>54.89</v>
      </c>
      <c r="NA257" s="8">
        <v>0.03</v>
      </c>
      <c r="NB257" s="8">
        <v>54.93</v>
      </c>
      <c r="NC257" s="8">
        <v>0.03</v>
      </c>
      <c r="ND257" s="8">
        <v>54.29</v>
      </c>
      <c r="NE257" s="8">
        <v>0.03</v>
      </c>
      <c r="NF257" s="8">
        <v>54.65</v>
      </c>
      <c r="NG257" s="8">
        <v>0.03</v>
      </c>
      <c r="NH257" s="8">
        <v>54.8</v>
      </c>
      <c r="NI257" s="8">
        <v>0.04</v>
      </c>
      <c r="OP257" s="8">
        <v>88.29</v>
      </c>
      <c r="OQ257" s="8">
        <v>0.06</v>
      </c>
      <c r="OR257" s="8">
        <v>88.46</v>
      </c>
      <c r="OS257" s="8">
        <v>0.06</v>
      </c>
      <c r="PJ257" s="27">
        <v>89</v>
      </c>
      <c r="PK257" s="27">
        <v>0.05</v>
      </c>
      <c r="PL257" s="8">
        <v>88.19</v>
      </c>
      <c r="PM257" s="8">
        <v>7.0000000000000007E-2</v>
      </c>
      <c r="PN257" s="8">
        <v>87.66</v>
      </c>
      <c r="PO257" s="8">
        <v>0.06</v>
      </c>
      <c r="PP257" s="8">
        <v>87.59</v>
      </c>
      <c r="PQ257" s="8">
        <v>7.0000000000000007E-2</v>
      </c>
      <c r="PV257" s="8">
        <v>47.44</v>
      </c>
      <c r="PW257" s="8">
        <v>0.04</v>
      </c>
      <c r="PX257" s="8">
        <v>68.39</v>
      </c>
      <c r="PY257" s="8">
        <v>0.06</v>
      </c>
      <c r="QX257" s="8">
        <v>80.62</v>
      </c>
      <c r="QY257" s="8">
        <v>0.2</v>
      </c>
      <c r="QZ257" s="8">
        <v>82.71</v>
      </c>
      <c r="RA257" s="8">
        <v>0.15</v>
      </c>
      <c r="RB257" s="8">
        <v>75.2</v>
      </c>
      <c r="RC257" s="8">
        <v>0.06</v>
      </c>
      <c r="RD257" s="8">
        <v>75.11</v>
      </c>
      <c r="RE257" s="8">
        <v>0.06</v>
      </c>
      <c r="RF257" s="8">
        <v>74.64</v>
      </c>
      <c r="RG257" s="8">
        <v>0.05</v>
      </c>
      <c r="RH257" s="8">
        <v>74.56</v>
      </c>
      <c r="RI257" s="8">
        <v>0.05</v>
      </c>
      <c r="RJ257" s="8">
        <v>74.599999999999994</v>
      </c>
      <c r="RK257" s="8">
        <v>0.06</v>
      </c>
      <c r="RL257" s="8">
        <v>74.66</v>
      </c>
      <c r="RM257" s="8">
        <v>0.06</v>
      </c>
      <c r="RP257" s="8">
        <v>76.27</v>
      </c>
      <c r="RQ257" s="8">
        <v>0.04</v>
      </c>
      <c r="RR257" s="8">
        <v>76.64</v>
      </c>
      <c r="RS257" s="8">
        <v>0.04</v>
      </c>
      <c r="RT257" s="8">
        <v>76.66</v>
      </c>
      <c r="RU257" s="8">
        <v>0.05</v>
      </c>
      <c r="RV257" s="8">
        <v>77.27</v>
      </c>
      <c r="RW257" s="8">
        <v>0.05</v>
      </c>
      <c r="RX257" s="8">
        <v>75.3</v>
      </c>
      <c r="RY257" s="8">
        <v>0.05</v>
      </c>
      <c r="RZ257" s="8">
        <v>75.58</v>
      </c>
      <c r="SA257" s="8">
        <v>0.04</v>
      </c>
      <c r="SB257" s="8">
        <v>75.73</v>
      </c>
      <c r="SC257" s="8">
        <v>0.05</v>
      </c>
      <c r="SD257" s="8">
        <v>76.03</v>
      </c>
      <c r="SE257" s="8">
        <v>0.05</v>
      </c>
      <c r="SF257" s="8">
        <v>75.180000000000007</v>
      </c>
      <c r="SG257" s="8">
        <v>0.05</v>
      </c>
      <c r="SH257" s="8">
        <v>74.92</v>
      </c>
      <c r="SI257" s="8">
        <v>0.05</v>
      </c>
      <c r="SJ257" s="8">
        <v>74.88</v>
      </c>
      <c r="SK257" s="8">
        <v>7.0000000000000007E-2</v>
      </c>
      <c r="SL257" s="8">
        <v>75.5</v>
      </c>
      <c r="SM257" s="8">
        <v>0.06</v>
      </c>
      <c r="SN257" s="8">
        <v>74.819999999999993</v>
      </c>
      <c r="SO257" s="8">
        <v>7.0000000000000007E-2</v>
      </c>
      <c r="SP257" s="8">
        <v>74.760000000000005</v>
      </c>
      <c r="SQ257" s="8">
        <v>0.06</v>
      </c>
      <c r="SR257" s="8">
        <v>74.849999999999994</v>
      </c>
      <c r="SS257" s="8">
        <v>0.06</v>
      </c>
      <c r="ST257" s="8">
        <v>75.33</v>
      </c>
      <c r="SU257" s="8">
        <v>0.06</v>
      </c>
      <c r="TZ257" s="8">
        <v>79.59</v>
      </c>
      <c r="UA257" s="8">
        <v>0.08</v>
      </c>
      <c r="UB257" s="8">
        <v>79.34</v>
      </c>
      <c r="UC257" s="8">
        <v>0.09</v>
      </c>
      <c r="UD257" s="8">
        <v>79.53</v>
      </c>
      <c r="UE257" s="8">
        <v>0.08</v>
      </c>
      <c r="UF257" s="8">
        <v>79.5</v>
      </c>
      <c r="UG257" s="8">
        <v>0.09</v>
      </c>
      <c r="UH257" s="8">
        <v>79.540000000000006</v>
      </c>
      <c r="UI257" s="8">
        <v>0.08</v>
      </c>
      <c r="UJ257" s="8">
        <v>79.400000000000006</v>
      </c>
      <c r="UK257" s="8">
        <v>0.09</v>
      </c>
      <c r="VX257" s="27">
        <v>88.87</v>
      </c>
      <c r="VY257" s="27">
        <v>0.08</v>
      </c>
      <c r="VZ257" s="27">
        <v>89.03</v>
      </c>
      <c r="WA257" s="27">
        <v>7.0000000000000007E-2</v>
      </c>
      <c r="WB257" s="27">
        <v>88.75</v>
      </c>
      <c r="WC257" s="27">
        <v>0.06</v>
      </c>
      <c r="WD257" s="27">
        <v>88.63</v>
      </c>
      <c r="WE257" s="27">
        <v>7.0000000000000007E-2</v>
      </c>
      <c r="WJ257" s="8" t="s">
        <v>1315</v>
      </c>
      <c r="WK257" s="8">
        <v>75.001999999999995</v>
      </c>
      <c r="WL257" s="8">
        <v>1.2E-2</v>
      </c>
      <c r="WM257" s="8">
        <v>62.002000000000002</v>
      </c>
      <c r="WN257" s="8">
        <v>0.02</v>
      </c>
      <c r="WO257" s="8">
        <v>55.078000000000003</v>
      </c>
      <c r="WP257" s="8">
        <v>8.9999999999999993E-3</v>
      </c>
      <c r="WQ257" s="8">
        <v>52.594000000000001</v>
      </c>
      <c r="WR257" s="8">
        <v>0.01</v>
      </c>
      <c r="WS257" s="8">
        <v>82.076999999999998</v>
      </c>
      <c r="WT257" s="8">
        <v>1.2999999999999999E-2</v>
      </c>
      <c r="WU257" s="8">
        <v>68.004999999999995</v>
      </c>
      <c r="WV257" s="8">
        <v>0.02</v>
      </c>
      <c r="WW257" s="8">
        <v>2598.8000000000002</v>
      </c>
      <c r="WX257" s="8">
        <v>2.7</v>
      </c>
      <c r="WY257" s="8">
        <v>2553.1999999999998</v>
      </c>
      <c r="WZ257" s="8">
        <v>2.7</v>
      </c>
      <c r="XA257" s="8">
        <v>1.095</v>
      </c>
      <c r="XB257" s="8">
        <v>2E-3</v>
      </c>
      <c r="XC257" s="8">
        <v>-0.41599999999999998</v>
      </c>
      <c r="XD257" s="8">
        <v>2E-3</v>
      </c>
      <c r="XE257" s="8">
        <v>1.2999999999999999E-2</v>
      </c>
      <c r="XF257" s="8">
        <v>3.0000000000000001E-3</v>
      </c>
      <c r="XG257" s="8">
        <v>0.94389999999999996</v>
      </c>
      <c r="XH257" s="8">
        <v>2E-3</v>
      </c>
      <c r="XI257" s="8">
        <v>29.233000000000001</v>
      </c>
      <c r="XJ257" s="8">
        <v>1E-3</v>
      </c>
      <c r="XK257" s="8">
        <v>8186</v>
      </c>
      <c r="XL257" s="8">
        <v>27</v>
      </c>
      <c r="XM257" s="8">
        <v>1600</v>
      </c>
      <c r="XO257" s="1">
        <v>8.7942837155845673E-3</v>
      </c>
      <c r="XP257" s="12">
        <v>21.378903712586084</v>
      </c>
      <c r="XQ257" s="4">
        <v>13.029</v>
      </c>
      <c r="XR257" s="4">
        <v>0.39800000000000002</v>
      </c>
      <c r="XS257" s="45">
        <f t="shared" si="210"/>
        <v>1.511541903447587</v>
      </c>
      <c r="XT257" s="9">
        <f t="shared" si="181"/>
        <v>11959.482211984185</v>
      </c>
      <c r="XU257" s="46">
        <f t="shared" si="182"/>
        <v>328.44606047244093</v>
      </c>
      <c r="XV257" s="9">
        <f t="shared" si="211"/>
        <v>22.453965902541963</v>
      </c>
      <c r="XW257" s="9">
        <f t="shared" si="183"/>
        <v>97.977922966791823</v>
      </c>
      <c r="XX257" s="9">
        <f t="shared" si="184"/>
        <v>11861.504289017394</v>
      </c>
      <c r="XY257" s="15">
        <f t="shared" si="185"/>
        <v>8.802340366707349E-3</v>
      </c>
      <c r="XZ257" s="9">
        <f t="shared" si="186"/>
        <v>27.647091272206421</v>
      </c>
      <c r="YA257" s="9">
        <f t="shared" si="187"/>
        <v>53.566458096552417</v>
      </c>
      <c r="YB257" s="10">
        <v>13.750423701155048</v>
      </c>
      <c r="YC257" s="10">
        <v>13.038022653167202</v>
      </c>
      <c r="YD257" s="3">
        <v>1.1328769438488798E-2</v>
      </c>
      <c r="YE257" s="9">
        <v>32.13114951992268</v>
      </c>
      <c r="YF257" s="15">
        <v>8.7814716584099315E-3</v>
      </c>
      <c r="YG257" s="9">
        <v>27.61005223374482</v>
      </c>
      <c r="YH257" s="15">
        <v>7.823688491498032E-3</v>
      </c>
      <c r="YI257" s="9">
        <v>21.710978912421631</v>
      </c>
      <c r="YJ257" s="9">
        <f t="shared" si="188"/>
        <v>75.060228424309898</v>
      </c>
      <c r="YK257" s="9">
        <f t="shared" si="189"/>
        <v>62.054490889177529</v>
      </c>
      <c r="YL257" s="9">
        <f t="shared" si="190"/>
        <v>21.342958185744688</v>
      </c>
      <c r="YM257" s="9">
        <f t="shared" si="212"/>
        <v>75394.167509520048</v>
      </c>
      <c r="YN257" s="9">
        <f t="shared" si="213"/>
        <v>61693.047336789379</v>
      </c>
      <c r="YO257" s="9">
        <f t="shared" si="214"/>
        <v>6586</v>
      </c>
      <c r="YP257" s="14">
        <f t="shared" si="215"/>
        <v>0.29814001192017531</v>
      </c>
      <c r="YQ257" s="9">
        <f t="shared" si="216"/>
        <v>71054.353913912491</v>
      </c>
      <c r="YR257" s="9">
        <f t="shared" si="217"/>
        <v>57353.233741181823</v>
      </c>
      <c r="YS257" s="10">
        <f t="shared" si="218"/>
        <v>8.6799845973506589</v>
      </c>
      <c r="YT257" s="15">
        <f t="shared" si="219"/>
        <v>0.14245160958232947</v>
      </c>
      <c r="YU257" s="16">
        <f t="shared" si="220"/>
        <v>-6.3041330864617322</v>
      </c>
      <c r="YV257" s="16">
        <f t="shared" si="221"/>
        <v>-21.493770327757481</v>
      </c>
      <c r="YW257" s="47">
        <f t="shared" si="222"/>
        <v>49.996021473505756</v>
      </c>
      <c r="YX257" s="5">
        <f t="shared" si="223"/>
        <v>75394.167509520048</v>
      </c>
      <c r="YY257" s="5">
        <f t="shared" si="224"/>
        <v>70549.86245355515</v>
      </c>
      <c r="YZ257" s="5">
        <f t="shared" si="225"/>
        <v>4401.3373343343837</v>
      </c>
      <c r="ZA257" s="5">
        <f t="shared" si="226"/>
        <v>442.96772163050588</v>
      </c>
      <c r="ZB257" s="5">
        <f t="shared" si="227"/>
        <v>75394.167509520033</v>
      </c>
      <c r="ZC257" s="6">
        <f t="shared" si="228"/>
        <v>0.99999999999999978</v>
      </c>
    </row>
    <row r="258" spans="1:679" s="8" customFormat="1" x14ac:dyDescent="0.25">
      <c r="A258" s="8">
        <v>3</v>
      </c>
      <c r="B258" s="8" t="s">
        <v>1592</v>
      </c>
      <c r="C258" s="8" t="s">
        <v>1593</v>
      </c>
      <c r="D258" s="8" t="s">
        <v>1592</v>
      </c>
      <c r="E258" s="13" t="s">
        <v>3314</v>
      </c>
      <c r="F258" s="8" t="s">
        <v>3316</v>
      </c>
      <c r="G258" s="8" t="s">
        <v>3316</v>
      </c>
      <c r="I258" s="8" t="s">
        <v>3310</v>
      </c>
      <c r="J258" s="8" t="s">
        <v>3310</v>
      </c>
      <c r="N258" s="7">
        <v>0</v>
      </c>
      <c r="O258" s="7">
        <v>0</v>
      </c>
      <c r="P258" s="8" t="s">
        <v>3375</v>
      </c>
      <c r="Q258" s="8" t="s">
        <v>1212</v>
      </c>
      <c r="R258" s="8" t="s">
        <v>1594</v>
      </c>
      <c r="S258" s="8" t="s">
        <v>119</v>
      </c>
      <c r="T258" s="8" t="s">
        <v>154</v>
      </c>
      <c r="U258" s="8" t="s">
        <v>1576</v>
      </c>
      <c r="V258" s="8" t="s">
        <v>3379</v>
      </c>
      <c r="W258" s="8" t="s">
        <v>3383</v>
      </c>
      <c r="X258" s="8" t="s">
        <v>3387</v>
      </c>
      <c r="Y258" s="8" t="s">
        <v>3387</v>
      </c>
      <c r="Z258" s="8" t="s">
        <v>122</v>
      </c>
      <c r="AA258" s="8" t="s">
        <v>123</v>
      </c>
      <c r="AB258" s="8" t="s">
        <v>124</v>
      </c>
      <c r="AC258" s="8" t="s">
        <v>1583</v>
      </c>
      <c r="AD258" s="8" t="s">
        <v>1177</v>
      </c>
      <c r="AE258" s="8" t="s">
        <v>3391</v>
      </c>
      <c r="AF258" s="8" t="s">
        <v>1178</v>
      </c>
      <c r="AG258" s="8">
        <v>115</v>
      </c>
      <c r="AH258" s="8">
        <v>80</v>
      </c>
      <c r="AI258" s="8">
        <v>75</v>
      </c>
      <c r="AJ258" s="8">
        <v>62</v>
      </c>
      <c r="AK258" s="8">
        <v>10.11</v>
      </c>
      <c r="AL258" s="8">
        <v>11.97</v>
      </c>
      <c r="AM258" s="8">
        <v>7.6</v>
      </c>
      <c r="AN258" s="8">
        <v>8.1</v>
      </c>
      <c r="AO258" s="8">
        <v>230.3</v>
      </c>
      <c r="AP258" s="8">
        <v>1.3</v>
      </c>
      <c r="AQ258" s="8">
        <v>33.700000000000003</v>
      </c>
      <c r="AR258" s="8">
        <v>0</v>
      </c>
      <c r="AS258" s="8">
        <v>40213</v>
      </c>
      <c r="AT258" s="8">
        <v>72</v>
      </c>
      <c r="AU258" s="8">
        <v>40908</v>
      </c>
      <c r="AV258" s="8">
        <v>145</v>
      </c>
      <c r="AW258" s="8">
        <v>-4427</v>
      </c>
      <c r="AX258" s="8">
        <v>95</v>
      </c>
      <c r="AY258" s="8">
        <v>35781</v>
      </c>
      <c r="AZ258" s="8">
        <v>92</v>
      </c>
      <c r="BA258" s="8">
        <v>3.1998747989999998</v>
      </c>
      <c r="BF258" s="8">
        <v>109.83</v>
      </c>
      <c r="BG258" s="8">
        <v>0.02</v>
      </c>
      <c r="BH258" s="8">
        <v>57.28</v>
      </c>
      <c r="CO258" s="8" t="s">
        <v>1595</v>
      </c>
      <c r="CP258" s="8" t="s">
        <v>1596</v>
      </c>
      <c r="CQ258" s="8">
        <v>75.006</v>
      </c>
      <c r="CR258" s="8">
        <v>2.1999999999999999E-2</v>
      </c>
      <c r="CS258" s="8">
        <v>62.000999999999998</v>
      </c>
      <c r="CT258" s="8">
        <v>1.2999999999999999E-2</v>
      </c>
      <c r="CU258" s="8">
        <v>114.995</v>
      </c>
      <c r="CV258" s="8">
        <v>3.6999999999999998E-2</v>
      </c>
      <c r="CW258" s="8">
        <v>80.004000000000005</v>
      </c>
      <c r="CX258" s="8">
        <v>3.7999999999999999E-2</v>
      </c>
      <c r="CY258" s="8">
        <v>74.78</v>
      </c>
      <c r="CZ258" s="8">
        <v>0.05</v>
      </c>
      <c r="DA258" s="8">
        <v>60.28</v>
      </c>
      <c r="DB258" s="8">
        <v>0.02</v>
      </c>
      <c r="DC258" s="8">
        <v>64.010000000000005</v>
      </c>
      <c r="DD258" s="8">
        <v>0.02</v>
      </c>
      <c r="DE258" s="8">
        <v>1.4E-2</v>
      </c>
      <c r="DF258" s="8">
        <v>2E-3</v>
      </c>
      <c r="DG258" s="8">
        <v>0.93769999999999998</v>
      </c>
      <c r="DH258" s="8">
        <v>2E-3</v>
      </c>
      <c r="DI258" s="8">
        <v>40213</v>
      </c>
      <c r="DJ258" s="8">
        <v>72</v>
      </c>
      <c r="DK258" s="8">
        <v>-4427</v>
      </c>
      <c r="DL258" s="8">
        <v>95</v>
      </c>
      <c r="DM258" s="8">
        <v>3.2</v>
      </c>
      <c r="DN258" s="8">
        <v>1.2E-2</v>
      </c>
      <c r="DO258" s="8">
        <v>83759</v>
      </c>
      <c r="DP258" s="8">
        <v>63</v>
      </c>
      <c r="DQ258" s="8">
        <v>7.49</v>
      </c>
      <c r="DR258" s="8">
        <v>2.1999999999999999E-2</v>
      </c>
      <c r="DS258" s="8">
        <v>57.28</v>
      </c>
      <c r="DT258" s="8">
        <v>0.11</v>
      </c>
      <c r="DU258" s="8">
        <v>230.3</v>
      </c>
      <c r="DV258" s="8">
        <v>1.1000000000000001</v>
      </c>
      <c r="DW258" s="8">
        <v>230</v>
      </c>
      <c r="DX258" s="8">
        <v>1.1000000000000001</v>
      </c>
      <c r="DY258" s="8">
        <v>229.7</v>
      </c>
      <c r="DZ258" s="8">
        <v>1.1000000000000001</v>
      </c>
      <c r="EA258" s="8">
        <v>33.700000000000003</v>
      </c>
      <c r="EB258" s="8">
        <v>0.1</v>
      </c>
      <c r="EC258" s="8">
        <v>31.8</v>
      </c>
      <c r="ED258" s="8">
        <v>0.1</v>
      </c>
      <c r="EE258" s="8">
        <v>34</v>
      </c>
      <c r="EF258" s="8">
        <v>0.1</v>
      </c>
      <c r="EG258" s="8">
        <v>7746.9</v>
      </c>
      <c r="EH258" s="8">
        <v>40.200000000000003</v>
      </c>
      <c r="EI258" s="8">
        <v>3907.9</v>
      </c>
      <c r="EJ258" s="8">
        <v>52.1</v>
      </c>
      <c r="EK258" s="8">
        <v>3435.3</v>
      </c>
      <c r="EL258" s="8">
        <v>34.200000000000003</v>
      </c>
      <c r="EM258" s="8">
        <v>227</v>
      </c>
      <c r="EO258" s="8">
        <v>229</v>
      </c>
      <c r="EQ258" s="8">
        <v>227</v>
      </c>
      <c r="ES258" s="8">
        <v>6.2</v>
      </c>
      <c r="EU258" s="8">
        <v>6.4</v>
      </c>
      <c r="EW258" s="8">
        <v>6.1</v>
      </c>
      <c r="EY258" s="8">
        <v>0.56999999999999995</v>
      </c>
      <c r="EZ258" s="8">
        <v>228</v>
      </c>
      <c r="FB258" s="8">
        <v>227</v>
      </c>
      <c r="FD258" s="8">
        <v>229</v>
      </c>
      <c r="FF258" s="8">
        <v>13.2</v>
      </c>
      <c r="FH258" s="8">
        <v>12.6</v>
      </c>
      <c r="FJ258" s="8">
        <v>12.6</v>
      </c>
      <c r="FL258" s="8">
        <v>4380</v>
      </c>
      <c r="FN258" s="8">
        <v>0.87</v>
      </c>
      <c r="FO258" s="8">
        <v>226</v>
      </c>
      <c r="FP258" s="8">
        <v>228</v>
      </c>
      <c r="FQ258" s="8">
        <v>228</v>
      </c>
      <c r="FR258" s="8">
        <v>13.8</v>
      </c>
      <c r="FS258" s="8">
        <v>13.1</v>
      </c>
      <c r="FT258" s="8">
        <v>13</v>
      </c>
      <c r="FU258" s="8">
        <v>4590</v>
      </c>
      <c r="FV258" s="8">
        <v>0.88</v>
      </c>
      <c r="GE258" s="8">
        <v>11170</v>
      </c>
      <c r="HB258" s="8">
        <v>350.81</v>
      </c>
      <c r="HC258" s="8">
        <v>0.39</v>
      </c>
      <c r="HD258" s="8">
        <v>171.82</v>
      </c>
      <c r="HE258" s="8">
        <v>0.21</v>
      </c>
      <c r="HF258" s="8">
        <v>143.06</v>
      </c>
      <c r="HG258" s="8">
        <v>0.09</v>
      </c>
      <c r="HH258" s="8">
        <v>28.76</v>
      </c>
      <c r="HI258" s="8">
        <v>0.2</v>
      </c>
      <c r="HJ258" s="8">
        <v>331.02</v>
      </c>
      <c r="HK258" s="8">
        <v>0.4</v>
      </c>
      <c r="HL258" s="8">
        <v>124.91</v>
      </c>
      <c r="HM258" s="8">
        <v>0.11</v>
      </c>
      <c r="HN258" s="8">
        <v>138.41999999999999</v>
      </c>
      <c r="HO258" s="8">
        <v>0.1</v>
      </c>
      <c r="HP258" s="8">
        <v>13.51</v>
      </c>
      <c r="HQ258" s="8">
        <v>0.08</v>
      </c>
      <c r="HZ258" s="8">
        <v>78.22</v>
      </c>
      <c r="IA258" s="8">
        <v>0.04</v>
      </c>
      <c r="IB258" s="8">
        <v>51.99</v>
      </c>
      <c r="IC258" s="8">
        <v>0.1</v>
      </c>
      <c r="ID258" s="8">
        <v>46.18</v>
      </c>
      <c r="IE258" s="8">
        <v>0.03</v>
      </c>
      <c r="IF258" s="8">
        <v>5.81</v>
      </c>
      <c r="IG258" s="8">
        <v>0.1</v>
      </c>
      <c r="IH258" s="8">
        <v>720.34</v>
      </c>
      <c r="II258" s="8">
        <v>0.77</v>
      </c>
      <c r="IJ258" s="8">
        <v>47.56</v>
      </c>
      <c r="IK258" s="8">
        <v>0.04</v>
      </c>
      <c r="IL258" s="8">
        <v>83759</v>
      </c>
      <c r="IM258" s="8">
        <v>63</v>
      </c>
      <c r="IN258" s="8">
        <v>44853</v>
      </c>
      <c r="IO258" s="8">
        <v>52</v>
      </c>
      <c r="KB258" s="8">
        <v>370.83</v>
      </c>
      <c r="KC258" s="8">
        <v>0.51</v>
      </c>
      <c r="KD258" s="8">
        <v>210.81</v>
      </c>
      <c r="KE258" s="8">
        <v>0.11</v>
      </c>
      <c r="KF258" s="8">
        <v>147.57</v>
      </c>
      <c r="KG258" s="8">
        <v>0.11</v>
      </c>
      <c r="KH258" s="8">
        <v>63.25</v>
      </c>
      <c r="KI258" s="8">
        <v>0.14000000000000001</v>
      </c>
      <c r="KP258" s="8">
        <v>356.16</v>
      </c>
      <c r="KQ258" s="8">
        <v>0.49</v>
      </c>
      <c r="KR258" s="8">
        <v>124.04</v>
      </c>
      <c r="KS258" s="8">
        <v>0.09</v>
      </c>
      <c r="KT258" s="8">
        <v>144.28</v>
      </c>
      <c r="KU258" s="8">
        <v>0.11</v>
      </c>
      <c r="KV258" s="8">
        <v>20.239999999999998</v>
      </c>
      <c r="KW258" s="8">
        <v>0.05</v>
      </c>
      <c r="LD258" s="8">
        <v>86.36</v>
      </c>
      <c r="LE258" s="8">
        <v>0.05</v>
      </c>
      <c r="LF258" s="8">
        <v>55.97</v>
      </c>
      <c r="LG258" s="8">
        <v>0.03</v>
      </c>
      <c r="LH258" s="8">
        <v>51.19</v>
      </c>
      <c r="LI258" s="8">
        <v>0.03</v>
      </c>
      <c r="LJ258" s="8">
        <v>4.78</v>
      </c>
      <c r="LK258" s="8">
        <v>0.04</v>
      </c>
      <c r="LL258" s="8">
        <v>123.22</v>
      </c>
      <c r="LM258" s="8">
        <v>0.1</v>
      </c>
      <c r="LN258" s="8">
        <v>703.91</v>
      </c>
      <c r="LO258" s="8">
        <v>0.74</v>
      </c>
      <c r="LP258" s="8">
        <v>47.27</v>
      </c>
      <c r="LQ258" s="8">
        <v>0.03</v>
      </c>
      <c r="LR258" s="8">
        <v>110.05</v>
      </c>
      <c r="LS258" s="8">
        <v>0.01</v>
      </c>
      <c r="LT258" s="8">
        <v>83759</v>
      </c>
      <c r="LU258" s="8">
        <v>63</v>
      </c>
      <c r="LV258" s="8">
        <v>44196</v>
      </c>
      <c r="LW258" s="8">
        <v>35</v>
      </c>
      <c r="MX258" s="8">
        <v>59.9</v>
      </c>
      <c r="MY258" s="8">
        <v>0.02</v>
      </c>
      <c r="MZ258" s="8">
        <v>60.68</v>
      </c>
      <c r="NA258" s="8">
        <v>0.02</v>
      </c>
      <c r="NB258" s="8">
        <v>60.67</v>
      </c>
      <c r="NC258" s="8">
        <v>0.03</v>
      </c>
      <c r="ND258" s="8">
        <v>59.73</v>
      </c>
      <c r="NE258" s="8">
        <v>0.02</v>
      </c>
      <c r="NF258" s="8">
        <v>60.22</v>
      </c>
      <c r="NG258" s="8">
        <v>0.03</v>
      </c>
      <c r="NH258" s="8">
        <v>60.49</v>
      </c>
      <c r="NI258" s="8">
        <v>0.02</v>
      </c>
      <c r="OP258" s="8">
        <v>123.39</v>
      </c>
      <c r="OQ258" s="8">
        <v>0.09</v>
      </c>
      <c r="OR258" s="8">
        <v>123.88</v>
      </c>
      <c r="OS258" s="8">
        <v>0.09</v>
      </c>
      <c r="PJ258" s="27">
        <v>123.92</v>
      </c>
      <c r="PK258" s="27">
        <v>7.0000000000000007E-2</v>
      </c>
      <c r="PL258" s="8">
        <v>123.71</v>
      </c>
      <c r="PM258" s="8">
        <v>0.09</v>
      </c>
      <c r="PN258" s="8">
        <v>122.96</v>
      </c>
      <c r="PO258" s="8">
        <v>0.09</v>
      </c>
      <c r="PP258" s="8">
        <v>123.22</v>
      </c>
      <c r="PQ258" s="8">
        <v>0.1</v>
      </c>
      <c r="PV258" s="8">
        <v>54.08</v>
      </c>
      <c r="PW258" s="8">
        <v>0.05</v>
      </c>
      <c r="PX258" s="8">
        <v>54.86</v>
      </c>
      <c r="PY258" s="8">
        <v>0.05</v>
      </c>
      <c r="QX258" s="8">
        <v>113.6</v>
      </c>
      <c r="QY258" s="8">
        <v>0.15</v>
      </c>
      <c r="QZ258" s="8">
        <v>116.53</v>
      </c>
      <c r="RA258" s="8">
        <v>0.11</v>
      </c>
      <c r="RB258" s="8">
        <v>76.39</v>
      </c>
      <c r="RC258" s="8">
        <v>0.05</v>
      </c>
      <c r="RD258" s="8">
        <v>75.41</v>
      </c>
      <c r="RE258" s="8">
        <v>0.05</v>
      </c>
      <c r="RF258" s="8">
        <v>75.3</v>
      </c>
      <c r="RG258" s="8">
        <v>0.05</v>
      </c>
      <c r="RH258" s="8">
        <v>75.92</v>
      </c>
      <c r="RI258" s="8">
        <v>0.05</v>
      </c>
      <c r="RJ258" s="8">
        <v>75.14</v>
      </c>
      <c r="RK258" s="8">
        <v>0.05</v>
      </c>
      <c r="RL258" s="8">
        <v>75.28</v>
      </c>
      <c r="RM258" s="8">
        <v>0.05</v>
      </c>
      <c r="RP258" s="8">
        <v>86.14</v>
      </c>
      <c r="RQ258" s="8">
        <v>0.11</v>
      </c>
      <c r="RR258" s="8">
        <v>89.63</v>
      </c>
      <c r="RS258" s="8">
        <v>0.17</v>
      </c>
      <c r="RT258" s="8">
        <v>89.14</v>
      </c>
      <c r="RU258" s="8">
        <v>0.17</v>
      </c>
      <c r="RV258" s="8">
        <v>93.96</v>
      </c>
      <c r="RW258" s="8">
        <v>0.18</v>
      </c>
      <c r="RX258" s="8">
        <v>79.58</v>
      </c>
      <c r="RY258" s="8">
        <v>0.06</v>
      </c>
      <c r="RZ258" s="8">
        <v>80</v>
      </c>
      <c r="SA258" s="8">
        <v>7.0000000000000007E-2</v>
      </c>
      <c r="SB258" s="8">
        <v>81.39</v>
      </c>
      <c r="SC258" s="8">
        <v>7.0000000000000007E-2</v>
      </c>
      <c r="SD258" s="8">
        <v>83.48</v>
      </c>
      <c r="SE258" s="8">
        <v>0.09</v>
      </c>
      <c r="SF258" s="8">
        <v>77.22</v>
      </c>
      <c r="SG258" s="8">
        <v>0.06</v>
      </c>
      <c r="SH258" s="8">
        <v>76.45</v>
      </c>
      <c r="SI258" s="8">
        <v>0.06</v>
      </c>
      <c r="SJ258" s="8">
        <v>77.2</v>
      </c>
      <c r="SK258" s="8">
        <v>7.0000000000000007E-2</v>
      </c>
      <c r="SL258" s="8">
        <v>81.99</v>
      </c>
      <c r="SM258" s="8">
        <v>0.09</v>
      </c>
      <c r="SN258" s="8">
        <v>75.89</v>
      </c>
      <c r="SO258" s="8">
        <v>0.06</v>
      </c>
      <c r="SP258" s="8">
        <v>75.69</v>
      </c>
      <c r="SQ258" s="8">
        <v>0.05</v>
      </c>
      <c r="SR258" s="8">
        <v>76.81</v>
      </c>
      <c r="SS258" s="8">
        <v>7.0000000000000007E-2</v>
      </c>
      <c r="ST258" s="8">
        <v>80.78</v>
      </c>
      <c r="SU258" s="8">
        <v>0.09</v>
      </c>
      <c r="TZ258" s="8">
        <v>114.68</v>
      </c>
      <c r="UA258" s="8">
        <v>0.12</v>
      </c>
      <c r="UB258" s="8">
        <v>114.06</v>
      </c>
      <c r="UC258" s="8">
        <v>0.14000000000000001</v>
      </c>
      <c r="UD258" s="8">
        <v>114.61</v>
      </c>
      <c r="UE258" s="8">
        <v>0.12</v>
      </c>
      <c r="UF258" s="8">
        <v>114.61</v>
      </c>
      <c r="UG258" s="8">
        <v>0.12</v>
      </c>
      <c r="UH258" s="8">
        <v>114.5</v>
      </c>
      <c r="UI258" s="8">
        <v>0.13</v>
      </c>
      <c r="UJ258" s="8">
        <v>114.51</v>
      </c>
      <c r="UK258" s="8">
        <v>0.12</v>
      </c>
      <c r="VX258" s="27">
        <v>124.21</v>
      </c>
      <c r="VY258" s="27">
        <v>0.08</v>
      </c>
      <c r="VZ258" s="27">
        <v>124.18</v>
      </c>
      <c r="WA258" s="27">
        <v>0.08</v>
      </c>
      <c r="WB258" s="27">
        <v>124.41</v>
      </c>
      <c r="WC258" s="27">
        <v>0.09</v>
      </c>
      <c r="WD258" s="27">
        <v>124.43</v>
      </c>
      <c r="WE258" s="27">
        <v>0.09</v>
      </c>
      <c r="WJ258" s="8" t="s">
        <v>1315</v>
      </c>
      <c r="WK258" s="8">
        <v>75.006</v>
      </c>
      <c r="WL258" s="8">
        <v>2.1999999999999999E-2</v>
      </c>
      <c r="WM258" s="8">
        <v>62.000999999999998</v>
      </c>
      <c r="WN258" s="8">
        <v>1.2999999999999999E-2</v>
      </c>
      <c r="WO258" s="8">
        <v>60.750999999999998</v>
      </c>
      <c r="WP258" s="8">
        <v>1.4E-2</v>
      </c>
      <c r="WQ258" s="8">
        <v>57.457000000000001</v>
      </c>
      <c r="WR258" s="8">
        <v>1.0999999999999999E-2</v>
      </c>
      <c r="WS258" s="8">
        <v>114.995</v>
      </c>
      <c r="WT258" s="8">
        <v>3.6999999999999998E-2</v>
      </c>
      <c r="WU258" s="8">
        <v>80.004000000000005</v>
      </c>
      <c r="WV258" s="8">
        <v>3.7999999999999999E-2</v>
      </c>
      <c r="WW258" s="8">
        <v>2600.1999999999998</v>
      </c>
      <c r="WX258" s="8">
        <v>2.8</v>
      </c>
      <c r="WY258" s="8">
        <v>2530.6</v>
      </c>
      <c r="WZ258" s="8">
        <v>2.7</v>
      </c>
      <c r="XA258" s="8">
        <v>1.1200000000000001</v>
      </c>
      <c r="XB258" s="8">
        <v>2E-3</v>
      </c>
      <c r="XC258" s="8">
        <v>-0.41599999999999998</v>
      </c>
      <c r="XD258" s="8">
        <v>2E-3</v>
      </c>
      <c r="XE258" s="8">
        <v>1.4E-2</v>
      </c>
      <c r="XF258" s="8">
        <v>2E-3</v>
      </c>
      <c r="XG258" s="8">
        <v>0.93769999999999998</v>
      </c>
      <c r="XH258" s="8">
        <v>2E-3</v>
      </c>
      <c r="XI258" s="8">
        <v>29.277000000000001</v>
      </c>
      <c r="XJ258" s="8">
        <v>1E-3</v>
      </c>
      <c r="XK258" s="8">
        <v>11182</v>
      </c>
      <c r="XL258" s="8">
        <v>32</v>
      </c>
      <c r="XM258" s="8">
        <v>1590</v>
      </c>
      <c r="XO258" s="1">
        <v>8.7942837155845673E-3</v>
      </c>
      <c r="XP258" s="12">
        <v>21.378903712586084</v>
      </c>
      <c r="XQ258" s="4">
        <v>13.029</v>
      </c>
      <c r="XR258" s="4">
        <v>0.39800000000000002</v>
      </c>
      <c r="XS258" s="45">
        <f t="shared" si="210"/>
        <v>1.5112412849578081</v>
      </c>
      <c r="XT258" s="9">
        <f t="shared" ref="XT258:XT321" si="229">WW258*60/YC258</f>
        <v>11825.219495759553</v>
      </c>
      <c r="XU258" s="46">
        <f t="shared" ref="XU258:XU321" si="230">XA258*WY258*746/6350</f>
        <v>332.97116724409454</v>
      </c>
      <c r="XV258" s="9">
        <f t="shared" si="211"/>
        <v>23.142717136611555</v>
      </c>
      <c r="XW258" s="9">
        <f t="shared" ref="XW258:XW321" si="231">XV258*60/YB258</f>
        <v>95.061998490136588</v>
      </c>
      <c r="XX258" s="9">
        <f t="shared" ref="XX258:XX321" si="232">XT258-XW258</f>
        <v>11730.157497269416</v>
      </c>
      <c r="XY258" s="15">
        <f t="shared" ref="XY258:XY321" si="233">(XW258*YD258+XX258*YF258)/XT258</f>
        <v>8.8199998448488005E-3</v>
      </c>
      <c r="XZ258" s="9">
        <f t="shared" ref="XZ258:XZ321" si="234">(XW258*YE258+XX258*YG258)/XT258</f>
        <v>27.732307467793252</v>
      </c>
      <c r="YA258" s="9">
        <f t="shared" ref="YA258:YA321" si="235">WO258-XS258</f>
        <v>59.239758715042193</v>
      </c>
      <c r="YB258" s="10">
        <v>14.606920223129617</v>
      </c>
      <c r="YC258" s="10">
        <v>13.19315891395884</v>
      </c>
      <c r="YD258" s="3">
        <v>1.3772162438891501E-2</v>
      </c>
      <c r="YE258" s="9">
        <v>42.914240387593068</v>
      </c>
      <c r="YF258" s="15">
        <v>8.7798671805476274E-3</v>
      </c>
      <c r="YG258" s="9">
        <v>27.609272045239436</v>
      </c>
      <c r="YH258" s="15">
        <v>9.2836922799173129E-3</v>
      </c>
      <c r="YI258" s="9">
        <v>24.68065066281785</v>
      </c>
      <c r="YJ258" s="9">
        <f t="shared" ref="YJ258:YJ321" si="236">psych("tdb","h","w",XZ258,XY258)</f>
        <v>75.330366237428748</v>
      </c>
      <c r="YK258" s="9">
        <f t="shared" ref="YK258:YK321" si="237">psych("Twb","TDB","W",YJ258,XY258)</f>
        <v>62.177777383821315</v>
      </c>
      <c r="YL258" s="9">
        <f t="shared" ref="YL258:YL321" si="238">psych("H","TDB","w",YA258,YH258)</f>
        <v>24.311723479249665</v>
      </c>
      <c r="YM258" s="9">
        <f t="shared" si="212"/>
        <v>40449.156468208595</v>
      </c>
      <c r="YN258" s="9">
        <f t="shared" si="213"/>
        <v>45665.991785361795</v>
      </c>
      <c r="YO258" s="9">
        <f t="shared" si="214"/>
        <v>9592</v>
      </c>
      <c r="YP258" s="14">
        <f t="shared" si="215"/>
        <v>0.80934928830296748</v>
      </c>
      <c r="YQ258" s="9">
        <f t="shared" si="216"/>
        <v>36158.91706201269</v>
      </c>
      <c r="YR258" s="9">
        <f t="shared" si="217"/>
        <v>41375.75237916589</v>
      </c>
      <c r="YS258" s="10">
        <f t="shared" si="218"/>
        <v>3.2336717100708898</v>
      </c>
      <c r="YT258" s="15">
        <f t="shared" si="219"/>
        <v>0.19191214196857365</v>
      </c>
      <c r="YU258" s="16">
        <f t="shared" si="220"/>
        <v>-3.4205839885435871</v>
      </c>
      <c r="YV258" s="16">
        <f t="shared" si="221"/>
        <v>-16.090607522386556</v>
      </c>
      <c r="YW258" s="47">
        <f t="shared" si="222"/>
        <v>55.418413146604316</v>
      </c>
      <c r="YX258" s="5">
        <f t="shared" si="223"/>
        <v>40449.156468208595</v>
      </c>
      <c r="YY258" s="5">
        <f t="shared" si="224"/>
        <v>34631.590667110031</v>
      </c>
      <c r="YZ258" s="5">
        <f t="shared" si="225"/>
        <v>4362.644923646174</v>
      </c>
      <c r="ZA258" s="5">
        <f t="shared" si="226"/>
        <v>1454.9208774524093</v>
      </c>
      <c r="ZB258" s="5">
        <f t="shared" si="227"/>
        <v>40449.15646820861</v>
      </c>
      <c r="ZC258" s="6">
        <f t="shared" si="228"/>
        <v>1.0000000000000004</v>
      </c>
    </row>
    <row r="259" spans="1:679" s="8" customFormat="1" x14ac:dyDescent="0.25">
      <c r="A259" s="8">
        <v>3</v>
      </c>
      <c r="B259" s="8" t="s">
        <v>1597</v>
      </c>
      <c r="C259" s="8" t="s">
        <v>1598</v>
      </c>
      <c r="D259" s="8" t="s">
        <v>1211</v>
      </c>
      <c r="E259" s="13" t="s">
        <v>3314</v>
      </c>
      <c r="F259" s="8" t="s">
        <v>3316</v>
      </c>
      <c r="G259" s="8" t="s">
        <v>3316</v>
      </c>
      <c r="I259" s="8" t="s">
        <v>3310</v>
      </c>
      <c r="J259" s="8" t="s">
        <v>3310</v>
      </c>
      <c r="N259" s="7">
        <v>0</v>
      </c>
      <c r="O259" s="7">
        <v>0</v>
      </c>
      <c r="P259" s="8" t="s">
        <v>3375</v>
      </c>
      <c r="Q259" s="8" t="s">
        <v>1212</v>
      </c>
      <c r="R259" s="8" t="s">
        <v>1599</v>
      </c>
      <c r="S259" s="8" t="s">
        <v>119</v>
      </c>
      <c r="T259" s="8" t="s">
        <v>154</v>
      </c>
      <c r="U259" s="8" t="s">
        <v>1158</v>
      </c>
      <c r="V259" s="8" t="s">
        <v>3379</v>
      </c>
      <c r="W259" s="8" t="s">
        <v>3384</v>
      </c>
      <c r="X259" s="8" t="s">
        <v>3387</v>
      </c>
      <c r="Y259" s="8" t="s">
        <v>3387</v>
      </c>
      <c r="Z259" s="8" t="s">
        <v>122</v>
      </c>
      <c r="AA259" s="8" t="s">
        <v>123</v>
      </c>
      <c r="AB259" s="8" t="s">
        <v>124</v>
      </c>
      <c r="AC259" s="8" t="s">
        <v>1214</v>
      </c>
      <c r="AD259" s="8" t="s">
        <v>1177</v>
      </c>
      <c r="AE259" s="8" t="s">
        <v>3391</v>
      </c>
      <c r="AF259" s="8" t="s">
        <v>1178</v>
      </c>
      <c r="AG259" s="8">
        <v>75</v>
      </c>
      <c r="AH259" s="8">
        <v>62</v>
      </c>
      <c r="AI259" s="8">
        <v>82</v>
      </c>
      <c r="AJ259" s="8">
        <v>68</v>
      </c>
      <c r="AK259" s="8">
        <v>11.63</v>
      </c>
      <c r="AL259" s="8">
        <v>13.59</v>
      </c>
      <c r="AM259" s="8">
        <v>7.6</v>
      </c>
      <c r="AN259" s="8">
        <v>8.1</v>
      </c>
      <c r="AO259" s="8">
        <v>230.3</v>
      </c>
      <c r="AP259" s="8">
        <v>1.3</v>
      </c>
      <c r="AQ259" s="8">
        <v>27.4</v>
      </c>
      <c r="AR259" s="8">
        <v>0</v>
      </c>
      <c r="AS259" s="8">
        <v>58794</v>
      </c>
      <c r="AT259" s="8">
        <v>93</v>
      </c>
      <c r="AU259" s="8">
        <v>59838</v>
      </c>
      <c r="AV259" s="8">
        <v>192</v>
      </c>
      <c r="AW259" s="8">
        <v>14940</v>
      </c>
      <c r="AX259" s="8">
        <v>109</v>
      </c>
      <c r="AY259" s="8">
        <v>73748</v>
      </c>
      <c r="AZ259" s="8">
        <v>130</v>
      </c>
      <c r="BA259" s="8">
        <v>8.7234445229999995</v>
      </c>
      <c r="BB259" s="8">
        <v>896.4</v>
      </c>
      <c r="BF259" s="8">
        <v>109.16</v>
      </c>
      <c r="BG259" s="8">
        <v>0.01</v>
      </c>
      <c r="BH259" s="8">
        <v>20.43</v>
      </c>
      <c r="CO259" s="8" t="s">
        <v>1600</v>
      </c>
      <c r="CP259" s="8" t="s">
        <v>1601</v>
      </c>
      <c r="CQ259" s="8">
        <v>74.995000000000005</v>
      </c>
      <c r="CR259" s="8">
        <v>1.6E-2</v>
      </c>
      <c r="CS259" s="8">
        <v>62.002000000000002</v>
      </c>
      <c r="CT259" s="8">
        <v>1.6E-2</v>
      </c>
      <c r="CU259" s="8">
        <v>81.977999999999994</v>
      </c>
      <c r="CV259" s="8">
        <v>4.1000000000000002E-2</v>
      </c>
      <c r="CW259" s="8">
        <v>68.003</v>
      </c>
      <c r="CX259" s="8">
        <v>1.9E-2</v>
      </c>
      <c r="CY259" s="8">
        <v>74.989999999999995</v>
      </c>
      <c r="CZ259" s="8">
        <v>7.0000000000000007E-2</v>
      </c>
      <c r="DA259" s="8">
        <v>54.14</v>
      </c>
      <c r="DB259" s="8">
        <v>0.04</v>
      </c>
      <c r="DC259" s="8">
        <v>59.15</v>
      </c>
      <c r="DD259" s="8">
        <v>0.02</v>
      </c>
      <c r="DE259" s="8">
        <v>-7.0000000000000001E-3</v>
      </c>
      <c r="DF259" s="8">
        <v>2E-3</v>
      </c>
      <c r="DG259" s="8">
        <v>0.93899999999999995</v>
      </c>
      <c r="DH259" s="8">
        <v>1.9E-3</v>
      </c>
      <c r="DI259" s="8">
        <v>58794</v>
      </c>
      <c r="DJ259" s="8">
        <v>93</v>
      </c>
      <c r="DK259" s="8">
        <v>14940</v>
      </c>
      <c r="DL259" s="8">
        <v>109</v>
      </c>
      <c r="DM259" s="8">
        <v>8.7230000000000008</v>
      </c>
      <c r="DN259" s="8">
        <v>3.5000000000000003E-2</v>
      </c>
      <c r="DO259" s="8">
        <v>92683</v>
      </c>
      <c r="DP259" s="8">
        <v>71</v>
      </c>
      <c r="DQ259" s="8">
        <v>10.962999999999999</v>
      </c>
      <c r="DR259" s="8">
        <v>3.9E-2</v>
      </c>
      <c r="DS259" s="8">
        <v>20.43</v>
      </c>
      <c r="DT259" s="8">
        <v>0.14000000000000001</v>
      </c>
      <c r="DU259" s="8">
        <v>230.3</v>
      </c>
      <c r="DV259" s="8">
        <v>1</v>
      </c>
      <c r="DW259" s="8">
        <v>230.1</v>
      </c>
      <c r="DX259" s="8">
        <v>1</v>
      </c>
      <c r="DY259" s="8">
        <v>229.6</v>
      </c>
      <c r="DZ259" s="8">
        <v>1</v>
      </c>
      <c r="EA259" s="8">
        <v>27.4</v>
      </c>
      <c r="EB259" s="8">
        <v>0.1</v>
      </c>
      <c r="EC259" s="8">
        <v>25.5</v>
      </c>
      <c r="ED259" s="8">
        <v>0.1</v>
      </c>
      <c r="EE259" s="8">
        <v>27.9</v>
      </c>
      <c r="EF259" s="8">
        <v>0.1</v>
      </c>
      <c r="EG259" s="8">
        <v>6280.8</v>
      </c>
      <c r="EH259" s="8">
        <v>40.1</v>
      </c>
      <c r="EI259" s="8">
        <v>3655.6</v>
      </c>
      <c r="EJ259" s="8">
        <v>52.8</v>
      </c>
      <c r="EK259" s="8">
        <v>2173.3000000000002</v>
      </c>
      <c r="EL259" s="8">
        <v>32.6</v>
      </c>
      <c r="EM259" s="8">
        <v>229.3</v>
      </c>
      <c r="EO259" s="8">
        <v>228.9</v>
      </c>
      <c r="EQ259" s="8">
        <v>228.6</v>
      </c>
      <c r="ES259" s="8">
        <v>6.2</v>
      </c>
      <c r="EU259" s="8">
        <v>6.4</v>
      </c>
      <c r="EW259" s="8">
        <v>6.1</v>
      </c>
      <c r="EY259" s="8">
        <v>0.56000000000000005</v>
      </c>
      <c r="EZ259" s="8">
        <v>227.7</v>
      </c>
      <c r="FB259" s="8">
        <v>228.8</v>
      </c>
      <c r="FD259" s="8">
        <v>228.7</v>
      </c>
      <c r="FF259" s="8">
        <v>10.199999999999999</v>
      </c>
      <c r="FH259" s="8">
        <v>9.5</v>
      </c>
      <c r="FJ259" s="8">
        <v>9.6</v>
      </c>
      <c r="FL259" s="8">
        <v>3070</v>
      </c>
      <c r="FN259" s="8">
        <v>0.8</v>
      </c>
      <c r="FO259" s="8">
        <v>228.1</v>
      </c>
      <c r="FP259" s="8">
        <v>228.2</v>
      </c>
      <c r="FQ259" s="8">
        <v>229.4</v>
      </c>
      <c r="FR259" s="8">
        <v>10.4</v>
      </c>
      <c r="FS259" s="8">
        <v>9.8000000000000007</v>
      </c>
      <c r="FT259" s="8">
        <v>9.6999999999999993</v>
      </c>
      <c r="FU259" s="8">
        <v>3180</v>
      </c>
      <c r="FV259" s="8">
        <v>0.8</v>
      </c>
      <c r="GE259" s="8">
        <v>8430</v>
      </c>
      <c r="HB259" s="8">
        <v>248.2</v>
      </c>
      <c r="HC259" s="8">
        <v>0.2</v>
      </c>
      <c r="HD259" s="8">
        <v>141.66999999999999</v>
      </c>
      <c r="HE259" s="8">
        <v>0.08</v>
      </c>
      <c r="HF259" s="8">
        <v>116.51</v>
      </c>
      <c r="HG259" s="8">
        <v>0.06</v>
      </c>
      <c r="HH259" s="8">
        <v>25.16</v>
      </c>
      <c r="HI259" s="8">
        <v>0.08</v>
      </c>
      <c r="HJ259" s="8">
        <v>227.29</v>
      </c>
      <c r="HK259" s="8">
        <v>0.2</v>
      </c>
      <c r="HL259" s="8">
        <v>87.68</v>
      </c>
      <c r="HM259" s="8">
        <v>0.09</v>
      </c>
      <c r="HN259" s="8">
        <v>110.18</v>
      </c>
      <c r="HO259" s="8">
        <v>0.06</v>
      </c>
      <c r="HP259" s="8">
        <v>22.51</v>
      </c>
      <c r="HQ259" s="8">
        <v>0.08</v>
      </c>
      <c r="HZ259" s="8">
        <v>72.37</v>
      </c>
      <c r="IA259" s="8">
        <v>0.04</v>
      </c>
      <c r="IB259" s="8">
        <v>46.31</v>
      </c>
      <c r="IC259" s="8">
        <v>0.04</v>
      </c>
      <c r="ID259" s="8">
        <v>42.35</v>
      </c>
      <c r="IE259" s="8">
        <v>0.03</v>
      </c>
      <c r="IF259" s="8">
        <v>3.96</v>
      </c>
      <c r="IG259" s="8">
        <v>0.04</v>
      </c>
      <c r="IH259" s="8">
        <v>680.36</v>
      </c>
      <c r="II259" s="8">
        <v>0.56999999999999995</v>
      </c>
      <c r="IJ259" s="8">
        <v>35.65</v>
      </c>
      <c r="IK259" s="8">
        <v>0.03</v>
      </c>
      <c r="IL259" s="8">
        <v>92683</v>
      </c>
      <c r="IM259" s="8">
        <v>71</v>
      </c>
      <c r="IN259" s="8">
        <v>50012</v>
      </c>
      <c r="IO259" s="8">
        <v>48</v>
      </c>
      <c r="KB259" s="8">
        <v>256.06</v>
      </c>
      <c r="KC259" s="8">
        <v>0.28000000000000003</v>
      </c>
      <c r="KD259" s="8">
        <v>163.44999999999999</v>
      </c>
      <c r="KE259" s="8">
        <v>0.13</v>
      </c>
      <c r="KF259" s="8">
        <v>118.79</v>
      </c>
      <c r="KG259" s="8">
        <v>0.08</v>
      </c>
      <c r="KH259" s="8">
        <v>44.66</v>
      </c>
      <c r="KI259" s="8">
        <v>0.14000000000000001</v>
      </c>
      <c r="KP259" s="8">
        <v>241.29</v>
      </c>
      <c r="KQ259" s="8">
        <v>0.27</v>
      </c>
      <c r="KR259" s="8">
        <v>87.71</v>
      </c>
      <c r="KS259" s="8">
        <v>0.08</v>
      </c>
      <c r="KT259" s="8">
        <v>114.46</v>
      </c>
      <c r="KU259" s="8">
        <v>0.08</v>
      </c>
      <c r="KV259" s="8">
        <v>26.75</v>
      </c>
      <c r="KW259" s="8">
        <v>0.06</v>
      </c>
      <c r="LD259" s="8">
        <v>73.47</v>
      </c>
      <c r="LE259" s="8">
        <v>0.04</v>
      </c>
      <c r="LF259" s="8">
        <v>47.01</v>
      </c>
      <c r="LG259" s="8">
        <v>0.03</v>
      </c>
      <c r="LH259" s="8">
        <v>43.08</v>
      </c>
      <c r="LI259" s="8">
        <v>0.03</v>
      </c>
      <c r="LJ259" s="8">
        <v>3.93</v>
      </c>
      <c r="LK259" s="8">
        <v>0.04</v>
      </c>
      <c r="LL259" s="8">
        <v>86.54</v>
      </c>
      <c r="LM259" s="8">
        <v>0.11</v>
      </c>
      <c r="LN259" s="8">
        <v>652.04</v>
      </c>
      <c r="LO259" s="8">
        <v>0.61</v>
      </c>
      <c r="LP259" s="8">
        <v>35.659999999999997</v>
      </c>
      <c r="LQ259" s="8">
        <v>0.02</v>
      </c>
      <c r="LR259" s="8">
        <v>109.22</v>
      </c>
      <c r="LS259" s="8">
        <v>0.01</v>
      </c>
      <c r="LT259" s="8">
        <v>92683</v>
      </c>
      <c r="LU259" s="8">
        <v>71</v>
      </c>
      <c r="LV259" s="8">
        <v>47962</v>
      </c>
      <c r="LW259" s="8">
        <v>45</v>
      </c>
      <c r="MX259" s="8">
        <v>53.73</v>
      </c>
      <c r="MY259" s="8">
        <v>0.03</v>
      </c>
      <c r="MZ259" s="8">
        <v>54.48</v>
      </c>
      <c r="NA259" s="8">
        <v>0.02</v>
      </c>
      <c r="NB259" s="8">
        <v>54.54</v>
      </c>
      <c r="NC259" s="8">
        <v>0.03</v>
      </c>
      <c r="ND259" s="8">
        <v>53.66</v>
      </c>
      <c r="NE259" s="8">
        <v>0.03</v>
      </c>
      <c r="NF259" s="8">
        <v>54.16</v>
      </c>
      <c r="NG259" s="8">
        <v>0.03</v>
      </c>
      <c r="NH259" s="8">
        <v>54.33</v>
      </c>
      <c r="NI259" s="8">
        <v>0.03</v>
      </c>
      <c r="OP259" s="8">
        <v>87.69</v>
      </c>
      <c r="OQ259" s="8">
        <v>0.09</v>
      </c>
      <c r="OR259" s="8">
        <v>87.45</v>
      </c>
      <c r="OS259" s="8">
        <v>0.1</v>
      </c>
      <c r="PJ259" s="27">
        <v>87.97</v>
      </c>
      <c r="PK259" s="27">
        <v>0.08</v>
      </c>
      <c r="PL259" s="8">
        <v>87.13</v>
      </c>
      <c r="PM259" s="8">
        <v>0.09</v>
      </c>
      <c r="PN259" s="8">
        <v>87.15</v>
      </c>
      <c r="PO259" s="8">
        <v>0.1</v>
      </c>
      <c r="PP259" s="8">
        <v>86.54</v>
      </c>
      <c r="PQ259" s="8">
        <v>0.11</v>
      </c>
      <c r="PV259" s="8">
        <v>47.35</v>
      </c>
      <c r="PW259" s="8">
        <v>0.06</v>
      </c>
      <c r="PX259" s="8">
        <v>46.11</v>
      </c>
      <c r="PY259" s="8">
        <v>0.06</v>
      </c>
      <c r="PZ259" s="8">
        <v>88.92</v>
      </c>
      <c r="QA259" s="8">
        <v>7.0000000000000007E-2</v>
      </c>
      <c r="QB259" s="8">
        <v>88.45</v>
      </c>
      <c r="QC259" s="8">
        <v>0.08</v>
      </c>
      <c r="QX259" s="8">
        <v>80.95</v>
      </c>
      <c r="QY259" s="8">
        <v>0.16</v>
      </c>
      <c r="QZ259" s="8">
        <v>82.29</v>
      </c>
      <c r="RA259" s="8">
        <v>0.13</v>
      </c>
      <c r="RB259" s="8">
        <v>75.260000000000005</v>
      </c>
      <c r="RC259" s="8">
        <v>0.05</v>
      </c>
      <c r="RD259" s="8">
        <v>75.17</v>
      </c>
      <c r="RE259" s="8">
        <v>0.06</v>
      </c>
      <c r="RF259" s="8">
        <v>74.69</v>
      </c>
      <c r="RG259" s="8">
        <v>0.04</v>
      </c>
      <c r="RH259" s="8">
        <v>74.599999999999994</v>
      </c>
      <c r="RI259" s="8">
        <v>0.05</v>
      </c>
      <c r="RJ259" s="8">
        <v>74.66</v>
      </c>
      <c r="RK259" s="8">
        <v>0.05</v>
      </c>
      <c r="RL259" s="8">
        <v>74.72</v>
      </c>
      <c r="RM259" s="8">
        <v>0.05</v>
      </c>
      <c r="RP259" s="8">
        <v>76.239999999999995</v>
      </c>
      <c r="RQ259" s="8">
        <v>0.04</v>
      </c>
      <c r="RR259" s="8">
        <v>76.62</v>
      </c>
      <c r="RS259" s="8">
        <v>0.04</v>
      </c>
      <c r="RT259" s="8">
        <v>76.5</v>
      </c>
      <c r="RU259" s="8">
        <v>0.04</v>
      </c>
      <c r="RV259" s="8">
        <v>77.13</v>
      </c>
      <c r="RW259" s="8">
        <v>0.05</v>
      </c>
      <c r="RX259" s="8">
        <v>75.319999999999993</v>
      </c>
      <c r="RY259" s="8">
        <v>0.04</v>
      </c>
      <c r="RZ259" s="8">
        <v>75.58</v>
      </c>
      <c r="SA259" s="8">
        <v>0.04</v>
      </c>
      <c r="SB259" s="8">
        <v>75.680000000000007</v>
      </c>
      <c r="SC259" s="8">
        <v>0.04</v>
      </c>
      <c r="SD259" s="8">
        <v>75.989999999999995</v>
      </c>
      <c r="SE259" s="8">
        <v>0.04</v>
      </c>
      <c r="SF259" s="8">
        <v>75.209999999999994</v>
      </c>
      <c r="SG259" s="8">
        <v>0.04</v>
      </c>
      <c r="SH259" s="8">
        <v>75.010000000000005</v>
      </c>
      <c r="SI259" s="8">
        <v>0.04</v>
      </c>
      <c r="SJ259" s="8">
        <v>74.81</v>
      </c>
      <c r="SK259" s="8">
        <v>0.06</v>
      </c>
      <c r="SL259" s="8">
        <v>75.39</v>
      </c>
      <c r="SM259" s="8">
        <v>0.05</v>
      </c>
      <c r="SN259" s="8">
        <v>74.760000000000005</v>
      </c>
      <c r="SO259" s="8">
        <v>0.06</v>
      </c>
      <c r="SP259" s="8">
        <v>74.7</v>
      </c>
      <c r="SQ259" s="8">
        <v>7.0000000000000007E-2</v>
      </c>
      <c r="SR259" s="8">
        <v>74.83</v>
      </c>
      <c r="SS259" s="8">
        <v>0.06</v>
      </c>
      <c r="ST259" s="8">
        <v>75.22</v>
      </c>
      <c r="SU259" s="8">
        <v>0.05</v>
      </c>
      <c r="TZ259" s="8">
        <v>78.91</v>
      </c>
      <c r="UA259" s="8">
        <v>0.1</v>
      </c>
      <c r="UB259" s="8">
        <v>78.739999999999995</v>
      </c>
      <c r="UC259" s="8">
        <v>0.1</v>
      </c>
      <c r="UD259" s="8">
        <v>78.87</v>
      </c>
      <c r="UE259" s="8">
        <v>0.1</v>
      </c>
      <c r="UF259" s="8">
        <v>78.790000000000006</v>
      </c>
      <c r="UG259" s="8">
        <v>0.11</v>
      </c>
      <c r="UH259" s="8">
        <v>78.89</v>
      </c>
      <c r="UI259" s="8">
        <v>0.1</v>
      </c>
      <c r="UJ259" s="8">
        <v>78.760000000000005</v>
      </c>
      <c r="UK259" s="8">
        <v>0.12</v>
      </c>
      <c r="VX259" s="27">
        <v>88.18</v>
      </c>
      <c r="VY259" s="27">
        <v>0.08</v>
      </c>
      <c r="VZ259" s="27">
        <v>88.44</v>
      </c>
      <c r="WA259" s="27">
        <v>7.0000000000000007E-2</v>
      </c>
      <c r="WB259" s="27">
        <v>87.63</v>
      </c>
      <c r="WC259" s="27">
        <v>7.0000000000000007E-2</v>
      </c>
      <c r="WD259" s="27">
        <v>87.42</v>
      </c>
      <c r="WE259" s="27">
        <v>0.08</v>
      </c>
      <c r="WJ259" s="8" t="s">
        <v>1315</v>
      </c>
      <c r="WK259" s="8">
        <v>74.995000000000005</v>
      </c>
      <c r="WL259" s="8">
        <v>1.6E-2</v>
      </c>
      <c r="WM259" s="8">
        <v>62.002000000000002</v>
      </c>
      <c r="WN259" s="8">
        <v>1.6E-2</v>
      </c>
      <c r="WO259" s="8">
        <v>54.515000000000001</v>
      </c>
      <c r="WP259" s="8">
        <v>1.4999999999999999E-2</v>
      </c>
      <c r="WQ259" s="8">
        <v>52.247</v>
      </c>
      <c r="WR259" s="8">
        <v>1.4999999999999999E-2</v>
      </c>
      <c r="WS259" s="8">
        <v>81.977999999999994</v>
      </c>
      <c r="WT259" s="8">
        <v>4.1000000000000002E-2</v>
      </c>
      <c r="WU259" s="8">
        <v>68.003</v>
      </c>
      <c r="WV259" s="8">
        <v>1.9E-2</v>
      </c>
      <c r="WW259" s="8">
        <v>2591.9</v>
      </c>
      <c r="WX259" s="8">
        <v>2.6</v>
      </c>
      <c r="WY259" s="8">
        <v>2546.6</v>
      </c>
      <c r="WZ259" s="8">
        <v>2.6</v>
      </c>
      <c r="XA259" s="8">
        <v>1.079</v>
      </c>
      <c r="XB259" s="8">
        <v>2E-3</v>
      </c>
      <c r="XC259" s="8">
        <v>-0.41399999999999998</v>
      </c>
      <c r="XD259" s="8">
        <v>2E-3</v>
      </c>
      <c r="XE259" s="8">
        <v>-7.0000000000000001E-3</v>
      </c>
      <c r="XF259" s="8">
        <v>2E-3</v>
      </c>
      <c r="XG259" s="8">
        <v>0.93899999999999995</v>
      </c>
      <c r="XH259" s="8">
        <v>1.9E-3</v>
      </c>
      <c r="XI259" s="8">
        <v>29.21</v>
      </c>
      <c r="XJ259" s="8">
        <v>1E-3</v>
      </c>
      <c r="XK259" s="8">
        <v>8454</v>
      </c>
      <c r="XL259" s="8">
        <v>30</v>
      </c>
      <c r="XM259" s="8">
        <v>1570</v>
      </c>
      <c r="XO259" s="1">
        <v>8.7942837155845673E-3</v>
      </c>
      <c r="XP259" s="12">
        <v>21.378903712586084</v>
      </c>
      <c r="XQ259" s="4">
        <v>13.029</v>
      </c>
      <c r="XR259" s="4">
        <v>0.39800000000000002</v>
      </c>
      <c r="XS259" s="45">
        <f t="shared" si="210"/>
        <v>1.484849825640576</v>
      </c>
      <c r="XT259" s="9">
        <f t="shared" si="229"/>
        <v>11941.194998180865</v>
      </c>
      <c r="XU259" s="46">
        <f t="shared" si="230"/>
        <v>322.81022431496064</v>
      </c>
      <c r="XV259" s="9">
        <f t="shared" si="211"/>
        <v>22.398024023740547</v>
      </c>
      <c r="XW259" s="9">
        <f t="shared" si="231"/>
        <v>97.750410930703495</v>
      </c>
      <c r="XX259" s="9">
        <f t="shared" si="232"/>
        <v>11843.444587250162</v>
      </c>
      <c r="XY259" s="15">
        <f t="shared" si="233"/>
        <v>8.8041447457318043E-3</v>
      </c>
      <c r="XZ259" s="9">
        <f t="shared" si="234"/>
        <v>27.647163188438842</v>
      </c>
      <c r="YA259" s="9">
        <f t="shared" si="235"/>
        <v>53.030150174359427</v>
      </c>
      <c r="YB259" s="10">
        <v>13.748089942835405</v>
      </c>
      <c r="YC259" s="10">
        <v>13.023319694862296</v>
      </c>
      <c r="YD259" s="3">
        <v>1.1350832999041032E-2</v>
      </c>
      <c r="YE259" s="9">
        <v>32.131104064874883</v>
      </c>
      <c r="YF259" s="15">
        <v>8.7831255378958209E-3</v>
      </c>
      <c r="YG259" s="9">
        <v>27.610154777580703</v>
      </c>
      <c r="YH259" s="15">
        <v>7.7666082588181452E-3</v>
      </c>
      <c r="YI259" s="9">
        <v>21.511959474863936</v>
      </c>
      <c r="YJ259" s="9">
        <f t="shared" si="236"/>
        <v>75.052427713095526</v>
      </c>
      <c r="YK259" s="9">
        <f t="shared" si="237"/>
        <v>62.054432068205223</v>
      </c>
      <c r="YL259" s="9">
        <f t="shared" si="238"/>
        <v>21.150475199078198</v>
      </c>
      <c r="YM259" s="9">
        <f t="shared" si="212"/>
        <v>77578.218123295024</v>
      </c>
      <c r="YN259" s="9">
        <f t="shared" si="213"/>
        <v>63113.35449458551</v>
      </c>
      <c r="YO259" s="9">
        <f t="shared" si="214"/>
        <v>6884</v>
      </c>
      <c r="YP259" s="14">
        <f t="shared" si="215"/>
        <v>0.30285681430139655</v>
      </c>
      <c r="YQ259" s="9">
        <f t="shared" si="216"/>
        <v>73321.559418881981</v>
      </c>
      <c r="YR259" s="9">
        <f t="shared" si="217"/>
        <v>58856.695790172467</v>
      </c>
      <c r="YS259" s="10">
        <f t="shared" si="218"/>
        <v>8.6730020604308002</v>
      </c>
      <c r="YT259" s="15">
        <f t="shared" si="219"/>
        <v>0.12642967031794722</v>
      </c>
      <c r="YU259" s="16">
        <f t="shared" si="220"/>
        <v>-6.4966879893606446</v>
      </c>
      <c r="YV259" s="16">
        <f t="shared" si="221"/>
        <v>-22.022277538736098</v>
      </c>
      <c r="YW259" s="47">
        <f t="shared" si="222"/>
        <v>49.842920486869801</v>
      </c>
      <c r="YX259" s="5">
        <f t="shared" si="223"/>
        <v>77578.218123295024</v>
      </c>
      <c r="YY259" s="5">
        <f t="shared" si="224"/>
        <v>72819.739246731508</v>
      </c>
      <c r="YZ259" s="5">
        <f t="shared" si="225"/>
        <v>4316.5542259336889</v>
      </c>
      <c r="ZA259" s="5">
        <f t="shared" si="226"/>
        <v>441.92465062987714</v>
      </c>
      <c r="ZB259" s="5">
        <f t="shared" si="227"/>
        <v>77578.218123295082</v>
      </c>
      <c r="ZC259" s="6">
        <f t="shared" si="228"/>
        <v>1.0000000000000007</v>
      </c>
    </row>
    <row r="260" spans="1:679" s="8" customFormat="1" x14ac:dyDescent="0.25">
      <c r="A260" s="8">
        <v>3</v>
      </c>
      <c r="B260" s="8" t="s">
        <v>1602</v>
      </c>
      <c r="C260" s="8" t="s">
        <v>1603</v>
      </c>
      <c r="D260" s="8" t="s">
        <v>1602</v>
      </c>
      <c r="E260" s="13" t="s">
        <v>3314</v>
      </c>
      <c r="F260" s="8" t="s">
        <v>3316</v>
      </c>
      <c r="G260" s="8" t="s">
        <v>3316</v>
      </c>
      <c r="I260" s="8" t="s">
        <v>3310</v>
      </c>
      <c r="J260" s="8" t="s">
        <v>3310</v>
      </c>
      <c r="N260" s="7">
        <v>0</v>
      </c>
      <c r="O260" s="7">
        <v>0</v>
      </c>
      <c r="P260" s="8" t="s">
        <v>3375</v>
      </c>
      <c r="Q260" s="8" t="s">
        <v>1212</v>
      </c>
      <c r="R260" s="8" t="s">
        <v>1604</v>
      </c>
      <c r="S260" s="8" t="s">
        <v>119</v>
      </c>
      <c r="T260" s="8" t="s">
        <v>154</v>
      </c>
      <c r="U260" s="8" t="s">
        <v>1576</v>
      </c>
      <c r="V260" s="8" t="s">
        <v>3379</v>
      </c>
      <c r="W260" s="8" t="s">
        <v>3381</v>
      </c>
      <c r="X260" s="8" t="s">
        <v>3387</v>
      </c>
      <c r="Y260" s="8" t="s">
        <v>3387</v>
      </c>
      <c r="Z260" s="8" t="s">
        <v>122</v>
      </c>
      <c r="AA260" s="8" t="s">
        <v>123</v>
      </c>
      <c r="AB260" s="8" t="s">
        <v>124</v>
      </c>
      <c r="AC260" s="8" t="s">
        <v>1214</v>
      </c>
      <c r="AD260" s="8" t="s">
        <v>1177</v>
      </c>
      <c r="AE260" s="8" t="s">
        <v>3391</v>
      </c>
      <c r="AF260" s="8" t="s">
        <v>1178</v>
      </c>
      <c r="AG260" s="8">
        <v>115</v>
      </c>
      <c r="AH260" s="8">
        <v>80</v>
      </c>
      <c r="AI260" s="8">
        <v>75</v>
      </c>
      <c r="AJ260" s="8">
        <v>62</v>
      </c>
      <c r="AK260" s="8">
        <v>11.63</v>
      </c>
      <c r="AL260" s="8">
        <v>13.59</v>
      </c>
      <c r="AM260" s="8">
        <v>7.6</v>
      </c>
      <c r="AN260" s="8">
        <v>8.1</v>
      </c>
      <c r="AO260" s="8">
        <v>230.3</v>
      </c>
      <c r="AP260" s="8">
        <v>1.4</v>
      </c>
      <c r="AQ260" s="8">
        <v>34.4</v>
      </c>
      <c r="AR260" s="8">
        <v>0</v>
      </c>
      <c r="AS260" s="8">
        <v>39061</v>
      </c>
      <c r="AT260" s="8">
        <v>55</v>
      </c>
      <c r="AU260" s="8">
        <v>39750</v>
      </c>
      <c r="AV260" s="8">
        <v>121</v>
      </c>
      <c r="AW260" s="8">
        <v>-5361</v>
      </c>
      <c r="AX260" s="8">
        <v>102</v>
      </c>
      <c r="AY260" s="8">
        <v>33695</v>
      </c>
      <c r="AZ260" s="8">
        <v>114</v>
      </c>
      <c r="BA260" s="8">
        <v>2.938688296</v>
      </c>
      <c r="BB260" s="8">
        <v>896</v>
      </c>
      <c r="BF260" s="8">
        <v>109.82</v>
      </c>
      <c r="BG260" s="8">
        <v>0.02</v>
      </c>
      <c r="BH260" s="8">
        <v>61.52</v>
      </c>
      <c r="CO260" s="8" t="s">
        <v>1605</v>
      </c>
      <c r="CP260" s="8" t="s">
        <v>1606</v>
      </c>
      <c r="CQ260" s="8">
        <v>74.998000000000005</v>
      </c>
      <c r="CR260" s="8">
        <v>5.0000000000000001E-3</v>
      </c>
      <c r="CS260" s="8">
        <v>61.999000000000002</v>
      </c>
      <c r="CT260" s="8">
        <v>1.4999999999999999E-2</v>
      </c>
      <c r="CU260" s="8">
        <v>115.008</v>
      </c>
      <c r="CV260" s="8">
        <v>2.5999999999999999E-2</v>
      </c>
      <c r="CW260" s="8">
        <v>80.004999999999995</v>
      </c>
      <c r="CX260" s="8">
        <v>3.4000000000000002E-2</v>
      </c>
      <c r="CY260" s="8">
        <v>74.78</v>
      </c>
      <c r="CZ260" s="8">
        <v>0.04</v>
      </c>
      <c r="DA260" s="8">
        <v>60.69</v>
      </c>
      <c r="DB260" s="8">
        <v>0.02</v>
      </c>
      <c r="DC260" s="8">
        <v>64.290000000000006</v>
      </c>
      <c r="DD260" s="8">
        <v>0.02</v>
      </c>
      <c r="DE260" s="8">
        <v>1.6E-2</v>
      </c>
      <c r="DF260" s="8">
        <v>3.0000000000000001E-3</v>
      </c>
      <c r="DG260" s="8">
        <v>0.9395</v>
      </c>
      <c r="DH260" s="8">
        <v>2.0999999999999999E-3</v>
      </c>
      <c r="DI260" s="8">
        <v>39061</v>
      </c>
      <c r="DJ260" s="8">
        <v>55</v>
      </c>
      <c r="DK260" s="8">
        <v>-5361</v>
      </c>
      <c r="DL260" s="8">
        <v>102</v>
      </c>
      <c r="DM260" s="8">
        <v>2.9390000000000001</v>
      </c>
      <c r="DN260" s="8">
        <v>1.4E-2</v>
      </c>
      <c r="DO260" s="8">
        <v>87562</v>
      </c>
      <c r="DP260" s="8">
        <v>90</v>
      </c>
      <c r="DQ260" s="8">
        <v>7.6369999999999996</v>
      </c>
      <c r="DR260" s="8">
        <v>2.5000000000000001E-2</v>
      </c>
      <c r="DS260" s="8">
        <v>61.52</v>
      </c>
      <c r="DT260" s="8">
        <v>0.13</v>
      </c>
      <c r="DU260" s="8">
        <v>230.3</v>
      </c>
      <c r="DV260" s="8">
        <v>1</v>
      </c>
      <c r="DW260" s="8">
        <v>230</v>
      </c>
      <c r="DX260" s="8">
        <v>1</v>
      </c>
      <c r="DY260" s="8">
        <v>229.7</v>
      </c>
      <c r="DZ260" s="8">
        <v>1</v>
      </c>
      <c r="EA260" s="8">
        <v>34.4</v>
      </c>
      <c r="EB260" s="8">
        <v>0.1</v>
      </c>
      <c r="EC260" s="8">
        <v>32.5</v>
      </c>
      <c r="ED260" s="8">
        <v>0.1</v>
      </c>
      <c r="EE260" s="8">
        <v>34.700000000000003</v>
      </c>
      <c r="EF260" s="8">
        <v>0.1</v>
      </c>
      <c r="EG260" s="8">
        <v>7922.9</v>
      </c>
      <c r="EH260" s="8">
        <v>40.4</v>
      </c>
      <c r="EI260" s="8">
        <v>3952</v>
      </c>
      <c r="EJ260" s="8">
        <v>48.9</v>
      </c>
      <c r="EK260" s="8">
        <v>3543.2</v>
      </c>
      <c r="EL260" s="8">
        <v>34</v>
      </c>
      <c r="EM260" s="8">
        <v>228</v>
      </c>
      <c r="EO260" s="8">
        <v>228</v>
      </c>
      <c r="EQ260" s="8">
        <v>227</v>
      </c>
      <c r="ES260" s="8">
        <v>6.2</v>
      </c>
      <c r="EU260" s="8">
        <v>6.4</v>
      </c>
      <c r="EW260" s="8">
        <v>5.9</v>
      </c>
      <c r="EY260" s="8">
        <v>0.55000000000000004</v>
      </c>
      <c r="EZ260" s="8">
        <v>227</v>
      </c>
      <c r="FB260" s="8">
        <v>228</v>
      </c>
      <c r="FD260" s="8">
        <v>229</v>
      </c>
      <c r="FF260" s="8">
        <v>13.1</v>
      </c>
      <c r="FH260" s="8">
        <v>12.6</v>
      </c>
      <c r="FJ260" s="8">
        <v>12.6</v>
      </c>
      <c r="FL260" s="8">
        <v>4390</v>
      </c>
      <c r="FN260" s="8">
        <v>0.87</v>
      </c>
      <c r="FO260" s="8">
        <v>228</v>
      </c>
      <c r="FP260" s="8">
        <v>228</v>
      </c>
      <c r="FQ260" s="8">
        <v>229</v>
      </c>
      <c r="FR260" s="8">
        <v>14.4</v>
      </c>
      <c r="FS260" s="8">
        <v>13.8</v>
      </c>
      <c r="FT260" s="8">
        <v>13.7</v>
      </c>
      <c r="FU260" s="8">
        <v>4870</v>
      </c>
      <c r="FV260" s="8">
        <v>0.88</v>
      </c>
      <c r="GE260" s="8">
        <v>11420</v>
      </c>
      <c r="HB260" s="8">
        <v>349.61</v>
      </c>
      <c r="HC260" s="8">
        <v>0.34</v>
      </c>
      <c r="HD260" s="8">
        <v>169</v>
      </c>
      <c r="HE260" s="8">
        <v>0.08</v>
      </c>
      <c r="HF260" s="8">
        <v>142.79</v>
      </c>
      <c r="HG260" s="8">
        <v>0.08</v>
      </c>
      <c r="HH260" s="8">
        <v>26.21</v>
      </c>
      <c r="HI260" s="8">
        <v>7.0000000000000007E-2</v>
      </c>
      <c r="HJ260" s="8">
        <v>330.23</v>
      </c>
      <c r="HK260" s="8">
        <v>0.34</v>
      </c>
      <c r="HL260" s="8">
        <v>124.76</v>
      </c>
      <c r="HM260" s="8">
        <v>0.1</v>
      </c>
      <c r="HN260" s="8">
        <v>138.22999999999999</v>
      </c>
      <c r="HO260" s="8">
        <v>0.08</v>
      </c>
      <c r="HP260" s="8">
        <v>13.47</v>
      </c>
      <c r="HQ260" s="8">
        <v>7.0000000000000007E-2</v>
      </c>
      <c r="HZ260" s="8">
        <v>78.92</v>
      </c>
      <c r="IA260" s="8">
        <v>0.03</v>
      </c>
      <c r="IB260" s="8">
        <v>52.18</v>
      </c>
      <c r="IC260" s="8">
        <v>0.1</v>
      </c>
      <c r="ID260" s="8">
        <v>46.63</v>
      </c>
      <c r="IE260" s="8">
        <v>0.02</v>
      </c>
      <c r="IF260" s="8">
        <v>5.55</v>
      </c>
      <c r="IG260" s="8">
        <v>0.1</v>
      </c>
      <c r="IH260" s="8">
        <v>716.52</v>
      </c>
      <c r="II260" s="8">
        <v>0.92</v>
      </c>
      <c r="IJ260" s="8">
        <v>47.51</v>
      </c>
      <c r="IK260" s="8">
        <v>0.04</v>
      </c>
      <c r="IL260" s="8">
        <v>87562</v>
      </c>
      <c r="IM260" s="8">
        <v>90</v>
      </c>
      <c r="IN260" s="8">
        <v>44644</v>
      </c>
      <c r="IO260" s="8">
        <v>56</v>
      </c>
      <c r="KB260" s="8">
        <v>391.71</v>
      </c>
      <c r="KC260" s="8">
        <v>0.41</v>
      </c>
      <c r="KD260" s="8">
        <v>187.48</v>
      </c>
      <c r="KE260" s="8">
        <v>0.1</v>
      </c>
      <c r="KF260" s="8">
        <v>152.09</v>
      </c>
      <c r="KG260" s="8">
        <v>0.09</v>
      </c>
      <c r="KH260" s="8">
        <v>35.39</v>
      </c>
      <c r="KI260" s="8">
        <v>0.08</v>
      </c>
      <c r="KP260" s="8">
        <v>375.82</v>
      </c>
      <c r="KQ260" s="8">
        <v>0.4</v>
      </c>
      <c r="KR260" s="8">
        <v>123.01</v>
      </c>
      <c r="KS260" s="8">
        <v>7.0000000000000007E-2</v>
      </c>
      <c r="KT260" s="8">
        <v>148.66</v>
      </c>
      <c r="KU260" s="8">
        <v>0.09</v>
      </c>
      <c r="KV260" s="8">
        <v>25.65</v>
      </c>
      <c r="KW260" s="8">
        <v>0.05</v>
      </c>
      <c r="LD260" s="8">
        <v>89.09</v>
      </c>
      <c r="LE260" s="8">
        <v>0.05</v>
      </c>
      <c r="LF260" s="8">
        <v>56.85</v>
      </c>
      <c r="LG260" s="8">
        <v>0.03</v>
      </c>
      <c r="LH260" s="8">
        <v>52.81</v>
      </c>
      <c r="LI260" s="8">
        <v>0.03</v>
      </c>
      <c r="LJ260" s="8">
        <v>4.04</v>
      </c>
      <c r="LK260" s="8">
        <v>0.02</v>
      </c>
      <c r="LL260" s="8">
        <v>122.16</v>
      </c>
      <c r="LM260" s="8">
        <v>0.1</v>
      </c>
      <c r="LN260" s="8">
        <v>763.76</v>
      </c>
      <c r="LO260" s="8">
        <v>0.84</v>
      </c>
      <c r="LP260" s="8">
        <v>46.93</v>
      </c>
      <c r="LQ260" s="8">
        <v>0.02</v>
      </c>
      <c r="LR260" s="8">
        <v>110.05</v>
      </c>
      <c r="LS260" s="8">
        <v>0.01</v>
      </c>
      <c r="LT260" s="8">
        <v>87562</v>
      </c>
      <c r="LU260" s="8">
        <v>90</v>
      </c>
      <c r="LV260" s="8">
        <v>48210</v>
      </c>
      <c r="LW260" s="8">
        <v>50</v>
      </c>
      <c r="MX260" s="8">
        <v>60.32</v>
      </c>
      <c r="MY260" s="8">
        <v>0.02</v>
      </c>
      <c r="MZ260" s="8">
        <v>61.08</v>
      </c>
      <c r="NA260" s="8">
        <v>0.03</v>
      </c>
      <c r="NB260" s="8">
        <v>61</v>
      </c>
      <c r="NC260" s="8">
        <v>0.03</v>
      </c>
      <c r="ND260" s="8">
        <v>60.18</v>
      </c>
      <c r="NE260" s="8">
        <v>0.03</v>
      </c>
      <c r="NF260" s="8">
        <v>60.61</v>
      </c>
      <c r="NG260" s="8">
        <v>0.03</v>
      </c>
      <c r="NH260" s="8">
        <v>60.94</v>
      </c>
      <c r="NI260" s="8">
        <v>0.04</v>
      </c>
      <c r="OP260" s="8">
        <v>123.09</v>
      </c>
      <c r="OQ260" s="8">
        <v>7.0000000000000007E-2</v>
      </c>
      <c r="OR260" s="8">
        <v>122.75</v>
      </c>
      <c r="OS260" s="8">
        <v>7.0000000000000007E-2</v>
      </c>
      <c r="PJ260" s="27">
        <v>122.95</v>
      </c>
      <c r="PK260" s="27">
        <v>0.05</v>
      </c>
      <c r="PL260" s="8">
        <v>122.66</v>
      </c>
      <c r="PM260" s="8">
        <v>0.08</v>
      </c>
      <c r="PN260" s="8">
        <v>122.81</v>
      </c>
      <c r="PO260" s="8">
        <v>0.09</v>
      </c>
      <c r="PP260" s="8">
        <v>122.16</v>
      </c>
      <c r="PQ260" s="8">
        <v>0.1</v>
      </c>
      <c r="PV260" s="8">
        <v>54.27</v>
      </c>
      <c r="PW260" s="8">
        <v>0.05</v>
      </c>
      <c r="PX260" s="8">
        <v>55.28</v>
      </c>
      <c r="PY260" s="8">
        <v>0.03</v>
      </c>
      <c r="PZ260" s="8">
        <v>124.25</v>
      </c>
      <c r="QA260" s="8">
        <v>0.06</v>
      </c>
      <c r="QB260" s="8">
        <v>123.83</v>
      </c>
      <c r="QC260" s="8">
        <v>0.06</v>
      </c>
      <c r="QX260" s="8">
        <v>113.72</v>
      </c>
      <c r="QY260" s="8">
        <v>0.14000000000000001</v>
      </c>
      <c r="QZ260" s="8">
        <v>116.5</v>
      </c>
      <c r="RA260" s="8">
        <v>0.11</v>
      </c>
      <c r="RB260" s="8">
        <v>76.39</v>
      </c>
      <c r="RC260" s="8">
        <v>0.05</v>
      </c>
      <c r="RD260" s="8">
        <v>75.41</v>
      </c>
      <c r="RE260" s="8">
        <v>0.04</v>
      </c>
      <c r="RF260" s="8">
        <v>75.3</v>
      </c>
      <c r="RG260" s="8">
        <v>0.03</v>
      </c>
      <c r="RH260" s="8">
        <v>75.91</v>
      </c>
      <c r="RI260" s="8">
        <v>0.04</v>
      </c>
      <c r="RJ260" s="8">
        <v>75.13</v>
      </c>
      <c r="RK260" s="8">
        <v>0.03</v>
      </c>
      <c r="RL260" s="8">
        <v>75.290000000000006</v>
      </c>
      <c r="RM260" s="8">
        <v>0.04</v>
      </c>
      <c r="RP260" s="8">
        <v>86.33</v>
      </c>
      <c r="RQ260" s="8">
        <v>0.12</v>
      </c>
      <c r="RR260" s="8">
        <v>89.7</v>
      </c>
      <c r="RS260" s="8">
        <v>0.15</v>
      </c>
      <c r="RT260" s="8">
        <v>89.08</v>
      </c>
      <c r="RU260" s="8">
        <v>0.18</v>
      </c>
      <c r="RV260" s="8">
        <v>94.35</v>
      </c>
      <c r="RW260" s="8">
        <v>0.17</v>
      </c>
      <c r="RX260" s="8">
        <v>79.599999999999994</v>
      </c>
      <c r="RY260" s="8">
        <v>0.04</v>
      </c>
      <c r="RZ260" s="8">
        <v>80</v>
      </c>
      <c r="SA260" s="8">
        <v>0.06</v>
      </c>
      <c r="SB260" s="8">
        <v>81.400000000000006</v>
      </c>
      <c r="SC260" s="8">
        <v>0.06</v>
      </c>
      <c r="SD260" s="8">
        <v>83.56</v>
      </c>
      <c r="SE260" s="8">
        <v>7.0000000000000007E-2</v>
      </c>
      <c r="SF260" s="8">
        <v>77.22</v>
      </c>
      <c r="SG260" s="8">
        <v>0.04</v>
      </c>
      <c r="SH260" s="8">
        <v>76.45</v>
      </c>
      <c r="SI260" s="8">
        <v>0.03</v>
      </c>
      <c r="SJ260" s="8">
        <v>77.17</v>
      </c>
      <c r="SK260" s="8">
        <v>0.05</v>
      </c>
      <c r="SL260" s="8">
        <v>81.97</v>
      </c>
      <c r="SM260" s="8">
        <v>0.1</v>
      </c>
      <c r="SN260" s="8">
        <v>75.86</v>
      </c>
      <c r="SO260" s="8">
        <v>0.04</v>
      </c>
      <c r="SP260" s="8">
        <v>75.67</v>
      </c>
      <c r="SQ260" s="8">
        <v>0.04</v>
      </c>
      <c r="SR260" s="8">
        <v>76.8</v>
      </c>
      <c r="SS260" s="8">
        <v>0.05</v>
      </c>
      <c r="ST260" s="8">
        <v>80.73</v>
      </c>
      <c r="SU260" s="8">
        <v>0.08</v>
      </c>
      <c r="TZ260" s="8">
        <v>114.64</v>
      </c>
      <c r="UA260" s="8">
        <v>0.11</v>
      </c>
      <c r="UB260" s="8">
        <v>114.02</v>
      </c>
      <c r="UC260" s="8">
        <v>0.14000000000000001</v>
      </c>
      <c r="UD260" s="8">
        <v>114.55</v>
      </c>
      <c r="UE260" s="8">
        <v>0.11</v>
      </c>
      <c r="UF260" s="8">
        <v>114.57</v>
      </c>
      <c r="UG260" s="8">
        <v>0.12</v>
      </c>
      <c r="UH260" s="8">
        <v>114.48</v>
      </c>
      <c r="UI260" s="8">
        <v>0.12</v>
      </c>
      <c r="UJ260" s="8">
        <v>114.46</v>
      </c>
      <c r="UK260" s="8">
        <v>0.13</v>
      </c>
      <c r="VX260" s="27">
        <v>124.03</v>
      </c>
      <c r="VY260" s="27">
        <v>0.09</v>
      </c>
      <c r="VZ260" s="27">
        <v>124.02</v>
      </c>
      <c r="WA260" s="27">
        <v>0.08</v>
      </c>
      <c r="WB260" s="27">
        <v>123.41</v>
      </c>
      <c r="WC260" s="27">
        <v>0.09</v>
      </c>
      <c r="WD260" s="27">
        <v>123.41</v>
      </c>
      <c r="WE260" s="27">
        <v>0.1</v>
      </c>
      <c r="WJ260" s="8" t="s">
        <v>1315</v>
      </c>
      <c r="WK260" s="8">
        <v>74.998000000000005</v>
      </c>
      <c r="WL260" s="8">
        <v>5.0000000000000001E-3</v>
      </c>
      <c r="WM260" s="8">
        <v>61.999000000000002</v>
      </c>
      <c r="WN260" s="8">
        <v>1.4999999999999999E-2</v>
      </c>
      <c r="WO260" s="8">
        <v>61.151000000000003</v>
      </c>
      <c r="WP260" s="8">
        <v>8.0000000000000002E-3</v>
      </c>
      <c r="WQ260" s="8">
        <v>57.732999999999997</v>
      </c>
      <c r="WR260" s="8">
        <v>0.01</v>
      </c>
      <c r="WS260" s="8">
        <v>115.008</v>
      </c>
      <c r="WT260" s="8">
        <v>2.5999999999999999E-2</v>
      </c>
      <c r="WU260" s="8">
        <v>80.004999999999995</v>
      </c>
      <c r="WV260" s="8">
        <v>3.4000000000000002E-2</v>
      </c>
      <c r="WW260" s="8">
        <v>2602.3000000000002</v>
      </c>
      <c r="WX260" s="8">
        <v>2.9</v>
      </c>
      <c r="WY260" s="8">
        <v>2533.1</v>
      </c>
      <c r="WZ260" s="8">
        <v>2.8</v>
      </c>
      <c r="XA260" s="8">
        <v>1.1259999999999999</v>
      </c>
      <c r="XB260" s="8">
        <v>2E-3</v>
      </c>
      <c r="XC260" s="8">
        <v>-0.41599999999999998</v>
      </c>
      <c r="XD260" s="8">
        <v>3.0000000000000001E-3</v>
      </c>
      <c r="XE260" s="8">
        <v>1.6E-2</v>
      </c>
      <c r="XF260" s="8">
        <v>3.0000000000000001E-3</v>
      </c>
      <c r="XG260" s="8">
        <v>0.9395</v>
      </c>
      <c r="XH260" s="8">
        <v>2.0999999999999999E-3</v>
      </c>
      <c r="XI260" s="8">
        <v>29.3</v>
      </c>
      <c r="XJ260" s="8">
        <v>1E-3</v>
      </c>
      <c r="XK260" s="8">
        <v>11466</v>
      </c>
      <c r="XL260" s="8">
        <v>38</v>
      </c>
      <c r="XM260" s="8">
        <v>1550</v>
      </c>
      <c r="XO260" s="1">
        <v>8.7942837155845673E-3</v>
      </c>
      <c r="XP260" s="12">
        <v>21.378903712586084</v>
      </c>
      <c r="XQ260" s="4">
        <v>13.029</v>
      </c>
      <c r="XR260" s="4">
        <v>0.39800000000000002</v>
      </c>
      <c r="XS260" s="45">
        <f t="shared" si="210"/>
        <v>1.460615749289101</v>
      </c>
      <c r="XT260" s="9">
        <f t="shared" si="229"/>
        <v>11825.171933871772</v>
      </c>
      <c r="XU260" s="46">
        <f t="shared" si="230"/>
        <v>335.08564844094491</v>
      </c>
      <c r="XV260" s="9">
        <f t="shared" si="211"/>
        <v>23.142964484775877</v>
      </c>
      <c r="XW260" s="9">
        <f t="shared" si="231"/>
        <v>95.060982483270294</v>
      </c>
      <c r="XX260" s="9">
        <f t="shared" si="232"/>
        <v>11730.110951388502</v>
      </c>
      <c r="XY260" s="15">
        <f t="shared" si="233"/>
        <v>8.8205492659306842E-3</v>
      </c>
      <c r="XZ260" s="9">
        <f t="shared" si="234"/>
        <v>27.730998087610828</v>
      </c>
      <c r="YA260" s="9">
        <f t="shared" si="235"/>
        <v>59.690384250710899</v>
      </c>
      <c r="YB260" s="10">
        <v>14.607232460814588</v>
      </c>
      <c r="YC260" s="10">
        <v>13.203867214206131</v>
      </c>
      <c r="YD260" s="3">
        <v>1.3770038345965243E-2</v>
      </c>
      <c r="YE260" s="9">
        <v>42.915077754190314</v>
      </c>
      <c r="YF260" s="15">
        <v>8.7804385375080674E-3</v>
      </c>
      <c r="YG260" s="9">
        <v>27.607946094565659</v>
      </c>
      <c r="YH260" s="15">
        <v>9.3561942781083124E-3</v>
      </c>
      <c r="YI260" s="9">
        <v>24.857192571590385</v>
      </c>
      <c r="YJ260" s="9">
        <f t="shared" si="236"/>
        <v>75.322532845089512</v>
      </c>
      <c r="YK260" s="9">
        <f t="shared" si="237"/>
        <v>62.17581067689467</v>
      </c>
      <c r="YL260" s="9">
        <f t="shared" si="238"/>
        <v>24.500577174467093</v>
      </c>
      <c r="YM260" s="9">
        <f t="shared" si="212"/>
        <v>38200.282716699723</v>
      </c>
      <c r="YN260" s="9">
        <f t="shared" si="213"/>
        <v>44364.682757846167</v>
      </c>
      <c r="YO260" s="9">
        <f t="shared" si="214"/>
        <v>9916</v>
      </c>
      <c r="YP260" s="14">
        <f t="shared" si="215"/>
        <v>0.88594391436807296</v>
      </c>
      <c r="YQ260" s="9">
        <f t="shared" si="216"/>
        <v>34053.780034828669</v>
      </c>
      <c r="YR260" s="9">
        <f t="shared" si="217"/>
        <v>40218.180075975113</v>
      </c>
      <c r="YS260" s="10">
        <f t="shared" si="218"/>
        <v>2.9699790715880576</v>
      </c>
      <c r="YT260" s="15">
        <f t="shared" si="219"/>
        <v>0.20326642039236198</v>
      </c>
      <c r="YU260" s="16">
        <f t="shared" si="220"/>
        <v>-3.2304209131437354</v>
      </c>
      <c r="YV260" s="16">
        <f t="shared" si="221"/>
        <v>-15.632148594378613</v>
      </c>
      <c r="YW260" s="47">
        <f t="shared" si="222"/>
        <v>55.702236933780149</v>
      </c>
      <c r="YX260" s="5">
        <f t="shared" si="223"/>
        <v>38200.282716699723</v>
      </c>
      <c r="YY260" s="5">
        <f t="shared" si="224"/>
        <v>32528.133356886105</v>
      </c>
      <c r="YZ260" s="5">
        <f t="shared" si="225"/>
        <v>4217.0383852488903</v>
      </c>
      <c r="ZA260" s="5">
        <f t="shared" si="226"/>
        <v>1455.1109745646916</v>
      </c>
      <c r="ZB260" s="5">
        <f t="shared" si="227"/>
        <v>38200.282716699687</v>
      </c>
      <c r="ZC260" s="6">
        <f t="shared" si="228"/>
        <v>0.999999999999999</v>
      </c>
    </row>
    <row r="261" spans="1:679" s="8" customFormat="1" x14ac:dyDescent="0.25">
      <c r="A261" s="8">
        <v>3</v>
      </c>
      <c r="B261" s="8" t="s">
        <v>1607</v>
      </c>
      <c r="C261" s="8" t="s">
        <v>1608</v>
      </c>
      <c r="D261" s="8" t="s">
        <v>1607</v>
      </c>
      <c r="E261" s="13" t="s">
        <v>3327</v>
      </c>
      <c r="F261" s="8" t="s">
        <v>3316</v>
      </c>
      <c r="G261" s="8" t="s">
        <v>3316</v>
      </c>
      <c r="I261" s="8" t="s">
        <v>3310</v>
      </c>
      <c r="J261" s="8" t="s">
        <v>3310</v>
      </c>
      <c r="N261" s="7">
        <v>0</v>
      </c>
      <c r="O261" s="7">
        <v>0</v>
      </c>
      <c r="P261" s="8" t="s">
        <v>3375</v>
      </c>
      <c r="Q261" s="8" t="s">
        <v>1203</v>
      </c>
      <c r="R261" s="8" t="s">
        <v>1609</v>
      </c>
      <c r="S261" s="8" t="s">
        <v>119</v>
      </c>
      <c r="T261" s="8" t="s">
        <v>154</v>
      </c>
      <c r="U261" s="8" t="s">
        <v>1205</v>
      </c>
      <c r="V261" s="8" t="s">
        <v>3379</v>
      </c>
      <c r="W261" s="8" t="s">
        <v>3383</v>
      </c>
      <c r="X261" s="8" t="s">
        <v>3387</v>
      </c>
      <c r="Y261" s="8" t="s">
        <v>3387</v>
      </c>
      <c r="Z261" s="8" t="s">
        <v>122</v>
      </c>
      <c r="AA261" s="8" t="s">
        <v>123</v>
      </c>
      <c r="AB261" s="8" t="s">
        <v>124</v>
      </c>
      <c r="AC261" s="8" t="s">
        <v>1206</v>
      </c>
      <c r="AD261" s="8" t="s">
        <v>1177</v>
      </c>
      <c r="AE261" s="8" t="s">
        <v>3391</v>
      </c>
      <c r="AF261" s="8" t="s">
        <v>1178</v>
      </c>
      <c r="AG261" s="8">
        <v>95</v>
      </c>
      <c r="AH261" s="8">
        <v>75</v>
      </c>
      <c r="AI261" s="8">
        <v>75</v>
      </c>
      <c r="AJ261" s="8">
        <v>62</v>
      </c>
      <c r="AK261" s="8">
        <v>5.55</v>
      </c>
      <c r="AL261" s="8">
        <v>7.11</v>
      </c>
      <c r="AM261" s="8">
        <v>7.6</v>
      </c>
      <c r="AN261" s="8">
        <v>8.1</v>
      </c>
      <c r="AO261" s="8">
        <v>230.4</v>
      </c>
      <c r="AP261" s="8">
        <v>1.3</v>
      </c>
      <c r="AQ261" s="8">
        <v>26.4</v>
      </c>
      <c r="AR261" s="8">
        <v>0</v>
      </c>
      <c r="AS261" s="8">
        <v>26050</v>
      </c>
      <c r="AT261" s="8">
        <v>51</v>
      </c>
      <c r="AU261" s="8">
        <v>26554</v>
      </c>
      <c r="AV261" s="8">
        <v>87</v>
      </c>
      <c r="AW261" s="8">
        <v>-7299</v>
      </c>
      <c r="AX261" s="8">
        <v>96</v>
      </c>
      <c r="AY261" s="8">
        <v>18744</v>
      </c>
      <c r="AZ261" s="8">
        <v>95</v>
      </c>
      <c r="BA261" s="8">
        <v>2.3368657270000002</v>
      </c>
      <c r="BF261" s="8">
        <v>115.59</v>
      </c>
      <c r="BG261" s="8">
        <v>0.01</v>
      </c>
      <c r="BH261" s="8">
        <v>51.67</v>
      </c>
      <c r="CO261" s="8" t="s">
        <v>1610</v>
      </c>
      <c r="CP261" s="8" t="s">
        <v>1611</v>
      </c>
      <c r="CQ261" s="8">
        <v>75.001999999999995</v>
      </c>
      <c r="CR261" s="8">
        <v>1.0999999999999999E-2</v>
      </c>
      <c r="CS261" s="8">
        <v>61.999000000000002</v>
      </c>
      <c r="CT261" s="8">
        <v>1.0999999999999999E-2</v>
      </c>
      <c r="CU261" s="8">
        <v>94.96</v>
      </c>
      <c r="CV261" s="8">
        <v>4.3999999999999997E-2</v>
      </c>
      <c r="CW261" s="8">
        <v>74.989999999999995</v>
      </c>
      <c r="CX261" s="8">
        <v>2.3E-2</v>
      </c>
      <c r="CY261" s="8">
        <v>74.75</v>
      </c>
      <c r="CZ261" s="8">
        <v>0.02</v>
      </c>
      <c r="DA261" s="8">
        <v>65.290000000000006</v>
      </c>
      <c r="DB261" s="8">
        <v>0.02</v>
      </c>
      <c r="DC261" s="8">
        <v>67.84</v>
      </c>
      <c r="DD261" s="8">
        <v>0.01</v>
      </c>
      <c r="DE261" s="8">
        <v>8.4000000000000005E-2</v>
      </c>
      <c r="DF261" s="8">
        <v>3.0000000000000001E-3</v>
      </c>
      <c r="DG261" s="8">
        <v>0.95</v>
      </c>
      <c r="DH261" s="8">
        <v>1.9E-3</v>
      </c>
      <c r="DI261" s="8">
        <v>26050</v>
      </c>
      <c r="DJ261" s="8">
        <v>51</v>
      </c>
      <c r="DK261" s="8">
        <v>-7299</v>
      </c>
      <c r="DL261" s="8">
        <v>96</v>
      </c>
      <c r="DM261" s="8">
        <v>2.3370000000000002</v>
      </c>
      <c r="DN261" s="8">
        <v>1.4E-2</v>
      </c>
      <c r="DO261" s="8">
        <v>38784</v>
      </c>
      <c r="DP261" s="8">
        <v>243</v>
      </c>
      <c r="DQ261" s="8">
        <v>4.835</v>
      </c>
      <c r="DR261" s="8">
        <v>3.4000000000000002E-2</v>
      </c>
      <c r="DS261" s="8">
        <v>51.67</v>
      </c>
      <c r="DT261" s="8">
        <v>0.38</v>
      </c>
      <c r="DU261" s="8">
        <v>230.4</v>
      </c>
      <c r="DV261" s="8">
        <v>1</v>
      </c>
      <c r="DW261" s="8">
        <v>230.1</v>
      </c>
      <c r="DX261" s="8">
        <v>1</v>
      </c>
      <c r="DY261" s="8">
        <v>229.6</v>
      </c>
      <c r="DZ261" s="8">
        <v>1</v>
      </c>
      <c r="EA261" s="8">
        <v>26.4</v>
      </c>
      <c r="EB261" s="8">
        <v>0.1</v>
      </c>
      <c r="EC261" s="8">
        <v>24.6</v>
      </c>
      <c r="ED261" s="8">
        <v>0.1</v>
      </c>
      <c r="EE261" s="8">
        <v>26.8</v>
      </c>
      <c r="EF261" s="8">
        <v>0.1</v>
      </c>
      <c r="EG261" s="8">
        <v>6027</v>
      </c>
      <c r="EH261" s="8">
        <v>40.700000000000003</v>
      </c>
      <c r="EI261" s="8">
        <v>3596.1</v>
      </c>
      <c r="EJ261" s="8">
        <v>53.7</v>
      </c>
      <c r="EK261" s="8">
        <v>1993.6</v>
      </c>
      <c r="EL261" s="8">
        <v>31.1</v>
      </c>
      <c r="EM261" s="8">
        <v>231</v>
      </c>
      <c r="EO261" s="8">
        <v>229</v>
      </c>
      <c r="EQ261" s="8">
        <v>228</v>
      </c>
      <c r="ES261" s="8">
        <v>6.2</v>
      </c>
      <c r="EU261" s="8">
        <v>6.5</v>
      </c>
      <c r="EW261" s="8">
        <v>6.1</v>
      </c>
      <c r="EY261" s="8">
        <v>0.54</v>
      </c>
      <c r="EZ261" s="8">
        <v>227</v>
      </c>
      <c r="FB261" s="8">
        <v>227</v>
      </c>
      <c r="FD261" s="8">
        <v>230</v>
      </c>
      <c r="FF261" s="8">
        <v>9.8000000000000007</v>
      </c>
      <c r="FH261" s="8">
        <v>9.4</v>
      </c>
      <c r="FJ261" s="8">
        <v>9.4</v>
      </c>
      <c r="FL261" s="8">
        <v>3000</v>
      </c>
      <c r="FN261" s="8">
        <v>0.79</v>
      </c>
      <c r="FO261" s="8">
        <v>226</v>
      </c>
      <c r="FP261" s="8">
        <v>229</v>
      </c>
      <c r="FQ261" s="8">
        <v>229</v>
      </c>
      <c r="FR261" s="8">
        <v>9.6</v>
      </c>
      <c r="FS261" s="8">
        <v>9.1</v>
      </c>
      <c r="FT261" s="8">
        <v>9.8000000000000007</v>
      </c>
      <c r="FU261" s="8">
        <v>2850</v>
      </c>
      <c r="FV261" s="8">
        <v>0.78</v>
      </c>
      <c r="GE261" s="8">
        <v>7980</v>
      </c>
      <c r="HB261" s="8">
        <v>237.99</v>
      </c>
      <c r="HC261" s="8">
        <v>0.22</v>
      </c>
      <c r="HD261" s="8">
        <v>212.85</v>
      </c>
      <c r="HE261" s="8">
        <v>0.09</v>
      </c>
      <c r="HF261" s="8">
        <v>113.47</v>
      </c>
      <c r="HG261" s="8">
        <v>7.0000000000000007E-2</v>
      </c>
      <c r="HH261" s="8">
        <v>99.38</v>
      </c>
      <c r="HI261" s="8">
        <v>0.08</v>
      </c>
      <c r="HJ261" s="8">
        <v>223.36</v>
      </c>
      <c r="HK261" s="8">
        <v>0.27</v>
      </c>
      <c r="HL261" s="8">
        <v>105.89</v>
      </c>
      <c r="HM261" s="8">
        <v>0.08</v>
      </c>
      <c r="HN261" s="8">
        <v>108.95</v>
      </c>
      <c r="HO261" s="8">
        <v>0.09</v>
      </c>
      <c r="HP261" s="8">
        <v>3.06</v>
      </c>
      <c r="HQ261" s="8">
        <v>0.08</v>
      </c>
      <c r="HZ261" s="8">
        <v>53.48</v>
      </c>
      <c r="IA261" s="8">
        <v>0.06</v>
      </c>
      <c r="IB261" s="8">
        <v>76.98</v>
      </c>
      <c r="IC261" s="8">
        <v>0.02</v>
      </c>
      <c r="ID261" s="8">
        <v>28.56</v>
      </c>
      <c r="IE261" s="8">
        <v>0.05</v>
      </c>
      <c r="IF261" s="8">
        <v>48.42</v>
      </c>
      <c r="IG261" s="8">
        <v>0.06</v>
      </c>
      <c r="IH261" s="8">
        <v>354.3</v>
      </c>
      <c r="II261" s="8">
        <v>2.11</v>
      </c>
      <c r="IJ261" s="8">
        <v>41.34</v>
      </c>
      <c r="IK261" s="8">
        <v>0.03</v>
      </c>
      <c r="IL261" s="8">
        <v>38784</v>
      </c>
      <c r="IM261" s="8">
        <v>243</v>
      </c>
      <c r="IN261" s="8">
        <v>26304</v>
      </c>
      <c r="IO261" s="8">
        <v>157</v>
      </c>
      <c r="KB261" s="8">
        <v>224.62</v>
      </c>
      <c r="KC261" s="8">
        <v>0.32</v>
      </c>
      <c r="KD261" s="8">
        <v>231.37</v>
      </c>
      <c r="KE261" s="8">
        <v>0.12</v>
      </c>
      <c r="KF261" s="8">
        <v>109.35</v>
      </c>
      <c r="KG261" s="8">
        <v>0.1</v>
      </c>
      <c r="KH261" s="8">
        <v>122.02</v>
      </c>
      <c r="KI261" s="8">
        <v>0.14000000000000001</v>
      </c>
      <c r="KP261" s="8">
        <v>215.31</v>
      </c>
      <c r="KQ261" s="8">
        <v>0.37</v>
      </c>
      <c r="KR261" s="8">
        <v>105.66</v>
      </c>
      <c r="KS261" s="8">
        <v>0.09</v>
      </c>
      <c r="KT261" s="8">
        <v>106.37</v>
      </c>
      <c r="KU261" s="8">
        <v>0.12</v>
      </c>
      <c r="KV261" s="8">
        <v>0.72</v>
      </c>
      <c r="KW261" s="8">
        <v>7.0000000000000007E-2</v>
      </c>
      <c r="LD261" s="8">
        <v>43.13</v>
      </c>
      <c r="LE261" s="8">
        <v>0.14000000000000001</v>
      </c>
      <c r="LF261" s="8">
        <v>83.88</v>
      </c>
      <c r="LG261" s="8">
        <v>0.03</v>
      </c>
      <c r="LH261" s="8">
        <v>19.72</v>
      </c>
      <c r="LI261" s="8">
        <v>0.13</v>
      </c>
      <c r="LJ261" s="8">
        <v>64.16</v>
      </c>
      <c r="LK261" s="8">
        <v>0.13</v>
      </c>
      <c r="LL261" s="8">
        <v>105.32</v>
      </c>
      <c r="LM261" s="8">
        <v>0.1</v>
      </c>
      <c r="LN261" s="8">
        <v>233.91</v>
      </c>
      <c r="LO261" s="8">
        <v>2.76</v>
      </c>
      <c r="LP261" s="8">
        <v>41.27</v>
      </c>
      <c r="LQ261" s="8">
        <v>0.03</v>
      </c>
      <c r="LR261" s="8">
        <v>117.24</v>
      </c>
      <c r="LS261" s="8">
        <v>0.01</v>
      </c>
      <c r="LT261" s="8">
        <v>38784</v>
      </c>
      <c r="LU261" s="8">
        <v>243</v>
      </c>
      <c r="LV261" s="8">
        <v>17769</v>
      </c>
      <c r="LW261" s="8">
        <v>207</v>
      </c>
      <c r="MX261" s="8">
        <v>65.02</v>
      </c>
      <c r="MY261" s="8">
        <v>0.03</v>
      </c>
      <c r="MZ261" s="8">
        <v>65.64</v>
      </c>
      <c r="NA261" s="8">
        <v>0.02</v>
      </c>
      <c r="NB261" s="8">
        <v>65.75</v>
      </c>
      <c r="NC261" s="8">
        <v>0.02</v>
      </c>
      <c r="ND261" s="8">
        <v>65.11</v>
      </c>
      <c r="NE261" s="8">
        <v>0.02</v>
      </c>
      <c r="NF261" s="8">
        <v>65.42</v>
      </c>
      <c r="NG261" s="8">
        <v>0.03</v>
      </c>
      <c r="NH261" s="8">
        <v>65.42</v>
      </c>
      <c r="NI261" s="8">
        <v>0.03</v>
      </c>
      <c r="OP261" s="8">
        <v>108.29</v>
      </c>
      <c r="OQ261" s="8">
        <v>0.06</v>
      </c>
      <c r="OR261" s="8">
        <v>105.23</v>
      </c>
      <c r="OS261" s="8">
        <v>0.08</v>
      </c>
      <c r="PJ261" s="27">
        <v>105.04</v>
      </c>
      <c r="PK261" s="27">
        <v>7.0000000000000007E-2</v>
      </c>
      <c r="PL261" s="8">
        <v>105.4</v>
      </c>
      <c r="PM261" s="8">
        <v>0.08</v>
      </c>
      <c r="PN261" s="8">
        <v>107.19</v>
      </c>
      <c r="PO261" s="8">
        <v>7.0000000000000007E-2</v>
      </c>
      <c r="PP261" s="8">
        <v>105.32</v>
      </c>
      <c r="PQ261" s="8">
        <v>0.1</v>
      </c>
      <c r="PV261" s="8">
        <v>77.540000000000006</v>
      </c>
      <c r="PW261" s="8">
        <v>0.05</v>
      </c>
      <c r="PX261" s="8">
        <v>86.34</v>
      </c>
      <c r="PY261" s="8">
        <v>0.03</v>
      </c>
      <c r="QX261" s="8">
        <v>94.44</v>
      </c>
      <c r="QY261" s="8">
        <v>0.13</v>
      </c>
      <c r="QZ261" s="8">
        <v>94.96</v>
      </c>
      <c r="RA261" s="8">
        <v>0.09</v>
      </c>
      <c r="RB261" s="8">
        <v>75.61</v>
      </c>
      <c r="RC261" s="8">
        <v>0.03</v>
      </c>
      <c r="RD261" s="8">
        <v>75.19</v>
      </c>
      <c r="RE261" s="8">
        <v>0.05</v>
      </c>
      <c r="RF261" s="8">
        <v>74.86</v>
      </c>
      <c r="RG261" s="8">
        <v>0.03</v>
      </c>
      <c r="RH261" s="8">
        <v>75.040000000000006</v>
      </c>
      <c r="RI261" s="8">
        <v>0.02</v>
      </c>
      <c r="RJ261" s="8">
        <v>74.760000000000005</v>
      </c>
      <c r="RK261" s="8">
        <v>0.03</v>
      </c>
      <c r="RL261" s="8">
        <v>74.849999999999994</v>
      </c>
      <c r="RM261" s="8">
        <v>0.03</v>
      </c>
      <c r="RP261" s="8">
        <v>84.18</v>
      </c>
      <c r="RQ261" s="8">
        <v>0.17</v>
      </c>
      <c r="RR261" s="8">
        <v>79.59</v>
      </c>
      <c r="RS261" s="8">
        <v>0.06</v>
      </c>
      <c r="RT261" s="8">
        <v>80.89</v>
      </c>
      <c r="RU261" s="8">
        <v>0.06</v>
      </c>
      <c r="RV261" s="8">
        <v>87.18</v>
      </c>
      <c r="RW261" s="8">
        <v>0.06</v>
      </c>
      <c r="RX261" s="8">
        <v>77.36</v>
      </c>
      <c r="RY261" s="8">
        <v>7.0000000000000007E-2</v>
      </c>
      <c r="RZ261" s="8">
        <v>78.02</v>
      </c>
      <c r="SA261" s="8">
        <v>0.05</v>
      </c>
      <c r="SB261" s="8">
        <v>78.75</v>
      </c>
      <c r="SC261" s="8">
        <v>0.04</v>
      </c>
      <c r="SD261" s="8">
        <v>87.12</v>
      </c>
      <c r="SE261" s="8">
        <v>0.11</v>
      </c>
      <c r="SF261" s="8">
        <v>76.459999999999994</v>
      </c>
      <c r="SG261" s="8">
        <v>0.03</v>
      </c>
      <c r="SH261" s="8">
        <v>75.66</v>
      </c>
      <c r="SI261" s="8">
        <v>0.02</v>
      </c>
      <c r="SJ261" s="8">
        <v>75.819999999999993</v>
      </c>
      <c r="SK261" s="8">
        <v>0.03</v>
      </c>
      <c r="SL261" s="8">
        <v>78.790000000000006</v>
      </c>
      <c r="SM261" s="8">
        <v>7.0000000000000007E-2</v>
      </c>
      <c r="SN261" s="8">
        <v>75.540000000000006</v>
      </c>
      <c r="SO261" s="8">
        <v>0.03</v>
      </c>
      <c r="SP261" s="8">
        <v>75.38</v>
      </c>
      <c r="SQ261" s="8">
        <v>0.03</v>
      </c>
      <c r="SR261" s="8">
        <v>75.81</v>
      </c>
      <c r="SS261" s="8">
        <v>0.03</v>
      </c>
      <c r="ST261" s="8">
        <v>78.64</v>
      </c>
      <c r="SU261" s="8">
        <v>0.06</v>
      </c>
      <c r="TZ261" s="8">
        <v>93.32</v>
      </c>
      <c r="UA261" s="8">
        <v>0.1</v>
      </c>
      <c r="UB261" s="8">
        <v>93.06</v>
      </c>
      <c r="UC261" s="8">
        <v>0.09</v>
      </c>
      <c r="UD261" s="8">
        <v>93.29</v>
      </c>
      <c r="UE261" s="8">
        <v>0.11</v>
      </c>
      <c r="UF261" s="8">
        <v>93.18</v>
      </c>
      <c r="UG261" s="8">
        <v>0.1</v>
      </c>
      <c r="UH261" s="8">
        <v>93.29</v>
      </c>
      <c r="UI261" s="8">
        <v>0.11</v>
      </c>
      <c r="UJ261" s="8">
        <v>93.11</v>
      </c>
      <c r="UK261" s="8">
        <v>0.11</v>
      </c>
      <c r="VX261" s="27">
        <v>108.23</v>
      </c>
      <c r="VY261" s="27">
        <v>0.06</v>
      </c>
      <c r="VZ261" s="27">
        <v>107.75</v>
      </c>
      <c r="WA261" s="27">
        <v>7.0000000000000007E-2</v>
      </c>
      <c r="WB261" s="27">
        <v>105.18</v>
      </c>
      <c r="WC261" s="27">
        <v>0.09</v>
      </c>
      <c r="WD261" s="27">
        <v>105.72</v>
      </c>
      <c r="WE261" s="27">
        <v>0.1</v>
      </c>
      <c r="WJ261" s="8" t="s">
        <v>1768</v>
      </c>
      <c r="WK261" s="8">
        <v>75.001999999999995</v>
      </c>
      <c r="WL261" s="8">
        <v>1.0999999999999999E-2</v>
      </c>
      <c r="WM261" s="8">
        <v>61.999000000000002</v>
      </c>
      <c r="WN261" s="8">
        <v>1.0999999999999999E-2</v>
      </c>
      <c r="WO261" s="8">
        <v>65.715999999999994</v>
      </c>
      <c r="WP261" s="8">
        <v>8.0000000000000002E-3</v>
      </c>
      <c r="WQ261" s="8">
        <v>59.682000000000002</v>
      </c>
      <c r="WR261" s="8">
        <v>6.0000000000000001E-3</v>
      </c>
      <c r="WS261" s="8">
        <v>94.96</v>
      </c>
      <c r="WT261" s="8">
        <v>4.3999999999999997E-2</v>
      </c>
      <c r="WU261" s="8">
        <v>74.989999999999995</v>
      </c>
      <c r="WV261" s="8">
        <v>2.3E-2</v>
      </c>
      <c r="WW261" s="8">
        <v>2629</v>
      </c>
      <c r="WX261" s="8">
        <v>2.6</v>
      </c>
      <c r="WY261" s="8">
        <v>2535.1</v>
      </c>
      <c r="WZ261" s="8">
        <v>2.5</v>
      </c>
      <c r="XA261" s="8">
        <v>1.115</v>
      </c>
      <c r="XB261" s="8">
        <v>2E-3</v>
      </c>
      <c r="XC261" s="8">
        <v>-0.34899999999999998</v>
      </c>
      <c r="XD261" s="8">
        <v>3.0000000000000001E-3</v>
      </c>
      <c r="XE261" s="8">
        <v>8.4000000000000005E-2</v>
      </c>
      <c r="XF261" s="8">
        <v>3.0000000000000001E-3</v>
      </c>
      <c r="XG261" s="8">
        <v>0.95</v>
      </c>
      <c r="XH261" s="8">
        <v>1.9E-3</v>
      </c>
      <c r="XI261" s="8">
        <v>29.225999999999999</v>
      </c>
      <c r="XJ261" s="8">
        <v>2E-3</v>
      </c>
      <c r="XK261" s="8">
        <v>8021</v>
      </c>
      <c r="XL261" s="8">
        <v>28</v>
      </c>
      <c r="XM261" s="8">
        <v>1520</v>
      </c>
      <c r="XO261" s="1">
        <v>9.1282153938544691E-2</v>
      </c>
      <c r="XP261" s="12">
        <v>224.4628165348814</v>
      </c>
      <c r="XQ261" s="4">
        <v>13.029</v>
      </c>
      <c r="XR261" s="4">
        <v>0.35299999999999998</v>
      </c>
      <c r="XS261" s="45">
        <f t="shared" si="210"/>
        <v>1.426161747091393</v>
      </c>
      <c r="XT261" s="9">
        <f t="shared" si="229"/>
        <v>11841.816625093696</v>
      </c>
      <c r="XU261" s="46">
        <f t="shared" si="230"/>
        <v>332.0741462992126</v>
      </c>
      <c r="XV261" s="9">
        <f t="shared" si="211"/>
        <v>232.17042074867427</v>
      </c>
      <c r="XW261" s="9">
        <f t="shared" si="231"/>
        <v>988.03610657121533</v>
      </c>
      <c r="XX261" s="9">
        <f t="shared" si="232"/>
        <v>10853.780518522481</v>
      </c>
      <c r="XY261" s="15">
        <f t="shared" si="233"/>
        <v>9.2085306078619356E-3</v>
      </c>
      <c r="XZ261" s="9">
        <f t="shared" si="234"/>
        <v>28.487328947924691</v>
      </c>
      <c r="YA261" s="9">
        <f t="shared" si="235"/>
        <v>64.289838252908595</v>
      </c>
      <c r="YB261" s="10">
        <v>14.098903018091676</v>
      </c>
      <c r="YC261" s="10">
        <v>13.320591341174557</v>
      </c>
      <c r="YD261" s="3">
        <v>1.3921592092222461E-2</v>
      </c>
      <c r="YE261" s="9">
        <v>38.14817471682241</v>
      </c>
      <c r="YF261" s="15">
        <v>8.7794934708854237E-3</v>
      </c>
      <c r="YG261" s="9">
        <v>27.607887501380119</v>
      </c>
      <c r="YH261" s="15">
        <v>9.481774801476885E-3</v>
      </c>
      <c r="YI261" s="9">
        <v>26.108661379274086</v>
      </c>
      <c r="YJ261" s="9">
        <f t="shared" si="236"/>
        <v>76.68149567250957</v>
      </c>
      <c r="YK261" s="9">
        <f t="shared" si="237"/>
        <v>63.23560029862918</v>
      </c>
      <c r="YL261" s="9">
        <f t="shared" si="238"/>
        <v>25.760378550206866</v>
      </c>
      <c r="YM261" s="9">
        <f t="shared" si="212"/>
        <v>32292.046555500809</v>
      </c>
      <c r="YN261" s="9">
        <f t="shared" si="213"/>
        <v>35217.536362535153</v>
      </c>
      <c r="YO261" s="9">
        <f t="shared" si="214"/>
        <v>6501</v>
      </c>
      <c r="YP261" s="14">
        <f t="shared" si="215"/>
        <v>0.68710148060344556</v>
      </c>
      <c r="YQ261" s="9">
        <f t="shared" si="216"/>
        <v>28237.655616820022</v>
      </c>
      <c r="YR261" s="9">
        <f t="shared" si="217"/>
        <v>31163.145423854367</v>
      </c>
      <c r="YS261" s="10">
        <f t="shared" si="218"/>
        <v>3.5204657295624013</v>
      </c>
      <c r="YT261" s="15">
        <f t="shared" si="219"/>
        <v>0.39563337641753626</v>
      </c>
      <c r="YU261" s="16">
        <f t="shared" si="220"/>
        <v>-2.7269503977178253</v>
      </c>
      <c r="YV261" s="16">
        <f t="shared" si="221"/>
        <v>-12.391657419600975</v>
      </c>
      <c r="YW261" s="47">
        <f t="shared" si="222"/>
        <v>56.177952068218893</v>
      </c>
      <c r="YX261" s="5">
        <f t="shared" si="223"/>
        <v>32292.046555500809</v>
      </c>
      <c r="YY261" s="5">
        <f t="shared" si="224"/>
        <v>17753.560817529982</v>
      </c>
      <c r="YZ261" s="5">
        <f t="shared" si="225"/>
        <v>4124.3013954828657</v>
      </c>
      <c r="ZA261" s="5">
        <f t="shared" si="226"/>
        <v>10414.184342487957</v>
      </c>
      <c r="ZB261" s="5">
        <f t="shared" si="227"/>
        <v>32292.046555500805</v>
      </c>
      <c r="ZC261" s="6">
        <f t="shared" si="228"/>
        <v>0.99999999999999989</v>
      </c>
    </row>
    <row r="262" spans="1:679" s="8" customFormat="1" x14ac:dyDescent="0.25">
      <c r="A262" s="8">
        <v>3</v>
      </c>
      <c r="B262" s="8" t="s">
        <v>1612</v>
      </c>
      <c r="C262" s="8" t="s">
        <v>1613</v>
      </c>
      <c r="D262" s="8" t="s">
        <v>1612</v>
      </c>
      <c r="E262" s="13" t="s">
        <v>3327</v>
      </c>
      <c r="F262" s="8" t="s">
        <v>3316</v>
      </c>
      <c r="G262" s="8" t="s">
        <v>3316</v>
      </c>
      <c r="I262" s="8" t="s">
        <v>3310</v>
      </c>
      <c r="J262" s="8" t="s">
        <v>3310</v>
      </c>
      <c r="N262" s="7">
        <v>0</v>
      </c>
      <c r="O262" s="7">
        <v>0</v>
      </c>
      <c r="P262" s="8" t="s">
        <v>3375</v>
      </c>
      <c r="Q262" s="8" t="s">
        <v>1203</v>
      </c>
      <c r="R262" s="8" t="s">
        <v>1614</v>
      </c>
      <c r="S262" s="8" t="s">
        <v>119</v>
      </c>
      <c r="T262" s="8" t="s">
        <v>1615</v>
      </c>
      <c r="U262" s="8" t="s">
        <v>1205</v>
      </c>
      <c r="V262" s="8" t="s">
        <v>3379</v>
      </c>
      <c r="W262" s="8" t="s">
        <v>3384</v>
      </c>
      <c r="X262" s="8" t="s">
        <v>3387</v>
      </c>
      <c r="Y262" s="8" t="s">
        <v>3387</v>
      </c>
      <c r="Z262" s="8" t="s">
        <v>122</v>
      </c>
      <c r="AA262" s="8" t="s">
        <v>123</v>
      </c>
      <c r="AB262" s="8" t="s">
        <v>124</v>
      </c>
      <c r="AC262" s="8" t="s">
        <v>1206</v>
      </c>
      <c r="AD262" s="8" t="s">
        <v>1177</v>
      </c>
      <c r="AE262" s="8" t="s">
        <v>3391</v>
      </c>
      <c r="AF262" s="8" t="s">
        <v>1178</v>
      </c>
      <c r="AG262" s="8">
        <v>95</v>
      </c>
      <c r="AH262" s="8">
        <v>75</v>
      </c>
      <c r="AI262" s="8">
        <v>75</v>
      </c>
      <c r="AJ262" s="8">
        <v>62</v>
      </c>
      <c r="AK262" s="8">
        <v>5.55</v>
      </c>
      <c r="AL262" s="8">
        <v>7.11</v>
      </c>
      <c r="AM262" s="8">
        <v>7.6</v>
      </c>
      <c r="AN262" s="8">
        <v>8.1</v>
      </c>
      <c r="AO262" s="8">
        <v>230.3</v>
      </c>
      <c r="AP262" s="8">
        <v>1.4</v>
      </c>
      <c r="AQ262" s="8">
        <v>24.3</v>
      </c>
      <c r="AR262" s="8">
        <v>0</v>
      </c>
      <c r="AS262" s="8">
        <v>36109</v>
      </c>
      <c r="AT262" s="8">
        <v>51</v>
      </c>
      <c r="AU262" s="8">
        <v>36816</v>
      </c>
      <c r="AV262" s="8">
        <v>133</v>
      </c>
      <c r="AW262" s="8">
        <v>2805</v>
      </c>
      <c r="AX262" s="8">
        <v>103</v>
      </c>
      <c r="AY262" s="8">
        <v>38916</v>
      </c>
      <c r="AZ262" s="8">
        <v>105</v>
      </c>
      <c r="BA262" s="8">
        <v>5.4788117700000001</v>
      </c>
      <c r="BF262" s="8">
        <v>115.27</v>
      </c>
      <c r="BG262" s="8">
        <v>0.01</v>
      </c>
      <c r="BH262" s="8">
        <v>9.7200000000000006</v>
      </c>
      <c r="CO262" s="8" t="s">
        <v>1616</v>
      </c>
      <c r="CP262" s="8" t="s">
        <v>1617</v>
      </c>
      <c r="CQ262" s="8">
        <v>74.998000000000005</v>
      </c>
      <c r="CR262" s="8">
        <v>2.4E-2</v>
      </c>
      <c r="CS262" s="8">
        <v>62</v>
      </c>
      <c r="CT262" s="8">
        <v>1.4E-2</v>
      </c>
      <c r="CU262" s="8">
        <v>82.001000000000005</v>
      </c>
      <c r="CV262" s="8">
        <v>2.8000000000000001E-2</v>
      </c>
      <c r="CW262" s="8">
        <v>68.004000000000005</v>
      </c>
      <c r="CX262" s="8">
        <v>1.7999999999999999E-2</v>
      </c>
      <c r="CY262" s="8">
        <v>74.790000000000006</v>
      </c>
      <c r="CZ262" s="8">
        <v>0.05</v>
      </c>
      <c r="DA262" s="8">
        <v>61.9</v>
      </c>
      <c r="DB262" s="8">
        <v>0.02</v>
      </c>
      <c r="DC262" s="8">
        <v>65.2</v>
      </c>
      <c r="DD262" s="8">
        <v>0.02</v>
      </c>
      <c r="DE262" s="8">
        <v>7.4999999999999997E-2</v>
      </c>
      <c r="DF262" s="8">
        <v>2E-3</v>
      </c>
      <c r="DG262" s="8">
        <v>0.95420000000000005</v>
      </c>
      <c r="DH262" s="8">
        <v>1.9E-3</v>
      </c>
      <c r="DI262" s="8">
        <v>36109</v>
      </c>
      <c r="DJ262" s="8">
        <v>51</v>
      </c>
      <c r="DK262" s="8">
        <v>2805</v>
      </c>
      <c r="DL262" s="8">
        <v>103</v>
      </c>
      <c r="DM262" s="8">
        <v>5.4790000000000001</v>
      </c>
      <c r="DN262" s="8">
        <v>2.7E-2</v>
      </c>
      <c r="DO262" s="8">
        <v>43111</v>
      </c>
      <c r="DP262" s="8">
        <v>319</v>
      </c>
      <c r="DQ262" s="8">
        <v>6.07</v>
      </c>
      <c r="DR262" s="8">
        <v>0.05</v>
      </c>
      <c r="DS262" s="8">
        <v>9.7200000000000006</v>
      </c>
      <c r="DT262" s="8">
        <v>0.72</v>
      </c>
      <c r="DU262" s="8">
        <v>230.3</v>
      </c>
      <c r="DV262" s="8">
        <v>1.1000000000000001</v>
      </c>
      <c r="DW262" s="8">
        <v>229.9</v>
      </c>
      <c r="DX262" s="8">
        <v>1.1000000000000001</v>
      </c>
      <c r="DY262" s="8">
        <v>229.7</v>
      </c>
      <c r="DZ262" s="8">
        <v>1.1000000000000001</v>
      </c>
      <c r="EA262" s="8">
        <v>24.3</v>
      </c>
      <c r="EB262" s="8">
        <v>0.1</v>
      </c>
      <c r="EC262" s="8">
        <v>22.8</v>
      </c>
      <c r="ED262" s="8">
        <v>0.1</v>
      </c>
      <c r="EE262" s="8">
        <v>25.1</v>
      </c>
      <c r="EF262" s="8">
        <v>0.1</v>
      </c>
      <c r="EG262" s="8">
        <v>5513.7</v>
      </c>
      <c r="EH262" s="8">
        <v>44.8</v>
      </c>
      <c r="EI262" s="8">
        <v>3592.9</v>
      </c>
      <c r="EJ262" s="8">
        <v>58.3</v>
      </c>
      <c r="EK262" s="8">
        <v>1588.7</v>
      </c>
      <c r="EL262" s="8">
        <v>33.9</v>
      </c>
      <c r="EM262" s="8">
        <v>227.5</v>
      </c>
      <c r="EO262" s="8">
        <v>230.9</v>
      </c>
      <c r="EQ262" s="8">
        <v>227.9</v>
      </c>
      <c r="ES262" s="8">
        <v>6.2</v>
      </c>
      <c r="EU262" s="8">
        <v>6.5</v>
      </c>
      <c r="EW262" s="8">
        <v>6.2</v>
      </c>
      <c r="EY262" s="8">
        <v>0.56000000000000005</v>
      </c>
      <c r="EZ262" s="8">
        <v>227.5</v>
      </c>
      <c r="FB262" s="8">
        <v>228.5</v>
      </c>
      <c r="FD262" s="8">
        <v>230.9</v>
      </c>
      <c r="FF262" s="8">
        <v>8.9</v>
      </c>
      <c r="FH262" s="8">
        <v>8.5</v>
      </c>
      <c r="FJ262" s="8">
        <v>8.4</v>
      </c>
      <c r="FL262" s="8">
        <v>2540</v>
      </c>
      <c r="FN262" s="8">
        <v>0.75</v>
      </c>
      <c r="FO262" s="8">
        <v>230.5</v>
      </c>
      <c r="FP262" s="8">
        <v>228.7</v>
      </c>
      <c r="FQ262" s="8">
        <v>227.8</v>
      </c>
      <c r="FR262" s="8">
        <v>8.8000000000000007</v>
      </c>
      <c r="FS262" s="8">
        <v>8.1999999999999993</v>
      </c>
      <c r="FT262" s="8">
        <v>7.9</v>
      </c>
      <c r="FU262" s="8">
        <v>2380</v>
      </c>
      <c r="FV262" s="8">
        <v>0.73</v>
      </c>
      <c r="GE262" s="8">
        <v>7070</v>
      </c>
      <c r="HB262" s="8">
        <v>198.29</v>
      </c>
      <c r="HC262" s="8">
        <v>0.15</v>
      </c>
      <c r="HD262" s="8">
        <v>193.46</v>
      </c>
      <c r="HE262" s="8">
        <v>0.03</v>
      </c>
      <c r="HF262" s="8">
        <v>100.71</v>
      </c>
      <c r="HG262" s="8">
        <v>0.05</v>
      </c>
      <c r="HH262" s="8">
        <v>92.74</v>
      </c>
      <c r="HI262" s="8">
        <v>0.06</v>
      </c>
      <c r="HJ262" s="8">
        <v>183.67</v>
      </c>
      <c r="HK262" s="8">
        <v>0.21</v>
      </c>
      <c r="HL262" s="8">
        <v>91.38</v>
      </c>
      <c r="HM262" s="8">
        <v>0.08</v>
      </c>
      <c r="HN262" s="8">
        <v>95.57</v>
      </c>
      <c r="HO262" s="8">
        <v>0.08</v>
      </c>
      <c r="HP262" s="8">
        <v>4.18</v>
      </c>
      <c r="HQ262" s="8">
        <v>0.08</v>
      </c>
      <c r="HZ262" s="8">
        <v>49.48</v>
      </c>
      <c r="IA262" s="8">
        <v>7.0000000000000007E-2</v>
      </c>
      <c r="IB262" s="8">
        <v>74</v>
      </c>
      <c r="IC262" s="8">
        <v>0.03</v>
      </c>
      <c r="ID262" s="8">
        <v>25.29</v>
      </c>
      <c r="IE262" s="8">
        <v>0.06</v>
      </c>
      <c r="IF262" s="8">
        <v>48.7</v>
      </c>
      <c r="IG262" s="8">
        <v>0.06</v>
      </c>
      <c r="IH262" s="8">
        <v>392.88</v>
      </c>
      <c r="II262" s="8">
        <v>2.2200000000000002</v>
      </c>
      <c r="IJ262" s="8">
        <v>36.79</v>
      </c>
      <c r="IK262" s="8">
        <v>0.02</v>
      </c>
      <c r="IL262" s="8">
        <v>43111</v>
      </c>
      <c r="IM262" s="8">
        <v>319</v>
      </c>
      <c r="IN262" s="8">
        <v>30831</v>
      </c>
      <c r="IO262" s="8">
        <v>174</v>
      </c>
      <c r="KB262" s="8">
        <v>184.59</v>
      </c>
      <c r="KC262" s="8">
        <v>0.2</v>
      </c>
      <c r="KD262" s="8">
        <v>208.63</v>
      </c>
      <c r="KE262" s="8">
        <v>0.06</v>
      </c>
      <c r="KF262" s="8">
        <v>95.9</v>
      </c>
      <c r="KG262" s="8">
        <v>7.0000000000000007E-2</v>
      </c>
      <c r="KH262" s="8">
        <v>112.73</v>
      </c>
      <c r="KI262" s="8">
        <v>0.1</v>
      </c>
      <c r="KP262" s="8">
        <v>175.62</v>
      </c>
      <c r="KQ262" s="8">
        <v>0.28000000000000003</v>
      </c>
      <c r="KR262" s="8">
        <v>91.65</v>
      </c>
      <c r="KS262" s="8">
        <v>0.05</v>
      </c>
      <c r="KT262" s="8">
        <v>92.61</v>
      </c>
      <c r="KU262" s="8">
        <v>0.11</v>
      </c>
      <c r="KV262" s="8">
        <v>0.96</v>
      </c>
      <c r="KW262" s="8">
        <v>0.08</v>
      </c>
      <c r="LD262" s="8">
        <v>37.56</v>
      </c>
      <c r="LE262" s="8">
        <v>0.12</v>
      </c>
      <c r="LF262" s="8">
        <v>76.650000000000006</v>
      </c>
      <c r="LG262" s="8">
        <v>0.02</v>
      </c>
      <c r="LH262" s="8">
        <v>14.49</v>
      </c>
      <c r="LI262" s="8">
        <v>0.12</v>
      </c>
      <c r="LJ262" s="8">
        <v>62.16</v>
      </c>
      <c r="LK262" s="8">
        <v>0.12</v>
      </c>
      <c r="LL262" s="8">
        <v>91.33</v>
      </c>
      <c r="LM262" s="8">
        <v>0.06</v>
      </c>
      <c r="LN262" s="8">
        <v>221.26</v>
      </c>
      <c r="LO262" s="8">
        <v>3.06</v>
      </c>
      <c r="LP262" s="8">
        <v>36.880000000000003</v>
      </c>
      <c r="LQ262" s="8">
        <v>0.02</v>
      </c>
      <c r="LR262" s="8">
        <v>116.28</v>
      </c>
      <c r="LS262" s="8">
        <v>0.01</v>
      </c>
      <c r="LT262" s="8">
        <v>43111</v>
      </c>
      <c r="LU262" s="8">
        <v>319</v>
      </c>
      <c r="LV262" s="8">
        <v>17570</v>
      </c>
      <c r="LW262" s="8">
        <v>243</v>
      </c>
      <c r="MX262" s="8">
        <v>61.58</v>
      </c>
      <c r="MY262" s="8">
        <v>0.03</v>
      </c>
      <c r="MZ262" s="8">
        <v>62.33</v>
      </c>
      <c r="NA262" s="8">
        <v>0.03</v>
      </c>
      <c r="NB262" s="8">
        <v>62.36</v>
      </c>
      <c r="NC262" s="8">
        <v>0.03</v>
      </c>
      <c r="ND262" s="8">
        <v>61.76</v>
      </c>
      <c r="NE262" s="8">
        <v>0.03</v>
      </c>
      <c r="NF262" s="8">
        <v>62.12</v>
      </c>
      <c r="NG262" s="8">
        <v>0.03</v>
      </c>
      <c r="NH262" s="8">
        <v>62.19</v>
      </c>
      <c r="NI262" s="8">
        <v>0.04</v>
      </c>
      <c r="OP262" s="8">
        <v>94.4</v>
      </c>
      <c r="OQ262" s="8">
        <v>0.04</v>
      </c>
      <c r="OR262" s="8">
        <v>91.3</v>
      </c>
      <c r="OS262" s="8">
        <v>0.05</v>
      </c>
      <c r="PJ262" s="27">
        <v>91.17</v>
      </c>
      <c r="PK262" s="27">
        <v>0.04</v>
      </c>
      <c r="PL262" s="8">
        <v>91.31</v>
      </c>
      <c r="PM262" s="8">
        <v>0.05</v>
      </c>
      <c r="PN262" s="8">
        <v>92.98</v>
      </c>
      <c r="PO262" s="8">
        <v>0.05</v>
      </c>
      <c r="PP262" s="8">
        <v>91.33</v>
      </c>
      <c r="PQ262" s="8">
        <v>0.06</v>
      </c>
      <c r="PV262" s="8">
        <v>74.180000000000007</v>
      </c>
      <c r="PW262" s="8">
        <v>0.03</v>
      </c>
      <c r="PX262" s="8">
        <v>78.739999999999995</v>
      </c>
      <c r="PY262" s="8">
        <v>0.03</v>
      </c>
      <c r="PZ262" s="8">
        <v>94.4</v>
      </c>
      <c r="QA262" s="8">
        <v>0.03</v>
      </c>
      <c r="QB262" s="8">
        <v>91.37</v>
      </c>
      <c r="QC262" s="8">
        <v>0.05</v>
      </c>
      <c r="QX262" s="8">
        <v>81.2</v>
      </c>
      <c r="QY262" s="8">
        <v>0.13</v>
      </c>
      <c r="QZ262" s="8">
        <v>81.91</v>
      </c>
      <c r="RA262" s="8">
        <v>0.11</v>
      </c>
      <c r="RB262" s="8">
        <v>75.180000000000007</v>
      </c>
      <c r="RC262" s="8">
        <v>0.05</v>
      </c>
      <c r="RD262" s="8">
        <v>74.819999999999993</v>
      </c>
      <c r="RE262" s="8">
        <v>0.44</v>
      </c>
      <c r="RF262" s="8">
        <v>74.59</v>
      </c>
      <c r="RG262" s="8">
        <v>0.05</v>
      </c>
      <c r="RH262" s="8">
        <v>74.540000000000006</v>
      </c>
      <c r="RI262" s="8">
        <v>0.05</v>
      </c>
      <c r="RJ262" s="8">
        <v>74.55</v>
      </c>
      <c r="RK262" s="8">
        <v>0.05</v>
      </c>
      <c r="RL262" s="8">
        <v>74.58</v>
      </c>
      <c r="RM262" s="8">
        <v>0.05</v>
      </c>
      <c r="RP262" s="8">
        <v>76.61</v>
      </c>
      <c r="RQ262" s="8">
        <v>0.05</v>
      </c>
      <c r="RR262" s="8">
        <v>75.989999999999995</v>
      </c>
      <c r="RS262" s="8">
        <v>0.04</v>
      </c>
      <c r="RT262" s="8">
        <v>76.459999999999994</v>
      </c>
      <c r="RU262" s="8">
        <v>0.04</v>
      </c>
      <c r="RV262" s="8">
        <v>78.260000000000005</v>
      </c>
      <c r="RW262" s="8">
        <v>0.04</v>
      </c>
      <c r="RX262" s="8">
        <v>75.319999999999993</v>
      </c>
      <c r="RY262" s="8">
        <v>0.05</v>
      </c>
      <c r="RZ262" s="8">
        <v>75.540000000000006</v>
      </c>
      <c r="SA262" s="8">
        <v>0.04</v>
      </c>
      <c r="SB262" s="8">
        <v>75.91</v>
      </c>
      <c r="SC262" s="8">
        <v>0.04</v>
      </c>
      <c r="SD262" s="8">
        <v>77.63</v>
      </c>
      <c r="SE262" s="8">
        <v>0.04</v>
      </c>
      <c r="SF262" s="8">
        <v>75.19</v>
      </c>
      <c r="SG262" s="8">
        <v>0.05</v>
      </c>
      <c r="SH262" s="8">
        <v>74.86</v>
      </c>
      <c r="SI262" s="8">
        <v>0.05</v>
      </c>
      <c r="SJ262" s="8">
        <v>74.86</v>
      </c>
      <c r="SK262" s="8">
        <v>0.05</v>
      </c>
      <c r="SL262" s="8">
        <v>75.72</v>
      </c>
      <c r="SM262" s="8">
        <v>0.05</v>
      </c>
      <c r="SN262" s="8">
        <v>74.83</v>
      </c>
      <c r="SO262" s="8">
        <v>0.05</v>
      </c>
      <c r="SP262" s="8">
        <v>74.75</v>
      </c>
      <c r="SQ262" s="8">
        <v>0.05</v>
      </c>
      <c r="SR262" s="8">
        <v>74.87</v>
      </c>
      <c r="SS262" s="8">
        <v>0.05</v>
      </c>
      <c r="ST262" s="8">
        <v>75.62</v>
      </c>
      <c r="SU262" s="8">
        <v>0.04</v>
      </c>
      <c r="TZ262" s="8">
        <v>79.44</v>
      </c>
      <c r="UA262" s="8">
        <v>0.06</v>
      </c>
      <c r="UB262" s="8">
        <v>79.27</v>
      </c>
      <c r="UC262" s="8">
        <v>0.06</v>
      </c>
      <c r="UD262" s="8">
        <v>79.36</v>
      </c>
      <c r="UE262" s="8">
        <v>0.06</v>
      </c>
      <c r="UF262" s="8">
        <v>79.290000000000006</v>
      </c>
      <c r="UG262" s="8">
        <v>0.06</v>
      </c>
      <c r="UH262" s="8">
        <v>79.37</v>
      </c>
      <c r="UI262" s="8">
        <v>0.06</v>
      </c>
      <c r="UJ262" s="8">
        <v>79.27</v>
      </c>
      <c r="UK262" s="8">
        <v>0.08</v>
      </c>
      <c r="VX262" s="27">
        <v>94.42</v>
      </c>
      <c r="VY262" s="27">
        <v>0.05</v>
      </c>
      <c r="VZ262" s="27">
        <v>94.07</v>
      </c>
      <c r="WA262" s="27">
        <v>0.05</v>
      </c>
      <c r="WB262" s="27">
        <v>91.15</v>
      </c>
      <c r="WC262" s="27">
        <v>7.0000000000000007E-2</v>
      </c>
      <c r="WD262" s="27">
        <v>91.65</v>
      </c>
      <c r="WE262" s="27">
        <v>7.0000000000000007E-2</v>
      </c>
      <c r="WJ262" s="8" t="s">
        <v>1768</v>
      </c>
      <c r="WK262" s="8">
        <v>74.998000000000005</v>
      </c>
      <c r="WL262" s="8">
        <v>2.4E-2</v>
      </c>
      <c r="WM262" s="8">
        <v>62</v>
      </c>
      <c r="WN262" s="8">
        <v>1.4E-2</v>
      </c>
      <c r="WO262" s="8">
        <v>62.354999999999997</v>
      </c>
      <c r="WP262" s="8">
        <v>1.9E-2</v>
      </c>
      <c r="WQ262" s="8">
        <v>57.088000000000001</v>
      </c>
      <c r="WR262" s="8">
        <v>1.0999999999999999E-2</v>
      </c>
      <c r="WS262" s="8">
        <v>82.001000000000005</v>
      </c>
      <c r="WT262" s="8">
        <v>2.8000000000000001E-2</v>
      </c>
      <c r="WU262" s="8">
        <v>68.004000000000005</v>
      </c>
      <c r="WV262" s="8">
        <v>1.7999999999999999E-2</v>
      </c>
      <c r="WW262" s="8">
        <v>2625</v>
      </c>
      <c r="WX262" s="8">
        <v>2.6</v>
      </c>
      <c r="WY262" s="8">
        <v>2552.5</v>
      </c>
      <c r="WZ262" s="8">
        <v>2.5</v>
      </c>
      <c r="XA262" s="8">
        <v>1.113</v>
      </c>
      <c r="XB262" s="8">
        <v>2E-3</v>
      </c>
      <c r="XC262" s="8">
        <v>-0.36299999999999999</v>
      </c>
      <c r="XD262" s="8">
        <v>2E-3</v>
      </c>
      <c r="XE262" s="8">
        <v>7.4999999999999997E-2</v>
      </c>
      <c r="XF262" s="8">
        <v>2E-3</v>
      </c>
      <c r="XG262" s="8">
        <v>0.95420000000000005</v>
      </c>
      <c r="XH262" s="8">
        <v>1.9E-3</v>
      </c>
      <c r="XI262" s="8">
        <v>29.285</v>
      </c>
      <c r="XJ262" s="8">
        <v>0</v>
      </c>
      <c r="XK262" s="8">
        <v>7103</v>
      </c>
      <c r="XL262" s="8">
        <v>29</v>
      </c>
      <c r="XM262" s="8">
        <v>1540</v>
      </c>
      <c r="XO262" s="1">
        <v>9.1282153938544691E-2</v>
      </c>
      <c r="XP262" s="12">
        <v>224.4628165348814</v>
      </c>
      <c r="XQ262" s="4">
        <v>13.029</v>
      </c>
      <c r="XR262" s="4">
        <v>0.35299999999999998</v>
      </c>
      <c r="XS262" s="45">
        <f t="shared" si="210"/>
        <v>1.4404009195938583</v>
      </c>
      <c r="XT262" s="9">
        <f t="shared" si="229"/>
        <v>11905.575812483617</v>
      </c>
      <c r="XU262" s="46">
        <f t="shared" si="230"/>
        <v>333.75364488188978</v>
      </c>
      <c r="XV262" s="9">
        <f t="shared" si="211"/>
        <v>233.82159750213714</v>
      </c>
      <c r="XW262" s="9">
        <f t="shared" si="231"/>
        <v>1020.413695326365</v>
      </c>
      <c r="XX262" s="9">
        <f t="shared" si="232"/>
        <v>10885.162117157253</v>
      </c>
      <c r="XY262" s="15">
        <f t="shared" si="233"/>
        <v>9.0009421688065153E-3</v>
      </c>
      <c r="XZ262" s="9">
        <f t="shared" si="234"/>
        <v>27.996319377654132</v>
      </c>
      <c r="YA262" s="9">
        <f t="shared" si="235"/>
        <v>60.914599080406141</v>
      </c>
      <c r="YB262" s="10">
        <v>13.748635396000987</v>
      </c>
      <c r="YC262" s="10">
        <v>13.229095549906376</v>
      </c>
      <c r="YD262" s="3">
        <v>1.1346108928618715E-2</v>
      </c>
      <c r="YE262" s="9">
        <v>32.131555744809972</v>
      </c>
      <c r="YF262" s="15">
        <v>8.7810979208495076E-3</v>
      </c>
      <c r="YG262" s="9">
        <v>27.608667657170663</v>
      </c>
      <c r="YH262" s="15">
        <v>8.6821266358271584E-3</v>
      </c>
      <c r="YI262" s="9">
        <v>24.417306419444003</v>
      </c>
      <c r="YJ262" s="9">
        <f t="shared" si="236"/>
        <v>75.600780795622754</v>
      </c>
      <c r="YK262" s="9">
        <f t="shared" si="237"/>
        <v>62.546289438265205</v>
      </c>
      <c r="YL262" s="9">
        <f t="shared" si="238"/>
        <v>24.066057648764996</v>
      </c>
      <c r="YM262" s="9">
        <f t="shared" si="212"/>
        <v>46792.028976192538</v>
      </c>
      <c r="YN262" s="9">
        <f t="shared" si="213"/>
        <v>41963.387953541293</v>
      </c>
      <c r="YO262" s="9">
        <f t="shared" si="214"/>
        <v>5563</v>
      </c>
      <c r="YP262" s="14">
        <f t="shared" si="215"/>
        <v>0.40576396055961178</v>
      </c>
      <c r="YQ262" s="9">
        <f t="shared" si="216"/>
        <v>42675.110166174425</v>
      </c>
      <c r="YR262" s="9">
        <f t="shared" si="217"/>
        <v>37846.46914352318</v>
      </c>
      <c r="YS262" s="10">
        <f t="shared" si="218"/>
        <v>6.0080402880718609</v>
      </c>
      <c r="YT262" s="15">
        <f t="shared" si="219"/>
        <v>0.35723943051111945</v>
      </c>
      <c r="YU262" s="16">
        <f t="shared" si="220"/>
        <v>-3.9302617288891355</v>
      </c>
      <c r="YV262" s="16">
        <f t="shared" si="221"/>
        <v>-14.686181715216613</v>
      </c>
      <c r="YW262" s="47">
        <f t="shared" si="222"/>
        <v>52.752176801611455</v>
      </c>
      <c r="YX262" s="5">
        <f t="shared" si="223"/>
        <v>46792.028976192538</v>
      </c>
      <c r="YY262" s="5">
        <f t="shared" si="224"/>
        <v>37994.993160776306</v>
      </c>
      <c r="YZ262" s="5">
        <f t="shared" si="225"/>
        <v>4181.8188683605886</v>
      </c>
      <c r="ZA262" s="5">
        <f t="shared" si="226"/>
        <v>4615.2169470556237</v>
      </c>
      <c r="ZB262" s="5">
        <f t="shared" si="227"/>
        <v>46792.028976192523</v>
      </c>
      <c r="ZC262" s="6">
        <f t="shared" si="228"/>
        <v>0.99999999999999967</v>
      </c>
    </row>
    <row r="263" spans="1:679" s="8" customFormat="1" x14ac:dyDescent="0.25">
      <c r="A263" s="8">
        <v>3</v>
      </c>
      <c r="B263" s="8" t="s">
        <v>1618</v>
      </c>
      <c r="C263" s="8" t="s">
        <v>1619</v>
      </c>
      <c r="D263" s="8" t="s">
        <v>1618</v>
      </c>
      <c r="E263" s="13" t="s">
        <v>3327</v>
      </c>
      <c r="F263" s="8" t="s">
        <v>3316</v>
      </c>
      <c r="G263" s="8" t="s">
        <v>3316</v>
      </c>
      <c r="I263" s="8" t="s">
        <v>3310</v>
      </c>
      <c r="J263" s="8" t="s">
        <v>3310</v>
      </c>
      <c r="N263" s="7">
        <v>0</v>
      </c>
      <c r="O263" s="7">
        <v>0</v>
      </c>
      <c r="P263" s="8" t="s">
        <v>3375</v>
      </c>
      <c r="Q263" s="8" t="s">
        <v>1203</v>
      </c>
      <c r="R263" s="8" t="s">
        <v>1620</v>
      </c>
      <c r="S263" s="8" t="s">
        <v>119</v>
      </c>
      <c r="T263" s="8" t="s">
        <v>154</v>
      </c>
      <c r="U263" s="8" t="s">
        <v>1576</v>
      </c>
      <c r="V263" s="8" t="s">
        <v>3379</v>
      </c>
      <c r="W263" s="8" t="s">
        <v>3383</v>
      </c>
      <c r="X263" s="8" t="s">
        <v>3387</v>
      </c>
      <c r="Y263" s="8" t="s">
        <v>3387</v>
      </c>
      <c r="Z263" s="8" t="s">
        <v>122</v>
      </c>
      <c r="AA263" s="8" t="s">
        <v>123</v>
      </c>
      <c r="AB263" s="8" t="s">
        <v>124</v>
      </c>
      <c r="AC263" s="8" t="s">
        <v>1206</v>
      </c>
      <c r="AD263" s="8" t="s">
        <v>1177</v>
      </c>
      <c r="AE263" s="8" t="s">
        <v>3391</v>
      </c>
      <c r="AF263" s="8" t="s">
        <v>1178</v>
      </c>
      <c r="AG263" s="8">
        <v>115</v>
      </c>
      <c r="AH263" s="8">
        <v>80</v>
      </c>
      <c r="AI263" s="8">
        <v>75</v>
      </c>
      <c r="AJ263" s="8">
        <v>62</v>
      </c>
      <c r="AK263" s="8">
        <v>5.55</v>
      </c>
      <c r="AL263" s="8">
        <v>7.11</v>
      </c>
      <c r="AM263" s="8">
        <v>7.6</v>
      </c>
      <c r="AN263" s="8">
        <v>8.1</v>
      </c>
      <c r="AO263" s="8">
        <v>230.4</v>
      </c>
      <c r="AP263" s="8">
        <v>1.4</v>
      </c>
      <c r="AQ263" s="8">
        <v>30.3</v>
      </c>
      <c r="AR263" s="8">
        <v>0</v>
      </c>
      <c r="AS263" s="8">
        <v>11854</v>
      </c>
      <c r="AT263" s="8">
        <v>28</v>
      </c>
      <c r="AU263" s="8">
        <v>12184</v>
      </c>
      <c r="AV263" s="8">
        <v>64</v>
      </c>
      <c r="AW263" s="8">
        <v>-10883</v>
      </c>
      <c r="AX263" s="8">
        <v>80</v>
      </c>
      <c r="AY263" s="8">
        <v>961</v>
      </c>
      <c r="AZ263" s="8">
        <v>94</v>
      </c>
      <c r="BA263" s="8">
        <v>9.8081241E-2</v>
      </c>
      <c r="BF263" s="8">
        <v>116.15</v>
      </c>
      <c r="BG263" s="8">
        <v>0.01</v>
      </c>
      <c r="BH263" s="8">
        <v>97.43</v>
      </c>
      <c r="CO263" s="8" t="s">
        <v>1621</v>
      </c>
      <c r="CP263" s="8" t="s">
        <v>1622</v>
      </c>
      <c r="CQ263" s="8">
        <v>74.995000000000005</v>
      </c>
      <c r="CR263" s="8">
        <v>1.0999999999999999E-2</v>
      </c>
      <c r="CS263" s="8">
        <v>62.015999999999998</v>
      </c>
      <c r="CT263" s="8">
        <v>1.0999999999999999E-2</v>
      </c>
      <c r="CU263" s="8">
        <v>114.982</v>
      </c>
      <c r="CV263" s="8">
        <v>3.9E-2</v>
      </c>
      <c r="CW263" s="8">
        <v>80.004999999999995</v>
      </c>
      <c r="CX263" s="8">
        <v>3.1E-2</v>
      </c>
      <c r="CY263" s="8">
        <v>74.73</v>
      </c>
      <c r="CZ263" s="8">
        <v>0.02</v>
      </c>
      <c r="DA263" s="8">
        <v>70.260000000000005</v>
      </c>
      <c r="DB263" s="8">
        <v>0.02</v>
      </c>
      <c r="DC263" s="8">
        <v>71.66</v>
      </c>
      <c r="DD263" s="8">
        <v>0.01</v>
      </c>
      <c r="DE263" s="8">
        <v>7.8E-2</v>
      </c>
      <c r="DF263" s="8">
        <v>2E-3</v>
      </c>
      <c r="DG263" s="8">
        <v>0.94089999999999996</v>
      </c>
      <c r="DH263" s="8">
        <v>1.9E-3</v>
      </c>
      <c r="DI263" s="8">
        <v>11854</v>
      </c>
      <c r="DJ263" s="8">
        <v>28</v>
      </c>
      <c r="DK263" s="8">
        <v>-10883</v>
      </c>
      <c r="DL263" s="8">
        <v>80</v>
      </c>
      <c r="DM263" s="8">
        <v>9.8000000000000004E-2</v>
      </c>
      <c r="DN263" s="8">
        <v>0.01</v>
      </c>
      <c r="DO263" s="8">
        <v>37345</v>
      </c>
      <c r="DP263" s="8">
        <v>257</v>
      </c>
      <c r="DQ263" s="8">
        <v>3.8119999999999998</v>
      </c>
      <c r="DR263" s="8">
        <v>2.9000000000000001E-2</v>
      </c>
      <c r="DS263" s="8">
        <v>97.43</v>
      </c>
      <c r="DT263" s="8">
        <v>0.25</v>
      </c>
      <c r="DU263" s="8">
        <v>230.4</v>
      </c>
      <c r="DV263" s="8">
        <v>0.9</v>
      </c>
      <c r="DW263" s="8">
        <v>230</v>
      </c>
      <c r="DX263" s="8">
        <v>0.9</v>
      </c>
      <c r="DY263" s="8">
        <v>229.6</v>
      </c>
      <c r="DZ263" s="8">
        <v>0.9</v>
      </c>
      <c r="EA263" s="8">
        <v>30.3</v>
      </c>
      <c r="EB263" s="8">
        <v>0.1</v>
      </c>
      <c r="EC263" s="8">
        <v>28.5</v>
      </c>
      <c r="ED263" s="8">
        <v>0.1</v>
      </c>
      <c r="EE263" s="8">
        <v>30.6</v>
      </c>
      <c r="EF263" s="8">
        <v>0.1</v>
      </c>
      <c r="EG263" s="8">
        <v>6961.2</v>
      </c>
      <c r="EH263" s="8">
        <v>37.5</v>
      </c>
      <c r="EI263" s="8">
        <v>3703.1</v>
      </c>
      <c r="EJ263" s="8">
        <v>47.5</v>
      </c>
      <c r="EK263" s="8">
        <v>2836.6</v>
      </c>
      <c r="EL263" s="8">
        <v>30.2</v>
      </c>
      <c r="EM263" s="8">
        <v>228</v>
      </c>
      <c r="EO263" s="8">
        <v>229</v>
      </c>
      <c r="EQ263" s="8">
        <v>228</v>
      </c>
      <c r="ES263" s="8">
        <v>6.2</v>
      </c>
      <c r="EU263" s="8">
        <v>6.4</v>
      </c>
      <c r="EW263" s="8">
        <v>5.9</v>
      </c>
      <c r="EY263" s="8">
        <v>0.55000000000000004</v>
      </c>
      <c r="EZ263" s="8">
        <v>227</v>
      </c>
      <c r="FB263" s="8">
        <v>228</v>
      </c>
      <c r="FD263" s="8">
        <v>230</v>
      </c>
      <c r="FF263" s="8">
        <v>11.8</v>
      </c>
      <c r="FH263" s="8">
        <v>11.3</v>
      </c>
      <c r="FJ263" s="8">
        <v>11.4</v>
      </c>
      <c r="FL263" s="8">
        <v>3860</v>
      </c>
      <c r="FN263" s="8">
        <v>0.85</v>
      </c>
      <c r="FO263" s="8">
        <v>228</v>
      </c>
      <c r="FP263" s="8">
        <v>230</v>
      </c>
      <c r="FQ263" s="8">
        <v>231</v>
      </c>
      <c r="FR263" s="8">
        <v>11.7</v>
      </c>
      <c r="FS263" s="8">
        <v>11</v>
      </c>
      <c r="FT263" s="8">
        <v>10.9</v>
      </c>
      <c r="FU263" s="8">
        <v>3740</v>
      </c>
      <c r="FV263" s="8">
        <v>0.84</v>
      </c>
      <c r="GE263" s="8">
        <v>9760</v>
      </c>
      <c r="HB263" s="8">
        <v>309.33</v>
      </c>
      <c r="HC263" s="8">
        <v>0.38</v>
      </c>
      <c r="HD263" s="8">
        <v>246.9</v>
      </c>
      <c r="HE263" s="8">
        <v>0.11</v>
      </c>
      <c r="HF263" s="8">
        <v>133.08000000000001</v>
      </c>
      <c r="HG263" s="8">
        <v>0.1</v>
      </c>
      <c r="HH263" s="8">
        <v>113.82</v>
      </c>
      <c r="HI263" s="8">
        <v>7.0000000000000007E-2</v>
      </c>
      <c r="HJ263" s="8">
        <v>294.55</v>
      </c>
      <c r="HK263" s="8">
        <v>0.43</v>
      </c>
      <c r="HL263" s="8">
        <v>128.28</v>
      </c>
      <c r="HM263" s="8">
        <v>0.12</v>
      </c>
      <c r="HN263" s="8">
        <v>129.31</v>
      </c>
      <c r="HO263" s="8">
        <v>0.11</v>
      </c>
      <c r="HP263" s="8">
        <v>1.03</v>
      </c>
      <c r="HQ263" s="8">
        <v>0.09</v>
      </c>
      <c r="HZ263" s="8">
        <v>60.1</v>
      </c>
      <c r="IA263" s="8">
        <v>0.06</v>
      </c>
      <c r="IB263" s="8">
        <v>82.07</v>
      </c>
      <c r="IC263" s="8">
        <v>0.03</v>
      </c>
      <c r="ID263" s="8">
        <v>33.68</v>
      </c>
      <c r="IE263" s="8">
        <v>0.05</v>
      </c>
      <c r="IF263" s="8">
        <v>48.39</v>
      </c>
      <c r="IG263" s="8">
        <v>0.05</v>
      </c>
      <c r="IH263" s="8">
        <v>341.14</v>
      </c>
      <c r="II263" s="8">
        <v>2.77</v>
      </c>
      <c r="IJ263" s="8">
        <v>48.7</v>
      </c>
      <c r="IK263" s="8">
        <v>0.04</v>
      </c>
      <c r="IL263" s="8">
        <v>37345</v>
      </c>
      <c r="IM263" s="8">
        <v>257</v>
      </c>
      <c r="IN263" s="8">
        <v>23009</v>
      </c>
      <c r="IO263" s="8">
        <v>188</v>
      </c>
      <c r="KB263" s="8">
        <v>297.87</v>
      </c>
      <c r="KC263" s="8">
        <v>0.46</v>
      </c>
      <c r="KD263" s="8">
        <v>270.2</v>
      </c>
      <c r="KE263" s="8">
        <v>0.12</v>
      </c>
      <c r="KF263" s="8">
        <v>130.16999999999999</v>
      </c>
      <c r="KG263" s="8">
        <v>0.12</v>
      </c>
      <c r="KH263" s="8">
        <v>140.04</v>
      </c>
      <c r="KI263" s="8">
        <v>0.1</v>
      </c>
      <c r="KP263" s="8">
        <v>288.17</v>
      </c>
      <c r="KQ263" s="8">
        <v>0.47</v>
      </c>
      <c r="KR263" s="8">
        <v>127.26</v>
      </c>
      <c r="KS263" s="8">
        <v>0.1</v>
      </c>
      <c r="KT263" s="8">
        <v>127.63</v>
      </c>
      <c r="KU263" s="8">
        <v>0.13</v>
      </c>
      <c r="KV263" s="8">
        <v>0.37</v>
      </c>
      <c r="KW263" s="8">
        <v>0.05</v>
      </c>
      <c r="LD263" s="8">
        <v>52.38</v>
      </c>
      <c r="LE263" s="8">
        <v>0.12</v>
      </c>
      <c r="LF263" s="8">
        <v>94.13</v>
      </c>
      <c r="LG263" s="8">
        <v>0.05</v>
      </c>
      <c r="LH263" s="8">
        <v>27.66</v>
      </c>
      <c r="LI263" s="8">
        <v>0.1</v>
      </c>
      <c r="LJ263" s="8">
        <v>66.47</v>
      </c>
      <c r="LK263" s="8">
        <v>0.1</v>
      </c>
      <c r="LL263" s="8">
        <v>126.84</v>
      </c>
      <c r="LM263" s="8">
        <v>0.11</v>
      </c>
      <c r="LN263" s="8">
        <v>279.49</v>
      </c>
      <c r="LO263" s="8">
        <v>2.66</v>
      </c>
      <c r="LP263" s="8">
        <v>48.35</v>
      </c>
      <c r="LQ263" s="8">
        <v>0.03</v>
      </c>
      <c r="LR263" s="8">
        <v>118.58</v>
      </c>
      <c r="LS263" s="8">
        <v>0.01</v>
      </c>
      <c r="LT263" s="8">
        <v>37345</v>
      </c>
      <c r="LU263" s="8">
        <v>257</v>
      </c>
      <c r="LV263" s="8">
        <v>19626</v>
      </c>
      <c r="LW263" s="8">
        <v>183</v>
      </c>
      <c r="MX263" s="8">
        <v>69.849999999999994</v>
      </c>
      <c r="MY263" s="8">
        <v>0.03</v>
      </c>
      <c r="MZ263" s="8">
        <v>70.569999999999993</v>
      </c>
      <c r="NA263" s="8">
        <v>0.04</v>
      </c>
      <c r="NB263" s="8">
        <v>70.78</v>
      </c>
      <c r="NC263" s="8">
        <v>0.03</v>
      </c>
      <c r="ND263" s="8">
        <v>69.989999999999995</v>
      </c>
      <c r="NE263" s="8">
        <v>0.03</v>
      </c>
      <c r="NF263" s="8">
        <v>70.239999999999995</v>
      </c>
      <c r="NG263" s="8">
        <v>0.03</v>
      </c>
      <c r="NH263" s="8">
        <v>70.180000000000007</v>
      </c>
      <c r="NI263" s="8">
        <v>0.04</v>
      </c>
      <c r="OP263" s="8">
        <v>129.16999999999999</v>
      </c>
      <c r="OQ263" s="8">
        <v>0.08</v>
      </c>
      <c r="OR263" s="8">
        <v>126.8</v>
      </c>
      <c r="OS263" s="8">
        <v>0.1</v>
      </c>
      <c r="PJ263" s="27">
        <v>126.28</v>
      </c>
      <c r="PK263" s="27">
        <v>0.08</v>
      </c>
      <c r="PL263" s="8">
        <v>127.16</v>
      </c>
      <c r="PM263" s="8">
        <v>0.11</v>
      </c>
      <c r="PN263" s="8">
        <v>128.58000000000001</v>
      </c>
      <c r="PO263" s="8">
        <v>0.09</v>
      </c>
      <c r="PP263" s="8">
        <v>126.84</v>
      </c>
      <c r="PQ263" s="8">
        <v>0.11</v>
      </c>
      <c r="PV263" s="8">
        <v>83.1</v>
      </c>
      <c r="PW263" s="8">
        <v>0.03</v>
      </c>
      <c r="PX263" s="8">
        <v>97.34</v>
      </c>
      <c r="PY263" s="8">
        <v>0.04</v>
      </c>
      <c r="QX263" s="8">
        <v>114.47</v>
      </c>
      <c r="QY263" s="8">
        <v>0.16</v>
      </c>
      <c r="QZ263" s="8">
        <v>116.5</v>
      </c>
      <c r="RA263" s="8">
        <v>0.12</v>
      </c>
      <c r="RB263" s="8">
        <v>76.25</v>
      </c>
      <c r="RC263" s="8">
        <v>0.03</v>
      </c>
      <c r="RD263" s="8">
        <v>75.290000000000006</v>
      </c>
      <c r="RE263" s="8">
        <v>0.43</v>
      </c>
      <c r="RF263" s="8">
        <v>75.23</v>
      </c>
      <c r="RG263" s="8">
        <v>0.02</v>
      </c>
      <c r="RH263" s="8">
        <v>75.8</v>
      </c>
      <c r="RI263" s="8">
        <v>0.02</v>
      </c>
      <c r="RJ263" s="8">
        <v>75.06</v>
      </c>
      <c r="RK263" s="8">
        <v>0.02</v>
      </c>
      <c r="RL263" s="8">
        <v>75.19</v>
      </c>
      <c r="RM263" s="8">
        <v>0.02</v>
      </c>
      <c r="RP263" s="8">
        <v>95.22</v>
      </c>
      <c r="RQ263" s="8">
        <v>0.33</v>
      </c>
      <c r="RR263" s="8">
        <v>85.24</v>
      </c>
      <c r="RS263" s="8">
        <v>0.12</v>
      </c>
      <c r="RT263" s="8">
        <v>88.29</v>
      </c>
      <c r="RU263" s="8">
        <v>0.11</v>
      </c>
      <c r="RV263" s="8">
        <v>101.34</v>
      </c>
      <c r="RW263" s="8">
        <v>0.14000000000000001</v>
      </c>
      <c r="RX263" s="8">
        <v>80.239999999999995</v>
      </c>
      <c r="RY263" s="8">
        <v>0.16</v>
      </c>
      <c r="RZ263" s="8">
        <v>81.75</v>
      </c>
      <c r="SA263" s="8">
        <v>0.11</v>
      </c>
      <c r="SB263" s="8">
        <v>83.17</v>
      </c>
      <c r="SC263" s="8">
        <v>0.1</v>
      </c>
      <c r="SD263" s="8">
        <v>100.35</v>
      </c>
      <c r="SE263" s="8">
        <v>0.25</v>
      </c>
      <c r="SF263" s="8">
        <v>78.33</v>
      </c>
      <c r="SG263" s="8">
        <v>0.06</v>
      </c>
      <c r="SH263" s="8">
        <v>76.86</v>
      </c>
      <c r="SI263" s="8">
        <v>0.03</v>
      </c>
      <c r="SJ263" s="8">
        <v>77.180000000000007</v>
      </c>
      <c r="SK263" s="8">
        <v>0.05</v>
      </c>
      <c r="SL263" s="8">
        <v>83.32</v>
      </c>
      <c r="SM263" s="8">
        <v>0.16</v>
      </c>
      <c r="SN263" s="8">
        <v>76.47</v>
      </c>
      <c r="SO263" s="8">
        <v>0.04</v>
      </c>
      <c r="SP263" s="8">
        <v>76.23</v>
      </c>
      <c r="SQ263" s="8">
        <v>0.02</v>
      </c>
      <c r="SR263" s="8">
        <v>77.19</v>
      </c>
      <c r="SS263" s="8">
        <v>0.04</v>
      </c>
      <c r="ST263" s="8">
        <v>83.12</v>
      </c>
      <c r="SU263" s="8">
        <v>0.13</v>
      </c>
      <c r="TZ263" s="8">
        <v>115.89</v>
      </c>
      <c r="UA263" s="8">
        <v>0.16</v>
      </c>
      <c r="UB263" s="8">
        <v>115.27</v>
      </c>
      <c r="UC263" s="8">
        <v>0.2</v>
      </c>
      <c r="UD263" s="8">
        <v>115.79</v>
      </c>
      <c r="UE263" s="8">
        <v>0.17</v>
      </c>
      <c r="UF263" s="8">
        <v>115.72</v>
      </c>
      <c r="UG263" s="8">
        <v>0.16</v>
      </c>
      <c r="UH263" s="8">
        <v>115.75</v>
      </c>
      <c r="UI263" s="8">
        <v>0.19</v>
      </c>
      <c r="UJ263" s="8">
        <v>115.57</v>
      </c>
      <c r="UK263" s="8">
        <v>0.17</v>
      </c>
      <c r="VX263" s="27">
        <v>129.07</v>
      </c>
      <c r="VY263" s="27">
        <v>0.09</v>
      </c>
      <c r="VZ263" s="27">
        <v>128.38</v>
      </c>
      <c r="WA263" s="27">
        <v>0.09</v>
      </c>
      <c r="WB263" s="27">
        <v>126.66</v>
      </c>
      <c r="WC263" s="27">
        <v>0.11</v>
      </c>
      <c r="WD263" s="27">
        <v>127.34</v>
      </c>
      <c r="WE263" s="27">
        <v>0.11</v>
      </c>
      <c r="WJ263" s="8" t="s">
        <v>1768</v>
      </c>
      <c r="WK263" s="8">
        <v>74.995000000000005</v>
      </c>
      <c r="WL263" s="8">
        <v>1.0999999999999999E-2</v>
      </c>
      <c r="WM263" s="8">
        <v>62.015999999999998</v>
      </c>
      <c r="WN263" s="8">
        <v>1.0999999999999999E-2</v>
      </c>
      <c r="WO263" s="8">
        <v>70.64</v>
      </c>
      <c r="WP263" s="8">
        <v>1.2999999999999999E-2</v>
      </c>
      <c r="WQ263" s="8">
        <v>61.923000000000002</v>
      </c>
      <c r="WR263" s="8">
        <v>0.01</v>
      </c>
      <c r="WS263" s="8">
        <v>114.982</v>
      </c>
      <c r="WT263" s="8">
        <v>3.9E-2</v>
      </c>
      <c r="WU263" s="8">
        <v>80.004999999999995</v>
      </c>
      <c r="WV263" s="8">
        <v>3.1E-2</v>
      </c>
      <c r="WW263" s="8">
        <v>2626.9</v>
      </c>
      <c r="WX263" s="8">
        <v>2.6</v>
      </c>
      <c r="WY263" s="8">
        <v>2511.4</v>
      </c>
      <c r="WZ263" s="8">
        <v>2.5</v>
      </c>
      <c r="XA263" s="8">
        <v>1.113</v>
      </c>
      <c r="XB263" s="8">
        <v>2E-3</v>
      </c>
      <c r="XC263" s="8">
        <v>-0.34699999999999998</v>
      </c>
      <c r="XD263" s="8">
        <v>3.0000000000000001E-3</v>
      </c>
      <c r="XE263" s="8">
        <v>7.8E-2</v>
      </c>
      <c r="XF263" s="8">
        <v>2E-3</v>
      </c>
      <c r="XG263" s="8">
        <v>0.94089999999999996</v>
      </c>
      <c r="XH263" s="8">
        <v>1.9E-3</v>
      </c>
      <c r="XI263" s="8">
        <v>29.201000000000001</v>
      </c>
      <c r="XJ263" s="8">
        <v>1E-3</v>
      </c>
      <c r="XK263" s="8">
        <v>9798</v>
      </c>
      <c r="XL263" s="8">
        <v>29</v>
      </c>
      <c r="XM263" s="8">
        <v>1550</v>
      </c>
      <c r="XO263" s="1">
        <v>9.1282153938544691E-2</v>
      </c>
      <c r="XP263" s="12">
        <v>224.4628165348814</v>
      </c>
      <c r="XQ263" s="4">
        <v>13.029</v>
      </c>
      <c r="XR263" s="4">
        <v>0.35299999999999998</v>
      </c>
      <c r="XS263" s="45">
        <f t="shared" si="210"/>
        <v>1.4817883785325712</v>
      </c>
      <c r="XT263" s="9">
        <f t="shared" si="229"/>
        <v>11720.546882543744</v>
      </c>
      <c r="XU263" s="46">
        <f t="shared" si="230"/>
        <v>328.37959011023622</v>
      </c>
      <c r="XV263" s="9">
        <f t="shared" si="211"/>
        <v>235.63575280815462</v>
      </c>
      <c r="XW263" s="9">
        <f t="shared" si="231"/>
        <v>967.92691336963901</v>
      </c>
      <c r="XX263" s="9">
        <f t="shared" si="232"/>
        <v>10752.619969174104</v>
      </c>
      <c r="XY263" s="15">
        <f t="shared" si="233"/>
        <v>9.2039464255270712E-3</v>
      </c>
      <c r="XZ263" s="9">
        <f t="shared" si="234"/>
        <v>28.883403515943982</v>
      </c>
      <c r="YA263" s="9">
        <f t="shared" si="235"/>
        <v>69.15821162146743</v>
      </c>
      <c r="YB263" s="10">
        <v>14.606624708130314</v>
      </c>
      <c r="YC263" s="10">
        <v>13.447666015887526</v>
      </c>
      <c r="YD263" s="3">
        <v>1.377623860745824E-2</v>
      </c>
      <c r="YE263" s="9">
        <v>42.915573806111055</v>
      </c>
      <c r="YF263" s="15">
        <v>8.7923588616246624E-3</v>
      </c>
      <c r="YG263" s="9">
        <v>27.620258783239194</v>
      </c>
      <c r="YH263" s="15">
        <v>9.7617833074504293E-3</v>
      </c>
      <c r="YI263" s="9">
        <v>27.61702222274511</v>
      </c>
      <c r="YJ263" s="9">
        <f t="shared" si="236"/>
        <v>78.324742535515668</v>
      </c>
      <c r="YK263" s="9">
        <f t="shared" si="237"/>
        <v>63.799938743833714</v>
      </c>
      <c r="YL263" s="9">
        <f t="shared" si="238"/>
        <v>27.254970597603215</v>
      </c>
      <c r="YM263" s="9">
        <f t="shared" si="212"/>
        <v>19086.12436449049</v>
      </c>
      <c r="YN263" s="9">
        <f t="shared" si="213"/>
        <v>25784.821278813342</v>
      </c>
      <c r="YO263" s="9">
        <f t="shared" si="214"/>
        <v>8248</v>
      </c>
      <c r="YP263" s="14">
        <f t="shared" si="215"/>
        <v>1.4749156749902317</v>
      </c>
      <c r="YQ263" s="9">
        <f t="shared" si="216"/>
        <v>14916.733905536727</v>
      </c>
      <c r="YR263" s="9">
        <f t="shared" si="217"/>
        <v>21615.430819859579</v>
      </c>
      <c r="YS263" s="10">
        <f t="shared" si="218"/>
        <v>1.5224264039127093</v>
      </c>
      <c r="YT263" s="15">
        <f t="shared" si="219"/>
        <v>0.54291400846520144</v>
      </c>
      <c r="YU263" s="16">
        <f t="shared" si="220"/>
        <v>-1.6284329183407671</v>
      </c>
      <c r="YV263" s="16">
        <f t="shared" si="221"/>
        <v>-9.1665309140482378</v>
      </c>
      <c r="YW263" s="47">
        <f t="shared" si="222"/>
        <v>58.270461538478422</v>
      </c>
      <c r="YX263" s="5">
        <f t="shared" si="223"/>
        <v>19086.12436449049</v>
      </c>
      <c r="YY263" s="5">
        <f t="shared" si="224"/>
        <v>37.934259009103663</v>
      </c>
      <c r="YZ263" s="5">
        <f t="shared" si="225"/>
        <v>4243.4430463767312</v>
      </c>
      <c r="ZA263" s="5">
        <f t="shared" si="226"/>
        <v>14804.747059104629</v>
      </c>
      <c r="ZB263" s="5">
        <f t="shared" si="227"/>
        <v>19086.124364490464</v>
      </c>
      <c r="ZC263" s="6">
        <f t="shared" si="228"/>
        <v>0.99999999999999867</v>
      </c>
    </row>
    <row r="264" spans="1:679" s="8" customFormat="1" x14ac:dyDescent="0.25">
      <c r="A264" s="8">
        <v>3</v>
      </c>
      <c r="B264" s="8" t="s">
        <v>1623</v>
      </c>
      <c r="C264" s="8" t="s">
        <v>1624</v>
      </c>
      <c r="D264" s="8" t="s">
        <v>1623</v>
      </c>
      <c r="E264" s="13" t="s">
        <v>3327</v>
      </c>
      <c r="F264" s="8" t="s">
        <v>3316</v>
      </c>
      <c r="G264" s="8" t="s">
        <v>3316</v>
      </c>
      <c r="I264" s="8" t="s">
        <v>3310</v>
      </c>
      <c r="J264" s="8" t="s">
        <v>3310</v>
      </c>
      <c r="N264" s="7">
        <v>0</v>
      </c>
      <c r="O264" s="7">
        <v>0</v>
      </c>
      <c r="P264" s="8" t="s">
        <v>3375</v>
      </c>
      <c r="Q264" s="8" t="s">
        <v>1212</v>
      </c>
      <c r="R264" s="8" t="s">
        <v>1625</v>
      </c>
      <c r="S264" s="8" t="s">
        <v>119</v>
      </c>
      <c r="T264" s="8" t="s">
        <v>154</v>
      </c>
      <c r="U264" s="8" t="s">
        <v>1205</v>
      </c>
      <c r="V264" s="8" t="s">
        <v>3379</v>
      </c>
      <c r="W264" s="8" t="s">
        <v>3383</v>
      </c>
      <c r="X264" s="8" t="s">
        <v>3387</v>
      </c>
      <c r="Y264" s="8" t="s">
        <v>3387</v>
      </c>
      <c r="Z264" s="8" t="s">
        <v>122</v>
      </c>
      <c r="AA264" s="8" t="s">
        <v>123</v>
      </c>
      <c r="AB264" s="8" t="s">
        <v>124</v>
      </c>
      <c r="AC264" s="8" t="s">
        <v>1583</v>
      </c>
      <c r="AD264" s="8" t="s">
        <v>1177</v>
      </c>
      <c r="AE264" s="8" t="s">
        <v>3391</v>
      </c>
      <c r="AF264" s="8" t="s">
        <v>1178</v>
      </c>
      <c r="AG264" s="8">
        <v>95</v>
      </c>
      <c r="AH264" s="8">
        <v>75</v>
      </c>
      <c r="AI264" s="8">
        <v>75</v>
      </c>
      <c r="AJ264" s="8">
        <v>62</v>
      </c>
      <c r="AK264" s="8">
        <v>10.11</v>
      </c>
      <c r="AL264" s="8">
        <v>11.97</v>
      </c>
      <c r="AM264" s="8">
        <v>7.6</v>
      </c>
      <c r="AN264" s="8">
        <v>8.1</v>
      </c>
      <c r="AO264" s="8">
        <v>230.3</v>
      </c>
      <c r="AP264" s="8">
        <v>1.2</v>
      </c>
      <c r="AQ264" s="8">
        <v>29.1</v>
      </c>
      <c r="AR264" s="8">
        <v>0</v>
      </c>
      <c r="AS264" s="8">
        <v>46974</v>
      </c>
      <c r="AT264" s="8">
        <v>72</v>
      </c>
      <c r="AU264" s="8">
        <v>47828</v>
      </c>
      <c r="AV264" s="8">
        <v>142</v>
      </c>
      <c r="AW264" s="8">
        <v>1010</v>
      </c>
      <c r="AX264" s="8">
        <v>146</v>
      </c>
      <c r="AY264" s="8">
        <v>47986</v>
      </c>
      <c r="AZ264" s="8">
        <v>149</v>
      </c>
      <c r="BA264" s="8">
        <v>5.1815138750000003</v>
      </c>
      <c r="BF264" s="8">
        <v>109.45</v>
      </c>
      <c r="BG264" s="8">
        <v>0.01</v>
      </c>
      <c r="BH264" s="8">
        <v>46.39</v>
      </c>
      <c r="CO264" s="8" t="s">
        <v>1626</v>
      </c>
      <c r="CP264" s="8" t="s">
        <v>1627</v>
      </c>
      <c r="CQ264" s="8">
        <v>74.998999999999995</v>
      </c>
      <c r="CR264" s="8">
        <v>1.6E-2</v>
      </c>
      <c r="CS264" s="8">
        <v>62.006999999999998</v>
      </c>
      <c r="CT264" s="8">
        <v>0.03</v>
      </c>
      <c r="CU264" s="8">
        <v>95.003</v>
      </c>
      <c r="CV264" s="8">
        <v>1.2E-2</v>
      </c>
      <c r="CW264" s="8">
        <v>75.001000000000005</v>
      </c>
      <c r="CX264" s="8">
        <v>4.1000000000000002E-2</v>
      </c>
      <c r="CY264" s="8">
        <v>74.8</v>
      </c>
      <c r="CZ264" s="8">
        <v>0.04</v>
      </c>
      <c r="DA264" s="8">
        <v>58.08</v>
      </c>
      <c r="DB264" s="8">
        <v>0.03</v>
      </c>
      <c r="DC264" s="8">
        <v>62.25</v>
      </c>
      <c r="DD264" s="8">
        <v>0.02</v>
      </c>
      <c r="DE264" s="8">
        <v>5.8999999999999997E-2</v>
      </c>
      <c r="DF264" s="8">
        <v>2E-3</v>
      </c>
      <c r="DG264" s="8">
        <v>0.95320000000000005</v>
      </c>
      <c r="DH264" s="8">
        <v>1.9E-3</v>
      </c>
      <c r="DI264" s="8">
        <v>46974</v>
      </c>
      <c r="DJ264" s="8">
        <v>72</v>
      </c>
      <c r="DK264" s="8">
        <v>1010</v>
      </c>
      <c r="DL264" s="8">
        <v>146</v>
      </c>
      <c r="DM264" s="8">
        <v>5.1820000000000004</v>
      </c>
      <c r="DN264" s="8">
        <v>2.4E-2</v>
      </c>
      <c r="DO264" s="8">
        <v>89506</v>
      </c>
      <c r="DP264" s="8">
        <v>76</v>
      </c>
      <c r="DQ264" s="8">
        <v>9.6649999999999991</v>
      </c>
      <c r="DR264" s="8">
        <v>3.1E-2</v>
      </c>
      <c r="DS264" s="8">
        <v>46.39</v>
      </c>
      <c r="DT264" s="8">
        <v>0.16</v>
      </c>
      <c r="DU264" s="8">
        <v>230.3</v>
      </c>
      <c r="DV264" s="8">
        <v>1</v>
      </c>
      <c r="DW264" s="8">
        <v>230</v>
      </c>
      <c r="DX264" s="8">
        <v>1</v>
      </c>
      <c r="DY264" s="8">
        <v>229.7</v>
      </c>
      <c r="DZ264" s="8">
        <v>1</v>
      </c>
      <c r="EA264" s="8">
        <v>29.1</v>
      </c>
      <c r="EB264" s="8">
        <v>0.1</v>
      </c>
      <c r="EC264" s="8">
        <v>27.4</v>
      </c>
      <c r="ED264" s="8">
        <v>0.1</v>
      </c>
      <c r="EE264" s="8">
        <v>29.7</v>
      </c>
      <c r="EF264" s="8">
        <v>0.1</v>
      </c>
      <c r="EG264" s="8">
        <v>6681.1</v>
      </c>
      <c r="EH264" s="8">
        <v>40.4</v>
      </c>
      <c r="EI264" s="8">
        <v>3725.9</v>
      </c>
      <c r="EJ264" s="8">
        <v>53.7</v>
      </c>
      <c r="EK264" s="8">
        <v>2579.9</v>
      </c>
      <c r="EL264" s="8">
        <v>33.1</v>
      </c>
      <c r="EM264" s="8">
        <v>228</v>
      </c>
      <c r="EO264" s="8">
        <v>229</v>
      </c>
      <c r="EQ264" s="8">
        <v>226</v>
      </c>
      <c r="ES264" s="8">
        <v>6.3</v>
      </c>
      <c r="EU264" s="8">
        <v>6.4</v>
      </c>
      <c r="EW264" s="8">
        <v>6.1</v>
      </c>
      <c r="EY264" s="8">
        <v>0.56000000000000005</v>
      </c>
      <c r="EZ264" s="8">
        <v>227</v>
      </c>
      <c r="FB264" s="8">
        <v>228</v>
      </c>
      <c r="FD264" s="8">
        <v>229</v>
      </c>
      <c r="FF264" s="8">
        <v>11</v>
      </c>
      <c r="FH264" s="8">
        <v>10.6</v>
      </c>
      <c r="FJ264" s="8">
        <v>10.6</v>
      </c>
      <c r="FL264" s="8">
        <v>3510</v>
      </c>
      <c r="FN264" s="8">
        <v>0.83</v>
      </c>
      <c r="FO264" s="8">
        <v>228</v>
      </c>
      <c r="FP264" s="8">
        <v>227</v>
      </c>
      <c r="FQ264" s="8">
        <v>229</v>
      </c>
      <c r="FR264" s="8">
        <v>11.2</v>
      </c>
      <c r="FS264" s="8">
        <v>10.6</v>
      </c>
      <c r="FT264" s="8">
        <v>10.199999999999999</v>
      </c>
      <c r="FU264" s="8">
        <v>3570</v>
      </c>
      <c r="FV264" s="8">
        <v>0.83</v>
      </c>
      <c r="GE264" s="8">
        <v>9260</v>
      </c>
      <c r="HB264" s="8">
        <v>283.25</v>
      </c>
      <c r="HC264" s="8">
        <v>0.25</v>
      </c>
      <c r="HD264" s="8">
        <v>157.9</v>
      </c>
      <c r="HE264" s="8">
        <v>7.0000000000000007E-2</v>
      </c>
      <c r="HF264" s="8">
        <v>126.34</v>
      </c>
      <c r="HG264" s="8">
        <v>7.0000000000000007E-2</v>
      </c>
      <c r="HH264" s="8">
        <v>31.56</v>
      </c>
      <c r="HI264" s="8">
        <v>7.0000000000000007E-2</v>
      </c>
      <c r="HJ264" s="8">
        <v>263.37</v>
      </c>
      <c r="HK264" s="8">
        <v>0.24</v>
      </c>
      <c r="HL264" s="8">
        <v>102.46</v>
      </c>
      <c r="HM264" s="8">
        <v>0.1</v>
      </c>
      <c r="HN264" s="8">
        <v>120.88</v>
      </c>
      <c r="HO264" s="8">
        <v>7.0000000000000007E-2</v>
      </c>
      <c r="HP264" s="8">
        <v>18.420000000000002</v>
      </c>
      <c r="HQ264" s="8">
        <v>0.09</v>
      </c>
      <c r="HZ264" s="8">
        <v>74.650000000000006</v>
      </c>
      <c r="IA264" s="8">
        <v>0.05</v>
      </c>
      <c r="IB264" s="8">
        <v>48.71</v>
      </c>
      <c r="IC264" s="8">
        <v>0.05</v>
      </c>
      <c r="ID264" s="8">
        <v>43.88</v>
      </c>
      <c r="IE264" s="8">
        <v>0.03</v>
      </c>
      <c r="IF264" s="8">
        <v>4.83</v>
      </c>
      <c r="IG264" s="8">
        <v>0.03</v>
      </c>
      <c r="IH264" s="8">
        <v>687.93</v>
      </c>
      <c r="II264" s="8">
        <v>0.75</v>
      </c>
      <c r="IJ264" s="8">
        <v>40.25</v>
      </c>
      <c r="IK264" s="8">
        <v>0.03</v>
      </c>
      <c r="IL264" s="8">
        <v>89506</v>
      </c>
      <c r="IM264" s="8">
        <v>76</v>
      </c>
      <c r="IN264" s="8">
        <v>47603</v>
      </c>
      <c r="IO264" s="8">
        <v>56</v>
      </c>
      <c r="KB264" s="8">
        <v>288.94</v>
      </c>
      <c r="KC264" s="8">
        <v>0.28000000000000003</v>
      </c>
      <c r="KD264" s="8">
        <v>198.16</v>
      </c>
      <c r="KE264" s="8">
        <v>0.06</v>
      </c>
      <c r="KF264" s="8">
        <v>127.84</v>
      </c>
      <c r="KG264" s="8">
        <v>7.0000000000000007E-2</v>
      </c>
      <c r="KH264" s="8">
        <v>70.319999999999993</v>
      </c>
      <c r="KI264" s="8">
        <v>0.06</v>
      </c>
      <c r="KP264" s="8">
        <v>274.94</v>
      </c>
      <c r="KQ264" s="8">
        <v>0.27</v>
      </c>
      <c r="KR264" s="8">
        <v>102.74</v>
      </c>
      <c r="KS264" s="8">
        <v>0.06</v>
      </c>
      <c r="KT264" s="8">
        <v>124.09</v>
      </c>
      <c r="KU264" s="8">
        <v>7.0000000000000007E-2</v>
      </c>
      <c r="KV264" s="8">
        <v>21.35</v>
      </c>
      <c r="KW264" s="8">
        <v>0.05</v>
      </c>
      <c r="LD264" s="8">
        <v>79.42</v>
      </c>
      <c r="LE264" s="8">
        <v>0.05</v>
      </c>
      <c r="LF264" s="8">
        <v>72.77</v>
      </c>
      <c r="LG264" s="8">
        <v>7.0000000000000007E-2</v>
      </c>
      <c r="LH264" s="8">
        <v>46.94</v>
      </c>
      <c r="LI264" s="8">
        <v>0.03</v>
      </c>
      <c r="LJ264" s="8">
        <v>25.83</v>
      </c>
      <c r="LK264" s="8">
        <v>0.09</v>
      </c>
      <c r="LL264" s="8">
        <v>101.54</v>
      </c>
      <c r="LM264" s="8">
        <v>7.0000000000000007E-2</v>
      </c>
      <c r="LN264" s="8">
        <v>644.79999999999995</v>
      </c>
      <c r="LO264" s="8">
        <v>0.72</v>
      </c>
      <c r="LP264" s="8">
        <v>40.340000000000003</v>
      </c>
      <c r="LQ264" s="8">
        <v>0.02</v>
      </c>
      <c r="LR264" s="8">
        <v>113.53</v>
      </c>
      <c r="LS264" s="8">
        <v>0.01</v>
      </c>
      <c r="LT264" s="8">
        <v>89506</v>
      </c>
      <c r="LU264" s="8">
        <v>76</v>
      </c>
      <c r="LV264" s="8">
        <v>47192</v>
      </c>
      <c r="LW264" s="8">
        <v>52</v>
      </c>
      <c r="MX264" s="8">
        <v>57.9</v>
      </c>
      <c r="MY264" s="8">
        <v>0.03</v>
      </c>
      <c r="MZ264" s="8">
        <v>58.46</v>
      </c>
      <c r="NA264" s="8">
        <v>0.03</v>
      </c>
      <c r="NB264" s="8">
        <v>58.45</v>
      </c>
      <c r="NC264" s="8">
        <v>0.03</v>
      </c>
      <c r="ND264" s="8">
        <v>57.78</v>
      </c>
      <c r="NE264" s="8">
        <v>0.03</v>
      </c>
      <c r="NF264" s="8">
        <v>58.12</v>
      </c>
      <c r="NG264" s="8">
        <v>0.03</v>
      </c>
      <c r="NH264" s="8">
        <v>58.32</v>
      </c>
      <c r="NI264" s="8">
        <v>0.03</v>
      </c>
      <c r="OP264" s="8">
        <v>102.03</v>
      </c>
      <c r="OQ264" s="8">
        <v>0.06</v>
      </c>
      <c r="OR264" s="8">
        <v>102.39</v>
      </c>
      <c r="OS264" s="8">
        <v>0.06</v>
      </c>
      <c r="PJ264" s="27">
        <v>102.74</v>
      </c>
      <c r="PK264" s="27">
        <v>0.05</v>
      </c>
      <c r="PL264" s="8">
        <v>102.12</v>
      </c>
      <c r="PM264" s="8">
        <v>0.06</v>
      </c>
      <c r="PN264" s="8">
        <v>101.44</v>
      </c>
      <c r="PO264" s="8">
        <v>7.0000000000000007E-2</v>
      </c>
      <c r="PP264" s="8">
        <v>101.54</v>
      </c>
      <c r="PQ264" s="8">
        <v>7.0000000000000007E-2</v>
      </c>
      <c r="PV264" s="8">
        <v>49.61</v>
      </c>
      <c r="PW264" s="8">
        <v>0.06</v>
      </c>
      <c r="PX264" s="8">
        <v>73.84</v>
      </c>
      <c r="PY264" s="8">
        <v>7.0000000000000007E-2</v>
      </c>
      <c r="QX264" s="8">
        <v>93.54</v>
      </c>
      <c r="QY264" s="8">
        <v>0.16</v>
      </c>
      <c r="QZ264" s="8">
        <v>95.96</v>
      </c>
      <c r="RA264" s="8">
        <v>0.12</v>
      </c>
      <c r="RB264" s="8">
        <v>75.62</v>
      </c>
      <c r="RC264" s="8">
        <v>0.03</v>
      </c>
      <c r="RD264" s="8">
        <v>75.209999999999994</v>
      </c>
      <c r="RE264" s="8">
        <v>0.04</v>
      </c>
      <c r="RF264" s="8">
        <v>74.92</v>
      </c>
      <c r="RG264" s="8">
        <v>0.03</v>
      </c>
      <c r="RH264" s="8">
        <v>75.069999999999993</v>
      </c>
      <c r="RI264" s="8">
        <v>0.03</v>
      </c>
      <c r="RJ264" s="8">
        <v>74.83</v>
      </c>
      <c r="RK264" s="8">
        <v>0.04</v>
      </c>
      <c r="RL264" s="8">
        <v>74.88</v>
      </c>
      <c r="RM264" s="8">
        <v>0.04</v>
      </c>
      <c r="RP264" s="8">
        <v>84.77</v>
      </c>
      <c r="RQ264" s="8">
        <v>0.2</v>
      </c>
      <c r="RR264" s="8">
        <v>79.42</v>
      </c>
      <c r="RS264" s="8">
        <v>0.05</v>
      </c>
      <c r="RT264" s="8">
        <v>80.88</v>
      </c>
      <c r="RU264" s="8">
        <v>0.06</v>
      </c>
      <c r="RV264" s="8">
        <v>87.41</v>
      </c>
      <c r="RW264" s="8">
        <v>0.08</v>
      </c>
      <c r="RX264" s="8">
        <v>78.06</v>
      </c>
      <c r="RY264" s="8">
        <v>0.13</v>
      </c>
      <c r="RZ264" s="8">
        <v>77.989999999999995</v>
      </c>
      <c r="SA264" s="8">
        <v>0.06</v>
      </c>
      <c r="SB264" s="8">
        <v>78.72</v>
      </c>
      <c r="SC264" s="8">
        <v>0.05</v>
      </c>
      <c r="SD264" s="8">
        <v>87.23</v>
      </c>
      <c r="SE264" s="8">
        <v>0.13</v>
      </c>
      <c r="SF264" s="8">
        <v>76.53</v>
      </c>
      <c r="SG264" s="8">
        <v>0.04</v>
      </c>
      <c r="SH264" s="8">
        <v>75.599999999999994</v>
      </c>
      <c r="SI264" s="8">
        <v>0.03</v>
      </c>
      <c r="SJ264" s="8">
        <v>75.849999999999994</v>
      </c>
      <c r="SK264" s="8">
        <v>0.04</v>
      </c>
      <c r="SL264" s="8">
        <v>78.86</v>
      </c>
      <c r="SM264" s="8">
        <v>7.0000000000000007E-2</v>
      </c>
      <c r="SN264" s="8">
        <v>75.58</v>
      </c>
      <c r="SO264" s="8">
        <v>0.04</v>
      </c>
      <c r="SP264" s="8">
        <v>75.44</v>
      </c>
      <c r="SQ264" s="8">
        <v>0.03</v>
      </c>
      <c r="SR264" s="8">
        <v>75.81</v>
      </c>
      <c r="SS264" s="8">
        <v>0.04</v>
      </c>
      <c r="ST264" s="8">
        <v>78.53</v>
      </c>
      <c r="SU264" s="8">
        <v>0.06</v>
      </c>
      <c r="TZ264" s="8">
        <v>93.69</v>
      </c>
      <c r="UA264" s="8">
        <v>0.1</v>
      </c>
      <c r="UB264" s="8">
        <v>93.19</v>
      </c>
      <c r="UC264" s="8">
        <v>0.11</v>
      </c>
      <c r="UD264" s="8">
        <v>93.65</v>
      </c>
      <c r="UE264" s="8">
        <v>0.1</v>
      </c>
      <c r="UF264" s="8">
        <v>93.59</v>
      </c>
      <c r="UG264" s="8">
        <v>0.11</v>
      </c>
      <c r="UH264" s="8">
        <v>93.53</v>
      </c>
      <c r="UI264" s="8">
        <v>0.09</v>
      </c>
      <c r="UJ264" s="8">
        <v>93.46</v>
      </c>
      <c r="UK264" s="8">
        <v>0.11</v>
      </c>
      <c r="VX264" s="27">
        <v>102.76</v>
      </c>
      <c r="VY264" s="27">
        <v>0.06</v>
      </c>
      <c r="VZ264" s="27">
        <v>102.85</v>
      </c>
      <c r="WA264" s="27">
        <v>0.06</v>
      </c>
      <c r="WB264" s="27">
        <v>102.82</v>
      </c>
      <c r="WC264" s="27">
        <v>0.06</v>
      </c>
      <c r="WD264" s="27">
        <v>102.73</v>
      </c>
      <c r="WE264" s="27">
        <v>7.0000000000000007E-2</v>
      </c>
      <c r="WJ264" s="8" t="s">
        <v>1768</v>
      </c>
      <c r="WK264" s="8">
        <v>74.998999999999995</v>
      </c>
      <c r="WL264" s="8">
        <v>1.6E-2</v>
      </c>
      <c r="WM264" s="8">
        <v>62.006999999999998</v>
      </c>
      <c r="WN264" s="8">
        <v>0.03</v>
      </c>
      <c r="WO264" s="8">
        <v>58.582999999999998</v>
      </c>
      <c r="WP264" s="8">
        <v>2.1000000000000001E-2</v>
      </c>
      <c r="WQ264" s="8">
        <v>55.886000000000003</v>
      </c>
      <c r="WR264" s="8">
        <v>2.1999999999999999E-2</v>
      </c>
      <c r="WS264" s="8">
        <v>95.003</v>
      </c>
      <c r="WT264" s="8">
        <v>1.2E-2</v>
      </c>
      <c r="WU264" s="8">
        <v>75.001000000000005</v>
      </c>
      <c r="WV264" s="8">
        <v>4.1000000000000002E-2</v>
      </c>
      <c r="WW264" s="8">
        <v>2617.3000000000002</v>
      </c>
      <c r="WX264" s="8">
        <v>2.6</v>
      </c>
      <c r="WY264" s="8">
        <v>2557.1999999999998</v>
      </c>
      <c r="WZ264" s="8">
        <v>2.6</v>
      </c>
      <c r="XA264" s="8">
        <v>1.0860000000000001</v>
      </c>
      <c r="XB264" s="8">
        <v>2E-3</v>
      </c>
      <c r="XC264" s="8">
        <v>-0.34699999999999998</v>
      </c>
      <c r="XD264" s="8">
        <v>2E-3</v>
      </c>
      <c r="XE264" s="8">
        <v>5.8999999999999997E-2</v>
      </c>
      <c r="XF264" s="8">
        <v>2E-3</v>
      </c>
      <c r="XG264" s="8">
        <v>0.95320000000000005</v>
      </c>
      <c r="XH264" s="8">
        <v>1.9E-3</v>
      </c>
      <c r="XI264" s="8">
        <v>29.268999999999998</v>
      </c>
      <c r="XJ264" s="8">
        <v>2E-3</v>
      </c>
      <c r="XK264" s="8">
        <v>9261</v>
      </c>
      <c r="XL264" s="8">
        <v>29</v>
      </c>
      <c r="XM264" s="8">
        <v>1570</v>
      </c>
      <c r="XO264" s="1">
        <v>9.1282153938544691E-2</v>
      </c>
      <c r="XP264" s="12">
        <v>224.4628165348814</v>
      </c>
      <c r="XQ264" s="4">
        <v>13.029</v>
      </c>
      <c r="XR264" s="4">
        <v>0.35299999999999998</v>
      </c>
      <c r="XS264" s="45">
        <f t="shared" si="210"/>
        <v>1.4789411146864935</v>
      </c>
      <c r="XT264" s="9">
        <f t="shared" si="229"/>
        <v>11955.771445703846</v>
      </c>
      <c r="XU264" s="46">
        <f t="shared" si="230"/>
        <v>326.25683829921263</v>
      </c>
      <c r="XV264" s="9">
        <f t="shared" si="211"/>
        <v>231.51314965757294</v>
      </c>
      <c r="XW264" s="9">
        <f t="shared" si="231"/>
        <v>985.16299066586407</v>
      </c>
      <c r="XX264" s="9">
        <f t="shared" si="232"/>
        <v>10970.608455037982</v>
      </c>
      <c r="XY264" s="15">
        <f t="shared" si="233"/>
        <v>9.2086427121771987E-3</v>
      </c>
      <c r="XZ264" s="9">
        <f t="shared" si="234"/>
        <v>28.482563946410643</v>
      </c>
      <c r="YA264" s="9">
        <f t="shared" si="235"/>
        <v>57.104058885313506</v>
      </c>
      <c r="YB264" s="10">
        <v>14.099990672676102</v>
      </c>
      <c r="YC264" s="10">
        <v>13.134911512249559</v>
      </c>
      <c r="YD264" s="3">
        <v>1.392093627075687E-2</v>
      </c>
      <c r="YE264" s="9">
        <v>38.158037017860678</v>
      </c>
      <c r="YF264" s="15">
        <v>8.7854777405995347E-3</v>
      </c>
      <c r="YG264" s="9">
        <v>27.613704390785951</v>
      </c>
      <c r="YH264" s="15">
        <v>8.8622524137126363E-3</v>
      </c>
      <c r="YI264" s="9">
        <v>23.693284546868828</v>
      </c>
      <c r="YJ264" s="9">
        <f t="shared" si="236"/>
        <v>76.661471139559922</v>
      </c>
      <c r="YK264" s="9">
        <f t="shared" si="237"/>
        <v>63.228766299425423</v>
      </c>
      <c r="YL264" s="9">
        <f t="shared" si="238"/>
        <v>23.332519282582336</v>
      </c>
      <c r="YM264" s="9">
        <f t="shared" si="212"/>
        <v>61572.756935897938</v>
      </c>
      <c r="YN264" s="9">
        <f t="shared" si="213"/>
        <v>56117.748235482657</v>
      </c>
      <c r="YO264" s="9">
        <f t="shared" si="214"/>
        <v>7691</v>
      </c>
      <c r="YP264" s="14">
        <f t="shared" si="215"/>
        <v>0.42631488837389014</v>
      </c>
      <c r="YQ264" s="9">
        <f t="shared" si="216"/>
        <v>57327.861525013148</v>
      </c>
      <c r="YR264" s="9">
        <f t="shared" si="217"/>
        <v>51872.852824597867</v>
      </c>
      <c r="YS264" s="10">
        <f t="shared" si="218"/>
        <v>6.1902452785890452</v>
      </c>
      <c r="YT264" s="15">
        <f t="shared" si="219"/>
        <v>0.14947563843498651</v>
      </c>
      <c r="YU264" s="16">
        <f t="shared" si="220"/>
        <v>-5.1500446638283073</v>
      </c>
      <c r="YV264" s="16">
        <f t="shared" si="221"/>
        <v>-19.557412254246415</v>
      </c>
      <c r="YW264" s="47">
        <f t="shared" si="222"/>
        <v>53.666936076202468</v>
      </c>
      <c r="YX264" s="5">
        <f t="shared" si="223"/>
        <v>61572.756935897938</v>
      </c>
      <c r="YY264" s="5">
        <f t="shared" si="224"/>
        <v>46871.64362507507</v>
      </c>
      <c r="YZ264" s="5">
        <f t="shared" si="225"/>
        <v>4313.2270453582423</v>
      </c>
      <c r="ZA264" s="5">
        <f t="shared" si="226"/>
        <v>10387.886265464585</v>
      </c>
      <c r="ZB264" s="5">
        <f t="shared" si="227"/>
        <v>61572.756935897902</v>
      </c>
      <c r="ZC264" s="6">
        <f t="shared" si="228"/>
        <v>0.99999999999999944</v>
      </c>
    </row>
    <row r="265" spans="1:679" s="8" customFormat="1" x14ac:dyDescent="0.25">
      <c r="A265" s="8">
        <v>3</v>
      </c>
      <c r="B265" s="8" t="s">
        <v>1628</v>
      </c>
      <c r="C265" s="8" t="s">
        <v>1629</v>
      </c>
      <c r="D265" s="8" t="s">
        <v>1628</v>
      </c>
      <c r="E265" s="13" t="s">
        <v>3327</v>
      </c>
      <c r="F265" s="8" t="s">
        <v>3316</v>
      </c>
      <c r="G265" s="8" t="s">
        <v>3316</v>
      </c>
      <c r="I265" s="8" t="s">
        <v>3310</v>
      </c>
      <c r="J265" s="8" t="s">
        <v>3310</v>
      </c>
      <c r="N265" s="7">
        <v>0</v>
      </c>
      <c r="O265" s="7">
        <v>0</v>
      </c>
      <c r="P265" s="8" t="s">
        <v>3375</v>
      </c>
      <c r="Q265" s="8" t="s">
        <v>1581</v>
      </c>
      <c r="R265" s="8" t="s">
        <v>1630</v>
      </c>
      <c r="S265" s="8" t="s">
        <v>119</v>
      </c>
      <c r="T265" s="8" t="s">
        <v>154</v>
      </c>
      <c r="U265" s="8" t="s">
        <v>1589</v>
      </c>
      <c r="V265" s="8" t="s">
        <v>3379</v>
      </c>
      <c r="W265" s="8" t="s">
        <v>3383</v>
      </c>
      <c r="X265" s="8" t="s">
        <v>3387</v>
      </c>
      <c r="Y265" s="8" t="s">
        <v>3387</v>
      </c>
      <c r="Z265" s="8" t="s">
        <v>122</v>
      </c>
      <c r="AA265" s="8" t="s">
        <v>123</v>
      </c>
      <c r="AB265" s="8" t="s">
        <v>124</v>
      </c>
      <c r="AC265" s="8" t="s">
        <v>1583</v>
      </c>
      <c r="AD265" s="8" t="s">
        <v>1177</v>
      </c>
      <c r="AE265" s="8" t="s">
        <v>3391</v>
      </c>
      <c r="AF265" s="8" t="s">
        <v>1178</v>
      </c>
      <c r="AG265" s="8">
        <v>82</v>
      </c>
      <c r="AH265" s="8">
        <v>68</v>
      </c>
      <c r="AI265" s="8">
        <v>75</v>
      </c>
      <c r="AJ265" s="8">
        <v>62</v>
      </c>
      <c r="AK265" s="8">
        <v>10.11</v>
      </c>
      <c r="AL265" s="8">
        <v>11.97</v>
      </c>
      <c r="AM265" s="8">
        <v>7.6</v>
      </c>
      <c r="AN265" s="8">
        <v>8.1</v>
      </c>
      <c r="AO265" s="8">
        <v>230.3</v>
      </c>
      <c r="AP265" s="8">
        <v>1.3</v>
      </c>
      <c r="AQ265" s="8">
        <v>26.6</v>
      </c>
      <c r="AR265" s="8">
        <v>0</v>
      </c>
      <c r="AS265" s="8">
        <v>55876</v>
      </c>
      <c r="AT265" s="8">
        <v>83</v>
      </c>
      <c r="AU265" s="8">
        <v>56947</v>
      </c>
      <c r="AV265" s="8">
        <v>152</v>
      </c>
      <c r="AW265" s="8">
        <v>11892</v>
      </c>
      <c r="AX265" s="8">
        <v>141</v>
      </c>
      <c r="AY265" s="8">
        <v>67779</v>
      </c>
      <c r="AZ265" s="8">
        <v>162</v>
      </c>
      <c r="BA265" s="8">
        <v>8.2556638249999992</v>
      </c>
      <c r="BF265" s="8">
        <v>109.24</v>
      </c>
      <c r="BG265" s="8">
        <v>0.01</v>
      </c>
      <c r="BH265" s="8">
        <v>23.55</v>
      </c>
      <c r="CO265" s="8" t="s">
        <v>1631</v>
      </c>
      <c r="CP265" s="8" t="s">
        <v>1632</v>
      </c>
      <c r="CQ265" s="8">
        <v>75.003</v>
      </c>
      <c r="CR265" s="8">
        <v>1.7999999999999999E-2</v>
      </c>
      <c r="CS265" s="8">
        <v>62</v>
      </c>
      <c r="CT265" s="8">
        <v>1.7000000000000001E-2</v>
      </c>
      <c r="CU265" s="8">
        <v>82.004999999999995</v>
      </c>
      <c r="CV265" s="8">
        <v>2.5999999999999999E-2</v>
      </c>
      <c r="CW265" s="8">
        <v>68.028999999999996</v>
      </c>
      <c r="CX265" s="8">
        <v>1.4E-2</v>
      </c>
      <c r="CY265" s="8">
        <v>74.94</v>
      </c>
      <c r="CZ265" s="8">
        <v>0.08</v>
      </c>
      <c r="DA265" s="8">
        <v>55.26</v>
      </c>
      <c r="DB265" s="8">
        <v>7.0000000000000007E-2</v>
      </c>
      <c r="DC265" s="8">
        <v>59.99</v>
      </c>
      <c r="DD265" s="8">
        <v>0.02</v>
      </c>
      <c r="DE265" s="8">
        <v>7.0999999999999994E-2</v>
      </c>
      <c r="DF265" s="8">
        <v>2E-3</v>
      </c>
      <c r="DG265" s="8">
        <v>0.9587</v>
      </c>
      <c r="DH265" s="8">
        <v>1.9E-3</v>
      </c>
      <c r="DI265" s="8">
        <v>55876</v>
      </c>
      <c r="DJ265" s="8">
        <v>83</v>
      </c>
      <c r="DK265" s="8">
        <v>11892</v>
      </c>
      <c r="DL265" s="8">
        <v>141</v>
      </c>
      <c r="DM265" s="8">
        <v>8.2550000000000008</v>
      </c>
      <c r="DN265" s="8">
        <v>3.5000000000000003E-2</v>
      </c>
      <c r="DO265" s="8">
        <v>88660</v>
      </c>
      <c r="DP265" s="8">
        <v>67</v>
      </c>
      <c r="DQ265" s="8">
        <v>10.798999999999999</v>
      </c>
      <c r="DR265" s="8">
        <v>3.5999999999999997E-2</v>
      </c>
      <c r="DS265" s="8">
        <v>23.55</v>
      </c>
      <c r="DT265" s="8">
        <v>0.19</v>
      </c>
      <c r="DU265" s="8">
        <v>230.3</v>
      </c>
      <c r="DV265" s="8">
        <v>1</v>
      </c>
      <c r="DW265" s="8">
        <v>229.8</v>
      </c>
      <c r="DX265" s="8">
        <v>1</v>
      </c>
      <c r="DY265" s="8">
        <v>229.7</v>
      </c>
      <c r="DZ265" s="8">
        <v>1.1000000000000001</v>
      </c>
      <c r="EA265" s="8">
        <v>26.6</v>
      </c>
      <c r="EB265" s="8">
        <v>0.1</v>
      </c>
      <c r="EC265" s="8">
        <v>25.2</v>
      </c>
      <c r="ED265" s="8">
        <v>0.1</v>
      </c>
      <c r="EE265" s="8">
        <v>27.4</v>
      </c>
      <c r="EF265" s="8">
        <v>0.1</v>
      </c>
      <c r="EG265" s="8">
        <v>6090.6</v>
      </c>
      <c r="EH265" s="8">
        <v>41.7</v>
      </c>
      <c r="EI265" s="8">
        <v>3671.1</v>
      </c>
      <c r="EJ265" s="8">
        <v>57.9</v>
      </c>
      <c r="EK265" s="8">
        <v>2119.5</v>
      </c>
      <c r="EL265" s="8">
        <v>32.200000000000003</v>
      </c>
      <c r="EM265" s="8">
        <v>229</v>
      </c>
      <c r="EO265" s="8">
        <v>228</v>
      </c>
      <c r="EQ265" s="8">
        <v>228</v>
      </c>
      <c r="ES265" s="8">
        <v>6.3</v>
      </c>
      <c r="EU265" s="8">
        <v>6.6</v>
      </c>
      <c r="EW265" s="8">
        <v>6.1</v>
      </c>
      <c r="EY265" s="8">
        <v>0.55000000000000004</v>
      </c>
      <c r="EZ265" s="8">
        <v>227</v>
      </c>
      <c r="FB265" s="8">
        <v>228</v>
      </c>
      <c r="FD265" s="8">
        <v>230</v>
      </c>
      <c r="FF265" s="8">
        <v>9.9</v>
      </c>
      <c r="FH265" s="8">
        <v>9.5</v>
      </c>
      <c r="FJ265" s="8">
        <v>9.6</v>
      </c>
      <c r="FL265" s="8">
        <v>3040</v>
      </c>
      <c r="FN265" s="8">
        <v>0.79</v>
      </c>
      <c r="FO265" s="8">
        <v>227</v>
      </c>
      <c r="FP265" s="8">
        <v>229</v>
      </c>
      <c r="FQ265" s="8">
        <v>227</v>
      </c>
      <c r="FR265" s="8">
        <v>9.9</v>
      </c>
      <c r="FS265" s="8">
        <v>9.4</v>
      </c>
      <c r="FT265" s="8">
        <v>9.3000000000000007</v>
      </c>
      <c r="FU265" s="8">
        <v>2990</v>
      </c>
      <c r="FV265" s="8">
        <v>0.8</v>
      </c>
      <c r="GE265" s="8">
        <v>8210</v>
      </c>
      <c r="HB265" s="8">
        <v>242.14</v>
      </c>
      <c r="HC265" s="8">
        <v>0.24</v>
      </c>
      <c r="HD265" s="8">
        <v>153.25</v>
      </c>
      <c r="HE265" s="8">
        <v>7.0000000000000007E-2</v>
      </c>
      <c r="HF265" s="8">
        <v>114.72</v>
      </c>
      <c r="HG265" s="8">
        <v>7.0000000000000007E-2</v>
      </c>
      <c r="HH265" s="8">
        <v>38.54</v>
      </c>
      <c r="HI265" s="8">
        <v>0.1</v>
      </c>
      <c r="HJ265" s="8">
        <v>222.14</v>
      </c>
      <c r="HK265" s="8">
        <v>0.23</v>
      </c>
      <c r="HL265" s="8">
        <v>87.85</v>
      </c>
      <c r="HM265" s="8">
        <v>0.1</v>
      </c>
      <c r="HN265" s="8">
        <v>108.56</v>
      </c>
      <c r="HO265" s="8">
        <v>7.0000000000000007E-2</v>
      </c>
      <c r="HP265" s="8">
        <v>20.71</v>
      </c>
      <c r="HQ265" s="8">
        <v>0.08</v>
      </c>
      <c r="HZ265" s="8">
        <v>71.42</v>
      </c>
      <c r="IA265" s="8">
        <v>0.04</v>
      </c>
      <c r="IB265" s="8">
        <v>46.39</v>
      </c>
      <c r="IC265" s="8">
        <v>0.03</v>
      </c>
      <c r="ID265" s="8">
        <v>41.72</v>
      </c>
      <c r="IE265" s="8">
        <v>0.03</v>
      </c>
      <c r="IF265" s="8">
        <v>4.67</v>
      </c>
      <c r="IG265" s="8">
        <v>0.03</v>
      </c>
      <c r="IH265" s="8">
        <v>653.59</v>
      </c>
      <c r="II265" s="8">
        <v>0.6</v>
      </c>
      <c r="IJ265" s="8">
        <v>35.71</v>
      </c>
      <c r="IK265" s="8">
        <v>0.03</v>
      </c>
      <c r="IL265" s="8">
        <v>88660</v>
      </c>
      <c r="IM265" s="8">
        <v>67</v>
      </c>
      <c r="IN265" s="8">
        <v>48058</v>
      </c>
      <c r="IO265" s="8">
        <v>42</v>
      </c>
      <c r="KB265" s="8">
        <v>238.7</v>
      </c>
      <c r="KC265" s="8">
        <v>0.22</v>
      </c>
      <c r="KD265" s="8">
        <v>180.81</v>
      </c>
      <c r="KE265" s="8">
        <v>0.05</v>
      </c>
      <c r="KF265" s="8">
        <v>113.69</v>
      </c>
      <c r="KG265" s="8">
        <v>7.0000000000000007E-2</v>
      </c>
      <c r="KH265" s="8">
        <v>67.12</v>
      </c>
      <c r="KI265" s="8">
        <v>0.04</v>
      </c>
      <c r="KP265" s="8">
        <v>225.34</v>
      </c>
      <c r="KQ265" s="8">
        <v>0.22</v>
      </c>
      <c r="KR265" s="8">
        <v>88.8</v>
      </c>
      <c r="KS265" s="8">
        <v>0.06</v>
      </c>
      <c r="KT265" s="8">
        <v>109.58</v>
      </c>
      <c r="KU265" s="8">
        <v>7.0000000000000007E-2</v>
      </c>
      <c r="KV265" s="8">
        <v>20.77</v>
      </c>
      <c r="KW265" s="8">
        <v>0.06</v>
      </c>
      <c r="LD265" s="8">
        <v>71.010000000000005</v>
      </c>
      <c r="LE265" s="8">
        <v>0.04</v>
      </c>
      <c r="LF265" s="8">
        <v>68.55</v>
      </c>
      <c r="LG265" s="8">
        <v>0.04</v>
      </c>
      <c r="LH265" s="8">
        <v>41.44</v>
      </c>
      <c r="LI265" s="8">
        <v>0.03</v>
      </c>
      <c r="LJ265" s="8">
        <v>27.11</v>
      </c>
      <c r="LK265" s="8">
        <v>0.06</v>
      </c>
      <c r="LL265" s="8">
        <v>87.62</v>
      </c>
      <c r="LM265" s="8">
        <v>0.1</v>
      </c>
      <c r="LN265" s="8">
        <v>594.26</v>
      </c>
      <c r="LO265" s="8">
        <v>0.66</v>
      </c>
      <c r="LP265" s="8">
        <v>36</v>
      </c>
      <c r="LQ265" s="8">
        <v>0.02</v>
      </c>
      <c r="LR265" s="8">
        <v>113.23</v>
      </c>
      <c r="LS265" s="8">
        <v>0.01</v>
      </c>
      <c r="LT265" s="8">
        <v>88660</v>
      </c>
      <c r="LU265" s="8">
        <v>67</v>
      </c>
      <c r="LV265" s="8">
        <v>45892</v>
      </c>
      <c r="LW265" s="8">
        <v>51</v>
      </c>
      <c r="MX265" s="8">
        <v>54.97</v>
      </c>
      <c r="MY265" s="8">
        <v>0.03</v>
      </c>
      <c r="MZ265" s="8">
        <v>55.49</v>
      </c>
      <c r="NA265" s="8">
        <v>0.03</v>
      </c>
      <c r="NB265" s="8">
        <v>55.49</v>
      </c>
      <c r="NC265" s="8">
        <v>0.02</v>
      </c>
      <c r="ND265" s="8">
        <v>54.93</v>
      </c>
      <c r="NE265" s="8">
        <v>0.03</v>
      </c>
      <c r="NF265" s="8">
        <v>55.25</v>
      </c>
      <c r="NG265" s="8">
        <v>0.04</v>
      </c>
      <c r="NH265" s="8">
        <v>55.38</v>
      </c>
      <c r="NI265" s="8">
        <v>0.04</v>
      </c>
      <c r="OP265" s="8">
        <v>88.36</v>
      </c>
      <c r="OQ265" s="8">
        <v>0.09</v>
      </c>
      <c r="OR265" s="8">
        <v>88.53</v>
      </c>
      <c r="OS265" s="8">
        <v>0.1</v>
      </c>
      <c r="PJ265" s="27">
        <v>89.01</v>
      </c>
      <c r="PK265" s="27">
        <v>7.0000000000000007E-2</v>
      </c>
      <c r="PL265" s="8">
        <v>88.2</v>
      </c>
      <c r="PM265" s="8">
        <v>0.09</v>
      </c>
      <c r="PN265" s="8">
        <v>87.73</v>
      </c>
      <c r="PO265" s="8">
        <v>0.1</v>
      </c>
      <c r="PP265" s="8">
        <v>87.62</v>
      </c>
      <c r="PQ265" s="8">
        <v>0.1</v>
      </c>
      <c r="PV265" s="8">
        <v>47.6</v>
      </c>
      <c r="PW265" s="8">
        <v>0.08</v>
      </c>
      <c r="PX265" s="8">
        <v>69.58</v>
      </c>
      <c r="PY265" s="8">
        <v>7.0000000000000007E-2</v>
      </c>
      <c r="QX265" s="8">
        <v>80.69</v>
      </c>
      <c r="QY265" s="8">
        <v>0.21</v>
      </c>
      <c r="QZ265" s="8">
        <v>82.62</v>
      </c>
      <c r="RA265" s="8">
        <v>0.17</v>
      </c>
      <c r="RB265" s="8">
        <v>75.19</v>
      </c>
      <c r="RC265" s="8">
        <v>0.04</v>
      </c>
      <c r="RD265" s="8">
        <v>75.09</v>
      </c>
      <c r="RE265" s="8">
        <v>0.04</v>
      </c>
      <c r="RF265" s="8">
        <v>74.66</v>
      </c>
      <c r="RG265" s="8">
        <v>0.05</v>
      </c>
      <c r="RH265" s="8">
        <v>74.59</v>
      </c>
      <c r="RI265" s="8">
        <v>0.05</v>
      </c>
      <c r="RJ265" s="8">
        <v>74.63</v>
      </c>
      <c r="RK265" s="8">
        <v>0.05</v>
      </c>
      <c r="RL265" s="8">
        <v>74.66</v>
      </c>
      <c r="RM265" s="8">
        <v>0.05</v>
      </c>
      <c r="RP265" s="8">
        <v>77.73</v>
      </c>
      <c r="RQ265" s="8">
        <v>0.06</v>
      </c>
      <c r="RR265" s="8">
        <v>76.099999999999994</v>
      </c>
      <c r="RS265" s="8">
        <v>0.04</v>
      </c>
      <c r="RT265" s="8">
        <v>76.36</v>
      </c>
      <c r="RU265" s="8">
        <v>0.03</v>
      </c>
      <c r="RV265" s="8">
        <v>78.2</v>
      </c>
      <c r="RW265" s="8">
        <v>0.04</v>
      </c>
      <c r="RX265" s="8">
        <v>75.66</v>
      </c>
      <c r="RY265" s="8">
        <v>0.05</v>
      </c>
      <c r="RZ265" s="8">
        <v>75.8</v>
      </c>
      <c r="SA265" s="8">
        <v>0.04</v>
      </c>
      <c r="SB265" s="8">
        <v>75.91</v>
      </c>
      <c r="SC265" s="8">
        <v>0.03</v>
      </c>
      <c r="SD265" s="8">
        <v>78.78</v>
      </c>
      <c r="SE265" s="8">
        <v>0.04</v>
      </c>
      <c r="SF265" s="8">
        <v>75.3</v>
      </c>
      <c r="SG265" s="8">
        <v>0.03</v>
      </c>
      <c r="SH265" s="8">
        <v>74.95</v>
      </c>
      <c r="SI265" s="8">
        <v>0.04</v>
      </c>
      <c r="SJ265" s="8">
        <v>74.87</v>
      </c>
      <c r="SK265" s="8">
        <v>7.0000000000000007E-2</v>
      </c>
      <c r="SL265" s="8">
        <v>75.739999999999995</v>
      </c>
      <c r="SM265" s="8">
        <v>7.0000000000000007E-2</v>
      </c>
      <c r="SN265" s="8">
        <v>74.86</v>
      </c>
      <c r="SO265" s="8">
        <v>7.0000000000000007E-2</v>
      </c>
      <c r="SP265" s="8">
        <v>74.78</v>
      </c>
      <c r="SQ265" s="8">
        <v>0.06</v>
      </c>
      <c r="SR265" s="8">
        <v>74.84</v>
      </c>
      <c r="SS265" s="8">
        <v>0.06</v>
      </c>
      <c r="ST265" s="8">
        <v>75.569999999999993</v>
      </c>
      <c r="SU265" s="8">
        <v>0.06</v>
      </c>
      <c r="TZ265" s="8">
        <v>79.75</v>
      </c>
      <c r="UA265" s="8">
        <v>0.08</v>
      </c>
      <c r="UB265" s="8">
        <v>79.42</v>
      </c>
      <c r="UC265" s="8">
        <v>0.08</v>
      </c>
      <c r="UD265" s="8">
        <v>79.75</v>
      </c>
      <c r="UE265" s="8">
        <v>0.08</v>
      </c>
      <c r="UF265" s="8">
        <v>79.67</v>
      </c>
      <c r="UG265" s="8">
        <v>0.08</v>
      </c>
      <c r="UH265" s="8">
        <v>79.67</v>
      </c>
      <c r="UI265" s="8">
        <v>0.09</v>
      </c>
      <c r="UJ265" s="8">
        <v>79.540000000000006</v>
      </c>
      <c r="UK265" s="8">
        <v>0.09</v>
      </c>
      <c r="VX265" s="27">
        <v>88.85</v>
      </c>
      <c r="VY265" s="27">
        <v>7.0000000000000007E-2</v>
      </c>
      <c r="VZ265" s="27">
        <v>89.01</v>
      </c>
      <c r="WA265" s="27">
        <v>7.0000000000000007E-2</v>
      </c>
      <c r="WB265" s="27">
        <v>88.7</v>
      </c>
      <c r="WC265" s="27">
        <v>7.0000000000000007E-2</v>
      </c>
      <c r="WD265" s="27">
        <v>88.58</v>
      </c>
      <c r="WE265" s="27">
        <v>7.0000000000000007E-2</v>
      </c>
      <c r="WJ265" s="8" t="s">
        <v>1768</v>
      </c>
      <c r="WK265" s="8">
        <v>75.003</v>
      </c>
      <c r="WL265" s="8">
        <v>1.7999999999999999E-2</v>
      </c>
      <c r="WM265" s="8">
        <v>62</v>
      </c>
      <c r="WN265" s="8">
        <v>1.7000000000000001E-2</v>
      </c>
      <c r="WO265" s="8">
        <v>55.69</v>
      </c>
      <c r="WP265" s="8">
        <v>7.0000000000000001E-3</v>
      </c>
      <c r="WQ265" s="8">
        <v>53.191000000000003</v>
      </c>
      <c r="WR265" s="8">
        <v>1.0999999999999999E-2</v>
      </c>
      <c r="WS265" s="8">
        <v>82.004999999999995</v>
      </c>
      <c r="WT265" s="8">
        <v>2.5999999999999999E-2</v>
      </c>
      <c r="WU265" s="8">
        <v>68.028999999999996</v>
      </c>
      <c r="WV265" s="8">
        <v>1.4E-2</v>
      </c>
      <c r="WW265" s="8">
        <v>2620.8000000000002</v>
      </c>
      <c r="WX265" s="8">
        <v>2.5</v>
      </c>
      <c r="WY265" s="8">
        <v>2571.1</v>
      </c>
      <c r="WZ265" s="8">
        <v>2.5</v>
      </c>
      <c r="XA265" s="8">
        <v>1.079</v>
      </c>
      <c r="XB265" s="8">
        <v>2E-3</v>
      </c>
      <c r="XC265" s="8">
        <v>-0.34</v>
      </c>
      <c r="XD265" s="8">
        <v>3.0000000000000001E-3</v>
      </c>
      <c r="XE265" s="8">
        <v>7.0999999999999994E-2</v>
      </c>
      <c r="XF265" s="8">
        <v>2E-3</v>
      </c>
      <c r="XG265" s="8">
        <v>0.9587</v>
      </c>
      <c r="XH265" s="8">
        <v>1.9E-3</v>
      </c>
      <c r="XI265" s="8">
        <v>29.22</v>
      </c>
      <c r="XJ265" s="8">
        <v>1E-3</v>
      </c>
      <c r="XK265" s="8">
        <v>8210</v>
      </c>
      <c r="XL265" s="8">
        <v>28</v>
      </c>
      <c r="XM265" s="8">
        <v>1570</v>
      </c>
      <c r="XO265" s="1">
        <v>9.1282153938544691E-2</v>
      </c>
      <c r="XP265" s="12">
        <v>224.4628165348814</v>
      </c>
      <c r="XQ265" s="4">
        <v>13.029</v>
      </c>
      <c r="XR265" s="4">
        <v>0.35299999999999998</v>
      </c>
      <c r="XS265" s="45">
        <f t="shared" si="210"/>
        <v>1.4683786413063693</v>
      </c>
      <c r="XT265" s="9">
        <f t="shared" si="229"/>
        <v>12045.07394094665</v>
      </c>
      <c r="XU265" s="46">
        <f t="shared" si="230"/>
        <v>325.91587518110231</v>
      </c>
      <c r="XV265" s="9">
        <f t="shared" si="211"/>
        <v>226.29484309946551</v>
      </c>
      <c r="XW265" s="9">
        <f t="shared" si="231"/>
        <v>987.54873485352471</v>
      </c>
      <c r="XX265" s="9">
        <f t="shared" si="232"/>
        <v>11057.525206093125</v>
      </c>
      <c r="XY265" s="15">
        <f t="shared" si="233"/>
        <v>8.9917743761032051E-3</v>
      </c>
      <c r="XZ265" s="9">
        <f t="shared" si="234"/>
        <v>27.981106044180677</v>
      </c>
      <c r="YA265" s="9">
        <f t="shared" si="235"/>
        <v>54.221621358693625</v>
      </c>
      <c r="YB265" s="10">
        <v>13.748881555685251</v>
      </c>
      <c r="YC265" s="10">
        <v>13.054963445715595</v>
      </c>
      <c r="YD265" s="3">
        <v>1.1363933619325422E-2</v>
      </c>
      <c r="YE265" s="9">
        <v>32.152096893249308</v>
      </c>
      <c r="YF265" s="15">
        <v>8.7799165855169062E-3</v>
      </c>
      <c r="YG265" s="9">
        <v>27.608594414380043</v>
      </c>
      <c r="YH265" s="15">
        <v>8.008884878789457E-3</v>
      </c>
      <c r="YI265" s="9">
        <v>22.061057427107116</v>
      </c>
      <c r="YJ265" s="9">
        <f t="shared" si="236"/>
        <v>75.579556472457597</v>
      </c>
      <c r="YK265" s="9">
        <f t="shared" si="237"/>
        <v>62.525019567657225</v>
      </c>
      <c r="YL265" s="9">
        <f t="shared" si="238"/>
        <v>21.703425079673053</v>
      </c>
      <c r="YM265" s="9">
        <f t="shared" si="212"/>
        <v>75615.131395167613</v>
      </c>
      <c r="YN265" s="9">
        <f t="shared" si="213"/>
        <v>61741.897841094673</v>
      </c>
      <c r="YO265" s="9">
        <f t="shared" si="214"/>
        <v>6640</v>
      </c>
      <c r="YP265" s="14">
        <f t="shared" si="215"/>
        <v>0.29970615116127797</v>
      </c>
      <c r="YQ265" s="9">
        <f t="shared" si="216"/>
        <v>71369.072277160711</v>
      </c>
      <c r="YR265" s="9">
        <f t="shared" si="217"/>
        <v>57495.838723087778</v>
      </c>
      <c r="YS265" s="10">
        <f t="shared" si="218"/>
        <v>8.6929442481316332</v>
      </c>
      <c r="YT265" s="15">
        <f t="shared" si="219"/>
        <v>0.14458629311354226</v>
      </c>
      <c r="YU265" s="16">
        <f t="shared" si="220"/>
        <v>-6.2776809645076241</v>
      </c>
      <c r="YV265" s="16">
        <f t="shared" si="221"/>
        <v>-21.357935113763972</v>
      </c>
      <c r="YW265" s="47">
        <f t="shared" si="222"/>
        <v>50.611596593134678</v>
      </c>
      <c r="YX265" s="5">
        <f t="shared" si="223"/>
        <v>75615.131395167613</v>
      </c>
      <c r="YY265" s="5">
        <f t="shared" si="224"/>
        <v>66820.493201838821</v>
      </c>
      <c r="YZ265" s="5">
        <f t="shared" si="225"/>
        <v>4307.7080685176052</v>
      </c>
      <c r="ZA265" s="5">
        <f t="shared" si="226"/>
        <v>4486.9301248111951</v>
      </c>
      <c r="ZB265" s="5">
        <f t="shared" si="227"/>
        <v>75615.131395167613</v>
      </c>
      <c r="ZC265" s="6">
        <f t="shared" si="228"/>
        <v>1</v>
      </c>
    </row>
    <row r="266" spans="1:679" s="8" customFormat="1" x14ac:dyDescent="0.25">
      <c r="A266" s="8">
        <v>3</v>
      </c>
      <c r="B266" s="8" t="s">
        <v>1633</v>
      </c>
      <c r="C266" s="8" t="s">
        <v>1634</v>
      </c>
      <c r="D266" s="8" t="s">
        <v>1633</v>
      </c>
      <c r="E266" s="13" t="s">
        <v>3327</v>
      </c>
      <c r="F266" s="8" t="s">
        <v>3316</v>
      </c>
      <c r="G266" s="8" t="s">
        <v>3316</v>
      </c>
      <c r="I266" s="8" t="s">
        <v>3310</v>
      </c>
      <c r="J266" s="8" t="s">
        <v>3310</v>
      </c>
      <c r="N266" s="7">
        <v>0</v>
      </c>
      <c r="O266" s="7">
        <v>0</v>
      </c>
      <c r="P266" s="8" t="s">
        <v>3375</v>
      </c>
      <c r="Q266" s="8" t="s">
        <v>1212</v>
      </c>
      <c r="R266" s="8" t="s">
        <v>1635</v>
      </c>
      <c r="S266" s="8" t="s">
        <v>119</v>
      </c>
      <c r="T266" s="8" t="s">
        <v>154</v>
      </c>
      <c r="U266" s="8" t="s">
        <v>1576</v>
      </c>
      <c r="V266" s="8" t="s">
        <v>3379</v>
      </c>
      <c r="W266" s="8" t="s">
        <v>3383</v>
      </c>
      <c r="X266" s="8" t="s">
        <v>3387</v>
      </c>
      <c r="Y266" s="8" t="s">
        <v>3387</v>
      </c>
      <c r="Z266" s="8" t="s">
        <v>122</v>
      </c>
      <c r="AA266" s="8" t="s">
        <v>123</v>
      </c>
      <c r="AB266" s="8" t="s">
        <v>124</v>
      </c>
      <c r="AC266" s="8" t="s">
        <v>1583</v>
      </c>
      <c r="AD266" s="8" t="s">
        <v>1177</v>
      </c>
      <c r="AE266" s="8" t="s">
        <v>3391</v>
      </c>
      <c r="AF266" s="8" t="s">
        <v>1178</v>
      </c>
      <c r="AG266" s="8">
        <v>115</v>
      </c>
      <c r="AH266" s="8">
        <v>80</v>
      </c>
      <c r="AI266" s="8">
        <v>75</v>
      </c>
      <c r="AJ266" s="8">
        <v>62</v>
      </c>
      <c r="AK266" s="8">
        <v>10.11</v>
      </c>
      <c r="AL266" s="8">
        <v>11.97</v>
      </c>
      <c r="AM266" s="8">
        <v>7.6</v>
      </c>
      <c r="AN266" s="8">
        <v>8.1</v>
      </c>
      <c r="AO266" s="8">
        <v>230.3</v>
      </c>
      <c r="AP266" s="8">
        <v>1.4</v>
      </c>
      <c r="AQ266" s="8">
        <v>33.9</v>
      </c>
      <c r="AR266" s="8">
        <v>0</v>
      </c>
      <c r="AS266" s="8">
        <v>35506</v>
      </c>
      <c r="AT266" s="8">
        <v>54</v>
      </c>
      <c r="AU266" s="8">
        <v>36204</v>
      </c>
      <c r="AV266" s="8">
        <v>133</v>
      </c>
      <c r="AW266" s="8">
        <v>-10654</v>
      </c>
      <c r="AX266" s="8">
        <v>142</v>
      </c>
      <c r="AY266" s="8">
        <v>24841</v>
      </c>
      <c r="AZ266" s="8">
        <v>126</v>
      </c>
      <c r="BA266" s="8">
        <v>2.2024115609999999</v>
      </c>
      <c r="BF266" s="8">
        <v>109.88</v>
      </c>
      <c r="BG266" s="8">
        <v>0.02</v>
      </c>
      <c r="BH266" s="8">
        <v>70.78</v>
      </c>
      <c r="CO266" s="8" t="s">
        <v>1636</v>
      </c>
      <c r="CP266" s="8" t="s">
        <v>1637</v>
      </c>
      <c r="CQ266" s="8">
        <v>75.015000000000001</v>
      </c>
      <c r="CR266" s="8">
        <v>0.02</v>
      </c>
      <c r="CS266" s="8">
        <v>61.914999999999999</v>
      </c>
      <c r="CT266" s="8">
        <v>1.6E-2</v>
      </c>
      <c r="CU266" s="8">
        <v>115.012</v>
      </c>
      <c r="CV266" s="8">
        <v>0.02</v>
      </c>
      <c r="CW266" s="8">
        <v>80.013999999999996</v>
      </c>
      <c r="CX266" s="8">
        <v>3.2000000000000001E-2</v>
      </c>
      <c r="CY266" s="8">
        <v>74.8</v>
      </c>
      <c r="CZ266" s="8">
        <v>0.04</v>
      </c>
      <c r="DA266" s="8">
        <v>61.94</v>
      </c>
      <c r="DB266" s="8">
        <v>0.02</v>
      </c>
      <c r="DC266" s="8">
        <v>65.28</v>
      </c>
      <c r="DD266" s="8">
        <v>0.01</v>
      </c>
      <c r="DE266" s="8">
        <v>6.0999999999999999E-2</v>
      </c>
      <c r="DF266" s="8">
        <v>2E-3</v>
      </c>
      <c r="DG266" s="8">
        <v>0.94830000000000003</v>
      </c>
      <c r="DH266" s="8">
        <v>1.9E-3</v>
      </c>
      <c r="DI266" s="8">
        <v>35506</v>
      </c>
      <c r="DJ266" s="8">
        <v>54</v>
      </c>
      <c r="DK266" s="8">
        <v>-10654</v>
      </c>
      <c r="DL266" s="8">
        <v>142</v>
      </c>
      <c r="DM266" s="8">
        <v>2.2029999999999998</v>
      </c>
      <c r="DN266" s="8">
        <v>1.2999999999999999E-2</v>
      </c>
      <c r="DO266" s="8">
        <v>85016</v>
      </c>
      <c r="DP266" s="8">
        <v>84</v>
      </c>
      <c r="DQ266" s="8">
        <v>7.5380000000000003</v>
      </c>
      <c r="DR266" s="8">
        <v>2.1000000000000001E-2</v>
      </c>
      <c r="DS266" s="8">
        <v>70.78</v>
      </c>
      <c r="DT266" s="8">
        <v>0.14000000000000001</v>
      </c>
      <c r="DU266" s="8">
        <v>230.3</v>
      </c>
      <c r="DV266" s="8">
        <v>1.3</v>
      </c>
      <c r="DW266" s="8">
        <v>230</v>
      </c>
      <c r="DX266" s="8">
        <v>1.3</v>
      </c>
      <c r="DY266" s="8">
        <v>229.7</v>
      </c>
      <c r="DZ266" s="8">
        <v>1.3</v>
      </c>
      <c r="EA266" s="8">
        <v>33.9</v>
      </c>
      <c r="EB266" s="8">
        <v>0.1</v>
      </c>
      <c r="EC266" s="8">
        <v>32</v>
      </c>
      <c r="ED266" s="8">
        <v>0.1</v>
      </c>
      <c r="EE266" s="8">
        <v>34.200000000000003</v>
      </c>
      <c r="EF266" s="8">
        <v>0.1</v>
      </c>
      <c r="EG266" s="8">
        <v>7802.7</v>
      </c>
      <c r="EH266" s="8">
        <v>46.3</v>
      </c>
      <c r="EI266" s="8">
        <v>3910.2</v>
      </c>
      <c r="EJ266" s="8">
        <v>60.9</v>
      </c>
      <c r="EK266" s="8">
        <v>3475.9</v>
      </c>
      <c r="EL266" s="8">
        <v>38.5</v>
      </c>
      <c r="EM266" s="8">
        <v>229</v>
      </c>
      <c r="EO266" s="8">
        <v>229</v>
      </c>
      <c r="EQ266" s="8">
        <v>226</v>
      </c>
      <c r="ES266" s="8">
        <v>6.3</v>
      </c>
      <c r="EU266" s="8">
        <v>6.5</v>
      </c>
      <c r="EW266" s="8">
        <v>6.1</v>
      </c>
      <c r="EY266" s="8">
        <v>0.55000000000000004</v>
      </c>
      <c r="EZ266" s="8">
        <v>227</v>
      </c>
      <c r="FB266" s="8">
        <v>228</v>
      </c>
      <c r="FD266" s="8">
        <v>231</v>
      </c>
      <c r="FF266" s="8">
        <v>13.3</v>
      </c>
      <c r="FH266" s="8">
        <v>12.7</v>
      </c>
      <c r="FJ266" s="8">
        <v>12.8</v>
      </c>
      <c r="FL266" s="8">
        <v>4400</v>
      </c>
      <c r="FN266" s="8">
        <v>0.87</v>
      </c>
      <c r="FO266" s="8">
        <v>226</v>
      </c>
      <c r="FP266" s="8">
        <v>229</v>
      </c>
      <c r="FQ266" s="8">
        <v>231</v>
      </c>
      <c r="FR266" s="8">
        <v>13.9</v>
      </c>
      <c r="FS266" s="8">
        <v>13.3</v>
      </c>
      <c r="FT266" s="8">
        <v>13.2</v>
      </c>
      <c r="FU266" s="8">
        <v>4660</v>
      </c>
      <c r="FV266" s="8">
        <v>0.88</v>
      </c>
      <c r="GE266" s="8">
        <v>11260</v>
      </c>
      <c r="HB266" s="8">
        <v>352.47</v>
      </c>
      <c r="HC266" s="8">
        <v>0.34</v>
      </c>
      <c r="HD266" s="8">
        <v>172.86</v>
      </c>
      <c r="HE266" s="8">
        <v>0.22</v>
      </c>
      <c r="HF266" s="8">
        <v>143.44</v>
      </c>
      <c r="HG266" s="8">
        <v>0.08</v>
      </c>
      <c r="HH266" s="8">
        <v>29.42</v>
      </c>
      <c r="HI266" s="8">
        <v>0.21</v>
      </c>
      <c r="HJ266" s="8">
        <v>332.76</v>
      </c>
      <c r="HK266" s="8">
        <v>0.35</v>
      </c>
      <c r="HL266" s="8">
        <v>125.17</v>
      </c>
      <c r="HM266" s="8">
        <v>0.1</v>
      </c>
      <c r="HN266" s="8">
        <v>138.83000000000001</v>
      </c>
      <c r="HO266" s="8">
        <v>0.08</v>
      </c>
      <c r="HP266" s="8">
        <v>13.66</v>
      </c>
      <c r="HQ266" s="8">
        <v>0.08</v>
      </c>
      <c r="HZ266" s="8">
        <v>78.790000000000006</v>
      </c>
      <c r="IA266" s="8">
        <v>0.05</v>
      </c>
      <c r="IB266" s="8">
        <v>52.49</v>
      </c>
      <c r="IC266" s="8">
        <v>0.1</v>
      </c>
      <c r="ID266" s="8">
        <v>46.54</v>
      </c>
      <c r="IE266" s="8">
        <v>0.03</v>
      </c>
      <c r="IF266" s="8">
        <v>5.95</v>
      </c>
      <c r="IG266" s="8">
        <v>0.09</v>
      </c>
      <c r="IH266" s="8">
        <v>721.51</v>
      </c>
      <c r="II266" s="8">
        <v>0.79</v>
      </c>
      <c r="IJ266" s="8">
        <v>47.65</v>
      </c>
      <c r="IK266" s="8">
        <v>0.03</v>
      </c>
      <c r="IL266" s="8">
        <v>85016</v>
      </c>
      <c r="IM266" s="8">
        <v>84</v>
      </c>
      <c r="IN266" s="8">
        <v>44903</v>
      </c>
      <c r="IO266" s="8">
        <v>54</v>
      </c>
      <c r="KB266" s="8">
        <v>376.72</v>
      </c>
      <c r="KC266" s="8">
        <v>0.45</v>
      </c>
      <c r="KD266" s="8">
        <v>217.99</v>
      </c>
      <c r="KE266" s="8">
        <v>0.14000000000000001</v>
      </c>
      <c r="KF266" s="8">
        <v>148.86000000000001</v>
      </c>
      <c r="KG266" s="8">
        <v>0.1</v>
      </c>
      <c r="KH266" s="8">
        <v>69.13</v>
      </c>
      <c r="KI266" s="8">
        <v>0.16</v>
      </c>
      <c r="KP266" s="8">
        <v>361.68</v>
      </c>
      <c r="KQ266" s="8">
        <v>0.44</v>
      </c>
      <c r="KR266" s="8">
        <v>124.53</v>
      </c>
      <c r="KS266" s="8">
        <v>0.08</v>
      </c>
      <c r="KT266" s="8">
        <v>145.53</v>
      </c>
      <c r="KU266" s="8">
        <v>0.1</v>
      </c>
      <c r="KV266" s="8">
        <v>21</v>
      </c>
      <c r="KW266" s="8">
        <v>0.05</v>
      </c>
      <c r="LD266" s="8">
        <v>90.03</v>
      </c>
      <c r="LE266" s="8">
        <v>7.0000000000000007E-2</v>
      </c>
      <c r="LF266" s="8">
        <v>62.52</v>
      </c>
      <c r="LG266" s="8">
        <v>0.28999999999999998</v>
      </c>
      <c r="LH266" s="8">
        <v>53.35</v>
      </c>
      <c r="LI266" s="8">
        <v>0.04</v>
      </c>
      <c r="LJ266" s="8">
        <v>9.17</v>
      </c>
      <c r="LK266" s="8">
        <v>0.28999999999999998</v>
      </c>
      <c r="LL266" s="8">
        <v>123.73</v>
      </c>
      <c r="LM266" s="8">
        <v>0.1</v>
      </c>
      <c r="LN266" s="8">
        <v>713.67</v>
      </c>
      <c r="LO266" s="8">
        <v>0.76</v>
      </c>
      <c r="LP266" s="8">
        <v>47.43</v>
      </c>
      <c r="LQ266" s="8">
        <v>0.03</v>
      </c>
      <c r="LR266" s="8">
        <v>111.05</v>
      </c>
      <c r="LS266" s="8">
        <v>0.05</v>
      </c>
      <c r="LT266" s="8">
        <v>85016</v>
      </c>
      <c r="LU266" s="8">
        <v>84</v>
      </c>
      <c r="LV266" s="8">
        <v>45403</v>
      </c>
      <c r="LW266" s="8">
        <v>59</v>
      </c>
      <c r="MX266" s="8">
        <v>61.71</v>
      </c>
      <c r="MY266" s="8">
        <v>0.03</v>
      </c>
      <c r="MZ266" s="8">
        <v>62.23</v>
      </c>
      <c r="NA266" s="8">
        <v>0.02</v>
      </c>
      <c r="NB266" s="8">
        <v>62.24</v>
      </c>
      <c r="NC266" s="8">
        <v>0.03</v>
      </c>
      <c r="ND266" s="8">
        <v>61.54</v>
      </c>
      <c r="NE266" s="8">
        <v>0.03</v>
      </c>
      <c r="NF266" s="8">
        <v>61.86</v>
      </c>
      <c r="NG266" s="8">
        <v>0.03</v>
      </c>
      <c r="NH266" s="8">
        <v>62.04</v>
      </c>
      <c r="NI266" s="8">
        <v>0.03</v>
      </c>
      <c r="OP266" s="8">
        <v>123.84</v>
      </c>
      <c r="OQ266" s="8">
        <v>0.08</v>
      </c>
      <c r="OR266" s="8">
        <v>124.44</v>
      </c>
      <c r="OS266" s="8">
        <v>0.08</v>
      </c>
      <c r="PJ266" s="27">
        <v>124.44</v>
      </c>
      <c r="PK266" s="27">
        <v>0.06</v>
      </c>
      <c r="PL266" s="8">
        <v>124.24</v>
      </c>
      <c r="PM266" s="8">
        <v>0.08</v>
      </c>
      <c r="PN266" s="8">
        <v>123.34</v>
      </c>
      <c r="PO266" s="8">
        <v>0.08</v>
      </c>
      <c r="PP266" s="8">
        <v>123.73</v>
      </c>
      <c r="PQ266" s="8">
        <v>0.1</v>
      </c>
      <c r="PV266" s="8">
        <v>54.5</v>
      </c>
      <c r="PW266" s="8">
        <v>0.04</v>
      </c>
      <c r="PX266" s="8">
        <v>67.709999999999994</v>
      </c>
      <c r="PY266" s="8">
        <v>0.28000000000000003</v>
      </c>
      <c r="QX266" s="8">
        <v>113.87</v>
      </c>
      <c r="QY266" s="8">
        <v>0.16</v>
      </c>
      <c r="QZ266" s="8">
        <v>116.75</v>
      </c>
      <c r="RA266" s="8">
        <v>0.12</v>
      </c>
      <c r="RB266" s="8">
        <v>76.239999999999995</v>
      </c>
      <c r="RC266" s="8">
        <v>0.04</v>
      </c>
      <c r="RD266" s="8">
        <v>75.41</v>
      </c>
      <c r="RE266" s="8">
        <v>0.04</v>
      </c>
      <c r="RF266" s="8">
        <v>75.3</v>
      </c>
      <c r="RG266" s="8">
        <v>0.04</v>
      </c>
      <c r="RH266" s="8">
        <v>75.819999999999993</v>
      </c>
      <c r="RI266" s="8">
        <v>0.04</v>
      </c>
      <c r="RJ266" s="8">
        <v>75.14</v>
      </c>
      <c r="RK266" s="8">
        <v>0.04</v>
      </c>
      <c r="RL266" s="8">
        <v>75.290000000000006</v>
      </c>
      <c r="RM266" s="8">
        <v>0.04</v>
      </c>
      <c r="RP266" s="8">
        <v>95.19</v>
      </c>
      <c r="RQ266" s="8">
        <v>0.4</v>
      </c>
      <c r="RR266" s="8">
        <v>84.66</v>
      </c>
      <c r="RS266" s="8">
        <v>0.11</v>
      </c>
      <c r="RT266" s="8">
        <v>88.05</v>
      </c>
      <c r="RU266" s="8">
        <v>0.11</v>
      </c>
      <c r="RV266" s="8">
        <v>101.63</v>
      </c>
      <c r="RW266" s="8">
        <v>0.15</v>
      </c>
      <c r="RX266" s="8">
        <v>81.33</v>
      </c>
      <c r="RY266" s="8">
        <v>0.19</v>
      </c>
      <c r="RZ266" s="8">
        <v>81.459999999999994</v>
      </c>
      <c r="SA266" s="8">
        <v>0.11</v>
      </c>
      <c r="SB266" s="8">
        <v>83.31</v>
      </c>
      <c r="SC266" s="8">
        <v>0.08</v>
      </c>
      <c r="SD266" s="8">
        <v>100.94</v>
      </c>
      <c r="SE266" s="8">
        <v>0.23</v>
      </c>
      <c r="SF266" s="8">
        <v>78.36</v>
      </c>
      <c r="SG266" s="8">
        <v>0.05</v>
      </c>
      <c r="SH266" s="8">
        <v>76.73</v>
      </c>
      <c r="SI266" s="8">
        <v>0.04</v>
      </c>
      <c r="SJ266" s="8">
        <v>77.27</v>
      </c>
      <c r="SK266" s="8">
        <v>0.05</v>
      </c>
      <c r="SL266" s="8">
        <v>83.51</v>
      </c>
      <c r="SM266" s="8">
        <v>0.14000000000000001</v>
      </c>
      <c r="SN266" s="8">
        <v>76.55</v>
      </c>
      <c r="SO266" s="8">
        <v>0.04</v>
      </c>
      <c r="SP266" s="8">
        <v>76.319999999999993</v>
      </c>
      <c r="SQ266" s="8">
        <v>0.04</v>
      </c>
      <c r="SR266" s="8">
        <v>77.180000000000007</v>
      </c>
      <c r="SS266" s="8">
        <v>0.06</v>
      </c>
      <c r="ST266" s="8">
        <v>82.99</v>
      </c>
      <c r="SU266" s="8">
        <v>0.13</v>
      </c>
      <c r="TZ266" s="8">
        <v>115.27</v>
      </c>
      <c r="UA266" s="8">
        <v>0.14000000000000001</v>
      </c>
      <c r="UB266" s="8">
        <v>114.48</v>
      </c>
      <c r="UC266" s="8">
        <v>0.17</v>
      </c>
      <c r="UD266" s="8">
        <v>115.24</v>
      </c>
      <c r="UE266" s="8">
        <v>0.15</v>
      </c>
      <c r="UF266" s="8">
        <v>115.24</v>
      </c>
      <c r="UG266" s="8">
        <v>0.15</v>
      </c>
      <c r="UH266" s="8">
        <v>115.02</v>
      </c>
      <c r="UI266" s="8">
        <v>0.16</v>
      </c>
      <c r="UJ266" s="8">
        <v>115.02</v>
      </c>
      <c r="UK266" s="8">
        <v>0.16</v>
      </c>
      <c r="VX266" s="27">
        <v>124.59</v>
      </c>
      <c r="VY266" s="27">
        <v>0.08</v>
      </c>
      <c r="VZ266" s="27">
        <v>124.59</v>
      </c>
      <c r="WA266" s="27">
        <v>0.1</v>
      </c>
      <c r="WB266" s="27">
        <v>124.89</v>
      </c>
      <c r="WC266" s="27">
        <v>0.08</v>
      </c>
      <c r="WD266" s="27">
        <v>124.93</v>
      </c>
      <c r="WE266" s="27">
        <v>0.09</v>
      </c>
      <c r="WJ266" s="8" t="s">
        <v>1768</v>
      </c>
      <c r="WK266" s="8">
        <v>75.015000000000001</v>
      </c>
      <c r="WL266" s="8">
        <v>0.02</v>
      </c>
      <c r="WM266" s="8">
        <v>61.914999999999999</v>
      </c>
      <c r="WN266" s="8">
        <v>1.6E-2</v>
      </c>
      <c r="WO266" s="8">
        <v>62.401000000000003</v>
      </c>
      <c r="WP266" s="8">
        <v>1.2999999999999999E-2</v>
      </c>
      <c r="WQ266" s="8">
        <v>58.804000000000002</v>
      </c>
      <c r="WR266" s="8">
        <v>1.4999999999999999E-2</v>
      </c>
      <c r="WS266" s="8">
        <v>115.012</v>
      </c>
      <c r="WT266" s="8">
        <v>0.02</v>
      </c>
      <c r="WU266" s="8">
        <v>80.013999999999996</v>
      </c>
      <c r="WV266" s="8">
        <v>3.2000000000000001E-2</v>
      </c>
      <c r="WW266" s="8">
        <v>2618.4</v>
      </c>
      <c r="WX266" s="8">
        <v>2.7</v>
      </c>
      <c r="WY266" s="8">
        <v>2540.5</v>
      </c>
      <c r="WZ266" s="8">
        <v>2.6</v>
      </c>
      <c r="XA266" s="8">
        <v>1.101</v>
      </c>
      <c r="XB266" s="8">
        <v>2E-3</v>
      </c>
      <c r="XC266" s="8">
        <v>-0.34599999999999997</v>
      </c>
      <c r="XD266" s="8">
        <v>3.0000000000000001E-3</v>
      </c>
      <c r="XE266" s="8">
        <v>6.0999999999999999E-2</v>
      </c>
      <c r="XF266" s="8">
        <v>2E-3</v>
      </c>
      <c r="XG266" s="8">
        <v>0.94830000000000003</v>
      </c>
      <c r="XH266" s="8">
        <v>1.9E-3</v>
      </c>
      <c r="XI266" s="8">
        <v>29.274000000000001</v>
      </c>
      <c r="XJ266" s="8">
        <v>1E-3</v>
      </c>
      <c r="XK266" s="8">
        <v>11279</v>
      </c>
      <c r="XL266" s="8">
        <v>30</v>
      </c>
      <c r="XM266" s="8">
        <v>1590</v>
      </c>
      <c r="XO266" s="1">
        <v>9.1282153938544691E-2</v>
      </c>
      <c r="XP266" s="12">
        <v>224.4628165348814</v>
      </c>
      <c r="XQ266" s="4">
        <v>13.029</v>
      </c>
      <c r="XR266" s="4">
        <v>0.35299999999999998</v>
      </c>
      <c r="XS266" s="45">
        <f t="shared" si="210"/>
        <v>1.5111155642733678</v>
      </c>
      <c r="XT266" s="9">
        <f t="shared" si="229"/>
        <v>11867.29861747615</v>
      </c>
      <c r="XU266" s="46">
        <f t="shared" si="230"/>
        <v>328.6030729133858</v>
      </c>
      <c r="XV266" s="9">
        <f t="shared" si="211"/>
        <v>235.30222939088759</v>
      </c>
      <c r="XW266" s="9">
        <f t="shared" si="231"/>
        <v>966.50550928753421</v>
      </c>
      <c r="XX266" s="9">
        <f t="shared" si="232"/>
        <v>10900.793108188616</v>
      </c>
      <c r="XY266" s="15">
        <f t="shared" si="233"/>
        <v>9.132924817679737E-3</v>
      </c>
      <c r="XZ266" s="9">
        <f t="shared" si="234"/>
        <v>28.799539412731043</v>
      </c>
      <c r="YA266" s="9">
        <f t="shared" si="235"/>
        <v>60.889884435726636</v>
      </c>
      <c r="YB266" s="10">
        <v>14.60740122822531</v>
      </c>
      <c r="YC266" s="10">
        <v>13.238396122319177</v>
      </c>
      <c r="YD266" s="3">
        <v>1.3777869635031078E-2</v>
      </c>
      <c r="YE266" s="9">
        <v>42.924771114822072</v>
      </c>
      <c r="YF266" s="15">
        <v>8.7210864576860708E-3</v>
      </c>
      <c r="YG266" s="9">
        <v>27.547142993081675</v>
      </c>
      <c r="YH266" s="15">
        <v>9.7178956985046316E-3</v>
      </c>
      <c r="YI266" s="9">
        <v>25.556171781923595</v>
      </c>
      <c r="YJ266" s="9">
        <f t="shared" si="236"/>
        <v>78.299992720089236</v>
      </c>
      <c r="YK266" s="9">
        <f t="shared" si="237"/>
        <v>63.687495898466892</v>
      </c>
      <c r="YL266" s="9">
        <f t="shared" si="238"/>
        <v>25.186983967129741</v>
      </c>
      <c r="YM266" s="9">
        <f t="shared" si="212"/>
        <v>42871.274245140266</v>
      </c>
      <c r="YN266" s="9">
        <f t="shared" si="213"/>
        <v>49586.628953550317</v>
      </c>
      <c r="YO266" s="9">
        <f t="shared" si="214"/>
        <v>9689</v>
      </c>
      <c r="YP266" s="14">
        <f t="shared" si="215"/>
        <v>0.7713453257981604</v>
      </c>
      <c r="YQ266" s="9">
        <f t="shared" si="216"/>
        <v>38566.12653299365</v>
      </c>
      <c r="YR266" s="9">
        <f t="shared" si="217"/>
        <v>45281.481241403701</v>
      </c>
      <c r="YS266" s="10">
        <f t="shared" si="218"/>
        <v>3.4192859768590878</v>
      </c>
      <c r="YT266" s="15">
        <f t="shared" si="219"/>
        <v>0.19298506217607067</v>
      </c>
      <c r="YU266" s="16">
        <f t="shared" si="220"/>
        <v>-3.612555445601302</v>
      </c>
      <c r="YV266" s="16">
        <f t="shared" si="221"/>
        <v>-17.4101082843626</v>
      </c>
      <c r="YW266" s="47">
        <f t="shared" si="222"/>
        <v>56.726528006650369</v>
      </c>
      <c r="YX266" s="5">
        <f t="shared" si="223"/>
        <v>42871.274245140266</v>
      </c>
      <c r="YY266" s="5">
        <f t="shared" si="224"/>
        <v>23627.449901611093</v>
      </c>
      <c r="YZ266" s="5">
        <f t="shared" si="225"/>
        <v>4381.2620440921428</v>
      </c>
      <c r="ZA266" s="5">
        <f t="shared" si="226"/>
        <v>14862.56229943701</v>
      </c>
      <c r="ZB266" s="5">
        <f t="shared" si="227"/>
        <v>42871.274245140245</v>
      </c>
      <c r="ZC266" s="6">
        <f t="shared" si="228"/>
        <v>0.99999999999999944</v>
      </c>
    </row>
    <row r="267" spans="1:679" s="8" customFormat="1" x14ac:dyDescent="0.25">
      <c r="A267" s="8">
        <v>3</v>
      </c>
      <c r="B267" s="8" t="s">
        <v>1211</v>
      </c>
      <c r="C267" s="8" t="s">
        <v>1638</v>
      </c>
      <c r="D267" s="8" t="s">
        <v>1211</v>
      </c>
      <c r="E267" s="13" t="s">
        <v>3327</v>
      </c>
      <c r="F267" s="8" t="s">
        <v>3316</v>
      </c>
      <c r="G267" s="8" t="s">
        <v>3316</v>
      </c>
      <c r="I267" s="8" t="s">
        <v>3310</v>
      </c>
      <c r="J267" s="8" t="s">
        <v>3310</v>
      </c>
      <c r="N267" s="7">
        <v>0</v>
      </c>
      <c r="O267" s="7">
        <v>0</v>
      </c>
      <c r="P267" s="8" t="s">
        <v>3375</v>
      </c>
      <c r="Q267" s="8" t="s">
        <v>1212</v>
      </c>
      <c r="R267" s="8" t="s">
        <v>1639</v>
      </c>
      <c r="S267" s="8" t="s">
        <v>119</v>
      </c>
      <c r="T267" s="8" t="s">
        <v>154</v>
      </c>
      <c r="U267" s="8" t="s">
        <v>1205</v>
      </c>
      <c r="V267" s="8" t="s">
        <v>3379</v>
      </c>
      <c r="W267" s="8" t="s">
        <v>3381</v>
      </c>
      <c r="X267" s="8" t="s">
        <v>3387</v>
      </c>
      <c r="Y267" s="8" t="s">
        <v>3387</v>
      </c>
      <c r="Z267" s="8" t="s">
        <v>122</v>
      </c>
      <c r="AA267" s="8" t="s">
        <v>123</v>
      </c>
      <c r="AB267" s="8" t="s">
        <v>124</v>
      </c>
      <c r="AC267" s="8" t="s">
        <v>1214</v>
      </c>
      <c r="AD267" s="8" t="s">
        <v>1177</v>
      </c>
      <c r="AE267" s="8" t="s">
        <v>3391</v>
      </c>
      <c r="AF267" s="8" t="s">
        <v>1178</v>
      </c>
      <c r="AG267" s="8">
        <v>95</v>
      </c>
      <c r="AH267" s="8">
        <v>75</v>
      </c>
      <c r="AI267" s="8">
        <v>75</v>
      </c>
      <c r="AJ267" s="8">
        <v>62</v>
      </c>
      <c r="AK267" s="8">
        <v>11.63</v>
      </c>
      <c r="AL267" s="8">
        <v>13.59</v>
      </c>
      <c r="AM267" s="8">
        <v>7.6</v>
      </c>
      <c r="AN267" s="8">
        <v>8.1</v>
      </c>
      <c r="AO267" s="8">
        <v>230.3</v>
      </c>
      <c r="AP267" s="8">
        <v>1.3</v>
      </c>
      <c r="AQ267" s="8">
        <v>30</v>
      </c>
      <c r="AR267" s="8">
        <v>0</v>
      </c>
      <c r="AS267" s="8">
        <v>47649</v>
      </c>
      <c r="AT267" s="8">
        <v>62</v>
      </c>
      <c r="AU267" s="8">
        <v>48618</v>
      </c>
      <c r="AV267" s="8">
        <v>140</v>
      </c>
      <c r="AW267" s="8">
        <v>988</v>
      </c>
      <c r="AX267" s="8">
        <v>107</v>
      </c>
      <c r="AY267" s="8">
        <v>48638</v>
      </c>
      <c r="AZ267" s="8">
        <v>111</v>
      </c>
      <c r="BA267" s="8">
        <v>5.0722703100000004</v>
      </c>
      <c r="BB267" s="8">
        <v>896</v>
      </c>
      <c r="BF267" s="8">
        <v>109.43</v>
      </c>
      <c r="BG267" s="8">
        <v>0.01</v>
      </c>
      <c r="BH267" s="8">
        <v>47.86</v>
      </c>
      <c r="CO267" s="8" t="s">
        <v>1640</v>
      </c>
      <c r="CP267" s="8" t="s">
        <v>1641</v>
      </c>
      <c r="CQ267" s="8">
        <v>74.995999999999995</v>
      </c>
      <c r="CR267" s="8">
        <v>1.2E-2</v>
      </c>
      <c r="CS267" s="8">
        <v>62.002000000000002</v>
      </c>
      <c r="CT267" s="8">
        <v>1.2E-2</v>
      </c>
      <c r="CU267" s="8">
        <v>94.977999999999994</v>
      </c>
      <c r="CV267" s="8">
        <v>1.7000000000000001E-2</v>
      </c>
      <c r="CW267" s="8">
        <v>74.998000000000005</v>
      </c>
      <c r="CX267" s="8">
        <v>2.4E-2</v>
      </c>
      <c r="CY267" s="8">
        <v>74.98</v>
      </c>
      <c r="CZ267" s="8">
        <v>0.08</v>
      </c>
      <c r="DA267" s="8">
        <v>57.96</v>
      </c>
      <c r="DB267" s="8">
        <v>0.06</v>
      </c>
      <c r="DC267" s="8">
        <v>62.07</v>
      </c>
      <c r="DD267" s="8">
        <v>0.01</v>
      </c>
      <c r="DE267" s="8">
        <v>4.9000000000000002E-2</v>
      </c>
      <c r="DF267" s="8">
        <v>2E-3</v>
      </c>
      <c r="DG267" s="8">
        <v>0.94950000000000001</v>
      </c>
      <c r="DH267" s="8">
        <v>2.0999999999999999E-3</v>
      </c>
      <c r="DI267" s="8">
        <v>47649</v>
      </c>
      <c r="DJ267" s="8">
        <v>62</v>
      </c>
      <c r="DK267" s="8">
        <v>988</v>
      </c>
      <c r="DL267" s="8">
        <v>107</v>
      </c>
      <c r="DM267" s="8">
        <v>5.0720000000000001</v>
      </c>
      <c r="DN267" s="8">
        <v>2.5999999999999999E-2</v>
      </c>
      <c r="DO267" s="8">
        <v>93279</v>
      </c>
      <c r="DP267" s="8">
        <v>58</v>
      </c>
      <c r="DQ267" s="8">
        <v>9.7279999999999998</v>
      </c>
      <c r="DR267" s="8">
        <v>4.5999999999999999E-2</v>
      </c>
      <c r="DS267" s="8">
        <v>47.86</v>
      </c>
      <c r="DT267" s="8">
        <v>0.12</v>
      </c>
      <c r="DU267" s="8">
        <v>230.3</v>
      </c>
      <c r="DV267" s="8">
        <v>0.9</v>
      </c>
      <c r="DW267" s="8">
        <v>230.2</v>
      </c>
      <c r="DX267" s="8">
        <v>0.9</v>
      </c>
      <c r="DY267" s="8">
        <v>229.7</v>
      </c>
      <c r="DZ267" s="8">
        <v>0.9</v>
      </c>
      <c r="EA267" s="8">
        <v>30</v>
      </c>
      <c r="EB267" s="8">
        <v>0.1</v>
      </c>
      <c r="EC267" s="8">
        <v>28</v>
      </c>
      <c r="ED267" s="8">
        <v>0.1</v>
      </c>
      <c r="EE267" s="8">
        <v>30.4</v>
      </c>
      <c r="EF267" s="8">
        <v>0.1</v>
      </c>
      <c r="EG267" s="8">
        <v>6897.9</v>
      </c>
      <c r="EH267" s="8">
        <v>41.3</v>
      </c>
      <c r="EI267" s="8">
        <v>3738.2</v>
      </c>
      <c r="EJ267" s="8">
        <v>49.2</v>
      </c>
      <c r="EK267" s="8">
        <v>2691.6</v>
      </c>
      <c r="EL267" s="8">
        <v>35.1</v>
      </c>
      <c r="EM267" s="8">
        <v>229</v>
      </c>
      <c r="EO267" s="8">
        <v>229</v>
      </c>
      <c r="EQ267" s="8">
        <v>228</v>
      </c>
      <c r="ES267" s="8">
        <v>6.3</v>
      </c>
      <c r="EU267" s="8">
        <v>6.5</v>
      </c>
      <c r="EW267" s="8">
        <v>6.1</v>
      </c>
      <c r="EY267" s="8">
        <v>0.54</v>
      </c>
      <c r="EZ267" s="8">
        <v>228</v>
      </c>
      <c r="FB267" s="8">
        <v>230</v>
      </c>
      <c r="FD267" s="8">
        <v>229</v>
      </c>
      <c r="FF267" s="8">
        <v>11.1</v>
      </c>
      <c r="FH267" s="8">
        <v>10.7</v>
      </c>
      <c r="FJ267" s="8">
        <v>10.5</v>
      </c>
      <c r="FL267" s="8">
        <v>3510</v>
      </c>
      <c r="FN267" s="8">
        <v>0.83</v>
      </c>
      <c r="FO267" s="8">
        <v>228</v>
      </c>
      <c r="FP267" s="8">
        <v>228</v>
      </c>
      <c r="FQ267" s="8">
        <v>229</v>
      </c>
      <c r="FR267" s="8">
        <v>12</v>
      </c>
      <c r="FS267" s="8">
        <v>11.4</v>
      </c>
      <c r="FT267" s="8">
        <v>11.1</v>
      </c>
      <c r="FU267" s="8">
        <v>3840</v>
      </c>
      <c r="FV267" s="8">
        <v>0.84</v>
      </c>
      <c r="GE267" s="8">
        <v>9540</v>
      </c>
      <c r="HB267" s="8">
        <v>285.88</v>
      </c>
      <c r="HC267" s="8">
        <v>0.24</v>
      </c>
      <c r="HD267" s="8">
        <v>152.61000000000001</v>
      </c>
      <c r="HE267" s="8">
        <v>7.0000000000000007E-2</v>
      </c>
      <c r="HF267" s="8">
        <v>127.04</v>
      </c>
      <c r="HG267" s="8">
        <v>0.06</v>
      </c>
      <c r="HH267" s="8">
        <v>25.57</v>
      </c>
      <c r="HI267" s="8">
        <v>7.0000000000000007E-2</v>
      </c>
      <c r="HJ267" s="8">
        <v>265.33</v>
      </c>
      <c r="HK267" s="8">
        <v>0.23</v>
      </c>
      <c r="HL267" s="8">
        <v>102.41</v>
      </c>
      <c r="HM267" s="8">
        <v>0.1</v>
      </c>
      <c r="HN267" s="8">
        <v>121.43</v>
      </c>
      <c r="HO267" s="8">
        <v>0.06</v>
      </c>
      <c r="HP267" s="8">
        <v>19.02</v>
      </c>
      <c r="HQ267" s="8">
        <v>0.08</v>
      </c>
      <c r="HZ267" s="8">
        <v>75.33</v>
      </c>
      <c r="IA267" s="8">
        <v>0.03</v>
      </c>
      <c r="IB267" s="8">
        <v>48.8</v>
      </c>
      <c r="IC267" s="8">
        <v>0.05</v>
      </c>
      <c r="ID267" s="8">
        <v>44.32</v>
      </c>
      <c r="IE267" s="8">
        <v>0.02</v>
      </c>
      <c r="IF267" s="8">
        <v>4.4800000000000004</v>
      </c>
      <c r="IG267" s="8">
        <v>0.05</v>
      </c>
      <c r="IH267" s="8">
        <v>699.6</v>
      </c>
      <c r="II267" s="8">
        <v>0.59</v>
      </c>
      <c r="IJ267" s="8">
        <v>40.24</v>
      </c>
      <c r="IK267" s="8">
        <v>0.03</v>
      </c>
      <c r="IL267" s="8">
        <v>93279</v>
      </c>
      <c r="IM267" s="8">
        <v>58</v>
      </c>
      <c r="IN267" s="8">
        <v>48404</v>
      </c>
      <c r="IO267" s="8">
        <v>43</v>
      </c>
      <c r="KB267" s="8">
        <v>313.33999999999997</v>
      </c>
      <c r="KC267" s="8">
        <v>0.28999999999999998</v>
      </c>
      <c r="KD267" s="8">
        <v>176.37</v>
      </c>
      <c r="KE267" s="8">
        <v>0.1</v>
      </c>
      <c r="KF267" s="8">
        <v>134.1</v>
      </c>
      <c r="KG267" s="8">
        <v>7.0000000000000007E-2</v>
      </c>
      <c r="KH267" s="8">
        <v>42.27</v>
      </c>
      <c r="KI267" s="8">
        <v>0.11</v>
      </c>
      <c r="KP267" s="8">
        <v>297.47000000000003</v>
      </c>
      <c r="KQ267" s="8">
        <v>0.28000000000000003</v>
      </c>
      <c r="KR267" s="8">
        <v>101.64</v>
      </c>
      <c r="KS267" s="8">
        <v>7.0000000000000007E-2</v>
      </c>
      <c r="KT267" s="8">
        <v>130.07</v>
      </c>
      <c r="KU267" s="8">
        <v>7.0000000000000007E-2</v>
      </c>
      <c r="KV267" s="8">
        <v>28.43</v>
      </c>
      <c r="KW267" s="8">
        <v>0.06</v>
      </c>
      <c r="LD267" s="8">
        <v>82.53</v>
      </c>
      <c r="LE267" s="8">
        <v>0.04</v>
      </c>
      <c r="LF267" s="8">
        <v>52.77</v>
      </c>
      <c r="LG267" s="8">
        <v>0.03</v>
      </c>
      <c r="LH267" s="8">
        <v>48.87</v>
      </c>
      <c r="LI267" s="8">
        <v>0.02</v>
      </c>
      <c r="LJ267" s="8">
        <v>3.9</v>
      </c>
      <c r="LK267" s="8">
        <v>0.02</v>
      </c>
      <c r="LL267" s="8">
        <v>100.6</v>
      </c>
      <c r="LM267" s="8">
        <v>0.08</v>
      </c>
      <c r="LN267" s="8">
        <v>719.66</v>
      </c>
      <c r="LO267" s="8">
        <v>0.61</v>
      </c>
      <c r="LP267" s="8">
        <v>40</v>
      </c>
      <c r="LQ267" s="8">
        <v>0.02</v>
      </c>
      <c r="LR267" s="8">
        <v>109.7</v>
      </c>
      <c r="LS267" s="8">
        <v>0.01</v>
      </c>
      <c r="LT267" s="8">
        <v>93279</v>
      </c>
      <c r="LU267" s="8">
        <v>58</v>
      </c>
      <c r="LV267" s="8">
        <v>50165</v>
      </c>
      <c r="LW267" s="8">
        <v>43</v>
      </c>
      <c r="MX267" s="8">
        <v>57.63</v>
      </c>
      <c r="MY267" s="8">
        <v>0.02</v>
      </c>
      <c r="MZ267" s="8">
        <v>58.18</v>
      </c>
      <c r="NA267" s="8">
        <v>0.02</v>
      </c>
      <c r="NB267" s="8">
        <v>58.13</v>
      </c>
      <c r="NC267" s="8">
        <v>0.02</v>
      </c>
      <c r="ND267" s="8">
        <v>57.51</v>
      </c>
      <c r="NE267" s="8">
        <v>0.02</v>
      </c>
      <c r="NF267" s="8">
        <v>57.85</v>
      </c>
      <c r="NG267" s="8">
        <v>0.02</v>
      </c>
      <c r="NH267" s="8">
        <v>58.06</v>
      </c>
      <c r="NI267" s="8">
        <v>0.03</v>
      </c>
      <c r="OP267" s="8">
        <v>101.49</v>
      </c>
      <c r="OQ267" s="8">
        <v>7.0000000000000007E-2</v>
      </c>
      <c r="OR267" s="8">
        <v>101.43</v>
      </c>
      <c r="OS267" s="8">
        <v>0.08</v>
      </c>
      <c r="PJ267" s="27">
        <v>101.85</v>
      </c>
      <c r="PK267" s="27">
        <v>0.05</v>
      </c>
      <c r="PL267" s="8">
        <v>101.17</v>
      </c>
      <c r="PM267" s="8">
        <v>7.0000000000000007E-2</v>
      </c>
      <c r="PN267" s="8">
        <v>101.04</v>
      </c>
      <c r="PO267" s="8">
        <v>0.08</v>
      </c>
      <c r="PP267" s="8">
        <v>100.6</v>
      </c>
      <c r="PQ267" s="8">
        <v>0.08</v>
      </c>
      <c r="PV267" s="8">
        <v>49.79</v>
      </c>
      <c r="PW267" s="8">
        <v>7.0000000000000007E-2</v>
      </c>
      <c r="PX267" s="8">
        <v>51.55</v>
      </c>
      <c r="PY267" s="8">
        <v>0.06</v>
      </c>
      <c r="PZ267" s="8">
        <v>102.74</v>
      </c>
      <c r="QA267" s="8">
        <v>0.06</v>
      </c>
      <c r="QB267" s="8">
        <v>102.42</v>
      </c>
      <c r="QC267" s="8">
        <v>0.06</v>
      </c>
      <c r="QX267" s="8">
        <v>94.31</v>
      </c>
      <c r="QY267" s="8">
        <v>0.18</v>
      </c>
      <c r="QZ267" s="8">
        <v>95.38</v>
      </c>
      <c r="RA267" s="8">
        <v>0.14000000000000001</v>
      </c>
      <c r="RB267" s="8">
        <v>75.69</v>
      </c>
      <c r="RC267" s="8">
        <v>0.04</v>
      </c>
      <c r="RD267" s="8">
        <v>75.290000000000006</v>
      </c>
      <c r="RE267" s="8">
        <v>0.04</v>
      </c>
      <c r="RF267" s="8">
        <v>74.959999999999994</v>
      </c>
      <c r="RG267" s="8">
        <v>0.04</v>
      </c>
      <c r="RH267" s="8">
        <v>75.11</v>
      </c>
      <c r="RI267" s="8">
        <v>0.04</v>
      </c>
      <c r="RJ267" s="8">
        <v>74.89</v>
      </c>
      <c r="RK267" s="8">
        <v>0.05</v>
      </c>
      <c r="RL267" s="8">
        <v>74.95</v>
      </c>
      <c r="RM267" s="8">
        <v>0.04</v>
      </c>
      <c r="RP267" s="8">
        <v>84.4</v>
      </c>
      <c r="RQ267" s="8">
        <v>0.16</v>
      </c>
      <c r="RR267" s="8">
        <v>79.739999999999995</v>
      </c>
      <c r="RS267" s="8">
        <v>0.05</v>
      </c>
      <c r="RT267" s="8">
        <v>81.06</v>
      </c>
      <c r="RU267" s="8">
        <v>0.06</v>
      </c>
      <c r="RV267" s="8">
        <v>87.53</v>
      </c>
      <c r="RW267" s="8">
        <v>0.06</v>
      </c>
      <c r="RX267" s="8">
        <v>77.510000000000005</v>
      </c>
      <c r="RY267" s="8">
        <v>0.08</v>
      </c>
      <c r="RZ267" s="8">
        <v>78.319999999999993</v>
      </c>
      <c r="SA267" s="8">
        <v>0.06</v>
      </c>
      <c r="SB267" s="8">
        <v>78.94</v>
      </c>
      <c r="SC267" s="8">
        <v>0.05</v>
      </c>
      <c r="SD267" s="8">
        <v>88.63</v>
      </c>
      <c r="SE267" s="8">
        <v>0.09</v>
      </c>
      <c r="SF267" s="8">
        <v>76.56</v>
      </c>
      <c r="SG267" s="8">
        <v>0.03</v>
      </c>
      <c r="SH267" s="8">
        <v>75.81</v>
      </c>
      <c r="SI267" s="8">
        <v>0.03</v>
      </c>
      <c r="SJ267" s="8">
        <v>75.78</v>
      </c>
      <c r="SK267" s="8">
        <v>0.05</v>
      </c>
      <c r="SL267" s="8">
        <v>78.87</v>
      </c>
      <c r="SM267" s="8">
        <v>0.08</v>
      </c>
      <c r="SN267" s="8">
        <v>75.5</v>
      </c>
      <c r="SO267" s="8">
        <v>0.04</v>
      </c>
      <c r="SP267" s="8">
        <v>75.38</v>
      </c>
      <c r="SQ267" s="8">
        <v>0.05</v>
      </c>
      <c r="SR267" s="8">
        <v>75.83</v>
      </c>
      <c r="SS267" s="8">
        <v>0.05</v>
      </c>
      <c r="ST267" s="8">
        <v>78.510000000000005</v>
      </c>
      <c r="SU267" s="8">
        <v>7.0000000000000007E-2</v>
      </c>
      <c r="TZ267" s="8">
        <v>93.63</v>
      </c>
      <c r="UA267" s="8">
        <v>0.12</v>
      </c>
      <c r="UB267" s="8">
        <v>93.19</v>
      </c>
      <c r="UC267" s="8">
        <v>0.1</v>
      </c>
      <c r="UD267" s="8">
        <v>93.71</v>
      </c>
      <c r="UE267" s="8">
        <v>0.14000000000000001</v>
      </c>
      <c r="UF267" s="8">
        <v>93.48</v>
      </c>
      <c r="UG267" s="8">
        <v>0.13</v>
      </c>
      <c r="UH267" s="8">
        <v>93.6</v>
      </c>
      <c r="UI267" s="8">
        <v>0.12</v>
      </c>
      <c r="UJ267" s="8">
        <v>93.41</v>
      </c>
      <c r="UK267" s="8">
        <v>0.14000000000000001</v>
      </c>
      <c r="VX267" s="27">
        <v>102.17</v>
      </c>
      <c r="VY267" s="27">
        <v>0.06</v>
      </c>
      <c r="VZ267" s="27">
        <v>102.31</v>
      </c>
      <c r="WA267" s="27">
        <v>7.0000000000000007E-2</v>
      </c>
      <c r="WB267" s="27">
        <v>101.7</v>
      </c>
      <c r="WC267" s="27">
        <v>0.08</v>
      </c>
      <c r="WD267" s="27">
        <v>101.63</v>
      </c>
      <c r="WE267" s="27">
        <v>0.09</v>
      </c>
      <c r="WJ267" s="8" t="s">
        <v>1768</v>
      </c>
      <c r="WK267" s="8">
        <v>74.995999999999995</v>
      </c>
      <c r="WL267" s="8">
        <v>1.2E-2</v>
      </c>
      <c r="WM267" s="8">
        <v>62.002000000000002</v>
      </c>
      <c r="WN267" s="8">
        <v>1.2E-2</v>
      </c>
      <c r="WO267" s="8">
        <v>58.316000000000003</v>
      </c>
      <c r="WP267" s="8">
        <v>5.0000000000000001E-3</v>
      </c>
      <c r="WQ267" s="8">
        <v>55.78</v>
      </c>
      <c r="WR267" s="8">
        <v>8.0000000000000002E-3</v>
      </c>
      <c r="WS267" s="8">
        <v>94.977999999999994</v>
      </c>
      <c r="WT267" s="8">
        <v>1.7000000000000001E-2</v>
      </c>
      <c r="WU267" s="8">
        <v>74.998000000000005</v>
      </c>
      <c r="WV267" s="8">
        <v>2.4E-2</v>
      </c>
      <c r="WW267" s="8">
        <v>2612</v>
      </c>
      <c r="WX267" s="8">
        <v>2.9</v>
      </c>
      <c r="WY267" s="8">
        <v>2552.5</v>
      </c>
      <c r="WZ267" s="8">
        <v>2.9</v>
      </c>
      <c r="XA267" s="8">
        <v>1.0760000000000001</v>
      </c>
      <c r="XB267" s="8">
        <v>2E-3</v>
      </c>
      <c r="XC267" s="8">
        <v>-0.34499999999999997</v>
      </c>
      <c r="XD267" s="8">
        <v>3.0000000000000001E-3</v>
      </c>
      <c r="XE267" s="8">
        <v>4.9000000000000002E-2</v>
      </c>
      <c r="XF267" s="8">
        <v>2E-3</v>
      </c>
      <c r="XG267" s="8">
        <v>0.94950000000000001</v>
      </c>
      <c r="XH267" s="8">
        <v>2.0999999999999999E-3</v>
      </c>
      <c r="XI267" s="8">
        <v>29.263999999999999</v>
      </c>
      <c r="XJ267" s="8">
        <v>2E-3</v>
      </c>
      <c r="XK267" s="8">
        <v>9589</v>
      </c>
      <c r="XL267" s="8">
        <v>45</v>
      </c>
      <c r="XM267" s="8">
        <v>1580</v>
      </c>
      <c r="XO267" s="1">
        <v>9.1282153938544691E-2</v>
      </c>
      <c r="XP267" s="12">
        <v>224.4628165348814</v>
      </c>
      <c r="XQ267" s="4">
        <v>13.029</v>
      </c>
      <c r="XR267" s="4">
        <v>0.35299999999999998</v>
      </c>
      <c r="XS267" s="45">
        <f t="shared" si="210"/>
        <v>1.4973738635319189</v>
      </c>
      <c r="XT267" s="9">
        <f t="shared" si="229"/>
        <v>11937.70325600497</v>
      </c>
      <c r="XU267" s="46">
        <f t="shared" si="230"/>
        <v>322.65851023622054</v>
      </c>
      <c r="XV267" s="9">
        <f t="shared" si="211"/>
        <v>230.84002545343293</v>
      </c>
      <c r="XW267" s="9">
        <f t="shared" si="231"/>
        <v>982.34097300634926</v>
      </c>
      <c r="XX267" s="9">
        <f t="shared" si="232"/>
        <v>10955.362282998622</v>
      </c>
      <c r="XY267" s="15">
        <f t="shared" si="233"/>
        <v>9.205969931791019E-3</v>
      </c>
      <c r="XZ267" s="9">
        <f t="shared" si="234"/>
        <v>28.477913663570764</v>
      </c>
      <c r="YA267" s="9">
        <f t="shared" si="235"/>
        <v>56.818626136468083</v>
      </c>
      <c r="YB267" s="10">
        <v>14.099382910618404</v>
      </c>
      <c r="YC267" s="10">
        <v>13.128153434469551</v>
      </c>
      <c r="YD267" s="3">
        <v>1.392429286190679E-2</v>
      </c>
      <c r="YE267" s="9">
        <v>38.155585386905656</v>
      </c>
      <c r="YF267" s="15">
        <v>8.7828892687881119E-3</v>
      </c>
      <c r="YG267" s="9">
        <v>27.610140128423488</v>
      </c>
      <c r="YH267" s="15">
        <v>8.8633974517427806E-3</v>
      </c>
      <c r="YI267" s="9">
        <v>23.629398477592439</v>
      </c>
      <c r="YJ267" s="9">
        <f t="shared" si="236"/>
        <v>76.654410196578965</v>
      </c>
      <c r="YK267" s="9">
        <f t="shared" si="237"/>
        <v>63.222347955331507</v>
      </c>
      <c r="YL267" s="9">
        <f t="shared" si="238"/>
        <v>23.264136062404045</v>
      </c>
      <c r="YM267" s="9">
        <f t="shared" si="212"/>
        <v>62240.529845533718</v>
      </c>
      <c r="YN267" s="9">
        <f t="shared" si="213"/>
        <v>56830.488950351311</v>
      </c>
      <c r="YO267" s="9">
        <f t="shared" si="214"/>
        <v>8009</v>
      </c>
      <c r="YP267" s="14">
        <f t="shared" si="215"/>
        <v>0.43917873237644833</v>
      </c>
      <c r="YQ267" s="9">
        <f t="shared" si="216"/>
        <v>57949.22334096994</v>
      </c>
      <c r="YR267" s="9">
        <f t="shared" si="217"/>
        <v>52539.182445787534</v>
      </c>
      <c r="YS267" s="10">
        <f t="shared" si="218"/>
        <v>6.0433020482813582</v>
      </c>
      <c r="YT267" s="15">
        <f t="shared" si="219"/>
        <v>0.13618513284971698</v>
      </c>
      <c r="YU267" s="16">
        <f t="shared" si="220"/>
        <v>-5.2137776011667185</v>
      </c>
      <c r="YV267" s="16">
        <f t="shared" si="221"/>
        <v>-19.835784060110882</v>
      </c>
      <c r="YW267" s="47">
        <f t="shared" si="222"/>
        <v>53.691406415978449</v>
      </c>
      <c r="YX267" s="5">
        <f t="shared" si="223"/>
        <v>62240.529845533718</v>
      </c>
      <c r="YY267" s="5">
        <f t="shared" si="224"/>
        <v>47520.91256644042</v>
      </c>
      <c r="YZ267" s="5">
        <f t="shared" si="225"/>
        <v>4360.3943230907234</v>
      </c>
      <c r="ZA267" s="5">
        <f t="shared" si="226"/>
        <v>10359.222956002564</v>
      </c>
      <c r="ZB267" s="5">
        <f t="shared" si="227"/>
        <v>62240.529845533711</v>
      </c>
      <c r="ZC267" s="6">
        <f t="shared" si="228"/>
        <v>0.99999999999999989</v>
      </c>
    </row>
    <row r="268" spans="1:679" s="8" customFormat="1" x14ac:dyDescent="0.25">
      <c r="A268" s="8">
        <v>3</v>
      </c>
      <c r="B268" s="8" t="s">
        <v>1642</v>
      </c>
      <c r="C268" s="8" t="s">
        <v>1643</v>
      </c>
      <c r="D268" s="8" t="s">
        <v>1642</v>
      </c>
      <c r="E268" s="13" t="s">
        <v>3314</v>
      </c>
      <c r="F268" s="8" t="s">
        <v>3316</v>
      </c>
      <c r="G268" s="8" t="s">
        <v>3316</v>
      </c>
      <c r="I268" s="8" t="s">
        <v>3310</v>
      </c>
      <c r="J268" s="8" t="s">
        <v>3310</v>
      </c>
      <c r="N268" s="7">
        <v>0</v>
      </c>
      <c r="O268" s="7">
        <v>0</v>
      </c>
      <c r="P268" s="8" t="s">
        <v>3375</v>
      </c>
      <c r="Q268" s="8" t="s">
        <v>1212</v>
      </c>
      <c r="R268" s="8" t="s">
        <v>1644</v>
      </c>
      <c r="S268" s="8" t="s">
        <v>119</v>
      </c>
      <c r="T268" s="8" t="s">
        <v>154</v>
      </c>
      <c r="U268" s="8" t="s">
        <v>1645</v>
      </c>
      <c r="V268" s="8" t="s">
        <v>3379</v>
      </c>
      <c r="W268" s="8" t="s">
        <v>3381</v>
      </c>
      <c r="X268" s="8" t="s">
        <v>3387</v>
      </c>
      <c r="Y268" s="8" t="s">
        <v>3387</v>
      </c>
      <c r="Z268" s="8" t="s">
        <v>122</v>
      </c>
      <c r="AA268" s="8" t="s">
        <v>123</v>
      </c>
      <c r="AB268" s="8" t="s">
        <v>124</v>
      </c>
      <c r="AC268" s="8" t="s">
        <v>1214</v>
      </c>
      <c r="AD268" s="8" t="s">
        <v>1177</v>
      </c>
      <c r="AE268" s="8" t="s">
        <v>3391</v>
      </c>
      <c r="AF268" s="8" t="s">
        <v>1178</v>
      </c>
      <c r="AG268" s="8">
        <v>0</v>
      </c>
      <c r="AK268" s="8">
        <v>11.63</v>
      </c>
      <c r="AL268" s="8">
        <v>13.59</v>
      </c>
      <c r="AM268" s="8">
        <v>7.6</v>
      </c>
      <c r="AN268" s="8">
        <v>8.1</v>
      </c>
      <c r="AO268" s="8">
        <v>230.4</v>
      </c>
      <c r="AP268" s="8">
        <v>1.2</v>
      </c>
      <c r="AQ268" s="8">
        <v>27.5</v>
      </c>
      <c r="AR268" s="8">
        <v>0</v>
      </c>
      <c r="AS268" s="8">
        <v>57969</v>
      </c>
      <c r="AT268" s="8">
        <v>57</v>
      </c>
      <c r="AU268" s="8">
        <v>59108</v>
      </c>
      <c r="AV268" s="8">
        <v>170</v>
      </c>
      <c r="AW268" s="8">
        <v>13620</v>
      </c>
      <c r="AX268" s="8">
        <v>127</v>
      </c>
      <c r="AY268" s="8">
        <v>71602</v>
      </c>
      <c r="AZ268" s="8">
        <v>135</v>
      </c>
      <c r="BA268" s="8">
        <v>8.4247558540000007</v>
      </c>
      <c r="BB268" s="8">
        <v>896.3</v>
      </c>
      <c r="BF268" s="8">
        <v>109.16</v>
      </c>
      <c r="BG268" s="8">
        <v>0.01</v>
      </c>
      <c r="BH268" s="8">
        <v>23.05</v>
      </c>
      <c r="CO268" s="8" t="s">
        <v>385</v>
      </c>
      <c r="CP268" s="8" t="s">
        <v>1646</v>
      </c>
      <c r="CQ268" s="8">
        <v>74.992000000000004</v>
      </c>
      <c r="CR268" s="8">
        <v>0.01</v>
      </c>
      <c r="CS268" s="8">
        <v>62.000999999999998</v>
      </c>
      <c r="CT268" s="8">
        <v>1.6E-2</v>
      </c>
      <c r="CU268" s="8">
        <v>81.983000000000004</v>
      </c>
      <c r="CV268" s="8">
        <v>2.8000000000000001E-2</v>
      </c>
      <c r="CW268" s="8">
        <v>67.997</v>
      </c>
      <c r="CX268" s="8">
        <v>2.4E-2</v>
      </c>
      <c r="CY268" s="8">
        <v>75</v>
      </c>
      <c r="CZ268" s="8">
        <v>0.06</v>
      </c>
      <c r="DA268" s="8">
        <v>54.49</v>
      </c>
      <c r="DB268" s="8">
        <v>0.02</v>
      </c>
      <c r="DC268" s="8">
        <v>59.39</v>
      </c>
      <c r="DD268" s="8">
        <v>0.01</v>
      </c>
      <c r="DE268" s="8">
        <v>3.5000000000000003E-2</v>
      </c>
      <c r="DF268" s="8">
        <v>3.0000000000000001E-3</v>
      </c>
      <c r="DG268" s="8">
        <v>0.94889999999999997</v>
      </c>
      <c r="DH268" s="8">
        <v>1.6999999999999999E-3</v>
      </c>
      <c r="DI268" s="8">
        <v>57969</v>
      </c>
      <c r="DJ268" s="8">
        <v>57</v>
      </c>
      <c r="DK268" s="8">
        <v>13620</v>
      </c>
      <c r="DL268" s="8">
        <v>127</v>
      </c>
      <c r="DM268" s="8">
        <v>8.4250000000000007</v>
      </c>
      <c r="DN268" s="8">
        <v>3.3000000000000002E-2</v>
      </c>
      <c r="DO268" s="8">
        <v>93052</v>
      </c>
      <c r="DP268" s="8">
        <v>62</v>
      </c>
      <c r="DQ268" s="8">
        <v>10.949</v>
      </c>
      <c r="DR268" s="8">
        <v>3.7999999999999999E-2</v>
      </c>
      <c r="DS268" s="8">
        <v>23.05</v>
      </c>
      <c r="DT268" s="8">
        <v>0.14000000000000001</v>
      </c>
      <c r="DU268" s="8">
        <v>230.4</v>
      </c>
      <c r="DV268" s="8">
        <v>1</v>
      </c>
      <c r="DW268" s="8">
        <v>230.1</v>
      </c>
      <c r="DX268" s="8">
        <v>1</v>
      </c>
      <c r="DY268" s="8">
        <v>229.6</v>
      </c>
      <c r="DZ268" s="8">
        <v>1</v>
      </c>
      <c r="EA268" s="8">
        <v>27.5</v>
      </c>
      <c r="EB268" s="8">
        <v>0.1</v>
      </c>
      <c r="EC268" s="8">
        <v>25.7</v>
      </c>
      <c r="ED268" s="8">
        <v>0.1</v>
      </c>
      <c r="EE268" s="8">
        <v>28</v>
      </c>
      <c r="EF268" s="8">
        <v>0.1</v>
      </c>
      <c r="EG268" s="8">
        <v>6304.3</v>
      </c>
      <c r="EH268" s="8">
        <v>40</v>
      </c>
      <c r="EI268" s="8">
        <v>3658.3</v>
      </c>
      <c r="EJ268" s="8">
        <v>53</v>
      </c>
      <c r="EK268" s="8">
        <v>2194.6999999999998</v>
      </c>
      <c r="EL268" s="8">
        <v>31.7</v>
      </c>
      <c r="EM268" s="8">
        <v>229.8</v>
      </c>
      <c r="EO268" s="8">
        <v>227.5</v>
      </c>
      <c r="EQ268" s="8">
        <v>228.8</v>
      </c>
      <c r="ES268" s="8">
        <v>6.2</v>
      </c>
      <c r="EU268" s="8">
        <v>6.5</v>
      </c>
      <c r="EW268" s="8">
        <v>6.1</v>
      </c>
      <c r="EY268" s="8">
        <v>0.55000000000000004</v>
      </c>
      <c r="EZ268" s="8">
        <v>228.5</v>
      </c>
      <c r="FB268" s="8">
        <v>228.6</v>
      </c>
      <c r="FD268" s="8">
        <v>230.7</v>
      </c>
      <c r="FF268" s="8">
        <v>10.7</v>
      </c>
      <c r="FH268" s="8">
        <v>9.8000000000000007</v>
      </c>
      <c r="FJ268" s="8">
        <v>9.6</v>
      </c>
      <c r="FL268" s="8">
        <v>3110</v>
      </c>
      <c r="FN268" s="8">
        <v>0.8</v>
      </c>
      <c r="FO268" s="8">
        <v>226.7</v>
      </c>
      <c r="FP268" s="8">
        <v>227.7</v>
      </c>
      <c r="FQ268" s="8">
        <v>230.9</v>
      </c>
      <c r="FR268" s="8">
        <v>10.5</v>
      </c>
      <c r="FS268" s="8">
        <v>9.9</v>
      </c>
      <c r="FT268" s="8">
        <v>9.6999999999999993</v>
      </c>
      <c r="FU268" s="8">
        <v>3200</v>
      </c>
      <c r="FV268" s="8">
        <v>0.81</v>
      </c>
      <c r="GE268" s="8">
        <v>8490</v>
      </c>
      <c r="HB268" s="8">
        <v>248.84</v>
      </c>
      <c r="HC268" s="8">
        <v>0.24</v>
      </c>
      <c r="HD268" s="8">
        <v>141.66</v>
      </c>
      <c r="HE268" s="8">
        <v>7.0000000000000007E-2</v>
      </c>
      <c r="HF268" s="8">
        <v>116.7</v>
      </c>
      <c r="HG268" s="8">
        <v>7.0000000000000007E-2</v>
      </c>
      <c r="HH268" s="8">
        <v>-24.97</v>
      </c>
      <c r="HI268" s="8">
        <v>7.0000000000000007E-2</v>
      </c>
      <c r="HJ268" s="8">
        <v>227.89</v>
      </c>
      <c r="HK268" s="8">
        <v>0.24</v>
      </c>
      <c r="HL268" s="8">
        <v>87.67</v>
      </c>
      <c r="HM268" s="8">
        <v>0.11</v>
      </c>
      <c r="HN268" s="8">
        <v>110.37</v>
      </c>
      <c r="HO268" s="8">
        <v>7.0000000000000007E-2</v>
      </c>
      <c r="HP268" s="8">
        <v>22.69</v>
      </c>
      <c r="HQ268" s="8">
        <v>0.09</v>
      </c>
      <c r="HZ268" s="8">
        <v>72.58</v>
      </c>
      <c r="IA268" s="8">
        <v>0.04</v>
      </c>
      <c r="IB268" s="8">
        <v>46.36</v>
      </c>
      <c r="IC268" s="8">
        <v>0.05</v>
      </c>
      <c r="ID268" s="8">
        <v>42.49</v>
      </c>
      <c r="IE268" s="8">
        <v>0.03</v>
      </c>
      <c r="IF268" s="8">
        <v>3.87</v>
      </c>
      <c r="IG268" s="8">
        <v>0.04</v>
      </c>
      <c r="IH268" s="8">
        <v>682.03</v>
      </c>
      <c r="II268" s="8">
        <v>0.61</v>
      </c>
      <c r="IJ268" s="8">
        <v>35.65</v>
      </c>
      <c r="IK268" s="8">
        <v>0.03</v>
      </c>
      <c r="IL268" s="8">
        <v>93052</v>
      </c>
      <c r="IM268" s="8">
        <v>62</v>
      </c>
      <c r="IN268" s="8">
        <v>50133</v>
      </c>
      <c r="IO268" s="8">
        <v>48</v>
      </c>
      <c r="KB268" s="8">
        <v>257.37</v>
      </c>
      <c r="KC268" s="8">
        <v>0.32</v>
      </c>
      <c r="KD268" s="8">
        <v>165.6</v>
      </c>
      <c r="KE268" s="8">
        <v>0.12</v>
      </c>
      <c r="KF268" s="8">
        <v>119.17</v>
      </c>
      <c r="KG268" s="8">
        <v>0.09</v>
      </c>
      <c r="KH268" s="8">
        <v>46.43</v>
      </c>
      <c r="KI268" s="8">
        <v>0.16</v>
      </c>
      <c r="KP268" s="8">
        <v>242.49</v>
      </c>
      <c r="KQ268" s="8">
        <v>0.31</v>
      </c>
      <c r="KR268" s="8">
        <v>87.84</v>
      </c>
      <c r="KS268" s="8">
        <v>7.0000000000000007E-2</v>
      </c>
      <c r="KT268" s="8">
        <v>114.82</v>
      </c>
      <c r="KU268" s="8">
        <v>0.09</v>
      </c>
      <c r="KV268" s="8">
        <v>26.98</v>
      </c>
      <c r="KW268" s="8">
        <v>0.06</v>
      </c>
      <c r="LD268" s="8">
        <v>74.37</v>
      </c>
      <c r="LE268" s="8">
        <v>0.04</v>
      </c>
      <c r="LF268" s="8">
        <v>47.79</v>
      </c>
      <c r="LG268" s="8">
        <v>0.04</v>
      </c>
      <c r="LH268" s="8">
        <v>43.67</v>
      </c>
      <c r="LI268" s="8">
        <v>0.03</v>
      </c>
      <c r="LJ268" s="8">
        <v>4.12</v>
      </c>
      <c r="LK268" s="8">
        <v>0.06</v>
      </c>
      <c r="LL268" s="8">
        <v>86.62</v>
      </c>
      <c r="LM268" s="8">
        <v>0.09</v>
      </c>
      <c r="LN268" s="8">
        <v>655.01</v>
      </c>
      <c r="LO268" s="8">
        <v>0.69</v>
      </c>
      <c r="LP268" s="8">
        <v>35.700000000000003</v>
      </c>
      <c r="LQ268" s="8">
        <v>0.02</v>
      </c>
      <c r="LR268" s="8">
        <v>109.3</v>
      </c>
      <c r="LS268" s="8">
        <v>0.01</v>
      </c>
      <c r="LT268" s="8">
        <v>93052</v>
      </c>
      <c r="LU268" s="8">
        <v>62</v>
      </c>
      <c r="LV268" s="8">
        <v>48209</v>
      </c>
      <c r="LW268" s="8">
        <v>45</v>
      </c>
      <c r="MX268" s="8">
        <v>54.14</v>
      </c>
      <c r="MY268" s="8">
        <v>0.02</v>
      </c>
      <c r="MZ268" s="8">
        <v>54.84</v>
      </c>
      <c r="NA268" s="8">
        <v>0.02</v>
      </c>
      <c r="NB268" s="8">
        <v>54.9</v>
      </c>
      <c r="NC268" s="8">
        <v>0.02</v>
      </c>
      <c r="ND268" s="8">
        <v>54.09</v>
      </c>
      <c r="NE268" s="8">
        <v>0.02</v>
      </c>
      <c r="NF268" s="8">
        <v>54.57</v>
      </c>
      <c r="NG268" s="8">
        <v>0.03</v>
      </c>
      <c r="NH268" s="8">
        <v>54.71</v>
      </c>
      <c r="NI268" s="8">
        <v>0.02</v>
      </c>
      <c r="OP268" s="8">
        <v>87.76</v>
      </c>
      <c r="OQ268" s="8">
        <v>7.0000000000000007E-2</v>
      </c>
      <c r="OR268" s="8">
        <v>87.56</v>
      </c>
      <c r="OS268" s="8">
        <v>7.0000000000000007E-2</v>
      </c>
      <c r="PJ268" s="27">
        <v>88.1</v>
      </c>
      <c r="PK268" s="27">
        <v>0.06</v>
      </c>
      <c r="PL268" s="8">
        <v>87.25</v>
      </c>
      <c r="PM268" s="8">
        <v>7.0000000000000007E-2</v>
      </c>
      <c r="PN268" s="8">
        <v>87.22</v>
      </c>
      <c r="PO268" s="8">
        <v>0.08</v>
      </c>
      <c r="PP268" s="8">
        <v>86.62</v>
      </c>
      <c r="PQ268" s="8">
        <v>0.09</v>
      </c>
      <c r="PV268" s="8">
        <v>47.31</v>
      </c>
      <c r="PW268" s="8">
        <v>0.06</v>
      </c>
      <c r="PX268" s="8">
        <v>47.01</v>
      </c>
      <c r="PY268" s="8">
        <v>0.14000000000000001</v>
      </c>
      <c r="PZ268" s="8">
        <v>89.01</v>
      </c>
      <c r="QA268" s="8">
        <v>7.0000000000000007E-2</v>
      </c>
      <c r="QB268" s="8">
        <v>88.55</v>
      </c>
      <c r="QC268" s="8">
        <v>7.0000000000000007E-2</v>
      </c>
      <c r="QX268" s="8">
        <v>81.03</v>
      </c>
      <c r="QY268" s="8">
        <v>0.16</v>
      </c>
      <c r="QZ268" s="8">
        <v>82.38</v>
      </c>
      <c r="RA268" s="8">
        <v>0.17</v>
      </c>
      <c r="RB268" s="8">
        <v>75.290000000000006</v>
      </c>
      <c r="RC268" s="8">
        <v>0.04</v>
      </c>
      <c r="RD268" s="8">
        <v>75.209999999999994</v>
      </c>
      <c r="RE268" s="8">
        <v>0.05</v>
      </c>
      <c r="RF268" s="8">
        <v>74.709999999999994</v>
      </c>
      <c r="RG268" s="8">
        <v>0.04</v>
      </c>
      <c r="RH268" s="8">
        <v>74.62</v>
      </c>
      <c r="RI268" s="8">
        <v>0.04</v>
      </c>
      <c r="RJ268" s="8">
        <v>74.69</v>
      </c>
      <c r="RK268" s="8">
        <v>0.05</v>
      </c>
      <c r="RL268" s="8">
        <v>74.739999999999995</v>
      </c>
      <c r="RM268" s="8">
        <v>0.04</v>
      </c>
      <c r="RP268" s="8">
        <v>76.66</v>
      </c>
      <c r="RQ268" s="8">
        <v>0.05</v>
      </c>
      <c r="RR268" s="8">
        <v>76.010000000000005</v>
      </c>
      <c r="RS268" s="8">
        <v>0.04</v>
      </c>
      <c r="RT268" s="8">
        <v>76.45</v>
      </c>
      <c r="RU268" s="8">
        <v>0.04</v>
      </c>
      <c r="RV268" s="8">
        <v>78.09</v>
      </c>
      <c r="RW268" s="8">
        <v>0.06</v>
      </c>
      <c r="RX268" s="8">
        <v>75.41</v>
      </c>
      <c r="RY268" s="8">
        <v>0.03</v>
      </c>
      <c r="RZ268" s="8">
        <v>75.61</v>
      </c>
      <c r="SA268" s="8">
        <v>0.04</v>
      </c>
      <c r="SB268" s="8">
        <v>75.91</v>
      </c>
      <c r="SC268" s="8">
        <v>0.04</v>
      </c>
      <c r="SD268" s="8">
        <v>77.66</v>
      </c>
      <c r="SE268" s="8">
        <v>0.06</v>
      </c>
      <c r="SF268" s="8">
        <v>75.3</v>
      </c>
      <c r="SG268" s="8">
        <v>0.03</v>
      </c>
      <c r="SH268" s="8">
        <v>75</v>
      </c>
      <c r="SI268" s="8">
        <v>0.03</v>
      </c>
      <c r="SJ268" s="8">
        <v>74.8</v>
      </c>
      <c r="SK268" s="8">
        <v>0.06</v>
      </c>
      <c r="SL268" s="8">
        <v>75.569999999999993</v>
      </c>
      <c r="SM268" s="8">
        <v>0.05</v>
      </c>
      <c r="SN268" s="8">
        <v>74.81</v>
      </c>
      <c r="SO268" s="8">
        <v>0.06</v>
      </c>
      <c r="SP268" s="8">
        <v>74.739999999999995</v>
      </c>
      <c r="SQ268" s="8">
        <v>0.05</v>
      </c>
      <c r="SR268" s="8">
        <v>74.849999999999994</v>
      </c>
      <c r="SS268" s="8">
        <v>0.05</v>
      </c>
      <c r="ST268" s="8">
        <v>75.430000000000007</v>
      </c>
      <c r="SU268" s="8">
        <v>0.05</v>
      </c>
      <c r="TZ268" s="8">
        <v>78.97</v>
      </c>
      <c r="UA268" s="8">
        <v>0.11</v>
      </c>
      <c r="UB268" s="8">
        <v>78.760000000000005</v>
      </c>
      <c r="UC268" s="8">
        <v>0.12</v>
      </c>
      <c r="UD268" s="8">
        <v>78.92</v>
      </c>
      <c r="UE268" s="8">
        <v>0.13</v>
      </c>
      <c r="UF268" s="8">
        <v>78.81</v>
      </c>
      <c r="UG268" s="8">
        <v>0.11</v>
      </c>
      <c r="UH268" s="8">
        <v>78.91</v>
      </c>
      <c r="UI268" s="8">
        <v>0.13</v>
      </c>
      <c r="UJ268" s="8">
        <v>78.78</v>
      </c>
      <c r="UK268" s="8">
        <v>0.13</v>
      </c>
      <c r="VX268" s="27">
        <v>88.25</v>
      </c>
      <c r="VY268" s="27">
        <v>0.09</v>
      </c>
      <c r="VZ268" s="27">
        <v>88.51</v>
      </c>
      <c r="WA268" s="27">
        <v>0.08</v>
      </c>
      <c r="WB268" s="27">
        <v>87.72</v>
      </c>
      <c r="WC268" s="27">
        <v>0.09</v>
      </c>
      <c r="WD268" s="27">
        <v>87.5</v>
      </c>
      <c r="WE268" s="27">
        <v>0.1</v>
      </c>
      <c r="WJ268" s="8" t="s">
        <v>1768</v>
      </c>
      <c r="WK268" s="8">
        <v>74.992000000000004</v>
      </c>
      <c r="WL268" s="8">
        <v>0.01</v>
      </c>
      <c r="WM268" s="8">
        <v>62.000999999999998</v>
      </c>
      <c r="WN268" s="8">
        <v>1.6E-2</v>
      </c>
      <c r="WO268" s="8">
        <v>54.878999999999998</v>
      </c>
      <c r="WP268" s="8">
        <v>1.2E-2</v>
      </c>
      <c r="WQ268" s="8">
        <v>52.606999999999999</v>
      </c>
      <c r="WR268" s="8">
        <v>1.4999999999999999E-2</v>
      </c>
      <c r="WS268" s="8">
        <v>81.983000000000004</v>
      </c>
      <c r="WT268" s="8">
        <v>2.8000000000000001E-2</v>
      </c>
      <c r="WU268" s="8">
        <v>67.997</v>
      </c>
      <c r="WV268" s="8">
        <v>2.4E-2</v>
      </c>
      <c r="WW268" s="8">
        <v>2606.9</v>
      </c>
      <c r="WX268" s="8">
        <v>2.4</v>
      </c>
      <c r="WY268" s="8">
        <v>2558.6999999999998</v>
      </c>
      <c r="WZ268" s="8">
        <v>2.4</v>
      </c>
      <c r="XA268" s="8">
        <v>1.0680000000000001</v>
      </c>
      <c r="XB268" s="8">
        <v>2E-3</v>
      </c>
      <c r="XC268" s="8">
        <v>-0.36</v>
      </c>
      <c r="XD268" s="8">
        <v>3.0000000000000001E-3</v>
      </c>
      <c r="XE268" s="8">
        <v>3.5000000000000003E-2</v>
      </c>
      <c r="XF268" s="8">
        <v>3.0000000000000001E-3</v>
      </c>
      <c r="XG268" s="8">
        <v>0.94889999999999997</v>
      </c>
      <c r="XH268" s="8">
        <v>1.6999999999999999E-3</v>
      </c>
      <c r="XI268" s="8">
        <v>29.196999999999999</v>
      </c>
      <c r="XJ268" s="8">
        <v>1E-3</v>
      </c>
      <c r="XK268" s="8">
        <v>8499</v>
      </c>
      <c r="XL268" s="8">
        <v>29</v>
      </c>
      <c r="XM268" s="8">
        <v>1570</v>
      </c>
      <c r="XO268" s="1">
        <v>9.1282153938544691E-2</v>
      </c>
      <c r="XP268" s="12">
        <v>224.4628165348814</v>
      </c>
      <c r="XQ268" s="4">
        <v>13.029</v>
      </c>
      <c r="XR268" s="4">
        <v>0.35299999999999998</v>
      </c>
      <c r="XS268" s="45">
        <f t="shared" si="210"/>
        <v>1.4795489851282313</v>
      </c>
      <c r="XT268" s="9">
        <f t="shared" si="229"/>
        <v>12001.011219403947</v>
      </c>
      <c r="XU268" s="46">
        <f t="shared" si="230"/>
        <v>321.03746985826774</v>
      </c>
      <c r="XV268" s="9">
        <f t="shared" si="211"/>
        <v>232.84945230488455</v>
      </c>
      <c r="XW268" s="9">
        <f t="shared" si="231"/>
        <v>1016.205537476873</v>
      </c>
      <c r="XX268" s="9">
        <f t="shared" si="232"/>
        <v>10984.805681927073</v>
      </c>
      <c r="XY268" s="15">
        <f t="shared" si="233"/>
        <v>9.000113403059215E-3</v>
      </c>
      <c r="XZ268" s="9">
        <f t="shared" si="234"/>
        <v>27.991927932995107</v>
      </c>
      <c r="YA268" s="9">
        <f t="shared" si="235"/>
        <v>53.399451014871765</v>
      </c>
      <c r="YB268" s="10">
        <v>13.748170643688336</v>
      </c>
      <c r="YC268" s="10">
        <v>13.033401697608662</v>
      </c>
      <c r="YD268" s="3">
        <v>1.1345137980744826E-2</v>
      </c>
      <c r="YE268" s="9">
        <v>32.126079548071736</v>
      </c>
      <c r="YF268" s="15">
        <v>8.7831749309218148E-3</v>
      </c>
      <c r="YG268" s="9">
        <v>27.609477129070388</v>
      </c>
      <c r="YH268" s="15">
        <v>7.8777378621617961E-3</v>
      </c>
      <c r="YI268" s="9">
        <v>21.721191006758747</v>
      </c>
      <c r="YJ268" s="9">
        <f t="shared" si="236"/>
        <v>75.586500624996063</v>
      </c>
      <c r="YK268" s="9">
        <f t="shared" si="237"/>
        <v>62.539985542707306</v>
      </c>
      <c r="YL268" s="9">
        <f t="shared" si="238"/>
        <v>21.360924208745747</v>
      </c>
      <c r="YM268" s="9">
        <f t="shared" si="212"/>
        <v>79578.750090625937</v>
      </c>
      <c r="YN268" s="9">
        <f t="shared" si="213"/>
        <v>63904.087511177677</v>
      </c>
      <c r="YO268" s="9">
        <f t="shared" si="214"/>
        <v>6929</v>
      </c>
      <c r="YP268" s="14">
        <f t="shared" si="215"/>
        <v>0.29717326513759507</v>
      </c>
      <c r="YQ268" s="9">
        <f t="shared" si="216"/>
        <v>75316.04097525221</v>
      </c>
      <c r="YR268" s="9">
        <f t="shared" si="217"/>
        <v>59641.378395803942</v>
      </c>
      <c r="YS268" s="10">
        <f t="shared" si="218"/>
        <v>8.8617532621781638</v>
      </c>
      <c r="YT268" s="15">
        <f t="shared" si="219"/>
        <v>0.12673631637810062</v>
      </c>
      <c r="YU268" s="16">
        <f t="shared" si="220"/>
        <v>-6.6310037242493607</v>
      </c>
      <c r="YV268" s="16">
        <f t="shared" si="221"/>
        <v>-22.187049610124298</v>
      </c>
      <c r="YW268" s="47">
        <f t="shared" si="222"/>
        <v>50.179455735527469</v>
      </c>
      <c r="YX268" s="5">
        <f t="shared" si="223"/>
        <v>79578.750090625937</v>
      </c>
      <c r="YY268" s="5">
        <f t="shared" si="224"/>
        <v>70665.387816922565</v>
      </c>
      <c r="YZ268" s="5">
        <f t="shared" si="225"/>
        <v>4323.5658849327574</v>
      </c>
      <c r="ZA268" s="5">
        <f t="shared" si="226"/>
        <v>4589.7963887706101</v>
      </c>
      <c r="ZB268" s="5">
        <f t="shared" si="227"/>
        <v>79578.750090625937</v>
      </c>
      <c r="ZC268" s="6">
        <f t="shared" si="228"/>
        <v>1</v>
      </c>
    </row>
    <row r="269" spans="1:679" s="8" customFormat="1" x14ac:dyDescent="0.25">
      <c r="A269" s="8">
        <v>3</v>
      </c>
      <c r="B269" s="8" t="s">
        <v>1647</v>
      </c>
      <c r="C269" s="8" t="s">
        <v>1648</v>
      </c>
      <c r="D269" s="8" t="s">
        <v>1647</v>
      </c>
      <c r="E269" s="13" t="s">
        <v>3327</v>
      </c>
      <c r="F269" s="8" t="s">
        <v>3316</v>
      </c>
      <c r="G269" s="8" t="s">
        <v>3316</v>
      </c>
      <c r="I269" s="8" t="s">
        <v>3310</v>
      </c>
      <c r="J269" s="8" t="s">
        <v>3310</v>
      </c>
      <c r="N269" s="7">
        <v>0</v>
      </c>
      <c r="O269" s="7">
        <v>0</v>
      </c>
      <c r="P269" s="8" t="s">
        <v>3375</v>
      </c>
      <c r="Q269" s="8" t="s">
        <v>1212</v>
      </c>
      <c r="R269" s="8" t="s">
        <v>1649</v>
      </c>
      <c r="S269" s="8" t="s">
        <v>119</v>
      </c>
      <c r="T269" s="8" t="s">
        <v>154</v>
      </c>
      <c r="U269" s="8" t="s">
        <v>1576</v>
      </c>
      <c r="V269" s="8" t="s">
        <v>3379</v>
      </c>
      <c r="W269" s="8" t="s">
        <v>3381</v>
      </c>
      <c r="X269" s="8" t="s">
        <v>3387</v>
      </c>
      <c r="Y269" s="8" t="s">
        <v>3387</v>
      </c>
      <c r="Z269" s="8" t="s">
        <v>122</v>
      </c>
      <c r="AA269" s="8" t="s">
        <v>123</v>
      </c>
      <c r="AB269" s="8" t="s">
        <v>124</v>
      </c>
      <c r="AC269" s="8" t="s">
        <v>1214</v>
      </c>
      <c r="AD269" s="8" t="s">
        <v>1177</v>
      </c>
      <c r="AE269" s="8" t="s">
        <v>3391</v>
      </c>
      <c r="AF269" s="8" t="s">
        <v>1178</v>
      </c>
      <c r="AG269" s="8">
        <v>115</v>
      </c>
      <c r="AH269" s="8">
        <v>80</v>
      </c>
      <c r="AI269" s="8">
        <v>75</v>
      </c>
      <c r="AJ269" s="8">
        <v>62</v>
      </c>
      <c r="AK269" s="8">
        <v>11.63</v>
      </c>
      <c r="AL269" s="8">
        <v>13.59</v>
      </c>
      <c r="AM269" s="8">
        <v>7.6</v>
      </c>
      <c r="AN269" s="8">
        <v>8.1</v>
      </c>
      <c r="AO269" s="8">
        <v>230.3</v>
      </c>
      <c r="AP269" s="8">
        <v>1.3</v>
      </c>
      <c r="AQ269" s="8">
        <v>35</v>
      </c>
      <c r="AR269" s="8">
        <v>0</v>
      </c>
      <c r="AS269" s="8">
        <v>34342</v>
      </c>
      <c r="AT269" s="8">
        <v>33</v>
      </c>
      <c r="AU269" s="8">
        <v>35191</v>
      </c>
      <c r="AV269" s="8">
        <v>125</v>
      </c>
      <c r="AW269" s="8">
        <v>-10509</v>
      </c>
      <c r="AX269" s="8">
        <v>350</v>
      </c>
      <c r="AY269" s="8">
        <v>23825</v>
      </c>
      <c r="AZ269" s="8">
        <v>316</v>
      </c>
      <c r="BA269" s="8">
        <v>2.043135237</v>
      </c>
      <c r="BB269" s="8">
        <v>896</v>
      </c>
      <c r="BF269" s="8">
        <v>109.84</v>
      </c>
      <c r="BG269" s="8">
        <v>0.02</v>
      </c>
      <c r="BH269" s="8">
        <v>73.27</v>
      </c>
      <c r="CO269" s="8" t="s">
        <v>1650</v>
      </c>
      <c r="CP269" s="8" t="s">
        <v>1651</v>
      </c>
      <c r="CQ269" s="8">
        <v>75.001999999999995</v>
      </c>
      <c r="CR269" s="8">
        <v>0.03</v>
      </c>
      <c r="CS269" s="8">
        <v>62.002000000000002</v>
      </c>
      <c r="CT269" s="8">
        <v>1.4E-2</v>
      </c>
      <c r="CU269" s="8">
        <v>115.001</v>
      </c>
      <c r="CV269" s="8">
        <v>3.2000000000000001E-2</v>
      </c>
      <c r="CW269" s="8">
        <v>80.001999999999995</v>
      </c>
      <c r="CX269" s="8">
        <v>3.5000000000000003E-2</v>
      </c>
      <c r="CY269" s="8">
        <v>74.86</v>
      </c>
      <c r="CZ269" s="8">
        <v>0.05</v>
      </c>
      <c r="DA269" s="8">
        <v>62.39</v>
      </c>
      <c r="DB269" s="8">
        <v>0.04</v>
      </c>
      <c r="DC269" s="8">
        <v>65.569999999999993</v>
      </c>
      <c r="DD269" s="8">
        <v>0.01</v>
      </c>
      <c r="DE269" s="8">
        <v>7.4999999999999997E-2</v>
      </c>
      <c r="DF269" s="8">
        <v>2E-3</v>
      </c>
      <c r="DG269" s="8">
        <v>0.95279999999999998</v>
      </c>
      <c r="DH269" s="8">
        <v>1.8E-3</v>
      </c>
      <c r="DI269" s="8">
        <v>34342</v>
      </c>
      <c r="DJ269" s="8">
        <v>33</v>
      </c>
      <c r="DK269" s="8">
        <v>-10509</v>
      </c>
      <c r="DL269" s="8">
        <v>350</v>
      </c>
      <c r="DM269" s="8">
        <v>2.044</v>
      </c>
      <c r="DN269" s="8">
        <v>5.6000000000000001E-2</v>
      </c>
      <c r="DO269" s="8">
        <v>89471</v>
      </c>
      <c r="DP269" s="8">
        <v>67</v>
      </c>
      <c r="DQ269" s="8">
        <v>7.6660000000000004</v>
      </c>
      <c r="DR269" s="8">
        <v>0.19800000000000001</v>
      </c>
      <c r="DS269" s="8">
        <v>73.27</v>
      </c>
      <c r="DT269" s="8">
        <v>1.83</v>
      </c>
      <c r="DU269" s="8">
        <v>230.3</v>
      </c>
      <c r="DV269" s="8">
        <v>1</v>
      </c>
      <c r="DW269" s="8">
        <v>230.4</v>
      </c>
      <c r="DX269" s="8">
        <v>0.9</v>
      </c>
      <c r="DY269" s="8">
        <v>229.7</v>
      </c>
      <c r="DZ269" s="8">
        <v>1</v>
      </c>
      <c r="EA269" s="8">
        <v>35</v>
      </c>
      <c r="EB269" s="8">
        <v>0.1</v>
      </c>
      <c r="EC269" s="8">
        <v>32.799999999999997</v>
      </c>
      <c r="ED269" s="8">
        <v>0.1</v>
      </c>
      <c r="EE269" s="8">
        <v>35.1</v>
      </c>
      <c r="EF269" s="8">
        <v>0.1</v>
      </c>
      <c r="EG269" s="8">
        <v>8060.8</v>
      </c>
      <c r="EH269" s="8">
        <v>36.799999999999997</v>
      </c>
      <c r="EI269" s="8">
        <v>3934.4</v>
      </c>
      <c r="EJ269" s="8">
        <v>45.8</v>
      </c>
      <c r="EK269" s="8">
        <v>3600.1</v>
      </c>
      <c r="EL269" s="8">
        <v>32.299999999999997</v>
      </c>
      <c r="EM269" s="8">
        <v>230</v>
      </c>
      <c r="EO269" s="8">
        <v>228</v>
      </c>
      <c r="EQ269" s="8">
        <v>229</v>
      </c>
      <c r="ES269" s="8">
        <v>6.3</v>
      </c>
      <c r="EU269" s="8">
        <v>6.5</v>
      </c>
      <c r="EW269" s="8">
        <v>5.9</v>
      </c>
      <c r="EY269" s="8">
        <v>0.56000000000000005</v>
      </c>
      <c r="EZ269" s="8">
        <v>228</v>
      </c>
      <c r="FB269" s="8">
        <v>228</v>
      </c>
      <c r="FD269" s="8">
        <v>229</v>
      </c>
      <c r="FF269" s="8">
        <v>13.3</v>
      </c>
      <c r="FH269" s="8">
        <v>12.7</v>
      </c>
      <c r="FJ269" s="8">
        <v>12.8</v>
      </c>
      <c r="FL269" s="8">
        <v>4420</v>
      </c>
      <c r="FN269" s="8">
        <v>0.86</v>
      </c>
      <c r="FO269" s="8">
        <v>229</v>
      </c>
      <c r="FP269" s="8">
        <v>228</v>
      </c>
      <c r="FQ269" s="8">
        <v>230</v>
      </c>
      <c r="FR269" s="8">
        <v>14.9</v>
      </c>
      <c r="FS269" s="8">
        <v>14.2</v>
      </c>
      <c r="FT269" s="8">
        <v>14</v>
      </c>
      <c r="FU269" s="8">
        <v>5000</v>
      </c>
      <c r="FV269" s="8">
        <v>0.88</v>
      </c>
      <c r="GE269" s="8">
        <v>11600</v>
      </c>
      <c r="HB269" s="8">
        <v>350.59</v>
      </c>
      <c r="HC269" s="8">
        <v>0.36</v>
      </c>
      <c r="HD269" s="8">
        <v>169.38</v>
      </c>
      <c r="HE269" s="8">
        <v>0.08</v>
      </c>
      <c r="HF269" s="8">
        <v>143.01</v>
      </c>
      <c r="HG269" s="8">
        <v>0.08</v>
      </c>
      <c r="HH269" s="8">
        <v>26.37</v>
      </c>
      <c r="HI269" s="8">
        <v>0.08</v>
      </c>
      <c r="HJ269" s="8">
        <v>331.04</v>
      </c>
      <c r="HK269" s="8">
        <v>0.35</v>
      </c>
      <c r="HL269" s="8">
        <v>125.17</v>
      </c>
      <c r="HM269" s="8">
        <v>0.11</v>
      </c>
      <c r="HN269" s="8">
        <v>138.41999999999999</v>
      </c>
      <c r="HO269" s="8">
        <v>0.08</v>
      </c>
      <c r="HP269" s="8">
        <v>13.25</v>
      </c>
      <c r="HQ269" s="8">
        <v>0.08</v>
      </c>
      <c r="HZ269" s="8">
        <v>79.069999999999993</v>
      </c>
      <c r="IA269" s="8">
        <v>0.04</v>
      </c>
      <c r="IB269" s="8">
        <v>52.38</v>
      </c>
      <c r="IC269" s="8">
        <v>0.13</v>
      </c>
      <c r="ID269" s="8">
        <v>46.73</v>
      </c>
      <c r="IE269" s="8">
        <v>0.02</v>
      </c>
      <c r="IF269" s="8">
        <v>5.65</v>
      </c>
      <c r="IG269" s="8">
        <v>0.12</v>
      </c>
      <c r="IH269" s="8">
        <v>717.21</v>
      </c>
      <c r="II269" s="8">
        <v>0.76</v>
      </c>
      <c r="IJ269" s="8">
        <v>47.65</v>
      </c>
      <c r="IK269" s="8">
        <v>0.04</v>
      </c>
      <c r="IL269" s="8">
        <v>89471</v>
      </c>
      <c r="IM269" s="8">
        <v>67</v>
      </c>
      <c r="IN269" s="8">
        <v>44608</v>
      </c>
      <c r="IO269" s="8">
        <v>47</v>
      </c>
      <c r="KB269" s="8">
        <v>404.96</v>
      </c>
      <c r="KC269" s="8">
        <v>0.41</v>
      </c>
      <c r="KD269" s="8">
        <v>194.9</v>
      </c>
      <c r="KE269" s="8">
        <v>0.12</v>
      </c>
      <c r="KF269" s="8">
        <v>154.86000000000001</v>
      </c>
      <c r="KG269" s="8">
        <v>0.08</v>
      </c>
      <c r="KH269" s="8">
        <v>40.04</v>
      </c>
      <c r="KI269" s="8">
        <v>0.1</v>
      </c>
      <c r="KP269" s="8">
        <v>387.92</v>
      </c>
      <c r="KQ269" s="8">
        <v>0.39</v>
      </c>
      <c r="KR269" s="8">
        <v>123.34</v>
      </c>
      <c r="KS269" s="8">
        <v>7.0000000000000007E-2</v>
      </c>
      <c r="KT269" s="8">
        <v>151.28</v>
      </c>
      <c r="KU269" s="8">
        <v>0.08</v>
      </c>
      <c r="KV269" s="8">
        <v>27.94</v>
      </c>
      <c r="KW269" s="8">
        <v>0.04</v>
      </c>
      <c r="LD269" s="8">
        <v>93.65</v>
      </c>
      <c r="LE269" s="8">
        <v>7.0000000000000007E-2</v>
      </c>
      <c r="LF269" s="8">
        <v>59.68</v>
      </c>
      <c r="LG269" s="8">
        <v>0.04</v>
      </c>
      <c r="LH269" s="8">
        <v>55.43</v>
      </c>
      <c r="LI269" s="8">
        <v>0.04</v>
      </c>
      <c r="LJ269" s="8">
        <v>4.25</v>
      </c>
      <c r="LK269" s="8">
        <v>0.02</v>
      </c>
      <c r="LL269" s="8">
        <v>122.54</v>
      </c>
      <c r="LM269" s="8">
        <v>0.08</v>
      </c>
      <c r="LN269" s="8">
        <v>792.82</v>
      </c>
      <c r="LO269" s="8">
        <v>0.67</v>
      </c>
      <c r="LP269" s="8">
        <v>47.04</v>
      </c>
      <c r="LQ269" s="8">
        <v>0.02</v>
      </c>
      <c r="LR269" s="8">
        <v>110.29</v>
      </c>
      <c r="LS269" s="8">
        <v>0.01</v>
      </c>
      <c r="LT269" s="8">
        <v>89471</v>
      </c>
      <c r="LU269" s="8">
        <v>67</v>
      </c>
      <c r="LV269" s="8">
        <v>50153</v>
      </c>
      <c r="LW269" s="8">
        <v>39</v>
      </c>
      <c r="MX269" s="8">
        <v>62.08</v>
      </c>
      <c r="MY269" s="8">
        <v>0.04</v>
      </c>
      <c r="MZ269" s="8">
        <v>62.7</v>
      </c>
      <c r="NA269" s="8">
        <v>0.05</v>
      </c>
      <c r="NB269" s="8">
        <v>62.64</v>
      </c>
      <c r="NC269" s="8">
        <v>0.04</v>
      </c>
      <c r="ND269" s="8">
        <v>61.99</v>
      </c>
      <c r="NE269" s="8">
        <v>0.04</v>
      </c>
      <c r="NF269" s="8">
        <v>62.3</v>
      </c>
      <c r="NG269" s="8">
        <v>0.05</v>
      </c>
      <c r="NH269" s="8">
        <v>62.56</v>
      </c>
      <c r="NI269" s="8">
        <v>0.05</v>
      </c>
      <c r="OP269" s="8">
        <v>123.41</v>
      </c>
      <c r="OQ269" s="8">
        <v>0.08</v>
      </c>
      <c r="OR269" s="8">
        <v>123.24</v>
      </c>
      <c r="OS269" s="8">
        <v>0.08</v>
      </c>
      <c r="PJ269" s="27">
        <v>123.38</v>
      </c>
      <c r="PK269" s="27">
        <v>0.06</v>
      </c>
      <c r="PL269" s="8">
        <v>123.08</v>
      </c>
      <c r="PM269" s="8">
        <v>0.08</v>
      </c>
      <c r="PN269" s="8">
        <v>123.07</v>
      </c>
      <c r="PO269" s="8">
        <v>0.09</v>
      </c>
      <c r="PP269" s="8">
        <v>122.54</v>
      </c>
      <c r="PQ269" s="8">
        <v>0.08</v>
      </c>
      <c r="PV269" s="8">
        <v>54.42</v>
      </c>
      <c r="PW269" s="8">
        <v>0.13</v>
      </c>
      <c r="PX269" s="8">
        <v>57.91</v>
      </c>
      <c r="PY269" s="8">
        <v>0.04</v>
      </c>
      <c r="PZ269" s="8">
        <v>124.53</v>
      </c>
      <c r="QA269" s="8">
        <v>0.08</v>
      </c>
      <c r="QB269" s="8">
        <v>124.19</v>
      </c>
      <c r="QC269" s="8">
        <v>7.0000000000000007E-2</v>
      </c>
      <c r="QX269" s="8">
        <v>114.14</v>
      </c>
      <c r="QY269" s="8">
        <v>0.15</v>
      </c>
      <c r="QZ269" s="8">
        <v>116.54</v>
      </c>
      <c r="RA269" s="8">
        <v>0.12</v>
      </c>
      <c r="RB269" s="8">
        <v>76.36</v>
      </c>
      <c r="RC269" s="8">
        <v>0.04</v>
      </c>
      <c r="RD269" s="8">
        <v>75.459999999999994</v>
      </c>
      <c r="RE269" s="8">
        <v>0.04</v>
      </c>
      <c r="RF269" s="8">
        <v>75.36</v>
      </c>
      <c r="RG269" s="8">
        <v>0.03</v>
      </c>
      <c r="RH269" s="8">
        <v>75.89</v>
      </c>
      <c r="RI269" s="8">
        <v>0.04</v>
      </c>
      <c r="RJ269" s="8">
        <v>75.2</v>
      </c>
      <c r="RK269" s="8">
        <v>0.04</v>
      </c>
      <c r="RL269" s="8">
        <v>75.319999999999993</v>
      </c>
      <c r="RM269" s="8">
        <v>0.04</v>
      </c>
      <c r="RP269" s="8">
        <v>95.47</v>
      </c>
      <c r="RQ269" s="8">
        <v>0.32</v>
      </c>
      <c r="RR269" s="8">
        <v>84.57</v>
      </c>
      <c r="RS269" s="8">
        <v>0.12</v>
      </c>
      <c r="RT269" s="8">
        <v>88.06</v>
      </c>
      <c r="RU269" s="8">
        <v>0.11</v>
      </c>
      <c r="RV269" s="8">
        <v>101.54</v>
      </c>
      <c r="RW269" s="8">
        <v>0.14000000000000001</v>
      </c>
      <c r="RX269" s="8">
        <v>80.47</v>
      </c>
      <c r="RY269" s="8">
        <v>0.27</v>
      </c>
      <c r="RZ269" s="8">
        <v>81.709999999999994</v>
      </c>
      <c r="SA269" s="8">
        <v>0.1</v>
      </c>
      <c r="SB269" s="8">
        <v>83.55</v>
      </c>
      <c r="SC269" s="8">
        <v>0.09</v>
      </c>
      <c r="SD269" s="8">
        <v>101.96</v>
      </c>
      <c r="SE269" s="8">
        <v>0.22</v>
      </c>
      <c r="SF269" s="8">
        <v>78.13</v>
      </c>
      <c r="SG269" s="8">
        <v>0.05</v>
      </c>
      <c r="SH269" s="8">
        <v>76.77</v>
      </c>
      <c r="SI269" s="8">
        <v>0.04</v>
      </c>
      <c r="SJ269" s="8">
        <v>77.2</v>
      </c>
      <c r="SK269" s="8">
        <v>0.05</v>
      </c>
      <c r="SL269" s="8">
        <v>83.55</v>
      </c>
      <c r="SM269" s="8">
        <v>0.14000000000000001</v>
      </c>
      <c r="SN269" s="8">
        <v>76.41</v>
      </c>
      <c r="SO269" s="8">
        <v>0.05</v>
      </c>
      <c r="SP269" s="8">
        <v>76.239999999999995</v>
      </c>
      <c r="SQ269" s="8">
        <v>0.05</v>
      </c>
      <c r="SR269" s="8">
        <v>77.14</v>
      </c>
      <c r="SS269" s="8">
        <v>0.05</v>
      </c>
      <c r="ST269" s="8">
        <v>82.86</v>
      </c>
      <c r="SU269" s="8">
        <v>0.14000000000000001</v>
      </c>
      <c r="TZ269" s="8">
        <v>114.88</v>
      </c>
      <c r="UA269" s="8">
        <v>0.23</v>
      </c>
      <c r="UB269" s="8">
        <v>114.16</v>
      </c>
      <c r="UC269" s="8">
        <v>0.21</v>
      </c>
      <c r="UD269" s="8">
        <v>114.81</v>
      </c>
      <c r="UE269" s="8">
        <v>0.25</v>
      </c>
      <c r="UF269" s="8">
        <v>114.78</v>
      </c>
      <c r="UG269" s="8">
        <v>0.23</v>
      </c>
      <c r="UH269" s="8">
        <v>114.64</v>
      </c>
      <c r="UI269" s="8">
        <v>0.21</v>
      </c>
      <c r="UJ269" s="8">
        <v>114.58</v>
      </c>
      <c r="UK269" s="8">
        <v>0.23</v>
      </c>
      <c r="VX269" s="27">
        <v>124.21</v>
      </c>
      <c r="VY269" s="27">
        <v>0.09</v>
      </c>
      <c r="VZ269" s="27">
        <v>124.19</v>
      </c>
      <c r="WA269" s="27">
        <v>0.08</v>
      </c>
      <c r="WB269" s="27">
        <v>123.67</v>
      </c>
      <c r="WC269" s="27">
        <v>0.08</v>
      </c>
      <c r="WD269" s="27">
        <v>123.69</v>
      </c>
      <c r="WE269" s="27">
        <v>0.09</v>
      </c>
      <c r="WJ269" s="8" t="s">
        <v>1768</v>
      </c>
      <c r="WK269" s="8">
        <v>75.001999999999995</v>
      </c>
      <c r="WL269" s="8">
        <v>0.03</v>
      </c>
      <c r="WM269" s="8">
        <v>62.002000000000002</v>
      </c>
      <c r="WN269" s="8">
        <v>1.4E-2</v>
      </c>
      <c r="WO269" s="8">
        <v>62.811999999999998</v>
      </c>
      <c r="WP269" s="8">
        <v>1.2999999999999999E-2</v>
      </c>
      <c r="WQ269" s="8">
        <v>59.031999999999996</v>
      </c>
      <c r="WR269" s="8">
        <v>1.2999999999999999E-2</v>
      </c>
      <c r="WS269" s="8">
        <v>115.001</v>
      </c>
      <c r="WT269" s="8">
        <v>3.2000000000000001E-2</v>
      </c>
      <c r="WU269" s="8">
        <v>80.001999999999995</v>
      </c>
      <c r="WV269" s="8">
        <v>3.5000000000000003E-2</v>
      </c>
      <c r="WW269" s="8">
        <v>2624.3</v>
      </c>
      <c r="WX269" s="8">
        <v>2.6</v>
      </c>
      <c r="WY269" s="8">
        <v>2546.6</v>
      </c>
      <c r="WZ269" s="8">
        <v>2.5</v>
      </c>
      <c r="XA269" s="8">
        <v>1.1200000000000001</v>
      </c>
      <c r="XB269" s="8">
        <v>2E-3</v>
      </c>
      <c r="XC269" s="8">
        <v>-0.34599999999999997</v>
      </c>
      <c r="XD269" s="8">
        <v>3.0000000000000001E-3</v>
      </c>
      <c r="XE269" s="8">
        <v>7.4999999999999997E-2</v>
      </c>
      <c r="XF269" s="8">
        <v>2E-3</v>
      </c>
      <c r="XG269" s="8">
        <v>0.95279999999999998</v>
      </c>
      <c r="XH269" s="8">
        <v>1.8E-3</v>
      </c>
      <c r="XI269" s="8">
        <v>29.295999999999999</v>
      </c>
      <c r="XJ269" s="8">
        <v>1E-3</v>
      </c>
      <c r="XK269" s="8">
        <v>11661</v>
      </c>
      <c r="XL269" s="8">
        <v>38</v>
      </c>
      <c r="XM269" s="8">
        <v>1570</v>
      </c>
      <c r="XO269" s="1">
        <v>9.1282153938544691E-2</v>
      </c>
      <c r="XP269" s="12">
        <v>224.4628165348814</v>
      </c>
      <c r="XQ269" s="4">
        <v>13.029</v>
      </c>
      <c r="XR269" s="4">
        <v>0.35299999999999998</v>
      </c>
      <c r="XS269" s="45">
        <f t="shared" si="210"/>
        <v>1.477276236513436</v>
      </c>
      <c r="XT269" s="9">
        <f t="shared" si="229"/>
        <v>11884.369720494429</v>
      </c>
      <c r="XU269" s="46">
        <f t="shared" si="230"/>
        <v>335.07641448818896</v>
      </c>
      <c r="XV269" s="9">
        <f t="shared" si="211"/>
        <v>235.29935016940919</v>
      </c>
      <c r="XW269" s="9">
        <f t="shared" si="231"/>
        <v>966.51733585407317</v>
      </c>
      <c r="XX269" s="9">
        <f t="shared" si="232"/>
        <v>10917.852384640357</v>
      </c>
      <c r="XY269" s="15">
        <f t="shared" si="233"/>
        <v>9.1870732807039172E-3</v>
      </c>
      <c r="XZ269" s="9">
        <f t="shared" si="234"/>
        <v>28.854506491976128</v>
      </c>
      <c r="YA269" s="9">
        <f t="shared" si="235"/>
        <v>61.334723763486565</v>
      </c>
      <c r="YB269" s="10">
        <v>14.60704375021796</v>
      </c>
      <c r="YC269" s="10">
        <v>13.249167074335114</v>
      </c>
      <c r="YD269" s="3">
        <v>1.376877965564779E-2</v>
      </c>
      <c r="YE269" s="9">
        <v>42.91195521719785</v>
      </c>
      <c r="YF269" s="15">
        <v>8.7814716584099315E-3</v>
      </c>
      <c r="YG269" s="9">
        <v>27.61005223374482</v>
      </c>
      <c r="YH269" s="15">
        <v>9.7623491277085677E-3</v>
      </c>
      <c r="YI269" s="9">
        <v>25.704989971492665</v>
      </c>
      <c r="YJ269" s="9">
        <f t="shared" si="236"/>
        <v>78.282101295951193</v>
      </c>
      <c r="YK269" s="9">
        <f t="shared" si="237"/>
        <v>63.760539146342637</v>
      </c>
      <c r="YL269" s="9">
        <f t="shared" si="238"/>
        <v>25.344040445977203</v>
      </c>
      <c r="YM269" s="9">
        <f t="shared" si="212"/>
        <v>41719.676381893427</v>
      </c>
      <c r="YN269" s="9">
        <f t="shared" si="213"/>
        <v>48338.136093266454</v>
      </c>
      <c r="YO269" s="9">
        <f t="shared" si="214"/>
        <v>10091</v>
      </c>
      <c r="YP269" s="14">
        <f t="shared" si="215"/>
        <v>0.82552373332760087</v>
      </c>
      <c r="YQ269" s="9">
        <f t="shared" si="216"/>
        <v>37504.882184541617</v>
      </c>
      <c r="YR269" s="9">
        <f t="shared" si="217"/>
        <v>44123.341895914644</v>
      </c>
      <c r="YS269" s="10">
        <f t="shared" si="218"/>
        <v>3.2162663737708272</v>
      </c>
      <c r="YT269" s="15">
        <f t="shared" si="219"/>
        <v>0.2081222181557138</v>
      </c>
      <c r="YU269" s="16">
        <f t="shared" si="220"/>
        <v>-3.5104660459989248</v>
      </c>
      <c r="YV269" s="16">
        <f t="shared" si="221"/>
        <v>-16.947377532464628</v>
      </c>
      <c r="YW269" s="47">
        <f t="shared" si="222"/>
        <v>56.880594749077098</v>
      </c>
      <c r="YX269" s="5">
        <f t="shared" si="223"/>
        <v>41719.676381893427</v>
      </c>
      <c r="YY269" s="5">
        <f t="shared" si="224"/>
        <v>22640.464265166131</v>
      </c>
      <c r="YZ269" s="5">
        <f t="shared" si="225"/>
        <v>4289.6576116627875</v>
      </c>
      <c r="ZA269" s="5">
        <f t="shared" si="226"/>
        <v>14789.554505064516</v>
      </c>
      <c r="ZB269" s="5">
        <f t="shared" si="227"/>
        <v>41719.676381893434</v>
      </c>
      <c r="ZC269" s="6">
        <f t="shared" si="228"/>
        <v>1.0000000000000002</v>
      </c>
    </row>
    <row r="270" spans="1:679" s="8" customFormat="1" x14ac:dyDescent="0.25">
      <c r="A270" s="8">
        <v>3</v>
      </c>
      <c r="B270" s="8" t="s">
        <v>1652</v>
      </c>
      <c r="C270" s="8" t="s">
        <v>1653</v>
      </c>
      <c r="D270" s="8" t="s">
        <v>1652</v>
      </c>
      <c r="E270" s="13" t="s">
        <v>3314</v>
      </c>
      <c r="F270" s="8" t="s">
        <v>3316</v>
      </c>
      <c r="G270" s="8" t="s">
        <v>3316</v>
      </c>
      <c r="H270" s="8" t="s">
        <v>3325</v>
      </c>
      <c r="I270" s="8" t="s">
        <v>3310</v>
      </c>
      <c r="J270" s="8" t="s">
        <v>3319</v>
      </c>
      <c r="L270" s="8">
        <v>7</v>
      </c>
      <c r="M270" s="8" t="s">
        <v>3311</v>
      </c>
      <c r="N270" s="7">
        <v>10</v>
      </c>
      <c r="O270" s="7">
        <v>0</v>
      </c>
      <c r="P270" s="8" t="s">
        <v>3367</v>
      </c>
      <c r="Q270" s="8" t="s">
        <v>1654</v>
      </c>
      <c r="R270" s="8" t="s">
        <v>1655</v>
      </c>
      <c r="S270" s="8" t="s">
        <v>119</v>
      </c>
      <c r="T270" s="8" t="s">
        <v>120</v>
      </c>
      <c r="U270" s="8" t="s">
        <v>949</v>
      </c>
      <c r="V270" s="8" t="s">
        <v>3378</v>
      </c>
      <c r="W270" s="8" t="s">
        <v>3382</v>
      </c>
      <c r="X270" s="8" t="s">
        <v>3387</v>
      </c>
      <c r="Y270" s="8" t="s">
        <v>3387</v>
      </c>
      <c r="Z270" s="8" t="s">
        <v>122</v>
      </c>
      <c r="AA270" s="8" t="s">
        <v>123</v>
      </c>
      <c r="AB270" s="8" t="s">
        <v>124</v>
      </c>
      <c r="AC270" s="8" t="s">
        <v>1312</v>
      </c>
      <c r="AD270" s="8" t="s">
        <v>1177</v>
      </c>
      <c r="AE270" s="8" t="s">
        <v>3391</v>
      </c>
      <c r="AF270" s="8" t="s">
        <v>931</v>
      </c>
      <c r="AG270" s="8">
        <v>75</v>
      </c>
      <c r="AH270" s="8">
        <v>62</v>
      </c>
      <c r="AI270" s="8">
        <v>115</v>
      </c>
      <c r="AJ270" s="8">
        <v>80</v>
      </c>
      <c r="AK270" s="8">
        <v>7.6</v>
      </c>
      <c r="AL270" s="8">
        <v>8.1</v>
      </c>
      <c r="AM270" s="8">
        <v>7.6</v>
      </c>
      <c r="AN270" s="8">
        <v>8.1</v>
      </c>
      <c r="AO270" s="8">
        <v>229.9</v>
      </c>
      <c r="AP270" s="8">
        <v>1.9</v>
      </c>
      <c r="AQ270" s="8">
        <v>33</v>
      </c>
      <c r="AR270" s="8">
        <v>0</v>
      </c>
      <c r="AS270" s="8">
        <v>41286</v>
      </c>
      <c r="AT270" s="8">
        <v>126</v>
      </c>
      <c r="AU270" s="8">
        <v>40747</v>
      </c>
      <c r="AV270" s="8">
        <v>150</v>
      </c>
      <c r="AW270" s="8">
        <v>-288</v>
      </c>
      <c r="AX270" s="8">
        <v>170</v>
      </c>
      <c r="AY270" s="8">
        <v>40998</v>
      </c>
      <c r="AZ270" s="8">
        <v>144</v>
      </c>
      <c r="BA270" s="8">
        <v>3.766</v>
      </c>
      <c r="BB270" s="8">
        <v>900</v>
      </c>
      <c r="CO270" s="8" t="s">
        <v>1656</v>
      </c>
      <c r="CP270" s="8" t="s">
        <v>1657</v>
      </c>
      <c r="CQ270" s="8">
        <v>74.938999999999993</v>
      </c>
      <c r="CR270" s="8">
        <v>4.1000000000000002E-2</v>
      </c>
      <c r="CS270" s="8">
        <v>62</v>
      </c>
      <c r="CT270" s="8">
        <v>2.3E-2</v>
      </c>
      <c r="CU270" s="8">
        <v>114.97499999999999</v>
      </c>
      <c r="CV270" s="8">
        <v>2.1000000000000001E-2</v>
      </c>
      <c r="CW270" s="8">
        <v>80.001000000000005</v>
      </c>
      <c r="CX270" s="8">
        <v>1.7000000000000001E-2</v>
      </c>
      <c r="CY270" s="8">
        <v>74.599999999999994</v>
      </c>
      <c r="CZ270" s="8">
        <v>7.0000000000000007E-2</v>
      </c>
      <c r="DA270" s="8">
        <v>59.9</v>
      </c>
      <c r="DB270" s="8">
        <v>0.05</v>
      </c>
      <c r="DC270" s="8">
        <v>63.35</v>
      </c>
      <c r="DD270" s="8">
        <v>0.02</v>
      </c>
      <c r="DE270" s="8">
        <v>0.13</v>
      </c>
      <c r="DF270" s="8">
        <v>5.0000000000000001E-3</v>
      </c>
      <c r="DG270" s="8">
        <v>0.88109999999999999</v>
      </c>
      <c r="DH270" s="8">
        <v>2.8999999999999998E-3</v>
      </c>
      <c r="DI270" s="8">
        <v>41286</v>
      </c>
      <c r="DJ270" s="8">
        <v>126</v>
      </c>
      <c r="DK270" s="8">
        <v>-288</v>
      </c>
      <c r="DL270" s="8">
        <v>170</v>
      </c>
      <c r="DM270" s="8">
        <v>3.766</v>
      </c>
      <c r="DN270" s="8">
        <v>1.6E-2</v>
      </c>
      <c r="DU270" s="8">
        <v>229.9</v>
      </c>
      <c r="DV270" s="8">
        <v>1.5</v>
      </c>
      <c r="DW270" s="8">
        <v>229.6</v>
      </c>
      <c r="DX270" s="8">
        <v>1.5</v>
      </c>
      <c r="DY270" s="8">
        <v>230.1</v>
      </c>
      <c r="DZ270" s="8">
        <v>1.5</v>
      </c>
      <c r="EA270" s="8">
        <v>33</v>
      </c>
      <c r="EB270" s="8">
        <v>0.1</v>
      </c>
      <c r="EC270" s="8">
        <v>30.3</v>
      </c>
      <c r="ED270" s="8">
        <v>0.1</v>
      </c>
      <c r="EE270" s="8">
        <v>34.299999999999997</v>
      </c>
      <c r="EF270" s="8">
        <v>0.1</v>
      </c>
      <c r="EG270" s="8">
        <v>7583.4</v>
      </c>
      <c r="EH270" s="8">
        <v>50.8</v>
      </c>
      <c r="EI270" s="8">
        <v>3886.6</v>
      </c>
      <c r="EJ270" s="8">
        <v>69.099999999999994</v>
      </c>
      <c r="EK270" s="8">
        <v>3303.3</v>
      </c>
      <c r="EL270" s="8">
        <v>40</v>
      </c>
      <c r="EM270" s="8">
        <v>230</v>
      </c>
      <c r="EO270" s="8">
        <v>230</v>
      </c>
      <c r="EQ270" s="8">
        <v>230</v>
      </c>
      <c r="ES270" s="8">
        <v>6.4</v>
      </c>
      <c r="EU270" s="8">
        <v>6.3</v>
      </c>
      <c r="EW270" s="8">
        <v>6.2</v>
      </c>
      <c r="EY270" s="8">
        <v>0.63</v>
      </c>
      <c r="EZ270" s="8">
        <v>230</v>
      </c>
      <c r="FB270" s="8">
        <v>230</v>
      </c>
      <c r="FD270" s="8">
        <v>230</v>
      </c>
      <c r="FF270" s="8">
        <v>12.5</v>
      </c>
      <c r="FH270" s="8">
        <v>12.6</v>
      </c>
      <c r="FJ270" s="8">
        <v>11.6</v>
      </c>
      <c r="FL270" s="8">
        <v>4230</v>
      </c>
      <c r="FN270" s="8">
        <v>0.87</v>
      </c>
      <c r="FO270" s="8">
        <v>230</v>
      </c>
      <c r="FP270" s="8">
        <v>230</v>
      </c>
      <c r="FQ270" s="8">
        <v>230</v>
      </c>
      <c r="FR270" s="8">
        <v>13.4</v>
      </c>
      <c r="FS270" s="8">
        <v>13.2</v>
      </c>
      <c r="FT270" s="8">
        <v>11.7</v>
      </c>
      <c r="FU270" s="8">
        <v>4390</v>
      </c>
      <c r="FV270" s="8">
        <v>0.76</v>
      </c>
      <c r="FW270" s="8">
        <v>228.3</v>
      </c>
      <c r="FY270" s="8">
        <v>2.4</v>
      </c>
      <c r="GA270" s="8">
        <v>519.6</v>
      </c>
      <c r="GC270" s="8">
        <v>115</v>
      </c>
      <c r="GE270" s="8">
        <v>10824.6</v>
      </c>
      <c r="HB270" s="8">
        <v>333.91</v>
      </c>
      <c r="HC270" s="8">
        <v>0.47</v>
      </c>
      <c r="HD270" s="8">
        <v>223.83</v>
      </c>
      <c r="HE270" s="8">
        <v>0.1</v>
      </c>
      <c r="HF270" s="8">
        <v>139.09</v>
      </c>
      <c r="HG270" s="8">
        <v>0.11</v>
      </c>
      <c r="HH270" s="8">
        <v>84.74</v>
      </c>
      <c r="HI270" s="8">
        <v>0.06</v>
      </c>
      <c r="HZ270" s="8">
        <v>71.92</v>
      </c>
      <c r="IA270" s="8">
        <v>0.06</v>
      </c>
      <c r="IB270" s="8">
        <v>83.11</v>
      </c>
      <c r="IC270" s="8">
        <v>0.02</v>
      </c>
      <c r="ID270" s="8">
        <v>42.04</v>
      </c>
      <c r="IE270" s="8">
        <v>0.04</v>
      </c>
      <c r="IF270" s="8">
        <v>41.06</v>
      </c>
      <c r="IG270" s="8">
        <v>0.05</v>
      </c>
      <c r="IP270" s="8">
        <v>322.07</v>
      </c>
      <c r="IQ270" s="8">
        <v>0.47</v>
      </c>
      <c r="IR270" s="8">
        <v>126.46</v>
      </c>
      <c r="IS270" s="8">
        <v>0.15</v>
      </c>
      <c r="IT270" s="8">
        <v>136.24</v>
      </c>
      <c r="IU270" s="8">
        <v>0.12</v>
      </c>
      <c r="IV270" s="8">
        <v>9.7799999999999994</v>
      </c>
      <c r="IW270" s="8">
        <v>0.06</v>
      </c>
      <c r="IX270" s="8">
        <v>319.02999999999997</v>
      </c>
      <c r="IY270" s="8">
        <v>0.48</v>
      </c>
      <c r="IZ270" s="8">
        <v>135.5</v>
      </c>
      <c r="JA270" s="8">
        <v>0.12</v>
      </c>
      <c r="JB270" s="8">
        <v>8.27</v>
      </c>
      <c r="JC270" s="8">
        <v>0.06</v>
      </c>
      <c r="KB270" s="8">
        <v>360.43</v>
      </c>
      <c r="KC270" s="8">
        <v>0.67</v>
      </c>
      <c r="KD270" s="8">
        <v>226.17</v>
      </c>
      <c r="KE270" s="8">
        <v>0.1</v>
      </c>
      <c r="KF270" s="8">
        <v>145.22999999999999</v>
      </c>
      <c r="KG270" s="8">
        <v>0.15</v>
      </c>
      <c r="KH270" s="8">
        <v>80.930000000000007</v>
      </c>
      <c r="KI270" s="8">
        <v>0.1</v>
      </c>
      <c r="LD270" s="8">
        <v>84.67</v>
      </c>
      <c r="LE270" s="8">
        <v>7.0000000000000007E-2</v>
      </c>
      <c r="LF270" s="8">
        <v>75.28</v>
      </c>
      <c r="LG270" s="8">
        <v>0.17</v>
      </c>
      <c r="LH270" s="8">
        <v>50.15</v>
      </c>
      <c r="LI270" s="8">
        <v>0.04</v>
      </c>
      <c r="LJ270" s="8">
        <v>25.14</v>
      </c>
      <c r="LK270" s="8">
        <v>0.2</v>
      </c>
      <c r="LX270" s="8">
        <v>349.37</v>
      </c>
      <c r="LY270" s="8">
        <v>0.66</v>
      </c>
      <c r="LZ270" s="8">
        <v>127.06</v>
      </c>
      <c r="MA270" s="8">
        <v>0.14000000000000001</v>
      </c>
      <c r="MB270" s="8">
        <v>142.72</v>
      </c>
      <c r="MC270" s="8">
        <v>0.15</v>
      </c>
      <c r="MD270" s="8">
        <v>15.65</v>
      </c>
      <c r="ME270" s="8">
        <v>0.04</v>
      </c>
      <c r="MF270" s="8">
        <v>345.68</v>
      </c>
      <c r="MG270" s="8">
        <v>0.64</v>
      </c>
      <c r="MH270" s="8">
        <v>141.86000000000001</v>
      </c>
      <c r="MI270" s="8">
        <v>0.15</v>
      </c>
      <c r="MJ270" s="8">
        <v>13.4</v>
      </c>
      <c r="MK270" s="8">
        <v>0.05</v>
      </c>
      <c r="MX270" s="27">
        <v>60.48</v>
      </c>
      <c r="MY270" s="27">
        <v>0.05</v>
      </c>
      <c r="MZ270" s="27">
        <v>59.85</v>
      </c>
      <c r="NA270" s="27">
        <v>0.06</v>
      </c>
      <c r="NB270" s="27">
        <v>59.51</v>
      </c>
      <c r="NC270" s="27">
        <v>0.05</v>
      </c>
      <c r="ND270" s="27">
        <v>58.81</v>
      </c>
      <c r="NE270" s="27">
        <v>0.06</v>
      </c>
      <c r="NF270" s="27">
        <v>60.04</v>
      </c>
      <c r="NG270" s="27">
        <v>0.05</v>
      </c>
      <c r="NJ270" s="8">
        <v>126.13</v>
      </c>
      <c r="NK270" s="8">
        <v>0.14000000000000001</v>
      </c>
      <c r="NN270" s="8">
        <v>76.14</v>
      </c>
      <c r="NO270" s="8">
        <v>0.03</v>
      </c>
      <c r="NP270" s="8">
        <v>80.73</v>
      </c>
      <c r="NQ270" s="8">
        <v>0.03</v>
      </c>
      <c r="NR270" s="8">
        <v>220.33</v>
      </c>
      <c r="NS270" s="8">
        <v>0.1</v>
      </c>
      <c r="NV270" s="8">
        <v>128.16</v>
      </c>
      <c r="NW270" s="8">
        <v>0.14000000000000001</v>
      </c>
      <c r="NX270" s="8">
        <v>77.58</v>
      </c>
      <c r="NY270" s="8">
        <v>0.43</v>
      </c>
      <c r="NZ270" s="8">
        <v>82.45</v>
      </c>
      <c r="OA270" s="8">
        <v>0.15</v>
      </c>
      <c r="OD270" s="8">
        <v>129.11000000000001</v>
      </c>
      <c r="OE270" s="8">
        <v>0.11</v>
      </c>
      <c r="PH270" s="28">
        <v>60.23</v>
      </c>
      <c r="PI270" s="28">
        <v>0.05</v>
      </c>
      <c r="PR270" s="8">
        <v>128.46</v>
      </c>
      <c r="PS270" s="8">
        <v>0.14000000000000001</v>
      </c>
      <c r="PT270" s="8">
        <v>127.23</v>
      </c>
      <c r="PU270" s="8">
        <v>0.12</v>
      </c>
      <c r="QD270" s="8">
        <v>78.63</v>
      </c>
      <c r="QE270" s="8">
        <v>0.05</v>
      </c>
      <c r="QF270" s="8">
        <v>127.75</v>
      </c>
      <c r="QG270" s="8">
        <v>0.14000000000000001</v>
      </c>
      <c r="QH270" s="8">
        <v>74.430000000000007</v>
      </c>
      <c r="QI270" s="8">
        <v>0.17</v>
      </c>
      <c r="QJ270" s="8">
        <v>128.49</v>
      </c>
      <c r="QK270" s="8">
        <v>0.14000000000000001</v>
      </c>
      <c r="QV270" s="8">
        <v>223.5</v>
      </c>
      <c r="QW270" s="8">
        <v>0.13</v>
      </c>
      <c r="QX270" s="8">
        <v>115.65</v>
      </c>
      <c r="QY270" s="8">
        <v>0.21</v>
      </c>
      <c r="QZ270" s="8">
        <v>115.5</v>
      </c>
      <c r="RA270" s="8">
        <v>0.21</v>
      </c>
      <c r="RB270" s="28">
        <v>74.959999999999994</v>
      </c>
      <c r="RC270" s="28">
        <v>7.0000000000000007E-2</v>
      </c>
      <c r="RD270" s="28">
        <v>74.91</v>
      </c>
      <c r="RE270" s="28">
        <v>7.0000000000000007E-2</v>
      </c>
      <c r="RF270" s="28">
        <v>75.069999999999993</v>
      </c>
      <c r="RG270" s="28">
        <v>7.0000000000000007E-2</v>
      </c>
      <c r="RH270" s="28">
        <v>75.08</v>
      </c>
      <c r="RI270" s="28">
        <v>7.0000000000000007E-2</v>
      </c>
      <c r="RJ270" s="28">
        <v>75.040000000000006</v>
      </c>
      <c r="RK270" s="28">
        <v>7.0000000000000007E-2</v>
      </c>
      <c r="RL270" s="28">
        <v>75.05</v>
      </c>
      <c r="RM270" s="28">
        <v>7.0000000000000007E-2</v>
      </c>
      <c r="RP270" s="28">
        <v>80.540000000000006</v>
      </c>
      <c r="RQ270" s="28">
        <v>0.13</v>
      </c>
      <c r="RR270" s="28">
        <v>80.53</v>
      </c>
      <c r="RS270" s="28">
        <v>0.16</v>
      </c>
      <c r="RT270" s="28">
        <v>74.87</v>
      </c>
      <c r="RU270" s="28">
        <v>7.0000000000000007E-2</v>
      </c>
      <c r="RV270" s="28">
        <v>93.86</v>
      </c>
      <c r="RW270" s="28">
        <v>0.31</v>
      </c>
      <c r="RX270" s="28">
        <v>75.930000000000007</v>
      </c>
      <c r="RY270" s="28">
        <v>0.08</v>
      </c>
      <c r="RZ270" s="28">
        <v>78.52</v>
      </c>
      <c r="SA270" s="28">
        <v>0.19</v>
      </c>
      <c r="SB270" s="28">
        <v>75.37</v>
      </c>
      <c r="SC270" s="28">
        <v>0.08</v>
      </c>
      <c r="SD270" s="28">
        <v>75.900000000000006</v>
      </c>
      <c r="SE270" s="28">
        <v>0.11</v>
      </c>
      <c r="SF270" s="28">
        <v>77.47</v>
      </c>
      <c r="SG270" s="28">
        <v>0.22</v>
      </c>
      <c r="SH270" s="28">
        <v>82.03</v>
      </c>
      <c r="SI270" s="28">
        <v>0.16</v>
      </c>
      <c r="SJ270" s="28">
        <v>81.96</v>
      </c>
      <c r="SK270" s="28">
        <v>0.13</v>
      </c>
      <c r="SL270" s="28">
        <v>87.2</v>
      </c>
      <c r="SM270" s="28">
        <v>0.15</v>
      </c>
      <c r="SN270" s="28">
        <v>74.959999999999994</v>
      </c>
      <c r="SO270" s="28">
        <v>7.0000000000000007E-2</v>
      </c>
      <c r="SP270" s="28">
        <v>79.2</v>
      </c>
      <c r="SQ270" s="28">
        <v>0.19</v>
      </c>
      <c r="SR270" s="28">
        <v>75.36</v>
      </c>
      <c r="SS270" s="28">
        <v>0.08</v>
      </c>
      <c r="ST270" s="28">
        <v>92.42</v>
      </c>
      <c r="SU270" s="28">
        <v>0.21</v>
      </c>
      <c r="VV270" s="28">
        <v>114.13</v>
      </c>
      <c r="VW270" s="28">
        <v>0.16</v>
      </c>
      <c r="WF270" s="28">
        <v>60.21</v>
      </c>
      <c r="WG270" s="28">
        <v>0.05</v>
      </c>
      <c r="WH270" s="28">
        <v>60.01</v>
      </c>
      <c r="WI270" s="28">
        <v>0.05</v>
      </c>
      <c r="WJ270" s="8" t="s">
        <v>1315</v>
      </c>
      <c r="WK270" s="8">
        <v>74.938999999999993</v>
      </c>
      <c r="WL270" s="8">
        <v>4.1000000000000002E-2</v>
      </c>
      <c r="WM270" s="8">
        <v>62</v>
      </c>
      <c r="WN270" s="8">
        <v>2.3E-2</v>
      </c>
      <c r="WO270" s="8">
        <v>60.048999999999999</v>
      </c>
      <c r="WP270" s="8">
        <v>6.0000000000000001E-3</v>
      </c>
      <c r="WQ270" s="8">
        <v>56.661999999999999</v>
      </c>
      <c r="WR270" s="8">
        <v>1.7000000000000001E-2</v>
      </c>
      <c r="WS270" s="8">
        <v>114.97499999999999</v>
      </c>
      <c r="WT270" s="8">
        <v>2.1000000000000001E-2</v>
      </c>
      <c r="WU270" s="8">
        <v>80.001000000000005</v>
      </c>
      <c r="WV270" s="8">
        <v>1.7000000000000001E-2</v>
      </c>
      <c r="WW270" s="8">
        <v>2521.4</v>
      </c>
      <c r="WX270" s="8">
        <v>4.0999999999999996</v>
      </c>
      <c r="WY270" s="8">
        <v>2451.8000000000002</v>
      </c>
      <c r="WZ270" s="8">
        <v>4.0999999999999996</v>
      </c>
      <c r="XA270" s="8">
        <v>1.1459999999999999</v>
      </c>
      <c r="XB270" s="8">
        <v>2E-3</v>
      </c>
      <c r="XC270" s="8">
        <v>-0.42099999999999999</v>
      </c>
      <c r="XD270" s="8">
        <v>3.0000000000000001E-3</v>
      </c>
      <c r="XE270" s="8">
        <v>0.13</v>
      </c>
      <c r="XF270" s="8">
        <v>5.0000000000000001E-3</v>
      </c>
      <c r="XG270" s="8">
        <v>0.88109999999999999</v>
      </c>
      <c r="XH270" s="8">
        <v>2.8999999999999998E-3</v>
      </c>
      <c r="XI270" s="8">
        <v>29.192</v>
      </c>
      <c r="XJ270" s="8">
        <v>1E-3</v>
      </c>
      <c r="XK270" s="8">
        <v>10887</v>
      </c>
      <c r="XL270" s="8">
        <v>24</v>
      </c>
      <c r="XM270" s="8">
        <v>1570</v>
      </c>
      <c r="XO270" s="1">
        <v>8.7942837155845673E-3</v>
      </c>
      <c r="XP270" s="12">
        <v>21.378903712586084</v>
      </c>
      <c r="XQ270" s="4">
        <v>13.029</v>
      </c>
      <c r="XR270" s="4">
        <v>0.39800000000000002</v>
      </c>
      <c r="XS270" s="45">
        <f t="shared" si="210"/>
        <v>1.5348886538726674</v>
      </c>
      <c r="XT270" s="9">
        <f t="shared" si="229"/>
        <v>11484.45606540669</v>
      </c>
      <c r="XU270" s="46">
        <f t="shared" si="230"/>
        <v>330.09181870866144</v>
      </c>
      <c r="XV270" s="9">
        <f t="shared" si="211"/>
        <v>23.280987992753197</v>
      </c>
      <c r="XW270" s="9">
        <f t="shared" si="231"/>
        <v>95.633190698169955</v>
      </c>
      <c r="XX270" s="9">
        <f t="shared" si="232"/>
        <v>11388.82287470852</v>
      </c>
      <c r="XY270" s="15">
        <f t="shared" si="233"/>
        <v>8.836498831679555E-3</v>
      </c>
      <c r="XZ270" s="9">
        <f t="shared" si="234"/>
        <v>27.73695314889191</v>
      </c>
      <c r="YA270" s="9">
        <f t="shared" si="235"/>
        <v>58.514111346127329</v>
      </c>
      <c r="YB270" s="10">
        <v>14.606427636340719</v>
      </c>
      <c r="YC270" s="10">
        <v>13.172935586883861</v>
      </c>
      <c r="YD270" s="3">
        <v>1.3774003942093835E-2</v>
      </c>
      <c r="YE270" s="9">
        <v>42.911365932401111</v>
      </c>
      <c r="YF270" s="15">
        <v>8.7950380615023291E-3</v>
      </c>
      <c r="YG270" s="9">
        <v>27.609531945891138</v>
      </c>
      <c r="YH270" s="15">
        <v>8.9733237465956395E-3</v>
      </c>
      <c r="YI270" s="9">
        <v>24.171701063378713</v>
      </c>
      <c r="YJ270" s="9">
        <f t="shared" si="236"/>
        <v>75.275383484632982</v>
      </c>
      <c r="YK270" s="9">
        <f t="shared" si="237"/>
        <v>62.183075160175683</v>
      </c>
      <c r="YL270" s="9">
        <f t="shared" si="238"/>
        <v>23.79721255100333</v>
      </c>
      <c r="YM270" s="9">
        <f t="shared" si="212"/>
        <v>45245.777805550482</v>
      </c>
      <c r="YN270" s="9">
        <f t="shared" si="213"/>
        <v>46198.582433998417</v>
      </c>
      <c r="YO270" s="9">
        <f t="shared" si="214"/>
        <v>9317</v>
      </c>
      <c r="YP270" s="14">
        <f t="shared" si="215"/>
        <v>0.70280416300190329</v>
      </c>
      <c r="YQ270" s="9">
        <f t="shared" si="216"/>
        <v>41013.971182803143</v>
      </c>
      <c r="YR270" s="9">
        <f t="shared" si="217"/>
        <v>41966.775811251078</v>
      </c>
      <c r="YS270" s="10">
        <f t="shared" si="218"/>
        <v>3.7672426915406581</v>
      </c>
      <c r="YT270" s="15">
        <f t="shared" si="219"/>
        <v>0.20132462424196923</v>
      </c>
      <c r="YU270" s="16">
        <f t="shared" si="220"/>
        <v>-3.93974059788858</v>
      </c>
      <c r="YV270" s="16">
        <f t="shared" si="221"/>
        <v>-16.761272138505653</v>
      </c>
      <c r="YW270" s="47">
        <f t="shared" si="222"/>
        <v>54.289044544863664</v>
      </c>
      <c r="YX270" s="5">
        <f t="shared" si="223"/>
        <v>45245.777805550482</v>
      </c>
      <c r="YY270" s="5">
        <f t="shared" si="224"/>
        <v>39481.617730512262</v>
      </c>
      <c r="YZ270" s="5">
        <f t="shared" si="225"/>
        <v>4300.79686737459</v>
      </c>
      <c r="ZA270" s="5">
        <f t="shared" si="226"/>
        <v>1463.3632076636463</v>
      </c>
      <c r="ZB270" s="5">
        <f t="shared" si="227"/>
        <v>45245.777805550504</v>
      </c>
      <c r="ZC270" s="6">
        <f t="shared" si="228"/>
        <v>1.0000000000000004</v>
      </c>
    </row>
    <row r="271" spans="1:679" s="8" customFormat="1" x14ac:dyDescent="0.25">
      <c r="A271" s="8">
        <v>3</v>
      </c>
      <c r="B271" s="8" t="s">
        <v>1658</v>
      </c>
      <c r="C271" s="8" t="s">
        <v>1659</v>
      </c>
      <c r="D271" s="8" t="s">
        <v>1658</v>
      </c>
      <c r="E271" s="13" t="s">
        <v>3314</v>
      </c>
      <c r="F271" s="8" t="s">
        <v>3316</v>
      </c>
      <c r="G271" s="8" t="s">
        <v>3316</v>
      </c>
      <c r="H271" s="8" t="s">
        <v>3325</v>
      </c>
      <c r="I271" s="8" t="s">
        <v>3310</v>
      </c>
      <c r="J271" s="8" t="s">
        <v>3319</v>
      </c>
      <c r="L271" s="8">
        <v>7</v>
      </c>
      <c r="M271" s="8" t="s">
        <v>3311</v>
      </c>
      <c r="N271" s="7">
        <v>20</v>
      </c>
      <c r="O271" s="7">
        <v>0</v>
      </c>
      <c r="P271" s="8" t="s">
        <v>3367</v>
      </c>
      <c r="Q271" s="8" t="s">
        <v>1654</v>
      </c>
      <c r="R271" s="8" t="s">
        <v>1660</v>
      </c>
      <c r="S271" s="8" t="s">
        <v>119</v>
      </c>
      <c r="T271" s="8" t="s">
        <v>120</v>
      </c>
      <c r="U271" s="8" t="s">
        <v>949</v>
      </c>
      <c r="V271" s="8" t="s">
        <v>3378</v>
      </c>
      <c r="W271" s="8" t="s">
        <v>3382</v>
      </c>
      <c r="X271" s="8" t="s">
        <v>3387</v>
      </c>
      <c r="Y271" s="8" t="s">
        <v>3387</v>
      </c>
      <c r="Z271" s="8" t="s">
        <v>122</v>
      </c>
      <c r="AA271" s="8" t="s">
        <v>123</v>
      </c>
      <c r="AB271" s="8" t="s">
        <v>124</v>
      </c>
      <c r="AC271" s="8" t="s">
        <v>1312</v>
      </c>
      <c r="AD271" s="8" t="s">
        <v>1177</v>
      </c>
      <c r="AE271" s="8" t="s">
        <v>3391</v>
      </c>
      <c r="AF271" s="8" t="s">
        <v>931</v>
      </c>
      <c r="AG271" s="8">
        <v>75</v>
      </c>
      <c r="AH271" s="8">
        <v>62</v>
      </c>
      <c r="AI271" s="8">
        <v>115</v>
      </c>
      <c r="AJ271" s="8">
        <v>80</v>
      </c>
      <c r="AK271" s="8">
        <v>7.6</v>
      </c>
      <c r="AL271" s="8">
        <v>8.1</v>
      </c>
      <c r="AM271" s="8">
        <v>7.6</v>
      </c>
      <c r="AN271" s="8">
        <v>8.1</v>
      </c>
      <c r="AO271" s="8">
        <v>229.9</v>
      </c>
      <c r="AP271" s="8">
        <v>1.8</v>
      </c>
      <c r="AQ271" s="8">
        <v>33.700000000000003</v>
      </c>
      <c r="AR271" s="8">
        <v>0</v>
      </c>
      <c r="AS271" s="8">
        <v>41357</v>
      </c>
      <c r="AT271" s="8">
        <v>60</v>
      </c>
      <c r="AU271" s="8">
        <v>41070</v>
      </c>
      <c r="AV271" s="8">
        <v>151</v>
      </c>
      <c r="AW271" s="8">
        <v>-1032</v>
      </c>
      <c r="AX271" s="8">
        <v>122</v>
      </c>
      <c r="AY271" s="8">
        <v>40325</v>
      </c>
      <c r="AZ271" s="8">
        <v>137</v>
      </c>
      <c r="BA271" s="8">
        <v>3.6150000000000002</v>
      </c>
      <c r="BB271" s="8">
        <v>900</v>
      </c>
      <c r="CO271" s="8" t="s">
        <v>1661</v>
      </c>
      <c r="CP271" s="8" t="s">
        <v>1662</v>
      </c>
      <c r="CQ271" s="8">
        <v>75.03</v>
      </c>
      <c r="CR271" s="8">
        <v>1.4E-2</v>
      </c>
      <c r="CS271" s="8">
        <v>62.005000000000003</v>
      </c>
      <c r="CT271" s="8">
        <v>2.5000000000000001E-2</v>
      </c>
      <c r="CU271" s="8">
        <v>114.992</v>
      </c>
      <c r="CV271" s="8">
        <v>2.3E-2</v>
      </c>
      <c r="CW271" s="8">
        <v>80.004000000000005</v>
      </c>
      <c r="CX271" s="8">
        <v>2.1000000000000001E-2</v>
      </c>
      <c r="CY271" s="8">
        <v>74.61</v>
      </c>
      <c r="CZ271" s="8">
        <v>0.08</v>
      </c>
      <c r="DA271" s="8">
        <v>59.78</v>
      </c>
      <c r="DB271" s="8">
        <v>0.06</v>
      </c>
      <c r="DC271" s="8">
        <v>63.38</v>
      </c>
      <c r="DD271" s="8">
        <v>0.02</v>
      </c>
      <c r="DE271" s="8">
        <v>8.2000000000000003E-2</v>
      </c>
      <c r="DF271" s="8">
        <v>3.0000000000000001E-3</v>
      </c>
      <c r="DG271" s="8">
        <v>0.87960000000000005</v>
      </c>
      <c r="DH271" s="8">
        <v>2.3999999999999998E-3</v>
      </c>
      <c r="DI271" s="8">
        <v>41357</v>
      </c>
      <c r="DJ271" s="8">
        <v>60</v>
      </c>
      <c r="DK271" s="8">
        <v>-1032</v>
      </c>
      <c r="DL271" s="8">
        <v>122</v>
      </c>
      <c r="DM271" s="8">
        <v>3.6150000000000002</v>
      </c>
      <c r="DN271" s="8">
        <v>1.4E-2</v>
      </c>
      <c r="DU271" s="8">
        <v>229.9</v>
      </c>
      <c r="DV271" s="8">
        <v>1.4</v>
      </c>
      <c r="DW271" s="8">
        <v>229.7</v>
      </c>
      <c r="DX271" s="8">
        <v>1.5</v>
      </c>
      <c r="DY271" s="8">
        <v>230.2</v>
      </c>
      <c r="DZ271" s="8">
        <v>1.5</v>
      </c>
      <c r="EA271" s="8">
        <v>33.700000000000003</v>
      </c>
      <c r="EB271" s="8">
        <v>0.1</v>
      </c>
      <c r="EC271" s="8">
        <v>30.8</v>
      </c>
      <c r="ED271" s="8">
        <v>0.1</v>
      </c>
      <c r="EE271" s="8">
        <v>34.9</v>
      </c>
      <c r="EF271" s="8">
        <v>0.1</v>
      </c>
      <c r="EG271" s="8">
        <v>7745.7</v>
      </c>
      <c r="EH271" s="8">
        <v>49.5</v>
      </c>
      <c r="EI271" s="8">
        <v>3903</v>
      </c>
      <c r="EJ271" s="8">
        <v>68.099999999999994</v>
      </c>
      <c r="EK271" s="8">
        <v>3408.6</v>
      </c>
      <c r="EL271" s="8">
        <v>39.6</v>
      </c>
      <c r="EM271" s="8">
        <v>230</v>
      </c>
      <c r="EO271" s="8">
        <v>230</v>
      </c>
      <c r="EQ271" s="8">
        <v>230</v>
      </c>
      <c r="ES271" s="8">
        <v>6.2</v>
      </c>
      <c r="EU271" s="8">
        <v>6.1</v>
      </c>
      <c r="EW271" s="8">
        <v>6.1</v>
      </c>
      <c r="EY271" s="8">
        <v>0.64</v>
      </c>
      <c r="EZ271" s="8">
        <v>230</v>
      </c>
      <c r="FB271" s="8">
        <v>230</v>
      </c>
      <c r="FD271" s="8">
        <v>230</v>
      </c>
      <c r="FF271" s="8">
        <v>12.9</v>
      </c>
      <c r="FH271" s="8">
        <v>12.8</v>
      </c>
      <c r="FJ271" s="8">
        <v>12</v>
      </c>
      <c r="FL271" s="8">
        <v>4360</v>
      </c>
      <c r="FN271" s="8">
        <v>0.87</v>
      </c>
      <c r="FO271" s="8">
        <v>230</v>
      </c>
      <c r="FP271" s="8">
        <v>230</v>
      </c>
      <c r="FQ271" s="8">
        <v>230</v>
      </c>
      <c r="FR271" s="8">
        <v>13.8</v>
      </c>
      <c r="FS271" s="8">
        <v>13.5</v>
      </c>
      <c r="FT271" s="8">
        <v>12</v>
      </c>
      <c r="FU271" s="8">
        <v>4520</v>
      </c>
      <c r="FV271" s="8">
        <v>0.76</v>
      </c>
      <c r="FW271" s="8">
        <v>228.4</v>
      </c>
      <c r="FY271" s="8">
        <v>2.2999999999999998</v>
      </c>
      <c r="GA271" s="8">
        <v>519.6</v>
      </c>
      <c r="GC271" s="8">
        <v>115</v>
      </c>
      <c r="GE271" s="8">
        <v>11084.6</v>
      </c>
      <c r="HB271" s="8">
        <v>343.75</v>
      </c>
      <c r="HC271" s="8">
        <v>0.51</v>
      </c>
      <c r="HD271" s="8">
        <v>227.4</v>
      </c>
      <c r="HE271" s="8">
        <v>0.1</v>
      </c>
      <c r="HF271" s="8">
        <v>141.41</v>
      </c>
      <c r="HG271" s="8">
        <v>0.12</v>
      </c>
      <c r="HH271" s="8">
        <v>85.99</v>
      </c>
      <c r="HI271" s="8">
        <v>0.08</v>
      </c>
      <c r="HZ271" s="8">
        <v>73.14</v>
      </c>
      <c r="IA271" s="8">
        <v>0.08</v>
      </c>
      <c r="IB271" s="8">
        <v>82.31</v>
      </c>
      <c r="IC271" s="8">
        <v>0.06</v>
      </c>
      <c r="ID271" s="8">
        <v>42.86</v>
      </c>
      <c r="IE271" s="8">
        <v>0.05</v>
      </c>
      <c r="IF271" s="8">
        <v>39.450000000000003</v>
      </c>
      <c r="IG271" s="8">
        <v>0.09</v>
      </c>
      <c r="IP271" s="8">
        <v>331.81</v>
      </c>
      <c r="IQ271" s="8">
        <v>0.49</v>
      </c>
      <c r="IR271" s="8">
        <v>129.19</v>
      </c>
      <c r="IS271" s="8">
        <v>0.12</v>
      </c>
      <c r="IT271" s="8">
        <v>138.59</v>
      </c>
      <c r="IU271" s="8">
        <v>0.12</v>
      </c>
      <c r="IV271" s="8">
        <v>9.4</v>
      </c>
      <c r="IW271" s="8">
        <v>0.06</v>
      </c>
      <c r="IX271" s="8">
        <v>328.7</v>
      </c>
      <c r="IY271" s="8">
        <v>0.49</v>
      </c>
      <c r="IZ271" s="8">
        <v>137.85</v>
      </c>
      <c r="JA271" s="8">
        <v>0.12</v>
      </c>
      <c r="JB271" s="8">
        <v>8.34</v>
      </c>
      <c r="JC271" s="8">
        <v>0.09</v>
      </c>
      <c r="KB271" s="8">
        <v>370.75</v>
      </c>
      <c r="KC271" s="8">
        <v>0.46</v>
      </c>
      <c r="KD271" s="8">
        <v>225.29</v>
      </c>
      <c r="KE271" s="8">
        <v>0.1</v>
      </c>
      <c r="KF271" s="8">
        <v>147.54</v>
      </c>
      <c r="KG271" s="8">
        <v>0.1</v>
      </c>
      <c r="KH271" s="8">
        <v>77.75</v>
      </c>
      <c r="KI271" s="8">
        <v>0.13</v>
      </c>
      <c r="LD271" s="8">
        <v>85.51</v>
      </c>
      <c r="LE271" s="8">
        <v>0.06</v>
      </c>
      <c r="LF271" s="8">
        <v>69.92</v>
      </c>
      <c r="LG271" s="8">
        <v>0.28999999999999998</v>
      </c>
      <c r="LH271" s="8">
        <v>50.66</v>
      </c>
      <c r="LI271" s="8">
        <v>0.04</v>
      </c>
      <c r="LJ271" s="8">
        <v>19.27</v>
      </c>
      <c r="LK271" s="8">
        <v>0.3</v>
      </c>
      <c r="LX271" s="8">
        <v>359.61</v>
      </c>
      <c r="LY271" s="8">
        <v>0.45</v>
      </c>
      <c r="LZ271" s="8">
        <v>129.04</v>
      </c>
      <c r="MA271" s="8">
        <v>0.1</v>
      </c>
      <c r="MB271" s="8">
        <v>145.05000000000001</v>
      </c>
      <c r="MC271" s="8">
        <v>0.1</v>
      </c>
      <c r="MD271" s="8">
        <v>16.010000000000002</v>
      </c>
      <c r="ME271" s="8">
        <v>0.04</v>
      </c>
      <c r="MF271" s="8">
        <v>355.77</v>
      </c>
      <c r="MG271" s="8">
        <v>0.46</v>
      </c>
      <c r="MH271" s="8">
        <v>144.18</v>
      </c>
      <c r="MI271" s="8">
        <v>0.1</v>
      </c>
      <c r="MJ271" s="8">
        <v>14.21</v>
      </c>
      <c r="MK271" s="8">
        <v>0.05</v>
      </c>
      <c r="MX271" s="27">
        <v>60.48</v>
      </c>
      <c r="MY271" s="27">
        <v>0.03</v>
      </c>
      <c r="MZ271" s="27">
        <v>60.05</v>
      </c>
      <c r="NA271" s="27">
        <v>0.04</v>
      </c>
      <c r="NB271" s="27">
        <v>59.7</v>
      </c>
      <c r="NC271" s="27">
        <v>0.04</v>
      </c>
      <c r="ND271" s="27">
        <v>59</v>
      </c>
      <c r="NE271" s="27">
        <v>0.04</v>
      </c>
      <c r="NF271" s="27">
        <v>60.19</v>
      </c>
      <c r="NG271" s="27">
        <v>0.03</v>
      </c>
      <c r="NJ271" s="8">
        <v>129.36000000000001</v>
      </c>
      <c r="NK271" s="8">
        <v>0.1</v>
      </c>
      <c r="NN271" s="8">
        <v>75.599999999999994</v>
      </c>
      <c r="NO271" s="8">
        <v>0.06</v>
      </c>
      <c r="NP271" s="8">
        <v>80.150000000000006</v>
      </c>
      <c r="NQ271" s="8">
        <v>0.06</v>
      </c>
      <c r="NR271" s="8">
        <v>219.37</v>
      </c>
      <c r="NS271" s="8">
        <v>0.09</v>
      </c>
      <c r="NV271" s="8">
        <v>129.93</v>
      </c>
      <c r="NW271" s="8">
        <v>0.09</v>
      </c>
      <c r="NX271" s="8">
        <v>72.209999999999994</v>
      </c>
      <c r="NY271" s="8">
        <v>0.46</v>
      </c>
      <c r="NZ271" s="8">
        <v>76.44</v>
      </c>
      <c r="OA271" s="8">
        <v>0.22</v>
      </c>
      <c r="OD271" s="8">
        <v>130.78</v>
      </c>
      <c r="OE271" s="8">
        <v>0.08</v>
      </c>
      <c r="PH271" s="28">
        <v>60.33</v>
      </c>
      <c r="PI271" s="28">
        <v>0.03</v>
      </c>
      <c r="PR271" s="8">
        <v>129.97</v>
      </c>
      <c r="PS271" s="8">
        <v>0.08</v>
      </c>
      <c r="PT271" s="8">
        <v>129.51</v>
      </c>
      <c r="PU271" s="8">
        <v>0.08</v>
      </c>
      <c r="QD271" s="8">
        <v>77.92</v>
      </c>
      <c r="QE271" s="8">
        <v>0.06</v>
      </c>
      <c r="QF271" s="8">
        <v>129.91999999999999</v>
      </c>
      <c r="QG271" s="8">
        <v>0.12</v>
      </c>
      <c r="QH271" s="8">
        <v>66.16</v>
      </c>
      <c r="QI271" s="8">
        <v>1.24</v>
      </c>
      <c r="QJ271" s="8">
        <v>130.26</v>
      </c>
      <c r="QK271" s="8">
        <v>0.08</v>
      </c>
      <c r="QV271" s="8">
        <v>227.16</v>
      </c>
      <c r="QW271" s="8">
        <v>0.11</v>
      </c>
      <c r="QX271" s="8">
        <v>115.16</v>
      </c>
      <c r="QY271" s="8">
        <v>0.19</v>
      </c>
      <c r="QZ271" s="8">
        <v>114.63</v>
      </c>
      <c r="RA271" s="8">
        <v>0.13</v>
      </c>
      <c r="RB271" s="28">
        <v>75.05</v>
      </c>
      <c r="RC271" s="28">
        <v>7.0000000000000007E-2</v>
      </c>
      <c r="RD271" s="28">
        <v>75.06</v>
      </c>
      <c r="RE271" s="28">
        <v>0.06</v>
      </c>
      <c r="RF271" s="28">
        <v>75.09</v>
      </c>
      <c r="RG271" s="28">
        <v>0.08</v>
      </c>
      <c r="RH271" s="28">
        <v>75.13</v>
      </c>
      <c r="RI271" s="28">
        <v>7.0000000000000007E-2</v>
      </c>
      <c r="RJ271" s="28">
        <v>75.11</v>
      </c>
      <c r="RK271" s="28">
        <v>7.0000000000000007E-2</v>
      </c>
      <c r="RL271" s="28">
        <v>75.13</v>
      </c>
      <c r="RM271" s="28">
        <v>0.06</v>
      </c>
      <c r="RP271" s="28">
        <v>80.78</v>
      </c>
      <c r="RQ271" s="28">
        <v>0.13</v>
      </c>
      <c r="RR271" s="28">
        <v>80.819999999999993</v>
      </c>
      <c r="RS271" s="28">
        <v>0.16</v>
      </c>
      <c r="RT271" s="28">
        <v>75.12</v>
      </c>
      <c r="RU271" s="28">
        <v>0.06</v>
      </c>
      <c r="RV271" s="28">
        <v>94.14</v>
      </c>
      <c r="RW271" s="28">
        <v>0.3</v>
      </c>
      <c r="RX271" s="28">
        <v>76.260000000000005</v>
      </c>
      <c r="RY271" s="28">
        <v>7.0000000000000007E-2</v>
      </c>
      <c r="RZ271" s="28">
        <v>78.7</v>
      </c>
      <c r="SA271" s="28">
        <v>0.18</v>
      </c>
      <c r="SB271" s="28">
        <v>75.69</v>
      </c>
      <c r="SC271" s="28">
        <v>7.0000000000000007E-2</v>
      </c>
      <c r="SD271" s="28">
        <v>76.209999999999994</v>
      </c>
      <c r="SE271" s="28">
        <v>0.1</v>
      </c>
      <c r="SF271" s="28">
        <v>77.8</v>
      </c>
      <c r="SG271" s="28">
        <v>0.18</v>
      </c>
      <c r="SH271" s="28">
        <v>82.24</v>
      </c>
      <c r="SI271" s="28">
        <v>0.15</v>
      </c>
      <c r="SJ271" s="28">
        <v>82.24</v>
      </c>
      <c r="SK271" s="28">
        <v>0.12</v>
      </c>
      <c r="SL271" s="28">
        <v>87.39</v>
      </c>
      <c r="SM271" s="28">
        <v>0.14000000000000001</v>
      </c>
      <c r="SN271" s="28">
        <v>75.25</v>
      </c>
      <c r="SO271" s="28">
        <v>0.06</v>
      </c>
      <c r="SP271" s="28">
        <v>79.290000000000006</v>
      </c>
      <c r="SQ271" s="28">
        <v>0.19</v>
      </c>
      <c r="SR271" s="28">
        <v>75.52</v>
      </c>
      <c r="SS271" s="28">
        <v>0.06</v>
      </c>
      <c r="ST271" s="28">
        <v>92.81</v>
      </c>
      <c r="SU271" s="28">
        <v>0.24</v>
      </c>
      <c r="VV271" s="28">
        <v>114.35</v>
      </c>
      <c r="VW271" s="28">
        <v>0.19</v>
      </c>
      <c r="WF271" s="28">
        <v>60.4</v>
      </c>
      <c r="WG271" s="28">
        <v>0.04</v>
      </c>
      <c r="WH271" s="28">
        <v>60.16</v>
      </c>
      <c r="WI271" s="28">
        <v>0.03</v>
      </c>
      <c r="WJ271" s="8" t="s">
        <v>1315</v>
      </c>
      <c r="WK271" s="8">
        <v>75.03</v>
      </c>
      <c r="WL271" s="8">
        <v>1.4E-2</v>
      </c>
      <c r="WM271" s="8">
        <v>62.005000000000003</v>
      </c>
      <c r="WN271" s="8">
        <v>2.5000000000000001E-2</v>
      </c>
      <c r="WO271" s="8">
        <v>60.094000000000001</v>
      </c>
      <c r="WP271" s="8">
        <v>1.0999999999999999E-2</v>
      </c>
      <c r="WQ271" s="8">
        <v>56.756</v>
      </c>
      <c r="WR271" s="8">
        <v>1.6E-2</v>
      </c>
      <c r="WS271" s="8">
        <v>114.992</v>
      </c>
      <c r="WT271" s="8">
        <v>2.3E-2</v>
      </c>
      <c r="WU271" s="8">
        <v>80.004000000000005</v>
      </c>
      <c r="WV271" s="8">
        <v>2.1000000000000001E-2</v>
      </c>
      <c r="WW271" s="8">
        <v>2519.1999999999998</v>
      </c>
      <c r="WX271" s="8">
        <v>3.4</v>
      </c>
      <c r="WY271" s="8">
        <v>2449.6</v>
      </c>
      <c r="WZ271" s="8">
        <v>3.4</v>
      </c>
      <c r="XA271" s="8">
        <v>1.145</v>
      </c>
      <c r="XB271" s="8">
        <v>2E-3</v>
      </c>
      <c r="XC271" s="8">
        <v>-0.42099999999999999</v>
      </c>
      <c r="XD271" s="8">
        <v>3.0000000000000001E-3</v>
      </c>
      <c r="XE271" s="8">
        <v>8.2000000000000003E-2</v>
      </c>
      <c r="XF271" s="8">
        <v>3.0000000000000001E-3</v>
      </c>
      <c r="XG271" s="8">
        <v>0.87960000000000005</v>
      </c>
      <c r="XH271" s="8">
        <v>2.3999999999999998E-3</v>
      </c>
      <c r="XI271" s="8">
        <v>29.199000000000002</v>
      </c>
      <c r="XJ271" s="8">
        <v>1E-3</v>
      </c>
      <c r="XK271" s="8">
        <v>11154</v>
      </c>
      <c r="XL271" s="8">
        <v>23</v>
      </c>
      <c r="XM271" s="8">
        <v>1570</v>
      </c>
      <c r="XO271" s="1">
        <v>8.7942837155845673E-3</v>
      </c>
      <c r="XP271" s="12">
        <v>21.378903712586084</v>
      </c>
      <c r="XQ271" s="4">
        <v>13.029</v>
      </c>
      <c r="XR271" s="4">
        <v>0.39800000000000002</v>
      </c>
      <c r="XS271" s="45">
        <f t="shared" si="210"/>
        <v>1.5371270136999464</v>
      </c>
      <c r="XT271" s="9">
        <f t="shared" si="229"/>
        <v>11473.133499500986</v>
      </c>
      <c r="XU271" s="46">
        <f t="shared" si="230"/>
        <v>329.50784755905511</v>
      </c>
      <c r="XV271" s="9">
        <f t="shared" si="211"/>
        <v>23.281324668153694</v>
      </c>
      <c r="XW271" s="9">
        <f t="shared" si="231"/>
        <v>95.631807729492834</v>
      </c>
      <c r="XX271" s="9">
        <f t="shared" si="232"/>
        <v>11377.501691771493</v>
      </c>
      <c r="XY271" s="15">
        <f t="shared" si="233"/>
        <v>8.8184779475819642E-3</v>
      </c>
      <c r="XZ271" s="9">
        <f t="shared" si="234"/>
        <v>27.739357499184873</v>
      </c>
      <c r="YA271" s="9">
        <f t="shared" si="235"/>
        <v>58.556872986300057</v>
      </c>
      <c r="YB271" s="10">
        <v>14.606850097830204</v>
      </c>
      <c r="YC271" s="10">
        <v>13.174430508158405</v>
      </c>
      <c r="YD271" s="3">
        <v>1.3772877852649591E-2</v>
      </c>
      <c r="YE271" s="9">
        <v>42.91429762355537</v>
      </c>
      <c r="YF271" s="15">
        <v>8.7768345154848187E-3</v>
      </c>
      <c r="YG271" s="9">
        <v>27.611806917730782</v>
      </c>
      <c r="YH271" s="15">
        <v>9.0186219356913067E-3</v>
      </c>
      <c r="YI271" s="9">
        <v>24.231950363340399</v>
      </c>
      <c r="YJ271" s="9">
        <f t="shared" si="236"/>
        <v>75.366098571902882</v>
      </c>
      <c r="YK271" s="9">
        <f t="shared" si="237"/>
        <v>62.18823458357484</v>
      </c>
      <c r="YL271" s="9">
        <f t="shared" si="238"/>
        <v>23.856884811325173</v>
      </c>
      <c r="YM271" s="9">
        <f t="shared" si="212"/>
        <v>44544.127455980757</v>
      </c>
      <c r="YN271" s="9">
        <f t="shared" si="213"/>
        <v>46285.077400043716</v>
      </c>
      <c r="YO271" s="9">
        <f t="shared" si="214"/>
        <v>9584</v>
      </c>
      <c r="YP271" s="14">
        <f t="shared" si="215"/>
        <v>0.73433230973768093</v>
      </c>
      <c r="YQ271" s="9">
        <f t="shared" si="216"/>
        <v>40310.327739699816</v>
      </c>
      <c r="YR271" s="9">
        <f t="shared" si="217"/>
        <v>42051.277683762775</v>
      </c>
      <c r="YS271" s="10">
        <f t="shared" si="218"/>
        <v>3.6139795355656998</v>
      </c>
      <c r="YT271" s="15">
        <f t="shared" si="219"/>
        <v>0.19574155770600626</v>
      </c>
      <c r="YU271" s="16">
        <f t="shared" si="220"/>
        <v>-3.8824726878596998</v>
      </c>
      <c r="YV271" s="16">
        <f t="shared" si="221"/>
        <v>-16.809225585602825</v>
      </c>
      <c r="YW271" s="47">
        <f t="shared" si="222"/>
        <v>54.465819878330556</v>
      </c>
      <c r="YX271" s="5">
        <f t="shared" si="223"/>
        <v>44544.127455980757</v>
      </c>
      <c r="YY271" s="5">
        <f t="shared" si="224"/>
        <v>38777.545457684275</v>
      </c>
      <c r="YZ271" s="5">
        <f t="shared" si="225"/>
        <v>4303.177149334716</v>
      </c>
      <c r="ZA271" s="5">
        <f t="shared" si="226"/>
        <v>1463.4048489617683</v>
      </c>
      <c r="ZB271" s="5">
        <f t="shared" si="227"/>
        <v>44544.127455980764</v>
      </c>
      <c r="ZC271" s="6">
        <f t="shared" si="228"/>
        <v>1.0000000000000002</v>
      </c>
    </row>
    <row r="272" spans="1:679" s="8" customFormat="1" x14ac:dyDescent="0.25">
      <c r="A272" s="8">
        <v>3</v>
      </c>
      <c r="B272" s="8" t="s">
        <v>1663</v>
      </c>
      <c r="C272" s="8" t="s">
        <v>1664</v>
      </c>
      <c r="D272" s="8" t="s">
        <v>1663</v>
      </c>
      <c r="E272" s="13" t="s">
        <v>3314</v>
      </c>
      <c r="F272" s="8" t="s">
        <v>3316</v>
      </c>
      <c r="G272" s="8" t="s">
        <v>3316</v>
      </c>
      <c r="H272" s="8" t="s">
        <v>3325</v>
      </c>
      <c r="I272" s="8" t="s">
        <v>3310</v>
      </c>
      <c r="J272" s="8" t="s">
        <v>3319</v>
      </c>
      <c r="L272" s="8">
        <v>7</v>
      </c>
      <c r="M272" s="8" t="s">
        <v>3311</v>
      </c>
      <c r="N272" s="7">
        <v>30</v>
      </c>
      <c r="O272" s="7">
        <v>0</v>
      </c>
      <c r="P272" s="8" t="s">
        <v>3367</v>
      </c>
      <c r="Q272" s="8" t="s">
        <v>1654</v>
      </c>
      <c r="R272" s="8" t="s">
        <v>1665</v>
      </c>
      <c r="S272" s="8" t="s">
        <v>119</v>
      </c>
      <c r="T272" s="8" t="s">
        <v>120</v>
      </c>
      <c r="U272" s="8" t="s">
        <v>949</v>
      </c>
      <c r="V272" s="8" t="s">
        <v>3378</v>
      </c>
      <c r="W272" s="8" t="s">
        <v>3382</v>
      </c>
      <c r="X272" s="8" t="s">
        <v>3387</v>
      </c>
      <c r="Y272" s="8" t="s">
        <v>3387</v>
      </c>
      <c r="Z272" s="8" t="s">
        <v>122</v>
      </c>
      <c r="AA272" s="8" t="s">
        <v>123</v>
      </c>
      <c r="AB272" s="8" t="s">
        <v>124</v>
      </c>
      <c r="AC272" s="8" t="s">
        <v>1312</v>
      </c>
      <c r="AD272" s="8" t="s">
        <v>1177</v>
      </c>
      <c r="AE272" s="8" t="s">
        <v>3391</v>
      </c>
      <c r="AF272" s="8" t="s">
        <v>931</v>
      </c>
      <c r="AG272" s="8">
        <v>75</v>
      </c>
      <c r="AH272" s="8">
        <v>62</v>
      </c>
      <c r="AI272" s="8">
        <v>115</v>
      </c>
      <c r="AJ272" s="8">
        <v>80</v>
      </c>
      <c r="AK272" s="8">
        <v>7.6</v>
      </c>
      <c r="AL272" s="8">
        <v>8.1</v>
      </c>
      <c r="AM272" s="8">
        <v>7.6</v>
      </c>
      <c r="AN272" s="8">
        <v>8.1</v>
      </c>
      <c r="AO272" s="8">
        <v>229.9</v>
      </c>
      <c r="AP272" s="8">
        <v>1.7</v>
      </c>
      <c r="AQ272" s="8">
        <v>34.700000000000003</v>
      </c>
      <c r="AR272" s="8">
        <v>0</v>
      </c>
      <c r="AS272" s="8">
        <v>40656</v>
      </c>
      <c r="AT272" s="8">
        <v>96</v>
      </c>
      <c r="AU272" s="8">
        <v>40438</v>
      </c>
      <c r="AV272" s="8">
        <v>172</v>
      </c>
      <c r="AW272" s="8">
        <v>-1901</v>
      </c>
      <c r="AX272" s="8">
        <v>91</v>
      </c>
      <c r="AY272" s="8">
        <v>38753</v>
      </c>
      <c r="AZ272" s="8">
        <v>124</v>
      </c>
      <c r="BA272" s="8">
        <v>3.3639999999999999</v>
      </c>
      <c r="BB272" s="8">
        <v>900</v>
      </c>
      <c r="CO272" s="8" t="s">
        <v>1666</v>
      </c>
      <c r="CP272" s="8" t="s">
        <v>1667</v>
      </c>
      <c r="CQ272" s="8">
        <v>74.998999999999995</v>
      </c>
      <c r="CR272" s="8">
        <v>2.1999999999999999E-2</v>
      </c>
      <c r="CS272" s="8">
        <v>61.994</v>
      </c>
      <c r="CT272" s="8">
        <v>1.4E-2</v>
      </c>
      <c r="CU272" s="8">
        <v>114.988</v>
      </c>
      <c r="CV272" s="8">
        <v>2.4E-2</v>
      </c>
      <c r="CW272" s="8">
        <v>80.012</v>
      </c>
      <c r="CX272" s="8">
        <v>0.03</v>
      </c>
      <c r="CY272" s="8">
        <v>74.53</v>
      </c>
      <c r="CZ272" s="8">
        <v>7.0000000000000007E-2</v>
      </c>
      <c r="DA272" s="8">
        <v>59.9</v>
      </c>
      <c r="DB272" s="8">
        <v>0.03</v>
      </c>
      <c r="DC272" s="8">
        <v>63.57</v>
      </c>
      <c r="DD272" s="8">
        <v>0.02</v>
      </c>
      <c r="DE272" s="8">
        <v>8.4000000000000005E-2</v>
      </c>
      <c r="DF272" s="8">
        <v>4.0000000000000001E-3</v>
      </c>
      <c r="DG272" s="8">
        <v>0.87739999999999996</v>
      </c>
      <c r="DH272" s="8">
        <v>3.2000000000000002E-3</v>
      </c>
      <c r="DI272" s="8">
        <v>40656</v>
      </c>
      <c r="DJ272" s="8">
        <v>96</v>
      </c>
      <c r="DK272" s="8">
        <v>-1901</v>
      </c>
      <c r="DL272" s="8">
        <v>91</v>
      </c>
      <c r="DM272" s="8">
        <v>3.3639999999999999</v>
      </c>
      <c r="DN272" s="8">
        <v>1.0999999999999999E-2</v>
      </c>
      <c r="DU272" s="8">
        <v>229.9</v>
      </c>
      <c r="DV272" s="8">
        <v>1.2</v>
      </c>
      <c r="DW272" s="8">
        <v>229.7</v>
      </c>
      <c r="DX272" s="8">
        <v>1.2</v>
      </c>
      <c r="DY272" s="8">
        <v>230</v>
      </c>
      <c r="DZ272" s="8">
        <v>1.2</v>
      </c>
      <c r="EA272" s="8">
        <v>34.700000000000003</v>
      </c>
      <c r="EB272" s="8">
        <v>0.1</v>
      </c>
      <c r="EC272" s="8">
        <v>31.6</v>
      </c>
      <c r="ED272" s="8">
        <v>0.1</v>
      </c>
      <c r="EE272" s="8">
        <v>35.700000000000003</v>
      </c>
      <c r="EF272" s="8">
        <v>0.1</v>
      </c>
      <c r="EG272" s="8">
        <v>7961.9</v>
      </c>
      <c r="EH272" s="8">
        <v>40.299999999999997</v>
      </c>
      <c r="EI272" s="8">
        <v>3928.1</v>
      </c>
      <c r="EJ272" s="8">
        <v>56.7</v>
      </c>
      <c r="EK272" s="8">
        <v>3559</v>
      </c>
      <c r="EL272" s="8">
        <v>33.1</v>
      </c>
      <c r="EM272" s="8">
        <v>230</v>
      </c>
      <c r="EO272" s="8">
        <v>230</v>
      </c>
      <c r="EQ272" s="8">
        <v>230</v>
      </c>
      <c r="ES272" s="8">
        <v>6.3</v>
      </c>
      <c r="EU272" s="8">
        <v>6.2</v>
      </c>
      <c r="EW272" s="8">
        <v>6.2</v>
      </c>
      <c r="EY272" s="8">
        <v>0.62</v>
      </c>
      <c r="EZ272" s="8">
        <v>230</v>
      </c>
      <c r="FB272" s="8">
        <v>230</v>
      </c>
      <c r="FD272" s="8">
        <v>230</v>
      </c>
      <c r="FF272" s="8">
        <v>13.3</v>
      </c>
      <c r="FH272" s="8">
        <v>13.2</v>
      </c>
      <c r="FJ272" s="8">
        <v>12.4</v>
      </c>
      <c r="FL272" s="8">
        <v>4520</v>
      </c>
      <c r="FN272" s="8">
        <v>0.88</v>
      </c>
      <c r="FO272" s="8">
        <v>230</v>
      </c>
      <c r="FP272" s="8">
        <v>230</v>
      </c>
      <c r="FQ272" s="8">
        <v>230</v>
      </c>
      <c r="FR272" s="8">
        <v>14.2</v>
      </c>
      <c r="FS272" s="8">
        <v>14</v>
      </c>
      <c r="FT272" s="8">
        <v>12.5</v>
      </c>
      <c r="FU272" s="8">
        <v>4720</v>
      </c>
      <c r="FV272" s="8">
        <v>0.77</v>
      </c>
      <c r="FW272" s="8">
        <v>228.3</v>
      </c>
      <c r="FY272" s="8">
        <v>2.4</v>
      </c>
      <c r="GA272" s="8">
        <v>529.70000000000005</v>
      </c>
      <c r="GC272" s="8">
        <v>115</v>
      </c>
      <c r="GE272" s="8">
        <v>11444.7</v>
      </c>
      <c r="HB272" s="8">
        <v>355.71</v>
      </c>
      <c r="HC272" s="8">
        <v>0.28999999999999998</v>
      </c>
      <c r="HD272" s="8">
        <v>232.77</v>
      </c>
      <c r="HE272" s="8">
        <v>7.0000000000000007E-2</v>
      </c>
      <c r="HF272" s="8">
        <v>144.16999999999999</v>
      </c>
      <c r="HG272" s="8">
        <v>7.0000000000000007E-2</v>
      </c>
      <c r="HH272" s="8">
        <v>88.6</v>
      </c>
      <c r="HI272" s="8">
        <v>0.06</v>
      </c>
      <c r="HZ272" s="8">
        <v>74.010000000000005</v>
      </c>
      <c r="IA272" s="8">
        <v>0.04</v>
      </c>
      <c r="IB272" s="8">
        <v>82.19</v>
      </c>
      <c r="IC272" s="8">
        <v>0.06</v>
      </c>
      <c r="ID272" s="8">
        <v>43.44</v>
      </c>
      <c r="IE272" s="8">
        <v>0.03</v>
      </c>
      <c r="IF272" s="8">
        <v>38.75</v>
      </c>
      <c r="IG272" s="8">
        <v>0.06</v>
      </c>
      <c r="IP272" s="8">
        <v>343.77</v>
      </c>
      <c r="IQ272" s="8">
        <v>0.3</v>
      </c>
      <c r="IR272" s="8">
        <v>133.13999999999999</v>
      </c>
      <c r="IS272" s="8">
        <v>0.08</v>
      </c>
      <c r="IT272" s="8">
        <v>141.41999999999999</v>
      </c>
      <c r="IU272" s="8">
        <v>7.0000000000000007E-2</v>
      </c>
      <c r="IV272" s="8">
        <v>8.2799999999999994</v>
      </c>
      <c r="IW272" s="8">
        <v>0.05</v>
      </c>
      <c r="IX272" s="8">
        <v>340.64</v>
      </c>
      <c r="IY272" s="8">
        <v>0.3</v>
      </c>
      <c r="IZ272" s="8">
        <v>140.69</v>
      </c>
      <c r="JA272" s="8">
        <v>7.0000000000000007E-2</v>
      </c>
      <c r="JB272" s="8">
        <v>7.47</v>
      </c>
      <c r="JC272" s="8">
        <v>0.06</v>
      </c>
      <c r="KB272" s="8">
        <v>385.1</v>
      </c>
      <c r="KC272" s="8">
        <v>0.28000000000000003</v>
      </c>
      <c r="KD272" s="8">
        <v>227.75</v>
      </c>
      <c r="KE272" s="8">
        <v>0.11</v>
      </c>
      <c r="KF272" s="8">
        <v>150.66</v>
      </c>
      <c r="KG272" s="8">
        <v>0.06</v>
      </c>
      <c r="KH272" s="8">
        <v>77.08</v>
      </c>
      <c r="KI272" s="8">
        <v>0.1</v>
      </c>
      <c r="LD272" s="8">
        <v>86.46</v>
      </c>
      <c r="LE272" s="8">
        <v>0.04</v>
      </c>
      <c r="LF272" s="8">
        <v>66.61</v>
      </c>
      <c r="LG272" s="8">
        <v>0.16</v>
      </c>
      <c r="LH272" s="8">
        <v>51.23</v>
      </c>
      <c r="LI272" s="8">
        <v>0.02</v>
      </c>
      <c r="LJ272" s="8">
        <v>15.37</v>
      </c>
      <c r="LK272" s="8">
        <v>0.17</v>
      </c>
      <c r="LX272" s="8">
        <v>373.92</v>
      </c>
      <c r="LY272" s="8">
        <v>0.27</v>
      </c>
      <c r="LZ272" s="8">
        <v>132.88</v>
      </c>
      <c r="MA272" s="8">
        <v>7.0000000000000007E-2</v>
      </c>
      <c r="MB272" s="8">
        <v>148.24</v>
      </c>
      <c r="MC272" s="8">
        <v>0.06</v>
      </c>
      <c r="MD272" s="8">
        <v>15.35</v>
      </c>
      <c r="ME272" s="8">
        <v>0.04</v>
      </c>
      <c r="MF272" s="8">
        <v>370</v>
      </c>
      <c r="MG272" s="8">
        <v>0.27</v>
      </c>
      <c r="MH272" s="8">
        <v>147.38</v>
      </c>
      <c r="MI272" s="8">
        <v>0.06</v>
      </c>
      <c r="MJ272" s="8">
        <v>14.21</v>
      </c>
      <c r="MK272" s="8">
        <v>0.04</v>
      </c>
      <c r="MX272" s="27">
        <v>60.61</v>
      </c>
      <c r="MY272" s="27">
        <v>0.03</v>
      </c>
      <c r="MZ272" s="27">
        <v>60.3</v>
      </c>
      <c r="NA272" s="27">
        <v>0.04</v>
      </c>
      <c r="NB272" s="27">
        <v>59.98</v>
      </c>
      <c r="NC272" s="27">
        <v>0.03</v>
      </c>
      <c r="ND272" s="27">
        <v>59.24</v>
      </c>
      <c r="NE272" s="27">
        <v>0.03</v>
      </c>
      <c r="NF272" s="27">
        <v>60.43</v>
      </c>
      <c r="NG272" s="27">
        <v>0.03</v>
      </c>
      <c r="NJ272" s="8">
        <v>133.38999999999999</v>
      </c>
      <c r="NK272" s="8">
        <v>0.08</v>
      </c>
      <c r="NN272" s="8">
        <v>75.53</v>
      </c>
      <c r="NO272" s="8">
        <v>0.05</v>
      </c>
      <c r="NP272" s="8">
        <v>79.400000000000006</v>
      </c>
      <c r="NQ272" s="8">
        <v>0.06</v>
      </c>
      <c r="NR272" s="8">
        <v>222.35</v>
      </c>
      <c r="NS272" s="8">
        <v>0.1</v>
      </c>
      <c r="NV272" s="8">
        <v>133.13999999999999</v>
      </c>
      <c r="NW272" s="8">
        <v>0.06</v>
      </c>
      <c r="NX272" s="8">
        <v>61.42</v>
      </c>
      <c r="NY272" s="8">
        <v>0.18</v>
      </c>
      <c r="NZ272" s="8">
        <v>75.22</v>
      </c>
      <c r="OA272" s="8">
        <v>0.15</v>
      </c>
      <c r="OD272" s="8">
        <v>133.4</v>
      </c>
      <c r="OE272" s="8">
        <v>0.05</v>
      </c>
      <c r="PH272" s="28">
        <v>60.54</v>
      </c>
      <c r="PI272" s="28">
        <v>0.02</v>
      </c>
      <c r="PR272" s="8">
        <v>133.16999999999999</v>
      </c>
      <c r="PS272" s="8">
        <v>0.06</v>
      </c>
      <c r="PT272" s="8">
        <v>133.22</v>
      </c>
      <c r="PU272" s="8">
        <v>0.06</v>
      </c>
      <c r="QD272" s="8">
        <v>78.41</v>
      </c>
      <c r="QE272" s="8">
        <v>0.05</v>
      </c>
      <c r="QF272" s="8">
        <v>133.63</v>
      </c>
      <c r="QG272" s="8">
        <v>0.08</v>
      </c>
      <c r="QH272" s="8">
        <v>58.43</v>
      </c>
      <c r="QI272" s="8">
        <v>0.1</v>
      </c>
      <c r="QJ272" s="8">
        <v>133.53</v>
      </c>
      <c r="QK272" s="8">
        <v>0.06</v>
      </c>
      <c r="QV272" s="8">
        <v>231.19</v>
      </c>
      <c r="QW272" s="8">
        <v>0.09</v>
      </c>
      <c r="QX272" s="8">
        <v>114.76</v>
      </c>
      <c r="QY272" s="8">
        <v>0.14000000000000001</v>
      </c>
      <c r="QZ272" s="8">
        <v>114.81</v>
      </c>
      <c r="RA272" s="8">
        <v>0.09</v>
      </c>
      <c r="RB272" s="28">
        <v>74.89</v>
      </c>
      <c r="RC272" s="28">
        <v>0.08</v>
      </c>
      <c r="RD272" s="28">
        <v>74.959999999999994</v>
      </c>
      <c r="RE272" s="28">
        <v>7.0000000000000007E-2</v>
      </c>
      <c r="RF272" s="28">
        <v>74.849999999999994</v>
      </c>
      <c r="RG272" s="28">
        <v>0.08</v>
      </c>
      <c r="RH272" s="28">
        <v>74.91</v>
      </c>
      <c r="RI272" s="28">
        <v>0.08</v>
      </c>
      <c r="RJ272" s="28">
        <v>74.930000000000007</v>
      </c>
      <c r="RK272" s="28">
        <v>0.08</v>
      </c>
      <c r="RL272" s="28">
        <v>74.97</v>
      </c>
      <c r="RM272" s="28">
        <v>0.08</v>
      </c>
      <c r="RP272" s="28">
        <v>80.81</v>
      </c>
      <c r="RQ272" s="28">
        <v>0.12</v>
      </c>
      <c r="RR272" s="28">
        <v>80.77</v>
      </c>
      <c r="RS272" s="28">
        <v>0.15</v>
      </c>
      <c r="RT272" s="28">
        <v>75.11</v>
      </c>
      <c r="RU272" s="28">
        <v>0.06</v>
      </c>
      <c r="RV272" s="28">
        <v>94.14</v>
      </c>
      <c r="RW272" s="28">
        <v>0.28000000000000003</v>
      </c>
      <c r="RX272" s="28">
        <v>76.290000000000006</v>
      </c>
      <c r="RY272" s="28">
        <v>0.06</v>
      </c>
      <c r="RZ272" s="28">
        <v>78.92</v>
      </c>
      <c r="SA272" s="28">
        <v>0.17</v>
      </c>
      <c r="SB272" s="28">
        <v>75.7</v>
      </c>
      <c r="SC272" s="28">
        <v>7.0000000000000007E-2</v>
      </c>
      <c r="SD272" s="28">
        <v>76.239999999999995</v>
      </c>
      <c r="SE272" s="28">
        <v>0.11</v>
      </c>
      <c r="SF272" s="28">
        <v>77.89</v>
      </c>
      <c r="SG272" s="28">
        <v>0.18</v>
      </c>
      <c r="SH272" s="28">
        <v>82.4</v>
      </c>
      <c r="SI272" s="28">
        <v>0.12</v>
      </c>
      <c r="SJ272" s="28">
        <v>82.24</v>
      </c>
      <c r="SK272" s="28">
        <v>0.11</v>
      </c>
      <c r="SL272" s="28">
        <v>87.34</v>
      </c>
      <c r="SM272" s="28">
        <v>0.18</v>
      </c>
      <c r="SN272" s="28">
        <v>75.290000000000006</v>
      </c>
      <c r="SO272" s="28">
        <v>7.0000000000000007E-2</v>
      </c>
      <c r="SP272" s="28">
        <v>79.53</v>
      </c>
      <c r="SQ272" s="28">
        <v>0.17</v>
      </c>
      <c r="SR272" s="28">
        <v>75.55</v>
      </c>
      <c r="SS272" s="28">
        <v>7.0000000000000007E-2</v>
      </c>
      <c r="ST272" s="28">
        <v>92.64</v>
      </c>
      <c r="SU272" s="28">
        <v>0.19</v>
      </c>
      <c r="VV272" s="28">
        <v>114.26</v>
      </c>
      <c r="VW272" s="28">
        <v>0.11</v>
      </c>
      <c r="WF272" s="28">
        <v>60.63</v>
      </c>
      <c r="WG272" s="28">
        <v>0.02</v>
      </c>
      <c r="WH272" s="28">
        <v>60.39</v>
      </c>
      <c r="WI272" s="28">
        <v>0.02</v>
      </c>
      <c r="WJ272" s="8" t="s">
        <v>1315</v>
      </c>
      <c r="WK272" s="8">
        <v>74.998999999999995</v>
      </c>
      <c r="WL272" s="8">
        <v>2.1999999999999999E-2</v>
      </c>
      <c r="WM272" s="8">
        <v>61.994</v>
      </c>
      <c r="WN272" s="8">
        <v>1.4E-2</v>
      </c>
      <c r="WO272" s="8">
        <v>60.29</v>
      </c>
      <c r="WP272" s="8">
        <v>4.0000000000000001E-3</v>
      </c>
      <c r="WQ272" s="8">
        <v>56.953000000000003</v>
      </c>
      <c r="WR272" s="8">
        <v>8.9999999999999993E-3</v>
      </c>
      <c r="WS272" s="8">
        <v>114.988</v>
      </c>
      <c r="WT272" s="8">
        <v>2.4E-2</v>
      </c>
      <c r="WU272" s="8">
        <v>80.012</v>
      </c>
      <c r="WV272" s="8">
        <v>0.03</v>
      </c>
      <c r="WW272" s="8">
        <v>2516</v>
      </c>
      <c r="WX272" s="8">
        <v>4.5999999999999996</v>
      </c>
      <c r="WY272" s="8">
        <v>2446.6</v>
      </c>
      <c r="WZ272" s="8">
        <v>4.4000000000000004</v>
      </c>
      <c r="XA272" s="8">
        <v>1.145</v>
      </c>
      <c r="XB272" s="8">
        <v>2E-3</v>
      </c>
      <c r="XC272" s="8">
        <v>-0.42</v>
      </c>
      <c r="XD272" s="8">
        <v>3.0000000000000001E-3</v>
      </c>
      <c r="XE272" s="8">
        <v>8.4000000000000005E-2</v>
      </c>
      <c r="XF272" s="8">
        <v>4.0000000000000001E-3</v>
      </c>
      <c r="XG272" s="8">
        <v>0.87739999999999996</v>
      </c>
      <c r="XH272" s="8">
        <v>3.2000000000000002E-3</v>
      </c>
      <c r="XI272" s="8">
        <v>29.213999999999999</v>
      </c>
      <c r="XJ272" s="8">
        <v>1E-3</v>
      </c>
      <c r="XK272" s="8">
        <v>11521</v>
      </c>
      <c r="XL272" s="8">
        <v>17</v>
      </c>
      <c r="XM272" s="8">
        <v>1560</v>
      </c>
      <c r="XO272" s="1">
        <v>8.7942837155845673E-3</v>
      </c>
      <c r="XP272" s="12">
        <v>21.378903712586084</v>
      </c>
      <c r="XQ272" s="4">
        <v>13.029</v>
      </c>
      <c r="XR272" s="4">
        <v>0.39800000000000002</v>
      </c>
      <c r="XS272" s="45">
        <f t="shared" si="210"/>
        <v>1.5278161503375431</v>
      </c>
      <c r="XT272" s="9">
        <f t="shared" si="229"/>
        <v>11453.756282394861</v>
      </c>
      <c r="XU272" s="46">
        <f t="shared" si="230"/>
        <v>329.10430267716532</v>
      </c>
      <c r="XV272" s="9">
        <f t="shared" si="211"/>
        <v>23.253637026149484</v>
      </c>
      <c r="XW272" s="9">
        <f t="shared" si="231"/>
        <v>95.518250211100721</v>
      </c>
      <c r="XX272" s="9">
        <f t="shared" si="232"/>
        <v>11358.238032183761</v>
      </c>
      <c r="XY272" s="15">
        <f t="shared" si="233"/>
        <v>8.8186424094126008E-3</v>
      </c>
      <c r="XZ272" s="9">
        <f t="shared" si="234"/>
        <v>27.732073986697916</v>
      </c>
      <c r="YA272" s="9">
        <f t="shared" si="235"/>
        <v>58.762183849662456</v>
      </c>
      <c r="YB272" s="10">
        <v>14.606823496928158</v>
      </c>
      <c r="YC272" s="10">
        <v>13.179955665027983</v>
      </c>
      <c r="YD272" s="3">
        <v>1.3781640611839764E-2</v>
      </c>
      <c r="YE272" s="9">
        <v>42.923057830221346</v>
      </c>
      <c r="YF272" s="15">
        <v>8.776905574636517E-3</v>
      </c>
      <c r="YG272" s="9">
        <v>27.604323873378664</v>
      </c>
      <c r="YH272" s="15">
        <v>9.0898291703514402E-3</v>
      </c>
      <c r="YI272" s="9">
        <v>24.357232205245015</v>
      </c>
      <c r="YJ272" s="9">
        <f t="shared" si="236"/>
        <v>75.335499817424932</v>
      </c>
      <c r="YK272" s="9">
        <f t="shared" si="237"/>
        <v>62.177559199992189</v>
      </c>
      <c r="YL272" s="9">
        <f t="shared" si="238"/>
        <v>23.984390240176243</v>
      </c>
      <c r="YM272" s="9">
        <f t="shared" si="212"/>
        <v>42925.056256151722</v>
      </c>
      <c r="YN272" s="9">
        <f t="shared" si="213"/>
        <v>45558.413252609884</v>
      </c>
      <c r="YO272" s="9">
        <f t="shared" si="214"/>
        <v>9961</v>
      </c>
      <c r="YP272" s="14">
        <f t="shared" si="215"/>
        <v>0.7920057878812401</v>
      </c>
      <c r="YQ272" s="9">
        <f t="shared" si="216"/>
        <v>38724.009241188891</v>
      </c>
      <c r="YR272" s="9">
        <f t="shared" si="217"/>
        <v>41357.366237647046</v>
      </c>
      <c r="YS272" s="10">
        <f t="shared" si="218"/>
        <v>3.3611673675192164</v>
      </c>
      <c r="YT272" s="15">
        <f t="shared" si="219"/>
        <v>0.19580697641943931</v>
      </c>
      <c r="YU272" s="16">
        <f t="shared" si="220"/>
        <v>-3.7476837465216732</v>
      </c>
      <c r="YV272" s="16">
        <f t="shared" si="221"/>
        <v>-16.573315967762476</v>
      </c>
      <c r="YW272" s="47">
        <f t="shared" si="222"/>
        <v>54.726870443879726</v>
      </c>
      <c r="YX272" s="5">
        <f t="shared" si="223"/>
        <v>42925.056256151722</v>
      </c>
      <c r="YY272" s="5">
        <f t="shared" si="224"/>
        <v>37191.396593397789</v>
      </c>
      <c r="YZ272" s="5">
        <f t="shared" si="225"/>
        <v>4270.4409997469002</v>
      </c>
      <c r="ZA272" s="5">
        <f t="shared" si="226"/>
        <v>1463.2186630069843</v>
      </c>
      <c r="ZB272" s="5">
        <f t="shared" si="227"/>
        <v>42925.056256151671</v>
      </c>
      <c r="ZC272" s="6">
        <f t="shared" si="228"/>
        <v>0.99999999999999878</v>
      </c>
    </row>
    <row r="273" spans="1:679" s="8" customFormat="1" x14ac:dyDescent="0.25">
      <c r="A273" s="8">
        <v>3</v>
      </c>
      <c r="B273" s="8" t="s">
        <v>1668</v>
      </c>
      <c r="C273" s="8" t="s">
        <v>1669</v>
      </c>
      <c r="D273" s="8" t="s">
        <v>1668</v>
      </c>
      <c r="E273" s="13" t="s">
        <v>3314</v>
      </c>
      <c r="F273" s="8" t="s">
        <v>3316</v>
      </c>
      <c r="G273" s="8" t="s">
        <v>3316</v>
      </c>
      <c r="H273" s="8" t="s">
        <v>3325</v>
      </c>
      <c r="I273" s="8" t="s">
        <v>3310</v>
      </c>
      <c r="J273" s="8" t="s">
        <v>3319</v>
      </c>
      <c r="L273" s="8">
        <v>7</v>
      </c>
      <c r="M273" s="8" t="s">
        <v>3311</v>
      </c>
      <c r="N273" s="7">
        <v>40</v>
      </c>
      <c r="O273" s="7">
        <v>0</v>
      </c>
      <c r="P273" s="8" t="s">
        <v>3367</v>
      </c>
      <c r="Q273" s="8" t="s">
        <v>1654</v>
      </c>
      <c r="R273" s="8" t="s">
        <v>1670</v>
      </c>
      <c r="S273" s="8" t="s">
        <v>119</v>
      </c>
      <c r="T273" s="8" t="s">
        <v>120</v>
      </c>
      <c r="U273" s="8" t="s">
        <v>949</v>
      </c>
      <c r="V273" s="8" t="s">
        <v>3378</v>
      </c>
      <c r="W273" s="8" t="s">
        <v>3382</v>
      </c>
      <c r="X273" s="8" t="s">
        <v>3387</v>
      </c>
      <c r="Y273" s="8" t="s">
        <v>3387</v>
      </c>
      <c r="Z273" s="8" t="s">
        <v>122</v>
      </c>
      <c r="AA273" s="8" t="s">
        <v>123</v>
      </c>
      <c r="AB273" s="8" t="s">
        <v>124</v>
      </c>
      <c r="AC273" s="8" t="s">
        <v>1312</v>
      </c>
      <c r="AD273" s="8" t="s">
        <v>1177</v>
      </c>
      <c r="AE273" s="8" t="s">
        <v>3391</v>
      </c>
      <c r="AF273" s="8" t="s">
        <v>931</v>
      </c>
      <c r="AG273" s="8">
        <v>75</v>
      </c>
      <c r="AH273" s="8">
        <v>62</v>
      </c>
      <c r="AI273" s="8">
        <v>115</v>
      </c>
      <c r="AJ273" s="8">
        <v>80</v>
      </c>
      <c r="AK273" s="8">
        <v>7.6</v>
      </c>
      <c r="AL273" s="8">
        <v>8.1</v>
      </c>
      <c r="AM273" s="8">
        <v>7.6</v>
      </c>
      <c r="AN273" s="8">
        <v>8.1</v>
      </c>
      <c r="AO273" s="8">
        <v>229.9</v>
      </c>
      <c r="AP273" s="8">
        <v>1.7</v>
      </c>
      <c r="AQ273" s="8">
        <v>35.5</v>
      </c>
      <c r="AR273" s="8">
        <v>0</v>
      </c>
      <c r="AS273" s="8">
        <v>40036</v>
      </c>
      <c r="AT273" s="8">
        <v>75</v>
      </c>
      <c r="AU273" s="8">
        <v>39768</v>
      </c>
      <c r="AV273" s="8">
        <v>173</v>
      </c>
      <c r="AW273" s="8">
        <v>-2725</v>
      </c>
      <c r="AX273" s="8">
        <v>103</v>
      </c>
      <c r="AY273" s="8">
        <v>37308</v>
      </c>
      <c r="AZ273" s="8">
        <v>119</v>
      </c>
      <c r="BA273" s="8">
        <v>3.14</v>
      </c>
      <c r="BB273" s="8">
        <v>90</v>
      </c>
      <c r="CO273" s="8" t="s">
        <v>1671</v>
      </c>
      <c r="CP273" s="8" t="s">
        <v>1672</v>
      </c>
      <c r="CQ273" s="8">
        <v>74.995999999999995</v>
      </c>
      <c r="CR273" s="8">
        <v>1.6E-2</v>
      </c>
      <c r="CS273" s="8">
        <v>62.011000000000003</v>
      </c>
      <c r="CT273" s="8">
        <v>1.7000000000000001E-2</v>
      </c>
      <c r="CU273" s="8">
        <v>114.997</v>
      </c>
      <c r="CV273" s="8">
        <v>1.0999999999999999E-2</v>
      </c>
      <c r="CW273" s="8">
        <v>80.001999999999995</v>
      </c>
      <c r="CX273" s="8">
        <v>1.6E-2</v>
      </c>
      <c r="CY273" s="8">
        <v>74.53</v>
      </c>
      <c r="CZ273" s="8">
        <v>7.0000000000000007E-2</v>
      </c>
      <c r="DA273" s="8">
        <v>60.18</v>
      </c>
      <c r="DB273" s="8">
        <v>0.03</v>
      </c>
      <c r="DC273" s="8">
        <v>63.57</v>
      </c>
      <c r="DD273" s="8">
        <v>0.01</v>
      </c>
      <c r="DE273" s="8">
        <v>8.5000000000000006E-2</v>
      </c>
      <c r="DF273" s="8">
        <v>3.0000000000000001E-3</v>
      </c>
      <c r="DG273" s="8">
        <v>0.88239999999999996</v>
      </c>
      <c r="DH273" s="8">
        <v>2.2000000000000001E-3</v>
      </c>
      <c r="DI273" s="8">
        <v>40036</v>
      </c>
      <c r="DJ273" s="8">
        <v>75</v>
      </c>
      <c r="DK273" s="8">
        <v>-2725</v>
      </c>
      <c r="DL273" s="8">
        <v>103</v>
      </c>
      <c r="DM273" s="8">
        <v>3.14</v>
      </c>
      <c r="DN273" s="8">
        <v>1.0999999999999999E-2</v>
      </c>
      <c r="DU273" s="8">
        <v>229.9</v>
      </c>
      <c r="DV273" s="8">
        <v>1.2</v>
      </c>
      <c r="DW273" s="8">
        <v>229.6</v>
      </c>
      <c r="DX273" s="8">
        <v>1.2</v>
      </c>
      <c r="DY273" s="8">
        <v>230.1</v>
      </c>
      <c r="DZ273" s="8">
        <v>1.2</v>
      </c>
      <c r="EA273" s="8">
        <v>35.5</v>
      </c>
      <c r="EB273" s="8">
        <v>0.1</v>
      </c>
      <c r="EC273" s="8">
        <v>32.6</v>
      </c>
      <c r="ED273" s="8">
        <v>0.1</v>
      </c>
      <c r="EE273" s="8">
        <v>36.6</v>
      </c>
      <c r="EF273" s="8">
        <v>0.1</v>
      </c>
      <c r="EG273" s="8">
        <v>8150.8</v>
      </c>
      <c r="EH273" s="8">
        <v>39</v>
      </c>
      <c r="EI273" s="8">
        <v>3980.5</v>
      </c>
      <c r="EJ273" s="8">
        <v>56.5</v>
      </c>
      <c r="EK273" s="8">
        <v>3730.1</v>
      </c>
      <c r="EL273" s="8">
        <v>33.299999999999997</v>
      </c>
      <c r="EM273" s="8">
        <v>230</v>
      </c>
      <c r="EO273" s="8">
        <v>230</v>
      </c>
      <c r="EQ273" s="8">
        <v>230</v>
      </c>
      <c r="ES273" s="8">
        <v>6.2</v>
      </c>
      <c r="EU273" s="8">
        <v>6.1</v>
      </c>
      <c r="EW273" s="8">
        <v>6.2</v>
      </c>
      <c r="EY273" s="8">
        <v>0.62</v>
      </c>
      <c r="EZ273" s="8">
        <v>230</v>
      </c>
      <c r="FB273" s="8">
        <v>230</v>
      </c>
      <c r="FD273" s="8">
        <v>230</v>
      </c>
      <c r="FF273" s="8">
        <v>13.6</v>
      </c>
      <c r="FH273" s="8">
        <v>13.4</v>
      </c>
      <c r="FJ273" s="8">
        <v>12.8</v>
      </c>
      <c r="FL273" s="8">
        <v>4650</v>
      </c>
      <c r="FN273" s="8">
        <v>0.88</v>
      </c>
      <c r="FO273" s="8">
        <v>230</v>
      </c>
      <c r="FP273" s="8">
        <v>230</v>
      </c>
      <c r="FQ273" s="8">
        <v>230</v>
      </c>
      <c r="FR273" s="8">
        <v>14.9</v>
      </c>
      <c r="FS273" s="8">
        <v>14.6</v>
      </c>
      <c r="FT273" s="8">
        <v>13.2</v>
      </c>
      <c r="FU273" s="8">
        <v>4950</v>
      </c>
      <c r="FV273" s="8">
        <v>0.77</v>
      </c>
      <c r="FW273" s="8">
        <v>228.2</v>
      </c>
      <c r="FY273" s="8">
        <v>2.4</v>
      </c>
      <c r="GA273" s="8">
        <v>530.1</v>
      </c>
      <c r="GC273" s="8">
        <v>115</v>
      </c>
      <c r="GE273" s="8">
        <v>11805.1</v>
      </c>
      <c r="HB273" s="8">
        <v>364.43</v>
      </c>
      <c r="HC273" s="8">
        <v>0.18</v>
      </c>
      <c r="HD273" s="8">
        <v>235.54</v>
      </c>
      <c r="HE273" s="8">
        <v>0.05</v>
      </c>
      <c r="HF273" s="8">
        <v>146.13999999999999</v>
      </c>
      <c r="HG273" s="8">
        <v>0.04</v>
      </c>
      <c r="HH273" s="8">
        <v>89.4</v>
      </c>
      <c r="HI273" s="8">
        <v>0.04</v>
      </c>
      <c r="HZ273" s="8">
        <v>74.5</v>
      </c>
      <c r="IA273" s="8">
        <v>0.04</v>
      </c>
      <c r="IB273" s="8">
        <v>82.23</v>
      </c>
      <c r="IC273" s="8">
        <v>0.03</v>
      </c>
      <c r="ID273" s="8">
        <v>43.77</v>
      </c>
      <c r="IE273" s="8">
        <v>0.02</v>
      </c>
      <c r="IF273" s="8">
        <v>38.46</v>
      </c>
      <c r="IG273" s="8">
        <v>0.04</v>
      </c>
      <c r="IP273" s="8">
        <v>352.6</v>
      </c>
      <c r="IQ273" s="8">
        <v>0.2</v>
      </c>
      <c r="IR273" s="8">
        <v>135.86000000000001</v>
      </c>
      <c r="IS273" s="8">
        <v>0.05</v>
      </c>
      <c r="IT273" s="8">
        <v>143.46</v>
      </c>
      <c r="IU273" s="8">
        <v>0.05</v>
      </c>
      <c r="IV273" s="8">
        <v>7.6</v>
      </c>
      <c r="IW273" s="8">
        <v>0.05</v>
      </c>
      <c r="IX273" s="8">
        <v>349.47</v>
      </c>
      <c r="IY273" s="8">
        <v>0.2</v>
      </c>
      <c r="IZ273" s="8">
        <v>142.75</v>
      </c>
      <c r="JA273" s="8">
        <v>0.05</v>
      </c>
      <c r="JB273" s="8">
        <v>7.28</v>
      </c>
      <c r="JC273" s="8">
        <v>0.05</v>
      </c>
      <c r="KB273" s="8">
        <v>402.45</v>
      </c>
      <c r="KC273" s="8">
        <v>0.21</v>
      </c>
      <c r="KD273" s="8">
        <v>228.55</v>
      </c>
      <c r="KE273" s="8">
        <v>0.06</v>
      </c>
      <c r="KF273" s="8">
        <v>154.34</v>
      </c>
      <c r="KG273" s="8">
        <v>0.04</v>
      </c>
      <c r="KH273" s="8">
        <v>74.209999999999994</v>
      </c>
      <c r="KI273" s="8">
        <v>0.08</v>
      </c>
      <c r="LD273" s="8">
        <v>87.94</v>
      </c>
      <c r="LE273" s="8">
        <v>0.03</v>
      </c>
      <c r="LF273" s="8">
        <v>57.04</v>
      </c>
      <c r="LG273" s="8">
        <v>0.28000000000000003</v>
      </c>
      <c r="LH273" s="8">
        <v>52.12</v>
      </c>
      <c r="LI273" s="8">
        <v>0.02</v>
      </c>
      <c r="LJ273" s="8">
        <v>4.92</v>
      </c>
      <c r="LK273" s="8">
        <v>0.28999999999999998</v>
      </c>
      <c r="LX273" s="8">
        <v>391.11</v>
      </c>
      <c r="LY273" s="8">
        <v>0.21</v>
      </c>
      <c r="LZ273" s="8">
        <v>135.77000000000001</v>
      </c>
      <c r="MA273" s="8">
        <v>0.04</v>
      </c>
      <c r="MB273" s="8">
        <v>151.94999999999999</v>
      </c>
      <c r="MC273" s="8">
        <v>0.05</v>
      </c>
      <c r="MD273" s="8">
        <v>16.18</v>
      </c>
      <c r="ME273" s="8">
        <v>0.04</v>
      </c>
      <c r="MF273" s="8">
        <v>387.03</v>
      </c>
      <c r="MG273" s="8">
        <v>0.22</v>
      </c>
      <c r="MH273" s="8">
        <v>151.08000000000001</v>
      </c>
      <c r="MI273" s="8">
        <v>0.05</v>
      </c>
      <c r="MJ273" s="8">
        <v>14.67</v>
      </c>
      <c r="MK273" s="8">
        <v>0.04</v>
      </c>
      <c r="MX273" s="27">
        <v>60.91</v>
      </c>
      <c r="MY273" s="27">
        <v>0.04</v>
      </c>
      <c r="MZ273" s="27">
        <v>60.54</v>
      </c>
      <c r="NA273" s="27">
        <v>0.04</v>
      </c>
      <c r="NB273" s="27">
        <v>60.21</v>
      </c>
      <c r="NC273" s="27">
        <v>0.03</v>
      </c>
      <c r="ND273" s="27">
        <v>59.46</v>
      </c>
      <c r="NE273" s="27">
        <v>0.03</v>
      </c>
      <c r="NF273" s="27">
        <v>60.64</v>
      </c>
      <c r="NG273" s="27">
        <v>0.03</v>
      </c>
      <c r="NJ273" s="8">
        <v>136.02000000000001</v>
      </c>
      <c r="NK273" s="8">
        <v>0.05</v>
      </c>
      <c r="NN273" s="8">
        <v>76.23</v>
      </c>
      <c r="NO273" s="8">
        <v>0.06</v>
      </c>
      <c r="NP273" s="8">
        <v>79.86</v>
      </c>
      <c r="NQ273" s="8">
        <v>0.04</v>
      </c>
      <c r="NR273" s="8">
        <v>222.86</v>
      </c>
      <c r="NS273" s="8">
        <v>0.06</v>
      </c>
      <c r="NV273" s="8">
        <v>136.49</v>
      </c>
      <c r="NW273" s="8">
        <v>0.04</v>
      </c>
      <c r="NX273" s="8">
        <v>60.86</v>
      </c>
      <c r="NY273" s="8">
        <v>0.04</v>
      </c>
      <c r="NZ273" s="8">
        <v>63.6</v>
      </c>
      <c r="OA273" s="8">
        <v>0.09</v>
      </c>
      <c r="OD273" s="8">
        <v>135.96</v>
      </c>
      <c r="OE273" s="8">
        <v>0.04</v>
      </c>
      <c r="PH273" s="28">
        <v>60.78</v>
      </c>
      <c r="PI273" s="28">
        <v>0.03</v>
      </c>
      <c r="PR273" s="8">
        <v>136.41</v>
      </c>
      <c r="PS273" s="8">
        <v>0.04</v>
      </c>
      <c r="PT273" s="8">
        <v>135.47</v>
      </c>
      <c r="PU273" s="8">
        <v>0.05</v>
      </c>
      <c r="QD273" s="8">
        <v>79.11</v>
      </c>
      <c r="QE273" s="8">
        <v>0.04</v>
      </c>
      <c r="QF273" s="8">
        <v>136</v>
      </c>
      <c r="QG273" s="8">
        <v>0.14000000000000001</v>
      </c>
      <c r="QH273" s="8">
        <v>58.53</v>
      </c>
      <c r="QI273" s="8">
        <v>0.05</v>
      </c>
      <c r="QJ273" s="8">
        <v>136.56</v>
      </c>
      <c r="QK273" s="8">
        <v>0.04</v>
      </c>
      <c r="QV273" s="8">
        <v>233.92</v>
      </c>
      <c r="QW273" s="8">
        <v>0.06</v>
      </c>
      <c r="QX273" s="8">
        <v>115.1</v>
      </c>
      <c r="QY273" s="8">
        <v>0.1</v>
      </c>
      <c r="QZ273" s="8">
        <v>114.68</v>
      </c>
      <c r="RA273" s="8">
        <v>0.09</v>
      </c>
      <c r="RB273" s="28">
        <v>74.84</v>
      </c>
      <c r="RC273" s="28">
        <v>7.0000000000000007E-2</v>
      </c>
      <c r="RD273" s="28">
        <v>74.930000000000007</v>
      </c>
      <c r="RE273" s="28">
        <v>7.0000000000000007E-2</v>
      </c>
      <c r="RF273" s="28">
        <v>74.75</v>
      </c>
      <c r="RG273" s="28">
        <v>7.0000000000000007E-2</v>
      </c>
      <c r="RH273" s="28">
        <v>74.819999999999993</v>
      </c>
      <c r="RI273" s="28">
        <v>7.0000000000000007E-2</v>
      </c>
      <c r="RJ273" s="28">
        <v>74.849999999999994</v>
      </c>
      <c r="RK273" s="28">
        <v>7.0000000000000007E-2</v>
      </c>
      <c r="RL273" s="28">
        <v>74.930000000000007</v>
      </c>
      <c r="RM273" s="28">
        <v>7.0000000000000007E-2</v>
      </c>
      <c r="RP273" s="28">
        <v>80.78</v>
      </c>
      <c r="RQ273" s="28">
        <v>0.12</v>
      </c>
      <c r="RR273" s="28">
        <v>80.81</v>
      </c>
      <c r="RS273" s="28">
        <v>0.14000000000000001</v>
      </c>
      <c r="RT273" s="28">
        <v>75.040000000000006</v>
      </c>
      <c r="RU273" s="28">
        <v>7.0000000000000007E-2</v>
      </c>
      <c r="RV273" s="28">
        <v>94.62</v>
      </c>
      <c r="RW273" s="28">
        <v>0.33</v>
      </c>
      <c r="RX273" s="28">
        <v>76.319999999999993</v>
      </c>
      <c r="RY273" s="28">
        <v>7.0000000000000007E-2</v>
      </c>
      <c r="RZ273" s="28">
        <v>78.900000000000006</v>
      </c>
      <c r="SA273" s="28">
        <v>0.16</v>
      </c>
      <c r="SB273" s="28">
        <v>75.75</v>
      </c>
      <c r="SC273" s="28">
        <v>0.08</v>
      </c>
      <c r="SD273" s="28">
        <v>76.27</v>
      </c>
      <c r="SE273" s="28">
        <v>0.13</v>
      </c>
      <c r="SF273" s="28">
        <v>77.95</v>
      </c>
      <c r="SG273" s="28">
        <v>0.19</v>
      </c>
      <c r="SH273" s="28">
        <v>82.41</v>
      </c>
      <c r="SI273" s="28">
        <v>0.11</v>
      </c>
      <c r="SJ273" s="28">
        <v>82.34</v>
      </c>
      <c r="SK273" s="28">
        <v>0.1</v>
      </c>
      <c r="SL273" s="28">
        <v>87.55</v>
      </c>
      <c r="SM273" s="28">
        <v>0.15</v>
      </c>
      <c r="SN273" s="28">
        <v>75.319999999999993</v>
      </c>
      <c r="SO273" s="28">
        <v>0.08</v>
      </c>
      <c r="SP273" s="28">
        <v>79.47</v>
      </c>
      <c r="SQ273" s="28">
        <v>0.14000000000000001</v>
      </c>
      <c r="SR273" s="28">
        <v>75.55</v>
      </c>
      <c r="SS273" s="28">
        <v>7.0000000000000007E-2</v>
      </c>
      <c r="ST273" s="28">
        <v>92.85</v>
      </c>
      <c r="SU273" s="28">
        <v>0.2</v>
      </c>
      <c r="VV273" s="28">
        <v>114.58</v>
      </c>
      <c r="VW273" s="28">
        <v>0.09</v>
      </c>
      <c r="WF273" s="28">
        <v>60.85</v>
      </c>
      <c r="WG273" s="28">
        <v>0.03</v>
      </c>
      <c r="WH273" s="28">
        <v>60.6</v>
      </c>
      <c r="WI273" s="28">
        <v>0.03</v>
      </c>
      <c r="WJ273" s="8" t="s">
        <v>1315</v>
      </c>
      <c r="WK273" s="8">
        <v>74.995999999999995</v>
      </c>
      <c r="WL273" s="8">
        <v>1.6E-2</v>
      </c>
      <c r="WM273" s="8">
        <v>62.011000000000003</v>
      </c>
      <c r="WN273" s="8">
        <v>1.7000000000000001E-2</v>
      </c>
      <c r="WO273" s="8">
        <v>60.55</v>
      </c>
      <c r="WP273" s="8">
        <v>0.01</v>
      </c>
      <c r="WQ273" s="8">
        <v>57.183999999999997</v>
      </c>
      <c r="WR273" s="8">
        <v>5.0000000000000001E-3</v>
      </c>
      <c r="WS273" s="8">
        <v>114.997</v>
      </c>
      <c r="WT273" s="8">
        <v>1.0999999999999999E-2</v>
      </c>
      <c r="WU273" s="8">
        <v>80.001999999999995</v>
      </c>
      <c r="WV273" s="8">
        <v>1.6E-2</v>
      </c>
      <c r="WW273" s="8">
        <v>2521.6999999999998</v>
      </c>
      <c r="WX273" s="8">
        <v>3.2</v>
      </c>
      <c r="WY273" s="8">
        <v>2454.6999999999998</v>
      </c>
      <c r="WZ273" s="8">
        <v>3.1</v>
      </c>
      <c r="XA273" s="8">
        <v>1.145</v>
      </c>
      <c r="XB273" s="8">
        <v>2E-3</v>
      </c>
      <c r="XC273" s="8">
        <v>-0.42199999999999999</v>
      </c>
      <c r="XD273" s="8">
        <v>2E-3</v>
      </c>
      <c r="XE273" s="8">
        <v>8.5000000000000006E-2</v>
      </c>
      <c r="XF273" s="8">
        <v>3.0000000000000001E-3</v>
      </c>
      <c r="XG273" s="8">
        <v>0.88239999999999996</v>
      </c>
      <c r="XH273" s="8">
        <v>2.2000000000000001E-3</v>
      </c>
      <c r="XI273" s="8">
        <v>29.247</v>
      </c>
      <c r="XJ273" s="8">
        <v>1E-3</v>
      </c>
      <c r="XK273" s="8">
        <v>11881</v>
      </c>
      <c r="XL273" s="8">
        <v>15</v>
      </c>
      <c r="XM273" s="8">
        <v>1560</v>
      </c>
      <c r="XO273" s="1">
        <v>8.7942837155845673E-3</v>
      </c>
      <c r="XP273" s="12">
        <v>21.378903712586084</v>
      </c>
      <c r="XQ273" s="4">
        <v>13.029</v>
      </c>
      <c r="XR273" s="4">
        <v>0.39800000000000002</v>
      </c>
      <c r="XS273" s="45">
        <f t="shared" ref="XS273:XS304" si="239">(XM273-XU273)*3.412/XT273/0.24</f>
        <v>1.523844516980303</v>
      </c>
      <c r="XT273" s="9">
        <f t="shared" si="229"/>
        <v>11473.443363255952</v>
      </c>
      <c r="XU273" s="46">
        <f t="shared" si="230"/>
        <v>330.19387385826769</v>
      </c>
      <c r="XV273" s="9">
        <f t="shared" si="211"/>
        <v>23.309038206753833</v>
      </c>
      <c r="XW273" s="9">
        <f t="shared" si="231"/>
        <v>95.744989095132894</v>
      </c>
      <c r="XX273" s="9">
        <f t="shared" si="232"/>
        <v>11377.69837416082</v>
      </c>
      <c r="XY273" s="15">
        <f t="shared" si="233"/>
        <v>8.8303899406000589E-3</v>
      </c>
      <c r="XZ273" s="9">
        <f t="shared" si="234"/>
        <v>27.744274088079642</v>
      </c>
      <c r="YA273" s="9">
        <f t="shared" si="235"/>
        <v>59.026155483019693</v>
      </c>
      <c r="YB273" s="10">
        <v>14.606950250060905</v>
      </c>
      <c r="YC273" s="10">
        <v>13.187148374702334</v>
      </c>
      <c r="YD273" s="3">
        <v>1.3769733530937E-2</v>
      </c>
      <c r="YE273" s="9">
        <v>42.91203152912874</v>
      </c>
      <c r="YF273" s="15">
        <v>8.7888246448221408E-3</v>
      </c>
      <c r="YG273" s="9">
        <v>27.616635199876299</v>
      </c>
      <c r="YH273" s="15">
        <v>9.1667693536772749E-3</v>
      </c>
      <c r="YI273" s="9">
        <v>24.504383544909718</v>
      </c>
      <c r="YJ273" s="9">
        <f t="shared" si="236"/>
        <v>75.332806434083579</v>
      </c>
      <c r="YK273" s="9">
        <f t="shared" si="237"/>
        <v>62.194344980922089</v>
      </c>
      <c r="YL273" s="9">
        <f t="shared" si="238"/>
        <v>24.132458744173643</v>
      </c>
      <c r="YM273" s="9">
        <f t="shared" si="212"/>
        <v>41439.958786844298</v>
      </c>
      <c r="YN273" s="9">
        <f t="shared" si="213"/>
        <v>44902.424671539673</v>
      </c>
      <c r="YO273" s="9">
        <f t="shared" si="214"/>
        <v>10321</v>
      </c>
      <c r="YP273" s="14">
        <f t="shared" si="215"/>
        <v>0.85003880387986419</v>
      </c>
      <c r="YQ273" s="9">
        <f t="shared" si="216"/>
        <v>37242.630478322564</v>
      </c>
      <c r="YR273" s="9">
        <f t="shared" si="217"/>
        <v>40705.096363017939</v>
      </c>
      <c r="YS273" s="10">
        <f t="shared" si="218"/>
        <v>3.134637697022352</v>
      </c>
      <c r="YT273" s="15">
        <f t="shared" si="219"/>
        <v>0.19795072841788619</v>
      </c>
      <c r="YU273" s="16">
        <f t="shared" si="220"/>
        <v>-3.6118153439059988</v>
      </c>
      <c r="YV273" s="16">
        <f t="shared" si="221"/>
        <v>-16.306650951063887</v>
      </c>
      <c r="YW273" s="47">
        <f t="shared" si="222"/>
        <v>55.001573018837703</v>
      </c>
      <c r="YX273" s="5">
        <f t="shared" si="223"/>
        <v>41439.958786844298</v>
      </c>
      <c r="YY273" s="5">
        <f t="shared" si="224"/>
        <v>35708.243095458674</v>
      </c>
      <c r="YZ273" s="5">
        <f t="shared" si="225"/>
        <v>4267.2581366356089</v>
      </c>
      <c r="ZA273" s="5">
        <f t="shared" si="226"/>
        <v>1464.4575547500106</v>
      </c>
      <c r="ZB273" s="5">
        <f t="shared" si="227"/>
        <v>41439.958786844298</v>
      </c>
      <c r="ZC273" s="6">
        <f t="shared" si="228"/>
        <v>1</v>
      </c>
    </row>
    <row r="274" spans="1:679" s="8" customFormat="1" x14ac:dyDescent="0.25">
      <c r="A274" s="8">
        <v>3</v>
      </c>
      <c r="B274" s="8" t="s">
        <v>1673</v>
      </c>
      <c r="C274" s="8" t="s">
        <v>1674</v>
      </c>
      <c r="D274" s="8" t="s">
        <v>1673</v>
      </c>
      <c r="E274" s="13" t="s">
        <v>3314</v>
      </c>
      <c r="F274" s="8" t="s">
        <v>3316</v>
      </c>
      <c r="G274" s="8" t="s">
        <v>3316</v>
      </c>
      <c r="H274" s="8" t="s">
        <v>3325</v>
      </c>
      <c r="I274" s="8" t="s">
        <v>3310</v>
      </c>
      <c r="J274" s="8" t="s">
        <v>3319</v>
      </c>
      <c r="L274" s="8">
        <v>7</v>
      </c>
      <c r="M274" s="8" t="s">
        <v>3311</v>
      </c>
      <c r="N274" s="7">
        <v>5</v>
      </c>
      <c r="O274" s="7">
        <v>0</v>
      </c>
      <c r="P274" s="8" t="s">
        <v>3367</v>
      </c>
      <c r="Q274" s="8" t="s">
        <v>1654</v>
      </c>
      <c r="R274" s="8" t="s">
        <v>1675</v>
      </c>
      <c r="S274" s="8" t="s">
        <v>119</v>
      </c>
      <c r="T274" s="8" t="s">
        <v>120</v>
      </c>
      <c r="U274" s="8" t="s">
        <v>949</v>
      </c>
      <c r="V274" s="8" t="s">
        <v>3378</v>
      </c>
      <c r="W274" s="8" t="s">
        <v>3382</v>
      </c>
      <c r="X274" s="8" t="s">
        <v>3387</v>
      </c>
      <c r="Y274" s="8" t="s">
        <v>3387</v>
      </c>
      <c r="Z274" s="8" t="s">
        <v>122</v>
      </c>
      <c r="AA274" s="8" t="s">
        <v>123</v>
      </c>
      <c r="AB274" s="8" t="s">
        <v>124</v>
      </c>
      <c r="AC274" s="8" t="s">
        <v>1312</v>
      </c>
      <c r="AD274" s="8" t="s">
        <v>1177</v>
      </c>
      <c r="AE274" s="8" t="s">
        <v>3391</v>
      </c>
      <c r="AF274" s="8" t="s">
        <v>931</v>
      </c>
      <c r="AG274" s="8">
        <v>75</v>
      </c>
      <c r="AH274" s="8">
        <v>62</v>
      </c>
      <c r="AI274" s="8">
        <v>115</v>
      </c>
      <c r="AJ274" s="8">
        <v>80</v>
      </c>
      <c r="AK274" s="8">
        <v>7.6</v>
      </c>
      <c r="AL274" s="8">
        <v>8.1</v>
      </c>
      <c r="AM274" s="8">
        <v>7.6</v>
      </c>
      <c r="AN274" s="8">
        <v>8.1</v>
      </c>
      <c r="AO274" s="8">
        <v>229.9</v>
      </c>
      <c r="AP274" s="8">
        <v>1.8</v>
      </c>
      <c r="AQ274" s="8">
        <v>32.700000000000003</v>
      </c>
      <c r="AR274" s="8">
        <v>0</v>
      </c>
      <c r="AS274" s="8">
        <v>41681</v>
      </c>
      <c r="AT274" s="8">
        <v>121</v>
      </c>
      <c r="AU274" s="8">
        <v>41328</v>
      </c>
      <c r="AV274" s="8">
        <v>220</v>
      </c>
      <c r="AW274" s="8">
        <v>-44</v>
      </c>
      <c r="AX274" s="8">
        <v>179</v>
      </c>
      <c r="AY274" s="8">
        <v>41639</v>
      </c>
      <c r="AZ274" s="8">
        <v>138</v>
      </c>
      <c r="BA274" s="8">
        <v>3.879</v>
      </c>
      <c r="BB274" s="8">
        <v>900</v>
      </c>
      <c r="CO274" s="8" t="s">
        <v>1676</v>
      </c>
      <c r="CP274" s="8" t="s">
        <v>1677</v>
      </c>
      <c r="CQ274" s="8">
        <v>75.025999999999996</v>
      </c>
      <c r="CR274" s="8">
        <v>4.8000000000000001E-2</v>
      </c>
      <c r="CS274" s="8">
        <v>61.996000000000002</v>
      </c>
      <c r="CT274" s="8">
        <v>2.5999999999999999E-2</v>
      </c>
      <c r="CU274" s="8">
        <v>114.985</v>
      </c>
      <c r="CV274" s="8">
        <v>0.02</v>
      </c>
      <c r="CW274" s="8">
        <v>80.004999999999995</v>
      </c>
      <c r="CX274" s="8">
        <v>2.1000000000000001E-2</v>
      </c>
      <c r="CY274" s="8">
        <v>74.69</v>
      </c>
      <c r="CZ274" s="8">
        <v>0.08</v>
      </c>
      <c r="DA274" s="8">
        <v>59.76</v>
      </c>
      <c r="DB274" s="8">
        <v>0.03</v>
      </c>
      <c r="DC274" s="8">
        <v>63.55</v>
      </c>
      <c r="DD274" s="8">
        <v>0.03</v>
      </c>
      <c r="DE274" s="8">
        <v>0.13700000000000001</v>
      </c>
      <c r="DF274" s="8">
        <v>5.0000000000000001E-3</v>
      </c>
      <c r="DG274" s="8">
        <v>0.87760000000000005</v>
      </c>
      <c r="DH274" s="8">
        <v>2.7000000000000001E-3</v>
      </c>
      <c r="DI274" s="8">
        <v>41681</v>
      </c>
      <c r="DJ274" s="8">
        <v>121</v>
      </c>
      <c r="DK274" s="8">
        <v>-44</v>
      </c>
      <c r="DL274" s="8">
        <v>179</v>
      </c>
      <c r="DM274" s="8">
        <v>3.879</v>
      </c>
      <c r="DN274" s="8">
        <v>1.4E-2</v>
      </c>
      <c r="DU274" s="8">
        <v>229.9</v>
      </c>
      <c r="DV274" s="8">
        <v>1.5</v>
      </c>
      <c r="DW274" s="8">
        <v>229.8</v>
      </c>
      <c r="DX274" s="8">
        <v>1.5</v>
      </c>
      <c r="DY274" s="8">
        <v>230.2</v>
      </c>
      <c r="DZ274" s="8">
        <v>1.5</v>
      </c>
      <c r="EA274" s="8">
        <v>32.700000000000003</v>
      </c>
      <c r="EB274" s="8">
        <v>0.1</v>
      </c>
      <c r="EC274" s="8">
        <v>29.9</v>
      </c>
      <c r="ED274" s="8">
        <v>0.1</v>
      </c>
      <c r="EE274" s="8">
        <v>33.9</v>
      </c>
      <c r="EF274" s="8">
        <v>0.1</v>
      </c>
      <c r="EG274" s="8">
        <v>7511.5</v>
      </c>
      <c r="EH274" s="8">
        <v>51.1</v>
      </c>
      <c r="EI274" s="8">
        <v>3861.9</v>
      </c>
      <c r="EJ274" s="8">
        <v>70.2</v>
      </c>
      <c r="EK274" s="8">
        <v>3222.3</v>
      </c>
      <c r="EL274" s="8">
        <v>40.6</v>
      </c>
      <c r="EM274" s="8">
        <v>230</v>
      </c>
      <c r="EO274" s="8">
        <v>230</v>
      </c>
      <c r="EQ274" s="8">
        <v>230</v>
      </c>
      <c r="ES274" s="8">
        <v>6.2</v>
      </c>
      <c r="EU274" s="8">
        <v>6.1</v>
      </c>
      <c r="EW274" s="8">
        <v>6.3</v>
      </c>
      <c r="EY274" s="8">
        <v>0.63</v>
      </c>
      <c r="EZ274" s="8">
        <v>230</v>
      </c>
      <c r="FB274" s="8">
        <v>230</v>
      </c>
      <c r="FD274" s="8">
        <v>230</v>
      </c>
      <c r="FF274" s="8">
        <v>12.3</v>
      </c>
      <c r="FH274" s="8">
        <v>12.4</v>
      </c>
      <c r="FJ274" s="8">
        <v>11.6</v>
      </c>
      <c r="FL274" s="8">
        <v>4160</v>
      </c>
      <c r="FN274" s="8">
        <v>0.87</v>
      </c>
      <c r="FO274" s="8">
        <v>230</v>
      </c>
      <c r="FP274" s="8">
        <v>230</v>
      </c>
      <c r="FQ274" s="8">
        <v>230</v>
      </c>
      <c r="FR274" s="8">
        <v>13.1</v>
      </c>
      <c r="FS274" s="8">
        <v>13</v>
      </c>
      <c r="FT274" s="8">
        <v>11.5</v>
      </c>
      <c r="FU274" s="8">
        <v>4310</v>
      </c>
      <c r="FV274" s="8">
        <v>0.76</v>
      </c>
      <c r="FW274" s="8">
        <v>228.4</v>
      </c>
      <c r="FY274" s="8">
        <v>2.4</v>
      </c>
      <c r="GA274" s="8">
        <v>521</v>
      </c>
      <c r="GC274" s="8">
        <v>115</v>
      </c>
      <c r="GE274" s="8">
        <v>10676</v>
      </c>
      <c r="HB274" s="8">
        <v>329.01</v>
      </c>
      <c r="HC274" s="8">
        <v>0.32</v>
      </c>
      <c r="HD274" s="8">
        <v>221.88</v>
      </c>
      <c r="HE274" s="8">
        <v>0.06</v>
      </c>
      <c r="HF274" s="8">
        <v>137.91999999999999</v>
      </c>
      <c r="HG274" s="8">
        <v>0.08</v>
      </c>
      <c r="HH274" s="8">
        <v>83.95</v>
      </c>
      <c r="HI274" s="8">
        <v>7.0000000000000007E-2</v>
      </c>
      <c r="HZ274" s="8">
        <v>71.459999999999994</v>
      </c>
      <c r="IA274" s="8">
        <v>0.05</v>
      </c>
      <c r="IB274" s="8">
        <v>83.68</v>
      </c>
      <c r="IC274" s="8">
        <v>0.04</v>
      </c>
      <c r="ID274" s="8">
        <v>41.74</v>
      </c>
      <c r="IE274" s="8">
        <v>0.04</v>
      </c>
      <c r="IF274" s="8">
        <v>41.94</v>
      </c>
      <c r="IG274" s="8">
        <v>0.06</v>
      </c>
      <c r="IP274" s="8">
        <v>317.2</v>
      </c>
      <c r="IQ274" s="8">
        <v>0.3</v>
      </c>
      <c r="IR274" s="8">
        <v>125.12</v>
      </c>
      <c r="IS274" s="8">
        <v>0.08</v>
      </c>
      <c r="IT274" s="8">
        <v>135.05000000000001</v>
      </c>
      <c r="IU274" s="8">
        <v>7.0000000000000007E-2</v>
      </c>
      <c r="IV274" s="8">
        <v>9.93</v>
      </c>
      <c r="IW274" s="8">
        <v>0.05</v>
      </c>
      <c r="IX274" s="8">
        <v>314.16000000000003</v>
      </c>
      <c r="IY274" s="8">
        <v>0.32</v>
      </c>
      <c r="IZ274" s="8">
        <v>134.29</v>
      </c>
      <c r="JA274" s="8">
        <v>0.08</v>
      </c>
      <c r="JB274" s="8">
        <v>8.41</v>
      </c>
      <c r="JC274" s="8">
        <v>7.0000000000000007E-2</v>
      </c>
      <c r="KB274" s="8">
        <v>353.59</v>
      </c>
      <c r="KC274" s="8">
        <v>0.34</v>
      </c>
      <c r="KD274" s="8">
        <v>225.99</v>
      </c>
      <c r="KE274" s="8">
        <v>0.08</v>
      </c>
      <c r="KF274" s="8">
        <v>143.68</v>
      </c>
      <c r="KG274" s="8">
        <v>0.08</v>
      </c>
      <c r="KH274" s="8">
        <v>82.31</v>
      </c>
      <c r="KI274" s="8">
        <v>0.06</v>
      </c>
      <c r="LD274" s="8">
        <v>83.96</v>
      </c>
      <c r="LE274" s="8">
        <v>0.05</v>
      </c>
      <c r="LF274" s="8">
        <v>76.75</v>
      </c>
      <c r="LG274" s="8">
        <v>0.06</v>
      </c>
      <c r="LH274" s="8">
        <v>49.73</v>
      </c>
      <c r="LI274" s="8">
        <v>0.03</v>
      </c>
      <c r="LJ274" s="8">
        <v>27.02</v>
      </c>
      <c r="LK274" s="8">
        <v>0.08</v>
      </c>
      <c r="LX274" s="8">
        <v>342.57</v>
      </c>
      <c r="LY274" s="8">
        <v>0.32</v>
      </c>
      <c r="LZ274" s="8">
        <v>126.31</v>
      </c>
      <c r="MA274" s="8">
        <v>0.08</v>
      </c>
      <c r="MB274" s="8">
        <v>141.13999999999999</v>
      </c>
      <c r="MC274" s="8">
        <v>0.08</v>
      </c>
      <c r="MD274" s="8">
        <v>14.83</v>
      </c>
      <c r="ME274" s="8">
        <v>0.04</v>
      </c>
      <c r="MF274" s="8">
        <v>338.94</v>
      </c>
      <c r="MG274" s="8">
        <v>0.35</v>
      </c>
      <c r="MH274" s="8">
        <v>140.29</v>
      </c>
      <c r="MI274" s="8">
        <v>0.08</v>
      </c>
      <c r="MJ274" s="8">
        <v>13.63</v>
      </c>
      <c r="MK274" s="8">
        <v>0.05</v>
      </c>
      <c r="MX274" s="27">
        <v>60.3</v>
      </c>
      <c r="MY274" s="27">
        <v>0.05</v>
      </c>
      <c r="MZ274" s="27">
        <v>59.8</v>
      </c>
      <c r="NA274" s="27">
        <v>0.05</v>
      </c>
      <c r="NB274" s="27">
        <v>59.47</v>
      </c>
      <c r="NC274" s="27">
        <v>0.04</v>
      </c>
      <c r="ND274" s="27">
        <v>58.75</v>
      </c>
      <c r="NE274" s="27">
        <v>0.04</v>
      </c>
      <c r="NF274" s="27">
        <v>59.96</v>
      </c>
      <c r="NG274" s="27">
        <v>0.04</v>
      </c>
      <c r="NJ274" s="8">
        <v>125.01</v>
      </c>
      <c r="NK274" s="8">
        <v>0.08</v>
      </c>
      <c r="NN274" s="8">
        <v>76.19</v>
      </c>
      <c r="NO274" s="8">
        <v>0.04</v>
      </c>
      <c r="NP274" s="8">
        <v>80.849999999999994</v>
      </c>
      <c r="NQ274" s="8">
        <v>0.04</v>
      </c>
      <c r="NR274" s="8">
        <v>220.47</v>
      </c>
      <c r="NS274" s="8">
        <v>7.0000000000000007E-2</v>
      </c>
      <c r="NV274" s="8">
        <v>126.71</v>
      </c>
      <c r="NW274" s="8">
        <v>0.08</v>
      </c>
      <c r="NX274" s="8">
        <v>78.75</v>
      </c>
      <c r="NY274" s="8">
        <v>7.0000000000000007E-2</v>
      </c>
      <c r="NZ274" s="8">
        <v>83.91</v>
      </c>
      <c r="OA274" s="8">
        <v>0.1</v>
      </c>
      <c r="OD274" s="8">
        <v>127.71</v>
      </c>
      <c r="OE274" s="8">
        <v>0.06</v>
      </c>
      <c r="PH274" s="28">
        <v>60.11</v>
      </c>
      <c r="PI274" s="28">
        <v>0.04</v>
      </c>
      <c r="PR274" s="8">
        <v>126.66</v>
      </c>
      <c r="PS274" s="8">
        <v>7.0000000000000007E-2</v>
      </c>
      <c r="PT274" s="8">
        <v>125.88</v>
      </c>
      <c r="PU274" s="8">
        <v>0.06</v>
      </c>
      <c r="QD274" s="8">
        <v>78.72</v>
      </c>
      <c r="QE274" s="8">
        <v>0.04</v>
      </c>
      <c r="QF274" s="8">
        <v>126.11</v>
      </c>
      <c r="QG274" s="8">
        <v>0.09</v>
      </c>
      <c r="QH274" s="8">
        <v>75.650000000000006</v>
      </c>
      <c r="QI274" s="8">
        <v>7.0000000000000007E-2</v>
      </c>
      <c r="QJ274" s="8">
        <v>126.67</v>
      </c>
      <c r="QK274" s="8">
        <v>0.08</v>
      </c>
      <c r="QV274" s="8">
        <v>222.5</v>
      </c>
      <c r="QW274" s="8">
        <v>0.06</v>
      </c>
      <c r="QX274" s="8">
        <v>115.53</v>
      </c>
      <c r="QY274" s="8">
        <v>0.15</v>
      </c>
      <c r="QZ274" s="8">
        <v>115.8</v>
      </c>
      <c r="RA274" s="8">
        <v>0.13</v>
      </c>
      <c r="RB274" s="28">
        <v>74.989999999999995</v>
      </c>
      <c r="RC274" s="28">
        <v>0.09</v>
      </c>
      <c r="RD274" s="28">
        <v>75</v>
      </c>
      <c r="RE274" s="28">
        <v>0.09</v>
      </c>
      <c r="RF274" s="28">
        <v>75</v>
      </c>
      <c r="RG274" s="28">
        <v>0.08</v>
      </c>
      <c r="RH274" s="28">
        <v>75.040000000000006</v>
      </c>
      <c r="RI274" s="28">
        <v>0.09</v>
      </c>
      <c r="RJ274" s="28">
        <v>75.03</v>
      </c>
      <c r="RK274" s="28">
        <v>0.09</v>
      </c>
      <c r="RL274" s="28">
        <v>75.069999999999993</v>
      </c>
      <c r="RM274" s="28">
        <v>0.09</v>
      </c>
      <c r="RP274" s="28">
        <v>80.430000000000007</v>
      </c>
      <c r="RQ274" s="28">
        <v>0.14000000000000001</v>
      </c>
      <c r="RR274" s="28">
        <v>80.5</v>
      </c>
      <c r="RS274" s="28">
        <v>0.14000000000000001</v>
      </c>
      <c r="RT274" s="28">
        <v>75</v>
      </c>
      <c r="RU274" s="28">
        <v>0.08</v>
      </c>
      <c r="RV274" s="28">
        <v>93.67</v>
      </c>
      <c r="RW274" s="28">
        <v>0.27</v>
      </c>
      <c r="RX274" s="28">
        <v>76.150000000000006</v>
      </c>
      <c r="RY274" s="28">
        <v>0.09</v>
      </c>
      <c r="RZ274" s="28">
        <v>78.34</v>
      </c>
      <c r="SA274" s="28">
        <v>0.18</v>
      </c>
      <c r="SB274" s="28">
        <v>75.56</v>
      </c>
      <c r="SC274" s="28">
        <v>0.09</v>
      </c>
      <c r="SD274" s="28">
        <v>76.14</v>
      </c>
      <c r="SE274" s="28">
        <v>0.12</v>
      </c>
      <c r="SF274" s="28">
        <v>77.69</v>
      </c>
      <c r="SG274" s="28">
        <v>0.21</v>
      </c>
      <c r="SH274" s="28">
        <v>81.900000000000006</v>
      </c>
      <c r="SI274" s="28">
        <v>0.15</v>
      </c>
      <c r="SJ274" s="28">
        <v>81.89</v>
      </c>
      <c r="SK274" s="28">
        <v>0.11</v>
      </c>
      <c r="SL274" s="28">
        <v>86.94</v>
      </c>
      <c r="SM274" s="28">
        <v>0.16</v>
      </c>
      <c r="SN274" s="28">
        <v>75.17</v>
      </c>
      <c r="SO274" s="28">
        <v>0.09</v>
      </c>
      <c r="SP274" s="28">
        <v>78.92</v>
      </c>
      <c r="SQ274" s="28">
        <v>0.17</v>
      </c>
      <c r="SR274" s="28">
        <v>75.45</v>
      </c>
      <c r="SS274" s="28">
        <v>0.09</v>
      </c>
      <c r="ST274" s="28">
        <v>92.46</v>
      </c>
      <c r="SU274" s="28">
        <v>0.22</v>
      </c>
      <c r="VV274" s="28">
        <v>113.5</v>
      </c>
      <c r="VW274" s="28">
        <v>0.11</v>
      </c>
      <c r="WF274" s="28">
        <v>60.12</v>
      </c>
      <c r="WG274" s="28">
        <v>0.04</v>
      </c>
      <c r="WH274" s="28">
        <v>59.91</v>
      </c>
      <c r="WI274" s="28">
        <v>0.04</v>
      </c>
      <c r="WJ274" s="8" t="s">
        <v>1315</v>
      </c>
      <c r="WK274" s="8">
        <v>75.025999999999996</v>
      </c>
      <c r="WL274" s="8">
        <v>4.8000000000000001E-2</v>
      </c>
      <c r="WM274" s="8">
        <v>61.996000000000002</v>
      </c>
      <c r="WN274" s="8">
        <v>2.5999999999999999E-2</v>
      </c>
      <c r="WO274" s="8">
        <v>59.966000000000001</v>
      </c>
      <c r="WP274" s="8">
        <v>1.6E-2</v>
      </c>
      <c r="WQ274" s="8">
        <v>56.555999999999997</v>
      </c>
      <c r="WR274" s="8">
        <v>1.6E-2</v>
      </c>
      <c r="WS274" s="8">
        <v>114.985</v>
      </c>
      <c r="WT274" s="8">
        <v>0.02</v>
      </c>
      <c r="WU274" s="8">
        <v>80.004999999999995</v>
      </c>
      <c r="WV274" s="8">
        <v>2.1000000000000001E-2</v>
      </c>
      <c r="WW274" s="8">
        <v>2516.1999999999998</v>
      </c>
      <c r="WX274" s="8">
        <v>3.9</v>
      </c>
      <c r="WY274" s="8">
        <v>2447</v>
      </c>
      <c r="WZ274" s="8">
        <v>3.8</v>
      </c>
      <c r="XA274" s="8">
        <v>1.1519999999999999</v>
      </c>
      <c r="XB274" s="8">
        <v>2E-3</v>
      </c>
      <c r="XC274" s="8">
        <v>-0.42099999999999999</v>
      </c>
      <c r="XD274" s="8">
        <v>2E-3</v>
      </c>
      <c r="XE274" s="8">
        <v>0.13700000000000001</v>
      </c>
      <c r="XF274" s="8">
        <v>5.0000000000000001E-3</v>
      </c>
      <c r="XG274" s="8">
        <v>0.87760000000000005</v>
      </c>
      <c r="XH274" s="8">
        <v>2.7000000000000001E-3</v>
      </c>
      <c r="XI274" s="8">
        <v>29.204000000000001</v>
      </c>
      <c r="XJ274" s="8">
        <v>0</v>
      </c>
      <c r="XK274" s="8">
        <v>10734</v>
      </c>
      <c r="XL274" s="8">
        <v>20</v>
      </c>
      <c r="XM274" s="8">
        <v>1570</v>
      </c>
      <c r="XO274" s="1">
        <v>8.7942837155845673E-3</v>
      </c>
      <c r="XP274" s="12">
        <v>21.378903712586084</v>
      </c>
      <c r="XQ274" s="4">
        <v>13.029</v>
      </c>
      <c r="XR274" s="4">
        <v>0.39800000000000002</v>
      </c>
      <c r="XS274" s="45">
        <f t="shared" si="239"/>
        <v>1.5364377486985885</v>
      </c>
      <c r="XT274" s="9">
        <f t="shared" si="229"/>
        <v>11462.896614568628</v>
      </c>
      <c r="XU274" s="46">
        <f t="shared" si="230"/>
        <v>331.17042897637793</v>
      </c>
      <c r="XV274" s="9">
        <f t="shared" si="211"/>
        <v>23.281200932879237</v>
      </c>
      <c r="XW274" s="9">
        <f t="shared" si="231"/>
        <v>95.632315994852917</v>
      </c>
      <c r="XX274" s="9">
        <f t="shared" si="232"/>
        <v>11367.264298573775</v>
      </c>
      <c r="XY274" s="15">
        <f t="shared" si="233"/>
        <v>8.8135896576336404E-3</v>
      </c>
      <c r="XZ274" s="9">
        <f t="shared" si="234"/>
        <v>27.733100404753035</v>
      </c>
      <c r="YA274" s="9">
        <f t="shared" si="235"/>
        <v>58.429562251301412</v>
      </c>
      <c r="YB274" s="10">
        <v>14.606694833657862</v>
      </c>
      <c r="YC274" s="10">
        <v>13.170493032984698</v>
      </c>
      <c r="YD274" s="3">
        <v>1.3775523185591639E-2</v>
      </c>
      <c r="YE274" s="9">
        <v>42.915516568784618</v>
      </c>
      <c r="YF274" s="15">
        <v>8.7718451197547533E-3</v>
      </c>
      <c r="YG274" s="9">
        <v>27.605371376727689</v>
      </c>
      <c r="YH274" s="15">
        <v>8.9300034428140378E-3</v>
      </c>
      <c r="YI274" s="9">
        <v>24.104334137210287</v>
      </c>
      <c r="YJ274" s="9">
        <f t="shared" si="236"/>
        <v>75.362379855428941</v>
      </c>
      <c r="YK274" s="9">
        <f t="shared" si="237"/>
        <v>62.179521652084219</v>
      </c>
      <c r="YL274" s="9">
        <f t="shared" si="238"/>
        <v>23.729497222415443</v>
      </c>
      <c r="YM274" s="9">
        <f t="shared" si="212"/>
        <v>45892.889364893774</v>
      </c>
      <c r="YN274" s="9">
        <f t="shared" si="213"/>
        <v>46583.793021470767</v>
      </c>
      <c r="YO274" s="9">
        <f t="shared" si="214"/>
        <v>9164</v>
      </c>
      <c r="YP274" s="14">
        <f t="shared" si="215"/>
        <v>0.68151586079749971</v>
      </c>
      <c r="YQ274" s="9">
        <f t="shared" si="216"/>
        <v>41664.76403899015</v>
      </c>
      <c r="YR274" s="9">
        <f t="shared" si="217"/>
        <v>42355.667695567143</v>
      </c>
      <c r="YS274" s="10">
        <f t="shared" si="218"/>
        <v>3.8815692229355458</v>
      </c>
      <c r="YT274" s="15">
        <f t="shared" si="219"/>
        <v>0.20194045164647398</v>
      </c>
      <c r="YU274" s="16">
        <f t="shared" si="220"/>
        <v>-4.0036031823375922</v>
      </c>
      <c r="YV274" s="16">
        <f t="shared" si="221"/>
        <v>-16.932817604127528</v>
      </c>
      <c r="YW274" s="47">
        <f t="shared" si="222"/>
        <v>54.144893467274613</v>
      </c>
      <c r="YX274" s="5">
        <f t="shared" si="223"/>
        <v>45892.889364893774</v>
      </c>
      <c r="YY274" s="5">
        <f t="shared" si="224"/>
        <v>40132.02792034272</v>
      </c>
      <c r="YZ274" s="5">
        <f t="shared" si="225"/>
        <v>4296.7168016171718</v>
      </c>
      <c r="ZA274" s="5">
        <f t="shared" si="226"/>
        <v>1464.1446429338664</v>
      </c>
      <c r="ZB274" s="5">
        <f t="shared" si="227"/>
        <v>45892.889364893759</v>
      </c>
      <c r="ZC274" s="6">
        <f t="shared" si="228"/>
        <v>0.99999999999999967</v>
      </c>
    </row>
    <row r="275" spans="1:679" s="8" customFormat="1" x14ac:dyDescent="0.25">
      <c r="A275" s="8">
        <v>3</v>
      </c>
      <c r="B275" s="8" t="s">
        <v>1678</v>
      </c>
      <c r="C275" s="8" t="s">
        <v>1679</v>
      </c>
      <c r="D275" s="8" t="s">
        <v>1678</v>
      </c>
      <c r="E275" s="13" t="s">
        <v>3314</v>
      </c>
      <c r="F275" s="8" t="s">
        <v>3316</v>
      </c>
      <c r="G275" s="8" t="s">
        <v>3316</v>
      </c>
      <c r="H275" s="8" t="s">
        <v>3325</v>
      </c>
      <c r="I275" s="8" t="s">
        <v>3310</v>
      </c>
      <c r="J275" s="8" t="s">
        <v>3319</v>
      </c>
      <c r="L275" s="8">
        <v>7</v>
      </c>
      <c r="M275" s="8" t="s">
        <v>3311</v>
      </c>
      <c r="N275" s="7">
        <v>50</v>
      </c>
      <c r="O275" s="7">
        <v>0</v>
      </c>
      <c r="P275" s="8" t="s">
        <v>3367</v>
      </c>
      <c r="Q275" s="8" t="s">
        <v>1654</v>
      </c>
      <c r="R275" s="8" t="s">
        <v>1680</v>
      </c>
      <c r="S275" s="8" t="s">
        <v>119</v>
      </c>
      <c r="T275" s="8" t="s">
        <v>120</v>
      </c>
      <c r="U275" s="8" t="s">
        <v>949</v>
      </c>
      <c r="V275" s="8" t="s">
        <v>3378</v>
      </c>
      <c r="W275" s="8" t="s">
        <v>3382</v>
      </c>
      <c r="X275" s="8" t="s">
        <v>3387</v>
      </c>
      <c r="Y275" s="8" t="s">
        <v>3387</v>
      </c>
      <c r="Z275" s="8" t="s">
        <v>122</v>
      </c>
      <c r="AA275" s="8" t="s">
        <v>123</v>
      </c>
      <c r="AB275" s="8" t="s">
        <v>124</v>
      </c>
      <c r="AC275" s="8" t="s">
        <v>1312</v>
      </c>
      <c r="AD275" s="8" t="s">
        <v>1177</v>
      </c>
      <c r="AE275" s="8" t="s">
        <v>3391</v>
      </c>
      <c r="AF275" s="8" t="s">
        <v>931</v>
      </c>
      <c r="AG275" s="8">
        <v>75</v>
      </c>
      <c r="AH275" s="8">
        <v>62</v>
      </c>
      <c r="AI275" s="8">
        <v>115</v>
      </c>
      <c r="AJ275" s="8">
        <v>80</v>
      </c>
      <c r="AK275" s="8">
        <v>7.6</v>
      </c>
      <c r="AL275" s="8">
        <v>8.1</v>
      </c>
      <c r="AM275" s="8">
        <v>7.6</v>
      </c>
      <c r="AN275" s="8">
        <v>8.1</v>
      </c>
      <c r="AO275" s="8">
        <v>229.9</v>
      </c>
      <c r="AP275" s="8">
        <v>1.7</v>
      </c>
      <c r="AQ275" s="8">
        <v>36.200000000000003</v>
      </c>
      <c r="AR275" s="8">
        <v>0</v>
      </c>
      <c r="AS275" s="8">
        <v>39850</v>
      </c>
      <c r="AT275" s="8">
        <v>65</v>
      </c>
      <c r="AU275" s="8">
        <v>39576</v>
      </c>
      <c r="AV275" s="8">
        <v>122</v>
      </c>
      <c r="AW275" s="8">
        <v>-3160</v>
      </c>
      <c r="AX275" s="8">
        <v>137</v>
      </c>
      <c r="AY275" s="8">
        <v>36687</v>
      </c>
      <c r="AZ275" s="8">
        <v>130</v>
      </c>
      <c r="BA275" s="8">
        <v>3.024</v>
      </c>
      <c r="BB275" s="8">
        <v>900</v>
      </c>
      <c r="CO275" s="8" t="s">
        <v>1681</v>
      </c>
      <c r="CP275" s="8" t="s">
        <v>1682</v>
      </c>
      <c r="CQ275" s="8">
        <v>75.010000000000005</v>
      </c>
      <c r="CR275" s="8">
        <v>5.0000000000000001E-3</v>
      </c>
      <c r="CS275" s="8">
        <v>62.011000000000003</v>
      </c>
      <c r="CT275" s="8">
        <v>2.9000000000000001E-2</v>
      </c>
      <c r="CU275" s="8">
        <v>114.99</v>
      </c>
      <c r="CV275" s="8">
        <v>0.02</v>
      </c>
      <c r="CW275" s="8">
        <v>79.998999999999995</v>
      </c>
      <c r="CX275" s="8">
        <v>3.5000000000000003E-2</v>
      </c>
      <c r="CY275" s="8">
        <v>74.569999999999993</v>
      </c>
      <c r="CZ275" s="8">
        <v>0.05</v>
      </c>
      <c r="DA275" s="8">
        <v>60.24</v>
      </c>
      <c r="DB275" s="8">
        <v>0.03</v>
      </c>
      <c r="DC275" s="8">
        <v>63.58</v>
      </c>
      <c r="DD275" s="8">
        <v>0.02</v>
      </c>
      <c r="DE275" s="8">
        <v>7.0999999999999994E-2</v>
      </c>
      <c r="DF275" s="8">
        <v>3.0000000000000001E-3</v>
      </c>
      <c r="DG275" s="8">
        <v>0.87590000000000001</v>
      </c>
      <c r="DH275" s="8">
        <v>2.0999999999999999E-3</v>
      </c>
      <c r="DI275" s="8">
        <v>39850</v>
      </c>
      <c r="DJ275" s="8">
        <v>65</v>
      </c>
      <c r="DK275" s="8">
        <v>-3160</v>
      </c>
      <c r="DL275" s="8">
        <v>137</v>
      </c>
      <c r="DM275" s="8">
        <v>3.024</v>
      </c>
      <c r="DN275" s="8">
        <v>1.0999999999999999E-2</v>
      </c>
      <c r="DU275" s="8">
        <v>229.9</v>
      </c>
      <c r="DV275" s="8">
        <v>1.1000000000000001</v>
      </c>
      <c r="DW275" s="8">
        <v>229.8</v>
      </c>
      <c r="DX275" s="8">
        <v>1.1000000000000001</v>
      </c>
      <c r="DY275" s="8">
        <v>230.1</v>
      </c>
      <c r="DZ275" s="8">
        <v>1.1000000000000001</v>
      </c>
      <c r="EA275" s="8">
        <v>36.200000000000003</v>
      </c>
      <c r="EB275" s="8">
        <v>0.1</v>
      </c>
      <c r="EC275" s="8">
        <v>33</v>
      </c>
      <c r="ED275" s="8">
        <v>0.1</v>
      </c>
      <c r="EE275" s="8">
        <v>37.200000000000003</v>
      </c>
      <c r="EF275" s="8">
        <v>0.1</v>
      </c>
      <c r="EG275" s="8">
        <v>8318.2000000000007</v>
      </c>
      <c r="EH275" s="8">
        <v>36.6</v>
      </c>
      <c r="EI275" s="8">
        <v>3988.4</v>
      </c>
      <c r="EJ275" s="8">
        <v>50.3</v>
      </c>
      <c r="EK275" s="8">
        <v>3812.4</v>
      </c>
      <c r="EL275" s="8">
        <v>30.9</v>
      </c>
      <c r="EM275" s="8">
        <v>230</v>
      </c>
      <c r="EO275" s="8">
        <v>230</v>
      </c>
      <c r="EQ275" s="8">
        <v>230</v>
      </c>
      <c r="ES275" s="8">
        <v>6.2</v>
      </c>
      <c r="EU275" s="8">
        <v>6.3</v>
      </c>
      <c r="EW275" s="8">
        <v>6.2</v>
      </c>
      <c r="EY275" s="8">
        <v>0.63</v>
      </c>
      <c r="EZ275" s="8">
        <v>230</v>
      </c>
      <c r="FB275" s="8">
        <v>230</v>
      </c>
      <c r="FD275" s="8">
        <v>230</v>
      </c>
      <c r="FF275" s="8">
        <v>13.9</v>
      </c>
      <c r="FH275" s="8">
        <v>13.8</v>
      </c>
      <c r="FJ275" s="8">
        <v>13.1</v>
      </c>
      <c r="FL275" s="8">
        <v>4770</v>
      </c>
      <c r="FN275" s="8">
        <v>0.89</v>
      </c>
      <c r="FO275" s="8">
        <v>230</v>
      </c>
      <c r="FP275" s="8">
        <v>230</v>
      </c>
      <c r="FQ275" s="8">
        <v>230</v>
      </c>
      <c r="FR275" s="8">
        <v>15.2</v>
      </c>
      <c r="FS275" s="8">
        <v>14.9</v>
      </c>
      <c r="FT275" s="8">
        <v>13.4</v>
      </c>
      <c r="FU275" s="8">
        <v>5080</v>
      </c>
      <c r="FV275" s="8">
        <v>0.77</v>
      </c>
      <c r="FW275" s="8">
        <v>228.3</v>
      </c>
      <c r="FY275" s="8">
        <v>2.4</v>
      </c>
      <c r="GA275" s="8">
        <v>529.79999999999995</v>
      </c>
      <c r="GC275" s="8">
        <v>115</v>
      </c>
      <c r="GE275" s="8">
        <v>12064.8</v>
      </c>
      <c r="HB275" s="8">
        <v>373.32</v>
      </c>
      <c r="HC275" s="8">
        <v>0.28999999999999998</v>
      </c>
      <c r="HD275" s="8">
        <v>238.34</v>
      </c>
      <c r="HE275" s="8">
        <v>0.05</v>
      </c>
      <c r="HF275" s="8">
        <v>148.11000000000001</v>
      </c>
      <c r="HG275" s="8">
        <v>0.06</v>
      </c>
      <c r="HH275" s="8">
        <v>90.22</v>
      </c>
      <c r="HI275" s="8">
        <v>0.06</v>
      </c>
      <c r="HZ275" s="8">
        <v>75.42</v>
      </c>
      <c r="IA275" s="8">
        <v>0.05</v>
      </c>
      <c r="IB275" s="8">
        <v>81.78</v>
      </c>
      <c r="IC275" s="8">
        <v>0.04</v>
      </c>
      <c r="ID275" s="8">
        <v>44.37</v>
      </c>
      <c r="IE275" s="8">
        <v>0.03</v>
      </c>
      <c r="IF275" s="8">
        <v>37.4</v>
      </c>
      <c r="IG275" s="8">
        <v>0.05</v>
      </c>
      <c r="IP275" s="8">
        <v>361.44</v>
      </c>
      <c r="IQ275" s="8">
        <v>0.32</v>
      </c>
      <c r="IR275" s="8">
        <v>137.52000000000001</v>
      </c>
      <c r="IS275" s="8">
        <v>0.08</v>
      </c>
      <c r="IT275" s="8">
        <v>145.47</v>
      </c>
      <c r="IU275" s="8">
        <v>7.0000000000000007E-2</v>
      </c>
      <c r="IV275" s="8">
        <v>7.96</v>
      </c>
      <c r="IW275" s="8">
        <v>0.05</v>
      </c>
      <c r="IX275" s="8">
        <v>358.23</v>
      </c>
      <c r="IY275" s="8">
        <v>0.3</v>
      </c>
      <c r="IZ275" s="8">
        <v>144.75</v>
      </c>
      <c r="JA275" s="8">
        <v>7.0000000000000007E-2</v>
      </c>
      <c r="JB275" s="8">
        <v>8.01</v>
      </c>
      <c r="JC275" s="8">
        <v>7.0000000000000007E-2</v>
      </c>
      <c r="KB275" s="8">
        <v>411.62</v>
      </c>
      <c r="KC275" s="8">
        <v>0.22</v>
      </c>
      <c r="KD275" s="8">
        <v>228.41</v>
      </c>
      <c r="KE275" s="8">
        <v>0.09</v>
      </c>
      <c r="KF275" s="8">
        <v>156.22999999999999</v>
      </c>
      <c r="KG275" s="8">
        <v>0.05</v>
      </c>
      <c r="KH275" s="8">
        <v>72.180000000000007</v>
      </c>
      <c r="KI275" s="8">
        <v>0.09</v>
      </c>
      <c r="LD275" s="8">
        <v>88.78</v>
      </c>
      <c r="LE275" s="8">
        <v>0.03</v>
      </c>
      <c r="LF275" s="8">
        <v>56.57</v>
      </c>
      <c r="LG275" s="8">
        <v>0.04</v>
      </c>
      <c r="LH275" s="8">
        <v>52.62</v>
      </c>
      <c r="LI275" s="8">
        <v>0.02</v>
      </c>
      <c r="LJ275" s="8">
        <v>3.95</v>
      </c>
      <c r="LK275" s="8">
        <v>0.04</v>
      </c>
      <c r="LX275" s="8">
        <v>400.31</v>
      </c>
      <c r="LY275" s="8">
        <v>0.21</v>
      </c>
      <c r="LZ275" s="8">
        <v>137.29</v>
      </c>
      <c r="MA275" s="8">
        <v>0.05</v>
      </c>
      <c r="MB275" s="8">
        <v>153.88999999999999</v>
      </c>
      <c r="MC275" s="8">
        <v>0.04</v>
      </c>
      <c r="MD275" s="8">
        <v>16.600000000000001</v>
      </c>
      <c r="ME275" s="8">
        <v>0.04</v>
      </c>
      <c r="MF275" s="8">
        <v>396.15</v>
      </c>
      <c r="MG275" s="8">
        <v>0.24</v>
      </c>
      <c r="MH275" s="8">
        <v>153.02000000000001</v>
      </c>
      <c r="MI275" s="8">
        <v>0.05</v>
      </c>
      <c r="MJ275" s="8">
        <v>14.98</v>
      </c>
      <c r="MK275" s="8">
        <v>0.04</v>
      </c>
      <c r="MX275" s="27">
        <v>60.96</v>
      </c>
      <c r="MY275" s="27">
        <v>0.03</v>
      </c>
      <c r="MZ275" s="27">
        <v>60.57</v>
      </c>
      <c r="NA275" s="27">
        <v>0.03</v>
      </c>
      <c r="NB275" s="27">
        <v>60.18</v>
      </c>
      <c r="NC275" s="27">
        <v>0.03</v>
      </c>
      <c r="ND275" s="27">
        <v>59.44</v>
      </c>
      <c r="NE275" s="27">
        <v>0.03</v>
      </c>
      <c r="NF275" s="27">
        <v>60.64</v>
      </c>
      <c r="NG275" s="27">
        <v>0.03</v>
      </c>
      <c r="NJ275" s="8">
        <v>137.35</v>
      </c>
      <c r="NK275" s="8">
        <v>0.08</v>
      </c>
      <c r="NN275" s="8">
        <v>75.930000000000007</v>
      </c>
      <c r="NO275" s="8">
        <v>0.09</v>
      </c>
      <c r="NP275" s="8">
        <v>79.319999999999993</v>
      </c>
      <c r="NQ275" s="8">
        <v>0.04</v>
      </c>
      <c r="NR275" s="8">
        <v>222.08</v>
      </c>
      <c r="NS275" s="8">
        <v>7.0000000000000007E-2</v>
      </c>
      <c r="NV275" s="8">
        <v>138.26</v>
      </c>
      <c r="NW275" s="8">
        <v>0.06</v>
      </c>
      <c r="NX275" s="8">
        <v>60.79</v>
      </c>
      <c r="NY275" s="8">
        <v>0.06</v>
      </c>
      <c r="NZ275" s="8">
        <v>63.02</v>
      </c>
      <c r="OA275" s="8">
        <v>0.08</v>
      </c>
      <c r="OD275" s="8">
        <v>137.56</v>
      </c>
      <c r="OE275" s="8">
        <v>0.05</v>
      </c>
      <c r="PH275" s="28">
        <v>60.81</v>
      </c>
      <c r="PI275" s="28">
        <v>0.03</v>
      </c>
      <c r="PR275" s="8">
        <v>138.04</v>
      </c>
      <c r="PS275" s="8">
        <v>0.05</v>
      </c>
      <c r="PT275" s="8">
        <v>136.74</v>
      </c>
      <c r="PU275" s="8">
        <v>7.0000000000000007E-2</v>
      </c>
      <c r="QD275" s="8">
        <v>78.94</v>
      </c>
      <c r="QE275" s="8">
        <v>0.03</v>
      </c>
      <c r="QF275" s="8">
        <v>138.15</v>
      </c>
      <c r="QG275" s="8">
        <v>0.19</v>
      </c>
      <c r="QH275" s="8">
        <v>58.92</v>
      </c>
      <c r="QI275" s="8">
        <v>0.06</v>
      </c>
      <c r="QJ275" s="8">
        <v>138.44999999999999</v>
      </c>
      <c r="QK275" s="8">
        <v>0.05</v>
      </c>
      <c r="QV275" s="8">
        <v>237.48</v>
      </c>
      <c r="QW275" s="8">
        <v>0.06</v>
      </c>
      <c r="QX275" s="8">
        <v>114.8</v>
      </c>
      <c r="QY275" s="8">
        <v>0.12</v>
      </c>
      <c r="QZ275" s="8">
        <v>114.86</v>
      </c>
      <c r="RA275" s="8">
        <v>0.08</v>
      </c>
      <c r="RB275" s="28">
        <v>74.84</v>
      </c>
      <c r="RC275" s="28">
        <v>0.05</v>
      </c>
      <c r="RD275" s="28">
        <v>74.95</v>
      </c>
      <c r="RE275" s="28">
        <v>0.05</v>
      </c>
      <c r="RF275" s="28">
        <v>74.73</v>
      </c>
      <c r="RG275" s="28">
        <v>0.06</v>
      </c>
      <c r="RH275" s="28">
        <v>74.81</v>
      </c>
      <c r="RI275" s="28">
        <v>0.06</v>
      </c>
      <c r="RJ275" s="28">
        <v>74.84</v>
      </c>
      <c r="RK275" s="28">
        <v>0.05</v>
      </c>
      <c r="RL275" s="28">
        <v>74.930000000000007</v>
      </c>
      <c r="RM275" s="28">
        <v>0.05</v>
      </c>
      <c r="RP275" s="28">
        <v>80.75</v>
      </c>
      <c r="RQ275" s="28">
        <v>0.11</v>
      </c>
      <c r="RR275" s="28">
        <v>80.75</v>
      </c>
      <c r="RS275" s="28">
        <v>0.16</v>
      </c>
      <c r="RT275" s="28">
        <v>75.02</v>
      </c>
      <c r="RU275" s="28">
        <v>0.05</v>
      </c>
      <c r="RV275" s="28">
        <v>94.52</v>
      </c>
      <c r="RW275" s="28">
        <v>0.28000000000000003</v>
      </c>
      <c r="RX275" s="28">
        <v>76.37</v>
      </c>
      <c r="RY275" s="28">
        <v>0.04</v>
      </c>
      <c r="RZ275" s="28">
        <v>78.97</v>
      </c>
      <c r="SA275" s="28">
        <v>0.2</v>
      </c>
      <c r="SB275" s="28">
        <v>75.8</v>
      </c>
      <c r="SC275" s="28">
        <v>0.05</v>
      </c>
      <c r="SD275" s="28">
        <v>76.34</v>
      </c>
      <c r="SE275" s="28">
        <v>0.11</v>
      </c>
      <c r="SF275" s="28">
        <v>77.989999999999995</v>
      </c>
      <c r="SG275" s="28">
        <v>0.2</v>
      </c>
      <c r="SH275" s="28">
        <v>82.43</v>
      </c>
      <c r="SI275" s="28">
        <v>0.13</v>
      </c>
      <c r="SJ275" s="28">
        <v>82.32</v>
      </c>
      <c r="SK275" s="28">
        <v>0.09</v>
      </c>
      <c r="SL275" s="28">
        <v>87.51</v>
      </c>
      <c r="SM275" s="28">
        <v>0.16</v>
      </c>
      <c r="SN275" s="28">
        <v>75.37</v>
      </c>
      <c r="SO275" s="28">
        <v>0.05</v>
      </c>
      <c r="SP275" s="28">
        <v>79.52</v>
      </c>
      <c r="SQ275" s="28">
        <v>0.17</v>
      </c>
      <c r="SR275" s="28">
        <v>75.58</v>
      </c>
      <c r="SS275" s="28">
        <v>0.06</v>
      </c>
      <c r="ST275" s="28">
        <v>92.81</v>
      </c>
      <c r="SU275" s="28">
        <v>0.25</v>
      </c>
      <c r="VV275" s="28">
        <v>114.36</v>
      </c>
      <c r="VW275" s="28">
        <v>0.12</v>
      </c>
      <c r="WF275" s="28">
        <v>60.87</v>
      </c>
      <c r="WG275" s="28">
        <v>0.03</v>
      </c>
      <c r="WH275" s="28">
        <v>60.61</v>
      </c>
      <c r="WI275" s="28">
        <v>0.03</v>
      </c>
      <c r="WJ275" s="8" t="s">
        <v>1315</v>
      </c>
      <c r="WK275" s="8">
        <v>75.010000000000005</v>
      </c>
      <c r="WL275" s="8">
        <v>5.0000000000000001E-3</v>
      </c>
      <c r="WM275" s="8">
        <v>62.011000000000003</v>
      </c>
      <c r="WN275" s="8">
        <v>2.9000000000000001E-2</v>
      </c>
      <c r="WO275" s="8">
        <v>60.578000000000003</v>
      </c>
      <c r="WP275" s="8">
        <v>1.2E-2</v>
      </c>
      <c r="WQ275" s="8">
        <v>57.252000000000002</v>
      </c>
      <c r="WR275" s="8">
        <v>1.9E-2</v>
      </c>
      <c r="WS275" s="8">
        <v>114.99</v>
      </c>
      <c r="WT275" s="8">
        <v>0.02</v>
      </c>
      <c r="WU275" s="8">
        <v>79.998999999999995</v>
      </c>
      <c r="WV275" s="8">
        <v>3.5000000000000003E-2</v>
      </c>
      <c r="WW275" s="8">
        <v>2511.8000000000002</v>
      </c>
      <c r="WX275" s="8">
        <v>3</v>
      </c>
      <c r="WY275" s="8">
        <v>2446.1999999999998</v>
      </c>
      <c r="WZ275" s="8">
        <v>2.9</v>
      </c>
      <c r="XA275" s="8">
        <v>1.1499999999999999</v>
      </c>
      <c r="XB275" s="8">
        <v>1E-3</v>
      </c>
      <c r="XC275" s="8">
        <v>-0.42099999999999999</v>
      </c>
      <c r="XD275" s="8">
        <v>2E-3</v>
      </c>
      <c r="XE275" s="8">
        <v>7.0999999999999994E-2</v>
      </c>
      <c r="XF275" s="8">
        <v>3.0000000000000001E-3</v>
      </c>
      <c r="XG275" s="8">
        <v>0.87590000000000001</v>
      </c>
      <c r="XH275" s="8">
        <v>2.0999999999999999E-3</v>
      </c>
      <c r="XI275" s="8">
        <v>29.263000000000002</v>
      </c>
      <c r="XJ275" s="8">
        <v>1E-3</v>
      </c>
      <c r="XK275" s="8">
        <v>12131</v>
      </c>
      <c r="XL275" s="8">
        <v>17</v>
      </c>
      <c r="XM275" s="8">
        <v>1570</v>
      </c>
      <c r="XO275" s="1">
        <v>8.7942837155845673E-3</v>
      </c>
      <c r="XP275" s="12">
        <v>21.378903712586084</v>
      </c>
      <c r="XQ275" s="4">
        <v>13.029</v>
      </c>
      <c r="XR275" s="4">
        <v>0.39800000000000002</v>
      </c>
      <c r="XS275" s="45">
        <f t="shared" si="239"/>
        <v>1.5420395741353528</v>
      </c>
      <c r="XT275" s="9">
        <f t="shared" si="229"/>
        <v>11427.552042951032</v>
      </c>
      <c r="XU275" s="46">
        <f t="shared" si="230"/>
        <v>330.48739842519677</v>
      </c>
      <c r="XV275" s="9">
        <f t="shared" si="211"/>
        <v>23.28125409459976</v>
      </c>
      <c r="XW275" s="9">
        <f t="shared" si="231"/>
        <v>95.632097622662371</v>
      </c>
      <c r="XX275" s="9">
        <f t="shared" si="232"/>
        <v>11331.919945328371</v>
      </c>
      <c r="XY275" s="15">
        <f t="shared" si="233"/>
        <v>8.8272169937875875E-3</v>
      </c>
      <c r="XZ275" s="9">
        <f t="shared" si="234"/>
        <v>27.744406031759667</v>
      </c>
      <c r="YA275" s="9">
        <f t="shared" si="235"/>
        <v>59.035960425864651</v>
      </c>
      <c r="YB275" s="10">
        <v>14.606761541377731</v>
      </c>
      <c r="YC275" s="10">
        <v>13.188126331304934</v>
      </c>
      <c r="YD275" s="3">
        <v>1.3768475036913917E-2</v>
      </c>
      <c r="YE275" s="9">
        <v>42.908909217521327</v>
      </c>
      <c r="YF275" s="15">
        <v>8.7855168340760081E-3</v>
      </c>
      <c r="YG275" s="9">
        <v>27.61643007922412</v>
      </c>
      <c r="YH275" s="15">
        <v>9.2010338901925264E-3</v>
      </c>
      <c r="YI275" s="9">
        <v>24.548493780058308</v>
      </c>
      <c r="YJ275" s="9">
        <f t="shared" si="236"/>
        <v>75.347584143195135</v>
      </c>
      <c r="YK275" s="9">
        <f t="shared" si="237"/>
        <v>62.194826895893037</v>
      </c>
      <c r="YL275" s="9">
        <f t="shared" si="238"/>
        <v>24.172104651144377</v>
      </c>
      <c r="YM275" s="9">
        <f t="shared" si="212"/>
        <v>40822.659940087047</v>
      </c>
      <c r="YN275" s="9">
        <f t="shared" si="213"/>
        <v>44736.462944358835</v>
      </c>
      <c r="YO275" s="9">
        <f t="shared" si="214"/>
        <v>10561</v>
      </c>
      <c r="YP275" s="14">
        <f t="shared" si="215"/>
        <v>0.88295797120767283</v>
      </c>
      <c r="YQ275" s="9">
        <f t="shared" si="216"/>
        <v>36592.203430912246</v>
      </c>
      <c r="YR275" s="9">
        <f t="shared" si="217"/>
        <v>40506.006435184034</v>
      </c>
      <c r="YS275" s="10">
        <f t="shared" si="218"/>
        <v>3.0164210230741282</v>
      </c>
      <c r="YT275" s="15">
        <f t="shared" si="219"/>
        <v>0.19356851376549794</v>
      </c>
      <c r="YU275" s="16">
        <f t="shared" si="220"/>
        <v>-3.5723013806152899</v>
      </c>
      <c r="YV275" s="16">
        <f t="shared" si="221"/>
        <v>-16.311623717330484</v>
      </c>
      <c r="YW275" s="47">
        <f t="shared" si="222"/>
        <v>55.12066592910741</v>
      </c>
      <c r="YX275" s="5">
        <f t="shared" si="223"/>
        <v>40822.659940087047</v>
      </c>
      <c r="YY275" s="5">
        <f t="shared" si="224"/>
        <v>35059.001723175905</v>
      </c>
      <c r="YZ275" s="5">
        <f t="shared" si="225"/>
        <v>4301.2063590649586</v>
      </c>
      <c r="ZA275" s="5">
        <f t="shared" si="226"/>
        <v>1462.4518578461661</v>
      </c>
      <c r="ZB275" s="5">
        <f t="shared" si="227"/>
        <v>40822.659940087025</v>
      </c>
      <c r="ZC275" s="6">
        <f t="shared" si="228"/>
        <v>0.99999999999999944</v>
      </c>
    </row>
    <row r="276" spans="1:679" s="8" customFormat="1" x14ac:dyDescent="0.25">
      <c r="A276" s="8">
        <v>3</v>
      </c>
      <c r="B276" s="8" t="s">
        <v>1683</v>
      </c>
      <c r="C276" s="8" t="s">
        <v>1684</v>
      </c>
      <c r="D276" s="8" t="s">
        <v>1683</v>
      </c>
      <c r="E276" s="13" t="s">
        <v>3314</v>
      </c>
      <c r="F276" s="8" t="s">
        <v>3316</v>
      </c>
      <c r="G276" s="8" t="s">
        <v>3316</v>
      </c>
      <c r="H276" s="8" t="s">
        <v>3325</v>
      </c>
      <c r="I276" s="8" t="s">
        <v>3310</v>
      </c>
      <c r="J276" s="8" t="s">
        <v>3319</v>
      </c>
      <c r="L276" s="8">
        <v>7</v>
      </c>
      <c r="M276" s="8" t="s">
        <v>3311</v>
      </c>
      <c r="N276" s="7">
        <v>10</v>
      </c>
      <c r="O276" s="7">
        <v>0</v>
      </c>
      <c r="P276" s="8" t="s">
        <v>3367</v>
      </c>
      <c r="Q276" s="8" t="s">
        <v>1685</v>
      </c>
      <c r="R276" s="8" t="s">
        <v>1686</v>
      </c>
      <c r="S276" s="8" t="s">
        <v>119</v>
      </c>
      <c r="T276" s="8" t="s">
        <v>120</v>
      </c>
      <c r="U276" s="8" t="s">
        <v>1158</v>
      </c>
      <c r="V276" s="8" t="s">
        <v>3378</v>
      </c>
      <c r="W276" s="8" t="s">
        <v>3382</v>
      </c>
      <c r="X276" s="8" t="s">
        <v>3387</v>
      </c>
      <c r="Y276" s="8" t="s">
        <v>3387</v>
      </c>
      <c r="Z276" s="8" t="s">
        <v>122</v>
      </c>
      <c r="AA276" s="8" t="s">
        <v>123</v>
      </c>
      <c r="AB276" s="8" t="s">
        <v>124</v>
      </c>
      <c r="AC276" s="8" t="s">
        <v>1312</v>
      </c>
      <c r="AD276" s="8" t="s">
        <v>1177</v>
      </c>
      <c r="AE276" s="8" t="s">
        <v>3391</v>
      </c>
      <c r="AF276" s="8" t="s">
        <v>931</v>
      </c>
      <c r="AG276" s="8">
        <v>75</v>
      </c>
      <c r="AH276" s="8">
        <v>62</v>
      </c>
      <c r="AI276" s="8">
        <v>82</v>
      </c>
      <c r="AJ276" s="8">
        <v>68</v>
      </c>
      <c r="AK276" s="8">
        <v>7.6</v>
      </c>
      <c r="AL276" s="8">
        <v>8.1</v>
      </c>
      <c r="AM276" s="8">
        <v>7.6</v>
      </c>
      <c r="AN276" s="8">
        <v>8.1</v>
      </c>
      <c r="AO276" s="8">
        <v>229.9</v>
      </c>
      <c r="AP276" s="8">
        <v>1.9</v>
      </c>
      <c r="AQ276" s="8">
        <v>26</v>
      </c>
      <c r="AR276" s="8">
        <v>0</v>
      </c>
      <c r="AS276" s="8">
        <v>49754</v>
      </c>
      <c r="AT276" s="8">
        <v>95</v>
      </c>
      <c r="AU276" s="8">
        <v>49273</v>
      </c>
      <c r="AV276" s="8">
        <v>169</v>
      </c>
      <c r="AW276" s="8">
        <v>11539</v>
      </c>
      <c r="AX276" s="8">
        <v>156</v>
      </c>
      <c r="AY276" s="8">
        <v>61303</v>
      </c>
      <c r="AZ276" s="8">
        <v>151</v>
      </c>
      <c r="BA276" s="8">
        <v>7.8440000000000003</v>
      </c>
      <c r="BB276" s="8">
        <v>899</v>
      </c>
      <c r="CO276" s="8" t="s">
        <v>1687</v>
      </c>
      <c r="CP276" s="8" t="s">
        <v>1688</v>
      </c>
      <c r="CQ276" s="8">
        <v>74.965000000000003</v>
      </c>
      <c r="CR276" s="8">
        <v>2.3E-2</v>
      </c>
      <c r="CS276" s="8">
        <v>61.991</v>
      </c>
      <c r="CT276" s="8">
        <v>2.5000000000000001E-2</v>
      </c>
      <c r="CU276" s="8">
        <v>82.003</v>
      </c>
      <c r="CV276" s="8">
        <v>1.4999999999999999E-2</v>
      </c>
      <c r="CW276" s="8">
        <v>67.983000000000004</v>
      </c>
      <c r="CX276" s="8">
        <v>1.6E-2</v>
      </c>
      <c r="CY276" s="8">
        <v>74.650000000000006</v>
      </c>
      <c r="CZ276" s="8">
        <v>0.08</v>
      </c>
      <c r="DA276" s="8">
        <v>57.12</v>
      </c>
      <c r="DB276" s="8">
        <v>0.04</v>
      </c>
      <c r="DC276" s="8">
        <v>61.27</v>
      </c>
      <c r="DD276" s="8">
        <v>0.03</v>
      </c>
      <c r="DE276" s="8">
        <v>0.157</v>
      </c>
      <c r="DF276" s="8">
        <v>5.0000000000000001E-3</v>
      </c>
      <c r="DG276" s="8">
        <v>0.88780000000000003</v>
      </c>
      <c r="DH276" s="8">
        <v>2.8E-3</v>
      </c>
      <c r="DI276" s="8">
        <v>49754</v>
      </c>
      <c r="DJ276" s="8">
        <v>95</v>
      </c>
      <c r="DK276" s="8">
        <v>11539</v>
      </c>
      <c r="DL276" s="8">
        <v>156</v>
      </c>
      <c r="DM276" s="8">
        <v>7.8440000000000003</v>
      </c>
      <c r="DN276" s="8">
        <v>2.9000000000000001E-2</v>
      </c>
      <c r="DU276" s="8">
        <v>229.9</v>
      </c>
      <c r="DV276" s="8">
        <v>1.4</v>
      </c>
      <c r="DW276" s="8">
        <v>229.8</v>
      </c>
      <c r="DX276" s="8">
        <v>1.4</v>
      </c>
      <c r="DY276" s="8">
        <v>230.1</v>
      </c>
      <c r="DZ276" s="8">
        <v>1.4</v>
      </c>
      <c r="EA276" s="8">
        <v>26</v>
      </c>
      <c r="EB276" s="8">
        <v>0.1</v>
      </c>
      <c r="EC276" s="8">
        <v>23.7</v>
      </c>
      <c r="ED276" s="8">
        <v>0.1</v>
      </c>
      <c r="EE276" s="8">
        <v>27.4</v>
      </c>
      <c r="EF276" s="8">
        <v>0.1</v>
      </c>
      <c r="EG276" s="8">
        <v>5948.2</v>
      </c>
      <c r="EH276" s="8">
        <v>57.8</v>
      </c>
      <c r="EI276" s="8">
        <v>3628.6</v>
      </c>
      <c r="EJ276" s="8">
        <v>75.7</v>
      </c>
      <c r="EK276" s="8">
        <v>1867.4</v>
      </c>
      <c r="EL276" s="8">
        <v>42.2</v>
      </c>
      <c r="EM276" s="8">
        <v>230</v>
      </c>
      <c r="EO276" s="8">
        <v>230</v>
      </c>
      <c r="EQ276" s="8">
        <v>230</v>
      </c>
      <c r="ES276" s="8">
        <v>6.3</v>
      </c>
      <c r="EU276" s="8">
        <v>6.3</v>
      </c>
      <c r="EW276" s="8">
        <v>6.4</v>
      </c>
      <c r="EY276" s="8">
        <v>0.67</v>
      </c>
      <c r="EZ276" s="8">
        <v>230</v>
      </c>
      <c r="FB276" s="8">
        <v>230</v>
      </c>
      <c r="FD276" s="8">
        <v>230</v>
      </c>
      <c r="FF276" s="8">
        <v>9.4</v>
      </c>
      <c r="FH276" s="8">
        <v>9.1999999999999993</v>
      </c>
      <c r="FJ276" s="8">
        <v>8.5</v>
      </c>
      <c r="FL276" s="8">
        <v>2770</v>
      </c>
      <c r="FN276" s="8">
        <v>0.77</v>
      </c>
      <c r="FO276" s="8">
        <v>230</v>
      </c>
      <c r="FP276" s="8">
        <v>230</v>
      </c>
      <c r="FQ276" s="8">
        <v>230</v>
      </c>
      <c r="FR276" s="8">
        <v>9.8000000000000007</v>
      </c>
      <c r="FS276" s="8">
        <v>9.5</v>
      </c>
      <c r="FT276" s="8">
        <v>8.4</v>
      </c>
      <c r="FU276" s="8">
        <v>2830</v>
      </c>
      <c r="FV276" s="8">
        <v>0.69</v>
      </c>
      <c r="FW276" s="8">
        <v>228.5</v>
      </c>
      <c r="FY276" s="8">
        <v>2.4</v>
      </c>
      <c r="GA276" s="8">
        <v>534.20000000000005</v>
      </c>
      <c r="GC276" s="8">
        <v>115</v>
      </c>
      <c r="GE276" s="8">
        <v>7809.2</v>
      </c>
      <c r="HB276" s="8">
        <v>214</v>
      </c>
      <c r="HC276" s="8">
        <v>0.19</v>
      </c>
      <c r="HD276" s="8">
        <v>179.66</v>
      </c>
      <c r="HE276" s="8">
        <v>0.04</v>
      </c>
      <c r="HF276" s="8">
        <v>105.96</v>
      </c>
      <c r="HG276" s="8">
        <v>0.06</v>
      </c>
      <c r="HH276" s="8">
        <v>73.7</v>
      </c>
      <c r="HI276" s="8">
        <v>0.05</v>
      </c>
      <c r="HZ276" s="8">
        <v>57.91</v>
      </c>
      <c r="IA276" s="8">
        <v>0.05</v>
      </c>
      <c r="IB276" s="8">
        <v>75.89</v>
      </c>
      <c r="IC276" s="8">
        <v>0.03</v>
      </c>
      <c r="ID276" s="8">
        <v>32.04</v>
      </c>
      <c r="IE276" s="8">
        <v>0.04</v>
      </c>
      <c r="IF276" s="8">
        <v>43.85</v>
      </c>
      <c r="IG276" s="8">
        <v>0.05</v>
      </c>
      <c r="IP276" s="8">
        <v>202.11</v>
      </c>
      <c r="IQ276" s="8">
        <v>0.19</v>
      </c>
      <c r="IR276" s="8">
        <v>89.97</v>
      </c>
      <c r="IS276" s="8">
        <v>7.0000000000000007E-2</v>
      </c>
      <c r="IT276" s="8">
        <v>102.01</v>
      </c>
      <c r="IU276" s="8">
        <v>0.06</v>
      </c>
      <c r="IV276" s="8">
        <v>12.04</v>
      </c>
      <c r="IW276" s="8">
        <v>0.05</v>
      </c>
      <c r="IX276" s="8">
        <v>199.69</v>
      </c>
      <c r="IY276" s="8">
        <v>0.21</v>
      </c>
      <c r="IZ276" s="8">
        <v>101.19</v>
      </c>
      <c r="JA276" s="8">
        <v>7.0000000000000007E-2</v>
      </c>
      <c r="JB276" s="8">
        <v>10.15</v>
      </c>
      <c r="JC276" s="8">
        <v>7.0000000000000007E-2</v>
      </c>
      <c r="KB276" s="8">
        <v>230.53</v>
      </c>
      <c r="KC276" s="8">
        <v>0.32</v>
      </c>
      <c r="KD276" s="8">
        <v>184.04</v>
      </c>
      <c r="KE276" s="8">
        <v>0.05</v>
      </c>
      <c r="KF276" s="8">
        <v>111.2</v>
      </c>
      <c r="KG276" s="8">
        <v>0.1</v>
      </c>
      <c r="KH276" s="8">
        <v>72.84</v>
      </c>
      <c r="KI276" s="8">
        <v>0.06</v>
      </c>
      <c r="LD276" s="8">
        <v>65.78</v>
      </c>
      <c r="LE276" s="8">
        <v>0.08</v>
      </c>
      <c r="LF276" s="8">
        <v>71.11</v>
      </c>
      <c r="LG276" s="8">
        <v>0.03</v>
      </c>
      <c r="LH276" s="8">
        <v>37.83</v>
      </c>
      <c r="LI276" s="8">
        <v>0.05</v>
      </c>
      <c r="LJ276" s="8">
        <v>33.28</v>
      </c>
      <c r="LK276" s="8">
        <v>0.06</v>
      </c>
      <c r="LX276" s="8">
        <v>220.27</v>
      </c>
      <c r="LY276" s="8">
        <v>0.28000000000000003</v>
      </c>
      <c r="LZ276" s="8">
        <v>90.86</v>
      </c>
      <c r="MA276" s="8">
        <v>0.09</v>
      </c>
      <c r="MB276" s="8">
        <v>107.98</v>
      </c>
      <c r="MC276" s="8">
        <v>0.09</v>
      </c>
      <c r="MD276" s="8">
        <v>17.11</v>
      </c>
      <c r="ME276" s="8">
        <v>0.05</v>
      </c>
      <c r="MF276" s="8">
        <v>217.57</v>
      </c>
      <c r="MG276" s="8">
        <v>0.31</v>
      </c>
      <c r="MH276" s="8">
        <v>107.11</v>
      </c>
      <c r="MI276" s="8">
        <v>0.1</v>
      </c>
      <c r="MJ276" s="8">
        <v>15.25</v>
      </c>
      <c r="MK276" s="8">
        <v>7.0000000000000007E-2</v>
      </c>
      <c r="MX276" s="27">
        <v>57.96</v>
      </c>
      <c r="MY276" s="27">
        <v>0.03</v>
      </c>
      <c r="MZ276" s="27">
        <v>56.89</v>
      </c>
      <c r="NA276" s="27">
        <v>0.04</v>
      </c>
      <c r="NB276" s="27">
        <v>56.33</v>
      </c>
      <c r="NC276" s="27">
        <v>0.04</v>
      </c>
      <c r="ND276" s="27">
        <v>56.29</v>
      </c>
      <c r="NE276" s="27">
        <v>0.04</v>
      </c>
      <c r="NF276" s="27">
        <v>57.04</v>
      </c>
      <c r="NG276" s="27">
        <v>0.04</v>
      </c>
      <c r="NJ276" s="8">
        <v>89.77</v>
      </c>
      <c r="NK276" s="8">
        <v>7.0000000000000007E-2</v>
      </c>
      <c r="NN276" s="8">
        <v>72.42</v>
      </c>
      <c r="NO276" s="8">
        <v>0.04</v>
      </c>
      <c r="NP276" s="8">
        <v>75.19</v>
      </c>
      <c r="NQ276" s="8">
        <v>0.04</v>
      </c>
      <c r="NR276" s="8">
        <v>178.64</v>
      </c>
      <c r="NS276" s="8">
        <v>0.06</v>
      </c>
      <c r="NV276" s="8">
        <v>91.77</v>
      </c>
      <c r="NW276" s="8">
        <v>0.08</v>
      </c>
      <c r="NX276" s="8">
        <v>72.03</v>
      </c>
      <c r="NY276" s="8">
        <v>0.04</v>
      </c>
      <c r="NZ276" s="8">
        <v>74.8</v>
      </c>
      <c r="OA276" s="8">
        <v>0.06</v>
      </c>
      <c r="OD276" s="8">
        <v>93.03</v>
      </c>
      <c r="OE276" s="8">
        <v>7.0000000000000007E-2</v>
      </c>
      <c r="PH276" s="28">
        <v>57.77</v>
      </c>
      <c r="PI276" s="28">
        <v>0.04</v>
      </c>
      <c r="PR276" s="8">
        <v>91.86</v>
      </c>
      <c r="PS276" s="8">
        <v>0.08</v>
      </c>
      <c r="PT276" s="8">
        <v>91.04</v>
      </c>
      <c r="PU276" s="8">
        <v>0.05</v>
      </c>
      <c r="QD276" s="8">
        <v>73.64</v>
      </c>
      <c r="QE276" s="8">
        <v>0.04</v>
      </c>
      <c r="QF276" s="8">
        <v>91.06</v>
      </c>
      <c r="QG276" s="8">
        <v>7.0000000000000007E-2</v>
      </c>
      <c r="QH276" s="8">
        <v>70.5</v>
      </c>
      <c r="QI276" s="8">
        <v>0.04</v>
      </c>
      <c r="QJ276" s="8">
        <v>91.99</v>
      </c>
      <c r="QK276" s="8">
        <v>0.08</v>
      </c>
      <c r="QV276" s="8">
        <v>178.84</v>
      </c>
      <c r="QW276" s="8">
        <v>0.06</v>
      </c>
      <c r="QX276" s="8">
        <v>82.6</v>
      </c>
      <c r="QY276" s="8">
        <v>0.14000000000000001</v>
      </c>
      <c r="QZ276" s="8">
        <v>82.68</v>
      </c>
      <c r="RA276" s="8">
        <v>0.17</v>
      </c>
      <c r="RB276" s="28">
        <v>75.14</v>
      </c>
      <c r="RC276" s="28">
        <v>7.0000000000000007E-2</v>
      </c>
      <c r="RD276" s="28">
        <v>75.099999999999994</v>
      </c>
      <c r="RE276" s="28">
        <v>7.0000000000000007E-2</v>
      </c>
      <c r="RF276" s="28">
        <v>75.27</v>
      </c>
      <c r="RG276" s="28">
        <v>7.0000000000000007E-2</v>
      </c>
      <c r="RH276" s="28">
        <v>75.27</v>
      </c>
      <c r="RI276" s="28">
        <v>7.0000000000000007E-2</v>
      </c>
      <c r="RJ276" s="28">
        <v>75.209999999999994</v>
      </c>
      <c r="RK276" s="28">
        <v>0.08</v>
      </c>
      <c r="RL276" s="28">
        <v>75.2</v>
      </c>
      <c r="RM276" s="28">
        <v>7.0000000000000007E-2</v>
      </c>
      <c r="RP276" s="28">
        <v>75.73</v>
      </c>
      <c r="RQ276" s="28">
        <v>0.06</v>
      </c>
      <c r="RR276" s="28">
        <v>75.88</v>
      </c>
      <c r="RS276" s="28">
        <v>0.06</v>
      </c>
      <c r="RT276" s="28">
        <v>74.94</v>
      </c>
      <c r="RU276" s="28">
        <v>7.0000000000000007E-2</v>
      </c>
      <c r="RV276" s="28">
        <v>78.61</v>
      </c>
      <c r="RW276" s="28">
        <v>7.0000000000000007E-2</v>
      </c>
      <c r="RX276" s="28">
        <v>75.53</v>
      </c>
      <c r="RY276" s="28">
        <v>7.0000000000000007E-2</v>
      </c>
      <c r="RZ276" s="28">
        <v>75.819999999999993</v>
      </c>
      <c r="SA276" s="28">
        <v>0.08</v>
      </c>
      <c r="SB276" s="28">
        <v>75.2</v>
      </c>
      <c r="SC276" s="28">
        <v>0.08</v>
      </c>
      <c r="SD276" s="28">
        <v>75.08</v>
      </c>
      <c r="SE276" s="28">
        <v>7.0000000000000007E-2</v>
      </c>
      <c r="SF276" s="28">
        <v>75.819999999999993</v>
      </c>
      <c r="SG276" s="28">
        <v>0.08</v>
      </c>
      <c r="SH276" s="28">
        <v>76.44</v>
      </c>
      <c r="SI276" s="28">
        <v>0.06</v>
      </c>
      <c r="SJ276" s="28">
        <v>76.260000000000005</v>
      </c>
      <c r="SK276" s="28">
        <v>0.06</v>
      </c>
      <c r="SL276" s="28">
        <v>76.77</v>
      </c>
      <c r="SM276" s="28">
        <v>0.06</v>
      </c>
      <c r="SN276" s="28">
        <v>74.92</v>
      </c>
      <c r="SO276" s="28">
        <v>7.0000000000000007E-2</v>
      </c>
      <c r="SP276" s="28">
        <v>75.81</v>
      </c>
      <c r="SQ276" s="28">
        <v>7.0000000000000007E-2</v>
      </c>
      <c r="SR276" s="28">
        <v>75.14</v>
      </c>
      <c r="SS276" s="28">
        <v>7.0000000000000007E-2</v>
      </c>
      <c r="ST276" s="28">
        <v>77.87</v>
      </c>
      <c r="SU276" s="28">
        <v>0.06</v>
      </c>
      <c r="VV276" s="28">
        <v>81.459999999999994</v>
      </c>
      <c r="VW276" s="28">
        <v>0.1</v>
      </c>
      <c r="WF276" s="28">
        <v>57.41</v>
      </c>
      <c r="WG276" s="28">
        <v>0.03</v>
      </c>
      <c r="WH276" s="28">
        <v>57.63</v>
      </c>
      <c r="WI276" s="28">
        <v>0.03</v>
      </c>
      <c r="WJ276" s="8" t="s">
        <v>1315</v>
      </c>
      <c r="WK276" s="8">
        <v>74.965000000000003</v>
      </c>
      <c r="WL276" s="8">
        <v>2.3E-2</v>
      </c>
      <c r="WM276" s="8">
        <v>61.991</v>
      </c>
      <c r="WN276" s="8">
        <v>2.5000000000000001E-2</v>
      </c>
      <c r="WO276" s="8">
        <v>57.264000000000003</v>
      </c>
      <c r="WP276" s="8">
        <v>1.4E-2</v>
      </c>
      <c r="WQ276" s="8">
        <v>53.802</v>
      </c>
      <c r="WR276" s="8">
        <v>1.4999999999999999E-2</v>
      </c>
      <c r="WS276" s="8">
        <v>82.003</v>
      </c>
      <c r="WT276" s="8">
        <v>1.4999999999999999E-2</v>
      </c>
      <c r="WU276" s="8">
        <v>67.983000000000004</v>
      </c>
      <c r="WV276" s="8">
        <v>1.6E-2</v>
      </c>
      <c r="WW276" s="8">
        <v>2522.6999999999998</v>
      </c>
      <c r="WX276" s="8">
        <v>4</v>
      </c>
      <c r="WY276" s="8">
        <v>2472</v>
      </c>
      <c r="WZ276" s="8">
        <v>4</v>
      </c>
      <c r="XA276" s="8">
        <v>1.1599999999999999</v>
      </c>
      <c r="XB276" s="8">
        <v>2E-3</v>
      </c>
      <c r="XC276" s="8">
        <v>-0.42299999999999999</v>
      </c>
      <c r="XD276" s="8">
        <v>3.0000000000000001E-3</v>
      </c>
      <c r="XE276" s="8">
        <v>0.157</v>
      </c>
      <c r="XF276" s="8">
        <v>5.0000000000000001E-3</v>
      </c>
      <c r="XG276" s="8">
        <v>0.88780000000000003</v>
      </c>
      <c r="XH276" s="8">
        <v>2.8E-3</v>
      </c>
      <c r="XI276" s="8">
        <v>29.251000000000001</v>
      </c>
      <c r="XJ276" s="8">
        <v>1E-3</v>
      </c>
      <c r="XK276" s="8">
        <v>7815</v>
      </c>
      <c r="XL276" s="8">
        <v>23</v>
      </c>
      <c r="XM276" s="8">
        <v>1560</v>
      </c>
      <c r="XO276" s="1">
        <v>8.7942837155845673E-3</v>
      </c>
      <c r="XP276" s="12">
        <v>21.378903712586084</v>
      </c>
      <c r="XQ276" s="4">
        <v>13.029</v>
      </c>
      <c r="XR276" s="4">
        <v>0.39800000000000002</v>
      </c>
      <c r="XS276" s="45">
        <f t="shared" si="239"/>
        <v>1.5043305076173652</v>
      </c>
      <c r="XT276" s="9">
        <f t="shared" si="229"/>
        <v>11559.115316483671</v>
      </c>
      <c r="XU276" s="46">
        <f t="shared" si="230"/>
        <v>336.87715275590551</v>
      </c>
      <c r="XV276" s="9">
        <f t="shared" si="211"/>
        <v>22.640554272195075</v>
      </c>
      <c r="XW276" s="9">
        <f t="shared" si="231"/>
        <v>98.805533937032251</v>
      </c>
      <c r="XX276" s="9">
        <f t="shared" si="232"/>
        <v>11460.309782546638</v>
      </c>
      <c r="XY276" s="15">
        <f t="shared" si="233"/>
        <v>8.8047313580019038E-3</v>
      </c>
      <c r="XZ276" s="9">
        <f t="shared" si="234"/>
        <v>27.641221667888402</v>
      </c>
      <c r="YA276" s="9">
        <f t="shared" si="235"/>
        <v>55.759669492382635</v>
      </c>
      <c r="YB276" s="10">
        <v>13.748554379529189</v>
      </c>
      <c r="YC276" s="10">
        <v>13.094600741992158</v>
      </c>
      <c r="YD276" s="3">
        <v>1.1329868607843815E-2</v>
      </c>
      <c r="YE276" s="9">
        <v>32.114223540581648</v>
      </c>
      <c r="YF276" s="15">
        <v>8.7829607829503567E-3</v>
      </c>
      <c r="YG276" s="9">
        <v>27.602657497572007</v>
      </c>
      <c r="YH276" s="15">
        <v>7.9787568070939854E-3</v>
      </c>
      <c r="YI276" s="9">
        <v>22.411682587558552</v>
      </c>
      <c r="YJ276" s="9">
        <f t="shared" si="236"/>
        <v>75.025436269992696</v>
      </c>
      <c r="YK276" s="9">
        <f t="shared" si="237"/>
        <v>62.045658934769222</v>
      </c>
      <c r="YL276" s="9">
        <f t="shared" si="238"/>
        <v>22.045314072579053</v>
      </c>
      <c r="YM276" s="9">
        <f t="shared" si="212"/>
        <v>64683.741194567599</v>
      </c>
      <c r="YN276" s="9">
        <f t="shared" si="213"/>
        <v>53446.852762289927</v>
      </c>
      <c r="YO276" s="9">
        <f t="shared" si="214"/>
        <v>6255</v>
      </c>
      <c r="YP276" s="14">
        <f t="shared" si="215"/>
        <v>0.33004143863269486</v>
      </c>
      <c r="YQ276" s="9">
        <f t="shared" si="216"/>
        <v>60509.222916923507</v>
      </c>
      <c r="YR276" s="9">
        <f t="shared" si="217"/>
        <v>49272.334484645835</v>
      </c>
      <c r="YS276" s="10">
        <f t="shared" si="218"/>
        <v>7.7427028684483057</v>
      </c>
      <c r="YT276" s="15">
        <f t="shared" si="219"/>
        <v>0.22160304915514675</v>
      </c>
      <c r="YU276" s="16">
        <f t="shared" si="220"/>
        <v>-5.5959075953093489</v>
      </c>
      <c r="YV276" s="16">
        <f t="shared" si="221"/>
        <v>-19.265766777610061</v>
      </c>
      <c r="YW276" s="47">
        <f t="shared" si="222"/>
        <v>50.274868122597638</v>
      </c>
      <c r="YX276" s="5">
        <f t="shared" si="223"/>
        <v>64683.741194567599</v>
      </c>
      <c r="YY276" s="5">
        <f t="shared" si="224"/>
        <v>60003.077589818975</v>
      </c>
      <c r="YZ276" s="5">
        <f t="shared" si="225"/>
        <v>4234.8959129769</v>
      </c>
      <c r="ZA276" s="5">
        <f t="shared" si="226"/>
        <v>445.76769177175134</v>
      </c>
      <c r="ZB276" s="5">
        <f t="shared" si="227"/>
        <v>64683.741194567629</v>
      </c>
      <c r="ZC276" s="6">
        <f t="shared" si="228"/>
        <v>1.0000000000000004</v>
      </c>
    </row>
    <row r="277" spans="1:679" s="8" customFormat="1" x14ac:dyDescent="0.25">
      <c r="A277" s="8">
        <v>3</v>
      </c>
      <c r="B277" s="8" t="s">
        <v>1689</v>
      </c>
      <c r="C277" s="8" t="s">
        <v>1690</v>
      </c>
      <c r="D277" s="8" t="s">
        <v>1689</v>
      </c>
      <c r="E277" s="13" t="s">
        <v>3314</v>
      </c>
      <c r="F277" s="8" t="s">
        <v>3316</v>
      </c>
      <c r="G277" s="8" t="s">
        <v>3316</v>
      </c>
      <c r="H277" s="8" t="s">
        <v>3325</v>
      </c>
      <c r="I277" s="8" t="s">
        <v>3310</v>
      </c>
      <c r="J277" s="8" t="s">
        <v>3319</v>
      </c>
      <c r="L277" s="8">
        <v>7</v>
      </c>
      <c r="M277" s="8" t="s">
        <v>3311</v>
      </c>
      <c r="N277" s="7">
        <v>20</v>
      </c>
      <c r="O277" s="7">
        <v>0</v>
      </c>
      <c r="P277" s="8" t="s">
        <v>3367</v>
      </c>
      <c r="Q277" s="8" t="s">
        <v>1685</v>
      </c>
      <c r="R277" s="8" t="s">
        <v>1691</v>
      </c>
      <c r="S277" s="8" t="s">
        <v>119</v>
      </c>
      <c r="T277" s="8" t="s">
        <v>120</v>
      </c>
      <c r="U277" s="8" t="s">
        <v>1158</v>
      </c>
      <c r="V277" s="8" t="s">
        <v>3378</v>
      </c>
      <c r="W277" s="8" t="s">
        <v>3382</v>
      </c>
      <c r="X277" s="8" t="s">
        <v>3387</v>
      </c>
      <c r="Y277" s="8" t="s">
        <v>3387</v>
      </c>
      <c r="Z277" s="8" t="s">
        <v>122</v>
      </c>
      <c r="AA277" s="8" t="s">
        <v>123</v>
      </c>
      <c r="AB277" s="8" t="s">
        <v>124</v>
      </c>
      <c r="AC277" s="8" t="s">
        <v>1312</v>
      </c>
      <c r="AD277" s="8" t="s">
        <v>1177</v>
      </c>
      <c r="AE277" s="8" t="s">
        <v>3391</v>
      </c>
      <c r="AF277" s="8" t="s">
        <v>931</v>
      </c>
      <c r="AG277" s="8">
        <v>75</v>
      </c>
      <c r="AH277" s="8">
        <v>62</v>
      </c>
      <c r="AI277" s="8">
        <v>82</v>
      </c>
      <c r="AJ277" s="8">
        <v>68</v>
      </c>
      <c r="AK277" s="8">
        <v>7.6</v>
      </c>
      <c r="AL277" s="8">
        <v>8.1</v>
      </c>
      <c r="AM277" s="8">
        <v>7.6</v>
      </c>
      <c r="AN277" s="8">
        <v>8.1</v>
      </c>
      <c r="AO277" s="8">
        <v>229.9</v>
      </c>
      <c r="AP277" s="8">
        <v>1.8</v>
      </c>
      <c r="AQ277" s="8">
        <v>26.4</v>
      </c>
      <c r="AR277" s="8">
        <v>0</v>
      </c>
      <c r="AS277" s="8">
        <v>50438</v>
      </c>
      <c r="AT277" s="8">
        <v>111</v>
      </c>
      <c r="AU277" s="8">
        <v>50244</v>
      </c>
      <c r="AV277" s="8">
        <v>176</v>
      </c>
      <c r="AW277" s="8">
        <v>11529</v>
      </c>
      <c r="AX277" s="8">
        <v>134</v>
      </c>
      <c r="AY277" s="8">
        <v>61977</v>
      </c>
      <c r="AZ277" s="8">
        <v>174</v>
      </c>
      <c r="BA277" s="8">
        <v>7.7530000000000001</v>
      </c>
      <c r="BB277" s="8">
        <v>899</v>
      </c>
      <c r="CO277" s="8" t="s">
        <v>1692</v>
      </c>
      <c r="CP277" s="8" t="s">
        <v>1662</v>
      </c>
      <c r="CQ277" s="8">
        <v>74.983000000000004</v>
      </c>
      <c r="CR277" s="8">
        <v>0.01</v>
      </c>
      <c r="CS277" s="8">
        <v>61.99</v>
      </c>
      <c r="CT277" s="8">
        <v>0.03</v>
      </c>
      <c r="CU277" s="8">
        <v>81.991</v>
      </c>
      <c r="CV277" s="8">
        <v>1.7999999999999999E-2</v>
      </c>
      <c r="CW277" s="8">
        <v>68.007000000000005</v>
      </c>
      <c r="CX277" s="8">
        <v>0.01</v>
      </c>
      <c r="CY277" s="8">
        <v>74.5</v>
      </c>
      <c r="CZ277" s="8">
        <v>0.06</v>
      </c>
      <c r="DA277" s="8">
        <v>56.7</v>
      </c>
      <c r="DB277" s="8">
        <v>0.04</v>
      </c>
      <c r="DC277" s="8">
        <v>60.88</v>
      </c>
      <c r="DD277" s="8">
        <v>0.02</v>
      </c>
      <c r="DE277" s="8">
        <v>9.5000000000000001E-2</v>
      </c>
      <c r="DF277" s="8">
        <v>5.0000000000000001E-3</v>
      </c>
      <c r="DG277" s="8">
        <v>0.89529999999999998</v>
      </c>
      <c r="DH277" s="8">
        <v>3.3E-3</v>
      </c>
      <c r="DI277" s="8">
        <v>50438</v>
      </c>
      <c r="DJ277" s="8">
        <v>111</v>
      </c>
      <c r="DK277" s="8">
        <v>11529</v>
      </c>
      <c r="DL277" s="8">
        <v>134</v>
      </c>
      <c r="DM277" s="8">
        <v>7.7530000000000001</v>
      </c>
      <c r="DN277" s="8">
        <v>3.2000000000000001E-2</v>
      </c>
      <c r="DU277" s="8">
        <v>229.9</v>
      </c>
      <c r="DV277" s="8">
        <v>1.4</v>
      </c>
      <c r="DW277" s="8">
        <v>229.6</v>
      </c>
      <c r="DX277" s="8">
        <v>1.4</v>
      </c>
      <c r="DY277" s="8">
        <v>230</v>
      </c>
      <c r="DZ277" s="8">
        <v>1.4</v>
      </c>
      <c r="EA277" s="8">
        <v>26.4</v>
      </c>
      <c r="EB277" s="8">
        <v>0.1</v>
      </c>
      <c r="EC277" s="8">
        <v>24.1</v>
      </c>
      <c r="ED277" s="8">
        <v>0.1</v>
      </c>
      <c r="EE277" s="8">
        <v>27.7</v>
      </c>
      <c r="EF277" s="8">
        <v>0.1</v>
      </c>
      <c r="EG277" s="8">
        <v>6034.1</v>
      </c>
      <c r="EH277" s="8">
        <v>54.7</v>
      </c>
      <c r="EI277" s="8">
        <v>3638.9</v>
      </c>
      <c r="EJ277" s="8">
        <v>72.900000000000006</v>
      </c>
      <c r="EK277" s="8">
        <v>1959.6</v>
      </c>
      <c r="EL277" s="8">
        <v>41.1</v>
      </c>
      <c r="EM277" s="8">
        <v>230</v>
      </c>
      <c r="EO277" s="8">
        <v>230</v>
      </c>
      <c r="EQ277" s="8">
        <v>230</v>
      </c>
      <c r="ES277" s="8">
        <v>6.4</v>
      </c>
      <c r="EU277" s="8">
        <v>6.3</v>
      </c>
      <c r="EW277" s="8">
        <v>6.3</v>
      </c>
      <c r="EY277" s="8">
        <v>0.62</v>
      </c>
      <c r="EZ277" s="8">
        <v>230</v>
      </c>
      <c r="FB277" s="8">
        <v>230</v>
      </c>
      <c r="FD277" s="8">
        <v>230</v>
      </c>
      <c r="FF277" s="8">
        <v>9.4</v>
      </c>
      <c r="FH277" s="8">
        <v>9.5</v>
      </c>
      <c r="FJ277" s="8">
        <v>8.6999999999999993</v>
      </c>
      <c r="FL277" s="8">
        <v>2840</v>
      </c>
      <c r="FN277" s="8">
        <v>0.78</v>
      </c>
      <c r="FO277" s="8">
        <v>230</v>
      </c>
      <c r="FP277" s="8">
        <v>230</v>
      </c>
      <c r="FQ277" s="8">
        <v>230</v>
      </c>
      <c r="FR277" s="8">
        <v>9.9</v>
      </c>
      <c r="FS277" s="8">
        <v>9.6999999999999993</v>
      </c>
      <c r="FT277" s="8">
        <v>8.6</v>
      </c>
      <c r="FU277" s="8">
        <v>2920</v>
      </c>
      <c r="FV277" s="8">
        <v>0.68</v>
      </c>
      <c r="FW277" s="8">
        <v>228.4</v>
      </c>
      <c r="FY277" s="8">
        <v>2.4</v>
      </c>
      <c r="GA277" s="8">
        <v>530.5</v>
      </c>
      <c r="GC277" s="8">
        <v>115</v>
      </c>
      <c r="GE277" s="8">
        <v>7965.5</v>
      </c>
      <c r="HB277" s="8">
        <v>221.22</v>
      </c>
      <c r="HC277" s="8">
        <v>0.43</v>
      </c>
      <c r="HD277" s="8">
        <v>181.73</v>
      </c>
      <c r="HE277" s="8">
        <v>0.09</v>
      </c>
      <c r="HF277" s="8">
        <v>108.28</v>
      </c>
      <c r="HG277" s="8">
        <v>0.14000000000000001</v>
      </c>
      <c r="HH277" s="8">
        <v>73.45</v>
      </c>
      <c r="HI277" s="8">
        <v>0.08</v>
      </c>
      <c r="HZ277" s="8">
        <v>59.29</v>
      </c>
      <c r="IA277" s="8">
        <v>0.11</v>
      </c>
      <c r="IB277" s="8">
        <v>75.680000000000007</v>
      </c>
      <c r="IC277" s="8">
        <v>0.04</v>
      </c>
      <c r="ID277" s="8">
        <v>33.090000000000003</v>
      </c>
      <c r="IE277" s="8">
        <v>0.08</v>
      </c>
      <c r="IF277" s="8">
        <v>42.59</v>
      </c>
      <c r="IG277" s="8">
        <v>0.09</v>
      </c>
      <c r="IP277" s="8">
        <v>209.15</v>
      </c>
      <c r="IQ277" s="8">
        <v>0.4</v>
      </c>
      <c r="IR277" s="8">
        <v>91.68</v>
      </c>
      <c r="IS277" s="8">
        <v>0.09</v>
      </c>
      <c r="IT277" s="8">
        <v>104.36</v>
      </c>
      <c r="IU277" s="8">
        <v>0.13</v>
      </c>
      <c r="IV277" s="8">
        <v>12.69</v>
      </c>
      <c r="IW277" s="8">
        <v>0.08</v>
      </c>
      <c r="IX277" s="8">
        <v>206.66</v>
      </c>
      <c r="IY277" s="8">
        <v>0.4</v>
      </c>
      <c r="IZ277" s="8">
        <v>103.54</v>
      </c>
      <c r="JA277" s="8">
        <v>0.13</v>
      </c>
      <c r="JB277" s="8">
        <v>10.84</v>
      </c>
      <c r="JC277" s="8">
        <v>0.13</v>
      </c>
      <c r="KB277" s="8">
        <v>238.97</v>
      </c>
      <c r="KC277" s="8">
        <v>0.32</v>
      </c>
      <c r="KD277" s="8">
        <v>185.67</v>
      </c>
      <c r="KE277" s="8">
        <v>0.06</v>
      </c>
      <c r="KF277" s="8">
        <v>113.77</v>
      </c>
      <c r="KG277" s="8">
        <v>0.1</v>
      </c>
      <c r="KH277" s="8">
        <v>71.89</v>
      </c>
      <c r="KI277" s="8">
        <v>7.0000000000000007E-2</v>
      </c>
      <c r="LD277" s="8">
        <v>67.5</v>
      </c>
      <c r="LE277" s="8">
        <v>7.0000000000000007E-2</v>
      </c>
      <c r="LF277" s="8">
        <v>70.23</v>
      </c>
      <c r="LG277" s="8">
        <v>0.05</v>
      </c>
      <c r="LH277" s="8">
        <v>39.04</v>
      </c>
      <c r="LI277" s="8">
        <v>0.05</v>
      </c>
      <c r="LJ277" s="8">
        <v>31.18</v>
      </c>
      <c r="LK277" s="8">
        <v>0.08</v>
      </c>
      <c r="LX277" s="8">
        <v>228.42</v>
      </c>
      <c r="LY277" s="8">
        <v>0.32</v>
      </c>
      <c r="LZ277" s="8">
        <v>92.34</v>
      </c>
      <c r="MA277" s="8">
        <v>7.0000000000000007E-2</v>
      </c>
      <c r="MB277" s="8">
        <v>110.54</v>
      </c>
      <c r="MC277" s="8">
        <v>0.1</v>
      </c>
      <c r="MD277" s="8">
        <v>18.2</v>
      </c>
      <c r="ME277" s="8">
        <v>0.05</v>
      </c>
      <c r="MF277" s="8">
        <v>225.67</v>
      </c>
      <c r="MG277" s="8">
        <v>0.31</v>
      </c>
      <c r="MH277" s="8">
        <v>109.68</v>
      </c>
      <c r="MI277" s="8">
        <v>0.1</v>
      </c>
      <c r="MJ277" s="8">
        <v>16.25</v>
      </c>
      <c r="MK277" s="8">
        <v>7.0000000000000007E-2</v>
      </c>
      <c r="MX277" s="27">
        <v>57.94</v>
      </c>
      <c r="MY277" s="27">
        <v>0.03</v>
      </c>
      <c r="MZ277" s="27">
        <v>57.38</v>
      </c>
      <c r="NA277" s="27">
        <v>0.03</v>
      </c>
      <c r="NB277" s="27">
        <v>56.34</v>
      </c>
      <c r="NC277" s="27">
        <v>0.04</v>
      </c>
      <c r="ND277" s="27">
        <v>56.18</v>
      </c>
      <c r="NE277" s="27">
        <v>0.04</v>
      </c>
      <c r="NF277" s="27">
        <v>56.65</v>
      </c>
      <c r="NG277" s="27">
        <v>0.03</v>
      </c>
      <c r="NJ277" s="8">
        <v>91.52</v>
      </c>
      <c r="NK277" s="8">
        <v>0.09</v>
      </c>
      <c r="NN277" s="8">
        <v>72.209999999999994</v>
      </c>
      <c r="NO277" s="8">
        <v>0.03</v>
      </c>
      <c r="NP277" s="8">
        <v>74.849999999999994</v>
      </c>
      <c r="NQ277" s="8">
        <v>0.04</v>
      </c>
      <c r="NR277" s="8">
        <v>180.04</v>
      </c>
      <c r="NS277" s="8">
        <v>0.06</v>
      </c>
      <c r="NV277" s="8">
        <v>93.56</v>
      </c>
      <c r="NW277" s="8">
        <v>7.0000000000000007E-2</v>
      </c>
      <c r="NX277" s="8">
        <v>71.19</v>
      </c>
      <c r="NY277" s="8">
        <v>0.03</v>
      </c>
      <c r="NZ277" s="8">
        <v>73.98</v>
      </c>
      <c r="OA277" s="8">
        <v>7.0000000000000007E-2</v>
      </c>
      <c r="OD277" s="8">
        <v>94.66</v>
      </c>
      <c r="OE277" s="8">
        <v>0.06</v>
      </c>
      <c r="PH277" s="28">
        <v>57.86</v>
      </c>
      <c r="PI277" s="28">
        <v>0.03</v>
      </c>
      <c r="PR277" s="8">
        <v>93.43</v>
      </c>
      <c r="PS277" s="8">
        <v>7.0000000000000007E-2</v>
      </c>
      <c r="PT277" s="8">
        <v>92.7</v>
      </c>
      <c r="PU277" s="8">
        <v>7.0000000000000007E-2</v>
      </c>
      <c r="QD277" s="8">
        <v>73.48</v>
      </c>
      <c r="QE277" s="8">
        <v>0.04</v>
      </c>
      <c r="QF277" s="8">
        <v>92.7</v>
      </c>
      <c r="QG277" s="8">
        <v>0.08</v>
      </c>
      <c r="QH277" s="8">
        <v>69.66</v>
      </c>
      <c r="QI277" s="8">
        <v>0.04</v>
      </c>
      <c r="QJ277" s="8">
        <v>93.68</v>
      </c>
      <c r="QK277" s="8">
        <v>7.0000000000000007E-2</v>
      </c>
      <c r="QV277" s="8">
        <v>180.89</v>
      </c>
      <c r="QW277" s="8">
        <v>7.0000000000000007E-2</v>
      </c>
      <c r="QX277" s="8">
        <v>81.55</v>
      </c>
      <c r="QY277" s="8">
        <v>0.12</v>
      </c>
      <c r="QZ277" s="8">
        <v>81.510000000000005</v>
      </c>
      <c r="RA277" s="8">
        <v>0.1</v>
      </c>
      <c r="RB277" s="28">
        <v>74.900000000000006</v>
      </c>
      <c r="RC277" s="28">
        <v>7.0000000000000007E-2</v>
      </c>
      <c r="RD277" s="28">
        <v>75.040000000000006</v>
      </c>
      <c r="RE277" s="28">
        <v>0.06</v>
      </c>
      <c r="RF277" s="28">
        <v>74.7</v>
      </c>
      <c r="RG277" s="28">
        <v>7.0000000000000007E-2</v>
      </c>
      <c r="RH277" s="28">
        <v>74.81</v>
      </c>
      <c r="RI277" s="28">
        <v>7.0000000000000007E-2</v>
      </c>
      <c r="RJ277" s="28">
        <v>74.84</v>
      </c>
      <c r="RK277" s="28">
        <v>7.0000000000000007E-2</v>
      </c>
      <c r="RL277" s="28">
        <v>74.959999999999994</v>
      </c>
      <c r="RM277" s="28">
        <v>0.06</v>
      </c>
      <c r="RP277" s="28">
        <v>75.88</v>
      </c>
      <c r="RQ277" s="28">
        <v>0.05</v>
      </c>
      <c r="RR277" s="28">
        <v>76.010000000000005</v>
      </c>
      <c r="RS277" s="28">
        <v>0.05</v>
      </c>
      <c r="RT277" s="28">
        <v>75.09</v>
      </c>
      <c r="RU277" s="28">
        <v>0.06</v>
      </c>
      <c r="RV277" s="28">
        <v>79.010000000000005</v>
      </c>
      <c r="RW277" s="28">
        <v>7.0000000000000007E-2</v>
      </c>
      <c r="RX277" s="28">
        <v>75.88</v>
      </c>
      <c r="RY277" s="28">
        <v>0.06</v>
      </c>
      <c r="RZ277" s="28">
        <v>76.150000000000006</v>
      </c>
      <c r="SA277" s="28">
        <v>0.06</v>
      </c>
      <c r="SB277" s="28">
        <v>75.56</v>
      </c>
      <c r="SC277" s="28">
        <v>7.0000000000000007E-2</v>
      </c>
      <c r="SD277" s="28">
        <v>75.42</v>
      </c>
      <c r="SE277" s="28">
        <v>7.0000000000000007E-2</v>
      </c>
      <c r="SF277" s="28">
        <v>76.260000000000005</v>
      </c>
      <c r="SG277" s="28">
        <v>7.0000000000000007E-2</v>
      </c>
      <c r="SH277" s="28">
        <v>76.709999999999994</v>
      </c>
      <c r="SI277" s="28">
        <v>0.05</v>
      </c>
      <c r="SJ277" s="28">
        <v>76.47</v>
      </c>
      <c r="SK277" s="28">
        <v>0.05</v>
      </c>
      <c r="SL277" s="28">
        <v>76.88</v>
      </c>
      <c r="SM277" s="28">
        <v>0.05</v>
      </c>
      <c r="SN277" s="28">
        <v>75.290000000000006</v>
      </c>
      <c r="SO277" s="28">
        <v>0.06</v>
      </c>
      <c r="SP277" s="28">
        <v>76.11</v>
      </c>
      <c r="SQ277" s="28">
        <v>0.05</v>
      </c>
      <c r="SR277" s="28">
        <v>75.400000000000006</v>
      </c>
      <c r="SS277" s="28">
        <v>7.0000000000000007E-2</v>
      </c>
      <c r="ST277" s="28">
        <v>77.849999999999994</v>
      </c>
      <c r="SU277" s="28">
        <v>0.06</v>
      </c>
      <c r="VV277" s="28">
        <v>81.41</v>
      </c>
      <c r="VW277" s="28">
        <v>0.09</v>
      </c>
      <c r="WF277" s="28">
        <v>57.79</v>
      </c>
      <c r="WG277" s="28">
        <v>0.02</v>
      </c>
      <c r="WH277" s="28">
        <v>57.61</v>
      </c>
      <c r="WI277" s="28">
        <v>0.04</v>
      </c>
      <c r="WJ277" s="8" t="s">
        <v>1315</v>
      </c>
      <c r="WK277" s="8">
        <v>74.983000000000004</v>
      </c>
      <c r="WL277" s="8">
        <v>0.01</v>
      </c>
      <c r="WM277" s="8">
        <v>61.99</v>
      </c>
      <c r="WN277" s="8">
        <v>0.03</v>
      </c>
      <c r="WO277" s="8">
        <v>57.118000000000002</v>
      </c>
      <c r="WP277" s="8">
        <v>1.6E-2</v>
      </c>
      <c r="WQ277" s="8">
        <v>53.743000000000002</v>
      </c>
      <c r="WR277" s="8">
        <v>2.4E-2</v>
      </c>
      <c r="WS277" s="8">
        <v>81.991</v>
      </c>
      <c r="WT277" s="8">
        <v>1.7999999999999999E-2</v>
      </c>
      <c r="WU277" s="8">
        <v>68.007000000000005</v>
      </c>
      <c r="WV277" s="8">
        <v>0.01</v>
      </c>
      <c r="WW277" s="8">
        <v>2532.6</v>
      </c>
      <c r="WX277" s="8">
        <v>4.7</v>
      </c>
      <c r="WY277" s="8">
        <v>2483.5</v>
      </c>
      <c r="WZ277" s="8">
        <v>4.5999999999999996</v>
      </c>
      <c r="XA277" s="8">
        <v>1.159</v>
      </c>
      <c r="XB277" s="8">
        <v>2E-3</v>
      </c>
      <c r="XC277" s="8">
        <v>-0.42799999999999999</v>
      </c>
      <c r="XD277" s="8">
        <v>3.0000000000000001E-3</v>
      </c>
      <c r="XE277" s="8">
        <v>9.5000000000000001E-2</v>
      </c>
      <c r="XF277" s="8">
        <v>5.0000000000000001E-3</v>
      </c>
      <c r="XG277" s="8">
        <v>0.89529999999999998</v>
      </c>
      <c r="XH277" s="8">
        <v>3.3E-3</v>
      </c>
      <c r="XI277" s="8">
        <v>29.254999999999999</v>
      </c>
      <c r="XJ277" s="8">
        <v>0</v>
      </c>
      <c r="XK277" s="8">
        <v>7994</v>
      </c>
      <c r="XL277" s="8">
        <v>23</v>
      </c>
      <c r="XM277" s="8">
        <v>1560</v>
      </c>
      <c r="XO277" s="1">
        <v>8.7942837155845673E-3</v>
      </c>
      <c r="XP277" s="12">
        <v>21.378903712586084</v>
      </c>
      <c r="XQ277" s="4">
        <v>13.029</v>
      </c>
      <c r="XR277" s="4">
        <v>0.39800000000000002</v>
      </c>
      <c r="XS277" s="45">
        <f t="shared" si="239"/>
        <v>1.4964659236824474</v>
      </c>
      <c r="XT277" s="9">
        <f t="shared" si="229"/>
        <v>11607.746788022798</v>
      </c>
      <c r="XU277" s="46">
        <f t="shared" si="230"/>
        <v>338.15257779527559</v>
      </c>
      <c r="XV277" s="9">
        <f t="shared" si="211"/>
        <v>22.773858611473006</v>
      </c>
      <c r="XW277" s="9">
        <f t="shared" si="231"/>
        <v>99.38826419203528</v>
      </c>
      <c r="XX277" s="9">
        <f t="shared" si="232"/>
        <v>11508.358523830762</v>
      </c>
      <c r="XY277" s="15">
        <f t="shared" si="233"/>
        <v>8.8000767081616634E-3</v>
      </c>
      <c r="XZ277" s="9">
        <f t="shared" si="234"/>
        <v>27.640480918937929</v>
      </c>
      <c r="YA277" s="9">
        <f t="shared" si="235"/>
        <v>55.621534076317552</v>
      </c>
      <c r="YB277" s="10">
        <v>13.74841916997563</v>
      </c>
      <c r="YC277" s="10">
        <v>13.090912713291827</v>
      </c>
      <c r="YD277" s="3">
        <v>1.1350741997155632E-2</v>
      </c>
      <c r="YE277" s="9">
        <v>32.134189716049548</v>
      </c>
      <c r="YF277" s="15">
        <v>8.7780487017276396E-3</v>
      </c>
      <c r="YG277" s="9">
        <v>27.601672437588956</v>
      </c>
      <c r="YH277" s="15">
        <v>7.9800833882534387E-3</v>
      </c>
      <c r="YI277" s="9">
        <v>22.377566517855694</v>
      </c>
      <c r="YJ277" s="9">
        <f t="shared" si="236"/>
        <v>75.04328275558278</v>
      </c>
      <c r="YK277" s="9">
        <f t="shared" si="237"/>
        <v>62.044995706915024</v>
      </c>
      <c r="YL277" s="9">
        <f t="shared" si="238"/>
        <v>22.01311248242266</v>
      </c>
      <c r="YM277" s="9">
        <f t="shared" si="212"/>
        <v>65321.067893980988</v>
      </c>
      <c r="YN277" s="9">
        <f t="shared" si="213"/>
        <v>54106.257803886467</v>
      </c>
      <c r="YO277" s="9">
        <f t="shared" si="214"/>
        <v>6434</v>
      </c>
      <c r="YP277" s="14">
        <f t="shared" si="215"/>
        <v>0.3361739589995808</v>
      </c>
      <c r="YQ277" s="9">
        <f t="shared" si="216"/>
        <v>61150.902641996261</v>
      </c>
      <c r="YR277" s="9">
        <f t="shared" si="217"/>
        <v>49936.09255190174</v>
      </c>
      <c r="YS277" s="10">
        <f t="shared" si="218"/>
        <v>7.6496000302722367</v>
      </c>
      <c r="YT277" s="15">
        <f t="shared" si="219"/>
        <v>0.2145043899675273</v>
      </c>
      <c r="YU277" s="16">
        <f t="shared" si="220"/>
        <v>-5.627368436515269</v>
      </c>
      <c r="YV277" s="16">
        <f t="shared" si="221"/>
        <v>-19.421748679265228</v>
      </c>
      <c r="YW277" s="47">
        <f t="shared" si="222"/>
        <v>50.317812070313991</v>
      </c>
      <c r="YX277" s="5">
        <f t="shared" si="223"/>
        <v>65321.067893980988</v>
      </c>
      <c r="YY277" s="5">
        <f t="shared" si="224"/>
        <v>60640.09871007465</v>
      </c>
      <c r="YZ277" s="5">
        <f t="shared" si="225"/>
        <v>4230.4901591797543</v>
      </c>
      <c r="ZA277" s="5">
        <f t="shared" si="226"/>
        <v>450.47902472660604</v>
      </c>
      <c r="ZB277" s="5">
        <f t="shared" si="227"/>
        <v>65321.06789398101</v>
      </c>
      <c r="ZC277" s="6">
        <f t="shared" si="228"/>
        <v>1.0000000000000004</v>
      </c>
    </row>
    <row r="278" spans="1:679" s="8" customFormat="1" x14ac:dyDescent="0.25">
      <c r="A278" s="8">
        <v>3</v>
      </c>
      <c r="B278" s="8" t="s">
        <v>1693</v>
      </c>
      <c r="C278" s="8" t="s">
        <v>1694</v>
      </c>
      <c r="D278" s="8" t="s">
        <v>1693</v>
      </c>
      <c r="E278" s="13" t="s">
        <v>3314</v>
      </c>
      <c r="F278" s="8" t="s">
        <v>3316</v>
      </c>
      <c r="G278" s="8" t="s">
        <v>3316</v>
      </c>
      <c r="H278" s="8" t="s">
        <v>3325</v>
      </c>
      <c r="I278" s="8" t="s">
        <v>3310</v>
      </c>
      <c r="J278" s="8" t="s">
        <v>3319</v>
      </c>
      <c r="L278" s="8">
        <v>7</v>
      </c>
      <c r="M278" s="8" t="s">
        <v>3311</v>
      </c>
      <c r="N278" s="7">
        <v>30</v>
      </c>
      <c r="O278" s="7">
        <v>0</v>
      </c>
      <c r="P278" s="8" t="s">
        <v>3367</v>
      </c>
      <c r="Q278" s="8" t="s">
        <v>1685</v>
      </c>
      <c r="R278" s="8" t="s">
        <v>1695</v>
      </c>
      <c r="S278" s="8" t="s">
        <v>119</v>
      </c>
      <c r="T278" s="8" t="s">
        <v>120</v>
      </c>
      <c r="U278" s="8" t="s">
        <v>1369</v>
      </c>
      <c r="V278" s="8" t="s">
        <v>3378</v>
      </c>
      <c r="W278" s="8" t="s">
        <v>3382</v>
      </c>
      <c r="X278" s="8" t="s">
        <v>3387</v>
      </c>
      <c r="Y278" s="8" t="s">
        <v>3387</v>
      </c>
      <c r="Z278" s="8" t="s">
        <v>122</v>
      </c>
      <c r="AA278" s="8" t="s">
        <v>123</v>
      </c>
      <c r="AB278" s="8" t="s">
        <v>124</v>
      </c>
      <c r="AC278" s="8" t="s">
        <v>1312</v>
      </c>
      <c r="AD278" s="8" t="s">
        <v>1177</v>
      </c>
      <c r="AE278" s="8" t="s">
        <v>3391</v>
      </c>
      <c r="AF278" s="8" t="s">
        <v>931</v>
      </c>
      <c r="AG278" s="8">
        <v>75</v>
      </c>
      <c r="AH278" s="8">
        <v>62</v>
      </c>
      <c r="AI278" s="8">
        <v>82</v>
      </c>
      <c r="AJ278" s="8">
        <v>68</v>
      </c>
      <c r="AK278" s="8">
        <v>7.6</v>
      </c>
      <c r="AL278" s="8">
        <v>8.1</v>
      </c>
      <c r="AM278" s="8">
        <v>7.6</v>
      </c>
      <c r="AN278" s="8">
        <v>8.1</v>
      </c>
      <c r="AO278" s="8">
        <v>229.9</v>
      </c>
      <c r="AP278" s="8">
        <v>1.5</v>
      </c>
      <c r="AQ278" s="8">
        <v>26.8</v>
      </c>
      <c r="AR278" s="8">
        <v>0</v>
      </c>
      <c r="AS278" s="8">
        <v>50559</v>
      </c>
      <c r="AT278" s="8">
        <v>94</v>
      </c>
      <c r="AU278" s="8">
        <v>50277</v>
      </c>
      <c r="AV278" s="8">
        <v>206</v>
      </c>
      <c r="AW278" s="8">
        <v>11403</v>
      </c>
      <c r="AX278" s="8">
        <v>158</v>
      </c>
      <c r="AY278" s="8">
        <v>61971</v>
      </c>
      <c r="AZ278" s="8">
        <v>197</v>
      </c>
      <c r="BA278" s="8">
        <v>7.5209999999999999</v>
      </c>
      <c r="BB278" s="8">
        <v>900</v>
      </c>
      <c r="CO278" s="8" t="s">
        <v>1696</v>
      </c>
      <c r="CP278" s="8" t="s">
        <v>1697</v>
      </c>
      <c r="CQ278" s="8">
        <v>75</v>
      </c>
      <c r="CR278" s="8">
        <v>0.01</v>
      </c>
      <c r="CS278" s="8">
        <v>62.003999999999998</v>
      </c>
      <c r="CT278" s="8">
        <v>2.9000000000000001E-2</v>
      </c>
      <c r="CU278" s="8">
        <v>81.991</v>
      </c>
      <c r="CV278" s="8">
        <v>1.6E-2</v>
      </c>
      <c r="CW278" s="8">
        <v>68.001000000000005</v>
      </c>
      <c r="CX278" s="8">
        <v>1.7000000000000001E-2</v>
      </c>
      <c r="CY278" s="8">
        <v>74.55</v>
      </c>
      <c r="CZ278" s="8">
        <v>7.0000000000000007E-2</v>
      </c>
      <c r="DA278" s="8">
        <v>56.73</v>
      </c>
      <c r="DB278" s="8">
        <v>0.04</v>
      </c>
      <c r="DC278" s="8">
        <v>61.01</v>
      </c>
      <c r="DD278" s="8">
        <v>0.02</v>
      </c>
      <c r="DE278" s="8">
        <v>9.1999999999999998E-2</v>
      </c>
      <c r="DF278" s="8">
        <v>5.0000000000000001E-3</v>
      </c>
      <c r="DG278" s="8">
        <v>0.89419999999999999</v>
      </c>
      <c r="DH278" s="8">
        <v>2.8999999999999998E-3</v>
      </c>
      <c r="DI278" s="8">
        <v>50559</v>
      </c>
      <c r="DJ278" s="8">
        <v>94</v>
      </c>
      <c r="DK278" s="8">
        <v>11403</v>
      </c>
      <c r="DL278" s="8">
        <v>158</v>
      </c>
      <c r="DM278" s="8">
        <v>7.5209999999999999</v>
      </c>
      <c r="DN278" s="8">
        <v>0.03</v>
      </c>
      <c r="DU278" s="8">
        <v>229.9</v>
      </c>
      <c r="DV278" s="8">
        <v>1.2</v>
      </c>
      <c r="DW278" s="8">
        <v>229.6</v>
      </c>
      <c r="DX278" s="8">
        <v>1.2</v>
      </c>
      <c r="DY278" s="8">
        <v>230.1</v>
      </c>
      <c r="DZ278" s="8">
        <v>1.2</v>
      </c>
      <c r="EA278" s="8">
        <v>26.8</v>
      </c>
      <c r="EB278" s="8">
        <v>0.1</v>
      </c>
      <c r="EC278" s="8">
        <v>24.6</v>
      </c>
      <c r="ED278" s="8">
        <v>0.1</v>
      </c>
      <c r="EE278" s="8">
        <v>28.3</v>
      </c>
      <c r="EF278" s="8">
        <v>0.1</v>
      </c>
      <c r="EG278" s="8">
        <v>6148.8</v>
      </c>
      <c r="EH278" s="8">
        <v>47.4</v>
      </c>
      <c r="EI278" s="8">
        <v>3670.1</v>
      </c>
      <c r="EJ278" s="8">
        <v>65.2</v>
      </c>
      <c r="EK278" s="8">
        <v>2091</v>
      </c>
      <c r="EL278" s="8">
        <v>34.9</v>
      </c>
      <c r="EM278" s="8">
        <v>230</v>
      </c>
      <c r="EO278" s="8">
        <v>230</v>
      </c>
      <c r="EQ278" s="8">
        <v>230</v>
      </c>
      <c r="ES278" s="8">
        <v>6.3</v>
      </c>
      <c r="EU278" s="8">
        <v>6.3</v>
      </c>
      <c r="EW278" s="8">
        <v>6.3</v>
      </c>
      <c r="EY278" s="8">
        <v>0.62</v>
      </c>
      <c r="EZ278" s="8">
        <v>230</v>
      </c>
      <c r="FB278" s="8">
        <v>230</v>
      </c>
      <c r="FD278" s="8">
        <v>230</v>
      </c>
      <c r="FF278" s="8">
        <v>9.6</v>
      </c>
      <c r="FH278" s="8">
        <v>9.6</v>
      </c>
      <c r="FJ278" s="8">
        <v>8.9</v>
      </c>
      <c r="FL278" s="8">
        <v>2930</v>
      </c>
      <c r="FN278" s="8">
        <v>0.8</v>
      </c>
      <c r="FO278" s="8">
        <v>230</v>
      </c>
      <c r="FP278" s="8">
        <v>230</v>
      </c>
      <c r="FQ278" s="8">
        <v>230</v>
      </c>
      <c r="FR278" s="8">
        <v>10.1</v>
      </c>
      <c r="FS278" s="8">
        <v>10</v>
      </c>
      <c r="FT278" s="8">
        <v>8.9</v>
      </c>
      <c r="FU278" s="8">
        <v>3060</v>
      </c>
      <c r="FV278" s="8">
        <v>0.7</v>
      </c>
      <c r="FW278" s="8">
        <v>228.3</v>
      </c>
      <c r="FY278" s="8">
        <v>2.4</v>
      </c>
      <c r="GA278" s="8">
        <v>543</v>
      </c>
      <c r="GC278" s="8">
        <v>115</v>
      </c>
      <c r="GE278" s="8">
        <v>8218</v>
      </c>
      <c r="HB278" s="8">
        <v>230.04</v>
      </c>
      <c r="HC278" s="8">
        <v>0.27</v>
      </c>
      <c r="HD278" s="8">
        <v>186.6</v>
      </c>
      <c r="HE278" s="8">
        <v>0.05</v>
      </c>
      <c r="HF278" s="8">
        <v>111.04</v>
      </c>
      <c r="HG278" s="8">
        <v>0.08</v>
      </c>
      <c r="HH278" s="8">
        <v>75.55</v>
      </c>
      <c r="HI278" s="8">
        <v>0.05</v>
      </c>
      <c r="HZ278" s="8">
        <v>60.19</v>
      </c>
      <c r="IA278" s="8">
        <v>7.0000000000000007E-2</v>
      </c>
      <c r="IB278" s="8">
        <v>75.400000000000006</v>
      </c>
      <c r="IC278" s="8">
        <v>0.03</v>
      </c>
      <c r="ID278" s="8">
        <v>33.770000000000003</v>
      </c>
      <c r="IE278" s="8">
        <v>0.05</v>
      </c>
      <c r="IF278" s="8">
        <v>41.63</v>
      </c>
      <c r="IG278" s="8">
        <v>0.05</v>
      </c>
      <c r="IP278" s="8">
        <v>217.98</v>
      </c>
      <c r="IQ278" s="8">
        <v>0.28999999999999998</v>
      </c>
      <c r="IR278" s="8">
        <v>95.79</v>
      </c>
      <c r="IS278" s="8">
        <v>0.08</v>
      </c>
      <c r="IT278" s="8">
        <v>107.24</v>
      </c>
      <c r="IU278" s="8">
        <v>0.09</v>
      </c>
      <c r="IV278" s="8">
        <v>11.45</v>
      </c>
      <c r="IW278" s="8">
        <v>0.05</v>
      </c>
      <c r="IX278" s="8">
        <v>215.47</v>
      </c>
      <c r="IY278" s="8">
        <v>0.26</v>
      </c>
      <c r="IZ278" s="8">
        <v>106.43</v>
      </c>
      <c r="JA278" s="8">
        <v>0.09</v>
      </c>
      <c r="JB278" s="8">
        <v>10.15</v>
      </c>
      <c r="JC278" s="8">
        <v>7.0000000000000007E-2</v>
      </c>
      <c r="KB278" s="8">
        <v>250.06</v>
      </c>
      <c r="KC278" s="8">
        <v>0.21</v>
      </c>
      <c r="KD278" s="8">
        <v>189.31</v>
      </c>
      <c r="KE278" s="8">
        <v>7.0000000000000007E-2</v>
      </c>
      <c r="KF278" s="8">
        <v>117.06</v>
      </c>
      <c r="KG278" s="8">
        <v>0.06</v>
      </c>
      <c r="KH278" s="8">
        <v>72.25</v>
      </c>
      <c r="KI278" s="8">
        <v>0.04</v>
      </c>
      <c r="LD278" s="8">
        <v>69.099999999999994</v>
      </c>
      <c r="LE278" s="8">
        <v>0.04</v>
      </c>
      <c r="LF278" s="8">
        <v>69.510000000000005</v>
      </c>
      <c r="LG278" s="8">
        <v>0.03</v>
      </c>
      <c r="LH278" s="8">
        <v>40.15</v>
      </c>
      <c r="LI278" s="8">
        <v>0.03</v>
      </c>
      <c r="LJ278" s="8">
        <v>29.36</v>
      </c>
      <c r="LK278" s="8">
        <v>0.04</v>
      </c>
      <c r="LX278" s="8">
        <v>239.44</v>
      </c>
      <c r="LY278" s="8">
        <v>0.2</v>
      </c>
      <c r="LZ278" s="8">
        <v>96.38</v>
      </c>
      <c r="MA278" s="8">
        <v>7.0000000000000007E-2</v>
      </c>
      <c r="MB278" s="8">
        <v>113.91</v>
      </c>
      <c r="MC278" s="8">
        <v>0.06</v>
      </c>
      <c r="MD278" s="8">
        <v>17.53</v>
      </c>
      <c r="ME278" s="8">
        <v>0.03</v>
      </c>
      <c r="MF278" s="8">
        <v>236.56</v>
      </c>
      <c r="MG278" s="8">
        <v>0.21</v>
      </c>
      <c r="MH278" s="8">
        <v>113.04</v>
      </c>
      <c r="MI278" s="8">
        <v>0.06</v>
      </c>
      <c r="MJ278" s="8">
        <v>16.3</v>
      </c>
      <c r="MK278" s="8">
        <v>0.04</v>
      </c>
      <c r="MX278" s="27">
        <v>57.93</v>
      </c>
      <c r="MY278" s="27">
        <v>0.03</v>
      </c>
      <c r="MZ278" s="27">
        <v>57.24</v>
      </c>
      <c r="NA278" s="27">
        <v>0.03</v>
      </c>
      <c r="NB278" s="27">
        <v>56.08</v>
      </c>
      <c r="NC278" s="27">
        <v>0.03</v>
      </c>
      <c r="ND278" s="27">
        <v>56.02</v>
      </c>
      <c r="NE278" s="27">
        <v>0.04</v>
      </c>
      <c r="NF278" s="27">
        <v>56.38</v>
      </c>
      <c r="NG278" s="27">
        <v>0.04</v>
      </c>
      <c r="NJ278" s="8">
        <v>96.04</v>
      </c>
      <c r="NK278" s="8">
        <v>0.08</v>
      </c>
      <c r="NN278" s="8">
        <v>72.23</v>
      </c>
      <c r="NO278" s="8">
        <v>0.04</v>
      </c>
      <c r="NP278" s="8">
        <v>74.3</v>
      </c>
      <c r="NQ278" s="8">
        <v>0.04</v>
      </c>
      <c r="NR278" s="8">
        <v>184.1</v>
      </c>
      <c r="NS278" s="8">
        <v>7.0000000000000007E-2</v>
      </c>
      <c r="NV278" s="8">
        <v>96.68</v>
      </c>
      <c r="NW278" s="8">
        <v>0.06</v>
      </c>
      <c r="NX278" s="8">
        <v>70.77</v>
      </c>
      <c r="NY278" s="8">
        <v>0.04</v>
      </c>
      <c r="NZ278" s="8">
        <v>74.09</v>
      </c>
      <c r="OA278" s="8">
        <v>0.05</v>
      </c>
      <c r="OD278" s="8">
        <v>97.33</v>
      </c>
      <c r="OE278" s="8">
        <v>0.05</v>
      </c>
      <c r="PH278" s="28">
        <v>57.8</v>
      </c>
      <c r="PI278" s="28">
        <v>0.04</v>
      </c>
      <c r="PR278" s="8">
        <v>96.74</v>
      </c>
      <c r="PS278" s="8">
        <v>0.06</v>
      </c>
      <c r="PT278" s="8">
        <v>96.28</v>
      </c>
      <c r="PU278" s="8">
        <v>0.06</v>
      </c>
      <c r="QD278" s="8">
        <v>73.73</v>
      </c>
      <c r="QE278" s="8">
        <v>0.04</v>
      </c>
      <c r="QF278" s="8">
        <v>96.14</v>
      </c>
      <c r="QG278" s="8">
        <v>0.08</v>
      </c>
      <c r="QH278" s="8">
        <v>69.28</v>
      </c>
      <c r="QI278" s="8">
        <v>0.04</v>
      </c>
      <c r="QJ278" s="8">
        <v>96.96</v>
      </c>
      <c r="QK278" s="8">
        <v>0.06</v>
      </c>
      <c r="QV278" s="8">
        <v>185.08</v>
      </c>
      <c r="QW278" s="8">
        <v>7.0000000000000007E-2</v>
      </c>
      <c r="QX278" s="8">
        <v>81.510000000000005</v>
      </c>
      <c r="QY278" s="8">
        <v>0.11</v>
      </c>
      <c r="QZ278" s="8">
        <v>81.72</v>
      </c>
      <c r="RA278" s="8">
        <v>0.1</v>
      </c>
      <c r="RB278" s="28">
        <v>74.88</v>
      </c>
      <c r="RC278" s="28">
        <v>0.08</v>
      </c>
      <c r="RD278" s="28">
        <v>75.010000000000005</v>
      </c>
      <c r="RE278" s="28">
        <v>0.08</v>
      </c>
      <c r="RF278" s="28">
        <v>74.7</v>
      </c>
      <c r="RG278" s="28">
        <v>0.08</v>
      </c>
      <c r="RH278" s="28">
        <v>74.81</v>
      </c>
      <c r="RI278" s="28">
        <v>0.08</v>
      </c>
      <c r="RJ278" s="28">
        <v>74.84</v>
      </c>
      <c r="RK278" s="28">
        <v>0.08</v>
      </c>
      <c r="RL278" s="28">
        <v>74.959999999999994</v>
      </c>
      <c r="RM278" s="28">
        <v>7.0000000000000007E-2</v>
      </c>
      <c r="RP278" s="28">
        <v>75.739999999999995</v>
      </c>
      <c r="RQ278" s="28">
        <v>0.06</v>
      </c>
      <c r="RR278" s="28">
        <v>75.87</v>
      </c>
      <c r="RS278" s="28">
        <v>0.06</v>
      </c>
      <c r="RT278" s="28">
        <v>74.98</v>
      </c>
      <c r="RU278" s="28">
        <v>0.08</v>
      </c>
      <c r="RV278" s="28">
        <v>78.89</v>
      </c>
      <c r="RW278" s="28">
        <v>7.0000000000000007E-2</v>
      </c>
      <c r="RX278" s="28">
        <v>75.84</v>
      </c>
      <c r="RY278" s="28">
        <v>0.08</v>
      </c>
      <c r="RZ278" s="28">
        <v>76.12</v>
      </c>
      <c r="SA278" s="28">
        <v>0.08</v>
      </c>
      <c r="SB278" s="28">
        <v>75.52</v>
      </c>
      <c r="SC278" s="28">
        <v>0.08</v>
      </c>
      <c r="SD278" s="28">
        <v>75.38</v>
      </c>
      <c r="SE278" s="28">
        <v>0.08</v>
      </c>
      <c r="SF278" s="28">
        <v>76.22</v>
      </c>
      <c r="SG278" s="28">
        <v>0.08</v>
      </c>
      <c r="SH278" s="28">
        <v>76.66</v>
      </c>
      <c r="SI278" s="28">
        <v>0.06</v>
      </c>
      <c r="SJ278" s="28">
        <v>76.42</v>
      </c>
      <c r="SK278" s="28">
        <v>0.06</v>
      </c>
      <c r="SL278" s="28">
        <v>76.83</v>
      </c>
      <c r="SM278" s="28">
        <v>0.05</v>
      </c>
      <c r="SN278" s="28">
        <v>75.25</v>
      </c>
      <c r="SO278" s="28">
        <v>0.08</v>
      </c>
      <c r="SP278" s="28">
        <v>76.08</v>
      </c>
      <c r="SQ278" s="28">
        <v>7.0000000000000007E-2</v>
      </c>
      <c r="SR278" s="28">
        <v>75.38</v>
      </c>
      <c r="SS278" s="28">
        <v>0.08</v>
      </c>
      <c r="ST278" s="28">
        <v>77.77</v>
      </c>
      <c r="SU278" s="28">
        <v>0.06</v>
      </c>
      <c r="VV278" s="28">
        <v>81.260000000000005</v>
      </c>
      <c r="VW278" s="28">
        <v>0.1</v>
      </c>
      <c r="WF278" s="28">
        <v>57.67</v>
      </c>
      <c r="WG278" s="28">
        <v>0.03</v>
      </c>
      <c r="WH278" s="28">
        <v>57.51</v>
      </c>
      <c r="WI278" s="28">
        <v>0.03</v>
      </c>
      <c r="WJ278" s="8" t="s">
        <v>1315</v>
      </c>
      <c r="WK278" s="8">
        <v>75</v>
      </c>
      <c r="WL278" s="8">
        <v>0.01</v>
      </c>
      <c r="WM278" s="8">
        <v>62.003999999999998</v>
      </c>
      <c r="WN278" s="8">
        <v>2.9000000000000001E-2</v>
      </c>
      <c r="WO278" s="8">
        <v>57.079000000000001</v>
      </c>
      <c r="WP278" s="8">
        <v>1.2999999999999999E-2</v>
      </c>
      <c r="WQ278" s="8">
        <v>53.753999999999998</v>
      </c>
      <c r="WR278" s="8">
        <v>1.7999999999999999E-2</v>
      </c>
      <c r="WS278" s="8">
        <v>81.991</v>
      </c>
      <c r="WT278" s="8">
        <v>1.6E-2</v>
      </c>
      <c r="WU278" s="8">
        <v>68.001000000000005</v>
      </c>
      <c r="WV278" s="8">
        <v>1.7000000000000001E-2</v>
      </c>
      <c r="WW278" s="8">
        <v>2531.1</v>
      </c>
      <c r="WX278" s="8">
        <v>4.0999999999999996</v>
      </c>
      <c r="WY278" s="8">
        <v>2481.9</v>
      </c>
      <c r="WZ278" s="8">
        <v>4.0999999999999996</v>
      </c>
      <c r="XA278" s="8">
        <v>1.159</v>
      </c>
      <c r="XB278" s="8">
        <v>2E-3</v>
      </c>
      <c r="XC278" s="8">
        <v>-0.42799999999999999</v>
      </c>
      <c r="XD278" s="8">
        <v>2E-3</v>
      </c>
      <c r="XE278" s="8">
        <v>9.1999999999999998E-2</v>
      </c>
      <c r="XF278" s="8">
        <v>5.0000000000000001E-3</v>
      </c>
      <c r="XG278" s="8">
        <v>0.89419999999999999</v>
      </c>
      <c r="XH278" s="8">
        <v>2.8999999999999998E-3</v>
      </c>
      <c r="XI278" s="8">
        <v>29.26</v>
      </c>
      <c r="XJ278" s="8">
        <v>1E-3</v>
      </c>
      <c r="XK278" s="8">
        <v>8240</v>
      </c>
      <c r="XL278" s="8">
        <v>20</v>
      </c>
      <c r="XM278" s="8">
        <v>1570</v>
      </c>
      <c r="XO278" s="1">
        <v>8.7942837155845673E-3</v>
      </c>
      <c r="XP278" s="12">
        <v>21.378903712586084</v>
      </c>
      <c r="XQ278" s="4">
        <v>13.029</v>
      </c>
      <c r="XR278" s="4">
        <v>0.39800000000000002</v>
      </c>
      <c r="XS278" s="45">
        <f t="shared" si="239"/>
        <v>1.5097744434408309</v>
      </c>
      <c r="XT278" s="9">
        <f t="shared" si="229"/>
        <v>11601.641186034989</v>
      </c>
      <c r="XU278" s="46">
        <f t="shared" si="230"/>
        <v>337.93472229921258</v>
      </c>
      <c r="XV278" s="9">
        <f t="shared" si="211"/>
        <v>22.773828335025748</v>
      </c>
      <c r="XW278" s="9">
        <f t="shared" si="231"/>
        <v>99.38839632280812</v>
      </c>
      <c r="XX278" s="9">
        <f t="shared" si="232"/>
        <v>11502.252789712182</v>
      </c>
      <c r="XY278" s="15">
        <f t="shared" si="233"/>
        <v>8.805219424274242E-3</v>
      </c>
      <c r="XZ278" s="9">
        <f t="shared" si="234"/>
        <v>27.650226967571239</v>
      </c>
      <c r="YA278" s="9">
        <f t="shared" si="235"/>
        <v>55.569225556559168</v>
      </c>
      <c r="YB278" s="10">
        <v>13.748382614641001</v>
      </c>
      <c r="YC278" s="10">
        <v>13.090044551869317</v>
      </c>
      <c r="YD278" s="3">
        <v>1.1346236801533504E-2</v>
      </c>
      <c r="YE278" s="9">
        <v>32.129245696335019</v>
      </c>
      <c r="YF278" s="15">
        <v>8.7832630608755801E-3</v>
      </c>
      <c r="YG278" s="9">
        <v>27.611524767516148</v>
      </c>
      <c r="YH278" s="15">
        <v>7.9954518030879284E-3</v>
      </c>
      <c r="YI278" s="9">
        <v>22.384763705776287</v>
      </c>
      <c r="YJ278" s="9">
        <f t="shared" si="236"/>
        <v>75.060167195371889</v>
      </c>
      <c r="YK278" s="9">
        <f t="shared" si="237"/>
        <v>62.058829946062957</v>
      </c>
      <c r="YL278" s="9">
        <f t="shared" si="238"/>
        <v>22.017058169365033</v>
      </c>
      <c r="YM278" s="9">
        <f t="shared" si="212"/>
        <v>65354.003137156345</v>
      </c>
      <c r="YN278" s="9">
        <f t="shared" si="213"/>
        <v>54270.458705148951</v>
      </c>
      <c r="YO278" s="9">
        <f t="shared" si="214"/>
        <v>6670</v>
      </c>
      <c r="YP278" s="14">
        <f t="shared" si="215"/>
        <v>0.34832923627072138</v>
      </c>
      <c r="YQ278" s="9">
        <f t="shared" si="216"/>
        <v>61148.964344363558</v>
      </c>
      <c r="YR278" s="9">
        <f t="shared" si="217"/>
        <v>50065.419912356163</v>
      </c>
      <c r="YS278" s="10">
        <f t="shared" si="218"/>
        <v>7.420990818490723</v>
      </c>
      <c r="YT278" s="15">
        <f t="shared" si="219"/>
        <v>0.20957569322051695</v>
      </c>
      <c r="YU278" s="16">
        <f t="shared" si="220"/>
        <v>-5.6331687982062064</v>
      </c>
      <c r="YV278" s="16">
        <f t="shared" si="221"/>
        <v>-19.490941638812721</v>
      </c>
      <c r="YW278" s="47">
        <f t="shared" si="222"/>
        <v>50.401333361899695</v>
      </c>
      <c r="YX278" s="5">
        <f t="shared" si="223"/>
        <v>65354.003137156345</v>
      </c>
      <c r="YY278" s="5">
        <f t="shared" si="224"/>
        <v>60639.006403445142</v>
      </c>
      <c r="YZ278" s="5">
        <f t="shared" si="225"/>
        <v>4265.9876955618929</v>
      </c>
      <c r="ZA278" s="5">
        <f t="shared" si="226"/>
        <v>449.00903814929478</v>
      </c>
      <c r="ZB278" s="5">
        <f t="shared" si="227"/>
        <v>65354.003137156324</v>
      </c>
      <c r="ZC278" s="6">
        <f t="shared" si="228"/>
        <v>0.99999999999999967</v>
      </c>
    </row>
    <row r="279" spans="1:679" s="8" customFormat="1" x14ac:dyDescent="0.25">
      <c r="A279" s="8">
        <v>3</v>
      </c>
      <c r="B279" s="8" t="s">
        <v>1698</v>
      </c>
      <c r="C279" s="8" t="s">
        <v>1699</v>
      </c>
      <c r="D279" s="8" t="s">
        <v>1698</v>
      </c>
      <c r="E279" s="13" t="s">
        <v>3314</v>
      </c>
      <c r="F279" s="8" t="s">
        <v>3316</v>
      </c>
      <c r="G279" s="8" t="s">
        <v>3316</v>
      </c>
      <c r="H279" s="8" t="s">
        <v>3325</v>
      </c>
      <c r="I279" s="8" t="s">
        <v>3310</v>
      </c>
      <c r="J279" s="8" t="s">
        <v>3319</v>
      </c>
      <c r="L279" s="8">
        <v>7</v>
      </c>
      <c r="M279" s="8" t="s">
        <v>3311</v>
      </c>
      <c r="N279" s="7">
        <v>40</v>
      </c>
      <c r="O279" s="7">
        <v>0</v>
      </c>
      <c r="P279" s="8" t="s">
        <v>3367</v>
      </c>
      <c r="Q279" s="8" t="s">
        <v>1685</v>
      </c>
      <c r="R279" s="8" t="s">
        <v>1700</v>
      </c>
      <c r="S279" s="8" t="s">
        <v>119</v>
      </c>
      <c r="T279" s="8" t="s">
        <v>120</v>
      </c>
      <c r="U279" s="8" t="s">
        <v>1369</v>
      </c>
      <c r="V279" s="8" t="s">
        <v>3378</v>
      </c>
      <c r="W279" s="8" t="s">
        <v>3382</v>
      </c>
      <c r="X279" s="8" t="s">
        <v>3387</v>
      </c>
      <c r="Y279" s="8" t="s">
        <v>3387</v>
      </c>
      <c r="Z279" s="8" t="s">
        <v>122</v>
      </c>
      <c r="AA279" s="8" t="s">
        <v>123</v>
      </c>
      <c r="AB279" s="8" t="s">
        <v>124</v>
      </c>
      <c r="AC279" s="8" t="s">
        <v>1312</v>
      </c>
      <c r="AD279" s="8" t="s">
        <v>1177</v>
      </c>
      <c r="AE279" s="8" t="s">
        <v>3391</v>
      </c>
      <c r="AF279" s="8" t="s">
        <v>931</v>
      </c>
      <c r="AG279" s="8">
        <v>75</v>
      </c>
      <c r="AH279" s="8">
        <v>62</v>
      </c>
      <c r="AI279" s="8">
        <v>82</v>
      </c>
      <c r="AJ279" s="8">
        <v>68</v>
      </c>
      <c r="AK279" s="8">
        <v>7.6</v>
      </c>
      <c r="AL279" s="8">
        <v>8.1</v>
      </c>
      <c r="AM279" s="8">
        <v>7.6</v>
      </c>
      <c r="AN279" s="8">
        <v>8.1</v>
      </c>
      <c r="AO279" s="8">
        <v>229.8</v>
      </c>
      <c r="AP279" s="8">
        <v>1.7</v>
      </c>
      <c r="AQ279" s="8">
        <v>27.2</v>
      </c>
      <c r="AR279" s="8">
        <v>0</v>
      </c>
      <c r="AS279" s="8">
        <v>50841</v>
      </c>
      <c r="AT279" s="8">
        <v>113</v>
      </c>
      <c r="AU279" s="8">
        <v>50468</v>
      </c>
      <c r="AV279" s="8">
        <v>200</v>
      </c>
      <c r="AW279" s="8">
        <v>11352</v>
      </c>
      <c r="AX279" s="8">
        <v>191</v>
      </c>
      <c r="AY279" s="8">
        <v>62204</v>
      </c>
      <c r="AZ279" s="8">
        <v>171</v>
      </c>
      <c r="BA279" s="8">
        <v>7.3639999999999999</v>
      </c>
      <c r="BB279" s="8">
        <v>900</v>
      </c>
      <c r="CO279" s="8" t="s">
        <v>1701</v>
      </c>
      <c r="CP279" s="8" t="s">
        <v>1702</v>
      </c>
      <c r="CQ279" s="8">
        <v>74.992999999999995</v>
      </c>
      <c r="CR279" s="8">
        <v>1.6E-2</v>
      </c>
      <c r="CS279" s="8">
        <v>62.003999999999998</v>
      </c>
      <c r="CT279" s="8">
        <v>3.5000000000000003E-2</v>
      </c>
      <c r="CU279" s="8">
        <v>82.009</v>
      </c>
      <c r="CV279" s="8">
        <v>1.2E-2</v>
      </c>
      <c r="CW279" s="8">
        <v>68.001000000000005</v>
      </c>
      <c r="CX279" s="8">
        <v>2.5000000000000001E-2</v>
      </c>
      <c r="CY279" s="8">
        <v>74.56</v>
      </c>
      <c r="CZ279" s="8">
        <v>0.09</v>
      </c>
      <c r="DA279" s="8">
        <v>56.57</v>
      </c>
      <c r="DB279" s="8">
        <v>0.05</v>
      </c>
      <c r="DC279" s="8">
        <v>60.88</v>
      </c>
      <c r="DD279" s="8">
        <v>0.02</v>
      </c>
      <c r="DE279" s="8">
        <v>9.4E-2</v>
      </c>
      <c r="DF279" s="8">
        <v>4.0000000000000001E-3</v>
      </c>
      <c r="DG279" s="8">
        <v>0.88339999999999996</v>
      </c>
      <c r="DH279" s="8">
        <v>2.5999999999999999E-3</v>
      </c>
      <c r="DI279" s="8">
        <v>50841</v>
      </c>
      <c r="DJ279" s="8">
        <v>113</v>
      </c>
      <c r="DK279" s="8">
        <v>11352</v>
      </c>
      <c r="DL279" s="8">
        <v>191</v>
      </c>
      <c r="DM279" s="8">
        <v>7.3639999999999999</v>
      </c>
      <c r="DN279" s="8">
        <v>2.7E-2</v>
      </c>
      <c r="DU279" s="8">
        <v>229.8</v>
      </c>
      <c r="DV279" s="8">
        <v>1.3</v>
      </c>
      <c r="DW279" s="8">
        <v>229.5</v>
      </c>
      <c r="DX279" s="8">
        <v>1.3</v>
      </c>
      <c r="DY279" s="8">
        <v>230.1</v>
      </c>
      <c r="DZ279" s="8">
        <v>1.3</v>
      </c>
      <c r="EA279" s="8">
        <v>27.2</v>
      </c>
      <c r="EB279" s="8">
        <v>0.1</v>
      </c>
      <c r="EC279" s="8">
        <v>25</v>
      </c>
      <c r="ED279" s="8">
        <v>0.1</v>
      </c>
      <c r="EE279" s="8">
        <v>28.8</v>
      </c>
      <c r="EF279" s="8">
        <v>0.1</v>
      </c>
      <c r="EG279" s="8">
        <v>6244</v>
      </c>
      <c r="EH279" s="8">
        <v>48.8</v>
      </c>
      <c r="EI279" s="8">
        <v>3696</v>
      </c>
      <c r="EJ279" s="8">
        <v>67.400000000000006</v>
      </c>
      <c r="EK279" s="8">
        <v>2203.6</v>
      </c>
      <c r="EL279" s="8">
        <v>35.6</v>
      </c>
      <c r="EM279" s="8">
        <v>230</v>
      </c>
      <c r="EO279" s="8">
        <v>230</v>
      </c>
      <c r="EQ279" s="8">
        <v>230</v>
      </c>
      <c r="ES279" s="8">
        <v>6.3</v>
      </c>
      <c r="EU279" s="8">
        <v>6.2</v>
      </c>
      <c r="EW279" s="8">
        <v>6.2</v>
      </c>
      <c r="EY279" s="8">
        <v>0.62</v>
      </c>
      <c r="EZ279" s="8">
        <v>230</v>
      </c>
      <c r="FB279" s="8">
        <v>230</v>
      </c>
      <c r="FD279" s="8">
        <v>230</v>
      </c>
      <c r="FF279" s="8">
        <v>9.8000000000000007</v>
      </c>
      <c r="FH279" s="8">
        <v>9.8000000000000007</v>
      </c>
      <c r="FJ279" s="8">
        <v>9.1</v>
      </c>
      <c r="FL279" s="8">
        <v>3020</v>
      </c>
      <c r="FN279" s="8">
        <v>0.8</v>
      </c>
      <c r="FO279" s="8">
        <v>230</v>
      </c>
      <c r="FP279" s="8">
        <v>230</v>
      </c>
      <c r="FQ279" s="8">
        <v>230</v>
      </c>
      <c r="FR279" s="8">
        <v>10.4</v>
      </c>
      <c r="FS279" s="8">
        <v>10.3</v>
      </c>
      <c r="FT279" s="8">
        <v>9.1</v>
      </c>
      <c r="FU279" s="8">
        <v>3160</v>
      </c>
      <c r="FV279" s="8">
        <v>0.71</v>
      </c>
      <c r="FW279" s="8">
        <v>228.2</v>
      </c>
      <c r="FY279" s="8">
        <v>2.5</v>
      </c>
      <c r="GA279" s="8">
        <v>543.4</v>
      </c>
      <c r="GC279" s="8">
        <v>115</v>
      </c>
      <c r="GE279" s="8">
        <v>8378.4</v>
      </c>
      <c r="HB279" s="8">
        <v>238.02</v>
      </c>
      <c r="HC279" s="8">
        <v>0.22</v>
      </c>
      <c r="HD279" s="8">
        <v>188.9</v>
      </c>
      <c r="HE279" s="8">
        <v>0.05</v>
      </c>
      <c r="HF279" s="8">
        <v>113.49</v>
      </c>
      <c r="HG279" s="8">
        <v>7.0000000000000007E-2</v>
      </c>
      <c r="HH279" s="8">
        <v>75.41</v>
      </c>
      <c r="HI279" s="8">
        <v>0.06</v>
      </c>
      <c r="HZ279" s="8">
        <v>61.25</v>
      </c>
      <c r="IA279" s="8">
        <v>0.06</v>
      </c>
      <c r="IB279" s="8">
        <v>74.86</v>
      </c>
      <c r="IC279" s="8">
        <v>0.04</v>
      </c>
      <c r="ID279" s="8">
        <v>34.57</v>
      </c>
      <c r="IE279" s="8">
        <v>0.04</v>
      </c>
      <c r="IF279" s="8">
        <v>40.29</v>
      </c>
      <c r="IG279" s="8">
        <v>0.06</v>
      </c>
      <c r="IP279" s="8">
        <v>225.92</v>
      </c>
      <c r="IQ279" s="8">
        <v>0.24</v>
      </c>
      <c r="IR279" s="8">
        <v>98.28</v>
      </c>
      <c r="IS279" s="8">
        <v>0.06</v>
      </c>
      <c r="IT279" s="8">
        <v>109.77</v>
      </c>
      <c r="IU279" s="8">
        <v>0.08</v>
      </c>
      <c r="IV279" s="8">
        <v>11.48</v>
      </c>
      <c r="IW279" s="8">
        <v>0.05</v>
      </c>
      <c r="IX279" s="8">
        <v>223.34</v>
      </c>
      <c r="IY279" s="8">
        <v>0.22</v>
      </c>
      <c r="IZ279" s="8">
        <v>108.95</v>
      </c>
      <c r="JA279" s="8">
        <v>7.0000000000000007E-2</v>
      </c>
      <c r="JB279" s="8">
        <v>10.71</v>
      </c>
      <c r="JC279" s="8">
        <v>0.06</v>
      </c>
      <c r="KB279" s="8">
        <v>260.38</v>
      </c>
      <c r="KC279" s="8">
        <v>0.24</v>
      </c>
      <c r="KD279" s="8">
        <v>190.83</v>
      </c>
      <c r="KE279" s="8">
        <v>0.06</v>
      </c>
      <c r="KF279" s="8">
        <v>120.04</v>
      </c>
      <c r="KG279" s="8">
        <v>7.0000000000000007E-2</v>
      </c>
      <c r="KH279" s="8">
        <v>70.8</v>
      </c>
      <c r="KI279" s="8">
        <v>0.05</v>
      </c>
      <c r="LD279" s="8">
        <v>70.78</v>
      </c>
      <c r="LE279" s="8">
        <v>0.05</v>
      </c>
      <c r="LF279" s="8">
        <v>68.510000000000005</v>
      </c>
      <c r="LG279" s="8">
        <v>0.06</v>
      </c>
      <c r="LH279" s="8">
        <v>41.31</v>
      </c>
      <c r="LI279" s="8">
        <v>0.03</v>
      </c>
      <c r="LJ279" s="8">
        <v>27.21</v>
      </c>
      <c r="LK279" s="8">
        <v>0.06</v>
      </c>
      <c r="LX279" s="8">
        <v>249.68</v>
      </c>
      <c r="LY279" s="8">
        <v>0.25</v>
      </c>
      <c r="LZ279" s="8">
        <v>98.44</v>
      </c>
      <c r="MA279" s="8">
        <v>7.0000000000000007E-2</v>
      </c>
      <c r="MB279" s="8">
        <v>116.95</v>
      </c>
      <c r="MC279" s="8">
        <v>7.0000000000000007E-2</v>
      </c>
      <c r="MD279" s="8">
        <v>18.52</v>
      </c>
      <c r="ME279" s="8">
        <v>0.05</v>
      </c>
      <c r="MF279" s="8">
        <v>246.72</v>
      </c>
      <c r="MG279" s="8">
        <v>0.23</v>
      </c>
      <c r="MH279" s="8">
        <v>116.08</v>
      </c>
      <c r="MI279" s="8">
        <v>7.0000000000000007E-2</v>
      </c>
      <c r="MJ279" s="8">
        <v>16.829999999999998</v>
      </c>
      <c r="MK279" s="8">
        <v>0.05</v>
      </c>
      <c r="MX279" s="28">
        <v>57.57</v>
      </c>
      <c r="MY279" s="28">
        <v>0.05</v>
      </c>
      <c r="MZ279" s="28">
        <v>56.86</v>
      </c>
      <c r="NA279" s="28">
        <v>0.04</v>
      </c>
      <c r="NB279" s="28">
        <v>55.99</v>
      </c>
      <c r="NC279" s="28">
        <v>0.04</v>
      </c>
      <c r="ND279" s="28">
        <v>55.78</v>
      </c>
      <c r="NE279" s="28">
        <v>0.04</v>
      </c>
      <c r="NF279" s="28">
        <v>56.23</v>
      </c>
      <c r="NG279" s="28">
        <v>0.04</v>
      </c>
      <c r="NJ279" s="8">
        <v>98.43</v>
      </c>
      <c r="NK279" s="8">
        <v>0.06</v>
      </c>
      <c r="NN279" s="8">
        <v>72.34</v>
      </c>
      <c r="NO279" s="8">
        <v>0.05</v>
      </c>
      <c r="NP279" s="8">
        <v>73.989999999999995</v>
      </c>
      <c r="NQ279" s="8">
        <v>0.04</v>
      </c>
      <c r="NR279" s="8">
        <v>185.43</v>
      </c>
      <c r="NS279" s="8">
        <v>7.0000000000000007E-2</v>
      </c>
      <c r="NV279" s="8">
        <v>99.11</v>
      </c>
      <c r="NW279" s="8">
        <v>0.06</v>
      </c>
      <c r="NX279" s="8">
        <v>70.44</v>
      </c>
      <c r="NY279" s="8">
        <v>0.05</v>
      </c>
      <c r="NZ279" s="8">
        <v>72.87</v>
      </c>
      <c r="OA279" s="8">
        <v>0.05</v>
      </c>
      <c r="OD279" s="8">
        <v>99.12</v>
      </c>
      <c r="OE279" s="8">
        <v>0.04</v>
      </c>
      <c r="PH279" s="28">
        <v>57.39</v>
      </c>
      <c r="PI279" s="28">
        <v>0.05</v>
      </c>
      <c r="PR279" s="8">
        <v>99.26</v>
      </c>
      <c r="PS279" s="8">
        <v>0.06</v>
      </c>
      <c r="PT279" s="8">
        <v>98.24</v>
      </c>
      <c r="PU279" s="8">
        <v>0.05</v>
      </c>
      <c r="QD279" s="8">
        <v>73.81</v>
      </c>
      <c r="QE279" s="8">
        <v>0.04</v>
      </c>
      <c r="QF279" s="8">
        <v>98.56</v>
      </c>
      <c r="QG279" s="8">
        <v>0.05</v>
      </c>
      <c r="QH279" s="8">
        <v>69.040000000000006</v>
      </c>
      <c r="QI279" s="8">
        <v>0.05</v>
      </c>
      <c r="QJ279" s="8">
        <v>99.39</v>
      </c>
      <c r="QK279" s="8">
        <v>0.06</v>
      </c>
      <c r="QV279" s="8">
        <v>187.78</v>
      </c>
      <c r="QW279" s="8">
        <v>0.05</v>
      </c>
      <c r="QX279" s="8">
        <v>81.900000000000006</v>
      </c>
      <c r="QY279" s="8">
        <v>0.1</v>
      </c>
      <c r="QZ279" s="8">
        <v>81.849999999999994</v>
      </c>
      <c r="RA279" s="8">
        <v>0.12</v>
      </c>
      <c r="RB279" s="28">
        <v>74.849999999999994</v>
      </c>
      <c r="RC279" s="28">
        <v>0.09</v>
      </c>
      <c r="RD279" s="28">
        <v>74.98</v>
      </c>
      <c r="RE279" s="28">
        <v>0.08</v>
      </c>
      <c r="RF279" s="28">
        <v>74.67</v>
      </c>
      <c r="RG279" s="28">
        <v>0.08</v>
      </c>
      <c r="RH279" s="28">
        <v>74.78</v>
      </c>
      <c r="RI279" s="28">
        <v>0.09</v>
      </c>
      <c r="RJ279" s="28">
        <v>74.819999999999993</v>
      </c>
      <c r="RK279" s="28">
        <v>0.09</v>
      </c>
      <c r="RL279" s="28">
        <v>74.94</v>
      </c>
      <c r="RM279" s="28">
        <v>0.08</v>
      </c>
      <c r="RP279" s="28">
        <v>75.67</v>
      </c>
      <c r="RQ279" s="28">
        <v>7.0000000000000007E-2</v>
      </c>
      <c r="RR279" s="28">
        <v>75.81</v>
      </c>
      <c r="RS279" s="28">
        <v>7.0000000000000007E-2</v>
      </c>
      <c r="RT279" s="28">
        <v>74.89</v>
      </c>
      <c r="RU279" s="28">
        <v>0.08</v>
      </c>
      <c r="RV279" s="28">
        <v>78.92</v>
      </c>
      <c r="RW279" s="28">
        <v>7.0000000000000007E-2</v>
      </c>
      <c r="RX279" s="28">
        <v>75.760000000000005</v>
      </c>
      <c r="RY279" s="28">
        <v>0.08</v>
      </c>
      <c r="RZ279" s="28">
        <v>76.069999999999993</v>
      </c>
      <c r="SA279" s="28">
        <v>0.08</v>
      </c>
      <c r="SB279" s="28">
        <v>75.459999999999994</v>
      </c>
      <c r="SC279" s="28">
        <v>0.08</v>
      </c>
      <c r="SD279" s="28">
        <v>75.33</v>
      </c>
      <c r="SE279" s="28">
        <v>0.08</v>
      </c>
      <c r="SF279" s="28">
        <v>76.150000000000006</v>
      </c>
      <c r="SG279" s="28">
        <v>0.08</v>
      </c>
      <c r="SH279" s="28">
        <v>76.650000000000006</v>
      </c>
      <c r="SI279" s="28">
        <v>0.06</v>
      </c>
      <c r="SJ279" s="28">
        <v>76.44</v>
      </c>
      <c r="SK279" s="28">
        <v>0.06</v>
      </c>
      <c r="SL279" s="28">
        <v>76.92</v>
      </c>
      <c r="SM279" s="28">
        <v>0.06</v>
      </c>
      <c r="SN279" s="28">
        <v>75.19</v>
      </c>
      <c r="SO279" s="28">
        <v>0.08</v>
      </c>
      <c r="SP279" s="28">
        <v>76.05</v>
      </c>
      <c r="SQ279" s="28">
        <v>7.0000000000000007E-2</v>
      </c>
      <c r="SR279" s="28">
        <v>75.33</v>
      </c>
      <c r="SS279" s="28">
        <v>0.08</v>
      </c>
      <c r="ST279" s="28">
        <v>77.930000000000007</v>
      </c>
      <c r="SU279" s="28">
        <v>0.06</v>
      </c>
      <c r="VV279" s="28">
        <v>81.64</v>
      </c>
      <c r="VW279" s="28">
        <v>0.1</v>
      </c>
      <c r="WF279" s="28">
        <v>57.22</v>
      </c>
      <c r="WG279" s="28">
        <v>0.05</v>
      </c>
      <c r="WH279" s="28">
        <v>57.1</v>
      </c>
      <c r="WI279" s="28">
        <v>0.04</v>
      </c>
      <c r="WJ279" s="8" t="s">
        <v>1315</v>
      </c>
      <c r="WK279" s="8">
        <v>74.992999999999995</v>
      </c>
      <c r="WL279" s="8">
        <v>1.6E-2</v>
      </c>
      <c r="WM279" s="8">
        <v>62.003999999999998</v>
      </c>
      <c r="WN279" s="8">
        <v>3.5000000000000003E-2</v>
      </c>
      <c r="WO279" s="8">
        <v>56.869</v>
      </c>
      <c r="WP279" s="8">
        <v>2.3E-2</v>
      </c>
      <c r="WQ279" s="8">
        <v>53.665999999999997</v>
      </c>
      <c r="WR279" s="8">
        <v>2.8000000000000001E-2</v>
      </c>
      <c r="WS279" s="8">
        <v>82.009</v>
      </c>
      <c r="WT279" s="8">
        <v>1.2E-2</v>
      </c>
      <c r="WU279" s="8">
        <v>68.001000000000005</v>
      </c>
      <c r="WV279" s="8">
        <v>2.5000000000000001E-2</v>
      </c>
      <c r="WW279" s="8">
        <v>2514.6</v>
      </c>
      <c r="WX279" s="8">
        <v>3.7</v>
      </c>
      <c r="WY279" s="8">
        <v>2467.6</v>
      </c>
      <c r="WZ279" s="8">
        <v>3.8</v>
      </c>
      <c r="XA279" s="8">
        <v>1.1619999999999999</v>
      </c>
      <c r="XB279" s="8">
        <v>2E-3</v>
      </c>
      <c r="XC279" s="8">
        <v>-0.42399999999999999</v>
      </c>
      <c r="XD279" s="8">
        <v>2E-3</v>
      </c>
      <c r="XE279" s="8">
        <v>9.4E-2</v>
      </c>
      <c r="XF279" s="8">
        <v>4.0000000000000001E-3</v>
      </c>
      <c r="XG279" s="8">
        <v>0.88339999999999996</v>
      </c>
      <c r="XH279" s="8">
        <v>2.5999999999999999E-3</v>
      </c>
      <c r="XI279" s="8">
        <v>29.274999999999999</v>
      </c>
      <c r="XJ279" s="8">
        <v>1E-3</v>
      </c>
      <c r="XK279" s="8">
        <v>8447</v>
      </c>
      <c r="XL279" s="8">
        <v>20</v>
      </c>
      <c r="XM279" s="8">
        <v>1540</v>
      </c>
      <c r="XO279" s="1">
        <v>8.7942837155845673E-3</v>
      </c>
      <c r="XP279" s="12">
        <v>21.378903712586084</v>
      </c>
      <c r="XQ279" s="4">
        <v>13.029</v>
      </c>
      <c r="XR279" s="4">
        <v>0.39800000000000002</v>
      </c>
      <c r="XS279" s="45">
        <f t="shared" si="239"/>
        <v>1.4834038502445608</v>
      </c>
      <c r="XT279" s="9">
        <f t="shared" si="229"/>
        <v>11530.695704765287</v>
      </c>
      <c r="XU279" s="46">
        <f t="shared" si="230"/>
        <v>336.85732207874014</v>
      </c>
      <c r="XV279" s="9">
        <f t="shared" si="211"/>
        <v>22.667506727520813</v>
      </c>
      <c r="XW279" s="9">
        <f t="shared" si="231"/>
        <v>98.921355798831797</v>
      </c>
      <c r="XX279" s="9">
        <f t="shared" si="232"/>
        <v>11431.774348966455</v>
      </c>
      <c r="XY279" s="15">
        <f t="shared" si="233"/>
        <v>8.8068536482293121E-3</v>
      </c>
      <c r="XZ279" s="9">
        <f t="shared" si="234"/>
        <v>27.650381274696564</v>
      </c>
      <c r="YA279" s="9">
        <f t="shared" si="235"/>
        <v>55.385596149755436</v>
      </c>
      <c r="YB279" s="10">
        <v>13.748804721369481</v>
      </c>
      <c r="YC279" s="10">
        <v>13.084726530216866</v>
      </c>
      <c r="YD279" s="3">
        <v>1.1341952138613E-2</v>
      </c>
      <c r="YE279" s="9">
        <v>32.128954334971759</v>
      </c>
      <c r="YF279" s="15">
        <v>8.7849169503819644E-3</v>
      </c>
      <c r="YG279" s="9">
        <v>27.611627315281101</v>
      </c>
      <c r="YH279" s="15">
        <v>7.9956572600702047E-3</v>
      </c>
      <c r="YI279" s="9">
        <v>22.333841387463469</v>
      </c>
      <c r="YJ279" s="9">
        <f t="shared" si="236"/>
        <v>75.053467731726911</v>
      </c>
      <c r="YK279" s="9">
        <f t="shared" si="237"/>
        <v>62.058907511573167</v>
      </c>
      <c r="YL279" s="9">
        <f t="shared" si="238"/>
        <v>21.97255827319319</v>
      </c>
      <c r="YM279" s="9">
        <f t="shared" si="212"/>
        <v>65469.249295852496</v>
      </c>
      <c r="YN279" s="9">
        <f t="shared" si="213"/>
        <v>54428.218169307293</v>
      </c>
      <c r="YO279" s="9">
        <f t="shared" si="214"/>
        <v>6907</v>
      </c>
      <c r="YP279" s="14">
        <f t="shared" si="215"/>
        <v>0.3600711976010606</v>
      </c>
      <c r="YQ279" s="9">
        <f t="shared" si="216"/>
        <v>61362.92333610724</v>
      </c>
      <c r="YR279" s="9">
        <f t="shared" si="217"/>
        <v>50321.892209562036</v>
      </c>
      <c r="YS279" s="10">
        <f t="shared" si="218"/>
        <v>7.264463517948057</v>
      </c>
      <c r="YT279" s="15">
        <f t="shared" si="219"/>
        <v>0.20098300919699125</v>
      </c>
      <c r="YU279" s="16">
        <f t="shared" si="220"/>
        <v>-5.6778230015033735</v>
      </c>
      <c r="YV279" s="16">
        <f t="shared" si="221"/>
        <v>-19.667871581971475</v>
      </c>
      <c r="YW279" s="47">
        <f t="shared" si="222"/>
        <v>50.438382184916016</v>
      </c>
      <c r="YX279" s="5">
        <f t="shared" si="223"/>
        <v>65469.249295852496</v>
      </c>
      <c r="YY279" s="5">
        <f t="shared" si="224"/>
        <v>60856.543528557449</v>
      </c>
      <c r="YZ279" s="5">
        <f t="shared" si="225"/>
        <v>4165.8456539205299</v>
      </c>
      <c r="ZA279" s="5">
        <f t="shared" si="226"/>
        <v>446.860113374496</v>
      </c>
      <c r="ZB279" s="5">
        <f t="shared" si="227"/>
        <v>65469.249295852474</v>
      </c>
      <c r="ZC279" s="6">
        <f t="shared" si="228"/>
        <v>0.99999999999999967</v>
      </c>
    </row>
    <row r="280" spans="1:679" s="8" customFormat="1" x14ac:dyDescent="0.25">
      <c r="A280" s="8">
        <v>3</v>
      </c>
      <c r="B280" s="8" t="s">
        <v>1703</v>
      </c>
      <c r="C280" s="8" t="s">
        <v>1704</v>
      </c>
      <c r="D280" s="8" t="s">
        <v>1703</v>
      </c>
      <c r="E280" s="13" t="s">
        <v>3314</v>
      </c>
      <c r="F280" s="8" t="s">
        <v>3316</v>
      </c>
      <c r="G280" s="8" t="s">
        <v>3316</v>
      </c>
      <c r="H280" s="8" t="s">
        <v>3325</v>
      </c>
      <c r="I280" s="8" t="s">
        <v>3310</v>
      </c>
      <c r="J280" s="8" t="s">
        <v>3319</v>
      </c>
      <c r="L280" s="8">
        <v>7</v>
      </c>
      <c r="M280" s="8" t="s">
        <v>3311</v>
      </c>
      <c r="N280" s="7">
        <v>5</v>
      </c>
      <c r="O280" s="7">
        <v>0</v>
      </c>
      <c r="P280" s="8" t="s">
        <v>3367</v>
      </c>
      <c r="Q280" s="8" t="s">
        <v>1685</v>
      </c>
      <c r="R280" s="8" t="s">
        <v>1705</v>
      </c>
      <c r="S280" s="8" t="s">
        <v>119</v>
      </c>
      <c r="T280" s="8" t="s">
        <v>120</v>
      </c>
      <c r="U280" s="8" t="s">
        <v>1158</v>
      </c>
      <c r="V280" s="8" t="s">
        <v>3378</v>
      </c>
      <c r="W280" s="8" t="s">
        <v>3382</v>
      </c>
      <c r="X280" s="8" t="s">
        <v>3387</v>
      </c>
      <c r="Y280" s="8" t="s">
        <v>3387</v>
      </c>
      <c r="Z280" s="8" t="s">
        <v>122</v>
      </c>
      <c r="AA280" s="8" t="s">
        <v>123</v>
      </c>
      <c r="AB280" s="8" t="s">
        <v>124</v>
      </c>
      <c r="AC280" s="8" t="s">
        <v>1312</v>
      </c>
      <c r="AD280" s="8" t="s">
        <v>1177</v>
      </c>
      <c r="AE280" s="8" t="s">
        <v>3391</v>
      </c>
      <c r="AF280" s="8" t="s">
        <v>931</v>
      </c>
      <c r="AG280" s="8">
        <v>75</v>
      </c>
      <c r="AH280" s="8">
        <v>62</v>
      </c>
      <c r="AI280" s="8">
        <v>82</v>
      </c>
      <c r="AJ280" s="8">
        <v>68</v>
      </c>
      <c r="AK280" s="8">
        <v>7.6</v>
      </c>
      <c r="AL280" s="8">
        <v>8.1</v>
      </c>
      <c r="AM280" s="8">
        <v>7.6</v>
      </c>
      <c r="AN280" s="8">
        <v>8.1</v>
      </c>
      <c r="AO280" s="8">
        <v>229.9</v>
      </c>
      <c r="AP280" s="8">
        <v>2</v>
      </c>
      <c r="AQ280" s="8">
        <v>25.9</v>
      </c>
      <c r="AR280" s="8">
        <v>0</v>
      </c>
      <c r="AS280" s="8">
        <v>50084</v>
      </c>
      <c r="AT280" s="8">
        <v>98</v>
      </c>
      <c r="AU280" s="8">
        <v>49774</v>
      </c>
      <c r="AV280" s="8">
        <v>246</v>
      </c>
      <c r="AW280" s="8">
        <v>11088</v>
      </c>
      <c r="AX280" s="8">
        <v>205</v>
      </c>
      <c r="AY280" s="8">
        <v>61182</v>
      </c>
      <c r="AZ280" s="8">
        <v>185</v>
      </c>
      <c r="BA280" s="8">
        <v>7.9109999999999996</v>
      </c>
      <c r="BB280" s="8">
        <v>899</v>
      </c>
      <c r="CO280" s="8" t="s">
        <v>1706</v>
      </c>
      <c r="CP280" s="8" t="s">
        <v>1707</v>
      </c>
      <c r="CQ280" s="8">
        <v>74.981999999999999</v>
      </c>
      <c r="CR280" s="8">
        <v>3.2000000000000001E-2</v>
      </c>
      <c r="CS280" s="8">
        <v>62</v>
      </c>
      <c r="CT280" s="8">
        <v>0.03</v>
      </c>
      <c r="CU280" s="8">
        <v>82.010999999999996</v>
      </c>
      <c r="CV280" s="8">
        <v>1.0999999999999999E-2</v>
      </c>
      <c r="CW280" s="8">
        <v>68.036000000000001</v>
      </c>
      <c r="CX280" s="8">
        <v>1.7000000000000001E-2</v>
      </c>
      <c r="CY280" s="8">
        <v>74.69</v>
      </c>
      <c r="CZ280" s="8">
        <v>0.09</v>
      </c>
      <c r="DA280" s="8">
        <v>57.14</v>
      </c>
      <c r="DB280" s="8">
        <v>0.05</v>
      </c>
      <c r="DC280" s="8">
        <v>61.1</v>
      </c>
      <c r="DD280" s="8">
        <v>0.02</v>
      </c>
      <c r="DE280" s="8">
        <v>0.20799999999999999</v>
      </c>
      <c r="DF280" s="8">
        <v>5.0000000000000001E-3</v>
      </c>
      <c r="DG280" s="8">
        <v>0.90380000000000005</v>
      </c>
      <c r="DH280" s="8">
        <v>3.2000000000000002E-3</v>
      </c>
      <c r="DI280" s="8">
        <v>50084</v>
      </c>
      <c r="DJ280" s="8">
        <v>98</v>
      </c>
      <c r="DK280" s="8">
        <v>11088</v>
      </c>
      <c r="DL280" s="8">
        <v>205</v>
      </c>
      <c r="DM280" s="8">
        <v>7.9109999999999996</v>
      </c>
      <c r="DN280" s="8">
        <v>3.3000000000000002E-2</v>
      </c>
      <c r="DU280" s="8">
        <v>229.9</v>
      </c>
      <c r="DV280" s="8">
        <v>1.6</v>
      </c>
      <c r="DW280" s="8">
        <v>229.8</v>
      </c>
      <c r="DX280" s="8">
        <v>1.6</v>
      </c>
      <c r="DY280" s="8">
        <v>230</v>
      </c>
      <c r="DZ280" s="8">
        <v>1.6</v>
      </c>
      <c r="EA280" s="8">
        <v>25.9</v>
      </c>
      <c r="EB280" s="8">
        <v>0.1</v>
      </c>
      <c r="EC280" s="8">
        <v>23.4</v>
      </c>
      <c r="ED280" s="8">
        <v>0.1</v>
      </c>
      <c r="EE280" s="8">
        <v>27.2</v>
      </c>
      <c r="EF280" s="8">
        <v>0.1</v>
      </c>
      <c r="EG280" s="8">
        <v>5920.4</v>
      </c>
      <c r="EH280" s="8">
        <v>61.9</v>
      </c>
      <c r="EI280" s="8">
        <v>3601</v>
      </c>
      <c r="EJ280" s="8">
        <v>83.2</v>
      </c>
      <c r="EK280" s="8">
        <v>1813.4</v>
      </c>
      <c r="EL280" s="8">
        <v>44.8</v>
      </c>
      <c r="EM280" s="8">
        <v>230</v>
      </c>
      <c r="EO280" s="8">
        <v>230</v>
      </c>
      <c r="EQ280" s="8">
        <v>230</v>
      </c>
      <c r="ES280" s="8">
        <v>6.4</v>
      </c>
      <c r="EU280" s="8">
        <v>6.2</v>
      </c>
      <c r="EW280" s="8">
        <v>6.3</v>
      </c>
      <c r="EY280" s="8">
        <v>0.62</v>
      </c>
      <c r="EZ280" s="8">
        <v>230</v>
      </c>
      <c r="FB280" s="8">
        <v>230</v>
      </c>
      <c r="FD280" s="8">
        <v>230</v>
      </c>
      <c r="FF280" s="8">
        <v>9.3000000000000007</v>
      </c>
      <c r="FH280" s="8">
        <v>9.1</v>
      </c>
      <c r="FJ280" s="8">
        <v>8.5</v>
      </c>
      <c r="FL280" s="8">
        <v>2720</v>
      </c>
      <c r="FN280" s="8">
        <v>0.76</v>
      </c>
      <c r="FO280" s="8">
        <v>230</v>
      </c>
      <c r="FP280" s="8">
        <v>230</v>
      </c>
      <c r="FQ280" s="8">
        <v>230</v>
      </c>
      <c r="FR280" s="8">
        <v>9.6</v>
      </c>
      <c r="FS280" s="8">
        <v>9.3000000000000007</v>
      </c>
      <c r="FT280" s="8">
        <v>9.1999999999999993</v>
      </c>
      <c r="FU280" s="8">
        <v>2780</v>
      </c>
      <c r="FV280" s="8">
        <v>0.69</v>
      </c>
      <c r="FW280" s="8">
        <v>228.6</v>
      </c>
      <c r="FY280" s="8">
        <v>2.4</v>
      </c>
      <c r="GA280" s="8">
        <v>534.70000000000005</v>
      </c>
      <c r="GC280" s="8">
        <v>115</v>
      </c>
      <c r="GE280" s="8">
        <v>7719.7</v>
      </c>
      <c r="HB280" s="8">
        <v>210.66</v>
      </c>
      <c r="HC280" s="8">
        <v>0.17</v>
      </c>
      <c r="HD280" s="8">
        <v>178.61</v>
      </c>
      <c r="HE280" s="8">
        <v>0.04</v>
      </c>
      <c r="HF280" s="8">
        <v>104.86</v>
      </c>
      <c r="HG280" s="8">
        <v>0.06</v>
      </c>
      <c r="HH280" s="8">
        <v>73.75</v>
      </c>
      <c r="HI280" s="8">
        <v>0.05</v>
      </c>
      <c r="HZ280" s="8">
        <v>57.4</v>
      </c>
      <c r="IA280" s="8">
        <v>0.05</v>
      </c>
      <c r="IB280" s="8">
        <v>76.06</v>
      </c>
      <c r="IC280" s="8">
        <v>0.03</v>
      </c>
      <c r="ID280" s="8">
        <v>31.65</v>
      </c>
      <c r="IE280" s="8">
        <v>0.04</v>
      </c>
      <c r="IF280" s="8">
        <v>44.4</v>
      </c>
      <c r="IG280" s="8">
        <v>0.05</v>
      </c>
      <c r="IP280" s="8">
        <v>198.84</v>
      </c>
      <c r="IQ280" s="8">
        <v>0.18</v>
      </c>
      <c r="IR280" s="8">
        <v>88.79</v>
      </c>
      <c r="IS280" s="8">
        <v>7.0000000000000007E-2</v>
      </c>
      <c r="IT280" s="8">
        <v>100.9</v>
      </c>
      <c r="IU280" s="8">
        <v>0.06</v>
      </c>
      <c r="IV280" s="8">
        <v>12.11</v>
      </c>
      <c r="IW280" s="8">
        <v>0.06</v>
      </c>
      <c r="IX280" s="8">
        <v>196.42</v>
      </c>
      <c r="IY280" s="8">
        <v>0.17</v>
      </c>
      <c r="IZ280" s="8">
        <v>100.07</v>
      </c>
      <c r="JA280" s="8">
        <v>0.06</v>
      </c>
      <c r="JB280" s="8">
        <v>10.18</v>
      </c>
      <c r="JC280" s="8">
        <v>0.06</v>
      </c>
      <c r="KB280" s="8">
        <v>225.96</v>
      </c>
      <c r="KC280" s="8">
        <v>0.18</v>
      </c>
      <c r="KD280" s="8">
        <v>183.49</v>
      </c>
      <c r="KE280" s="8">
        <v>0.06</v>
      </c>
      <c r="KF280" s="8">
        <v>109.77</v>
      </c>
      <c r="KG280" s="8">
        <v>0.06</v>
      </c>
      <c r="KH280" s="8">
        <v>73.709999999999994</v>
      </c>
      <c r="KI280" s="8">
        <v>0.06</v>
      </c>
      <c r="LD280" s="8">
        <v>64.86</v>
      </c>
      <c r="LE280" s="8">
        <v>0.05</v>
      </c>
      <c r="LF280" s="8">
        <v>71.19</v>
      </c>
      <c r="LG280" s="8">
        <v>0.05</v>
      </c>
      <c r="LH280" s="8">
        <v>37.18</v>
      </c>
      <c r="LI280" s="8">
        <v>0.03</v>
      </c>
      <c r="LJ280" s="8">
        <v>34.01</v>
      </c>
      <c r="LK280" s="8">
        <v>0.05</v>
      </c>
      <c r="LX280" s="8">
        <v>215.82</v>
      </c>
      <c r="LY280" s="8">
        <v>0.18</v>
      </c>
      <c r="LZ280" s="8">
        <v>90.12</v>
      </c>
      <c r="MA280" s="8">
        <v>7.0000000000000007E-2</v>
      </c>
      <c r="MB280" s="8">
        <v>106.55</v>
      </c>
      <c r="MC280" s="8">
        <v>0.06</v>
      </c>
      <c r="MD280" s="8">
        <v>16.43</v>
      </c>
      <c r="ME280" s="8">
        <v>0.05</v>
      </c>
      <c r="MF280" s="8">
        <v>213.19</v>
      </c>
      <c r="MG280" s="8">
        <v>0.17</v>
      </c>
      <c r="MH280" s="8">
        <v>105.69</v>
      </c>
      <c r="MI280" s="8">
        <v>0.06</v>
      </c>
      <c r="MJ280" s="8">
        <v>15.23</v>
      </c>
      <c r="MK280" s="8">
        <v>0.05</v>
      </c>
      <c r="MX280" s="28">
        <v>58.13</v>
      </c>
      <c r="MY280" s="28">
        <v>0.03</v>
      </c>
      <c r="MZ280" s="28">
        <v>57.06</v>
      </c>
      <c r="NA280" s="28">
        <v>0.04</v>
      </c>
      <c r="NB280" s="28">
        <v>56.48</v>
      </c>
      <c r="NC280" s="28">
        <v>0.04</v>
      </c>
      <c r="ND280" s="28">
        <v>56.36</v>
      </c>
      <c r="NE280" s="28">
        <v>0.04</v>
      </c>
      <c r="NF280" s="28">
        <v>57.21</v>
      </c>
      <c r="NG280" s="28">
        <v>0.03</v>
      </c>
      <c r="NJ280" s="8">
        <v>88.72</v>
      </c>
      <c r="NK280" s="8">
        <v>0.06</v>
      </c>
      <c r="NN280" s="8">
        <v>72.569999999999993</v>
      </c>
      <c r="NO280" s="8">
        <v>0.05</v>
      </c>
      <c r="NP280" s="8">
        <v>75.31</v>
      </c>
      <c r="NQ280" s="8">
        <v>0.03</v>
      </c>
      <c r="NR280" s="8">
        <v>178.5</v>
      </c>
      <c r="NS280" s="8">
        <v>0.05</v>
      </c>
      <c r="NV280" s="8">
        <v>90.69</v>
      </c>
      <c r="NW280" s="8">
        <v>0.05</v>
      </c>
      <c r="NX280" s="8">
        <v>72.09</v>
      </c>
      <c r="NY280" s="8">
        <v>0.04</v>
      </c>
      <c r="NZ280" s="8">
        <v>74.459999999999994</v>
      </c>
      <c r="OA280" s="8">
        <v>0.04</v>
      </c>
      <c r="OD280" s="8">
        <v>92.04</v>
      </c>
      <c r="OE280" s="8">
        <v>0.04</v>
      </c>
      <c r="PH280" s="28">
        <v>57.95</v>
      </c>
      <c r="PI280" s="28">
        <v>0.03</v>
      </c>
      <c r="PR280" s="8">
        <v>90.46</v>
      </c>
      <c r="PS280" s="8">
        <v>0.06</v>
      </c>
      <c r="PT280" s="8">
        <v>89.89</v>
      </c>
      <c r="PU280" s="8">
        <v>0.06</v>
      </c>
      <c r="QD280" s="8">
        <v>73.7</v>
      </c>
      <c r="QE280" s="8">
        <v>0.05</v>
      </c>
      <c r="QF280" s="8">
        <v>89.95</v>
      </c>
      <c r="QG280" s="8">
        <v>0.05</v>
      </c>
      <c r="QH280" s="8">
        <v>70.5</v>
      </c>
      <c r="QI280" s="8">
        <v>0.05</v>
      </c>
      <c r="QJ280" s="8">
        <v>90.57</v>
      </c>
      <c r="QK280" s="8">
        <v>0.04</v>
      </c>
      <c r="QV280" s="8">
        <v>179.06</v>
      </c>
      <c r="QW280" s="8">
        <v>0.04</v>
      </c>
      <c r="QX280" s="8">
        <v>82.75</v>
      </c>
      <c r="QY280" s="8">
        <v>0.12</v>
      </c>
      <c r="QZ280" s="8">
        <v>83.13</v>
      </c>
      <c r="RA280" s="8">
        <v>0.12</v>
      </c>
      <c r="RB280" s="28">
        <v>75.28</v>
      </c>
      <c r="RC280" s="28">
        <v>0.09</v>
      </c>
      <c r="RD280" s="28">
        <v>75.22</v>
      </c>
      <c r="RE280" s="28">
        <v>0.08</v>
      </c>
      <c r="RF280" s="28">
        <v>75.42</v>
      </c>
      <c r="RG280" s="28">
        <v>0.09</v>
      </c>
      <c r="RH280" s="28">
        <v>75.42</v>
      </c>
      <c r="RI280" s="28">
        <v>0.09</v>
      </c>
      <c r="RJ280" s="28">
        <v>75.349999999999994</v>
      </c>
      <c r="RK280" s="28">
        <v>0.09</v>
      </c>
      <c r="RL280" s="28">
        <v>75.34</v>
      </c>
      <c r="RM280" s="28">
        <v>0.08</v>
      </c>
      <c r="RP280" s="28">
        <v>75.8</v>
      </c>
      <c r="RQ280" s="28">
        <v>7.0000000000000007E-2</v>
      </c>
      <c r="RR280" s="28">
        <v>75.959999999999994</v>
      </c>
      <c r="RS280" s="28">
        <v>7.0000000000000007E-2</v>
      </c>
      <c r="RT280" s="28">
        <v>75.069999999999993</v>
      </c>
      <c r="RU280" s="28">
        <v>0.08</v>
      </c>
      <c r="RV280" s="28">
        <v>78.66</v>
      </c>
      <c r="RW280" s="28">
        <v>0.06</v>
      </c>
      <c r="RX280" s="28">
        <v>75.66</v>
      </c>
      <c r="RY280" s="28">
        <v>0.08</v>
      </c>
      <c r="RZ280" s="28">
        <v>75.95</v>
      </c>
      <c r="SA280" s="28">
        <v>0.08</v>
      </c>
      <c r="SB280" s="28">
        <v>75.319999999999993</v>
      </c>
      <c r="SC280" s="28">
        <v>0.09</v>
      </c>
      <c r="SD280" s="28">
        <v>75.2</v>
      </c>
      <c r="SE280" s="28">
        <v>0.09</v>
      </c>
      <c r="SF280" s="28">
        <v>75.94</v>
      </c>
      <c r="SG280" s="28">
        <v>0.09</v>
      </c>
      <c r="SH280" s="28">
        <v>76.55</v>
      </c>
      <c r="SI280" s="28">
        <v>7.0000000000000007E-2</v>
      </c>
      <c r="SJ280" s="28">
        <v>76.36</v>
      </c>
      <c r="SK280" s="28">
        <v>0.06</v>
      </c>
      <c r="SL280" s="28">
        <v>76.819999999999993</v>
      </c>
      <c r="SM280" s="28">
        <v>0.06</v>
      </c>
      <c r="SN280" s="28">
        <v>75.05</v>
      </c>
      <c r="SO280" s="28">
        <v>0.08</v>
      </c>
      <c r="SP280" s="28">
        <v>75.88</v>
      </c>
      <c r="SQ280" s="28">
        <v>7.0000000000000007E-2</v>
      </c>
      <c r="SR280" s="28">
        <v>75.23</v>
      </c>
      <c r="SS280" s="28">
        <v>0.08</v>
      </c>
      <c r="ST280" s="28">
        <v>77.88</v>
      </c>
      <c r="SU280" s="28">
        <v>0.06</v>
      </c>
      <c r="VV280" s="28">
        <v>81.290000000000006</v>
      </c>
      <c r="VW280" s="28">
        <v>0.09</v>
      </c>
      <c r="WF280" s="28">
        <v>57.56</v>
      </c>
      <c r="WG280" s="28">
        <v>0.04</v>
      </c>
      <c r="WH280" s="28">
        <v>57.75</v>
      </c>
      <c r="WI280" s="28">
        <v>0.04</v>
      </c>
      <c r="WJ280" s="8" t="s">
        <v>1315</v>
      </c>
      <c r="WK280" s="8">
        <v>74.981999999999999</v>
      </c>
      <c r="WL280" s="8">
        <v>3.2000000000000001E-2</v>
      </c>
      <c r="WM280" s="8">
        <v>62</v>
      </c>
      <c r="WN280" s="8">
        <v>0.03</v>
      </c>
      <c r="WO280" s="8">
        <v>57.32</v>
      </c>
      <c r="WP280" s="8">
        <v>2.7E-2</v>
      </c>
      <c r="WQ280" s="8">
        <v>53.911000000000001</v>
      </c>
      <c r="WR280" s="8">
        <v>1.4999999999999999E-2</v>
      </c>
      <c r="WS280" s="8">
        <v>82.010999999999996</v>
      </c>
      <c r="WT280" s="8">
        <v>1.0999999999999999E-2</v>
      </c>
      <c r="WU280" s="8">
        <v>68.036000000000001</v>
      </c>
      <c r="WV280" s="8">
        <v>1.7000000000000001E-2</v>
      </c>
      <c r="WW280" s="8">
        <v>2544.6999999999998</v>
      </c>
      <c r="WX280" s="8">
        <v>4.5999999999999996</v>
      </c>
      <c r="WY280" s="8">
        <v>2495.1</v>
      </c>
      <c r="WZ280" s="8">
        <v>4.5</v>
      </c>
      <c r="XA280" s="8">
        <v>1.143</v>
      </c>
      <c r="XB280" s="8">
        <v>2E-3</v>
      </c>
      <c r="XC280" s="8">
        <v>-0.43</v>
      </c>
      <c r="XD280" s="8">
        <v>3.0000000000000001E-3</v>
      </c>
      <c r="XE280" s="8">
        <v>0.20799999999999999</v>
      </c>
      <c r="XF280" s="8">
        <v>5.0000000000000001E-3</v>
      </c>
      <c r="XG280" s="8">
        <v>0.90380000000000005</v>
      </c>
      <c r="XH280" s="8">
        <v>3.2000000000000002E-3</v>
      </c>
      <c r="XI280" s="8">
        <v>29.257000000000001</v>
      </c>
      <c r="XJ280" s="8">
        <v>1E-3</v>
      </c>
      <c r="XK280" s="8">
        <v>7734</v>
      </c>
      <c r="XL280" s="8">
        <v>22</v>
      </c>
      <c r="XM280" s="8">
        <v>1570</v>
      </c>
      <c r="XO280" s="1">
        <v>8.7942837155845673E-3</v>
      </c>
      <c r="XP280" s="12">
        <v>21.378903712586084</v>
      </c>
      <c r="XQ280" s="4">
        <v>13.029</v>
      </c>
      <c r="XR280" s="4">
        <v>0.39800000000000002</v>
      </c>
      <c r="XS280" s="45">
        <f t="shared" si="239"/>
        <v>1.5059614292948549</v>
      </c>
      <c r="XT280" s="9">
        <f t="shared" si="229"/>
        <v>11658.323708521193</v>
      </c>
      <c r="XU280" s="46">
        <f t="shared" si="230"/>
        <v>335.04202799999996</v>
      </c>
      <c r="XV280" s="9">
        <f t="shared" ref="XV280:XV311" si="240">XP280*SQRT(-XC280*YB280/(XR280*XQ280))</f>
        <v>22.827542632238824</v>
      </c>
      <c r="XW280" s="9">
        <f t="shared" si="231"/>
        <v>99.617869611571422</v>
      </c>
      <c r="XX280" s="9">
        <f t="shared" si="232"/>
        <v>11558.705838909622</v>
      </c>
      <c r="XY280" s="15">
        <f t="shared" si="233"/>
        <v>8.8069484379886352E-3</v>
      </c>
      <c r="XZ280" s="9">
        <f t="shared" si="234"/>
        <v>27.647771147691692</v>
      </c>
      <c r="YA280" s="9">
        <f t="shared" si="235"/>
        <v>55.814038570705144</v>
      </c>
      <c r="YB280" s="10">
        <v>13.749064934583116</v>
      </c>
      <c r="YC280" s="10">
        <v>13.096393942844724</v>
      </c>
      <c r="YD280" s="3">
        <v>1.136776473912081E-2</v>
      </c>
      <c r="YE280" s="9">
        <v>32.157771486992075</v>
      </c>
      <c r="YF280" s="15">
        <v>8.7848782280585038E-3</v>
      </c>
      <c r="YG280" s="9">
        <v>27.608902036217621</v>
      </c>
      <c r="YH280" s="15">
        <v>8.0268136005194508E-3</v>
      </c>
      <c r="YI280" s="9">
        <v>22.477532278429447</v>
      </c>
      <c r="YJ280" s="9">
        <f t="shared" si="236"/>
        <v>75.042341273129267</v>
      </c>
      <c r="YK280" s="9">
        <f t="shared" si="237"/>
        <v>62.05506883765878</v>
      </c>
      <c r="YL280" s="9">
        <f t="shared" si="238"/>
        <v>22.11073443157164</v>
      </c>
      <c r="YM280" s="9">
        <f t="shared" si="212"/>
        <v>64552.56642249474</v>
      </c>
      <c r="YN280" s="9">
        <f t="shared" si="213"/>
        <v>53800.746544870388</v>
      </c>
      <c r="YO280" s="9">
        <f t="shared" si="214"/>
        <v>6164</v>
      </c>
      <c r="YP280" s="14">
        <f t="shared" si="215"/>
        <v>0.32590078390235694</v>
      </c>
      <c r="YQ280" s="9">
        <f t="shared" si="216"/>
        <v>60337.654864058743</v>
      </c>
      <c r="YR280" s="9">
        <f t="shared" si="217"/>
        <v>49585.834986434391</v>
      </c>
      <c r="YS280" s="10">
        <f t="shared" si="218"/>
        <v>7.801610403938291</v>
      </c>
      <c r="YT280" s="15">
        <f t="shared" si="219"/>
        <v>0.21637489237171378</v>
      </c>
      <c r="YU280" s="16">
        <f t="shared" si="220"/>
        <v>-5.5370367161200527</v>
      </c>
      <c r="YV280" s="16">
        <f t="shared" si="221"/>
        <v>-19.228302702424124</v>
      </c>
      <c r="YW280" s="47">
        <f t="shared" si="222"/>
        <v>50.504711588674212</v>
      </c>
      <c r="YX280" s="5">
        <f t="shared" si="223"/>
        <v>64552.56642249474</v>
      </c>
      <c r="YY280" s="5">
        <f t="shared" si="224"/>
        <v>59823.169704410531</v>
      </c>
      <c r="YZ280" s="5">
        <f t="shared" si="225"/>
        <v>4276.2480342568979</v>
      </c>
      <c r="ZA280" s="5">
        <f t="shared" si="226"/>
        <v>453.14868382731009</v>
      </c>
      <c r="ZB280" s="5">
        <f t="shared" si="227"/>
        <v>64552.56642249474</v>
      </c>
      <c r="ZC280" s="6">
        <f t="shared" si="228"/>
        <v>1</v>
      </c>
    </row>
    <row r="281" spans="1:679" s="8" customFormat="1" x14ac:dyDescent="0.25">
      <c r="A281" s="8">
        <v>3</v>
      </c>
      <c r="B281" s="8" t="s">
        <v>1708</v>
      </c>
      <c r="C281" s="8" t="s">
        <v>1709</v>
      </c>
      <c r="D281" s="8" t="s">
        <v>1708</v>
      </c>
      <c r="E281" s="13" t="s">
        <v>3314</v>
      </c>
      <c r="F281" s="8" t="s">
        <v>3316</v>
      </c>
      <c r="G281" s="8" t="s">
        <v>3316</v>
      </c>
      <c r="H281" s="8" t="s">
        <v>3325</v>
      </c>
      <c r="I281" s="8" t="s">
        <v>3310</v>
      </c>
      <c r="J281" s="8" t="s">
        <v>3319</v>
      </c>
      <c r="L281" s="8">
        <v>7</v>
      </c>
      <c r="M281" s="8" t="s">
        <v>3311</v>
      </c>
      <c r="N281" s="7">
        <v>50</v>
      </c>
      <c r="O281" s="7">
        <v>0</v>
      </c>
      <c r="P281" s="8" t="s">
        <v>3367</v>
      </c>
      <c r="Q281" s="8" t="s">
        <v>1685</v>
      </c>
      <c r="R281" s="8" t="s">
        <v>1710</v>
      </c>
      <c r="S281" s="8" t="s">
        <v>119</v>
      </c>
      <c r="T281" s="8" t="s">
        <v>120</v>
      </c>
      <c r="U281" s="8" t="s">
        <v>1158</v>
      </c>
      <c r="V281" s="8" t="s">
        <v>3378</v>
      </c>
      <c r="W281" s="8" t="s">
        <v>3382</v>
      </c>
      <c r="X281" s="8" t="s">
        <v>3387</v>
      </c>
      <c r="Y281" s="8" t="s">
        <v>3387</v>
      </c>
      <c r="Z281" s="8" t="s">
        <v>122</v>
      </c>
      <c r="AA281" s="8" t="s">
        <v>123</v>
      </c>
      <c r="AB281" s="8" t="s">
        <v>124</v>
      </c>
      <c r="AC281" s="8" t="s">
        <v>1312</v>
      </c>
      <c r="AD281" s="8" t="s">
        <v>1177</v>
      </c>
      <c r="AE281" s="8" t="s">
        <v>3391</v>
      </c>
      <c r="AF281" s="8" t="s">
        <v>931</v>
      </c>
      <c r="AG281" s="8">
        <v>75</v>
      </c>
      <c r="AH281" s="8">
        <v>62</v>
      </c>
      <c r="AI281" s="8">
        <v>82</v>
      </c>
      <c r="AJ281" s="8">
        <v>68</v>
      </c>
      <c r="AK281" s="8">
        <v>7.6</v>
      </c>
      <c r="AL281" s="8">
        <v>8.1</v>
      </c>
      <c r="AM281" s="8">
        <v>7.6</v>
      </c>
      <c r="AN281" s="8">
        <v>8.1</v>
      </c>
      <c r="AO281" s="8">
        <v>229.7</v>
      </c>
      <c r="AP281" s="8">
        <v>1.6</v>
      </c>
      <c r="AQ281" s="8">
        <v>27.7</v>
      </c>
      <c r="AR281" s="8">
        <v>0</v>
      </c>
      <c r="AS281" s="8">
        <v>50929</v>
      </c>
      <c r="AT281" s="8">
        <v>90</v>
      </c>
      <c r="AU281" s="8">
        <v>50542</v>
      </c>
      <c r="AV281" s="8">
        <v>215</v>
      </c>
      <c r="AW281" s="8">
        <v>11179</v>
      </c>
      <c r="AX281" s="8">
        <v>130</v>
      </c>
      <c r="AY281" s="8">
        <v>62119</v>
      </c>
      <c r="AZ281" s="8">
        <v>150</v>
      </c>
      <c r="BA281" s="8">
        <v>7.17</v>
      </c>
      <c r="BB281" s="8">
        <v>900</v>
      </c>
      <c r="CO281" s="8" t="s">
        <v>1711</v>
      </c>
      <c r="CP281" s="8" t="s">
        <v>1712</v>
      </c>
      <c r="CQ281" s="8">
        <v>74.995999999999995</v>
      </c>
      <c r="CR281" s="8">
        <v>1.9E-2</v>
      </c>
      <c r="CS281" s="8">
        <v>62.005000000000003</v>
      </c>
      <c r="CT281" s="8">
        <v>2.1000000000000001E-2</v>
      </c>
      <c r="CU281" s="8">
        <v>82.039000000000001</v>
      </c>
      <c r="CV281" s="8">
        <v>1.6E-2</v>
      </c>
      <c r="CW281" s="8">
        <v>67.992999999999995</v>
      </c>
      <c r="CX281" s="8">
        <v>1.7000000000000001E-2</v>
      </c>
      <c r="CY281" s="8">
        <v>74.64</v>
      </c>
      <c r="CZ281" s="8">
        <v>7.0000000000000007E-2</v>
      </c>
      <c r="DA281" s="8">
        <v>56.62</v>
      </c>
      <c r="DB281" s="8">
        <v>0.04</v>
      </c>
      <c r="DC281" s="8">
        <v>60.89</v>
      </c>
      <c r="DD281" s="8">
        <v>0.02</v>
      </c>
      <c r="DE281" s="8">
        <v>9.6000000000000002E-2</v>
      </c>
      <c r="DF281" s="8">
        <v>4.0000000000000001E-3</v>
      </c>
      <c r="DG281" s="8">
        <v>0.88270000000000004</v>
      </c>
      <c r="DH281" s="8">
        <v>3.0999999999999999E-3</v>
      </c>
      <c r="DI281" s="8">
        <v>50929</v>
      </c>
      <c r="DJ281" s="8">
        <v>90</v>
      </c>
      <c r="DK281" s="8">
        <v>11179</v>
      </c>
      <c r="DL281" s="8">
        <v>130</v>
      </c>
      <c r="DM281" s="8">
        <v>7.17</v>
      </c>
      <c r="DN281" s="8">
        <v>2.5000000000000001E-2</v>
      </c>
      <c r="DU281" s="8">
        <v>229.7</v>
      </c>
      <c r="DV281" s="8">
        <v>1.3</v>
      </c>
      <c r="DW281" s="8">
        <v>229.5</v>
      </c>
      <c r="DX281" s="8">
        <v>1.3</v>
      </c>
      <c r="DY281" s="8">
        <v>230.2</v>
      </c>
      <c r="DZ281" s="8">
        <v>1.3</v>
      </c>
      <c r="EA281" s="8">
        <v>27.7</v>
      </c>
      <c r="EB281" s="8">
        <v>0.1</v>
      </c>
      <c r="EC281" s="8">
        <v>25.4</v>
      </c>
      <c r="ED281" s="8">
        <v>0.1</v>
      </c>
      <c r="EE281" s="8">
        <v>29.4</v>
      </c>
      <c r="EF281" s="8">
        <v>0.1</v>
      </c>
      <c r="EG281" s="8">
        <v>6342.6</v>
      </c>
      <c r="EH281" s="8">
        <v>49.9</v>
      </c>
      <c r="EI281" s="8">
        <v>3725.1</v>
      </c>
      <c r="EJ281" s="8">
        <v>67.2</v>
      </c>
      <c r="EK281" s="8">
        <v>2320.4</v>
      </c>
      <c r="EL281" s="8">
        <v>37.9</v>
      </c>
      <c r="EM281" s="8">
        <v>230</v>
      </c>
      <c r="EO281" s="8">
        <v>230</v>
      </c>
      <c r="EQ281" s="8">
        <v>230</v>
      </c>
      <c r="ES281" s="8">
        <v>6.4</v>
      </c>
      <c r="EU281" s="8">
        <v>6.3</v>
      </c>
      <c r="EW281" s="8">
        <v>6.3</v>
      </c>
      <c r="EY281" s="8">
        <v>0.63</v>
      </c>
      <c r="EZ281" s="8">
        <v>230</v>
      </c>
      <c r="FB281" s="8">
        <v>230</v>
      </c>
      <c r="FD281" s="8">
        <v>230</v>
      </c>
      <c r="FF281" s="8">
        <v>10.1</v>
      </c>
      <c r="FH281" s="8">
        <v>10.1</v>
      </c>
      <c r="FJ281" s="8">
        <v>9.3000000000000007</v>
      </c>
      <c r="FL281" s="8">
        <v>3130</v>
      </c>
      <c r="FN281" s="8">
        <v>0.81</v>
      </c>
      <c r="FO281" s="8">
        <v>230</v>
      </c>
      <c r="FP281" s="8">
        <v>230</v>
      </c>
      <c r="FQ281" s="8">
        <v>230</v>
      </c>
      <c r="FR281" s="8">
        <v>10.6</v>
      </c>
      <c r="FS281" s="8">
        <v>10.6</v>
      </c>
      <c r="FT281" s="8">
        <v>9.3000000000000007</v>
      </c>
      <c r="FU281" s="8">
        <v>3300</v>
      </c>
      <c r="FV281" s="8">
        <v>0.72</v>
      </c>
      <c r="FW281" s="8">
        <v>228.2</v>
      </c>
      <c r="FY281" s="8">
        <v>2.4</v>
      </c>
      <c r="GA281" s="8">
        <v>540.79999999999995</v>
      </c>
      <c r="GC281" s="8">
        <v>115</v>
      </c>
      <c r="GE281" s="8">
        <v>8655.7999999999993</v>
      </c>
      <c r="HB281" s="8">
        <v>245.63</v>
      </c>
      <c r="HC281" s="8">
        <v>0.24</v>
      </c>
      <c r="HD281" s="8">
        <v>191.24</v>
      </c>
      <c r="HE281" s="8">
        <v>0.06</v>
      </c>
      <c r="HF281" s="8">
        <v>115.76</v>
      </c>
      <c r="HG281" s="8">
        <v>7.0000000000000007E-2</v>
      </c>
      <c r="HH281" s="8">
        <v>75.47</v>
      </c>
      <c r="HI281" s="8">
        <v>0.06</v>
      </c>
      <c r="HZ281" s="8">
        <v>62.03</v>
      </c>
      <c r="IA281" s="8">
        <v>0.05</v>
      </c>
      <c r="IB281" s="8">
        <v>75.39</v>
      </c>
      <c r="IC281" s="8">
        <v>0.03</v>
      </c>
      <c r="ID281" s="8">
        <v>35.14</v>
      </c>
      <c r="IE281" s="8">
        <v>0.04</v>
      </c>
      <c r="IF281" s="8">
        <v>40.25</v>
      </c>
      <c r="IG281" s="8">
        <v>0.04</v>
      </c>
      <c r="IP281" s="8">
        <v>233.52</v>
      </c>
      <c r="IQ281" s="8">
        <v>0.25</v>
      </c>
      <c r="IR281" s="8">
        <v>100.67</v>
      </c>
      <c r="IS281" s="8">
        <v>7.0000000000000007E-2</v>
      </c>
      <c r="IT281" s="8">
        <v>112.12</v>
      </c>
      <c r="IU281" s="8">
        <v>0.08</v>
      </c>
      <c r="IV281" s="8">
        <v>11.45</v>
      </c>
      <c r="IW281" s="8">
        <v>0.05</v>
      </c>
      <c r="IX281" s="8">
        <v>230.92</v>
      </c>
      <c r="IY281" s="8">
        <v>0.25</v>
      </c>
      <c r="IZ281" s="8">
        <v>111.32</v>
      </c>
      <c r="JA281" s="8">
        <v>0.08</v>
      </c>
      <c r="JB281" s="8">
        <v>10.95</v>
      </c>
      <c r="JC281" s="8">
        <v>0.06</v>
      </c>
      <c r="KB281" s="8">
        <v>271.14</v>
      </c>
      <c r="KC281" s="8">
        <v>0.33</v>
      </c>
      <c r="KD281" s="8">
        <v>192.76</v>
      </c>
      <c r="KE281" s="8">
        <v>0.08</v>
      </c>
      <c r="KF281" s="8">
        <v>123.04</v>
      </c>
      <c r="KG281" s="8">
        <v>0.09</v>
      </c>
      <c r="KH281" s="8">
        <v>69.72</v>
      </c>
      <c r="KI281" s="8">
        <v>0.05</v>
      </c>
      <c r="LD281" s="8">
        <v>72.17</v>
      </c>
      <c r="LE281" s="8">
        <v>0.05</v>
      </c>
      <c r="LF281" s="8">
        <v>68.19</v>
      </c>
      <c r="LG281" s="8">
        <v>0.04</v>
      </c>
      <c r="LH281" s="8">
        <v>42.24</v>
      </c>
      <c r="LI281" s="8">
        <v>0.04</v>
      </c>
      <c r="LJ281" s="8">
        <v>25.95</v>
      </c>
      <c r="LK281" s="8">
        <v>0.06</v>
      </c>
      <c r="LX281" s="8">
        <v>260.3</v>
      </c>
      <c r="LY281" s="8">
        <v>0.32</v>
      </c>
      <c r="LZ281" s="8">
        <v>101.26</v>
      </c>
      <c r="MA281" s="8">
        <v>0.09</v>
      </c>
      <c r="MB281" s="8">
        <v>120.01</v>
      </c>
      <c r="MC281" s="8">
        <v>0.09</v>
      </c>
      <c r="MD281" s="8">
        <v>18.75</v>
      </c>
      <c r="ME281" s="8">
        <v>0.04</v>
      </c>
      <c r="MF281" s="8">
        <v>257.24</v>
      </c>
      <c r="MG281" s="8">
        <v>0.31</v>
      </c>
      <c r="MH281" s="8">
        <v>119.14</v>
      </c>
      <c r="MI281" s="8">
        <v>0.09</v>
      </c>
      <c r="MJ281" s="8">
        <v>17.12</v>
      </c>
      <c r="MK281" s="8">
        <v>0.05</v>
      </c>
      <c r="MX281" s="28">
        <v>57.43</v>
      </c>
      <c r="MY281" s="28">
        <v>0.03</v>
      </c>
      <c r="MZ281" s="28">
        <v>56.82</v>
      </c>
      <c r="NA281" s="28">
        <v>0.02</v>
      </c>
      <c r="NB281" s="28">
        <v>56.05</v>
      </c>
      <c r="NC281" s="28">
        <v>0.02</v>
      </c>
      <c r="ND281" s="28">
        <v>55.82</v>
      </c>
      <c r="NE281" s="28">
        <v>0.03</v>
      </c>
      <c r="NF281" s="28">
        <v>56.26</v>
      </c>
      <c r="NG281" s="28">
        <v>0.02</v>
      </c>
      <c r="NJ281" s="8">
        <v>100.44</v>
      </c>
      <c r="NK281" s="8">
        <v>0.09</v>
      </c>
      <c r="NN281" s="8">
        <v>72.569999999999993</v>
      </c>
      <c r="NO281" s="8">
        <v>0.04</v>
      </c>
      <c r="NP281" s="8">
        <v>74.44</v>
      </c>
      <c r="NQ281" s="8">
        <v>0.04</v>
      </c>
      <c r="NR281" s="8">
        <v>186.68</v>
      </c>
      <c r="NS281" s="8">
        <v>7.0000000000000007E-2</v>
      </c>
      <c r="NV281" s="8">
        <v>102.1</v>
      </c>
      <c r="NW281" s="8">
        <v>0.09</v>
      </c>
      <c r="NX281" s="8">
        <v>70.209999999999994</v>
      </c>
      <c r="NY281" s="8">
        <v>0.05</v>
      </c>
      <c r="NZ281" s="8">
        <v>72.7</v>
      </c>
      <c r="OA281" s="8">
        <v>0.05</v>
      </c>
      <c r="OD281" s="8">
        <v>101.76</v>
      </c>
      <c r="OE281" s="8">
        <v>7.0000000000000007E-2</v>
      </c>
      <c r="PH281" s="28">
        <v>57.3</v>
      </c>
      <c r="PI281" s="28">
        <v>0.03</v>
      </c>
      <c r="PR281" s="8">
        <v>102.01</v>
      </c>
      <c r="PS281" s="8">
        <v>0.08</v>
      </c>
      <c r="PT281" s="8">
        <v>100.37</v>
      </c>
      <c r="PU281" s="8">
        <v>0.06</v>
      </c>
      <c r="QD281" s="8">
        <v>74.09</v>
      </c>
      <c r="QE281" s="8">
        <v>0.05</v>
      </c>
      <c r="QF281" s="8">
        <v>101.35</v>
      </c>
      <c r="QG281" s="8">
        <v>7.0000000000000007E-2</v>
      </c>
      <c r="QH281" s="8">
        <v>68.819999999999993</v>
      </c>
      <c r="QI281" s="8">
        <v>0.05</v>
      </c>
      <c r="QJ281" s="8">
        <v>102.35</v>
      </c>
      <c r="QK281" s="8">
        <v>0.09</v>
      </c>
      <c r="QV281" s="8">
        <v>190.34</v>
      </c>
      <c r="QW281" s="8">
        <v>0.06</v>
      </c>
      <c r="QX281" s="8">
        <v>82.1</v>
      </c>
      <c r="QY281" s="8">
        <v>0.11</v>
      </c>
      <c r="QZ281" s="8">
        <v>82.25</v>
      </c>
      <c r="RA281" s="8">
        <v>0.12</v>
      </c>
      <c r="RB281" s="28">
        <v>74.989999999999995</v>
      </c>
      <c r="RC281" s="28">
        <v>0.09</v>
      </c>
      <c r="RD281" s="28">
        <v>75.02</v>
      </c>
      <c r="RE281" s="28">
        <v>0.08</v>
      </c>
      <c r="RF281" s="28">
        <v>74.92</v>
      </c>
      <c r="RG281" s="28">
        <v>0.09</v>
      </c>
      <c r="RH281" s="28">
        <v>75.010000000000005</v>
      </c>
      <c r="RI281" s="28">
        <v>0.09</v>
      </c>
      <c r="RJ281" s="28">
        <v>75.02</v>
      </c>
      <c r="RK281" s="28">
        <v>0.09</v>
      </c>
      <c r="RL281" s="28">
        <v>75.069999999999993</v>
      </c>
      <c r="RM281" s="28">
        <v>0.08</v>
      </c>
      <c r="RP281" s="28">
        <v>75.709999999999994</v>
      </c>
      <c r="RQ281" s="28">
        <v>0.06</v>
      </c>
      <c r="RR281" s="28">
        <v>75.84</v>
      </c>
      <c r="RS281" s="28">
        <v>7.0000000000000007E-2</v>
      </c>
      <c r="RT281" s="28">
        <v>74.94</v>
      </c>
      <c r="RU281" s="28">
        <v>0.08</v>
      </c>
      <c r="RV281" s="28">
        <v>78.760000000000005</v>
      </c>
      <c r="RW281" s="28">
        <v>0.06</v>
      </c>
      <c r="RX281" s="28">
        <v>75.69</v>
      </c>
      <c r="RY281" s="28">
        <v>7.0000000000000007E-2</v>
      </c>
      <c r="RZ281" s="28">
        <v>76</v>
      </c>
      <c r="SA281" s="28">
        <v>0.08</v>
      </c>
      <c r="SB281" s="28">
        <v>75.37</v>
      </c>
      <c r="SC281" s="28">
        <v>0.09</v>
      </c>
      <c r="SD281" s="28">
        <v>75.22</v>
      </c>
      <c r="SE281" s="28">
        <v>0.08</v>
      </c>
      <c r="SF281" s="28">
        <v>75.989999999999995</v>
      </c>
      <c r="SG281" s="28">
        <v>0.08</v>
      </c>
      <c r="SH281" s="28">
        <v>76.540000000000006</v>
      </c>
      <c r="SI281" s="28">
        <v>0.06</v>
      </c>
      <c r="SJ281" s="28">
        <v>76.34</v>
      </c>
      <c r="SK281" s="28">
        <v>0.06</v>
      </c>
      <c r="SL281" s="28">
        <v>76.88</v>
      </c>
      <c r="SM281" s="28">
        <v>0.06</v>
      </c>
      <c r="SN281" s="28">
        <v>75.06</v>
      </c>
      <c r="SO281" s="28">
        <v>0.08</v>
      </c>
      <c r="SP281" s="28">
        <v>76.02</v>
      </c>
      <c r="SQ281" s="28">
        <v>7.0000000000000007E-2</v>
      </c>
      <c r="SR281" s="28">
        <v>75.31</v>
      </c>
      <c r="SS281" s="28">
        <v>0.08</v>
      </c>
      <c r="ST281" s="28">
        <v>77.87</v>
      </c>
      <c r="SU281" s="28">
        <v>0.05</v>
      </c>
      <c r="VV281" s="28">
        <v>81.47</v>
      </c>
      <c r="VW281" s="28">
        <v>7.0000000000000007E-2</v>
      </c>
      <c r="WF281" s="28">
        <v>57.13</v>
      </c>
      <c r="WG281" s="28">
        <v>0.02</v>
      </c>
      <c r="WH281" s="28">
        <v>57.04</v>
      </c>
      <c r="WI281" s="28">
        <v>0.03</v>
      </c>
      <c r="WJ281" s="8" t="s">
        <v>1315</v>
      </c>
      <c r="WK281" s="8">
        <v>74.995999999999995</v>
      </c>
      <c r="WL281" s="8">
        <v>1.9E-2</v>
      </c>
      <c r="WM281" s="8">
        <v>62.005000000000003</v>
      </c>
      <c r="WN281" s="8">
        <v>2.1000000000000001E-2</v>
      </c>
      <c r="WO281" s="8">
        <v>56.832999999999998</v>
      </c>
      <c r="WP281" s="8">
        <v>1.2999999999999999E-2</v>
      </c>
      <c r="WQ281" s="8">
        <v>53.676000000000002</v>
      </c>
      <c r="WR281" s="8">
        <v>1.2E-2</v>
      </c>
      <c r="WS281" s="8">
        <v>82.039000000000001</v>
      </c>
      <c r="WT281" s="8">
        <v>1.6E-2</v>
      </c>
      <c r="WU281" s="8">
        <v>67.992999999999995</v>
      </c>
      <c r="WV281" s="8">
        <v>1.7000000000000001E-2</v>
      </c>
      <c r="WW281" s="8">
        <v>2513.6999999999998</v>
      </c>
      <c r="WX281" s="8">
        <v>4.4000000000000004</v>
      </c>
      <c r="WY281" s="8">
        <v>2466.6999999999998</v>
      </c>
      <c r="WZ281" s="8">
        <v>4.4000000000000004</v>
      </c>
      <c r="XA281" s="8">
        <v>1.161</v>
      </c>
      <c r="XB281" s="8">
        <v>2E-3</v>
      </c>
      <c r="XC281" s="8">
        <v>-0.42399999999999999</v>
      </c>
      <c r="XD281" s="8">
        <v>2E-3</v>
      </c>
      <c r="XE281" s="8">
        <v>9.6000000000000002E-2</v>
      </c>
      <c r="XF281" s="8">
        <v>4.0000000000000001E-3</v>
      </c>
      <c r="XG281" s="8">
        <v>0.88270000000000004</v>
      </c>
      <c r="XH281" s="8">
        <v>3.0999999999999999E-3</v>
      </c>
      <c r="XI281" s="8">
        <v>29.277000000000001</v>
      </c>
      <c r="XJ281" s="8">
        <v>1E-3</v>
      </c>
      <c r="XK281" s="8">
        <v>8663</v>
      </c>
      <c r="XL281" s="8">
        <v>20</v>
      </c>
      <c r="XM281" s="8">
        <v>1570</v>
      </c>
      <c r="XO281" s="1">
        <v>8.7942837155845673E-3</v>
      </c>
      <c r="XP281" s="12">
        <v>21.378903712586084</v>
      </c>
      <c r="XQ281" s="4">
        <v>13.029</v>
      </c>
      <c r="XR281" s="4">
        <v>0.39800000000000002</v>
      </c>
      <c r="XS281" s="45">
        <f t="shared" si="239"/>
        <v>1.5213521170904378</v>
      </c>
      <c r="XT281" s="9">
        <f t="shared" si="229"/>
        <v>11527.275447507482</v>
      </c>
      <c r="XU281" s="46">
        <f t="shared" si="230"/>
        <v>336.44467247244097</v>
      </c>
      <c r="XV281" s="9">
        <f t="shared" si="240"/>
        <v>22.66804647707529</v>
      </c>
      <c r="XW281" s="9">
        <f t="shared" si="231"/>
        <v>98.919000379374964</v>
      </c>
      <c r="XX281" s="9">
        <f t="shared" si="232"/>
        <v>11428.356447128106</v>
      </c>
      <c r="XY281" s="15">
        <f t="shared" si="233"/>
        <v>8.8066978883880095E-3</v>
      </c>
      <c r="XZ281" s="9">
        <f t="shared" si="234"/>
        <v>27.65100300331779</v>
      </c>
      <c r="YA281" s="9">
        <f t="shared" si="235"/>
        <v>55.311647882909561</v>
      </c>
      <c r="YB281" s="10">
        <v>13.749459491182854</v>
      </c>
      <c r="YC281" s="10">
        <v>13.08392435721764</v>
      </c>
      <c r="YD281" s="3">
        <v>1.1328805432441963E-2</v>
      </c>
      <c r="YE281" s="9">
        <v>32.121877881600135</v>
      </c>
      <c r="YF281" s="15">
        <v>8.7848675964942186E-3</v>
      </c>
      <c r="YG281" s="9">
        <v>27.612305008918771</v>
      </c>
      <c r="YH281" s="15">
        <v>8.0097499078868352E-3</v>
      </c>
      <c r="YI281" s="9">
        <v>22.34038149600056</v>
      </c>
      <c r="YJ281" s="9">
        <f t="shared" si="236"/>
        <v>75.056715568013132</v>
      </c>
      <c r="YK281" s="9">
        <f t="shared" si="237"/>
        <v>62.059833965491244</v>
      </c>
      <c r="YL281" s="9">
        <f t="shared" si="238"/>
        <v>21.969846559307857</v>
      </c>
      <c r="YM281" s="9">
        <f t="shared" si="212"/>
        <v>65488.255190484604</v>
      </c>
      <c r="YN281" s="9">
        <f t="shared" si="213"/>
        <v>54625.640144608267</v>
      </c>
      <c r="YO281" s="9">
        <f t="shared" si="214"/>
        <v>7093</v>
      </c>
      <c r="YP281" s="14">
        <f t="shared" si="215"/>
        <v>0.36966031435080077</v>
      </c>
      <c r="YQ281" s="9">
        <f t="shared" si="216"/>
        <v>61278.130857633048</v>
      </c>
      <c r="YR281" s="9">
        <f t="shared" si="217"/>
        <v>50415.515811756712</v>
      </c>
      <c r="YS281" s="10">
        <f t="shared" si="218"/>
        <v>7.073546214663863</v>
      </c>
      <c r="YT281" s="15">
        <f t="shared" si="219"/>
        <v>0.1952048088457026</v>
      </c>
      <c r="YU281" s="16">
        <f t="shared" si="220"/>
        <v>-5.6811564440099325</v>
      </c>
      <c r="YV281" s="16">
        <f t="shared" si="221"/>
        <v>-19.745067685103571</v>
      </c>
      <c r="YW281" s="47">
        <f t="shared" si="222"/>
        <v>50.522439143245087</v>
      </c>
      <c r="YX281" s="5">
        <f t="shared" si="223"/>
        <v>65488.255190484604</v>
      </c>
      <c r="YY281" s="5">
        <f t="shared" si="224"/>
        <v>60770.914471599477</v>
      </c>
      <c r="YZ281" s="5">
        <f t="shared" si="225"/>
        <v>4271.2582781815354</v>
      </c>
      <c r="ZA281" s="5">
        <f t="shared" si="226"/>
        <v>446.08244070358688</v>
      </c>
      <c r="ZB281" s="5">
        <f t="shared" si="227"/>
        <v>65488.255190484597</v>
      </c>
      <c r="ZC281" s="6">
        <f t="shared" si="228"/>
        <v>0.99999999999999989</v>
      </c>
    </row>
    <row r="282" spans="1:679" s="8" customFormat="1" x14ac:dyDescent="0.25">
      <c r="A282" s="8">
        <v>3</v>
      </c>
      <c r="B282" s="8" t="s">
        <v>1713</v>
      </c>
      <c r="C282" s="8" t="s">
        <v>1714</v>
      </c>
      <c r="D282" s="8" t="s">
        <v>1713</v>
      </c>
      <c r="E282" s="13" t="s">
        <v>3314</v>
      </c>
      <c r="F282" s="8" t="s">
        <v>3316</v>
      </c>
      <c r="G282" s="8" t="s">
        <v>3316</v>
      </c>
      <c r="H282" s="8" t="s">
        <v>3325</v>
      </c>
      <c r="I282" s="8" t="s">
        <v>3310</v>
      </c>
      <c r="J282" s="8" t="s">
        <v>3319</v>
      </c>
      <c r="L282" s="8">
        <v>7</v>
      </c>
      <c r="M282" s="8" t="s">
        <v>3311</v>
      </c>
      <c r="N282" s="7">
        <v>60</v>
      </c>
      <c r="O282" s="7">
        <v>0</v>
      </c>
      <c r="P282" s="8" t="s">
        <v>3367</v>
      </c>
      <c r="Q282" s="8" t="s">
        <v>1685</v>
      </c>
      <c r="R282" s="8" t="s">
        <v>1715</v>
      </c>
      <c r="S282" s="8" t="s">
        <v>119</v>
      </c>
      <c r="T282" s="8" t="s">
        <v>120</v>
      </c>
      <c r="U282" s="8" t="s">
        <v>1158</v>
      </c>
      <c r="V282" s="8" t="s">
        <v>3378</v>
      </c>
      <c r="W282" s="8" t="s">
        <v>3382</v>
      </c>
      <c r="X282" s="8" t="s">
        <v>3387</v>
      </c>
      <c r="Y282" s="8" t="s">
        <v>3387</v>
      </c>
      <c r="Z282" s="8" t="s">
        <v>122</v>
      </c>
      <c r="AA282" s="8" t="s">
        <v>123</v>
      </c>
      <c r="AB282" s="8" t="s">
        <v>124</v>
      </c>
      <c r="AC282" s="8" t="s">
        <v>1312</v>
      </c>
      <c r="AD282" s="8" t="s">
        <v>1177</v>
      </c>
      <c r="AE282" s="8" t="s">
        <v>3391</v>
      </c>
      <c r="AF282" s="8" t="s">
        <v>931</v>
      </c>
      <c r="AG282" s="8">
        <v>75</v>
      </c>
      <c r="AH282" s="8">
        <v>62</v>
      </c>
      <c r="AI282" s="8">
        <v>82</v>
      </c>
      <c r="AJ282" s="8">
        <v>68</v>
      </c>
      <c r="AK282" s="8">
        <v>7.6</v>
      </c>
      <c r="AL282" s="8">
        <v>8.1</v>
      </c>
      <c r="AM282" s="8">
        <v>7.6</v>
      </c>
      <c r="AN282" s="8">
        <v>8.1</v>
      </c>
      <c r="AO282" s="8">
        <v>229.8</v>
      </c>
      <c r="AP282" s="8">
        <v>1.5</v>
      </c>
      <c r="AQ282" s="8">
        <v>28.1</v>
      </c>
      <c r="AR282" s="8">
        <v>0</v>
      </c>
      <c r="AS282" s="8">
        <v>51531</v>
      </c>
      <c r="AT282" s="8">
        <v>107</v>
      </c>
      <c r="AU282" s="8">
        <v>50928</v>
      </c>
      <c r="AV282" s="8">
        <v>168</v>
      </c>
      <c r="AW282" s="8">
        <v>10966</v>
      </c>
      <c r="AX282" s="8">
        <v>167</v>
      </c>
      <c r="AY282" s="8">
        <v>62507</v>
      </c>
      <c r="AZ282" s="8">
        <v>155</v>
      </c>
      <c r="BA282" s="8">
        <v>7.0460000000000003</v>
      </c>
      <c r="BB282" s="8">
        <v>900</v>
      </c>
      <c r="CO282" s="8" t="s">
        <v>1716</v>
      </c>
      <c r="CP282" s="8" t="s">
        <v>1717</v>
      </c>
      <c r="CQ282" s="8">
        <v>74.997</v>
      </c>
      <c r="CR282" s="8">
        <v>0.02</v>
      </c>
      <c r="CS282" s="8">
        <v>62.003</v>
      </c>
      <c r="CT282" s="8">
        <v>3.5999999999999997E-2</v>
      </c>
      <c r="CU282" s="8">
        <v>81.909000000000006</v>
      </c>
      <c r="CV282" s="8">
        <v>6.6000000000000003E-2</v>
      </c>
      <c r="CW282" s="8">
        <v>68.043999999999997</v>
      </c>
      <c r="CX282" s="8">
        <v>3.6999999999999998E-2</v>
      </c>
      <c r="CY282" s="8">
        <v>74.55</v>
      </c>
      <c r="CZ282" s="8">
        <v>0.08</v>
      </c>
      <c r="DA282" s="8">
        <v>56.47</v>
      </c>
      <c r="DB282" s="8">
        <v>0.04</v>
      </c>
      <c r="DC282" s="8">
        <v>60.73</v>
      </c>
      <c r="DD282" s="8">
        <v>0.02</v>
      </c>
      <c r="DE282" s="8">
        <v>0.17899999999999999</v>
      </c>
      <c r="DF282" s="8">
        <v>3.0000000000000001E-3</v>
      </c>
      <c r="DG282" s="8">
        <v>0.89090000000000003</v>
      </c>
      <c r="DH282" s="8">
        <v>2.0999999999999999E-3</v>
      </c>
      <c r="DI282" s="8">
        <v>51531</v>
      </c>
      <c r="DJ282" s="8">
        <v>107</v>
      </c>
      <c r="DK282" s="8">
        <v>10966</v>
      </c>
      <c r="DL282" s="8">
        <v>167</v>
      </c>
      <c r="DM282" s="8">
        <v>7.0460000000000003</v>
      </c>
      <c r="DN282" s="8">
        <v>2.7E-2</v>
      </c>
      <c r="DU282" s="8">
        <v>229.8</v>
      </c>
      <c r="DV282" s="8">
        <v>1.2</v>
      </c>
      <c r="DW282" s="8">
        <v>229.5</v>
      </c>
      <c r="DX282" s="8">
        <v>1.2</v>
      </c>
      <c r="DY282" s="8">
        <v>230.2</v>
      </c>
      <c r="DZ282" s="8">
        <v>1.2</v>
      </c>
      <c r="EA282" s="8">
        <v>28.1</v>
      </c>
      <c r="EB282" s="8">
        <v>0.1</v>
      </c>
      <c r="EC282" s="8">
        <v>25.9</v>
      </c>
      <c r="ED282" s="8">
        <v>0.1</v>
      </c>
      <c r="EE282" s="8">
        <v>29.8</v>
      </c>
      <c r="EF282" s="8">
        <v>0.1</v>
      </c>
      <c r="EG282" s="8">
        <v>6457.6</v>
      </c>
      <c r="EH282" s="8">
        <v>46.3</v>
      </c>
      <c r="EI282" s="8">
        <v>3735.1</v>
      </c>
      <c r="EJ282" s="8">
        <v>61.4</v>
      </c>
      <c r="EK282" s="8">
        <v>2413.5</v>
      </c>
      <c r="EL282" s="8">
        <v>34.9</v>
      </c>
      <c r="EM282" s="8">
        <v>230</v>
      </c>
      <c r="EO282" s="8">
        <v>230</v>
      </c>
      <c r="EQ282" s="8">
        <v>230</v>
      </c>
      <c r="ES282" s="8">
        <v>6.3</v>
      </c>
      <c r="EU282" s="8">
        <v>6.3</v>
      </c>
      <c r="EW282" s="8">
        <v>6.2</v>
      </c>
      <c r="EY282" s="8">
        <v>0.63</v>
      </c>
      <c r="EZ282" s="8">
        <v>230</v>
      </c>
      <c r="FB282" s="8">
        <v>230</v>
      </c>
      <c r="FD282" s="8">
        <v>230</v>
      </c>
      <c r="FF282" s="8">
        <v>10.3</v>
      </c>
      <c r="FH282" s="8">
        <v>10.199999999999999</v>
      </c>
      <c r="FJ282" s="8">
        <v>9.5</v>
      </c>
      <c r="FL282" s="8">
        <v>3220</v>
      </c>
      <c r="FN282" s="8">
        <v>0.81</v>
      </c>
      <c r="FO282" s="8">
        <v>230</v>
      </c>
      <c r="FP282" s="8">
        <v>230</v>
      </c>
      <c r="FQ282" s="8">
        <v>230</v>
      </c>
      <c r="FR282" s="8">
        <v>10.9</v>
      </c>
      <c r="FS282" s="8">
        <v>10.8</v>
      </c>
      <c r="FT282" s="8">
        <v>9.6</v>
      </c>
      <c r="FU282" s="8">
        <v>3400</v>
      </c>
      <c r="FV282" s="8">
        <v>0.72</v>
      </c>
      <c r="FW282" s="8">
        <v>228.2</v>
      </c>
      <c r="FY282" s="8">
        <v>2.5</v>
      </c>
      <c r="GA282" s="8">
        <v>544</v>
      </c>
      <c r="GC282" s="8">
        <v>115</v>
      </c>
      <c r="GE282" s="8">
        <v>8849</v>
      </c>
      <c r="HB282" s="8">
        <v>253.28</v>
      </c>
      <c r="HC282" s="8">
        <v>0.46</v>
      </c>
      <c r="HD282" s="8">
        <v>193.65</v>
      </c>
      <c r="HE282" s="8">
        <v>0.11</v>
      </c>
      <c r="HF282" s="8">
        <v>118</v>
      </c>
      <c r="HG282" s="8">
        <v>0.14000000000000001</v>
      </c>
      <c r="HH282" s="8">
        <v>75.650000000000006</v>
      </c>
      <c r="HI282" s="8">
        <v>0.08</v>
      </c>
      <c r="HZ282" s="8">
        <v>63.04</v>
      </c>
      <c r="IA282" s="8">
        <v>0.06</v>
      </c>
      <c r="IB282" s="8">
        <v>75.42</v>
      </c>
      <c r="IC282" s="8">
        <v>0.03</v>
      </c>
      <c r="ID282" s="8">
        <v>35.880000000000003</v>
      </c>
      <c r="IE282" s="8">
        <v>0.04</v>
      </c>
      <c r="IF282" s="8">
        <v>39.54</v>
      </c>
      <c r="IG282" s="8">
        <v>0.05</v>
      </c>
      <c r="IP282" s="8">
        <v>241.09</v>
      </c>
      <c r="IQ282" s="8">
        <v>0.47</v>
      </c>
      <c r="IR282" s="8">
        <v>102.65</v>
      </c>
      <c r="IS282" s="8">
        <v>0.14000000000000001</v>
      </c>
      <c r="IT282" s="8">
        <v>114.41</v>
      </c>
      <c r="IU282" s="8">
        <v>0.14000000000000001</v>
      </c>
      <c r="IV282" s="8">
        <v>11.76</v>
      </c>
      <c r="IW282" s="8">
        <v>0.05</v>
      </c>
      <c r="IX282" s="8">
        <v>238.45</v>
      </c>
      <c r="IY282" s="8">
        <v>0.44</v>
      </c>
      <c r="IZ282" s="8">
        <v>113.62</v>
      </c>
      <c r="JA282" s="8">
        <v>0.14000000000000001</v>
      </c>
      <c r="JB282" s="8">
        <v>10.95</v>
      </c>
      <c r="JC282" s="8">
        <v>7.0000000000000007E-2</v>
      </c>
      <c r="KB282" s="8">
        <v>280.14</v>
      </c>
      <c r="KC282" s="8">
        <v>0.56999999999999995</v>
      </c>
      <c r="KD282" s="8">
        <v>194.2</v>
      </c>
      <c r="KE282" s="8">
        <v>0.14000000000000001</v>
      </c>
      <c r="KF282" s="8">
        <v>125.49</v>
      </c>
      <c r="KG282" s="8">
        <v>0.16</v>
      </c>
      <c r="KH282" s="8">
        <v>68.7</v>
      </c>
      <c r="KI282" s="8">
        <v>0.05</v>
      </c>
      <c r="LD282" s="8">
        <v>73.55</v>
      </c>
      <c r="LE282" s="8">
        <v>7.0000000000000007E-2</v>
      </c>
      <c r="LF282" s="8">
        <v>67.31</v>
      </c>
      <c r="LG282" s="8">
        <v>0.06</v>
      </c>
      <c r="LH282" s="8">
        <v>43.15</v>
      </c>
      <c r="LI282" s="8">
        <v>0.05</v>
      </c>
      <c r="LJ282" s="8">
        <v>24.15</v>
      </c>
      <c r="LK282" s="8">
        <v>7.0000000000000007E-2</v>
      </c>
      <c r="LX282" s="8">
        <v>269.25</v>
      </c>
      <c r="LY282" s="8">
        <v>0.56999999999999995</v>
      </c>
      <c r="LZ282" s="8">
        <v>103.57</v>
      </c>
      <c r="MA282" s="8">
        <v>0.14000000000000001</v>
      </c>
      <c r="MB282" s="8">
        <v>122.52</v>
      </c>
      <c r="MC282" s="8">
        <v>0.16</v>
      </c>
      <c r="MD282" s="8">
        <v>18.95</v>
      </c>
      <c r="ME282" s="8">
        <v>0.05</v>
      </c>
      <c r="MF282" s="8">
        <v>266.14</v>
      </c>
      <c r="MG282" s="8">
        <v>0.56000000000000005</v>
      </c>
      <c r="MH282" s="8">
        <v>121.65</v>
      </c>
      <c r="MI282" s="8">
        <v>0.16</v>
      </c>
      <c r="MJ282" s="8">
        <v>17.52</v>
      </c>
      <c r="MK282" s="8">
        <v>0.06</v>
      </c>
      <c r="MX282" s="28">
        <v>57.3</v>
      </c>
      <c r="MY282" s="28">
        <v>0.05</v>
      </c>
      <c r="MZ282" s="28">
        <v>56.71</v>
      </c>
      <c r="NA282" s="28">
        <v>0.04</v>
      </c>
      <c r="NB282" s="28">
        <v>55.94</v>
      </c>
      <c r="NC282" s="28">
        <v>0.04</v>
      </c>
      <c r="ND282" s="28">
        <v>55.76</v>
      </c>
      <c r="NE282" s="28">
        <v>0.04</v>
      </c>
      <c r="NF282" s="28">
        <v>56.11</v>
      </c>
      <c r="NG282" s="28">
        <v>0.04</v>
      </c>
      <c r="NJ282" s="8">
        <v>102.13</v>
      </c>
      <c r="NK282" s="8">
        <v>0.14000000000000001</v>
      </c>
      <c r="NN282" s="8">
        <v>72.459999999999994</v>
      </c>
      <c r="NO282" s="8">
        <v>0.04</v>
      </c>
      <c r="NP282" s="8">
        <v>74.34</v>
      </c>
      <c r="NQ282" s="8">
        <v>0.04</v>
      </c>
      <c r="NR282" s="8">
        <v>187.85</v>
      </c>
      <c r="NS282" s="8">
        <v>0.13</v>
      </c>
      <c r="NV282" s="8">
        <v>104.2</v>
      </c>
      <c r="NW282" s="8">
        <v>0.16</v>
      </c>
      <c r="NX282" s="8">
        <v>69.55</v>
      </c>
      <c r="NY282" s="8">
        <v>0.06</v>
      </c>
      <c r="NZ282" s="8">
        <v>72.78</v>
      </c>
      <c r="OA282" s="8">
        <v>7.0000000000000007E-2</v>
      </c>
      <c r="OD282" s="8">
        <v>103.77</v>
      </c>
      <c r="OE282" s="8">
        <v>0.12</v>
      </c>
      <c r="PH282" s="28">
        <v>57.15</v>
      </c>
      <c r="PI282" s="28">
        <v>0.04</v>
      </c>
      <c r="PR282" s="8">
        <v>104.13</v>
      </c>
      <c r="PS282" s="8">
        <v>0.14000000000000001</v>
      </c>
      <c r="PT282" s="8">
        <v>102.67</v>
      </c>
      <c r="PU282" s="8">
        <v>0.13</v>
      </c>
      <c r="QD282" s="8">
        <v>74.12</v>
      </c>
      <c r="QE282" s="8">
        <v>0.04</v>
      </c>
      <c r="QF282" s="8">
        <v>103.51</v>
      </c>
      <c r="QG282" s="8">
        <v>0.15</v>
      </c>
      <c r="QH282" s="8">
        <v>67.989999999999995</v>
      </c>
      <c r="QI282" s="8">
        <v>7.0000000000000007E-2</v>
      </c>
      <c r="QJ282" s="8">
        <v>104.2</v>
      </c>
      <c r="QK282" s="8">
        <v>0.15</v>
      </c>
      <c r="QV282" s="8">
        <v>192.67</v>
      </c>
      <c r="QW282" s="8">
        <v>0.12</v>
      </c>
      <c r="QX282" s="8">
        <v>82.04</v>
      </c>
      <c r="QY282" s="8">
        <v>0.15</v>
      </c>
      <c r="QZ282" s="8">
        <v>82.13</v>
      </c>
      <c r="RA282" s="8">
        <v>0.17</v>
      </c>
      <c r="RB282" s="28">
        <v>74.87</v>
      </c>
      <c r="RC282" s="28">
        <v>7.0000000000000007E-2</v>
      </c>
      <c r="RD282" s="28">
        <v>74.94</v>
      </c>
      <c r="RE282" s="28">
        <v>7.0000000000000007E-2</v>
      </c>
      <c r="RF282" s="28">
        <v>74.81</v>
      </c>
      <c r="RG282" s="28">
        <v>0.08</v>
      </c>
      <c r="RH282" s="28">
        <v>74.89</v>
      </c>
      <c r="RI282" s="28">
        <v>0.08</v>
      </c>
      <c r="RJ282" s="28">
        <v>74.89</v>
      </c>
      <c r="RK282" s="28">
        <v>7.0000000000000007E-2</v>
      </c>
      <c r="RL282" s="28">
        <v>74.95</v>
      </c>
      <c r="RM282" s="28">
        <v>7.0000000000000007E-2</v>
      </c>
      <c r="RP282" s="28">
        <v>75</v>
      </c>
      <c r="RQ282" s="28">
        <v>7.0000000000000007E-2</v>
      </c>
      <c r="RR282" s="28">
        <v>75.59</v>
      </c>
      <c r="RS282" s="28">
        <v>7.0000000000000007E-2</v>
      </c>
      <c r="RT282" s="28">
        <v>74.849999999999994</v>
      </c>
      <c r="RU282" s="28">
        <v>7.0000000000000007E-2</v>
      </c>
      <c r="RV282" s="28">
        <v>78.81</v>
      </c>
      <c r="RW282" s="28">
        <v>0.06</v>
      </c>
      <c r="RX282" s="28">
        <v>75.569999999999993</v>
      </c>
      <c r="RY282" s="28">
        <v>7.0000000000000007E-2</v>
      </c>
      <c r="RZ282" s="28">
        <v>75.44</v>
      </c>
      <c r="SA282" s="28">
        <v>0.08</v>
      </c>
      <c r="SB282" s="28">
        <v>75.260000000000005</v>
      </c>
      <c r="SC282" s="28">
        <v>0.08</v>
      </c>
      <c r="SD282" s="28">
        <v>75.22</v>
      </c>
      <c r="SE282" s="28">
        <v>0.08</v>
      </c>
      <c r="SF282" s="28">
        <v>75.900000000000006</v>
      </c>
      <c r="SG282" s="28">
        <v>0.08</v>
      </c>
      <c r="SH282" s="28">
        <v>75.290000000000006</v>
      </c>
      <c r="SI282" s="28">
        <v>7.0000000000000007E-2</v>
      </c>
      <c r="SJ282" s="28">
        <v>75.64</v>
      </c>
      <c r="SK282" s="28">
        <v>0.08</v>
      </c>
      <c r="SL282" s="28">
        <v>77.489999999999995</v>
      </c>
      <c r="SM282" s="28">
        <v>0.05</v>
      </c>
      <c r="SN282" s="28">
        <v>74.989999999999995</v>
      </c>
      <c r="SO282" s="28">
        <v>0.08</v>
      </c>
      <c r="SP282" s="28">
        <v>75.37</v>
      </c>
      <c r="SQ282" s="28">
        <v>7.0000000000000007E-2</v>
      </c>
      <c r="SR282" s="28">
        <v>75.19</v>
      </c>
      <c r="SS282" s="28">
        <v>0.08</v>
      </c>
      <c r="ST282" s="28">
        <v>77.83</v>
      </c>
      <c r="SU282" s="28">
        <v>0.06</v>
      </c>
      <c r="VV282" s="28">
        <v>81.72</v>
      </c>
      <c r="VW282" s="28">
        <v>0.13</v>
      </c>
      <c r="WF282" s="28">
        <v>56.99</v>
      </c>
      <c r="WG282" s="28">
        <v>0.03</v>
      </c>
      <c r="WH282" s="28">
        <v>56.93</v>
      </c>
      <c r="WI282" s="28">
        <v>0.03</v>
      </c>
      <c r="WJ282" s="8" t="s">
        <v>1315</v>
      </c>
      <c r="WK282" s="8">
        <v>74.997</v>
      </c>
      <c r="WL282" s="8">
        <v>0.02</v>
      </c>
      <c r="WM282" s="8">
        <v>62.003</v>
      </c>
      <c r="WN282" s="8">
        <v>3.5999999999999997E-2</v>
      </c>
      <c r="WO282" s="8">
        <v>56.704000000000001</v>
      </c>
      <c r="WP282" s="8">
        <v>1.4999999999999999E-2</v>
      </c>
      <c r="WQ282" s="8">
        <v>53.66</v>
      </c>
      <c r="WR282" s="8">
        <v>0.03</v>
      </c>
      <c r="WS282" s="8">
        <v>81.909000000000006</v>
      </c>
      <c r="WT282" s="8">
        <v>6.6000000000000003E-2</v>
      </c>
      <c r="WU282" s="8">
        <v>68.043999999999997</v>
      </c>
      <c r="WV282" s="8">
        <v>3.6999999999999998E-2</v>
      </c>
      <c r="WW282" s="8">
        <v>2524.5</v>
      </c>
      <c r="WX282" s="8">
        <v>2.9</v>
      </c>
      <c r="WY282" s="8">
        <v>2478.8000000000002</v>
      </c>
      <c r="WZ282" s="8">
        <v>2.9</v>
      </c>
      <c r="XA282" s="8">
        <v>1.1559999999999999</v>
      </c>
      <c r="XB282" s="8">
        <v>2E-3</v>
      </c>
      <c r="XC282" s="8">
        <v>-0.42899999999999999</v>
      </c>
      <c r="XD282" s="8">
        <v>2E-3</v>
      </c>
      <c r="XE282" s="8">
        <v>0.17899999999999999</v>
      </c>
      <c r="XF282" s="8">
        <v>3.0000000000000001E-3</v>
      </c>
      <c r="XG282" s="8">
        <v>0.89090000000000003</v>
      </c>
      <c r="XH282" s="8">
        <v>2.0999999999999999E-3</v>
      </c>
      <c r="XI282" s="8">
        <v>29.28</v>
      </c>
      <c r="XJ282" s="8">
        <v>1E-3</v>
      </c>
      <c r="XK282" s="8">
        <v>8872</v>
      </c>
      <c r="XL282" s="8">
        <v>23</v>
      </c>
      <c r="XM282" s="8">
        <v>1570</v>
      </c>
      <c r="XO282" s="1">
        <v>8.7942837155845673E-3</v>
      </c>
      <c r="XP282" s="12">
        <v>21.378903712586084</v>
      </c>
      <c r="XQ282" s="4">
        <v>13.029</v>
      </c>
      <c r="XR282" s="4">
        <v>0.39800000000000002</v>
      </c>
      <c r="XS282" s="45">
        <f t="shared" si="239"/>
        <v>1.5142460899105561</v>
      </c>
      <c r="XT282" s="9">
        <f t="shared" si="229"/>
        <v>11579.546007060124</v>
      </c>
      <c r="XU282" s="46">
        <f t="shared" si="230"/>
        <v>336.63899666141731</v>
      </c>
      <c r="XV282" s="9">
        <f t="shared" si="240"/>
        <v>22.799040481060082</v>
      </c>
      <c r="XW282" s="9">
        <f t="shared" si="231"/>
        <v>99.510447503471255</v>
      </c>
      <c r="XX282" s="9">
        <f t="shared" si="232"/>
        <v>11480.035559556653</v>
      </c>
      <c r="XY282" s="15">
        <f t="shared" si="233"/>
        <v>8.8057826225564958E-3</v>
      </c>
      <c r="XZ282" s="9">
        <f t="shared" si="234"/>
        <v>27.649992615772192</v>
      </c>
      <c r="YA282" s="9">
        <f t="shared" si="235"/>
        <v>55.189753910089443</v>
      </c>
      <c r="YB282" s="10">
        <v>13.746721707948167</v>
      </c>
      <c r="YC282" s="10">
        <v>13.080823713438141</v>
      </c>
      <c r="YD282" s="3">
        <v>1.1398059574678683E-2</v>
      </c>
      <c r="YE282" s="9">
        <v>32.166021234529929</v>
      </c>
      <c r="YF282" s="15">
        <v>8.7833124273885132E-3</v>
      </c>
      <c r="YG282" s="9">
        <v>27.610847089919098</v>
      </c>
      <c r="YH282" s="15">
        <v>8.0312170539838714E-3</v>
      </c>
      <c r="YI282" s="9">
        <v>22.332279840809008</v>
      </c>
      <c r="YJ282" s="9">
        <f t="shared" si="236"/>
        <v>75.056679533793172</v>
      </c>
      <c r="YK282" s="9">
        <f t="shared" si="237"/>
        <v>62.058434775425539</v>
      </c>
      <c r="YL282" s="9">
        <f t="shared" si="238"/>
        <v>21.963461189105054</v>
      </c>
      <c r="YM282" s="9">
        <f t="shared" si="212"/>
        <v>65847.452275685369</v>
      </c>
      <c r="YN282" s="9">
        <f t="shared" si="213"/>
        <v>55211.995026844554</v>
      </c>
      <c r="YO282" s="9">
        <f t="shared" si="214"/>
        <v>7302</v>
      </c>
      <c r="YP282" s="14">
        <f t="shared" si="215"/>
        <v>0.37847669330712314</v>
      </c>
      <c r="YQ282" s="9">
        <f t="shared" si="216"/>
        <v>61637.991171290785</v>
      </c>
      <c r="YR282" s="9">
        <f t="shared" si="217"/>
        <v>51002.533922449969</v>
      </c>
      <c r="YS282" s="10">
        <f t="shared" si="218"/>
        <v>6.9474742077649667</v>
      </c>
      <c r="YT282" s="15">
        <f t="shared" si="219"/>
        <v>0.18601232349401076</v>
      </c>
      <c r="YU282" s="16">
        <f t="shared" si="220"/>
        <v>-5.6865314266671376</v>
      </c>
      <c r="YV282" s="16">
        <f t="shared" si="221"/>
        <v>-19.866925623703729</v>
      </c>
      <c r="YW282" s="47">
        <f t="shared" si="222"/>
        <v>50.649767491854476</v>
      </c>
      <c r="YX282" s="5">
        <f t="shared" si="223"/>
        <v>65847.452275685369</v>
      </c>
      <c r="YY282" s="5">
        <f t="shared" si="224"/>
        <v>61123.412312431079</v>
      </c>
      <c r="YZ282" s="5">
        <f t="shared" si="225"/>
        <v>4270.7525456678195</v>
      </c>
      <c r="ZA282" s="5">
        <f t="shared" si="226"/>
        <v>453.28741758646566</v>
      </c>
      <c r="ZB282" s="5">
        <f t="shared" si="227"/>
        <v>65847.452275685369</v>
      </c>
      <c r="ZC282" s="6">
        <f t="shared" si="228"/>
        <v>1</v>
      </c>
    </row>
    <row r="283" spans="1:679" s="8" customFormat="1" x14ac:dyDescent="0.25">
      <c r="A283" s="8">
        <v>3</v>
      </c>
      <c r="B283" s="8" t="s">
        <v>1718</v>
      </c>
      <c r="C283" s="8" t="s">
        <v>1719</v>
      </c>
      <c r="D283" s="8" t="s">
        <v>1718</v>
      </c>
      <c r="E283" s="13" t="s">
        <v>3314</v>
      </c>
      <c r="F283" s="8" t="s">
        <v>3316</v>
      </c>
      <c r="G283" s="8" t="s">
        <v>3316</v>
      </c>
      <c r="H283" s="8" t="s">
        <v>3325</v>
      </c>
      <c r="I283" s="8" t="s">
        <v>3310</v>
      </c>
      <c r="J283" s="8" t="s">
        <v>3319</v>
      </c>
      <c r="L283" s="8">
        <v>7</v>
      </c>
      <c r="M283" s="8" t="s">
        <v>3311</v>
      </c>
      <c r="N283" s="7">
        <v>70</v>
      </c>
      <c r="O283" s="7">
        <v>0</v>
      </c>
      <c r="P283" s="8" t="s">
        <v>3367</v>
      </c>
      <c r="Q283" s="8" t="s">
        <v>1685</v>
      </c>
      <c r="R283" s="8" t="s">
        <v>1720</v>
      </c>
      <c r="S283" s="8" t="s">
        <v>119</v>
      </c>
      <c r="T283" s="8" t="s">
        <v>120</v>
      </c>
      <c r="U283" s="8" t="s">
        <v>1158</v>
      </c>
      <c r="V283" s="8" t="s">
        <v>3378</v>
      </c>
      <c r="W283" s="8" t="s">
        <v>3382</v>
      </c>
      <c r="X283" s="8" t="s">
        <v>3387</v>
      </c>
      <c r="Y283" s="8" t="s">
        <v>3387</v>
      </c>
      <c r="Z283" s="8" t="s">
        <v>122</v>
      </c>
      <c r="AA283" s="8" t="s">
        <v>123</v>
      </c>
      <c r="AB283" s="8" t="s">
        <v>124</v>
      </c>
      <c r="AC283" s="8" t="s">
        <v>1312</v>
      </c>
      <c r="AD283" s="8" t="s">
        <v>1177</v>
      </c>
      <c r="AE283" s="8" t="s">
        <v>3391</v>
      </c>
      <c r="AF283" s="8" t="s">
        <v>931</v>
      </c>
      <c r="AG283" s="8">
        <v>75</v>
      </c>
      <c r="AH283" s="8">
        <v>62</v>
      </c>
      <c r="AI283" s="8">
        <v>82</v>
      </c>
      <c r="AJ283" s="8">
        <v>68</v>
      </c>
      <c r="AK283" s="8">
        <v>7.6</v>
      </c>
      <c r="AL283" s="8">
        <v>8.1</v>
      </c>
      <c r="AM283" s="8">
        <v>7.6</v>
      </c>
      <c r="AN283" s="8">
        <v>8.1</v>
      </c>
      <c r="AO283" s="8">
        <v>229.8</v>
      </c>
      <c r="AP283" s="8">
        <v>1.5</v>
      </c>
      <c r="AQ283" s="8">
        <v>28.9</v>
      </c>
      <c r="AR283" s="8">
        <v>0</v>
      </c>
      <c r="AS283" s="8">
        <v>51213</v>
      </c>
      <c r="AT283" s="8">
        <v>102</v>
      </c>
      <c r="AU283" s="8">
        <v>50730</v>
      </c>
      <c r="AV283" s="8">
        <v>237</v>
      </c>
      <c r="AW283" s="8">
        <v>10530</v>
      </c>
      <c r="AX283" s="8">
        <v>208</v>
      </c>
      <c r="AY283" s="8">
        <v>61755</v>
      </c>
      <c r="AZ283" s="8">
        <v>278</v>
      </c>
      <c r="BA283" s="8">
        <v>6.7160000000000002</v>
      </c>
      <c r="BB283" s="8">
        <v>900</v>
      </c>
      <c r="CO283" s="8" t="s">
        <v>1721</v>
      </c>
      <c r="CP283" s="8" t="s">
        <v>1722</v>
      </c>
      <c r="CQ283" s="8">
        <v>74.995999999999995</v>
      </c>
      <c r="CR283" s="8">
        <v>8.9999999999999993E-3</v>
      </c>
      <c r="CS283" s="8">
        <v>61.999000000000002</v>
      </c>
      <c r="CT283" s="8">
        <v>2.1000000000000001E-2</v>
      </c>
      <c r="CU283" s="8">
        <v>82.272000000000006</v>
      </c>
      <c r="CV283" s="8">
        <v>0.17699999999999999</v>
      </c>
      <c r="CW283" s="8">
        <v>68.004999999999995</v>
      </c>
      <c r="CX283" s="8">
        <v>7.9000000000000001E-2</v>
      </c>
      <c r="CY283" s="8">
        <v>74.61</v>
      </c>
      <c r="CZ283" s="8">
        <v>7.0000000000000007E-2</v>
      </c>
      <c r="DA283" s="8">
        <v>56.54</v>
      </c>
      <c r="DB283" s="8">
        <v>0.04</v>
      </c>
      <c r="DC283" s="8">
        <v>60.72</v>
      </c>
      <c r="DD283" s="8">
        <v>0.02</v>
      </c>
      <c r="DE283" s="8">
        <v>0.16900000000000001</v>
      </c>
      <c r="DF283" s="8">
        <v>7.0000000000000001E-3</v>
      </c>
      <c r="DG283" s="8">
        <v>0.88480000000000003</v>
      </c>
      <c r="DH283" s="8">
        <v>3.3999999999999998E-3</v>
      </c>
      <c r="DI283" s="8">
        <v>51213</v>
      </c>
      <c r="DJ283" s="8">
        <v>102</v>
      </c>
      <c r="DK283" s="8">
        <v>10530</v>
      </c>
      <c r="DL283" s="8">
        <v>208</v>
      </c>
      <c r="DM283" s="8">
        <v>6.7160000000000002</v>
      </c>
      <c r="DN283" s="8">
        <v>0.06</v>
      </c>
      <c r="DU283" s="8">
        <v>229.8</v>
      </c>
      <c r="DV283" s="8">
        <v>1.2</v>
      </c>
      <c r="DW283" s="8">
        <v>229.6</v>
      </c>
      <c r="DX283" s="8">
        <v>1.2</v>
      </c>
      <c r="DY283" s="8">
        <v>230.3</v>
      </c>
      <c r="DZ283" s="8">
        <v>1.2</v>
      </c>
      <c r="EA283" s="8">
        <v>28.9</v>
      </c>
      <c r="EB283" s="8">
        <v>0.1</v>
      </c>
      <c r="EC283" s="8">
        <v>26.5</v>
      </c>
      <c r="ED283" s="8">
        <v>0.1</v>
      </c>
      <c r="EE283" s="8">
        <v>30.5</v>
      </c>
      <c r="EF283" s="8">
        <v>0.1</v>
      </c>
      <c r="EG283" s="8">
        <v>6644.8</v>
      </c>
      <c r="EH283" s="8">
        <v>54.9</v>
      </c>
      <c r="EI283" s="8">
        <v>3754.5</v>
      </c>
      <c r="EJ283" s="8">
        <v>60.4</v>
      </c>
      <c r="EK283" s="8">
        <v>2551.1</v>
      </c>
      <c r="EL283" s="8">
        <v>42.8</v>
      </c>
      <c r="EM283" s="8">
        <v>230</v>
      </c>
      <c r="EO283" s="8">
        <v>230</v>
      </c>
      <c r="EQ283" s="8">
        <v>230</v>
      </c>
      <c r="ES283" s="8">
        <v>6.3</v>
      </c>
      <c r="EU283" s="8">
        <v>6.3</v>
      </c>
      <c r="EW283" s="8">
        <v>6.2</v>
      </c>
      <c r="EY283" s="8">
        <v>0.63</v>
      </c>
      <c r="EZ283" s="8">
        <v>230</v>
      </c>
      <c r="FB283" s="8">
        <v>230</v>
      </c>
      <c r="FD283" s="8">
        <v>230</v>
      </c>
      <c r="FF283" s="8">
        <v>10.4</v>
      </c>
      <c r="FH283" s="8">
        <v>10.5</v>
      </c>
      <c r="FJ283" s="8">
        <v>9.8000000000000007</v>
      </c>
      <c r="FL283" s="8">
        <v>3360</v>
      </c>
      <c r="FN283" s="8">
        <v>0.82</v>
      </c>
      <c r="FO283" s="8">
        <v>230</v>
      </c>
      <c r="FP283" s="8">
        <v>230</v>
      </c>
      <c r="FQ283" s="8">
        <v>230</v>
      </c>
      <c r="FR283" s="8">
        <v>10.7</v>
      </c>
      <c r="FS283" s="8">
        <v>10.9</v>
      </c>
      <c r="FT283" s="8">
        <v>9.5</v>
      </c>
      <c r="FU283" s="8">
        <v>3590</v>
      </c>
      <c r="FV283" s="8">
        <v>0.73</v>
      </c>
      <c r="FW283" s="8">
        <v>228.3</v>
      </c>
      <c r="FY283" s="8">
        <v>2.5</v>
      </c>
      <c r="GA283" s="8">
        <v>548</v>
      </c>
      <c r="GC283" s="8">
        <v>115</v>
      </c>
      <c r="GE283" s="8">
        <v>9183</v>
      </c>
      <c r="HB283" s="8">
        <v>264.48</v>
      </c>
      <c r="HC283" s="8">
        <v>1.75</v>
      </c>
      <c r="HD283" s="8">
        <v>197.39</v>
      </c>
      <c r="HE283" s="8">
        <v>0.52</v>
      </c>
      <c r="HF283" s="8">
        <v>121.19</v>
      </c>
      <c r="HG283" s="8">
        <v>0.49</v>
      </c>
      <c r="HH283" s="8">
        <v>76.2</v>
      </c>
      <c r="HI283" s="8">
        <v>0.26</v>
      </c>
      <c r="HZ283" s="8">
        <v>64.12</v>
      </c>
      <c r="IA283" s="8">
        <v>0.19</v>
      </c>
      <c r="IB283" s="8">
        <v>75.83</v>
      </c>
      <c r="IC283" s="8">
        <v>0.09</v>
      </c>
      <c r="ID283" s="8">
        <v>36.659999999999997</v>
      </c>
      <c r="IE283" s="8">
        <v>0.14000000000000001</v>
      </c>
      <c r="IF283" s="8">
        <v>39.18</v>
      </c>
      <c r="IG283" s="8">
        <v>0.13</v>
      </c>
      <c r="IP283" s="8">
        <v>252.35</v>
      </c>
      <c r="IQ283" s="8">
        <v>1.77</v>
      </c>
      <c r="IR283" s="8">
        <v>106.58</v>
      </c>
      <c r="IS283" s="8">
        <v>0.6</v>
      </c>
      <c r="IT283" s="8">
        <v>117.73</v>
      </c>
      <c r="IU283" s="8">
        <v>0.51</v>
      </c>
      <c r="IV283" s="8">
        <v>11.14</v>
      </c>
      <c r="IW283" s="8">
        <v>0.13</v>
      </c>
      <c r="IX283" s="8">
        <v>249.66</v>
      </c>
      <c r="IY283" s="8">
        <v>1.75</v>
      </c>
      <c r="IZ283" s="8">
        <v>116.94</v>
      </c>
      <c r="JA283" s="8">
        <v>0.52</v>
      </c>
      <c r="JB283" s="8">
        <v>10.72</v>
      </c>
      <c r="JC283" s="8">
        <v>0.22</v>
      </c>
      <c r="KB283" s="8">
        <v>295.8</v>
      </c>
      <c r="KC283" s="8">
        <v>2.68</v>
      </c>
      <c r="KD283" s="8">
        <v>197.07</v>
      </c>
      <c r="KE283" s="8">
        <v>0.48</v>
      </c>
      <c r="KF283" s="8">
        <v>129.63</v>
      </c>
      <c r="KG283" s="8">
        <v>0.7</v>
      </c>
      <c r="KH283" s="8">
        <v>67.44</v>
      </c>
      <c r="KI283" s="8">
        <v>0.31</v>
      </c>
      <c r="LD283" s="8">
        <v>75.16</v>
      </c>
      <c r="LE283" s="8">
        <v>0.32</v>
      </c>
      <c r="LF283" s="8">
        <v>65.75</v>
      </c>
      <c r="LG283" s="8">
        <v>0.45</v>
      </c>
      <c r="LH283" s="8">
        <v>44.21</v>
      </c>
      <c r="LI283" s="8">
        <v>0.21</v>
      </c>
      <c r="LJ283" s="8">
        <v>21.54</v>
      </c>
      <c r="LK283" s="8">
        <v>0.64</v>
      </c>
      <c r="LX283" s="8">
        <v>284.76</v>
      </c>
      <c r="LY283" s="8">
        <v>2.67</v>
      </c>
      <c r="LZ283" s="8">
        <v>107.97</v>
      </c>
      <c r="MA283" s="8">
        <v>0.68</v>
      </c>
      <c r="MB283" s="8">
        <v>126.73</v>
      </c>
      <c r="MC283" s="8">
        <v>0.71</v>
      </c>
      <c r="MD283" s="8">
        <v>18.760000000000002</v>
      </c>
      <c r="ME283" s="8">
        <v>0.12</v>
      </c>
      <c r="MF283" s="8">
        <v>281.55</v>
      </c>
      <c r="MG283" s="8">
        <v>2.64</v>
      </c>
      <c r="MH283" s="8">
        <v>125.87</v>
      </c>
      <c r="MI283" s="8">
        <v>0.71</v>
      </c>
      <c r="MJ283" s="8">
        <v>17.57</v>
      </c>
      <c r="MK283" s="8">
        <v>0.2</v>
      </c>
      <c r="MX283" s="28">
        <v>57.4</v>
      </c>
      <c r="MY283" s="28">
        <v>0.04</v>
      </c>
      <c r="MZ283" s="28">
        <v>56.75</v>
      </c>
      <c r="NA283" s="28">
        <v>0.04</v>
      </c>
      <c r="NB283" s="28">
        <v>55.92</v>
      </c>
      <c r="NC283" s="28">
        <v>0.04</v>
      </c>
      <c r="ND283" s="28">
        <v>55.77</v>
      </c>
      <c r="NE283" s="28">
        <v>0.04</v>
      </c>
      <c r="NF283" s="28">
        <v>56.15</v>
      </c>
      <c r="NG283" s="28">
        <v>0.05</v>
      </c>
      <c r="NJ283" s="8">
        <v>105.89</v>
      </c>
      <c r="NK283" s="8">
        <v>0.57999999999999996</v>
      </c>
      <c r="NN283" s="8">
        <v>72.83</v>
      </c>
      <c r="NO283" s="8">
        <v>7.0000000000000007E-2</v>
      </c>
      <c r="NP283" s="8">
        <v>74.709999999999994</v>
      </c>
      <c r="NQ283" s="8">
        <v>0.08</v>
      </c>
      <c r="NR283" s="8">
        <v>190.54</v>
      </c>
      <c r="NS283" s="8">
        <v>0.47</v>
      </c>
      <c r="NV283" s="8">
        <v>108.6</v>
      </c>
      <c r="NW283" s="8">
        <v>0.71</v>
      </c>
      <c r="NX283" s="8">
        <v>68.02</v>
      </c>
      <c r="NY283" s="8">
        <v>0.36</v>
      </c>
      <c r="NZ283" s="8">
        <v>73.06</v>
      </c>
      <c r="OA283" s="8">
        <v>0.36</v>
      </c>
      <c r="OD283" s="8">
        <v>107.85</v>
      </c>
      <c r="OE283" s="8">
        <v>0.63</v>
      </c>
      <c r="PH283" s="28">
        <v>57.24</v>
      </c>
      <c r="PI283" s="28">
        <v>0.04</v>
      </c>
      <c r="PR283" s="8">
        <v>108.3</v>
      </c>
      <c r="PS283" s="8">
        <v>0.69</v>
      </c>
      <c r="PT283" s="8">
        <v>106.22</v>
      </c>
      <c r="PU283" s="8">
        <v>0.57999999999999996</v>
      </c>
      <c r="QD283" s="8">
        <v>74.599999999999994</v>
      </c>
      <c r="QE283" s="8">
        <v>0.1</v>
      </c>
      <c r="QF283" s="8">
        <v>107.41</v>
      </c>
      <c r="QG283" s="8">
        <v>0.62</v>
      </c>
      <c r="QH283" s="8">
        <v>66.23</v>
      </c>
      <c r="QI283" s="8">
        <v>0.42</v>
      </c>
      <c r="QJ283" s="8">
        <v>108.34</v>
      </c>
      <c r="QK283" s="8">
        <v>0.68</v>
      </c>
      <c r="QV283" s="8">
        <v>196.36</v>
      </c>
      <c r="QW283" s="8">
        <v>0.55000000000000004</v>
      </c>
      <c r="QX283" s="8">
        <v>82.83</v>
      </c>
      <c r="QY283" s="8">
        <v>0.57999999999999996</v>
      </c>
      <c r="QZ283" s="8">
        <v>81.62</v>
      </c>
      <c r="RA283" s="8">
        <v>0.24</v>
      </c>
      <c r="RB283" s="28">
        <v>74.98</v>
      </c>
      <c r="RC283" s="28">
        <v>0.08</v>
      </c>
      <c r="RD283" s="28">
        <v>75</v>
      </c>
      <c r="RE283" s="28">
        <v>7.0000000000000007E-2</v>
      </c>
      <c r="RF283" s="28">
        <v>74.95</v>
      </c>
      <c r="RG283" s="28">
        <v>7.0000000000000007E-2</v>
      </c>
      <c r="RH283" s="28">
        <v>75.02</v>
      </c>
      <c r="RI283" s="28">
        <v>7.0000000000000007E-2</v>
      </c>
      <c r="RJ283" s="28">
        <v>75.010000000000005</v>
      </c>
      <c r="RK283" s="28">
        <v>0.08</v>
      </c>
      <c r="RL283" s="28">
        <v>75.040000000000006</v>
      </c>
      <c r="RM283" s="28">
        <v>7.0000000000000007E-2</v>
      </c>
      <c r="RP283" s="28">
        <v>75.08</v>
      </c>
      <c r="RQ283" s="28">
        <v>7.0000000000000007E-2</v>
      </c>
      <c r="RR283" s="28">
        <v>75.75</v>
      </c>
      <c r="RS283" s="28">
        <v>7.0000000000000007E-2</v>
      </c>
      <c r="RT283" s="28">
        <v>74.92</v>
      </c>
      <c r="RU283" s="28">
        <v>7.0000000000000007E-2</v>
      </c>
      <c r="RV283" s="28">
        <v>79.19</v>
      </c>
      <c r="RW283" s="28">
        <v>0.16</v>
      </c>
      <c r="RX283" s="28">
        <v>75.58</v>
      </c>
      <c r="RY283" s="28">
        <v>7.0000000000000007E-2</v>
      </c>
      <c r="RZ283" s="28">
        <v>75.45</v>
      </c>
      <c r="SA283" s="28">
        <v>7.0000000000000007E-2</v>
      </c>
      <c r="SB283" s="28">
        <v>75.260000000000005</v>
      </c>
      <c r="SC283" s="28">
        <v>0.08</v>
      </c>
      <c r="SD283" s="28">
        <v>75.209999999999994</v>
      </c>
      <c r="SE283" s="28">
        <v>0.08</v>
      </c>
      <c r="SF283" s="28">
        <v>75.89</v>
      </c>
      <c r="SG283" s="28">
        <v>7.0000000000000007E-2</v>
      </c>
      <c r="SH283" s="28">
        <v>75.34</v>
      </c>
      <c r="SI283" s="28">
        <v>0.06</v>
      </c>
      <c r="SJ283" s="28">
        <v>75.7</v>
      </c>
      <c r="SK283" s="28">
        <v>7.0000000000000007E-2</v>
      </c>
      <c r="SL283" s="28">
        <v>77.69</v>
      </c>
      <c r="SM283" s="28">
        <v>0.12</v>
      </c>
      <c r="SN283" s="28">
        <v>74.97</v>
      </c>
      <c r="SO283" s="28">
        <v>0.08</v>
      </c>
      <c r="SP283" s="28">
        <v>75.36</v>
      </c>
      <c r="SQ283" s="28">
        <v>7.0000000000000007E-2</v>
      </c>
      <c r="SR283" s="28">
        <v>75.180000000000007</v>
      </c>
      <c r="SS283" s="28">
        <v>0.08</v>
      </c>
      <c r="ST283" s="28">
        <v>78.34</v>
      </c>
      <c r="SU283" s="28">
        <v>0.18</v>
      </c>
      <c r="VV283" s="28">
        <v>82.26</v>
      </c>
      <c r="VW283" s="28">
        <v>0.35</v>
      </c>
      <c r="WF283" s="28">
        <v>57.06</v>
      </c>
      <c r="WG283" s="28">
        <v>0.03</v>
      </c>
      <c r="WH283" s="28">
        <v>56.99</v>
      </c>
      <c r="WI283" s="28">
        <v>0.04</v>
      </c>
      <c r="WJ283" s="8" t="s">
        <v>1315</v>
      </c>
      <c r="WK283" s="8">
        <v>74.995999999999995</v>
      </c>
      <c r="WL283" s="8">
        <v>8.9999999999999993E-3</v>
      </c>
      <c r="WM283" s="8">
        <v>61.999000000000002</v>
      </c>
      <c r="WN283" s="8">
        <v>2.1000000000000001E-2</v>
      </c>
      <c r="WO283" s="8">
        <v>56.747</v>
      </c>
      <c r="WP283" s="8">
        <v>2.5999999999999999E-2</v>
      </c>
      <c r="WQ283" s="8">
        <v>53.735999999999997</v>
      </c>
      <c r="WR283" s="8">
        <v>3.7999999999999999E-2</v>
      </c>
      <c r="WS283" s="8">
        <v>82.272000000000006</v>
      </c>
      <c r="WT283" s="8">
        <v>0.17699999999999999</v>
      </c>
      <c r="WU283" s="8">
        <v>68.004999999999995</v>
      </c>
      <c r="WV283" s="8">
        <v>7.9000000000000001E-2</v>
      </c>
      <c r="WW283" s="8">
        <v>2516.1999999999998</v>
      </c>
      <c r="WX283" s="8">
        <v>4.8</v>
      </c>
      <c r="WY283" s="8">
        <v>2469.8000000000002</v>
      </c>
      <c r="WZ283" s="8">
        <v>4.7</v>
      </c>
      <c r="XA283" s="8">
        <v>1.1559999999999999</v>
      </c>
      <c r="XB283" s="8">
        <v>2E-3</v>
      </c>
      <c r="XC283" s="8">
        <v>-0.42499999999999999</v>
      </c>
      <c r="XD283" s="8">
        <v>3.0000000000000001E-3</v>
      </c>
      <c r="XE283" s="8">
        <v>0.16900000000000001</v>
      </c>
      <c r="XF283" s="8">
        <v>7.0000000000000001E-3</v>
      </c>
      <c r="XG283" s="8">
        <v>0.88480000000000003</v>
      </c>
      <c r="XH283" s="8">
        <v>3.3999999999999998E-3</v>
      </c>
      <c r="XI283" s="8">
        <v>29.271000000000001</v>
      </c>
      <c r="XJ283" s="8">
        <v>1E-3</v>
      </c>
      <c r="XK283" s="8">
        <v>9196</v>
      </c>
      <c r="XL283" s="8">
        <v>59</v>
      </c>
      <c r="XM283" s="8">
        <v>1570</v>
      </c>
      <c r="XO283" s="1">
        <v>8.7942837155845673E-3</v>
      </c>
      <c r="XP283" s="12">
        <v>21.378903712586084</v>
      </c>
      <c r="XQ283" s="4">
        <v>13.029</v>
      </c>
      <c r="XR283" s="4">
        <v>0.39800000000000002</v>
      </c>
      <c r="XS283" s="45">
        <f t="shared" si="239"/>
        <v>1.5209026093705884</v>
      </c>
      <c r="XT283" s="9">
        <f t="shared" si="229"/>
        <v>11540.29106983758</v>
      </c>
      <c r="XU283" s="46">
        <f t="shared" si="230"/>
        <v>335.41673146456691</v>
      </c>
      <c r="XV283" s="9">
        <f t="shared" si="240"/>
        <v>22.69933098235617</v>
      </c>
      <c r="XW283" s="9">
        <f t="shared" si="231"/>
        <v>99.015646953798921</v>
      </c>
      <c r="XX283" s="9">
        <f t="shared" si="232"/>
        <v>11441.27542288378</v>
      </c>
      <c r="XY283" s="15">
        <f t="shared" si="233"/>
        <v>8.8023734827026006E-3</v>
      </c>
      <c r="XZ283" s="9">
        <f t="shared" si="234"/>
        <v>27.646757125699963</v>
      </c>
      <c r="YA283" s="9">
        <f t="shared" si="235"/>
        <v>55.226097390629413</v>
      </c>
      <c r="YB283" s="10">
        <v>13.754996314641723</v>
      </c>
      <c r="YC283" s="10">
        <v>13.082165699840083</v>
      </c>
      <c r="YD283" s="3">
        <v>1.128235881025162E-2</v>
      </c>
      <c r="YE283" s="9">
        <v>32.127993365149408</v>
      </c>
      <c r="YF283" s="15">
        <v>8.7809110720388339E-3</v>
      </c>
      <c r="YG283" s="9">
        <v>27.607975391234032</v>
      </c>
      <c r="YH283" s="15">
        <v>8.0636710334461917E-3</v>
      </c>
      <c r="YI283" s="9">
        <v>22.378004544706336</v>
      </c>
      <c r="YJ283" s="9">
        <f t="shared" si="236"/>
        <v>75.058709876988033</v>
      </c>
      <c r="YK283" s="9">
        <f t="shared" si="237"/>
        <v>62.053997523483716</v>
      </c>
      <c r="YL283" s="9">
        <f t="shared" si="238"/>
        <v>22.007542676565148</v>
      </c>
      <c r="YM283" s="9">
        <f t="shared" si="212"/>
        <v>65078.176148249557</v>
      </c>
      <c r="YN283" s="9">
        <f t="shared" si="213"/>
        <v>54929.788984289677</v>
      </c>
      <c r="YO283" s="9">
        <f t="shared" si="214"/>
        <v>7626</v>
      </c>
      <c r="YP283" s="14">
        <f t="shared" si="215"/>
        <v>0.39994264652882522</v>
      </c>
      <c r="YQ283" s="9">
        <f t="shared" si="216"/>
        <v>60864.543452738122</v>
      </c>
      <c r="YR283" s="9">
        <f t="shared" si="217"/>
        <v>50716.156288778242</v>
      </c>
      <c r="YS283" s="10">
        <f t="shared" si="218"/>
        <v>6.6185888922072778</v>
      </c>
      <c r="YT283" s="15">
        <f t="shared" si="219"/>
        <v>0.18248590956077482</v>
      </c>
      <c r="YU283" s="16">
        <f t="shared" si="220"/>
        <v>-5.6392144491348155</v>
      </c>
      <c r="YV283" s="16">
        <f t="shared" si="221"/>
        <v>-19.83261248635862</v>
      </c>
      <c r="YW283" s="47">
        <f t="shared" si="222"/>
        <v>50.799051580819501</v>
      </c>
      <c r="YX283" s="5">
        <f t="shared" si="223"/>
        <v>65078.176148249557</v>
      </c>
      <c r="YY283" s="5">
        <f t="shared" si="224"/>
        <v>60355.385855694454</v>
      </c>
      <c r="YZ283" s="5">
        <f t="shared" si="225"/>
        <v>4275.2377886250988</v>
      </c>
      <c r="ZA283" s="5">
        <f t="shared" si="226"/>
        <v>447.55250393003035</v>
      </c>
      <c r="ZB283" s="5">
        <f t="shared" si="227"/>
        <v>65078.176148249586</v>
      </c>
      <c r="ZC283" s="6">
        <f t="shared" si="228"/>
        <v>1.0000000000000004</v>
      </c>
    </row>
    <row r="284" spans="1:679" s="8" customFormat="1" x14ac:dyDescent="0.25">
      <c r="A284" s="8">
        <v>3</v>
      </c>
      <c r="B284" s="8" t="s">
        <v>1723</v>
      </c>
      <c r="C284" s="8" t="s">
        <v>1724</v>
      </c>
      <c r="D284" s="8" t="s">
        <v>1723</v>
      </c>
      <c r="E284" s="13" t="s">
        <v>3314</v>
      </c>
      <c r="F284" s="8" t="s">
        <v>3316</v>
      </c>
      <c r="G284" s="8" t="s">
        <v>3316</v>
      </c>
      <c r="H284" s="8" t="s">
        <v>3325</v>
      </c>
      <c r="I284" s="8" t="s">
        <v>3310</v>
      </c>
      <c r="J284" s="8" t="s">
        <v>3319</v>
      </c>
      <c r="L284" s="8">
        <v>7</v>
      </c>
      <c r="M284" s="8" t="s">
        <v>3311</v>
      </c>
      <c r="N284" s="7">
        <v>80</v>
      </c>
      <c r="O284" s="7">
        <v>0</v>
      </c>
      <c r="P284" s="8" t="s">
        <v>3367</v>
      </c>
      <c r="Q284" s="8" t="s">
        <v>1685</v>
      </c>
      <c r="R284" s="8" t="s">
        <v>1725</v>
      </c>
      <c r="S284" s="8" t="s">
        <v>119</v>
      </c>
      <c r="T284" s="8" t="s">
        <v>120</v>
      </c>
      <c r="U284" s="8" t="s">
        <v>1158</v>
      </c>
      <c r="V284" s="8" t="s">
        <v>3378</v>
      </c>
      <c r="W284" s="8" t="s">
        <v>3382</v>
      </c>
      <c r="X284" s="8" t="s">
        <v>3387</v>
      </c>
      <c r="Y284" s="8" t="s">
        <v>3387</v>
      </c>
      <c r="Z284" s="8" t="s">
        <v>122</v>
      </c>
      <c r="AA284" s="8" t="s">
        <v>123</v>
      </c>
      <c r="AB284" s="8" t="s">
        <v>124</v>
      </c>
      <c r="AC284" s="8" t="s">
        <v>1312</v>
      </c>
      <c r="AD284" s="8" t="s">
        <v>1177</v>
      </c>
      <c r="AE284" s="8" t="s">
        <v>3391</v>
      </c>
      <c r="AF284" s="8" t="s">
        <v>931</v>
      </c>
      <c r="AG284" s="8">
        <v>75</v>
      </c>
      <c r="AH284" s="8">
        <v>62</v>
      </c>
      <c r="AI284" s="8">
        <v>82</v>
      </c>
      <c r="AJ284" s="8">
        <v>68</v>
      </c>
      <c r="AK284" s="8">
        <v>7.6</v>
      </c>
      <c r="AL284" s="8">
        <v>8.1</v>
      </c>
      <c r="AM284" s="8">
        <v>7.6</v>
      </c>
      <c r="AN284" s="8">
        <v>8.1</v>
      </c>
      <c r="AO284" s="8">
        <v>229.8</v>
      </c>
      <c r="AP284" s="8">
        <v>1.7</v>
      </c>
      <c r="AQ284" s="8">
        <v>30</v>
      </c>
      <c r="AR284" s="8">
        <v>0</v>
      </c>
      <c r="AS284" s="8">
        <v>50290</v>
      </c>
      <c r="AT284" s="8">
        <v>75</v>
      </c>
      <c r="AU284" s="8">
        <v>49732</v>
      </c>
      <c r="AV284" s="8">
        <v>159</v>
      </c>
      <c r="AW284" s="8">
        <v>9782</v>
      </c>
      <c r="AX284" s="8">
        <v>144</v>
      </c>
      <c r="AY284" s="8">
        <v>60082</v>
      </c>
      <c r="AZ284" s="8">
        <v>169</v>
      </c>
      <c r="BA284" s="8">
        <v>6.22</v>
      </c>
      <c r="BB284" s="8">
        <v>900</v>
      </c>
      <c r="CO284" s="8" t="s">
        <v>1726</v>
      </c>
      <c r="CP284" s="8" t="s">
        <v>1727</v>
      </c>
      <c r="CQ284" s="8">
        <v>74.995999999999995</v>
      </c>
      <c r="CR284" s="8">
        <v>0.01</v>
      </c>
      <c r="CS284" s="8">
        <v>61.999000000000002</v>
      </c>
      <c r="CT284" s="8">
        <v>2.1999999999999999E-2</v>
      </c>
      <c r="CU284" s="8">
        <v>82.018000000000001</v>
      </c>
      <c r="CV284" s="8">
        <v>3.5999999999999997E-2</v>
      </c>
      <c r="CW284" s="8">
        <v>67.988</v>
      </c>
      <c r="CX284" s="8">
        <v>1.4E-2</v>
      </c>
      <c r="CY284" s="8">
        <v>74.62</v>
      </c>
      <c r="CZ284" s="8">
        <v>0.06</v>
      </c>
      <c r="DA284" s="8">
        <v>56.78</v>
      </c>
      <c r="DB284" s="8">
        <v>0.04</v>
      </c>
      <c r="DC284" s="8">
        <v>61.03</v>
      </c>
      <c r="DD284" s="8">
        <v>0.02</v>
      </c>
      <c r="DE284" s="8">
        <v>0.128</v>
      </c>
      <c r="DF284" s="8">
        <v>4.0000000000000001E-3</v>
      </c>
      <c r="DG284" s="8">
        <v>0.87419999999999998</v>
      </c>
      <c r="DH284" s="8">
        <v>2.7000000000000001E-3</v>
      </c>
      <c r="DI284" s="8">
        <v>50290</v>
      </c>
      <c r="DJ284" s="8">
        <v>75</v>
      </c>
      <c r="DK284" s="8">
        <v>9782</v>
      </c>
      <c r="DL284" s="8">
        <v>144</v>
      </c>
      <c r="DM284" s="8">
        <v>6.22</v>
      </c>
      <c r="DN284" s="8">
        <v>2.5000000000000001E-2</v>
      </c>
      <c r="DU284" s="8">
        <v>229.8</v>
      </c>
      <c r="DV284" s="8">
        <v>1.4</v>
      </c>
      <c r="DW284" s="8">
        <v>229.6</v>
      </c>
      <c r="DX284" s="8">
        <v>1.4</v>
      </c>
      <c r="DY284" s="8">
        <v>230.3</v>
      </c>
      <c r="DZ284" s="8">
        <v>1.4</v>
      </c>
      <c r="EA284" s="8">
        <v>30</v>
      </c>
      <c r="EB284" s="8">
        <v>0.1</v>
      </c>
      <c r="EC284" s="8">
        <v>27.5</v>
      </c>
      <c r="ED284" s="8">
        <v>0.1</v>
      </c>
      <c r="EE284" s="8">
        <v>31.6</v>
      </c>
      <c r="EF284" s="8">
        <v>0.1</v>
      </c>
      <c r="EG284" s="8">
        <v>6896.6</v>
      </c>
      <c r="EH284" s="8">
        <v>53.9</v>
      </c>
      <c r="EI284" s="8">
        <v>3803.8</v>
      </c>
      <c r="EJ284" s="8">
        <v>73</v>
      </c>
      <c r="EK284" s="8">
        <v>2762.9</v>
      </c>
      <c r="EL284" s="8">
        <v>41.5</v>
      </c>
      <c r="EM284" s="8">
        <v>230</v>
      </c>
      <c r="EO284" s="8">
        <v>230</v>
      </c>
      <c r="EQ284" s="8">
        <v>230</v>
      </c>
      <c r="ES284" s="8">
        <v>6.4</v>
      </c>
      <c r="EU284" s="8">
        <v>6.3</v>
      </c>
      <c r="EW284" s="8">
        <v>6.3</v>
      </c>
      <c r="EY284" s="8">
        <v>0.62</v>
      </c>
      <c r="EZ284" s="8">
        <v>230</v>
      </c>
      <c r="FB284" s="8">
        <v>230</v>
      </c>
      <c r="FD284" s="8">
        <v>230</v>
      </c>
      <c r="FF284" s="8">
        <v>10.6</v>
      </c>
      <c r="FH284" s="8">
        <v>10.6</v>
      </c>
      <c r="FJ284" s="8">
        <v>9.9</v>
      </c>
      <c r="FL284" s="8">
        <v>3430</v>
      </c>
      <c r="FN284" s="8">
        <v>0.83</v>
      </c>
      <c r="FO284" s="8">
        <v>230</v>
      </c>
      <c r="FP284" s="8">
        <v>230</v>
      </c>
      <c r="FQ284" s="8">
        <v>230</v>
      </c>
      <c r="FR284" s="8">
        <v>12.3</v>
      </c>
      <c r="FS284" s="8">
        <v>12.2</v>
      </c>
      <c r="FT284" s="8">
        <v>10.8</v>
      </c>
      <c r="FU284" s="8">
        <v>3990</v>
      </c>
      <c r="FV284" s="8">
        <v>0.75</v>
      </c>
      <c r="FW284" s="8">
        <v>228.2</v>
      </c>
      <c r="FY284" s="8">
        <v>2.4</v>
      </c>
      <c r="GA284" s="8">
        <v>540.20000000000005</v>
      </c>
      <c r="GC284" s="8">
        <v>115</v>
      </c>
      <c r="GE284" s="8">
        <v>9645.2000000000007</v>
      </c>
      <c r="HB284" s="8">
        <v>269.85000000000002</v>
      </c>
      <c r="HC284" s="8">
        <v>0.7</v>
      </c>
      <c r="HD284" s="8">
        <v>200.23</v>
      </c>
      <c r="HE284" s="8">
        <v>0.08</v>
      </c>
      <c r="HF284" s="8">
        <v>122.69</v>
      </c>
      <c r="HG284" s="8">
        <v>0.19</v>
      </c>
      <c r="HH284" s="8">
        <v>77.540000000000006</v>
      </c>
      <c r="HI284" s="8">
        <v>0.18</v>
      </c>
      <c r="HZ284" s="8">
        <v>63.58</v>
      </c>
      <c r="IA284" s="8">
        <v>0.17</v>
      </c>
      <c r="IB284" s="8">
        <v>75.58</v>
      </c>
      <c r="IC284" s="8">
        <v>0.04</v>
      </c>
      <c r="ID284" s="8">
        <v>36.25</v>
      </c>
      <c r="IE284" s="8">
        <v>0.13</v>
      </c>
      <c r="IF284" s="8">
        <v>39.32</v>
      </c>
      <c r="IG284" s="8">
        <v>0.11</v>
      </c>
      <c r="IP284" s="8">
        <v>258.10000000000002</v>
      </c>
      <c r="IQ284" s="8">
        <v>0.66</v>
      </c>
      <c r="IR284" s="8">
        <v>110.01</v>
      </c>
      <c r="IS284" s="8">
        <v>0.2</v>
      </c>
      <c r="IT284" s="8">
        <v>119.38</v>
      </c>
      <c r="IU284" s="8">
        <v>0.19</v>
      </c>
      <c r="IV284" s="8">
        <v>9.3699999999999992</v>
      </c>
      <c r="IW284" s="8">
        <v>0.11</v>
      </c>
      <c r="IX284" s="8">
        <v>255.43</v>
      </c>
      <c r="IY284" s="8">
        <v>0.69</v>
      </c>
      <c r="IZ284" s="8">
        <v>118.62</v>
      </c>
      <c r="JA284" s="8">
        <v>0.2</v>
      </c>
      <c r="JB284" s="8">
        <v>8.74</v>
      </c>
      <c r="JC284" s="8">
        <v>0.17</v>
      </c>
      <c r="KB284" s="8">
        <v>329.02</v>
      </c>
      <c r="KC284" s="8">
        <v>1.1100000000000001</v>
      </c>
      <c r="KD284" s="8">
        <v>194.12</v>
      </c>
      <c r="KE284" s="8">
        <v>0.2</v>
      </c>
      <c r="KF284" s="8">
        <v>137.93</v>
      </c>
      <c r="KG284" s="8">
        <v>0.27</v>
      </c>
      <c r="KH284" s="8">
        <v>56.18</v>
      </c>
      <c r="KI284" s="8">
        <v>0.35</v>
      </c>
      <c r="LD284" s="8">
        <v>77.489999999999995</v>
      </c>
      <c r="LE284" s="8">
        <v>0.12</v>
      </c>
      <c r="LF284" s="8">
        <v>49.16</v>
      </c>
      <c r="LG284" s="8">
        <v>0.25</v>
      </c>
      <c r="LH284" s="8">
        <v>45.7</v>
      </c>
      <c r="LI284" s="8">
        <v>0.08</v>
      </c>
      <c r="LJ284" s="8">
        <v>3.46</v>
      </c>
      <c r="LK284" s="8">
        <v>0.28999999999999998</v>
      </c>
      <c r="LX284" s="8">
        <v>317.36</v>
      </c>
      <c r="LY284" s="8">
        <v>1.06</v>
      </c>
      <c r="LZ284" s="8">
        <v>115.01</v>
      </c>
      <c r="MA284" s="8">
        <v>0.23</v>
      </c>
      <c r="MB284" s="8">
        <v>135.09</v>
      </c>
      <c r="MC284" s="8">
        <v>0.26</v>
      </c>
      <c r="MD284" s="8">
        <v>20.079999999999998</v>
      </c>
      <c r="ME284" s="8">
        <v>0.12</v>
      </c>
      <c r="MF284" s="8">
        <v>313.8</v>
      </c>
      <c r="MG284" s="8">
        <v>1.07</v>
      </c>
      <c r="MH284" s="8">
        <v>134.21</v>
      </c>
      <c r="MI284" s="8">
        <v>0.27</v>
      </c>
      <c r="MJ284" s="8">
        <v>19.100000000000001</v>
      </c>
      <c r="MK284" s="8">
        <v>0.18</v>
      </c>
      <c r="MX284" s="28">
        <v>57.79</v>
      </c>
      <c r="MY284" s="28">
        <v>0.03</v>
      </c>
      <c r="MZ284" s="28">
        <v>57</v>
      </c>
      <c r="NA284" s="28">
        <v>0.03</v>
      </c>
      <c r="NB284" s="28">
        <v>55.94</v>
      </c>
      <c r="NC284" s="28">
        <v>0.03</v>
      </c>
      <c r="ND284" s="28">
        <v>55.82</v>
      </c>
      <c r="NE284" s="28">
        <v>0.03</v>
      </c>
      <c r="NF284" s="28">
        <v>56.18</v>
      </c>
      <c r="NG284" s="28">
        <v>0.03</v>
      </c>
      <c r="NJ284" s="8">
        <v>109.69</v>
      </c>
      <c r="NK284" s="8">
        <v>0.19</v>
      </c>
      <c r="NN284" s="8">
        <v>73.08</v>
      </c>
      <c r="NO284" s="8">
        <v>0.04</v>
      </c>
      <c r="NP284" s="8">
        <v>74.41</v>
      </c>
      <c r="NQ284" s="8">
        <v>0.04</v>
      </c>
      <c r="NR284" s="8">
        <v>189.09</v>
      </c>
      <c r="NS284" s="8">
        <v>0.18</v>
      </c>
      <c r="NV284" s="8">
        <v>115.54</v>
      </c>
      <c r="NW284" s="8">
        <v>0.23</v>
      </c>
      <c r="NX284" s="8">
        <v>53.19</v>
      </c>
      <c r="NY284" s="8">
        <v>0.05</v>
      </c>
      <c r="NZ284" s="8">
        <v>57.9</v>
      </c>
      <c r="OA284" s="8">
        <v>0.15</v>
      </c>
      <c r="OD284" s="8">
        <v>113.75</v>
      </c>
      <c r="OE284" s="8">
        <v>0.15</v>
      </c>
      <c r="PH284" s="28">
        <v>57.57</v>
      </c>
      <c r="PI284" s="28">
        <v>0.03</v>
      </c>
      <c r="PR284" s="8">
        <v>115.11</v>
      </c>
      <c r="PS284" s="8">
        <v>0.22</v>
      </c>
      <c r="PT284" s="8">
        <v>109.87</v>
      </c>
      <c r="PU284" s="8">
        <v>0.17</v>
      </c>
      <c r="QD284" s="8">
        <v>74.569999999999993</v>
      </c>
      <c r="QE284" s="8">
        <v>0.04</v>
      </c>
      <c r="QF284" s="8">
        <v>110.83</v>
      </c>
      <c r="QG284" s="8">
        <v>0.18</v>
      </c>
      <c r="QH284" s="8">
        <v>50.53</v>
      </c>
      <c r="QI284" s="8">
        <v>0.04</v>
      </c>
      <c r="QJ284" s="8">
        <v>115.61</v>
      </c>
      <c r="QK284" s="8">
        <v>0.24</v>
      </c>
      <c r="QV284" s="8">
        <v>197.83</v>
      </c>
      <c r="QW284" s="8">
        <v>0.08</v>
      </c>
      <c r="QX284" s="8">
        <v>90.05</v>
      </c>
      <c r="QY284" s="8">
        <v>0.87</v>
      </c>
      <c r="QZ284" s="8">
        <v>80.56</v>
      </c>
      <c r="RA284" s="8">
        <v>0.11</v>
      </c>
      <c r="RB284" s="28">
        <v>74.959999999999994</v>
      </c>
      <c r="RC284" s="28">
        <v>7.0000000000000007E-2</v>
      </c>
      <c r="RD284" s="28">
        <v>74.989999999999995</v>
      </c>
      <c r="RE284" s="28">
        <v>0.06</v>
      </c>
      <c r="RF284" s="28">
        <v>74.959999999999994</v>
      </c>
      <c r="RG284" s="28">
        <v>7.0000000000000007E-2</v>
      </c>
      <c r="RH284" s="28">
        <v>75.03</v>
      </c>
      <c r="RI284" s="28">
        <v>7.0000000000000007E-2</v>
      </c>
      <c r="RJ284" s="28">
        <v>75</v>
      </c>
      <c r="RK284" s="28">
        <v>7.0000000000000007E-2</v>
      </c>
      <c r="RL284" s="28">
        <v>75.03</v>
      </c>
      <c r="RM284" s="28">
        <v>0.06</v>
      </c>
      <c r="RP284" s="28">
        <v>74.97</v>
      </c>
      <c r="RQ284" s="28">
        <v>0.06</v>
      </c>
      <c r="RR284" s="28">
        <v>75.430000000000007</v>
      </c>
      <c r="RS284" s="28">
        <v>0.05</v>
      </c>
      <c r="RT284" s="28">
        <v>74.89</v>
      </c>
      <c r="RU284" s="28">
        <v>0.06</v>
      </c>
      <c r="RV284" s="28">
        <v>77.91</v>
      </c>
      <c r="RW284" s="28">
        <v>0.06</v>
      </c>
      <c r="RX284" s="28">
        <v>75.540000000000006</v>
      </c>
      <c r="RY284" s="28">
        <v>0.06</v>
      </c>
      <c r="RZ284" s="28">
        <v>75.400000000000006</v>
      </c>
      <c r="SA284" s="28">
        <v>0.06</v>
      </c>
      <c r="SB284" s="28">
        <v>75.23</v>
      </c>
      <c r="SC284" s="28">
        <v>0.06</v>
      </c>
      <c r="SD284" s="28">
        <v>75.14</v>
      </c>
      <c r="SE284" s="28">
        <v>0.06</v>
      </c>
      <c r="SF284" s="28">
        <v>75.790000000000006</v>
      </c>
      <c r="SG284" s="28">
        <v>0.06</v>
      </c>
      <c r="SH284" s="28">
        <v>75.180000000000007</v>
      </c>
      <c r="SI284" s="28">
        <v>0.06</v>
      </c>
      <c r="SJ284" s="28">
        <v>75.540000000000006</v>
      </c>
      <c r="SK284" s="28">
        <v>0.05</v>
      </c>
      <c r="SL284" s="28">
        <v>76.819999999999993</v>
      </c>
      <c r="SM284" s="28">
        <v>0.05</v>
      </c>
      <c r="SN284" s="28">
        <v>74.959999999999994</v>
      </c>
      <c r="SO284" s="28">
        <v>0.06</v>
      </c>
      <c r="SP284" s="28">
        <v>75.3</v>
      </c>
      <c r="SQ284" s="28">
        <v>0.06</v>
      </c>
      <c r="SR284" s="28">
        <v>75.150000000000006</v>
      </c>
      <c r="SS284" s="28">
        <v>7.0000000000000007E-2</v>
      </c>
      <c r="ST284" s="28">
        <v>77.099999999999994</v>
      </c>
      <c r="SU284" s="28">
        <v>0.06</v>
      </c>
      <c r="VV284" s="28">
        <v>79.42</v>
      </c>
      <c r="VW284" s="28">
        <v>0.14000000000000001</v>
      </c>
      <c r="WF284" s="28">
        <v>57.42</v>
      </c>
      <c r="WG284" s="28">
        <v>0.03</v>
      </c>
      <c r="WH284" s="28">
        <v>57.3</v>
      </c>
      <c r="WI284" s="28">
        <v>0.03</v>
      </c>
      <c r="WJ284" s="8" t="s">
        <v>1315</v>
      </c>
      <c r="WK284" s="8">
        <v>74.995999999999995</v>
      </c>
      <c r="WL284" s="8">
        <v>0.01</v>
      </c>
      <c r="WM284" s="8">
        <v>61.999000000000002</v>
      </c>
      <c r="WN284" s="8">
        <v>2.1999999999999999E-2</v>
      </c>
      <c r="WO284" s="8">
        <v>56.953000000000003</v>
      </c>
      <c r="WP284" s="8">
        <v>8.9999999999999993E-3</v>
      </c>
      <c r="WQ284" s="8">
        <v>53.926000000000002</v>
      </c>
      <c r="WR284" s="8">
        <v>1.0999999999999999E-2</v>
      </c>
      <c r="WS284" s="8">
        <v>82.018000000000001</v>
      </c>
      <c r="WT284" s="8">
        <v>3.5999999999999997E-2</v>
      </c>
      <c r="WU284" s="8">
        <v>67.988</v>
      </c>
      <c r="WV284" s="8">
        <v>1.4E-2</v>
      </c>
      <c r="WW284" s="8">
        <v>2503</v>
      </c>
      <c r="WX284" s="8">
        <v>3.9</v>
      </c>
      <c r="WY284" s="8">
        <v>2452.9</v>
      </c>
      <c r="WZ284" s="8">
        <v>3.8</v>
      </c>
      <c r="XA284" s="8">
        <v>1.149</v>
      </c>
      <c r="XB284" s="8">
        <v>2E-3</v>
      </c>
      <c r="XC284" s="8">
        <v>-0.41799999999999998</v>
      </c>
      <c r="XD284" s="8">
        <v>3.0000000000000001E-3</v>
      </c>
      <c r="XE284" s="8">
        <v>0.128</v>
      </c>
      <c r="XF284" s="8">
        <v>4.0000000000000001E-3</v>
      </c>
      <c r="XG284" s="8">
        <v>0.87419999999999998</v>
      </c>
      <c r="XH284" s="8">
        <v>2.7000000000000001E-3</v>
      </c>
      <c r="XI284" s="8">
        <v>29.247</v>
      </c>
      <c r="XJ284" s="8">
        <v>1E-3</v>
      </c>
      <c r="XK284" s="8">
        <v>9659</v>
      </c>
      <c r="XL284" s="8">
        <v>32</v>
      </c>
      <c r="XM284" s="8">
        <v>1570</v>
      </c>
      <c r="XO284" s="1">
        <v>8.7942837155845673E-3</v>
      </c>
      <c r="XP284" s="12">
        <v>21.378903712586084</v>
      </c>
      <c r="XQ284" s="4">
        <v>13.029</v>
      </c>
      <c r="XR284" s="4">
        <v>0.39800000000000002</v>
      </c>
      <c r="XS284" s="45">
        <f t="shared" si="239"/>
        <v>1.5349289353121875</v>
      </c>
      <c r="XT284" s="9">
        <f t="shared" si="229"/>
        <v>11474.775891013369</v>
      </c>
      <c r="XU284" s="46">
        <f t="shared" si="230"/>
        <v>331.10441678740159</v>
      </c>
      <c r="XV284" s="9">
        <f t="shared" si="240"/>
        <v>22.506659908755438</v>
      </c>
      <c r="XW284" s="9">
        <f t="shared" si="231"/>
        <v>98.218475757928857</v>
      </c>
      <c r="XX284" s="9">
        <f t="shared" si="232"/>
        <v>11376.55741525544</v>
      </c>
      <c r="XY284" s="15">
        <f t="shared" si="233"/>
        <v>8.8027304635986889E-3</v>
      </c>
      <c r="XZ284" s="9">
        <f t="shared" si="234"/>
        <v>27.646579846349617</v>
      </c>
      <c r="YA284" s="9">
        <f t="shared" si="235"/>
        <v>55.418071064687815</v>
      </c>
      <c r="YB284" s="10">
        <v>13.748936583515581</v>
      </c>
      <c r="YC284" s="10">
        <v>13.087837307360013</v>
      </c>
      <c r="YD284" s="3">
        <v>1.1330050898283794E-2</v>
      </c>
      <c r="YE284" s="9">
        <v>32.118099045950601</v>
      </c>
      <c r="YF284" s="15">
        <v>8.7809110720388339E-3</v>
      </c>
      <c r="YG284" s="9">
        <v>27.607975391234032</v>
      </c>
      <c r="YH284" s="15">
        <v>8.1218424791340525E-3</v>
      </c>
      <c r="YI284" s="9">
        <v>22.4913729732143</v>
      </c>
      <c r="YJ284" s="9">
        <f t="shared" si="236"/>
        <v>75.056381409326718</v>
      </c>
      <c r="YK284" s="9">
        <f t="shared" si="237"/>
        <v>62.053704853381859</v>
      </c>
      <c r="YL284" s="9">
        <f t="shared" si="238"/>
        <v>22.117454924482377</v>
      </c>
      <c r="YM284" s="9">
        <f t="shared" si="212"/>
        <v>63445.469351843378</v>
      </c>
      <c r="YN284" s="9">
        <f t="shared" si="213"/>
        <v>54082.850419896218</v>
      </c>
      <c r="YO284" s="9">
        <f t="shared" si="214"/>
        <v>8089</v>
      </c>
      <c r="YP284" s="14">
        <f t="shared" si="215"/>
        <v>0.43514150469749607</v>
      </c>
      <c r="YQ284" s="9">
        <f t="shared" si="216"/>
        <v>59217.118726338776</v>
      </c>
      <c r="YR284" s="9">
        <f t="shared" si="217"/>
        <v>49854.499794391617</v>
      </c>
      <c r="YS284" s="10">
        <f t="shared" si="218"/>
        <v>6.1307711695143157</v>
      </c>
      <c r="YT284" s="15">
        <f t="shared" si="219"/>
        <v>0.18244944953024517</v>
      </c>
      <c r="YU284" s="16">
        <f t="shared" si="220"/>
        <v>-5.5291249218672398</v>
      </c>
      <c r="YV284" s="16">
        <f t="shared" si="221"/>
        <v>-19.638310344638903</v>
      </c>
      <c r="YW284" s="47">
        <f t="shared" si="222"/>
        <v>51.03546877786318</v>
      </c>
      <c r="YX284" s="5">
        <f t="shared" si="223"/>
        <v>63445.469351843378</v>
      </c>
      <c r="YY284" s="5">
        <f t="shared" si="224"/>
        <v>58711.866070193515</v>
      </c>
      <c r="YZ284" s="5">
        <f t="shared" si="225"/>
        <v>4290.6258108038337</v>
      </c>
      <c r="ZA284" s="5">
        <f t="shared" si="226"/>
        <v>442.97747084604083</v>
      </c>
      <c r="ZB284" s="5">
        <f t="shared" si="227"/>
        <v>63445.469351843385</v>
      </c>
      <c r="ZC284" s="6">
        <f t="shared" si="228"/>
        <v>1.0000000000000002</v>
      </c>
    </row>
    <row r="285" spans="1:679" s="8" customFormat="1" x14ac:dyDescent="0.25">
      <c r="A285" s="8">
        <v>3</v>
      </c>
      <c r="B285" s="8" t="s">
        <v>1728</v>
      </c>
      <c r="C285" s="8" t="s">
        <v>1729</v>
      </c>
      <c r="D285" s="8" t="s">
        <v>1728</v>
      </c>
      <c r="E285" s="13" t="s">
        <v>3314</v>
      </c>
      <c r="F285" s="8" t="s">
        <v>3316</v>
      </c>
      <c r="G285" s="8" t="s">
        <v>3316</v>
      </c>
      <c r="H285" s="8" t="s">
        <v>3325</v>
      </c>
      <c r="I285" s="8" t="s">
        <v>3310</v>
      </c>
      <c r="J285" s="8" t="s">
        <v>3319</v>
      </c>
      <c r="L285" s="8">
        <v>7</v>
      </c>
      <c r="M285" s="8" t="s">
        <v>3311</v>
      </c>
      <c r="N285" s="7">
        <v>10</v>
      </c>
      <c r="O285" s="7">
        <v>0</v>
      </c>
      <c r="P285" s="8" t="s">
        <v>3367</v>
      </c>
      <c r="Q285" s="8" t="s">
        <v>1310</v>
      </c>
      <c r="R285" s="8" t="s">
        <v>1730</v>
      </c>
      <c r="S285" s="8" t="s">
        <v>119</v>
      </c>
      <c r="T285" s="8" t="s">
        <v>120</v>
      </c>
      <c r="U285" s="8" t="s">
        <v>135</v>
      </c>
      <c r="V285" s="8" t="s">
        <v>3378</v>
      </c>
      <c r="W285" s="8" t="s">
        <v>3382</v>
      </c>
      <c r="X285" s="8" t="s">
        <v>3387</v>
      </c>
      <c r="Y285" s="8" t="s">
        <v>3387</v>
      </c>
      <c r="Z285" s="8" t="s">
        <v>122</v>
      </c>
      <c r="AA285" s="8" t="s">
        <v>123</v>
      </c>
      <c r="AB285" s="8" t="s">
        <v>124</v>
      </c>
      <c r="AC285" s="8" t="s">
        <v>1312</v>
      </c>
      <c r="AD285" s="8" t="s">
        <v>1177</v>
      </c>
      <c r="AE285" s="8" t="s">
        <v>3391</v>
      </c>
      <c r="AF285" s="8" t="s">
        <v>931</v>
      </c>
      <c r="AG285" s="8">
        <v>75</v>
      </c>
      <c r="AH285" s="8">
        <v>62</v>
      </c>
      <c r="AI285" s="8">
        <v>95</v>
      </c>
      <c r="AJ285" s="8">
        <v>75</v>
      </c>
      <c r="AK285" s="8">
        <v>7.6</v>
      </c>
      <c r="AL285" s="8">
        <v>8.1</v>
      </c>
      <c r="AM285" s="8">
        <v>7.6</v>
      </c>
      <c r="AN285" s="8">
        <v>8.1</v>
      </c>
      <c r="AO285" s="8">
        <v>229.7</v>
      </c>
      <c r="AP285" s="8">
        <v>1.2</v>
      </c>
      <c r="AQ285" s="8">
        <v>28.3</v>
      </c>
      <c r="AR285" s="8">
        <v>0</v>
      </c>
      <c r="AS285" s="8">
        <v>44241</v>
      </c>
      <c r="AT285" s="8">
        <v>75</v>
      </c>
      <c r="AU285" s="8">
        <v>43788</v>
      </c>
      <c r="AV285" s="8">
        <v>199</v>
      </c>
      <c r="AW285" s="8">
        <v>3106</v>
      </c>
      <c r="AX285" s="8">
        <v>163</v>
      </c>
      <c r="AY285" s="8">
        <v>47349</v>
      </c>
      <c r="AZ285" s="8">
        <v>170</v>
      </c>
      <c r="BA285" s="8">
        <v>5.2510000000000003</v>
      </c>
      <c r="BB285" s="8">
        <v>900</v>
      </c>
      <c r="CO285" s="8" t="s">
        <v>1731</v>
      </c>
      <c r="CP285" s="8" t="s">
        <v>1732</v>
      </c>
      <c r="CQ285" s="8">
        <v>75.012</v>
      </c>
      <c r="CR285" s="8">
        <v>1.0999999999999999E-2</v>
      </c>
      <c r="CS285" s="8">
        <v>62.003999999999998</v>
      </c>
      <c r="CT285" s="8">
        <v>3.4000000000000002E-2</v>
      </c>
      <c r="CU285" s="8">
        <v>95.007000000000005</v>
      </c>
      <c r="CV285" s="8">
        <v>1.4999999999999999E-2</v>
      </c>
      <c r="CW285" s="8">
        <v>75.007000000000005</v>
      </c>
      <c r="CX285" s="8">
        <v>1.4E-2</v>
      </c>
      <c r="CY285" s="8">
        <v>74.67</v>
      </c>
      <c r="CZ285" s="8">
        <v>7.0000000000000007E-2</v>
      </c>
      <c r="DA285" s="8">
        <v>59.07</v>
      </c>
      <c r="DB285" s="8">
        <v>0.05</v>
      </c>
      <c r="DC285" s="8">
        <v>62.62</v>
      </c>
      <c r="DD285" s="8">
        <v>0.02</v>
      </c>
      <c r="DE285" s="8">
        <v>0.14599999999999999</v>
      </c>
      <c r="DF285" s="8">
        <v>6.0000000000000001E-3</v>
      </c>
      <c r="DG285" s="8">
        <v>0.89500000000000002</v>
      </c>
      <c r="DH285" s="8">
        <v>3.0000000000000001E-3</v>
      </c>
      <c r="DI285" s="8">
        <v>44241</v>
      </c>
      <c r="DJ285" s="8">
        <v>75</v>
      </c>
      <c r="DK285" s="8">
        <v>3106</v>
      </c>
      <c r="DL285" s="8">
        <v>163</v>
      </c>
      <c r="DM285" s="8">
        <v>5.2510000000000003</v>
      </c>
      <c r="DN285" s="8">
        <v>2.1999999999999999E-2</v>
      </c>
      <c r="DU285" s="8">
        <v>229.7</v>
      </c>
      <c r="DV285" s="8">
        <v>1</v>
      </c>
      <c r="DW285" s="8">
        <v>229.4</v>
      </c>
      <c r="DX285" s="8">
        <v>1</v>
      </c>
      <c r="DY285" s="8">
        <v>230.3</v>
      </c>
      <c r="DZ285" s="8">
        <v>1</v>
      </c>
      <c r="EA285" s="8">
        <v>28.3</v>
      </c>
      <c r="EB285" s="8">
        <v>0.1</v>
      </c>
      <c r="EC285" s="8">
        <v>26.3</v>
      </c>
      <c r="ED285" s="8">
        <v>0.1</v>
      </c>
      <c r="EE285" s="8">
        <v>30.1</v>
      </c>
      <c r="EF285" s="8">
        <v>0.1</v>
      </c>
      <c r="EG285" s="8">
        <v>6499.6</v>
      </c>
      <c r="EH285" s="8">
        <v>39.700000000000003</v>
      </c>
      <c r="EI285" s="8">
        <v>3780</v>
      </c>
      <c r="EJ285" s="8">
        <v>55.7</v>
      </c>
      <c r="EK285" s="8">
        <v>2516.5</v>
      </c>
      <c r="EL285" s="8">
        <v>30.9</v>
      </c>
      <c r="EM285" s="8">
        <v>230</v>
      </c>
      <c r="EO285" s="8">
        <v>230</v>
      </c>
      <c r="EQ285" s="8">
        <v>230</v>
      </c>
      <c r="ES285" s="8">
        <v>6.4</v>
      </c>
      <c r="EU285" s="8">
        <v>6.4</v>
      </c>
      <c r="EW285" s="8">
        <v>6.2</v>
      </c>
      <c r="EY285" s="8">
        <v>0.62</v>
      </c>
      <c r="EZ285" s="8">
        <v>230</v>
      </c>
      <c r="FB285" s="8">
        <v>230</v>
      </c>
      <c r="FD285" s="8">
        <v>230</v>
      </c>
      <c r="FF285" s="8">
        <v>10.5</v>
      </c>
      <c r="FH285" s="8">
        <v>10.6</v>
      </c>
      <c r="FJ285" s="8">
        <v>9.9</v>
      </c>
      <c r="FL285" s="8">
        <v>3400</v>
      </c>
      <c r="FN285" s="8">
        <v>0.82</v>
      </c>
      <c r="FO285" s="8">
        <v>230</v>
      </c>
      <c r="FP285" s="8">
        <v>230</v>
      </c>
      <c r="FQ285" s="8">
        <v>230</v>
      </c>
      <c r="FR285" s="8">
        <v>10.8</v>
      </c>
      <c r="FS285" s="8">
        <v>10.8</v>
      </c>
      <c r="FT285" s="8">
        <v>9.6</v>
      </c>
      <c r="FU285" s="8">
        <v>3390</v>
      </c>
      <c r="FV285" s="8">
        <v>0.73</v>
      </c>
      <c r="FW285" s="8">
        <v>228.2</v>
      </c>
      <c r="FY285" s="8">
        <v>2.4</v>
      </c>
      <c r="GA285" s="8">
        <v>527.4</v>
      </c>
      <c r="GC285" s="8">
        <v>115</v>
      </c>
      <c r="GE285" s="8">
        <v>9022.4</v>
      </c>
      <c r="HB285" s="8">
        <v>266.64999999999998</v>
      </c>
      <c r="HC285" s="8">
        <v>0.22</v>
      </c>
      <c r="HD285" s="8">
        <v>195.33</v>
      </c>
      <c r="HE285" s="8">
        <v>0.03</v>
      </c>
      <c r="HF285" s="8">
        <v>121.81</v>
      </c>
      <c r="HG285" s="8">
        <v>0.06</v>
      </c>
      <c r="HH285" s="8">
        <v>73.53</v>
      </c>
      <c r="HI285" s="8">
        <v>0.05</v>
      </c>
      <c r="HZ285" s="8">
        <v>66.569999999999993</v>
      </c>
      <c r="IA285" s="8">
        <v>0.05</v>
      </c>
      <c r="IB285" s="8">
        <v>78.25</v>
      </c>
      <c r="IC285" s="8">
        <v>0.04</v>
      </c>
      <c r="ID285" s="8">
        <v>38.42</v>
      </c>
      <c r="IE285" s="8">
        <v>0.04</v>
      </c>
      <c r="IF285" s="8">
        <v>39.83</v>
      </c>
      <c r="IG285" s="8">
        <v>7.0000000000000007E-2</v>
      </c>
      <c r="IP285" s="8">
        <v>254.26</v>
      </c>
      <c r="IQ285" s="8">
        <v>0.22</v>
      </c>
      <c r="IR285" s="8">
        <v>103.96</v>
      </c>
      <c r="IS285" s="8">
        <v>0.06</v>
      </c>
      <c r="IT285" s="8">
        <v>118.29</v>
      </c>
      <c r="IU285" s="8">
        <v>0.06</v>
      </c>
      <c r="IV285" s="8">
        <v>14.33</v>
      </c>
      <c r="IW285" s="8">
        <v>0.05</v>
      </c>
      <c r="IX285" s="8">
        <v>251.47</v>
      </c>
      <c r="IY285" s="8">
        <v>0.22</v>
      </c>
      <c r="IZ285" s="8">
        <v>117.48</v>
      </c>
      <c r="JA285" s="8">
        <v>0.06</v>
      </c>
      <c r="JB285" s="8">
        <v>12.4</v>
      </c>
      <c r="JC285" s="8">
        <v>0.06</v>
      </c>
      <c r="KB285" s="8">
        <v>279.07</v>
      </c>
      <c r="KC285" s="8">
        <v>0.25</v>
      </c>
      <c r="KD285" s="8">
        <v>203.94</v>
      </c>
      <c r="KE285" s="8">
        <v>0.05</v>
      </c>
      <c r="KF285" s="8">
        <v>125.22</v>
      </c>
      <c r="KG285" s="8">
        <v>7.0000000000000007E-2</v>
      </c>
      <c r="KH285" s="8">
        <v>78.72</v>
      </c>
      <c r="KI285" s="8">
        <v>0.04</v>
      </c>
      <c r="LD285" s="8">
        <v>73.55</v>
      </c>
      <c r="LE285" s="8">
        <v>0.06</v>
      </c>
      <c r="LF285" s="8">
        <v>76.81</v>
      </c>
      <c r="LG285" s="8">
        <v>0.03</v>
      </c>
      <c r="LH285" s="8">
        <v>43.17</v>
      </c>
      <c r="LI285" s="8">
        <v>0.04</v>
      </c>
      <c r="LJ285" s="8">
        <v>33.64</v>
      </c>
      <c r="LK285" s="8">
        <v>0.05</v>
      </c>
      <c r="LX285" s="8">
        <v>268.52</v>
      </c>
      <c r="LY285" s="8">
        <v>0.25</v>
      </c>
      <c r="LZ285" s="8">
        <v>104.91</v>
      </c>
      <c r="MA285" s="8">
        <v>0.06</v>
      </c>
      <c r="MB285" s="8">
        <v>122.33</v>
      </c>
      <c r="MC285" s="8">
        <v>7.0000000000000007E-2</v>
      </c>
      <c r="MD285" s="8">
        <v>17.420000000000002</v>
      </c>
      <c r="ME285" s="8">
        <v>0.04</v>
      </c>
      <c r="MF285" s="8">
        <v>265.47000000000003</v>
      </c>
      <c r="MG285" s="8">
        <v>0.23</v>
      </c>
      <c r="MH285" s="8">
        <v>121.48</v>
      </c>
      <c r="MI285" s="8">
        <v>7.0000000000000007E-2</v>
      </c>
      <c r="MJ285" s="8">
        <v>15.66</v>
      </c>
      <c r="MK285" s="8">
        <v>0.05</v>
      </c>
      <c r="MX285" s="28">
        <v>59.71</v>
      </c>
      <c r="MY285" s="28">
        <v>0.04</v>
      </c>
      <c r="MZ285" s="28">
        <v>58.79</v>
      </c>
      <c r="NA285" s="28">
        <v>0.04</v>
      </c>
      <c r="NB285" s="28">
        <v>58.66</v>
      </c>
      <c r="NC285" s="28">
        <v>0.04</v>
      </c>
      <c r="ND285" s="28">
        <v>58.24</v>
      </c>
      <c r="NE285" s="28">
        <v>0.05</v>
      </c>
      <c r="NF285" s="28">
        <v>59.06</v>
      </c>
      <c r="NG285" s="28">
        <v>0.05</v>
      </c>
      <c r="NJ285" s="8">
        <v>103.81</v>
      </c>
      <c r="NK285" s="8">
        <v>0.05</v>
      </c>
      <c r="NN285" s="8">
        <v>74.58</v>
      </c>
      <c r="NO285" s="8">
        <v>0.04</v>
      </c>
      <c r="NP285" s="8">
        <v>78.55</v>
      </c>
      <c r="NQ285" s="8">
        <v>0.03</v>
      </c>
      <c r="NR285" s="8">
        <v>197.99</v>
      </c>
      <c r="NS285" s="8">
        <v>0.05</v>
      </c>
      <c r="NV285" s="8">
        <v>105.74</v>
      </c>
      <c r="NW285" s="8">
        <v>0.06</v>
      </c>
      <c r="NX285" s="8">
        <v>77.819999999999993</v>
      </c>
      <c r="NY285" s="8">
        <v>0.03</v>
      </c>
      <c r="NZ285" s="8">
        <v>83.52</v>
      </c>
      <c r="OA285" s="8">
        <v>0.02</v>
      </c>
      <c r="OD285" s="8">
        <v>107.24</v>
      </c>
      <c r="OE285" s="8">
        <v>0.04</v>
      </c>
      <c r="PH285" s="28">
        <v>59.53</v>
      </c>
      <c r="PI285" s="28">
        <v>0.05</v>
      </c>
      <c r="PR285" s="8">
        <v>105.82</v>
      </c>
      <c r="PS285" s="8">
        <v>0.05</v>
      </c>
      <c r="PT285" s="8">
        <v>105.08</v>
      </c>
      <c r="PU285" s="8">
        <v>0.06</v>
      </c>
      <c r="QD285" s="8">
        <v>76.010000000000005</v>
      </c>
      <c r="QE285" s="8">
        <v>0.04</v>
      </c>
      <c r="QF285" s="8">
        <v>104.94</v>
      </c>
      <c r="QG285" s="8">
        <v>0.05</v>
      </c>
      <c r="QH285" s="8">
        <v>76.930000000000007</v>
      </c>
      <c r="QI285" s="8">
        <v>0.04</v>
      </c>
      <c r="QJ285" s="8">
        <v>105.82</v>
      </c>
      <c r="QK285" s="8">
        <v>0.05</v>
      </c>
      <c r="QV285" s="8">
        <v>196.08</v>
      </c>
      <c r="QW285" s="8">
        <v>0.04</v>
      </c>
      <c r="QX285" s="8">
        <v>95.71</v>
      </c>
      <c r="QY285" s="8">
        <v>0.09</v>
      </c>
      <c r="QZ285" s="8">
        <v>95.45</v>
      </c>
      <c r="RA285" s="8">
        <v>7.0000000000000007E-2</v>
      </c>
      <c r="RB285" s="28">
        <v>75.05</v>
      </c>
      <c r="RC285" s="28">
        <v>7.0000000000000007E-2</v>
      </c>
      <c r="RD285" s="28">
        <v>75.040000000000006</v>
      </c>
      <c r="RE285" s="28">
        <v>7.0000000000000007E-2</v>
      </c>
      <c r="RF285" s="28">
        <v>75.319999999999993</v>
      </c>
      <c r="RG285" s="28">
        <v>7.0000000000000007E-2</v>
      </c>
      <c r="RH285" s="28">
        <v>75.28</v>
      </c>
      <c r="RI285" s="28">
        <v>7.0000000000000007E-2</v>
      </c>
      <c r="RJ285" s="28">
        <v>75.16</v>
      </c>
      <c r="RK285" s="28">
        <v>7.0000000000000007E-2</v>
      </c>
      <c r="RL285" s="28">
        <v>75.16</v>
      </c>
      <c r="RM285" s="28">
        <v>0.06</v>
      </c>
      <c r="RP285" s="28">
        <v>80.959999999999994</v>
      </c>
      <c r="RQ285" s="28">
        <v>0.09</v>
      </c>
      <c r="RR285" s="28">
        <v>80.56</v>
      </c>
      <c r="RS285" s="28">
        <v>0.11</v>
      </c>
      <c r="RT285" s="28">
        <v>75.48</v>
      </c>
      <c r="RU285" s="28">
        <v>0.09</v>
      </c>
      <c r="RV285" s="28">
        <v>86.89</v>
      </c>
      <c r="RW285" s="28">
        <v>0.13</v>
      </c>
      <c r="RX285" s="28">
        <v>75.61</v>
      </c>
      <c r="RY285" s="28">
        <v>0.06</v>
      </c>
      <c r="RZ285" s="28">
        <v>82.29</v>
      </c>
      <c r="SA285" s="28">
        <v>0.09</v>
      </c>
      <c r="SB285" s="28">
        <v>77.180000000000007</v>
      </c>
      <c r="SC285" s="28">
        <v>0.13</v>
      </c>
      <c r="SD285" s="28">
        <v>79.36</v>
      </c>
      <c r="SE285" s="28">
        <v>0.14000000000000001</v>
      </c>
      <c r="SF285" s="28">
        <v>85.83</v>
      </c>
      <c r="SG285" s="28">
        <v>0.21</v>
      </c>
      <c r="SH285" s="28">
        <v>82.26</v>
      </c>
      <c r="SI285" s="28">
        <v>0.09</v>
      </c>
      <c r="SJ285" s="28">
        <v>81.260000000000005</v>
      </c>
      <c r="SK285" s="28">
        <v>0.08</v>
      </c>
      <c r="SL285" s="28">
        <v>83.84</v>
      </c>
      <c r="SM285" s="28">
        <v>7.0000000000000007E-2</v>
      </c>
      <c r="SN285" s="28">
        <v>75</v>
      </c>
      <c r="SO285" s="28">
        <v>7.0000000000000007E-2</v>
      </c>
      <c r="SP285" s="28">
        <v>82.52</v>
      </c>
      <c r="SQ285" s="28">
        <v>0.09</v>
      </c>
      <c r="SR285" s="28">
        <v>77.78</v>
      </c>
      <c r="SS285" s="28">
        <v>0.11</v>
      </c>
      <c r="ST285" s="28">
        <v>82.19</v>
      </c>
      <c r="SU285" s="28">
        <v>0.1</v>
      </c>
      <c r="VV285" s="28">
        <v>93.85</v>
      </c>
      <c r="VW285" s="28">
        <v>0.1</v>
      </c>
      <c r="WF285" s="28">
        <v>59.2</v>
      </c>
      <c r="WG285" s="28">
        <v>0.04</v>
      </c>
      <c r="WH285" s="28">
        <v>59.33</v>
      </c>
      <c r="WI285" s="28">
        <v>0.04</v>
      </c>
      <c r="WJ285" s="8" t="s">
        <v>1315</v>
      </c>
      <c r="WK285" s="8">
        <v>75.012</v>
      </c>
      <c r="WL285" s="8">
        <v>1.0999999999999999E-2</v>
      </c>
      <c r="WM285" s="8">
        <v>62.003999999999998</v>
      </c>
      <c r="WN285" s="8">
        <v>3.4000000000000002E-2</v>
      </c>
      <c r="WO285" s="8">
        <v>59.256999999999998</v>
      </c>
      <c r="WP285" s="8">
        <v>1.4E-2</v>
      </c>
      <c r="WQ285" s="8">
        <v>55.829000000000001</v>
      </c>
      <c r="WR285" s="8">
        <v>2.1000000000000001E-2</v>
      </c>
      <c r="WS285" s="8">
        <v>95.007000000000005</v>
      </c>
      <c r="WT285" s="8">
        <v>1.4999999999999999E-2</v>
      </c>
      <c r="WU285" s="8">
        <v>75.007000000000005</v>
      </c>
      <c r="WV285" s="8">
        <v>1.4E-2</v>
      </c>
      <c r="WW285" s="8">
        <v>2534.1</v>
      </c>
      <c r="WX285" s="8">
        <v>4.3</v>
      </c>
      <c r="WY285" s="8">
        <v>2479.1999999999998</v>
      </c>
      <c r="WZ285" s="8">
        <v>4.2</v>
      </c>
      <c r="XA285" s="8">
        <v>1.149</v>
      </c>
      <c r="XB285" s="8">
        <v>2E-3</v>
      </c>
      <c r="XC285" s="8">
        <v>-0.39400000000000002</v>
      </c>
      <c r="XD285" s="8">
        <v>3.0000000000000001E-3</v>
      </c>
      <c r="XE285" s="8">
        <v>0.14599999999999999</v>
      </c>
      <c r="XF285" s="8">
        <v>6.0000000000000001E-3</v>
      </c>
      <c r="XG285" s="8">
        <v>0.89500000000000002</v>
      </c>
      <c r="XH285" s="8">
        <v>3.0000000000000001E-3</v>
      </c>
      <c r="XI285" s="8">
        <v>29.312999999999999</v>
      </c>
      <c r="XJ285" s="8">
        <v>1E-3</v>
      </c>
      <c r="XK285" s="8">
        <v>9017</v>
      </c>
      <c r="XL285" s="8">
        <v>17</v>
      </c>
      <c r="XM285" s="8">
        <v>1590</v>
      </c>
      <c r="XO285" s="1">
        <v>8.7942837155845673E-3</v>
      </c>
      <c r="XP285" s="12">
        <v>21.378903712586084</v>
      </c>
      <c r="XQ285" s="4">
        <v>13.029</v>
      </c>
      <c r="XR285" s="4">
        <v>0.39800000000000002</v>
      </c>
      <c r="XS285" s="45">
        <f t="shared" si="239"/>
        <v>1.5435756052881666</v>
      </c>
      <c r="XT285" s="9">
        <f t="shared" si="229"/>
        <v>11562.004602279832</v>
      </c>
      <c r="XU285" s="46">
        <f t="shared" si="230"/>
        <v>334.65451918110227</v>
      </c>
      <c r="XV285" s="9">
        <f t="shared" si="240"/>
        <v>22.128296927440289</v>
      </c>
      <c r="XW285" s="9">
        <f t="shared" si="231"/>
        <v>94.162111425501934</v>
      </c>
      <c r="XX285" s="9">
        <f t="shared" si="232"/>
        <v>11467.842490854331</v>
      </c>
      <c r="XY285" s="15">
        <f t="shared" si="233"/>
        <v>8.8223276856427852E-3</v>
      </c>
      <c r="XZ285" s="9">
        <f t="shared" si="234"/>
        <v>27.697288910433716</v>
      </c>
      <c r="YA285" s="9">
        <f t="shared" si="235"/>
        <v>57.713424394711829</v>
      </c>
      <c r="YB285" s="10">
        <v>14.100127912879797</v>
      </c>
      <c r="YC285" s="10">
        <v>13.150487759710725</v>
      </c>
      <c r="YD285" s="3">
        <v>1.3925237623132813E-2</v>
      </c>
      <c r="YE285" s="9">
        <v>38.163766920726189</v>
      </c>
      <c r="YF285" s="15">
        <v>8.7804278448914454E-3</v>
      </c>
      <c r="YG285" s="9">
        <v>27.611348972784267</v>
      </c>
      <c r="YH285" s="15">
        <v>8.6695040529311488E-3</v>
      </c>
      <c r="YI285" s="9">
        <v>23.648119388099005</v>
      </c>
      <c r="YJ285" s="9">
        <f t="shared" si="236"/>
        <v>75.176353858156631</v>
      </c>
      <c r="YK285" s="9">
        <f t="shared" si="237"/>
        <v>62.12627933655758</v>
      </c>
      <c r="YL285" s="9">
        <f t="shared" si="238"/>
        <v>23.271719619304918</v>
      </c>
      <c r="YM285" s="9">
        <f t="shared" ref="YM285:YM316" si="241">(XZ285-YL285)*XT285</f>
        <v>51168.452511739466</v>
      </c>
      <c r="YN285" s="9">
        <f t="shared" ref="YN285:YN316" si="242">0.24*(YJ285-YA285)*XT285</f>
        <v>48457.552998152853</v>
      </c>
      <c r="YO285" s="9">
        <f t="shared" ref="YO285:YO316" si="243">XK285-XM285</f>
        <v>7427</v>
      </c>
      <c r="YP285" s="14">
        <f t="shared" ref="YP285:YP316" si="244">YO285*3.413/YM285</f>
        <v>0.49539022103872266</v>
      </c>
      <c r="YQ285" s="9">
        <f t="shared" ref="YQ285:YQ316" si="245">YM285-(XM285-XU285)*3.413</f>
        <v>46883.958385704565</v>
      </c>
      <c r="YR285" s="9">
        <f t="shared" ref="YR285:YR316" si="246">YN285-(XM285-XU285)*3.413</f>
        <v>44173.058872117952</v>
      </c>
      <c r="YS285" s="10">
        <f t="shared" ref="YS285:YS316" si="247">YQ285/XK285</f>
        <v>5.1995074177336766</v>
      </c>
      <c r="YT285" s="15">
        <f t="shared" ref="YT285:YT316" si="248">(YA285-YW285)/(YJ285-YW285)</f>
        <v>0.20745275709589256</v>
      </c>
      <c r="YU285" s="16">
        <f t="shared" ref="YU285:YU316" si="249">-XZ285+YL285</f>
        <v>-4.4255692911287987</v>
      </c>
      <c r="YV285" s="16">
        <f t="shared" ref="YV285:YV316" si="250">-YJ285+YA285</f>
        <v>-17.462929463444802</v>
      </c>
      <c r="YW285" s="47">
        <f t="shared" ref="YW285:YW316" si="251">(-(-0.0182984848494437-(YU285/YV285))+SQRT((-0.0182984848494437-(YU285/YV285))^2-4*0.00577826340327261*(6.76723916086377-XZ285+(YU285/YV285)*YJ285)))/(2*0.00577826340327261)</f>
        <v>53.142425130506396</v>
      </c>
      <c r="YX285" s="5">
        <f t="shared" ref="YX285:YX316" si="252">XT285*(XZ285-YL285)</f>
        <v>51168.452511739466</v>
      </c>
      <c r="YY285" s="5">
        <f t="shared" ref="YY285:YY316" si="253">XT285*(YG285-YI285)</f>
        <v>45822.878698022592</v>
      </c>
      <c r="YZ285" s="5">
        <f t="shared" ref="YZ285:YZ316" si="254">XT285*(YI285-YL285)</f>
        <v>4351.9358590943011</v>
      </c>
      <c r="ZA285" s="5">
        <f t="shared" ref="ZA285:ZA316" si="255">XW285*(YE285-YG285)</f>
        <v>993.63795462257372</v>
      </c>
      <c r="ZB285" s="5">
        <f t="shared" ref="ZB285:ZB316" si="256">SUM(YY285:ZA285)</f>
        <v>51168.452511739466</v>
      </c>
      <c r="ZC285" s="6">
        <f t="shared" ref="ZC285:ZC316" si="257">ZB285/YX285</f>
        <v>1</v>
      </c>
    </row>
    <row r="286" spans="1:679" s="8" customFormat="1" x14ac:dyDescent="0.25">
      <c r="A286" s="8">
        <v>3</v>
      </c>
      <c r="B286" s="8" t="s">
        <v>1733</v>
      </c>
      <c r="C286" s="8" t="s">
        <v>1734</v>
      </c>
      <c r="D286" s="8" t="s">
        <v>1733</v>
      </c>
      <c r="E286" s="13" t="s">
        <v>3314</v>
      </c>
      <c r="F286" s="8" t="s">
        <v>3316</v>
      </c>
      <c r="G286" s="8" t="s">
        <v>3316</v>
      </c>
      <c r="H286" s="8" t="s">
        <v>3325</v>
      </c>
      <c r="I286" s="8" t="s">
        <v>3310</v>
      </c>
      <c r="J286" s="8" t="s">
        <v>3319</v>
      </c>
      <c r="L286" s="8">
        <v>7</v>
      </c>
      <c r="M286" s="8" t="s">
        <v>3311</v>
      </c>
      <c r="N286" s="7">
        <v>20</v>
      </c>
      <c r="O286" s="7">
        <v>0</v>
      </c>
      <c r="P286" s="8" t="s">
        <v>3367</v>
      </c>
      <c r="Q286" s="8" t="s">
        <v>1310</v>
      </c>
      <c r="R286" s="8" t="s">
        <v>1735</v>
      </c>
      <c r="S286" s="8" t="s">
        <v>119</v>
      </c>
      <c r="T286" s="8" t="s">
        <v>120</v>
      </c>
      <c r="U286" s="8" t="s">
        <v>135</v>
      </c>
      <c r="V286" s="8" t="s">
        <v>3378</v>
      </c>
      <c r="W286" s="8" t="s">
        <v>3382</v>
      </c>
      <c r="X286" s="8" t="s">
        <v>3387</v>
      </c>
      <c r="Y286" s="8" t="s">
        <v>3387</v>
      </c>
      <c r="Z286" s="8" t="s">
        <v>122</v>
      </c>
      <c r="AA286" s="8" t="s">
        <v>123</v>
      </c>
      <c r="AB286" s="8" t="s">
        <v>124</v>
      </c>
      <c r="AC286" s="8" t="s">
        <v>1312</v>
      </c>
      <c r="AD286" s="8" t="s">
        <v>1177</v>
      </c>
      <c r="AE286" s="8" t="s">
        <v>3391</v>
      </c>
      <c r="AF286" s="8" t="s">
        <v>931</v>
      </c>
      <c r="AG286" s="8">
        <v>75</v>
      </c>
      <c r="AH286" s="8">
        <v>62</v>
      </c>
      <c r="AI286" s="8">
        <v>95</v>
      </c>
      <c r="AJ286" s="8">
        <v>75</v>
      </c>
      <c r="AK286" s="8">
        <v>7.6</v>
      </c>
      <c r="AL286" s="8">
        <v>8.1</v>
      </c>
      <c r="AM286" s="8">
        <v>7.6</v>
      </c>
      <c r="AN286" s="8">
        <v>8.1</v>
      </c>
      <c r="AO286" s="8">
        <v>229.7</v>
      </c>
      <c r="AP286" s="8">
        <v>0.9</v>
      </c>
      <c r="AQ286" s="8">
        <v>28.9</v>
      </c>
      <c r="AR286" s="8">
        <v>0</v>
      </c>
      <c r="AS286" s="8">
        <v>44871</v>
      </c>
      <c r="AT286" s="8">
        <v>90</v>
      </c>
      <c r="AU286" s="8">
        <v>44424</v>
      </c>
      <c r="AV286" s="8">
        <v>170</v>
      </c>
      <c r="AW286" s="8">
        <v>3086</v>
      </c>
      <c r="AX286" s="8">
        <v>172</v>
      </c>
      <c r="AY286" s="8">
        <v>47960</v>
      </c>
      <c r="AZ286" s="8">
        <v>176</v>
      </c>
      <c r="BA286" s="8">
        <v>5.17</v>
      </c>
      <c r="BB286" s="8">
        <v>900</v>
      </c>
      <c r="CO286" s="8" t="s">
        <v>1736</v>
      </c>
      <c r="CP286" s="8" t="s">
        <v>1737</v>
      </c>
      <c r="CQ286" s="8">
        <v>74.995999999999995</v>
      </c>
      <c r="CR286" s="8">
        <v>8.9999999999999993E-3</v>
      </c>
      <c r="CS286" s="8">
        <v>62.000999999999998</v>
      </c>
      <c r="CT286" s="8">
        <v>0.03</v>
      </c>
      <c r="CU286" s="8">
        <v>95.016000000000005</v>
      </c>
      <c r="CV286" s="8">
        <v>1.0999999999999999E-2</v>
      </c>
      <c r="CW286" s="8">
        <v>74.991</v>
      </c>
      <c r="CX286" s="8">
        <v>1.7999999999999999E-2</v>
      </c>
      <c r="CY286" s="8">
        <v>74.67</v>
      </c>
      <c r="CZ286" s="8">
        <v>0.06</v>
      </c>
      <c r="DA286" s="8">
        <v>58.81</v>
      </c>
      <c r="DB286" s="8">
        <v>0.05</v>
      </c>
      <c r="DC286" s="8">
        <v>62.44</v>
      </c>
      <c r="DD286" s="8">
        <v>0.02</v>
      </c>
      <c r="DE286" s="8">
        <v>0.13600000000000001</v>
      </c>
      <c r="DF286" s="8">
        <v>6.0000000000000001E-3</v>
      </c>
      <c r="DG286" s="8">
        <v>0.89129999999999998</v>
      </c>
      <c r="DH286" s="8">
        <v>3.2000000000000002E-3</v>
      </c>
      <c r="DI286" s="8">
        <v>44871</v>
      </c>
      <c r="DJ286" s="8">
        <v>90</v>
      </c>
      <c r="DK286" s="8">
        <v>3086</v>
      </c>
      <c r="DL286" s="8">
        <v>172</v>
      </c>
      <c r="DM286" s="8">
        <v>5.17</v>
      </c>
      <c r="DN286" s="8">
        <v>0.02</v>
      </c>
      <c r="DU286" s="8">
        <v>229.7</v>
      </c>
      <c r="DV286" s="8">
        <v>0.6</v>
      </c>
      <c r="DW286" s="8">
        <v>229.4</v>
      </c>
      <c r="DX286" s="8">
        <v>0.6</v>
      </c>
      <c r="DY286" s="8">
        <v>230.3</v>
      </c>
      <c r="DZ286" s="8">
        <v>0.6</v>
      </c>
      <c r="EA286" s="8">
        <v>28.9</v>
      </c>
      <c r="EB286" s="8">
        <v>0.1</v>
      </c>
      <c r="EC286" s="8">
        <v>26.8</v>
      </c>
      <c r="ED286" s="8">
        <v>0.1</v>
      </c>
      <c r="EE286" s="8">
        <v>30.7</v>
      </c>
      <c r="EF286" s="8">
        <v>0.1</v>
      </c>
      <c r="EG286" s="8">
        <v>6642.1</v>
      </c>
      <c r="EH286" s="8">
        <v>25.7</v>
      </c>
      <c r="EI286" s="8">
        <v>3802.4</v>
      </c>
      <c r="EJ286" s="8">
        <v>31.5</v>
      </c>
      <c r="EK286" s="8">
        <v>2635.6</v>
      </c>
      <c r="EL286" s="8">
        <v>21.6</v>
      </c>
      <c r="EM286" s="8">
        <v>230</v>
      </c>
      <c r="EO286" s="8">
        <v>230</v>
      </c>
      <c r="EQ286" s="8">
        <v>230</v>
      </c>
      <c r="ES286" s="8">
        <v>6.3</v>
      </c>
      <c r="EU286" s="8">
        <v>6.3</v>
      </c>
      <c r="EW286" s="8">
        <v>6.2</v>
      </c>
      <c r="EY286" s="8">
        <v>0.63</v>
      </c>
      <c r="EZ286" s="8">
        <v>230</v>
      </c>
      <c r="FB286" s="8">
        <v>230</v>
      </c>
      <c r="FD286" s="8">
        <v>230</v>
      </c>
      <c r="FF286" s="8">
        <v>10.8</v>
      </c>
      <c r="FH286" s="8">
        <v>10.9</v>
      </c>
      <c r="FJ286" s="8">
        <v>10.199999999999999</v>
      </c>
      <c r="FL286" s="8">
        <v>3500</v>
      </c>
      <c r="FN286" s="8">
        <v>0.83</v>
      </c>
      <c r="FO286" s="8">
        <v>230</v>
      </c>
      <c r="FP286" s="8">
        <v>230</v>
      </c>
      <c r="FQ286" s="8">
        <v>230</v>
      </c>
      <c r="FR286" s="8">
        <v>11.1</v>
      </c>
      <c r="FS286" s="8">
        <v>11.1</v>
      </c>
      <c r="FT286" s="8">
        <v>9.9</v>
      </c>
      <c r="FU286" s="8">
        <v>3540</v>
      </c>
      <c r="FV286" s="8">
        <v>0.73</v>
      </c>
      <c r="FW286" s="8">
        <v>228.2</v>
      </c>
      <c r="FY286" s="8">
        <v>2.4</v>
      </c>
      <c r="GA286" s="8">
        <v>524.29999999999995</v>
      </c>
      <c r="GC286" s="8">
        <v>115</v>
      </c>
      <c r="GE286" s="8">
        <v>9269.2999999999993</v>
      </c>
      <c r="HB286" s="8">
        <v>276.51</v>
      </c>
      <c r="HC286" s="8">
        <v>0.4</v>
      </c>
      <c r="HD286" s="8">
        <v>198.44</v>
      </c>
      <c r="HE286" s="8">
        <v>0.09</v>
      </c>
      <c r="HF286" s="8">
        <v>124.52</v>
      </c>
      <c r="HG286" s="8">
        <v>0.11</v>
      </c>
      <c r="HH286" s="8">
        <v>73.92</v>
      </c>
      <c r="HI286" s="8">
        <v>0.08</v>
      </c>
      <c r="HZ286" s="8">
        <v>68.239999999999995</v>
      </c>
      <c r="IA286" s="8">
        <v>0.09</v>
      </c>
      <c r="IB286" s="8">
        <v>78.13</v>
      </c>
      <c r="IC286" s="8">
        <v>0.05</v>
      </c>
      <c r="ID286" s="8">
        <v>39.57</v>
      </c>
      <c r="IE286" s="8">
        <v>0.06</v>
      </c>
      <c r="IF286" s="8">
        <v>38.56</v>
      </c>
      <c r="IG286" s="8">
        <v>0.1</v>
      </c>
      <c r="IP286" s="8">
        <v>263.95999999999998</v>
      </c>
      <c r="IQ286" s="8">
        <v>0.39</v>
      </c>
      <c r="IR286" s="8">
        <v>106.45</v>
      </c>
      <c r="IS286" s="8">
        <v>0.08</v>
      </c>
      <c r="IT286" s="8">
        <v>121.05</v>
      </c>
      <c r="IU286" s="8">
        <v>0.11</v>
      </c>
      <c r="IV286" s="8">
        <v>14.6</v>
      </c>
      <c r="IW286" s="8">
        <v>0.08</v>
      </c>
      <c r="IX286" s="8">
        <v>261.08999999999997</v>
      </c>
      <c r="IY286" s="8">
        <v>0.38</v>
      </c>
      <c r="IZ286" s="8">
        <v>120.24</v>
      </c>
      <c r="JA286" s="8">
        <v>0.11</v>
      </c>
      <c r="JB286" s="8">
        <v>12.43</v>
      </c>
      <c r="JC286" s="8">
        <v>0.1</v>
      </c>
      <c r="KB286" s="8">
        <v>291.07</v>
      </c>
      <c r="KC286" s="8">
        <v>0.32</v>
      </c>
      <c r="KD286" s="8">
        <v>205.98</v>
      </c>
      <c r="KE286" s="8">
        <v>7.0000000000000007E-2</v>
      </c>
      <c r="KF286" s="8">
        <v>128.41</v>
      </c>
      <c r="KG286" s="8">
        <v>0.09</v>
      </c>
      <c r="KH286" s="8">
        <v>77.569999999999993</v>
      </c>
      <c r="KI286" s="8">
        <v>0.05</v>
      </c>
      <c r="LD286" s="8">
        <v>75.63</v>
      </c>
      <c r="LE286" s="8">
        <v>0.06</v>
      </c>
      <c r="LF286" s="8">
        <v>75.47</v>
      </c>
      <c r="LG286" s="8">
        <v>0.06</v>
      </c>
      <c r="LH286" s="8">
        <v>44.53</v>
      </c>
      <c r="LI286" s="8">
        <v>0.04</v>
      </c>
      <c r="LJ286" s="8">
        <v>30.94</v>
      </c>
      <c r="LK286" s="8">
        <v>0.09</v>
      </c>
      <c r="LX286" s="8">
        <v>280.29000000000002</v>
      </c>
      <c r="LY286" s="8">
        <v>0.33</v>
      </c>
      <c r="LZ286" s="8">
        <v>107.22</v>
      </c>
      <c r="MA286" s="8">
        <v>7.0000000000000007E-2</v>
      </c>
      <c r="MB286" s="8">
        <v>125.54</v>
      </c>
      <c r="MC286" s="8">
        <v>0.09</v>
      </c>
      <c r="MD286" s="8">
        <v>18.32</v>
      </c>
      <c r="ME286" s="8">
        <v>0.06</v>
      </c>
      <c r="MF286" s="8">
        <v>277.13</v>
      </c>
      <c r="MG286" s="8">
        <v>0.3</v>
      </c>
      <c r="MH286" s="8">
        <v>124.69</v>
      </c>
      <c r="MI286" s="8">
        <v>0.08</v>
      </c>
      <c r="MJ286" s="8">
        <v>16.329999999999998</v>
      </c>
      <c r="MK286" s="8">
        <v>7.0000000000000007E-2</v>
      </c>
      <c r="MX286" s="28">
        <v>59.39</v>
      </c>
      <c r="MY286" s="28">
        <v>0.03</v>
      </c>
      <c r="MZ286" s="28">
        <v>58.54</v>
      </c>
      <c r="NA286" s="28">
        <v>0.04</v>
      </c>
      <c r="NB286" s="28">
        <v>58.4</v>
      </c>
      <c r="NC286" s="28">
        <v>0.04</v>
      </c>
      <c r="ND286" s="28">
        <v>58.02</v>
      </c>
      <c r="NE286" s="28">
        <v>0.04</v>
      </c>
      <c r="NF286" s="28">
        <v>58.81</v>
      </c>
      <c r="NG286" s="28">
        <v>0.03</v>
      </c>
      <c r="NJ286" s="8">
        <v>106.31</v>
      </c>
      <c r="NK286" s="8">
        <v>7.0000000000000007E-2</v>
      </c>
      <c r="NN286" s="8">
        <v>74.34</v>
      </c>
      <c r="NO286" s="8">
        <v>0.04</v>
      </c>
      <c r="NP286" s="8">
        <v>78.47</v>
      </c>
      <c r="NQ286" s="8">
        <v>0.05</v>
      </c>
      <c r="NR286" s="8">
        <v>199.88</v>
      </c>
      <c r="NS286" s="8">
        <v>0.06</v>
      </c>
      <c r="NV286" s="8">
        <v>108.37</v>
      </c>
      <c r="NW286" s="8">
        <v>0.06</v>
      </c>
      <c r="NX286" s="8">
        <v>77.180000000000007</v>
      </c>
      <c r="NY286" s="8">
        <v>0.05</v>
      </c>
      <c r="NZ286" s="8">
        <v>82.01</v>
      </c>
      <c r="OA286" s="8">
        <v>0.11</v>
      </c>
      <c r="OD286" s="8">
        <v>109.71</v>
      </c>
      <c r="OE286" s="8">
        <v>0.05</v>
      </c>
      <c r="PH286" s="28">
        <v>59.17</v>
      </c>
      <c r="PI286" s="28">
        <v>0.03</v>
      </c>
      <c r="PR286" s="8">
        <v>108.36</v>
      </c>
      <c r="PS286" s="8">
        <v>7.0000000000000007E-2</v>
      </c>
      <c r="PT286" s="8">
        <v>107.81</v>
      </c>
      <c r="PU286" s="8">
        <v>0.06</v>
      </c>
      <c r="QD286" s="8">
        <v>75.88</v>
      </c>
      <c r="QE286" s="8">
        <v>0.03</v>
      </c>
      <c r="QF286" s="8">
        <v>107.43</v>
      </c>
      <c r="QG286" s="8">
        <v>7.0000000000000007E-2</v>
      </c>
      <c r="QH286" s="8">
        <v>76.02</v>
      </c>
      <c r="QI286" s="8">
        <v>0.06</v>
      </c>
      <c r="QJ286" s="8">
        <v>108.39</v>
      </c>
      <c r="QK286" s="8">
        <v>7.0000000000000007E-2</v>
      </c>
      <c r="QV286" s="8">
        <v>199.42</v>
      </c>
      <c r="QW286" s="8">
        <v>0.08</v>
      </c>
      <c r="QX286" s="8">
        <v>95.74</v>
      </c>
      <c r="QY286" s="8">
        <v>0.1</v>
      </c>
      <c r="QZ286" s="8">
        <v>95.45</v>
      </c>
      <c r="RA286" s="8">
        <v>0.08</v>
      </c>
      <c r="RB286" s="28">
        <v>75.05</v>
      </c>
      <c r="RC286" s="28">
        <v>0.06</v>
      </c>
      <c r="RD286" s="28">
        <v>75.040000000000006</v>
      </c>
      <c r="RE286" s="28">
        <v>0.06</v>
      </c>
      <c r="RF286" s="28">
        <v>75.3</v>
      </c>
      <c r="RG286" s="28">
        <v>0.06</v>
      </c>
      <c r="RH286" s="28">
        <v>75.27</v>
      </c>
      <c r="RI286" s="28">
        <v>0.06</v>
      </c>
      <c r="RJ286" s="28">
        <v>75.16</v>
      </c>
      <c r="RK286" s="28">
        <v>0.06</v>
      </c>
      <c r="RL286" s="28">
        <v>75.16</v>
      </c>
      <c r="RM286" s="28">
        <v>0.06</v>
      </c>
      <c r="RP286" s="28">
        <v>80.91</v>
      </c>
      <c r="RQ286" s="28">
        <v>0.09</v>
      </c>
      <c r="RR286" s="28">
        <v>80.510000000000005</v>
      </c>
      <c r="RS286" s="28">
        <v>0.09</v>
      </c>
      <c r="RT286" s="28">
        <v>75.45</v>
      </c>
      <c r="RU286" s="28">
        <v>0.08</v>
      </c>
      <c r="RV286" s="28">
        <v>86.93</v>
      </c>
      <c r="RW286" s="28">
        <v>0.14000000000000001</v>
      </c>
      <c r="RX286" s="28">
        <v>75.63</v>
      </c>
      <c r="RY286" s="28">
        <v>0.06</v>
      </c>
      <c r="RZ286" s="28">
        <v>82.29</v>
      </c>
      <c r="SA286" s="28">
        <v>7.0000000000000007E-2</v>
      </c>
      <c r="SB286" s="28">
        <v>77.180000000000007</v>
      </c>
      <c r="SC286" s="28">
        <v>0.11</v>
      </c>
      <c r="SD286" s="28">
        <v>79.34</v>
      </c>
      <c r="SE286" s="28">
        <v>0.14000000000000001</v>
      </c>
      <c r="SF286" s="28">
        <v>85.79</v>
      </c>
      <c r="SG286" s="28">
        <v>0.21</v>
      </c>
      <c r="SH286" s="28">
        <v>82.27</v>
      </c>
      <c r="SI286" s="28">
        <v>7.0000000000000007E-2</v>
      </c>
      <c r="SJ286" s="28">
        <v>81.27</v>
      </c>
      <c r="SK286" s="28">
        <v>0.08</v>
      </c>
      <c r="SL286" s="28">
        <v>83.84</v>
      </c>
      <c r="SM286" s="28">
        <v>7.0000000000000007E-2</v>
      </c>
      <c r="SN286" s="28">
        <v>75</v>
      </c>
      <c r="SO286" s="28">
        <v>0.06</v>
      </c>
      <c r="SP286" s="28">
        <v>82.52</v>
      </c>
      <c r="SQ286" s="28">
        <v>7.0000000000000007E-2</v>
      </c>
      <c r="SR286" s="28">
        <v>77.81</v>
      </c>
      <c r="SS286" s="28">
        <v>0.11</v>
      </c>
      <c r="ST286" s="28">
        <v>82.2</v>
      </c>
      <c r="SU286" s="28">
        <v>0.09</v>
      </c>
      <c r="VV286" s="28">
        <v>94.06</v>
      </c>
      <c r="VW286" s="28">
        <v>0.1</v>
      </c>
      <c r="WF286" s="28">
        <v>58.86</v>
      </c>
      <c r="WG286" s="28">
        <v>0.03</v>
      </c>
      <c r="WH286" s="28">
        <v>58.97</v>
      </c>
      <c r="WI286" s="28">
        <v>0.04</v>
      </c>
      <c r="WJ286" s="8" t="s">
        <v>1315</v>
      </c>
      <c r="WK286" s="8">
        <v>74.995999999999995</v>
      </c>
      <c r="WL286" s="8">
        <v>8.9999999999999993E-3</v>
      </c>
      <c r="WM286" s="8">
        <v>62.000999999999998</v>
      </c>
      <c r="WN286" s="8">
        <v>0.03</v>
      </c>
      <c r="WO286" s="8">
        <v>58.984000000000002</v>
      </c>
      <c r="WP286" s="8">
        <v>1.2E-2</v>
      </c>
      <c r="WQ286" s="8">
        <v>55.728000000000002</v>
      </c>
      <c r="WR286" s="8">
        <v>1.4E-2</v>
      </c>
      <c r="WS286" s="8">
        <v>95.016000000000005</v>
      </c>
      <c r="WT286" s="8">
        <v>1.0999999999999999E-2</v>
      </c>
      <c r="WU286" s="8">
        <v>74.991</v>
      </c>
      <c r="WV286" s="8">
        <v>1.7999999999999999E-2</v>
      </c>
      <c r="WW286" s="8">
        <v>2528.6</v>
      </c>
      <c r="WX286" s="8">
        <v>4.5999999999999996</v>
      </c>
      <c r="WY286" s="8">
        <v>2474.1999999999998</v>
      </c>
      <c r="WZ286" s="8">
        <v>4.5</v>
      </c>
      <c r="XA286" s="8">
        <v>1.149</v>
      </c>
      <c r="XB286" s="8">
        <v>2E-3</v>
      </c>
      <c r="XC286" s="8">
        <v>-0.39200000000000002</v>
      </c>
      <c r="XD286" s="8">
        <v>2E-3</v>
      </c>
      <c r="XE286" s="8">
        <v>0.13600000000000001</v>
      </c>
      <c r="XF286" s="8">
        <v>6.0000000000000001E-3</v>
      </c>
      <c r="XG286" s="8">
        <v>0.89129999999999998</v>
      </c>
      <c r="XH286" s="8">
        <v>3.2000000000000002E-3</v>
      </c>
      <c r="XI286" s="8">
        <v>29.306999999999999</v>
      </c>
      <c r="XJ286" s="8">
        <v>0</v>
      </c>
      <c r="XK286" s="8">
        <v>9278</v>
      </c>
      <c r="XL286" s="8">
        <v>18</v>
      </c>
      <c r="XM286" s="8">
        <v>1590</v>
      </c>
      <c r="XO286" s="1">
        <v>8.7942837155845673E-3</v>
      </c>
      <c r="XP286" s="12">
        <v>21.378903712586084</v>
      </c>
      <c r="XQ286" s="4">
        <v>13.029</v>
      </c>
      <c r="XR286" s="4">
        <v>0.39800000000000002</v>
      </c>
      <c r="XS286" s="45">
        <f t="shared" si="239"/>
        <v>1.5469555972751188</v>
      </c>
      <c r="XT286" s="9">
        <f t="shared" si="229"/>
        <v>11542.945032886622</v>
      </c>
      <c r="XU286" s="46">
        <f t="shared" si="230"/>
        <v>333.97959477165352</v>
      </c>
      <c r="XV286" s="9">
        <f t="shared" si="240"/>
        <v>22.072136672390865</v>
      </c>
      <c r="XW286" s="9">
        <f t="shared" si="231"/>
        <v>93.922500687915957</v>
      </c>
      <c r="XX286" s="9">
        <f t="shared" si="232"/>
        <v>11449.022532198707</v>
      </c>
      <c r="XY286" s="15">
        <f t="shared" si="233"/>
        <v>8.8239457890819072E-3</v>
      </c>
      <c r="XZ286" s="9">
        <f t="shared" si="234"/>
        <v>27.695169846036183</v>
      </c>
      <c r="YA286" s="9">
        <f t="shared" si="235"/>
        <v>57.437044402724879</v>
      </c>
      <c r="YB286" s="10">
        <v>14.100222956625768</v>
      </c>
      <c r="YC286" s="10">
        <v>13.143612792727589</v>
      </c>
      <c r="YD286" s="3">
        <v>1.3909060240640118E-2</v>
      </c>
      <c r="YE286" s="9">
        <v>38.148135886233312</v>
      </c>
      <c r="YF286" s="15">
        <v>8.7822298553215002E-3</v>
      </c>
      <c r="YG286" s="9">
        <v>27.609418533438092</v>
      </c>
      <c r="YH286" s="15">
        <v>8.6750496272957455E-3</v>
      </c>
      <c r="YI286" s="9">
        <v>23.587577627044872</v>
      </c>
      <c r="YJ286" s="9">
        <f t="shared" si="236"/>
        <v>75.160406349688387</v>
      </c>
      <c r="YK286" s="9">
        <f t="shared" si="237"/>
        <v>62.123026835478427</v>
      </c>
      <c r="YL286" s="9">
        <f t="shared" si="238"/>
        <v>23.210349840738395</v>
      </c>
      <c r="YM286" s="9">
        <f t="shared" si="241"/>
        <v>51768.030803542657</v>
      </c>
      <c r="YN286" s="9">
        <f t="shared" si="242"/>
        <v>49099.150260421011</v>
      </c>
      <c r="YO286" s="9">
        <f t="shared" si="243"/>
        <v>7688</v>
      </c>
      <c r="YP286" s="14">
        <f t="shared" si="244"/>
        <v>0.50685999820190897</v>
      </c>
      <c r="YQ286" s="9">
        <f t="shared" si="245"/>
        <v>47481.233160498312</v>
      </c>
      <c r="YR286" s="9">
        <f t="shared" si="246"/>
        <v>44812.352617376666</v>
      </c>
      <c r="YS286" s="10">
        <f t="shared" si="247"/>
        <v>5.1176151283141103</v>
      </c>
      <c r="YT286" s="15">
        <f t="shared" si="248"/>
        <v>0.1939502933377697</v>
      </c>
      <c r="YU286" s="16">
        <f t="shared" si="249"/>
        <v>-4.484820005297788</v>
      </c>
      <c r="YV286" s="16">
        <f t="shared" si="250"/>
        <v>-17.723361946963507</v>
      </c>
      <c r="YW286" s="47">
        <f t="shared" si="251"/>
        <v>53.17247955004455</v>
      </c>
      <c r="YX286" s="5">
        <f t="shared" si="252"/>
        <v>51768.030803542657</v>
      </c>
      <c r="YY286" s="5">
        <f t="shared" si="253"/>
        <v>46423.88851351184</v>
      </c>
      <c r="YZ286" s="5">
        <f t="shared" si="254"/>
        <v>4354.3196022131679</v>
      </c>
      <c r="ZA286" s="5">
        <f t="shared" si="255"/>
        <v>989.82268781766095</v>
      </c>
      <c r="ZB286" s="5">
        <f t="shared" si="256"/>
        <v>51768.030803542664</v>
      </c>
      <c r="ZC286" s="6">
        <f t="shared" si="257"/>
        <v>1.0000000000000002</v>
      </c>
    </row>
    <row r="287" spans="1:679" s="8" customFormat="1" x14ac:dyDescent="0.25">
      <c r="A287" s="8">
        <v>3</v>
      </c>
      <c r="B287" s="8" t="s">
        <v>1738</v>
      </c>
      <c r="C287" s="8" t="s">
        <v>1739</v>
      </c>
      <c r="D287" s="8" t="s">
        <v>1738</v>
      </c>
      <c r="E287" s="13" t="s">
        <v>3314</v>
      </c>
      <c r="F287" s="8" t="s">
        <v>3316</v>
      </c>
      <c r="G287" s="8" t="s">
        <v>3316</v>
      </c>
      <c r="H287" s="8" t="s">
        <v>3325</v>
      </c>
      <c r="I287" s="8" t="s">
        <v>3310</v>
      </c>
      <c r="J287" s="8" t="s">
        <v>3319</v>
      </c>
      <c r="L287" s="8">
        <v>7</v>
      </c>
      <c r="M287" s="8" t="s">
        <v>3311</v>
      </c>
      <c r="N287" s="7">
        <v>40</v>
      </c>
      <c r="O287" s="7">
        <v>0</v>
      </c>
      <c r="P287" s="8" t="s">
        <v>3367</v>
      </c>
      <c r="Q287" s="8" t="s">
        <v>1310</v>
      </c>
      <c r="R287" s="8" t="s">
        <v>1740</v>
      </c>
      <c r="S287" s="8" t="s">
        <v>119</v>
      </c>
      <c r="T287" s="8" t="s">
        <v>120</v>
      </c>
      <c r="U287" s="8" t="s">
        <v>135</v>
      </c>
      <c r="V287" s="8" t="s">
        <v>3378</v>
      </c>
      <c r="W287" s="8" t="s">
        <v>3382</v>
      </c>
      <c r="X287" s="8" t="s">
        <v>3387</v>
      </c>
      <c r="Y287" s="8" t="s">
        <v>3387</v>
      </c>
      <c r="Z287" s="8" t="s">
        <v>122</v>
      </c>
      <c r="AA287" s="8" t="s">
        <v>123</v>
      </c>
      <c r="AB287" s="8" t="s">
        <v>124</v>
      </c>
      <c r="AC287" s="8" t="s">
        <v>1312</v>
      </c>
      <c r="AD287" s="8" t="s">
        <v>1177</v>
      </c>
      <c r="AE287" s="8" t="s">
        <v>3391</v>
      </c>
      <c r="AF287" s="8" t="s">
        <v>931</v>
      </c>
      <c r="AG287" s="8">
        <v>75</v>
      </c>
      <c r="AH287" s="8">
        <v>62</v>
      </c>
      <c r="AI287" s="8">
        <v>95</v>
      </c>
      <c r="AJ287" s="8">
        <v>75</v>
      </c>
      <c r="AK287" s="8">
        <v>7.6</v>
      </c>
      <c r="AL287" s="8">
        <v>8.1</v>
      </c>
      <c r="AM287" s="8">
        <v>7.6</v>
      </c>
      <c r="AN287" s="8">
        <v>8.1</v>
      </c>
      <c r="AO287" s="8">
        <v>229.8</v>
      </c>
      <c r="AP287" s="8">
        <v>1.2</v>
      </c>
      <c r="AQ287" s="8">
        <v>30.3</v>
      </c>
      <c r="AR287" s="8">
        <v>0</v>
      </c>
      <c r="AS287" s="8">
        <v>44942</v>
      </c>
      <c r="AT287" s="8">
        <v>100</v>
      </c>
      <c r="AU287" s="8">
        <v>44394</v>
      </c>
      <c r="AV287" s="8">
        <v>173</v>
      </c>
      <c r="AW287" s="8">
        <v>2238</v>
      </c>
      <c r="AX287" s="8">
        <v>156</v>
      </c>
      <c r="AY287" s="8">
        <v>47183</v>
      </c>
      <c r="AZ287" s="8">
        <v>157</v>
      </c>
      <c r="BA287" s="8">
        <v>4.7889999999999997</v>
      </c>
      <c r="BB287" s="8">
        <v>900</v>
      </c>
      <c r="CO287" s="8" t="s">
        <v>1741</v>
      </c>
      <c r="CP287" s="8" t="s">
        <v>1742</v>
      </c>
      <c r="CQ287" s="8">
        <v>75</v>
      </c>
      <c r="CR287" s="8">
        <v>1.0999999999999999E-2</v>
      </c>
      <c r="CS287" s="8">
        <v>61.997999999999998</v>
      </c>
      <c r="CT287" s="8">
        <v>3.9E-2</v>
      </c>
      <c r="CU287" s="8">
        <v>95.043999999999997</v>
      </c>
      <c r="CV287" s="8">
        <v>7.0000000000000001E-3</v>
      </c>
      <c r="CW287" s="8">
        <v>75</v>
      </c>
      <c r="CX287" s="8">
        <v>1.7000000000000001E-2</v>
      </c>
      <c r="CY287" s="8">
        <v>74.72</v>
      </c>
      <c r="CZ287" s="8">
        <v>0.05</v>
      </c>
      <c r="DA287" s="8">
        <v>58.79</v>
      </c>
      <c r="DB287" s="8">
        <v>0.05</v>
      </c>
      <c r="DC287" s="8">
        <v>62.35</v>
      </c>
      <c r="DD287" s="8">
        <v>0.02</v>
      </c>
      <c r="DE287" s="8">
        <v>0.122</v>
      </c>
      <c r="DF287" s="8">
        <v>6.0000000000000001E-3</v>
      </c>
      <c r="DG287" s="8">
        <v>0.88160000000000005</v>
      </c>
      <c r="DH287" s="8">
        <v>3.5999999999999999E-3</v>
      </c>
      <c r="DI287" s="8">
        <v>44942</v>
      </c>
      <c r="DJ287" s="8">
        <v>100</v>
      </c>
      <c r="DK287" s="8">
        <v>2238</v>
      </c>
      <c r="DL287" s="8">
        <v>156</v>
      </c>
      <c r="DM287" s="8">
        <v>4.7889999999999997</v>
      </c>
      <c r="DN287" s="8">
        <v>1.7999999999999999E-2</v>
      </c>
      <c r="DU287" s="8">
        <v>229.8</v>
      </c>
      <c r="DV287" s="8">
        <v>0.6</v>
      </c>
      <c r="DW287" s="8">
        <v>229.4</v>
      </c>
      <c r="DX287" s="8">
        <v>0.6</v>
      </c>
      <c r="DY287" s="8">
        <v>230.2</v>
      </c>
      <c r="DZ287" s="8">
        <v>0.6</v>
      </c>
      <c r="EA287" s="8">
        <v>30.3</v>
      </c>
      <c r="EB287" s="8">
        <v>0</v>
      </c>
      <c r="EC287" s="8">
        <v>28.1</v>
      </c>
      <c r="ED287" s="8">
        <v>0</v>
      </c>
      <c r="EE287" s="8">
        <v>32</v>
      </c>
      <c r="EF287" s="8">
        <v>0</v>
      </c>
      <c r="EG287" s="8">
        <v>6960.3</v>
      </c>
      <c r="EH287" s="8">
        <v>23.6</v>
      </c>
      <c r="EI287" s="8">
        <v>3843.2</v>
      </c>
      <c r="EJ287" s="8">
        <v>30.3</v>
      </c>
      <c r="EK287" s="8">
        <v>2892.7</v>
      </c>
      <c r="EL287" s="8">
        <v>18.8</v>
      </c>
      <c r="EM287" s="8">
        <v>230</v>
      </c>
      <c r="EO287" s="8">
        <v>230</v>
      </c>
      <c r="EQ287" s="8">
        <v>230</v>
      </c>
      <c r="ES287" s="8">
        <v>6.3</v>
      </c>
      <c r="EU287" s="8">
        <v>6.3</v>
      </c>
      <c r="EW287" s="8">
        <v>6.2</v>
      </c>
      <c r="EY287" s="8">
        <v>0.63</v>
      </c>
      <c r="EZ287" s="8">
        <v>230</v>
      </c>
      <c r="FB287" s="8">
        <v>230</v>
      </c>
      <c r="FD287" s="8">
        <v>230</v>
      </c>
      <c r="FF287" s="8">
        <v>11.4</v>
      </c>
      <c r="FH287" s="8">
        <v>11.4</v>
      </c>
      <c r="FJ287" s="8">
        <v>10.7</v>
      </c>
      <c r="FL287" s="8">
        <v>3740</v>
      </c>
      <c r="FN287" s="8">
        <v>0.84</v>
      </c>
      <c r="FO287" s="8">
        <v>230</v>
      </c>
      <c r="FP287" s="8">
        <v>230</v>
      </c>
      <c r="FQ287" s="8">
        <v>230</v>
      </c>
      <c r="FR287" s="8">
        <v>12</v>
      </c>
      <c r="FS287" s="8">
        <v>11.9</v>
      </c>
      <c r="FT287" s="8">
        <v>10.6</v>
      </c>
      <c r="FU287" s="8">
        <v>3840</v>
      </c>
      <c r="FV287" s="8">
        <v>0.74</v>
      </c>
      <c r="FW287" s="8">
        <v>228.1</v>
      </c>
      <c r="FY287" s="8">
        <v>2.4</v>
      </c>
      <c r="GA287" s="8">
        <v>537</v>
      </c>
      <c r="GC287" s="8">
        <v>115</v>
      </c>
      <c r="GE287" s="8">
        <v>9822</v>
      </c>
      <c r="HB287" s="8">
        <v>295.60000000000002</v>
      </c>
      <c r="HC287" s="8">
        <v>0.19</v>
      </c>
      <c r="HD287" s="8">
        <v>205.8</v>
      </c>
      <c r="HE287" s="8">
        <v>0.04</v>
      </c>
      <c r="HF287" s="8">
        <v>129.59</v>
      </c>
      <c r="HG287" s="8">
        <v>0.05</v>
      </c>
      <c r="HH287" s="8">
        <v>76.209999999999994</v>
      </c>
      <c r="HI287" s="8">
        <v>0.06</v>
      </c>
      <c r="HZ287" s="8">
        <v>70.209999999999994</v>
      </c>
      <c r="IA287" s="8">
        <v>0.04</v>
      </c>
      <c r="IB287" s="8">
        <v>77.680000000000007</v>
      </c>
      <c r="IC287" s="8">
        <v>0.04</v>
      </c>
      <c r="ID287" s="8">
        <v>40.93</v>
      </c>
      <c r="IE287" s="8">
        <v>0.03</v>
      </c>
      <c r="IF287" s="8">
        <v>36.76</v>
      </c>
      <c r="IG287" s="8">
        <v>0.04</v>
      </c>
      <c r="IP287" s="8">
        <v>283.07</v>
      </c>
      <c r="IQ287" s="8">
        <v>0.21</v>
      </c>
      <c r="IR287" s="8">
        <v>112.81</v>
      </c>
      <c r="IS287" s="8">
        <v>0.05</v>
      </c>
      <c r="IT287" s="8">
        <v>126.29</v>
      </c>
      <c r="IU287" s="8">
        <v>0.06</v>
      </c>
      <c r="IV287" s="8">
        <v>13.48</v>
      </c>
      <c r="IW287" s="8">
        <v>0.04</v>
      </c>
      <c r="IX287" s="8">
        <v>280.10000000000002</v>
      </c>
      <c r="IY287" s="8">
        <v>0.19</v>
      </c>
      <c r="IZ287" s="8">
        <v>125.49</v>
      </c>
      <c r="JA287" s="8">
        <v>0.05</v>
      </c>
      <c r="JB287" s="8">
        <v>12.54</v>
      </c>
      <c r="JC287" s="8">
        <v>0.06</v>
      </c>
      <c r="KB287" s="8">
        <v>317.49</v>
      </c>
      <c r="KC287" s="8">
        <v>0.22</v>
      </c>
      <c r="KD287" s="8">
        <v>211.48</v>
      </c>
      <c r="KE287" s="8">
        <v>0.06</v>
      </c>
      <c r="KF287" s="8">
        <v>135.13</v>
      </c>
      <c r="KG287" s="8">
        <v>0.05</v>
      </c>
      <c r="KH287" s="8">
        <v>76.34</v>
      </c>
      <c r="KI287" s="8">
        <v>0.04</v>
      </c>
      <c r="LD287" s="8">
        <v>79.22</v>
      </c>
      <c r="LE287" s="8">
        <v>0.05</v>
      </c>
      <c r="LF287" s="8">
        <v>73.260000000000005</v>
      </c>
      <c r="LG287" s="8">
        <v>0.03</v>
      </c>
      <c r="LH287" s="8">
        <v>46.82</v>
      </c>
      <c r="LI287" s="8">
        <v>0.03</v>
      </c>
      <c r="LJ287" s="8">
        <v>26.43</v>
      </c>
      <c r="LK287" s="8">
        <v>0.03</v>
      </c>
      <c r="LX287" s="8">
        <v>306.45</v>
      </c>
      <c r="LY287" s="8">
        <v>0.21</v>
      </c>
      <c r="LZ287" s="8">
        <v>113.81</v>
      </c>
      <c r="MA287" s="8">
        <v>0.05</v>
      </c>
      <c r="MB287" s="8">
        <v>132.37</v>
      </c>
      <c r="MC287" s="8">
        <v>0.05</v>
      </c>
      <c r="MD287" s="8">
        <v>18.57</v>
      </c>
      <c r="ME287" s="8">
        <v>0.04</v>
      </c>
      <c r="MF287" s="8">
        <v>303.10000000000002</v>
      </c>
      <c r="MG287" s="8">
        <v>0.21</v>
      </c>
      <c r="MH287" s="8">
        <v>131.52000000000001</v>
      </c>
      <c r="MI287" s="8">
        <v>0.05</v>
      </c>
      <c r="MJ287" s="8">
        <v>16.91</v>
      </c>
      <c r="MK287" s="8">
        <v>0.05</v>
      </c>
      <c r="MX287" s="28">
        <v>59.35</v>
      </c>
      <c r="MY287" s="28">
        <v>0.03</v>
      </c>
      <c r="MZ287" s="28">
        <v>58.31</v>
      </c>
      <c r="NA287" s="28">
        <v>0.04</v>
      </c>
      <c r="NB287" s="28">
        <v>58.27</v>
      </c>
      <c r="NC287" s="28">
        <v>0.03</v>
      </c>
      <c r="ND287" s="28">
        <v>57.92</v>
      </c>
      <c r="NE287" s="28">
        <v>0.04</v>
      </c>
      <c r="NF287" s="28">
        <v>58.64</v>
      </c>
      <c r="NG287" s="28">
        <v>0.03</v>
      </c>
      <c r="NJ287" s="8">
        <v>112.76</v>
      </c>
      <c r="NK287" s="8">
        <v>0.06</v>
      </c>
      <c r="NN287" s="8">
        <v>74.58</v>
      </c>
      <c r="NO287" s="8">
        <v>0.04</v>
      </c>
      <c r="NP287" s="8">
        <v>77.510000000000005</v>
      </c>
      <c r="NQ287" s="8">
        <v>0.04</v>
      </c>
      <c r="NR287" s="8">
        <v>205.16</v>
      </c>
      <c r="NS287" s="8">
        <v>0.05</v>
      </c>
      <c r="NV287" s="8">
        <v>114.67</v>
      </c>
      <c r="NW287" s="8">
        <v>0.04</v>
      </c>
      <c r="NX287" s="8">
        <v>75.62</v>
      </c>
      <c r="NY287" s="8">
        <v>0.05</v>
      </c>
      <c r="NZ287" s="8">
        <v>79.84</v>
      </c>
      <c r="OA287" s="8">
        <v>0.04</v>
      </c>
      <c r="OD287" s="8">
        <v>114.66</v>
      </c>
      <c r="OE287" s="8">
        <v>0.03</v>
      </c>
      <c r="PH287" s="28">
        <v>59.06</v>
      </c>
      <c r="PI287" s="28">
        <v>0.03</v>
      </c>
      <c r="PR287" s="8">
        <v>114.62</v>
      </c>
      <c r="PS287" s="8">
        <v>0.05</v>
      </c>
      <c r="PT287" s="8">
        <v>112.95</v>
      </c>
      <c r="PU287" s="8">
        <v>0.05</v>
      </c>
      <c r="QD287" s="8">
        <v>76.349999999999994</v>
      </c>
      <c r="QE287" s="8">
        <v>0.04</v>
      </c>
      <c r="QF287" s="8">
        <v>113.54</v>
      </c>
      <c r="QG287" s="8">
        <v>0.04</v>
      </c>
      <c r="QH287" s="8">
        <v>74.92</v>
      </c>
      <c r="QI287" s="8">
        <v>0.06</v>
      </c>
      <c r="QJ287" s="8">
        <v>114.71</v>
      </c>
      <c r="QK287" s="8">
        <v>0.04</v>
      </c>
      <c r="QV287" s="8">
        <v>206.18</v>
      </c>
      <c r="QW287" s="8">
        <v>0.05</v>
      </c>
      <c r="QX287" s="8">
        <v>95.85</v>
      </c>
      <c r="QY287" s="8">
        <v>0.1</v>
      </c>
      <c r="QZ287" s="8">
        <v>95.41</v>
      </c>
      <c r="RA287" s="8">
        <v>7.0000000000000007E-2</v>
      </c>
      <c r="RB287" s="28">
        <v>75.09</v>
      </c>
      <c r="RC287" s="28">
        <v>0.06</v>
      </c>
      <c r="RD287" s="28">
        <v>75.06</v>
      </c>
      <c r="RE287" s="28">
        <v>0.05</v>
      </c>
      <c r="RF287" s="28">
        <v>75.27</v>
      </c>
      <c r="RG287" s="28">
        <v>0.06</v>
      </c>
      <c r="RH287" s="28">
        <v>75.25</v>
      </c>
      <c r="RI287" s="28">
        <v>0.06</v>
      </c>
      <c r="RJ287" s="28">
        <v>75.2</v>
      </c>
      <c r="RK287" s="28">
        <v>0.05</v>
      </c>
      <c r="RL287" s="28">
        <v>75.209999999999994</v>
      </c>
      <c r="RM287" s="28">
        <v>0.05</v>
      </c>
      <c r="RP287" s="28">
        <v>81.010000000000005</v>
      </c>
      <c r="RQ287" s="28">
        <v>0.08</v>
      </c>
      <c r="RR287" s="28">
        <v>80.599999999999994</v>
      </c>
      <c r="RS287" s="28">
        <v>0.1</v>
      </c>
      <c r="RT287" s="28">
        <v>75.45</v>
      </c>
      <c r="RU287" s="28">
        <v>7.0000000000000007E-2</v>
      </c>
      <c r="RV287" s="28">
        <v>87.01</v>
      </c>
      <c r="RW287" s="28">
        <v>0.11</v>
      </c>
      <c r="RX287" s="28">
        <v>75.66</v>
      </c>
      <c r="RY287" s="28">
        <v>0.05</v>
      </c>
      <c r="RZ287" s="28">
        <v>82.4</v>
      </c>
      <c r="SA287" s="28">
        <v>7.0000000000000007E-2</v>
      </c>
      <c r="SB287" s="28">
        <v>77.25</v>
      </c>
      <c r="SC287" s="28">
        <v>0.1</v>
      </c>
      <c r="SD287" s="28">
        <v>79.400000000000006</v>
      </c>
      <c r="SE287" s="28">
        <v>0.13</v>
      </c>
      <c r="SF287" s="28">
        <v>85.96</v>
      </c>
      <c r="SG287" s="28">
        <v>0.18</v>
      </c>
      <c r="SH287" s="28">
        <v>82.39</v>
      </c>
      <c r="SI287" s="28">
        <v>7.0000000000000007E-2</v>
      </c>
      <c r="SJ287" s="28">
        <v>81.36</v>
      </c>
      <c r="SK287" s="28">
        <v>7.0000000000000007E-2</v>
      </c>
      <c r="SL287" s="28">
        <v>83.9</v>
      </c>
      <c r="SM287" s="28">
        <v>0.06</v>
      </c>
      <c r="SN287" s="28">
        <v>75.03</v>
      </c>
      <c r="SO287" s="28">
        <v>0.05</v>
      </c>
      <c r="SP287" s="28">
        <v>82.64</v>
      </c>
      <c r="SQ287" s="28">
        <v>7.0000000000000007E-2</v>
      </c>
      <c r="SR287" s="28">
        <v>77.88</v>
      </c>
      <c r="SS287" s="28">
        <v>0.12</v>
      </c>
      <c r="ST287" s="28">
        <v>82.33</v>
      </c>
      <c r="SU287" s="28">
        <v>0.08</v>
      </c>
      <c r="VV287" s="28">
        <v>94.32</v>
      </c>
      <c r="VW287" s="28">
        <v>0.1</v>
      </c>
      <c r="WF287" s="28">
        <v>58.77</v>
      </c>
      <c r="WG287" s="28">
        <v>0.04</v>
      </c>
      <c r="WH287" s="28">
        <v>58.9</v>
      </c>
      <c r="WI287" s="28">
        <v>0.03</v>
      </c>
      <c r="WJ287" s="8" t="s">
        <v>1315</v>
      </c>
      <c r="WK287" s="8">
        <v>75</v>
      </c>
      <c r="WL287" s="8">
        <v>1.0999999999999999E-2</v>
      </c>
      <c r="WM287" s="8">
        <v>61.997999999999998</v>
      </c>
      <c r="WN287" s="8">
        <v>3.9E-2</v>
      </c>
      <c r="WO287" s="8">
        <v>58.866</v>
      </c>
      <c r="WP287" s="8">
        <v>1.7000000000000001E-2</v>
      </c>
      <c r="WQ287" s="8">
        <v>55.798999999999999</v>
      </c>
      <c r="WR287" s="8">
        <v>2.8000000000000001E-2</v>
      </c>
      <c r="WS287" s="8">
        <v>95.043999999999997</v>
      </c>
      <c r="WT287" s="8">
        <v>7.0000000000000001E-3</v>
      </c>
      <c r="WU287" s="8">
        <v>75</v>
      </c>
      <c r="WV287" s="8">
        <v>1.7000000000000001E-2</v>
      </c>
      <c r="WW287" s="8">
        <v>2515</v>
      </c>
      <c r="WX287" s="8">
        <v>5.2</v>
      </c>
      <c r="WY287" s="8">
        <v>2460.1999999999998</v>
      </c>
      <c r="WZ287" s="8">
        <v>5.0999999999999996</v>
      </c>
      <c r="XA287" s="8">
        <v>1.149</v>
      </c>
      <c r="XB287" s="8">
        <v>2E-3</v>
      </c>
      <c r="XC287" s="8">
        <v>-0.38800000000000001</v>
      </c>
      <c r="XD287" s="8">
        <v>2E-3</v>
      </c>
      <c r="XE287" s="8">
        <v>0.122</v>
      </c>
      <c r="XF287" s="8">
        <v>6.0000000000000001E-3</v>
      </c>
      <c r="XG287" s="8">
        <v>0.88160000000000005</v>
      </c>
      <c r="XH287" s="8">
        <v>3.5999999999999999E-3</v>
      </c>
      <c r="XI287" s="8">
        <v>29.298999999999999</v>
      </c>
      <c r="XJ287" s="8">
        <v>1E-3</v>
      </c>
      <c r="XK287" s="8">
        <v>9853</v>
      </c>
      <c r="XL287" s="8">
        <v>16</v>
      </c>
      <c r="XM287" s="8">
        <v>1590</v>
      </c>
      <c r="XO287" s="1">
        <v>8.7942837155845673E-3</v>
      </c>
      <c r="XP287" s="12">
        <v>21.378903712586084</v>
      </c>
      <c r="XQ287" s="4">
        <v>13.029</v>
      </c>
      <c r="XR287" s="4">
        <v>0.39800000000000002</v>
      </c>
      <c r="XS287" s="45">
        <f t="shared" si="239"/>
        <v>1.5573707573383968</v>
      </c>
      <c r="XT287" s="9">
        <f t="shared" si="229"/>
        <v>11483.000970955887</v>
      </c>
      <c r="XU287" s="46">
        <f t="shared" si="230"/>
        <v>332.08980642519685</v>
      </c>
      <c r="XV287" s="9">
        <f t="shared" si="240"/>
        <v>21.95979682625579</v>
      </c>
      <c r="XW287" s="9">
        <f t="shared" si="231"/>
        <v>93.439684790682378</v>
      </c>
      <c r="XX287" s="9">
        <f t="shared" si="232"/>
        <v>11389.561286165204</v>
      </c>
      <c r="XY287" s="15">
        <f t="shared" si="233"/>
        <v>8.8210581869521791E-3</v>
      </c>
      <c r="XZ287" s="9">
        <f t="shared" si="234"/>
        <v>27.693035895066433</v>
      </c>
      <c r="YA287" s="9">
        <f t="shared" si="235"/>
        <v>57.308629242661603</v>
      </c>
      <c r="YB287" s="10">
        <v>14.100944502616031</v>
      </c>
      <c r="YC287" s="10">
        <v>13.141164089568003</v>
      </c>
      <c r="YD287" s="3">
        <v>1.3910243249625176E-2</v>
      </c>
      <c r="YE287" s="9">
        <v>38.156333898633626</v>
      </c>
      <c r="YF287" s="15">
        <v>8.7793066360232382E-3</v>
      </c>
      <c r="YG287" s="9">
        <v>27.607195251800228</v>
      </c>
      <c r="YH287" s="15">
        <v>8.7444148858046196E-3</v>
      </c>
      <c r="YI287" s="9">
        <v>23.634212628479194</v>
      </c>
      <c r="YJ287" s="9">
        <f t="shared" si="236"/>
        <v>75.164613352852953</v>
      </c>
      <c r="YK287" s="9">
        <f t="shared" si="237"/>
        <v>62.120162613428668</v>
      </c>
      <c r="YL287" s="9">
        <f t="shared" si="238"/>
        <v>23.254397123279244</v>
      </c>
      <c r="YM287" s="9">
        <f t="shared" si="241"/>
        <v>50968.89332615475</v>
      </c>
      <c r="YN287" s="9">
        <f t="shared" si="242"/>
        <v>49209.667889928045</v>
      </c>
      <c r="YO287" s="9">
        <f t="shared" si="243"/>
        <v>8263</v>
      </c>
      <c r="YP287" s="14">
        <f t="shared" si="244"/>
        <v>0.55331040482937666</v>
      </c>
      <c r="YQ287" s="9">
        <f t="shared" si="245"/>
        <v>46675.645835483949</v>
      </c>
      <c r="YR287" s="9">
        <f t="shared" si="246"/>
        <v>44916.420399257244</v>
      </c>
      <c r="YS287" s="10">
        <f t="shared" si="247"/>
        <v>4.7372014447867601</v>
      </c>
      <c r="YT287" s="15">
        <f t="shared" si="248"/>
        <v>0.17790250311912295</v>
      </c>
      <c r="YU287" s="16">
        <f t="shared" si="249"/>
        <v>-4.4386387717871898</v>
      </c>
      <c r="YV287" s="16">
        <f t="shared" si="250"/>
        <v>-17.855984110191351</v>
      </c>
      <c r="YW287" s="47">
        <f t="shared" si="251"/>
        <v>53.444581145068838</v>
      </c>
      <c r="YX287" s="5">
        <f t="shared" si="252"/>
        <v>50968.89332615475</v>
      </c>
      <c r="YY287" s="5">
        <f t="shared" si="253"/>
        <v>45621.763321186299</v>
      </c>
      <c r="YZ287" s="5">
        <f t="shared" si="254"/>
        <v>4361.4218149951275</v>
      </c>
      <c r="ZA287" s="5">
        <f t="shared" si="255"/>
        <v>985.70818997331844</v>
      </c>
      <c r="ZB287" s="5">
        <f t="shared" si="256"/>
        <v>50968.893326154743</v>
      </c>
      <c r="ZC287" s="6">
        <f t="shared" si="257"/>
        <v>0.99999999999999989</v>
      </c>
    </row>
    <row r="288" spans="1:679" s="8" customFormat="1" x14ac:dyDescent="0.25">
      <c r="A288" s="8">
        <v>3</v>
      </c>
      <c r="B288" s="8" t="s">
        <v>1743</v>
      </c>
      <c r="C288" s="8" t="s">
        <v>1744</v>
      </c>
      <c r="D288" s="8" t="s">
        <v>1743</v>
      </c>
      <c r="E288" s="13" t="s">
        <v>3314</v>
      </c>
      <c r="F288" s="8" t="s">
        <v>3316</v>
      </c>
      <c r="G288" s="8" t="s">
        <v>3316</v>
      </c>
      <c r="H288" s="8" t="s">
        <v>3325</v>
      </c>
      <c r="I288" s="8" t="s">
        <v>3310</v>
      </c>
      <c r="J288" s="8" t="s">
        <v>3319</v>
      </c>
      <c r="L288" s="8">
        <v>7</v>
      </c>
      <c r="M288" s="8" t="s">
        <v>3311</v>
      </c>
      <c r="N288" s="7">
        <v>5</v>
      </c>
      <c r="O288" s="7">
        <v>0</v>
      </c>
      <c r="P288" s="8" t="s">
        <v>3367</v>
      </c>
      <c r="Q288" s="8" t="s">
        <v>1310</v>
      </c>
      <c r="R288" s="8" t="s">
        <v>1745</v>
      </c>
      <c r="S288" s="8" t="s">
        <v>119</v>
      </c>
      <c r="T288" s="8" t="s">
        <v>120</v>
      </c>
      <c r="U288" s="8" t="s">
        <v>135</v>
      </c>
      <c r="V288" s="8" t="s">
        <v>3378</v>
      </c>
      <c r="W288" s="8" t="s">
        <v>3382</v>
      </c>
      <c r="X288" s="8" t="s">
        <v>3387</v>
      </c>
      <c r="Y288" s="8" t="s">
        <v>3387</v>
      </c>
      <c r="Z288" s="8" t="s">
        <v>122</v>
      </c>
      <c r="AA288" s="8" t="s">
        <v>123</v>
      </c>
      <c r="AB288" s="8" t="s">
        <v>124</v>
      </c>
      <c r="AC288" s="8" t="s">
        <v>1312</v>
      </c>
      <c r="AD288" s="8" t="s">
        <v>1177</v>
      </c>
      <c r="AE288" s="8" t="s">
        <v>3391</v>
      </c>
      <c r="AF288" s="8" t="s">
        <v>931</v>
      </c>
      <c r="AG288" s="8">
        <v>75</v>
      </c>
      <c r="AH288" s="8">
        <v>62</v>
      </c>
      <c r="AI288" s="8">
        <v>95</v>
      </c>
      <c r="AJ288" s="8">
        <v>75</v>
      </c>
      <c r="AK288" s="8">
        <v>7.6</v>
      </c>
      <c r="AL288" s="8">
        <v>8.1</v>
      </c>
      <c r="AM288" s="8">
        <v>7.6</v>
      </c>
      <c r="AN288" s="8">
        <v>8.1</v>
      </c>
      <c r="AO288" s="8">
        <v>229.7</v>
      </c>
      <c r="AP288" s="8">
        <v>1.3</v>
      </c>
      <c r="AQ288" s="8">
        <v>28.1</v>
      </c>
      <c r="AR288" s="8">
        <v>0</v>
      </c>
      <c r="AS288" s="8">
        <v>44197</v>
      </c>
      <c r="AT288" s="8">
        <v>103</v>
      </c>
      <c r="AU288" s="8">
        <v>43721</v>
      </c>
      <c r="AV288" s="8">
        <v>179</v>
      </c>
      <c r="AW288" s="8">
        <v>2884</v>
      </c>
      <c r="AX288" s="8">
        <v>160</v>
      </c>
      <c r="AY288" s="8">
        <v>47082</v>
      </c>
      <c r="AZ288" s="8">
        <v>175</v>
      </c>
      <c r="BA288" s="8">
        <v>5.3090000000000002</v>
      </c>
      <c r="BB288" s="8">
        <v>900</v>
      </c>
      <c r="CO288" s="8" t="s">
        <v>1746</v>
      </c>
      <c r="CP288" s="8" t="s">
        <v>1747</v>
      </c>
      <c r="CQ288" s="8">
        <v>75.022000000000006</v>
      </c>
      <c r="CR288" s="8">
        <v>7.0000000000000001E-3</v>
      </c>
      <c r="CS288" s="8">
        <v>62.006</v>
      </c>
      <c r="CT288" s="8">
        <v>3.5000000000000003E-2</v>
      </c>
      <c r="CU288" s="8">
        <v>95.022000000000006</v>
      </c>
      <c r="CV288" s="8">
        <v>1.0999999999999999E-2</v>
      </c>
      <c r="CW288" s="8">
        <v>74.989999999999995</v>
      </c>
      <c r="CX288" s="8">
        <v>3.1E-2</v>
      </c>
      <c r="CY288" s="8">
        <v>74.680000000000007</v>
      </c>
      <c r="CZ288" s="8">
        <v>7.0000000000000007E-2</v>
      </c>
      <c r="DA288" s="8">
        <v>59.04</v>
      </c>
      <c r="DB288" s="8">
        <v>0.06</v>
      </c>
      <c r="DC288" s="8">
        <v>62.57</v>
      </c>
      <c r="DD288" s="8">
        <v>0.02</v>
      </c>
      <c r="DE288" s="8">
        <v>0.13600000000000001</v>
      </c>
      <c r="DF288" s="8">
        <v>6.0000000000000001E-3</v>
      </c>
      <c r="DG288" s="8">
        <v>0.88719999999999999</v>
      </c>
      <c r="DH288" s="8">
        <v>3.7000000000000002E-3</v>
      </c>
      <c r="DI288" s="8">
        <v>44197</v>
      </c>
      <c r="DJ288" s="8">
        <v>103</v>
      </c>
      <c r="DK288" s="8">
        <v>2884</v>
      </c>
      <c r="DL288" s="8">
        <v>160</v>
      </c>
      <c r="DM288" s="8">
        <v>5.3090000000000002</v>
      </c>
      <c r="DN288" s="8">
        <v>2.1000000000000001E-2</v>
      </c>
      <c r="DU288" s="8">
        <v>229.7</v>
      </c>
      <c r="DV288" s="8">
        <v>1</v>
      </c>
      <c r="DW288" s="8">
        <v>229.6</v>
      </c>
      <c r="DX288" s="8">
        <v>1</v>
      </c>
      <c r="DY288" s="8">
        <v>230.2</v>
      </c>
      <c r="DZ288" s="8">
        <v>1</v>
      </c>
      <c r="EA288" s="8">
        <v>28.1</v>
      </c>
      <c r="EB288" s="8">
        <v>0.1</v>
      </c>
      <c r="EC288" s="8">
        <v>25.9</v>
      </c>
      <c r="ED288" s="8">
        <v>0.1</v>
      </c>
      <c r="EE288" s="8">
        <v>29.8</v>
      </c>
      <c r="EF288" s="8">
        <v>0.1</v>
      </c>
      <c r="EG288" s="8">
        <v>6444</v>
      </c>
      <c r="EH288" s="8">
        <v>36.200000000000003</v>
      </c>
      <c r="EI288" s="8">
        <v>3751.9</v>
      </c>
      <c r="EJ288" s="8">
        <v>51.1</v>
      </c>
      <c r="EK288" s="8">
        <v>2423.9</v>
      </c>
      <c r="EL288" s="8">
        <v>28.4</v>
      </c>
      <c r="EM288" s="8">
        <v>230</v>
      </c>
      <c r="EO288" s="8">
        <v>230</v>
      </c>
      <c r="EQ288" s="8">
        <v>230</v>
      </c>
      <c r="ES288" s="8">
        <v>6.4</v>
      </c>
      <c r="EU288" s="8">
        <v>6.3</v>
      </c>
      <c r="EW288" s="8">
        <v>6.3</v>
      </c>
      <c r="EY288" s="8">
        <v>0.63</v>
      </c>
      <c r="EZ288" s="8">
        <v>230</v>
      </c>
      <c r="FB288" s="8">
        <v>230</v>
      </c>
      <c r="FD288" s="8">
        <v>230</v>
      </c>
      <c r="FF288" s="8">
        <v>10.4</v>
      </c>
      <c r="FH288" s="8">
        <v>10.5</v>
      </c>
      <c r="FJ288" s="8">
        <v>9.6999999999999993</v>
      </c>
      <c r="FL288" s="8">
        <v>3330</v>
      </c>
      <c r="FN288" s="8">
        <v>0.82</v>
      </c>
      <c r="FO288" s="8">
        <v>230</v>
      </c>
      <c r="FP288" s="8">
        <v>230</v>
      </c>
      <c r="FQ288" s="8">
        <v>230</v>
      </c>
      <c r="FR288" s="8">
        <v>10.7</v>
      </c>
      <c r="FS288" s="8">
        <v>10.6</v>
      </c>
      <c r="FT288" s="8">
        <v>9.4</v>
      </c>
      <c r="FU288" s="8">
        <v>3300</v>
      </c>
      <c r="FV288" s="8">
        <v>0.73</v>
      </c>
      <c r="FW288" s="8">
        <v>228.3</v>
      </c>
      <c r="FY288" s="8">
        <v>2.4</v>
      </c>
      <c r="GA288" s="8">
        <v>528</v>
      </c>
      <c r="GC288" s="8">
        <v>115</v>
      </c>
      <c r="GE288" s="8">
        <v>8843</v>
      </c>
      <c r="HB288" s="8">
        <v>261.48</v>
      </c>
      <c r="HC288" s="8">
        <v>0.19</v>
      </c>
      <c r="HD288" s="8">
        <v>193.68</v>
      </c>
      <c r="HE288" s="8">
        <v>0.04</v>
      </c>
      <c r="HF288" s="8">
        <v>120.35</v>
      </c>
      <c r="HG288" s="8">
        <v>0.05</v>
      </c>
      <c r="HH288" s="8">
        <v>73.33</v>
      </c>
      <c r="HI288" s="8">
        <v>0.05</v>
      </c>
      <c r="HZ288" s="8">
        <v>65.78</v>
      </c>
      <c r="IA288" s="8">
        <v>0.04</v>
      </c>
      <c r="IB288" s="8">
        <v>78.180000000000007</v>
      </c>
      <c r="IC288" s="8">
        <v>0.04</v>
      </c>
      <c r="ID288" s="8">
        <v>37.85</v>
      </c>
      <c r="IE288" s="8">
        <v>0.03</v>
      </c>
      <c r="IF288" s="8">
        <v>40.33</v>
      </c>
      <c r="IG288" s="8">
        <v>0.05</v>
      </c>
      <c r="IP288" s="8">
        <v>249.2</v>
      </c>
      <c r="IQ288" s="8">
        <v>0.2</v>
      </c>
      <c r="IR288" s="8">
        <v>102.42</v>
      </c>
      <c r="IS288" s="8">
        <v>7.0000000000000007E-2</v>
      </c>
      <c r="IT288" s="8">
        <v>116.82</v>
      </c>
      <c r="IU288" s="8">
        <v>0.06</v>
      </c>
      <c r="IV288" s="8">
        <v>14.39</v>
      </c>
      <c r="IW288" s="8">
        <v>0.03</v>
      </c>
      <c r="IX288" s="8">
        <v>246.41</v>
      </c>
      <c r="IY288" s="8">
        <v>0.19</v>
      </c>
      <c r="IZ288" s="8">
        <v>116</v>
      </c>
      <c r="JA288" s="8">
        <v>0.06</v>
      </c>
      <c r="JB288" s="8">
        <v>12.25</v>
      </c>
      <c r="JC288" s="8">
        <v>0.03</v>
      </c>
      <c r="KB288" s="8">
        <v>272.54000000000002</v>
      </c>
      <c r="KC288" s="8">
        <v>0.24</v>
      </c>
      <c r="KD288" s="8">
        <v>202.75</v>
      </c>
      <c r="KE288" s="8">
        <v>0.05</v>
      </c>
      <c r="KF288" s="8">
        <v>123.43</v>
      </c>
      <c r="KG288" s="8">
        <v>7.0000000000000007E-2</v>
      </c>
      <c r="KH288" s="8">
        <v>79.31</v>
      </c>
      <c r="KI288" s="8">
        <v>0.05</v>
      </c>
      <c r="LD288" s="8">
        <v>72.349999999999994</v>
      </c>
      <c r="LE288" s="8">
        <v>0.04</v>
      </c>
      <c r="LF288" s="8">
        <v>77</v>
      </c>
      <c r="LG288" s="8">
        <v>0.04</v>
      </c>
      <c r="LH288" s="8">
        <v>42.37</v>
      </c>
      <c r="LI288" s="8">
        <v>0.03</v>
      </c>
      <c r="LJ288" s="8">
        <v>34.630000000000003</v>
      </c>
      <c r="LK288" s="8">
        <v>0.05</v>
      </c>
      <c r="LX288" s="8">
        <v>262.14</v>
      </c>
      <c r="LY288" s="8">
        <v>0.23</v>
      </c>
      <c r="LZ288" s="8">
        <v>103.78</v>
      </c>
      <c r="MA288" s="8">
        <v>7.0000000000000007E-2</v>
      </c>
      <c r="MB288" s="8">
        <v>120.54</v>
      </c>
      <c r="MC288" s="8">
        <v>7.0000000000000007E-2</v>
      </c>
      <c r="MD288" s="8">
        <v>16.760000000000002</v>
      </c>
      <c r="ME288" s="8">
        <v>0.04</v>
      </c>
      <c r="MF288" s="8">
        <v>259.13</v>
      </c>
      <c r="MG288" s="8">
        <v>0.24</v>
      </c>
      <c r="MH288" s="8">
        <v>119.68</v>
      </c>
      <c r="MI288" s="8">
        <v>7.0000000000000007E-2</v>
      </c>
      <c r="MJ288" s="8">
        <v>15.53</v>
      </c>
      <c r="MK288" s="8">
        <v>0.04</v>
      </c>
      <c r="MX288" s="28">
        <v>59.8</v>
      </c>
      <c r="MY288" s="28">
        <v>0.05</v>
      </c>
      <c r="MZ288" s="28">
        <v>58.82</v>
      </c>
      <c r="NA288" s="28">
        <v>0.06</v>
      </c>
      <c r="NB288" s="28">
        <v>58.61</v>
      </c>
      <c r="NC288" s="28">
        <v>0.05</v>
      </c>
      <c r="ND288" s="28">
        <v>58.12</v>
      </c>
      <c r="NE288" s="28">
        <v>0.05</v>
      </c>
      <c r="NF288" s="28">
        <v>59.07</v>
      </c>
      <c r="NG288" s="28">
        <v>0.05</v>
      </c>
      <c r="NJ288" s="8">
        <v>102.35</v>
      </c>
      <c r="NK288" s="8">
        <v>7.0000000000000007E-2</v>
      </c>
      <c r="NN288" s="8">
        <v>74.349999999999994</v>
      </c>
      <c r="NO288" s="8">
        <v>0.05</v>
      </c>
      <c r="NP288" s="8">
        <v>78.48</v>
      </c>
      <c r="NQ288" s="8">
        <v>0.04</v>
      </c>
      <c r="NR288" s="8">
        <v>197</v>
      </c>
      <c r="NS288" s="8">
        <v>0.05</v>
      </c>
      <c r="NV288" s="8">
        <v>104.29</v>
      </c>
      <c r="NW288" s="8">
        <v>0.05</v>
      </c>
      <c r="NX288" s="8">
        <v>77.94</v>
      </c>
      <c r="NY288" s="8">
        <v>0.05</v>
      </c>
      <c r="NZ288" s="8">
        <v>83.2</v>
      </c>
      <c r="OA288" s="8">
        <v>0.05</v>
      </c>
      <c r="OD288" s="8">
        <v>105.94</v>
      </c>
      <c r="OE288" s="8">
        <v>0.05</v>
      </c>
      <c r="PH288" s="28">
        <v>59.57</v>
      </c>
      <c r="PI288" s="28">
        <v>0.04</v>
      </c>
      <c r="PR288" s="8">
        <v>104.15</v>
      </c>
      <c r="PS288" s="8">
        <v>0.06</v>
      </c>
      <c r="PT288" s="8">
        <v>103.74</v>
      </c>
      <c r="PU288" s="8">
        <v>0.05</v>
      </c>
      <c r="QD288" s="8">
        <v>75.88</v>
      </c>
      <c r="QE288" s="8">
        <v>0.04</v>
      </c>
      <c r="QF288" s="8">
        <v>103.48</v>
      </c>
      <c r="QG288" s="8">
        <v>0.06</v>
      </c>
      <c r="QH288" s="8">
        <v>76.87</v>
      </c>
      <c r="QI288" s="8">
        <v>0.06</v>
      </c>
      <c r="QJ288" s="8">
        <v>104.12</v>
      </c>
      <c r="QK288" s="8">
        <v>0.05</v>
      </c>
      <c r="QV288" s="8">
        <v>195.52</v>
      </c>
      <c r="QW288" s="8">
        <v>0.05</v>
      </c>
      <c r="QX288" s="8">
        <v>95.9</v>
      </c>
      <c r="QY288" s="8">
        <v>0.08</v>
      </c>
      <c r="QZ288" s="8">
        <v>95.26</v>
      </c>
      <c r="RA288" s="8">
        <v>0.09</v>
      </c>
      <c r="RB288" s="28">
        <v>75.09</v>
      </c>
      <c r="RC288" s="28">
        <v>0.06</v>
      </c>
      <c r="RD288" s="28">
        <v>75.08</v>
      </c>
      <c r="RE288" s="28">
        <v>0.06</v>
      </c>
      <c r="RF288" s="28">
        <v>75.349999999999994</v>
      </c>
      <c r="RG288" s="28">
        <v>0.06</v>
      </c>
      <c r="RH288" s="28">
        <v>75.3</v>
      </c>
      <c r="RI288" s="28">
        <v>7.0000000000000007E-2</v>
      </c>
      <c r="RJ288" s="28">
        <v>75.19</v>
      </c>
      <c r="RK288" s="28">
        <v>0.06</v>
      </c>
      <c r="RL288" s="28">
        <v>75.2</v>
      </c>
      <c r="RM288" s="28">
        <v>0.06</v>
      </c>
      <c r="RP288" s="28">
        <v>81.19</v>
      </c>
      <c r="RQ288" s="28">
        <v>0.08</v>
      </c>
      <c r="RR288" s="28">
        <v>80.75</v>
      </c>
      <c r="RS288" s="28">
        <v>0.11</v>
      </c>
      <c r="RT288" s="28">
        <v>75.510000000000005</v>
      </c>
      <c r="RU288" s="28">
        <v>0.09</v>
      </c>
      <c r="RV288" s="28">
        <v>87.36</v>
      </c>
      <c r="RW288" s="28">
        <v>0.13</v>
      </c>
      <c r="RX288" s="28">
        <v>75.69</v>
      </c>
      <c r="RY288" s="28">
        <v>7.0000000000000007E-2</v>
      </c>
      <c r="RZ288" s="28">
        <v>82.61</v>
      </c>
      <c r="SA288" s="28">
        <v>0.08</v>
      </c>
      <c r="SB288" s="28">
        <v>77.290000000000006</v>
      </c>
      <c r="SC288" s="28">
        <v>0.11</v>
      </c>
      <c r="SD288" s="28">
        <v>79.540000000000006</v>
      </c>
      <c r="SE288" s="28">
        <v>0.14000000000000001</v>
      </c>
      <c r="SF288" s="28">
        <v>86.2</v>
      </c>
      <c r="SG288" s="28">
        <v>0.22</v>
      </c>
      <c r="SH288" s="28">
        <v>82.59</v>
      </c>
      <c r="SI288" s="28">
        <v>0.08</v>
      </c>
      <c r="SJ288" s="28">
        <v>81.53</v>
      </c>
      <c r="SK288" s="28">
        <v>0.09</v>
      </c>
      <c r="SL288" s="28">
        <v>84.16</v>
      </c>
      <c r="SM288" s="28">
        <v>0.09</v>
      </c>
      <c r="SN288" s="28">
        <v>75.06</v>
      </c>
      <c r="SO288" s="28">
        <v>7.0000000000000007E-2</v>
      </c>
      <c r="SP288" s="28">
        <v>82.83</v>
      </c>
      <c r="SQ288" s="28">
        <v>0.08</v>
      </c>
      <c r="SR288" s="28">
        <v>77.849999999999994</v>
      </c>
      <c r="SS288" s="28">
        <v>0.11</v>
      </c>
      <c r="ST288" s="28">
        <v>82.5</v>
      </c>
      <c r="SU288" s="28">
        <v>0.09</v>
      </c>
      <c r="VV288" s="28">
        <v>94.9</v>
      </c>
      <c r="VW288" s="28">
        <v>0.16</v>
      </c>
      <c r="WF288" s="28">
        <v>59.27</v>
      </c>
      <c r="WG288" s="28">
        <v>0.05</v>
      </c>
      <c r="WH288" s="28">
        <v>59.38</v>
      </c>
      <c r="WI288" s="28">
        <v>0.05</v>
      </c>
      <c r="WJ288" s="8" t="s">
        <v>1315</v>
      </c>
      <c r="WK288" s="8">
        <v>75.022000000000006</v>
      </c>
      <c r="WL288" s="8">
        <v>7.0000000000000001E-3</v>
      </c>
      <c r="WM288" s="8">
        <v>62.006</v>
      </c>
      <c r="WN288" s="8">
        <v>3.5000000000000003E-2</v>
      </c>
      <c r="WO288" s="8">
        <v>59.212000000000003</v>
      </c>
      <c r="WP288" s="8">
        <v>2.7E-2</v>
      </c>
      <c r="WQ288" s="8">
        <v>55.841000000000001</v>
      </c>
      <c r="WR288" s="8">
        <v>2.5000000000000001E-2</v>
      </c>
      <c r="WS288" s="8">
        <v>95.022000000000006</v>
      </c>
      <c r="WT288" s="8">
        <v>1.0999999999999999E-2</v>
      </c>
      <c r="WU288" s="8">
        <v>74.989999999999995</v>
      </c>
      <c r="WV288" s="8">
        <v>3.1E-2</v>
      </c>
      <c r="WW288" s="8">
        <v>2523.1999999999998</v>
      </c>
      <c r="WX288" s="8">
        <v>5.3</v>
      </c>
      <c r="WY288" s="8">
        <v>2468.1</v>
      </c>
      <c r="WZ288" s="8">
        <v>5.2</v>
      </c>
      <c r="XA288" s="8">
        <v>1.149</v>
      </c>
      <c r="XB288" s="8">
        <v>2E-3</v>
      </c>
      <c r="XC288" s="8">
        <v>-0.39</v>
      </c>
      <c r="XD288" s="8">
        <v>2E-3</v>
      </c>
      <c r="XE288" s="8">
        <v>0.13600000000000001</v>
      </c>
      <c r="XF288" s="8">
        <v>6.0000000000000001E-3</v>
      </c>
      <c r="XG288" s="8">
        <v>0.88719999999999999</v>
      </c>
      <c r="XH288" s="8">
        <v>3.7000000000000002E-3</v>
      </c>
      <c r="XI288" s="8">
        <v>29.306000000000001</v>
      </c>
      <c r="XJ288" s="8">
        <v>1E-3</v>
      </c>
      <c r="XK288" s="8">
        <v>8868</v>
      </c>
      <c r="XL288" s="8">
        <v>17</v>
      </c>
      <c r="XM288" s="8">
        <v>1570</v>
      </c>
      <c r="XO288" s="1">
        <v>8.7942837155845673E-3</v>
      </c>
      <c r="XP288" s="12">
        <v>21.378903712586084</v>
      </c>
      <c r="XQ288" s="4">
        <v>13.029</v>
      </c>
      <c r="XR288" s="4">
        <v>0.39800000000000002</v>
      </c>
      <c r="XS288" s="45">
        <f t="shared" si="239"/>
        <v>1.5272793181829381</v>
      </c>
      <c r="XT288" s="9">
        <f t="shared" si="229"/>
        <v>11513.150213532683</v>
      </c>
      <c r="XU288" s="46">
        <f t="shared" si="230"/>
        <v>333.15618699212592</v>
      </c>
      <c r="XV288" s="9">
        <f t="shared" si="240"/>
        <v>22.015862342120567</v>
      </c>
      <c r="XW288" s="9">
        <f t="shared" si="231"/>
        <v>93.682152922469996</v>
      </c>
      <c r="XX288" s="9">
        <f t="shared" si="232"/>
        <v>11419.468060610212</v>
      </c>
      <c r="XY288" s="15">
        <f t="shared" si="233"/>
        <v>8.8211052892240675E-3</v>
      </c>
      <c r="XZ288" s="9">
        <f t="shared" si="234"/>
        <v>27.698363986457224</v>
      </c>
      <c r="YA288" s="9">
        <f t="shared" si="235"/>
        <v>57.684720681817062</v>
      </c>
      <c r="YB288" s="10">
        <v>14.100356357314235</v>
      </c>
      <c r="YC288" s="10">
        <v>13.149485344337137</v>
      </c>
      <c r="YD288" s="3">
        <v>1.390674747344103E-2</v>
      </c>
      <c r="YE288" s="9">
        <v>38.147061518859999</v>
      </c>
      <c r="YF288" s="15">
        <v>8.7793840894026722E-3</v>
      </c>
      <c r="YG288" s="9">
        <v>27.612645766057131</v>
      </c>
      <c r="YH288" s="15">
        <v>8.6871595948041242E-3</v>
      </c>
      <c r="YI288" s="9">
        <v>23.656342867791004</v>
      </c>
      <c r="YJ288" s="9">
        <f t="shared" si="236"/>
        <v>75.186245929581318</v>
      </c>
      <c r="YK288" s="9">
        <f t="shared" si="237"/>
        <v>62.127965927214255</v>
      </c>
      <c r="YL288" s="9">
        <f t="shared" si="238"/>
        <v>23.28390496410989</v>
      </c>
      <c r="YM288" s="9">
        <f t="shared" si="241"/>
        <v>50824.32983576948</v>
      </c>
      <c r="YN288" s="9">
        <f t="shared" si="242"/>
        <v>48359.445394426722</v>
      </c>
      <c r="YO288" s="9">
        <f t="shared" si="243"/>
        <v>7298</v>
      </c>
      <c r="YP288" s="14">
        <f t="shared" si="244"/>
        <v>0.49008170064389178</v>
      </c>
      <c r="YQ288" s="9">
        <f t="shared" si="245"/>
        <v>46602.981901973602</v>
      </c>
      <c r="YR288" s="9">
        <f t="shared" si="246"/>
        <v>44138.097460630845</v>
      </c>
      <c r="YS288" s="10">
        <f t="shared" si="247"/>
        <v>5.25518514907235</v>
      </c>
      <c r="YT288" s="15">
        <f t="shared" si="248"/>
        <v>0.20344408385184767</v>
      </c>
      <c r="YU288" s="16">
        <f t="shared" si="249"/>
        <v>-4.4144590223473337</v>
      </c>
      <c r="YV288" s="16">
        <f t="shared" si="250"/>
        <v>-17.501525247764256</v>
      </c>
      <c r="YW288" s="47">
        <f t="shared" si="251"/>
        <v>53.21474977599663</v>
      </c>
      <c r="YX288" s="5">
        <f t="shared" si="252"/>
        <v>50824.32983576948</v>
      </c>
      <c r="YY288" s="5">
        <f t="shared" si="253"/>
        <v>45549.509557972633</v>
      </c>
      <c r="YZ288" s="5">
        <f t="shared" si="254"/>
        <v>4287.933530293878</v>
      </c>
      <c r="ZA288" s="5">
        <f t="shared" si="255"/>
        <v>986.88674750295513</v>
      </c>
      <c r="ZB288" s="5">
        <f t="shared" si="256"/>
        <v>50824.329835769466</v>
      </c>
      <c r="ZC288" s="6">
        <f t="shared" si="257"/>
        <v>0.99999999999999967</v>
      </c>
    </row>
    <row r="289" spans="1:679" s="8" customFormat="1" x14ac:dyDescent="0.25">
      <c r="A289" s="8">
        <v>3</v>
      </c>
      <c r="B289" s="8" t="s">
        <v>1748</v>
      </c>
      <c r="C289" s="8" t="s">
        <v>1749</v>
      </c>
      <c r="D289" s="8" t="s">
        <v>1748</v>
      </c>
      <c r="E289" s="13" t="s">
        <v>3314</v>
      </c>
      <c r="F289" s="8" t="s">
        <v>3316</v>
      </c>
      <c r="G289" s="8" t="s">
        <v>3316</v>
      </c>
      <c r="H289" s="8" t="s">
        <v>3325</v>
      </c>
      <c r="I289" s="8" t="s">
        <v>3310</v>
      </c>
      <c r="J289" s="8" t="s">
        <v>3319</v>
      </c>
      <c r="L289" s="8">
        <v>7</v>
      </c>
      <c r="M289" s="8" t="s">
        <v>3311</v>
      </c>
      <c r="N289" s="7">
        <v>50</v>
      </c>
      <c r="O289" s="7">
        <v>0</v>
      </c>
      <c r="P289" s="8" t="s">
        <v>3367</v>
      </c>
      <c r="Q289" s="8" t="s">
        <v>1310</v>
      </c>
      <c r="R289" s="8" t="s">
        <v>1750</v>
      </c>
      <c r="S289" s="8" t="s">
        <v>119</v>
      </c>
      <c r="T289" s="8" t="s">
        <v>120</v>
      </c>
      <c r="U289" s="8" t="s">
        <v>135</v>
      </c>
      <c r="V289" s="8" t="s">
        <v>3378</v>
      </c>
      <c r="W289" s="8" t="s">
        <v>3382</v>
      </c>
      <c r="X289" s="8" t="s">
        <v>3387</v>
      </c>
      <c r="Y289" s="8" t="s">
        <v>3387</v>
      </c>
      <c r="Z289" s="8" t="s">
        <v>122</v>
      </c>
      <c r="AA289" s="8" t="s">
        <v>123</v>
      </c>
      <c r="AB289" s="8" t="s">
        <v>124</v>
      </c>
      <c r="AC289" s="8" t="s">
        <v>1312</v>
      </c>
      <c r="AD289" s="8" t="s">
        <v>1177</v>
      </c>
      <c r="AE289" s="8" t="s">
        <v>3391</v>
      </c>
      <c r="AF289" s="8" t="s">
        <v>931</v>
      </c>
      <c r="AG289" s="8">
        <v>75</v>
      </c>
      <c r="AH289" s="8">
        <v>62</v>
      </c>
      <c r="AI289" s="8">
        <v>95</v>
      </c>
      <c r="AJ289" s="8">
        <v>75</v>
      </c>
      <c r="AK289" s="8">
        <v>7.6</v>
      </c>
      <c r="AL289" s="8">
        <v>8.1</v>
      </c>
      <c r="AM289" s="8">
        <v>7.6</v>
      </c>
      <c r="AN289" s="8">
        <v>8.1</v>
      </c>
      <c r="AO289" s="8">
        <v>229.8</v>
      </c>
      <c r="AP289" s="8">
        <v>1.2</v>
      </c>
      <c r="AQ289" s="8">
        <v>31</v>
      </c>
      <c r="AR289" s="8">
        <v>0</v>
      </c>
      <c r="AS289" s="8">
        <v>45167</v>
      </c>
      <c r="AT289" s="8">
        <v>73</v>
      </c>
      <c r="AU289" s="8">
        <v>44594</v>
      </c>
      <c r="AV289" s="8">
        <v>179</v>
      </c>
      <c r="AW289" s="8">
        <v>2006</v>
      </c>
      <c r="AX289" s="8">
        <v>143</v>
      </c>
      <c r="AY289" s="8">
        <v>47175</v>
      </c>
      <c r="AZ289" s="8">
        <v>141</v>
      </c>
      <c r="BA289" s="8">
        <v>4.6580000000000004</v>
      </c>
      <c r="BB289" s="8">
        <v>900</v>
      </c>
      <c r="CO289" s="8" t="s">
        <v>1751</v>
      </c>
      <c r="CP289" s="8" t="s">
        <v>1752</v>
      </c>
      <c r="CQ289" s="8">
        <v>74.994</v>
      </c>
      <c r="CR289" s="8">
        <v>0.01</v>
      </c>
      <c r="CS289" s="8">
        <v>62.000999999999998</v>
      </c>
      <c r="CT289" s="8">
        <v>2.9000000000000001E-2</v>
      </c>
      <c r="CU289" s="8">
        <v>94.984999999999999</v>
      </c>
      <c r="CV289" s="8">
        <v>1.6E-2</v>
      </c>
      <c r="CW289" s="8">
        <v>74.998999999999995</v>
      </c>
      <c r="CX289" s="8">
        <v>2.3E-2</v>
      </c>
      <c r="CY289" s="8">
        <v>74.599999999999994</v>
      </c>
      <c r="CZ289" s="8">
        <v>0.05</v>
      </c>
      <c r="DA289" s="8">
        <v>58.52</v>
      </c>
      <c r="DB289" s="8">
        <v>0.04</v>
      </c>
      <c r="DC289" s="8">
        <v>62.24</v>
      </c>
      <c r="DD289" s="8">
        <v>0.02</v>
      </c>
      <c r="DE289" s="8">
        <v>0.114</v>
      </c>
      <c r="DF289" s="8">
        <v>4.0000000000000001E-3</v>
      </c>
      <c r="DG289" s="8">
        <v>0.87439999999999996</v>
      </c>
      <c r="DH289" s="8">
        <v>3.0000000000000001E-3</v>
      </c>
      <c r="DI289" s="8">
        <v>45167</v>
      </c>
      <c r="DJ289" s="8">
        <v>73</v>
      </c>
      <c r="DK289" s="8">
        <v>2006</v>
      </c>
      <c r="DL289" s="8">
        <v>143</v>
      </c>
      <c r="DM289" s="8">
        <v>4.6580000000000004</v>
      </c>
      <c r="DN289" s="8">
        <v>1.6E-2</v>
      </c>
      <c r="DU289" s="8">
        <v>229.8</v>
      </c>
      <c r="DV289" s="8">
        <v>1</v>
      </c>
      <c r="DW289" s="8">
        <v>229.4</v>
      </c>
      <c r="DX289" s="8">
        <v>1</v>
      </c>
      <c r="DY289" s="8">
        <v>230.2</v>
      </c>
      <c r="DZ289" s="8">
        <v>1</v>
      </c>
      <c r="EA289" s="8">
        <v>31</v>
      </c>
      <c r="EB289" s="8">
        <v>0.1</v>
      </c>
      <c r="EC289" s="8">
        <v>28.7</v>
      </c>
      <c r="ED289" s="8">
        <v>0.1</v>
      </c>
      <c r="EE289" s="8">
        <v>32.6</v>
      </c>
      <c r="EF289" s="8">
        <v>0.1</v>
      </c>
      <c r="EG289" s="8">
        <v>7114.7</v>
      </c>
      <c r="EH289" s="8">
        <v>38.4</v>
      </c>
      <c r="EI289" s="8">
        <v>3861.3</v>
      </c>
      <c r="EJ289" s="8">
        <v>51.3</v>
      </c>
      <c r="EK289" s="8">
        <v>3012.8</v>
      </c>
      <c r="EL289" s="8">
        <v>30.1</v>
      </c>
      <c r="EM289" s="8">
        <v>230</v>
      </c>
      <c r="EO289" s="8">
        <v>230</v>
      </c>
      <c r="EQ289" s="8">
        <v>230</v>
      </c>
      <c r="ES289" s="8">
        <v>6.3</v>
      </c>
      <c r="EU289" s="8">
        <v>6.3</v>
      </c>
      <c r="EW289" s="8">
        <v>6.2</v>
      </c>
      <c r="EY289" s="8">
        <v>0.63</v>
      </c>
      <c r="EZ289" s="8">
        <v>230</v>
      </c>
      <c r="FB289" s="8">
        <v>230</v>
      </c>
      <c r="FD289" s="8">
        <v>230</v>
      </c>
      <c r="FF289" s="8">
        <v>11.7</v>
      </c>
      <c r="FH289" s="8">
        <v>11.7</v>
      </c>
      <c r="FJ289" s="8">
        <v>11</v>
      </c>
      <c r="FL289" s="8">
        <v>3890</v>
      </c>
      <c r="FN289" s="8">
        <v>0.85</v>
      </c>
      <c r="FO289" s="8">
        <v>230</v>
      </c>
      <c r="FP289" s="8">
        <v>230</v>
      </c>
      <c r="FQ289" s="8">
        <v>230</v>
      </c>
      <c r="FR289" s="8">
        <v>12.3</v>
      </c>
      <c r="FS289" s="8">
        <v>12.2</v>
      </c>
      <c r="FT289" s="8">
        <v>10.9</v>
      </c>
      <c r="FU289" s="8">
        <v>3990</v>
      </c>
      <c r="FV289" s="8">
        <v>0.75</v>
      </c>
      <c r="FW289" s="8">
        <v>228.1</v>
      </c>
      <c r="FY289" s="8">
        <v>2.4</v>
      </c>
      <c r="GA289" s="8">
        <v>534.4</v>
      </c>
      <c r="GC289" s="8">
        <v>115</v>
      </c>
      <c r="GE289" s="8">
        <v>10119.4</v>
      </c>
      <c r="HB289" s="8">
        <v>307.51</v>
      </c>
      <c r="HC289" s="8">
        <v>0.28999999999999998</v>
      </c>
      <c r="HD289" s="8">
        <v>208.81</v>
      </c>
      <c r="HE289" s="8">
        <v>0.05</v>
      </c>
      <c r="HF289" s="8">
        <v>132.63999999999999</v>
      </c>
      <c r="HG289" s="8">
        <v>7.0000000000000007E-2</v>
      </c>
      <c r="HH289" s="8">
        <v>76.17</v>
      </c>
      <c r="HI289" s="8">
        <v>0.06</v>
      </c>
      <c r="HZ289" s="8">
        <v>71.84</v>
      </c>
      <c r="IA289" s="8">
        <v>0.05</v>
      </c>
      <c r="IB289" s="8">
        <v>77.19</v>
      </c>
      <c r="IC289" s="8">
        <v>0.03</v>
      </c>
      <c r="ID289" s="8">
        <v>42.01</v>
      </c>
      <c r="IE289" s="8">
        <v>0.03</v>
      </c>
      <c r="IF289" s="8">
        <v>35.18</v>
      </c>
      <c r="IG289" s="8">
        <v>0.03</v>
      </c>
      <c r="IP289" s="8">
        <v>294.8</v>
      </c>
      <c r="IQ289" s="8">
        <v>0.28000000000000003</v>
      </c>
      <c r="IR289" s="8">
        <v>115.36</v>
      </c>
      <c r="IS289" s="8">
        <v>7.0000000000000007E-2</v>
      </c>
      <c r="IT289" s="8">
        <v>129.38</v>
      </c>
      <c r="IU289" s="8">
        <v>7.0000000000000007E-2</v>
      </c>
      <c r="IV289" s="8">
        <v>14.01</v>
      </c>
      <c r="IW289" s="8">
        <v>0.04</v>
      </c>
      <c r="IX289" s="8">
        <v>291.72000000000003</v>
      </c>
      <c r="IY289" s="8">
        <v>0.28000000000000003</v>
      </c>
      <c r="IZ289" s="8">
        <v>128.58000000000001</v>
      </c>
      <c r="JA289" s="8">
        <v>7.0000000000000007E-2</v>
      </c>
      <c r="JB289" s="8">
        <v>13.4</v>
      </c>
      <c r="JC289" s="8">
        <v>0.05</v>
      </c>
      <c r="KB289" s="8">
        <v>327.88</v>
      </c>
      <c r="KC289" s="8">
        <v>0.37</v>
      </c>
      <c r="KD289" s="8">
        <v>212.92</v>
      </c>
      <c r="KE289" s="8">
        <v>0.08</v>
      </c>
      <c r="KF289" s="8">
        <v>137.66</v>
      </c>
      <c r="KG289" s="8">
        <v>0.09</v>
      </c>
      <c r="KH289" s="8">
        <v>75.260000000000005</v>
      </c>
      <c r="KI289" s="8">
        <v>0.05</v>
      </c>
      <c r="LD289" s="8">
        <v>80.45</v>
      </c>
      <c r="LE289" s="8">
        <v>0.05</v>
      </c>
      <c r="LF289" s="8">
        <v>72.2</v>
      </c>
      <c r="LG289" s="8">
        <v>7.0000000000000007E-2</v>
      </c>
      <c r="LH289" s="8">
        <v>47.58</v>
      </c>
      <c r="LI289" s="8">
        <v>0.03</v>
      </c>
      <c r="LJ289" s="8">
        <v>24.61</v>
      </c>
      <c r="LK289" s="8">
        <v>0.08</v>
      </c>
      <c r="LX289" s="8">
        <v>316.77999999999997</v>
      </c>
      <c r="LY289" s="8">
        <v>0.37</v>
      </c>
      <c r="LZ289" s="8">
        <v>116.07</v>
      </c>
      <c r="MA289" s="8">
        <v>0.08</v>
      </c>
      <c r="MB289" s="8">
        <v>134.94999999999999</v>
      </c>
      <c r="MC289" s="8">
        <v>0.09</v>
      </c>
      <c r="MD289" s="8">
        <v>18.88</v>
      </c>
      <c r="ME289" s="8">
        <v>0.04</v>
      </c>
      <c r="MF289" s="8">
        <v>313.3</v>
      </c>
      <c r="MG289" s="8">
        <v>0.35</v>
      </c>
      <c r="MH289" s="8">
        <v>134.09</v>
      </c>
      <c r="MI289" s="8">
        <v>0.09</v>
      </c>
      <c r="MJ289" s="8">
        <v>17.170000000000002</v>
      </c>
      <c r="MK289" s="8">
        <v>0.06</v>
      </c>
      <c r="MX289" s="28">
        <v>59.04</v>
      </c>
      <c r="MY289" s="28">
        <v>0.02</v>
      </c>
      <c r="MZ289" s="28">
        <v>57.86</v>
      </c>
      <c r="NA289" s="28">
        <v>0.02</v>
      </c>
      <c r="NB289" s="28">
        <v>58.15</v>
      </c>
      <c r="NC289" s="28">
        <v>0.03</v>
      </c>
      <c r="ND289" s="28">
        <v>57.86</v>
      </c>
      <c r="NE289" s="28">
        <v>0.03</v>
      </c>
      <c r="NF289" s="28">
        <v>58.32</v>
      </c>
      <c r="NG289" s="28">
        <v>0.02</v>
      </c>
      <c r="NJ289" s="8">
        <v>114.92</v>
      </c>
      <c r="NK289" s="8">
        <v>7.0000000000000007E-2</v>
      </c>
      <c r="NN289" s="8">
        <v>74.180000000000007</v>
      </c>
      <c r="NO289" s="8">
        <v>0.04</v>
      </c>
      <c r="NP289" s="8">
        <v>76.78</v>
      </c>
      <c r="NQ289" s="8">
        <v>0.03</v>
      </c>
      <c r="NR289" s="8">
        <v>206.21</v>
      </c>
      <c r="NS289" s="8">
        <v>7.0000000000000007E-2</v>
      </c>
      <c r="NV289" s="8">
        <v>117.05</v>
      </c>
      <c r="NW289" s="8">
        <v>0.09</v>
      </c>
      <c r="NX289" s="8">
        <v>74.45</v>
      </c>
      <c r="NY289" s="8">
        <v>0.06</v>
      </c>
      <c r="NZ289" s="8">
        <v>80.83</v>
      </c>
      <c r="OA289" s="8">
        <v>0.17</v>
      </c>
      <c r="OD289" s="8">
        <v>116.83</v>
      </c>
      <c r="OE289" s="8">
        <v>7.0000000000000007E-2</v>
      </c>
      <c r="PH289" s="28">
        <v>58.84</v>
      </c>
      <c r="PI289" s="28">
        <v>0.02</v>
      </c>
      <c r="PR289" s="8">
        <v>116.92</v>
      </c>
      <c r="PS289" s="8">
        <v>0.09</v>
      </c>
      <c r="PT289" s="8">
        <v>115.17</v>
      </c>
      <c r="PU289" s="8">
        <v>0.06</v>
      </c>
      <c r="QD289" s="8">
        <v>76.010000000000005</v>
      </c>
      <c r="QE289" s="8">
        <v>0.04</v>
      </c>
      <c r="QF289" s="8">
        <v>116.5</v>
      </c>
      <c r="QG289" s="8">
        <v>0.08</v>
      </c>
      <c r="QH289" s="8">
        <v>73.56</v>
      </c>
      <c r="QI289" s="8">
        <v>7.0000000000000007E-2</v>
      </c>
      <c r="QJ289" s="8">
        <v>117.13</v>
      </c>
      <c r="QK289" s="8">
        <v>0.08</v>
      </c>
      <c r="QV289" s="8">
        <v>208.94</v>
      </c>
      <c r="QW289" s="8">
        <v>0.06</v>
      </c>
      <c r="QX289" s="8">
        <v>95.74</v>
      </c>
      <c r="QY289" s="8">
        <v>0.12</v>
      </c>
      <c r="QZ289" s="8">
        <v>95.49</v>
      </c>
      <c r="RA289" s="8">
        <v>0.08</v>
      </c>
      <c r="RB289" s="28">
        <v>75.06</v>
      </c>
      <c r="RC289" s="28">
        <v>0.06</v>
      </c>
      <c r="RD289" s="28">
        <v>75.010000000000005</v>
      </c>
      <c r="RE289" s="28">
        <v>0.05</v>
      </c>
      <c r="RF289" s="28">
        <v>75.260000000000005</v>
      </c>
      <c r="RG289" s="28">
        <v>0.05</v>
      </c>
      <c r="RH289" s="28">
        <v>75.209999999999994</v>
      </c>
      <c r="RI289" s="28">
        <v>0.05</v>
      </c>
      <c r="RJ289" s="28">
        <v>75.14</v>
      </c>
      <c r="RK289" s="28">
        <v>0.06</v>
      </c>
      <c r="RL289" s="28">
        <v>75.14</v>
      </c>
      <c r="RM289" s="28">
        <v>0.05</v>
      </c>
      <c r="RP289" s="28">
        <v>80.95</v>
      </c>
      <c r="RQ289" s="28">
        <v>7.0000000000000007E-2</v>
      </c>
      <c r="RR289" s="28">
        <v>80.62</v>
      </c>
      <c r="RS289" s="28">
        <v>0.1</v>
      </c>
      <c r="RT289" s="28">
        <v>75.459999999999994</v>
      </c>
      <c r="RU289" s="28">
        <v>7.0000000000000007E-2</v>
      </c>
      <c r="RV289" s="28">
        <v>86.85</v>
      </c>
      <c r="RW289" s="28">
        <v>0.11</v>
      </c>
      <c r="RX289" s="28">
        <v>75.53</v>
      </c>
      <c r="RY289" s="28">
        <v>0.05</v>
      </c>
      <c r="RZ289" s="28">
        <v>82.25</v>
      </c>
      <c r="SA289" s="28">
        <v>0.08</v>
      </c>
      <c r="SB289" s="28">
        <v>77.13</v>
      </c>
      <c r="SC289" s="28">
        <v>0.1</v>
      </c>
      <c r="SD289" s="28">
        <v>79.31</v>
      </c>
      <c r="SE289" s="28">
        <v>0.14000000000000001</v>
      </c>
      <c r="SF289" s="28">
        <v>85.7</v>
      </c>
      <c r="SG289" s="28">
        <v>0.18</v>
      </c>
      <c r="SH289" s="28">
        <v>82.29</v>
      </c>
      <c r="SI289" s="28">
        <v>7.0000000000000007E-2</v>
      </c>
      <c r="SJ289" s="28">
        <v>81.209999999999994</v>
      </c>
      <c r="SK289" s="28">
        <v>7.0000000000000007E-2</v>
      </c>
      <c r="SL289" s="28">
        <v>83.7</v>
      </c>
      <c r="SM289" s="28">
        <v>0.06</v>
      </c>
      <c r="SN289" s="28">
        <v>74.900000000000006</v>
      </c>
      <c r="SO289" s="28">
        <v>0.06</v>
      </c>
      <c r="SP289" s="28">
        <v>82.61</v>
      </c>
      <c r="SQ289" s="28">
        <v>0.08</v>
      </c>
      <c r="SR289" s="28">
        <v>77.760000000000005</v>
      </c>
      <c r="SS289" s="28">
        <v>0.1</v>
      </c>
      <c r="ST289" s="28">
        <v>82.39</v>
      </c>
      <c r="SU289" s="28">
        <v>0.08</v>
      </c>
      <c r="VV289" s="28">
        <v>94.18</v>
      </c>
      <c r="VW289" s="28">
        <v>0.1</v>
      </c>
      <c r="WF289" s="28">
        <v>58.47</v>
      </c>
      <c r="WG289" s="28">
        <v>0.02</v>
      </c>
      <c r="WH289" s="28">
        <v>58.65</v>
      </c>
      <c r="WI289" s="28">
        <v>0.02</v>
      </c>
      <c r="WJ289" s="8" t="s">
        <v>1315</v>
      </c>
      <c r="WK289" s="8">
        <v>74.994</v>
      </c>
      <c r="WL289" s="8">
        <v>0.01</v>
      </c>
      <c r="WM289" s="8">
        <v>62.000999999999998</v>
      </c>
      <c r="WN289" s="8">
        <v>2.9000000000000001E-2</v>
      </c>
      <c r="WO289" s="8">
        <v>58.704000000000001</v>
      </c>
      <c r="WP289" s="8">
        <v>8.9999999999999993E-3</v>
      </c>
      <c r="WQ289" s="8">
        <v>55.779000000000003</v>
      </c>
      <c r="WR289" s="8">
        <v>1.7000000000000001E-2</v>
      </c>
      <c r="WS289" s="8">
        <v>94.984999999999999</v>
      </c>
      <c r="WT289" s="8">
        <v>1.6E-2</v>
      </c>
      <c r="WU289" s="8">
        <v>74.998999999999995</v>
      </c>
      <c r="WV289" s="8">
        <v>2.3E-2</v>
      </c>
      <c r="WW289" s="8">
        <v>2505.6999999999998</v>
      </c>
      <c r="WX289" s="8">
        <v>4.4000000000000004</v>
      </c>
      <c r="WY289" s="8">
        <v>2448.8000000000002</v>
      </c>
      <c r="WZ289" s="8">
        <v>4.3</v>
      </c>
      <c r="XA289" s="8">
        <v>1.149</v>
      </c>
      <c r="XB289" s="8">
        <v>2E-3</v>
      </c>
      <c r="XC289" s="8">
        <v>-0.38400000000000001</v>
      </c>
      <c r="XD289" s="8">
        <v>2E-3</v>
      </c>
      <c r="XE289" s="8">
        <v>0.114</v>
      </c>
      <c r="XF289" s="8">
        <v>4.0000000000000001E-3</v>
      </c>
      <c r="XG289" s="8">
        <v>0.87439999999999996</v>
      </c>
      <c r="XH289" s="8">
        <v>3.0000000000000001E-3</v>
      </c>
      <c r="XI289" s="8">
        <v>29.266999999999999</v>
      </c>
      <c r="XJ289" s="8">
        <v>1E-3</v>
      </c>
      <c r="XK289" s="8">
        <v>10127</v>
      </c>
      <c r="XL289" s="8">
        <v>17</v>
      </c>
      <c r="XM289" s="8">
        <v>1590</v>
      </c>
      <c r="XO289" s="1">
        <v>8.7942837155845673E-3</v>
      </c>
      <c r="XP289" s="12">
        <v>21.378903712586084</v>
      </c>
      <c r="XQ289" s="4">
        <v>13.029</v>
      </c>
      <c r="XR289" s="4">
        <v>0.39800000000000002</v>
      </c>
      <c r="XS289" s="45">
        <f t="shared" si="239"/>
        <v>1.5645990259731557</v>
      </c>
      <c r="XT289" s="9">
        <f t="shared" si="229"/>
        <v>11443.933315327396</v>
      </c>
      <c r="XU289" s="46">
        <f t="shared" si="230"/>
        <v>330.55097877165355</v>
      </c>
      <c r="XV289" s="9">
        <f t="shared" si="240"/>
        <v>21.845231767515536</v>
      </c>
      <c r="XW289" s="9">
        <f t="shared" si="231"/>
        <v>92.961371929636968</v>
      </c>
      <c r="XX289" s="9">
        <f t="shared" si="232"/>
        <v>11350.971943397759</v>
      </c>
      <c r="XY289" s="15">
        <f t="shared" si="233"/>
        <v>8.8244620705315302E-3</v>
      </c>
      <c r="XZ289" s="9">
        <f t="shared" si="234"/>
        <v>27.695123060339913</v>
      </c>
      <c r="YA289" s="9">
        <f t="shared" si="235"/>
        <v>57.139400974026842</v>
      </c>
      <c r="YB289" s="10">
        <v>14.099554243272351</v>
      </c>
      <c r="YC289" s="10">
        <v>13.137266345185699</v>
      </c>
      <c r="YD289" s="3">
        <v>1.3923493220992844E-2</v>
      </c>
      <c r="YE289" s="9">
        <v>38.156426521070031</v>
      </c>
      <c r="YF289" s="15">
        <v>8.782702392715171E-3</v>
      </c>
      <c r="YG289" s="9">
        <v>27.609447831229037</v>
      </c>
      <c r="YH289" s="15">
        <v>8.7710373859601811E-3</v>
      </c>
      <c r="YI289" s="9">
        <v>23.623644037048951</v>
      </c>
      <c r="YJ289" s="9">
        <f t="shared" si="236"/>
        <v>75.157898174387768</v>
      </c>
      <c r="YK289" s="9">
        <f t="shared" si="237"/>
        <v>62.1229112638526</v>
      </c>
      <c r="YL289" s="9">
        <f t="shared" si="238"/>
        <v>23.242047189306817</v>
      </c>
      <c r="YM289" s="9">
        <f t="shared" si="241"/>
        <v>50960.703316196217</v>
      </c>
      <c r="YN289" s="9">
        <f t="shared" si="242"/>
        <v>49488.595296802516</v>
      </c>
      <c r="YO289" s="9">
        <f t="shared" si="243"/>
        <v>8537</v>
      </c>
      <c r="YP289" s="14">
        <f t="shared" si="244"/>
        <v>0.57174997800196792</v>
      </c>
      <c r="YQ289" s="9">
        <f t="shared" si="245"/>
        <v>46662.20380674387</v>
      </c>
      <c r="YR289" s="9">
        <f t="shared" si="246"/>
        <v>45190.095787350168</v>
      </c>
      <c r="YS289" s="10">
        <f t="shared" si="247"/>
        <v>4.6077025581854318</v>
      </c>
      <c r="YT289" s="15">
        <f t="shared" si="248"/>
        <v>0.16635019494814487</v>
      </c>
      <c r="YU289" s="16">
        <f t="shared" si="249"/>
        <v>-4.4530758710330964</v>
      </c>
      <c r="YV289" s="16">
        <f t="shared" si="250"/>
        <v>-18.018497200360926</v>
      </c>
      <c r="YW289" s="47">
        <f t="shared" si="251"/>
        <v>53.543909793211178</v>
      </c>
      <c r="YX289" s="5">
        <f t="shared" si="252"/>
        <v>50960.703316196217</v>
      </c>
      <c r="YY289" s="5">
        <f t="shared" si="253"/>
        <v>45613.272828575828</v>
      </c>
      <c r="YZ289" s="5">
        <f t="shared" si="254"/>
        <v>4366.9688789001266</v>
      </c>
      <c r="ZA289" s="5">
        <f t="shared" si="255"/>
        <v>980.46160872026394</v>
      </c>
      <c r="ZB289" s="5">
        <f t="shared" si="256"/>
        <v>50960.703316196224</v>
      </c>
      <c r="ZC289" s="6">
        <f t="shared" si="257"/>
        <v>1.0000000000000002</v>
      </c>
    </row>
    <row r="290" spans="1:679" s="8" customFormat="1" x14ac:dyDescent="0.25">
      <c r="A290" s="8">
        <v>3</v>
      </c>
      <c r="B290" s="8" t="s">
        <v>1753</v>
      </c>
      <c r="C290" s="8" t="s">
        <v>1754</v>
      </c>
      <c r="D290" s="8" t="s">
        <v>1753</v>
      </c>
      <c r="E290" s="13" t="s">
        <v>3314</v>
      </c>
      <c r="F290" s="8" t="s">
        <v>3316</v>
      </c>
      <c r="G290" s="8" t="s">
        <v>3316</v>
      </c>
      <c r="H290" s="8" t="s">
        <v>3325</v>
      </c>
      <c r="I290" s="8" t="s">
        <v>3310</v>
      </c>
      <c r="J290" s="8" t="s">
        <v>3319</v>
      </c>
      <c r="L290" s="8">
        <v>7</v>
      </c>
      <c r="M290" s="8" t="s">
        <v>3311</v>
      </c>
      <c r="N290" s="7">
        <v>60</v>
      </c>
      <c r="O290" s="7">
        <v>0</v>
      </c>
      <c r="P290" s="8" t="s">
        <v>3367</v>
      </c>
      <c r="Q290" s="8" t="s">
        <v>1310</v>
      </c>
      <c r="R290" s="8" t="s">
        <v>1755</v>
      </c>
      <c r="S290" s="8" t="s">
        <v>119</v>
      </c>
      <c r="T290" s="8" t="s">
        <v>120</v>
      </c>
      <c r="U290" s="8" t="s">
        <v>135</v>
      </c>
      <c r="V290" s="8" t="s">
        <v>3378</v>
      </c>
      <c r="W290" s="8" t="s">
        <v>3382</v>
      </c>
      <c r="X290" s="8" t="s">
        <v>3387</v>
      </c>
      <c r="Y290" s="8" t="s">
        <v>3387</v>
      </c>
      <c r="Z290" s="8" t="s">
        <v>122</v>
      </c>
      <c r="AA290" s="8" t="s">
        <v>123</v>
      </c>
      <c r="AB290" s="8" t="s">
        <v>124</v>
      </c>
      <c r="AC290" s="8" t="s">
        <v>1312</v>
      </c>
      <c r="AD290" s="8" t="s">
        <v>1177</v>
      </c>
      <c r="AE290" s="8" t="s">
        <v>3391</v>
      </c>
      <c r="AF290" s="8" t="s">
        <v>931</v>
      </c>
      <c r="AG290" s="8">
        <v>75</v>
      </c>
      <c r="AH290" s="8">
        <v>62</v>
      </c>
      <c r="AI290" s="8">
        <v>95</v>
      </c>
      <c r="AJ290" s="8">
        <v>75</v>
      </c>
      <c r="AK290" s="8">
        <v>7.6</v>
      </c>
      <c r="AL290" s="8">
        <v>8.1</v>
      </c>
      <c r="AM290" s="8">
        <v>7.6</v>
      </c>
      <c r="AN290" s="8">
        <v>8.1</v>
      </c>
      <c r="AO290" s="8">
        <v>229.8</v>
      </c>
      <c r="AP290" s="8">
        <v>1</v>
      </c>
      <c r="AQ290" s="8">
        <v>31.7</v>
      </c>
      <c r="AR290" s="8">
        <v>0</v>
      </c>
      <c r="AS290" s="8">
        <v>45125</v>
      </c>
      <c r="AT290" s="8">
        <v>64</v>
      </c>
      <c r="AU290" s="8">
        <v>44529</v>
      </c>
      <c r="AV290" s="8">
        <v>179</v>
      </c>
      <c r="AW290" s="8">
        <v>1452</v>
      </c>
      <c r="AX290" s="8">
        <v>129</v>
      </c>
      <c r="AY290" s="8">
        <v>46578</v>
      </c>
      <c r="AZ290" s="8">
        <v>153</v>
      </c>
      <c r="BA290" s="8">
        <v>4.4779999999999998</v>
      </c>
      <c r="BB290" s="8">
        <v>900</v>
      </c>
      <c r="CO290" s="8" t="s">
        <v>1756</v>
      </c>
      <c r="CP290" s="8" t="s">
        <v>1757</v>
      </c>
      <c r="CQ290" s="8">
        <v>75.004999999999995</v>
      </c>
      <c r="CR290" s="8">
        <v>7.0000000000000001E-3</v>
      </c>
      <c r="CS290" s="8">
        <v>61.997999999999998</v>
      </c>
      <c r="CT290" s="8">
        <v>2.1999999999999999E-2</v>
      </c>
      <c r="CU290" s="8">
        <v>94.99</v>
      </c>
      <c r="CV290" s="8">
        <v>1.4999999999999999E-2</v>
      </c>
      <c r="CW290" s="8">
        <v>74.997</v>
      </c>
      <c r="CX290" s="8">
        <v>2.1000000000000001E-2</v>
      </c>
      <c r="CY290" s="8">
        <v>74.61</v>
      </c>
      <c r="CZ290" s="8">
        <v>0.06</v>
      </c>
      <c r="DA290" s="8">
        <v>58.53</v>
      </c>
      <c r="DB290" s="8">
        <v>0.03</v>
      </c>
      <c r="DC290" s="8">
        <v>62.24</v>
      </c>
      <c r="DD290" s="8">
        <v>0.01</v>
      </c>
      <c r="DE290" s="8">
        <v>0.111</v>
      </c>
      <c r="DF290" s="8">
        <v>4.0000000000000001E-3</v>
      </c>
      <c r="DG290" s="8">
        <v>0.87209999999999999</v>
      </c>
      <c r="DH290" s="8">
        <v>2.5999999999999999E-3</v>
      </c>
      <c r="DI290" s="8">
        <v>45125</v>
      </c>
      <c r="DJ290" s="8">
        <v>64</v>
      </c>
      <c r="DK290" s="8">
        <v>1452</v>
      </c>
      <c r="DL290" s="8">
        <v>129</v>
      </c>
      <c r="DM290" s="8">
        <v>4.4779999999999998</v>
      </c>
      <c r="DN290" s="8">
        <v>1.7000000000000001E-2</v>
      </c>
      <c r="DU290" s="8">
        <v>229.8</v>
      </c>
      <c r="DV290" s="8">
        <v>0.9</v>
      </c>
      <c r="DW290" s="8">
        <v>229.5</v>
      </c>
      <c r="DX290" s="8">
        <v>0.9</v>
      </c>
      <c r="DY290" s="8">
        <v>230.2</v>
      </c>
      <c r="DZ290" s="8">
        <v>0.9</v>
      </c>
      <c r="EA290" s="8">
        <v>31.7</v>
      </c>
      <c r="EB290" s="8">
        <v>0.1</v>
      </c>
      <c r="EC290" s="8">
        <v>29.3</v>
      </c>
      <c r="ED290" s="8">
        <v>0</v>
      </c>
      <c r="EE290" s="8">
        <v>33.200000000000003</v>
      </c>
      <c r="EF290" s="8">
        <v>0</v>
      </c>
      <c r="EG290" s="8">
        <v>7277.7</v>
      </c>
      <c r="EH290" s="8">
        <v>34.200000000000003</v>
      </c>
      <c r="EI290" s="8">
        <v>3878.4</v>
      </c>
      <c r="EJ290" s="8">
        <v>46.9</v>
      </c>
      <c r="EK290" s="8">
        <v>3123.8</v>
      </c>
      <c r="EL290" s="8">
        <v>27.3</v>
      </c>
      <c r="EM290" s="8">
        <v>230</v>
      </c>
      <c r="EO290" s="8">
        <v>230</v>
      </c>
      <c r="EQ290" s="8">
        <v>230</v>
      </c>
      <c r="ES290" s="8">
        <v>6.3</v>
      </c>
      <c r="EU290" s="8">
        <v>6.3</v>
      </c>
      <c r="EW290" s="8">
        <v>6.2</v>
      </c>
      <c r="EY290" s="8">
        <v>0.63</v>
      </c>
      <c r="EZ290" s="8">
        <v>230</v>
      </c>
      <c r="FB290" s="8">
        <v>230</v>
      </c>
      <c r="FD290" s="8">
        <v>230</v>
      </c>
      <c r="FF290" s="8">
        <v>12</v>
      </c>
      <c r="FH290" s="8">
        <v>12</v>
      </c>
      <c r="FJ290" s="8">
        <v>11.3</v>
      </c>
      <c r="FL290" s="8">
        <v>4020</v>
      </c>
      <c r="FN290" s="8">
        <v>0.86</v>
      </c>
      <c r="FO290" s="8">
        <v>230</v>
      </c>
      <c r="FP290" s="8">
        <v>230</v>
      </c>
      <c r="FQ290" s="8">
        <v>230</v>
      </c>
      <c r="FR290" s="8">
        <v>12.6</v>
      </c>
      <c r="FS290" s="8">
        <v>12.5</v>
      </c>
      <c r="FT290" s="8">
        <v>11.2</v>
      </c>
      <c r="FU290" s="8">
        <v>4120</v>
      </c>
      <c r="FV290" s="8">
        <v>0.75</v>
      </c>
      <c r="FW290" s="8">
        <v>228.1</v>
      </c>
      <c r="FY290" s="8">
        <v>2.4</v>
      </c>
      <c r="GA290" s="8">
        <v>540.70000000000005</v>
      </c>
      <c r="GC290" s="8">
        <v>115</v>
      </c>
      <c r="GE290" s="8">
        <v>10385.700000000001</v>
      </c>
      <c r="HB290" s="8">
        <v>317.01</v>
      </c>
      <c r="HC290" s="8">
        <v>0.2</v>
      </c>
      <c r="HD290" s="8">
        <v>210.4</v>
      </c>
      <c r="HE290" s="8">
        <v>0.05</v>
      </c>
      <c r="HF290" s="8">
        <v>135.01</v>
      </c>
      <c r="HG290" s="8">
        <v>0.05</v>
      </c>
      <c r="HH290" s="8">
        <v>75.39</v>
      </c>
      <c r="HI290" s="8">
        <v>0.05</v>
      </c>
      <c r="HZ290" s="8">
        <v>72.88</v>
      </c>
      <c r="IA290" s="8">
        <v>0.04</v>
      </c>
      <c r="IB290" s="8">
        <v>76.72</v>
      </c>
      <c r="IC290" s="8">
        <v>0.04</v>
      </c>
      <c r="ID290" s="8">
        <v>42.71</v>
      </c>
      <c r="IE290" s="8">
        <v>0.02</v>
      </c>
      <c r="IF290" s="8">
        <v>34.01</v>
      </c>
      <c r="IG290" s="8">
        <v>0.05</v>
      </c>
      <c r="IP290" s="8">
        <v>304.25</v>
      </c>
      <c r="IQ290" s="8">
        <v>0.23</v>
      </c>
      <c r="IR290" s="8">
        <v>118.16</v>
      </c>
      <c r="IS290" s="8">
        <v>0.06</v>
      </c>
      <c r="IT290" s="8">
        <v>131.81</v>
      </c>
      <c r="IU290" s="8">
        <v>0.06</v>
      </c>
      <c r="IV290" s="8">
        <v>13.65</v>
      </c>
      <c r="IW290" s="8">
        <v>0.04</v>
      </c>
      <c r="IX290" s="8">
        <v>301.14</v>
      </c>
      <c r="IY290" s="8">
        <v>0.21</v>
      </c>
      <c r="IZ290" s="8">
        <v>131.01</v>
      </c>
      <c r="JA290" s="8">
        <v>0.05</v>
      </c>
      <c r="JB290" s="8">
        <v>12.95</v>
      </c>
      <c r="JC290" s="8">
        <v>0.04</v>
      </c>
      <c r="KB290" s="8">
        <v>339.27</v>
      </c>
      <c r="KC290" s="8">
        <v>0.28000000000000003</v>
      </c>
      <c r="KD290" s="8">
        <v>214.35</v>
      </c>
      <c r="KE290" s="8">
        <v>0.05</v>
      </c>
      <c r="KF290" s="8">
        <v>140.37</v>
      </c>
      <c r="KG290" s="8">
        <v>7.0000000000000007E-2</v>
      </c>
      <c r="KH290" s="8">
        <v>73.97</v>
      </c>
      <c r="KI290" s="8">
        <v>0.05</v>
      </c>
      <c r="LD290" s="8">
        <v>81.63</v>
      </c>
      <c r="LE290" s="8">
        <v>0.04</v>
      </c>
      <c r="LF290" s="8">
        <v>69.67</v>
      </c>
      <c r="LG290" s="8">
        <v>0.08</v>
      </c>
      <c r="LH290" s="8">
        <v>48.31</v>
      </c>
      <c r="LI290" s="8">
        <v>0.03</v>
      </c>
      <c r="LJ290" s="8">
        <v>21.35</v>
      </c>
      <c r="LK290" s="8">
        <v>0.09</v>
      </c>
      <c r="LX290" s="8">
        <v>328.13</v>
      </c>
      <c r="LY290" s="8">
        <v>0.27</v>
      </c>
      <c r="LZ290" s="8">
        <v>118.95</v>
      </c>
      <c r="MA290" s="8">
        <v>7.0000000000000007E-2</v>
      </c>
      <c r="MB290" s="8">
        <v>137.72</v>
      </c>
      <c r="MC290" s="8">
        <v>7.0000000000000007E-2</v>
      </c>
      <c r="MD290" s="8">
        <v>18.760000000000002</v>
      </c>
      <c r="ME290" s="8">
        <v>0.03</v>
      </c>
      <c r="MF290" s="8">
        <v>324.58999999999997</v>
      </c>
      <c r="MG290" s="8">
        <v>0.27</v>
      </c>
      <c r="MH290" s="8">
        <v>136.86000000000001</v>
      </c>
      <c r="MI290" s="8">
        <v>7.0000000000000007E-2</v>
      </c>
      <c r="MJ290" s="8">
        <v>17.47</v>
      </c>
      <c r="MK290" s="8">
        <v>0.04</v>
      </c>
      <c r="MX290" s="28">
        <v>59.08</v>
      </c>
      <c r="MY290" s="28">
        <v>0.03</v>
      </c>
      <c r="MZ290" s="28">
        <v>57.85</v>
      </c>
      <c r="NA290" s="28">
        <v>0.03</v>
      </c>
      <c r="NB290" s="28">
        <v>58.13</v>
      </c>
      <c r="NC290" s="28">
        <v>0.03</v>
      </c>
      <c r="ND290" s="28">
        <v>57.84</v>
      </c>
      <c r="NE290" s="28">
        <v>0.03</v>
      </c>
      <c r="NF290" s="28">
        <v>58.27</v>
      </c>
      <c r="NG290" s="28">
        <v>0.03</v>
      </c>
      <c r="NJ290" s="8">
        <v>117.66</v>
      </c>
      <c r="NK290" s="8">
        <v>0.06</v>
      </c>
      <c r="NN290" s="8">
        <v>73.97</v>
      </c>
      <c r="NO290" s="8">
        <v>0.04</v>
      </c>
      <c r="NP290" s="8">
        <v>76.25</v>
      </c>
      <c r="NQ290" s="8">
        <v>0.03</v>
      </c>
      <c r="NR290" s="8">
        <v>207.53</v>
      </c>
      <c r="NS290" s="8">
        <v>0.05</v>
      </c>
      <c r="NV290" s="8">
        <v>119.73</v>
      </c>
      <c r="NW290" s="8">
        <v>7.0000000000000007E-2</v>
      </c>
      <c r="NX290" s="8">
        <v>72.459999999999994</v>
      </c>
      <c r="NY290" s="8">
        <v>0.08</v>
      </c>
      <c r="NZ290" s="8">
        <v>78.03</v>
      </c>
      <c r="OA290" s="8">
        <v>0.1</v>
      </c>
      <c r="OD290" s="8">
        <v>119.23</v>
      </c>
      <c r="OE290" s="8">
        <v>0.05</v>
      </c>
      <c r="PH290" s="28">
        <v>58.86</v>
      </c>
      <c r="PI290" s="28">
        <v>0.02</v>
      </c>
      <c r="PR290" s="8">
        <v>119.39</v>
      </c>
      <c r="PS290" s="8">
        <v>0.06</v>
      </c>
      <c r="PT290" s="8">
        <v>118.06</v>
      </c>
      <c r="PU290" s="8">
        <v>0.04</v>
      </c>
      <c r="QD290" s="8">
        <v>75.75</v>
      </c>
      <c r="QE290" s="8">
        <v>0.03</v>
      </c>
      <c r="QF290" s="8">
        <v>119.3</v>
      </c>
      <c r="QG290" s="8">
        <v>0.06</v>
      </c>
      <c r="QH290" s="8">
        <v>71.510000000000005</v>
      </c>
      <c r="QI290" s="8">
        <v>7.0000000000000007E-2</v>
      </c>
      <c r="QJ290" s="8">
        <v>119.92</v>
      </c>
      <c r="QK290" s="8">
        <v>7.0000000000000007E-2</v>
      </c>
      <c r="QV290" s="8">
        <v>210.23</v>
      </c>
      <c r="QW290" s="8">
        <v>0.06</v>
      </c>
      <c r="QX290" s="8">
        <v>95.73</v>
      </c>
      <c r="QY290" s="8">
        <v>0.11</v>
      </c>
      <c r="QZ290" s="8">
        <v>95.6</v>
      </c>
      <c r="RA290" s="8">
        <v>0.09</v>
      </c>
      <c r="RB290" s="28">
        <v>75.05</v>
      </c>
      <c r="RC290" s="28">
        <v>0.06</v>
      </c>
      <c r="RD290" s="28">
        <v>75.040000000000006</v>
      </c>
      <c r="RE290" s="28">
        <v>0.06</v>
      </c>
      <c r="RF290" s="28">
        <v>75.27</v>
      </c>
      <c r="RG290" s="28">
        <v>0.06</v>
      </c>
      <c r="RH290" s="28">
        <v>75.22</v>
      </c>
      <c r="RI290" s="28">
        <v>0.06</v>
      </c>
      <c r="RJ290" s="28">
        <v>75.14</v>
      </c>
      <c r="RK290" s="28">
        <v>0.06</v>
      </c>
      <c r="RL290" s="28">
        <v>75.14</v>
      </c>
      <c r="RM290" s="28">
        <v>0.06</v>
      </c>
      <c r="RP290" s="28">
        <v>80.98</v>
      </c>
      <c r="RQ290" s="28">
        <v>0.1</v>
      </c>
      <c r="RR290" s="28">
        <v>80.64</v>
      </c>
      <c r="RS290" s="28">
        <v>0.1</v>
      </c>
      <c r="RT290" s="28">
        <v>75.459999999999994</v>
      </c>
      <c r="RU290" s="28">
        <v>0.08</v>
      </c>
      <c r="RV290" s="28">
        <v>86.91</v>
      </c>
      <c r="RW290" s="28">
        <v>0.12</v>
      </c>
      <c r="RX290" s="28">
        <v>75.510000000000005</v>
      </c>
      <c r="RY290" s="28">
        <v>0.05</v>
      </c>
      <c r="RZ290" s="28">
        <v>82.3</v>
      </c>
      <c r="SA290" s="28">
        <v>0.08</v>
      </c>
      <c r="SB290" s="28">
        <v>77.12</v>
      </c>
      <c r="SC290" s="28">
        <v>0.13</v>
      </c>
      <c r="SD290" s="28">
        <v>79.39</v>
      </c>
      <c r="SE290" s="28">
        <v>0.14000000000000001</v>
      </c>
      <c r="SF290" s="28">
        <v>85.74</v>
      </c>
      <c r="SG290" s="28">
        <v>0.19</v>
      </c>
      <c r="SH290" s="28">
        <v>82.33</v>
      </c>
      <c r="SI290" s="28">
        <v>7.0000000000000007E-2</v>
      </c>
      <c r="SJ290" s="28">
        <v>81.23</v>
      </c>
      <c r="SK290" s="28">
        <v>0.09</v>
      </c>
      <c r="SL290" s="28">
        <v>83.77</v>
      </c>
      <c r="SM290" s="28">
        <v>7.0000000000000007E-2</v>
      </c>
      <c r="SN290" s="28">
        <v>74.92</v>
      </c>
      <c r="SO290" s="28">
        <v>0.06</v>
      </c>
      <c r="SP290" s="28">
        <v>82.65</v>
      </c>
      <c r="SQ290" s="28">
        <v>7.0000000000000007E-2</v>
      </c>
      <c r="SR290" s="28">
        <v>77.819999999999993</v>
      </c>
      <c r="SS290" s="28">
        <v>0.11</v>
      </c>
      <c r="ST290" s="28">
        <v>82.44</v>
      </c>
      <c r="SU290" s="28">
        <v>0.1</v>
      </c>
      <c r="VV290" s="28">
        <v>94.16</v>
      </c>
      <c r="VW290" s="28">
        <v>0.11</v>
      </c>
      <c r="WF290" s="28">
        <v>58.49</v>
      </c>
      <c r="WG290" s="28">
        <v>0.03</v>
      </c>
      <c r="WH290" s="28">
        <v>58.68</v>
      </c>
      <c r="WI290" s="28">
        <v>0.03</v>
      </c>
      <c r="WJ290" s="8" t="s">
        <v>1315</v>
      </c>
      <c r="WK290" s="8">
        <v>75.004999999999995</v>
      </c>
      <c r="WL290" s="8">
        <v>7.0000000000000001E-3</v>
      </c>
      <c r="WM290" s="8">
        <v>61.997999999999998</v>
      </c>
      <c r="WN290" s="8">
        <v>2.1999999999999999E-2</v>
      </c>
      <c r="WO290" s="8">
        <v>58.701999999999998</v>
      </c>
      <c r="WP290" s="8">
        <v>8.0000000000000002E-3</v>
      </c>
      <c r="WQ290" s="8">
        <v>55.850999999999999</v>
      </c>
      <c r="WR290" s="8">
        <v>1.2999999999999999E-2</v>
      </c>
      <c r="WS290" s="8">
        <v>94.99</v>
      </c>
      <c r="WT290" s="8">
        <v>1.4999999999999999E-2</v>
      </c>
      <c r="WU290" s="8">
        <v>74.997</v>
      </c>
      <c r="WV290" s="8">
        <v>2.1000000000000001E-2</v>
      </c>
      <c r="WW290" s="8">
        <v>2502.9</v>
      </c>
      <c r="WX290" s="8">
        <v>3.7</v>
      </c>
      <c r="WY290" s="8">
        <v>2445.1</v>
      </c>
      <c r="WZ290" s="8">
        <v>3.7</v>
      </c>
      <c r="XA290" s="8">
        <v>1.149</v>
      </c>
      <c r="XB290" s="8">
        <v>1E-3</v>
      </c>
      <c r="XC290" s="8">
        <v>-0.38300000000000001</v>
      </c>
      <c r="XD290" s="8">
        <v>2E-3</v>
      </c>
      <c r="XE290" s="8">
        <v>0.111</v>
      </c>
      <c r="XF290" s="8">
        <v>4.0000000000000001E-3</v>
      </c>
      <c r="XG290" s="8">
        <v>0.87209999999999999</v>
      </c>
      <c r="XH290" s="8">
        <v>2.5999999999999999E-3</v>
      </c>
      <c r="XI290" s="8">
        <v>29.257999999999999</v>
      </c>
      <c r="XJ290" s="8">
        <v>1E-3</v>
      </c>
      <c r="XK290" s="8">
        <v>10401</v>
      </c>
      <c r="XL290" s="8">
        <v>15</v>
      </c>
      <c r="XM290" s="8">
        <v>1590</v>
      </c>
      <c r="XO290" s="1">
        <v>8.7942837155845673E-3</v>
      </c>
      <c r="XP290" s="12">
        <v>21.378903712586084</v>
      </c>
      <c r="XQ290" s="4">
        <v>13.029</v>
      </c>
      <c r="XR290" s="4">
        <v>0.39800000000000002</v>
      </c>
      <c r="XS290" s="45">
        <f t="shared" si="239"/>
        <v>1.5670040818966307</v>
      </c>
      <c r="XT290" s="9">
        <f t="shared" si="229"/>
        <v>11430.900247908097</v>
      </c>
      <c r="XU290" s="46">
        <f t="shared" si="230"/>
        <v>330.05153470866139</v>
      </c>
      <c r="XV290" s="9">
        <f t="shared" si="240"/>
        <v>21.816848380468993</v>
      </c>
      <c r="XW290" s="9">
        <f t="shared" si="231"/>
        <v>92.839911399461343</v>
      </c>
      <c r="XX290" s="9">
        <f t="shared" si="232"/>
        <v>11338.060336508635</v>
      </c>
      <c r="XY290" s="15">
        <f t="shared" si="233"/>
        <v>8.8198911893924304E-3</v>
      </c>
      <c r="XZ290" s="9">
        <f t="shared" si="234"/>
        <v>27.692785312132859</v>
      </c>
      <c r="YA290" s="9">
        <f t="shared" si="235"/>
        <v>57.134995918103371</v>
      </c>
      <c r="YB290" s="10">
        <v>14.099656958911472</v>
      </c>
      <c r="YC290" s="10">
        <v>13.137547939628156</v>
      </c>
      <c r="YD290" s="3">
        <v>1.392054324541624E-2</v>
      </c>
      <c r="YE290" s="9">
        <v>38.154403090266278</v>
      </c>
      <c r="YF290" s="15">
        <v>8.7781253078477797E-3</v>
      </c>
      <c r="YG290" s="9">
        <v>27.607122011816006</v>
      </c>
      <c r="YH290" s="15">
        <v>8.81361253289706E-3</v>
      </c>
      <c r="YI290" s="9">
        <v>23.669438144614098</v>
      </c>
      <c r="YJ290" s="9">
        <f t="shared" si="236"/>
        <v>75.168821964246206</v>
      </c>
      <c r="YK290" s="9">
        <f t="shared" si="237"/>
        <v>62.119901655721982</v>
      </c>
      <c r="YL290" s="9">
        <f t="shared" si="238"/>
        <v>23.287225095692911</v>
      </c>
      <c r="YM290" s="9">
        <f t="shared" si="241"/>
        <v>50359.519370277456</v>
      </c>
      <c r="YN290" s="9">
        <f t="shared" si="242"/>
        <v>49474.28798918055</v>
      </c>
      <c r="YO290" s="9">
        <f t="shared" si="243"/>
        <v>8811</v>
      </c>
      <c r="YP290" s="14">
        <f t="shared" si="244"/>
        <v>0.59714515499821619</v>
      </c>
      <c r="YQ290" s="9">
        <f t="shared" si="245"/>
        <v>46059.315258238115</v>
      </c>
      <c r="YR290" s="9">
        <f t="shared" si="246"/>
        <v>45174.083877141209</v>
      </c>
      <c r="YS290" s="10">
        <f t="shared" si="247"/>
        <v>4.4283545099738602</v>
      </c>
      <c r="YT290" s="15">
        <f t="shared" si="248"/>
        <v>0.15991791122400245</v>
      </c>
      <c r="YU290" s="16">
        <f t="shared" si="249"/>
        <v>-4.4055602164399481</v>
      </c>
      <c r="YV290" s="16">
        <f t="shared" si="250"/>
        <v>-18.033826046142835</v>
      </c>
      <c r="YW290" s="47">
        <f t="shared" si="251"/>
        <v>53.702079264829557</v>
      </c>
      <c r="YX290" s="5">
        <f t="shared" si="252"/>
        <v>50359.519370277456</v>
      </c>
      <c r="YY290" s="5">
        <f t="shared" si="253"/>
        <v>45011.271493782006</v>
      </c>
      <c r="YZ290" s="5">
        <f t="shared" si="254"/>
        <v>4369.039235666909</v>
      </c>
      <c r="ZA290" s="5">
        <f t="shared" si="255"/>
        <v>979.20864082853836</v>
      </c>
      <c r="ZB290" s="5">
        <f t="shared" si="256"/>
        <v>50359.519370277456</v>
      </c>
      <c r="ZC290" s="6">
        <f t="shared" si="257"/>
        <v>1</v>
      </c>
    </row>
    <row r="291" spans="1:679" s="8" customFormat="1" x14ac:dyDescent="0.25">
      <c r="A291" s="8">
        <v>3</v>
      </c>
      <c r="B291" s="8" t="s">
        <v>1758</v>
      </c>
      <c r="C291" s="8" t="s">
        <v>1759</v>
      </c>
      <c r="D291" s="8" t="s">
        <v>1758</v>
      </c>
      <c r="E291" s="13" t="s">
        <v>3314</v>
      </c>
      <c r="F291" s="8" t="s">
        <v>3316</v>
      </c>
      <c r="G291" s="8" t="s">
        <v>3316</v>
      </c>
      <c r="H291" s="8" t="s">
        <v>3325</v>
      </c>
      <c r="I291" s="8" t="s">
        <v>3310</v>
      </c>
      <c r="J291" s="8" t="s">
        <v>3319</v>
      </c>
      <c r="L291" s="8">
        <v>7</v>
      </c>
      <c r="M291" s="8" t="s">
        <v>3311</v>
      </c>
      <c r="N291" s="7">
        <v>70</v>
      </c>
      <c r="O291" s="7">
        <v>0</v>
      </c>
      <c r="P291" s="8" t="s">
        <v>3367</v>
      </c>
      <c r="Q291" s="8" t="s">
        <v>1310</v>
      </c>
      <c r="R291" s="8" t="s">
        <v>1760</v>
      </c>
      <c r="S291" s="8" t="s">
        <v>119</v>
      </c>
      <c r="T291" s="8" t="s">
        <v>120</v>
      </c>
      <c r="U291" s="8" t="s">
        <v>135</v>
      </c>
      <c r="V291" s="8" t="s">
        <v>3378</v>
      </c>
      <c r="W291" s="8" t="s">
        <v>3382</v>
      </c>
      <c r="X291" s="8" t="s">
        <v>3387</v>
      </c>
      <c r="Y291" s="8" t="s">
        <v>3387</v>
      </c>
      <c r="Z291" s="8" t="s">
        <v>122</v>
      </c>
      <c r="AA291" s="8" t="s">
        <v>123</v>
      </c>
      <c r="AB291" s="8" t="s">
        <v>124</v>
      </c>
      <c r="AC291" s="8" t="s">
        <v>1312</v>
      </c>
      <c r="AD291" s="8" t="s">
        <v>1177</v>
      </c>
      <c r="AE291" s="8" t="s">
        <v>3391</v>
      </c>
      <c r="AF291" s="8" t="s">
        <v>931</v>
      </c>
      <c r="AG291" s="8">
        <v>75</v>
      </c>
      <c r="AH291" s="8">
        <v>62</v>
      </c>
      <c r="AI291" s="8">
        <v>95</v>
      </c>
      <c r="AJ291" s="8">
        <v>75</v>
      </c>
      <c r="AK291" s="8">
        <v>7.6</v>
      </c>
      <c r="AL291" s="8">
        <v>8.1</v>
      </c>
      <c r="AM291" s="8">
        <v>7.6</v>
      </c>
      <c r="AN291" s="8">
        <v>8.1</v>
      </c>
      <c r="AO291" s="8">
        <v>229.9</v>
      </c>
      <c r="AP291" s="8">
        <v>1.4</v>
      </c>
      <c r="AQ291" s="8">
        <v>32.200000000000003</v>
      </c>
      <c r="AR291" s="8">
        <v>0</v>
      </c>
      <c r="AS291" s="8">
        <v>44832</v>
      </c>
      <c r="AT291" s="8">
        <v>67</v>
      </c>
      <c r="AU291" s="8">
        <v>44307</v>
      </c>
      <c r="AV291" s="8">
        <v>170</v>
      </c>
      <c r="AW291" s="8">
        <v>1041</v>
      </c>
      <c r="AX291" s="8">
        <v>131</v>
      </c>
      <c r="AY291" s="8">
        <v>45875</v>
      </c>
      <c r="AZ291" s="8">
        <v>132</v>
      </c>
      <c r="BA291" s="8">
        <v>4.3150000000000004</v>
      </c>
      <c r="BB291" s="8">
        <v>900</v>
      </c>
      <c r="CO291" s="8" t="s">
        <v>1761</v>
      </c>
      <c r="CP291" s="8" t="s">
        <v>1762</v>
      </c>
      <c r="CQ291" s="8">
        <v>74.998000000000005</v>
      </c>
      <c r="CR291" s="8">
        <v>8.0000000000000002E-3</v>
      </c>
      <c r="CS291" s="8">
        <v>61.994999999999997</v>
      </c>
      <c r="CT291" s="8">
        <v>2.8000000000000001E-2</v>
      </c>
      <c r="CU291" s="8">
        <v>95.012</v>
      </c>
      <c r="CV291" s="8">
        <v>2.1000000000000001E-2</v>
      </c>
      <c r="CW291" s="8">
        <v>75</v>
      </c>
      <c r="CX291" s="8">
        <v>0.02</v>
      </c>
      <c r="CY291" s="8">
        <v>74.58</v>
      </c>
      <c r="CZ291" s="8">
        <v>7.0000000000000007E-2</v>
      </c>
      <c r="DA291" s="8">
        <v>58.5</v>
      </c>
      <c r="DB291" s="8">
        <v>0.04</v>
      </c>
      <c r="DC291" s="8">
        <v>62.27</v>
      </c>
      <c r="DD291" s="8">
        <v>0.02</v>
      </c>
      <c r="DE291" s="8">
        <v>9.9000000000000005E-2</v>
      </c>
      <c r="DF291" s="8">
        <v>4.0000000000000001E-3</v>
      </c>
      <c r="DG291" s="8">
        <v>0.86399999999999999</v>
      </c>
      <c r="DH291" s="8">
        <v>2.7000000000000001E-3</v>
      </c>
      <c r="DI291" s="8">
        <v>44832</v>
      </c>
      <c r="DJ291" s="8">
        <v>67</v>
      </c>
      <c r="DK291" s="8">
        <v>1041</v>
      </c>
      <c r="DL291" s="8">
        <v>131</v>
      </c>
      <c r="DM291" s="8">
        <v>4.3150000000000004</v>
      </c>
      <c r="DN291" s="8">
        <v>1.2E-2</v>
      </c>
      <c r="DU291" s="8">
        <v>229.9</v>
      </c>
      <c r="DV291" s="8">
        <v>1.2</v>
      </c>
      <c r="DW291" s="8">
        <v>229.5</v>
      </c>
      <c r="DX291" s="8">
        <v>1.2</v>
      </c>
      <c r="DY291" s="8">
        <v>230.3</v>
      </c>
      <c r="DZ291" s="8">
        <v>1.2</v>
      </c>
      <c r="EA291" s="8">
        <v>32.200000000000003</v>
      </c>
      <c r="EB291" s="8">
        <v>0.1</v>
      </c>
      <c r="EC291" s="8">
        <v>29.8</v>
      </c>
      <c r="ED291" s="8">
        <v>0.1</v>
      </c>
      <c r="EE291" s="8">
        <v>33.799999999999997</v>
      </c>
      <c r="EF291" s="8">
        <v>0.1</v>
      </c>
      <c r="EG291" s="8">
        <v>7396.1</v>
      </c>
      <c r="EH291" s="8">
        <v>44.3</v>
      </c>
      <c r="EI291" s="8">
        <v>3910</v>
      </c>
      <c r="EJ291" s="8">
        <v>60.3</v>
      </c>
      <c r="EK291" s="8">
        <v>3234.9</v>
      </c>
      <c r="EL291" s="8">
        <v>34</v>
      </c>
      <c r="EM291" s="8">
        <v>230</v>
      </c>
      <c r="EO291" s="8">
        <v>230</v>
      </c>
      <c r="EQ291" s="8">
        <v>230</v>
      </c>
      <c r="ES291" s="8">
        <v>6.3</v>
      </c>
      <c r="EU291" s="8">
        <v>6.3</v>
      </c>
      <c r="EW291" s="8">
        <v>6.1</v>
      </c>
      <c r="EY291" s="8">
        <v>0.63</v>
      </c>
      <c r="EZ291" s="8">
        <v>230</v>
      </c>
      <c r="FB291" s="8">
        <v>230</v>
      </c>
      <c r="FD291" s="8">
        <v>230</v>
      </c>
      <c r="FF291" s="8">
        <v>12.3</v>
      </c>
      <c r="FH291" s="8">
        <v>12.3</v>
      </c>
      <c r="FJ291" s="8">
        <v>11.6</v>
      </c>
      <c r="FL291" s="8">
        <v>4130</v>
      </c>
      <c r="FN291" s="8">
        <v>0.86</v>
      </c>
      <c r="FO291" s="8">
        <v>230</v>
      </c>
      <c r="FP291" s="8">
        <v>230</v>
      </c>
      <c r="FQ291" s="8">
        <v>230</v>
      </c>
      <c r="FR291" s="8">
        <v>12.9</v>
      </c>
      <c r="FS291" s="8">
        <v>12.8</v>
      </c>
      <c r="FT291" s="8">
        <v>11.5</v>
      </c>
      <c r="FU291" s="8">
        <v>4230</v>
      </c>
      <c r="FV291" s="8">
        <v>0.75</v>
      </c>
      <c r="FW291" s="8">
        <v>228</v>
      </c>
      <c r="FY291" s="8">
        <v>2.4</v>
      </c>
      <c r="GA291" s="8">
        <v>540.79999999999995</v>
      </c>
      <c r="GC291" s="8">
        <v>115</v>
      </c>
      <c r="GE291" s="8">
        <v>10605.8</v>
      </c>
      <c r="HB291" s="8">
        <v>326.19</v>
      </c>
      <c r="HC291" s="8">
        <v>0.3</v>
      </c>
      <c r="HD291" s="8">
        <v>212.5</v>
      </c>
      <c r="HE291" s="8">
        <v>0.05</v>
      </c>
      <c r="HF291" s="8">
        <v>137.25</v>
      </c>
      <c r="HG291" s="8">
        <v>7.0000000000000007E-2</v>
      </c>
      <c r="HH291" s="8">
        <v>75.25</v>
      </c>
      <c r="HI291" s="8">
        <v>7.0000000000000007E-2</v>
      </c>
      <c r="HZ291" s="8">
        <v>73.78</v>
      </c>
      <c r="IA291" s="8">
        <v>0.05</v>
      </c>
      <c r="IB291" s="8">
        <v>76.17</v>
      </c>
      <c r="IC291" s="8">
        <v>0.05</v>
      </c>
      <c r="ID291" s="8">
        <v>43.3</v>
      </c>
      <c r="IE291" s="8">
        <v>0.03</v>
      </c>
      <c r="IF291" s="8">
        <v>32.869999999999997</v>
      </c>
      <c r="IG291" s="8">
        <v>0.05</v>
      </c>
      <c r="IP291" s="8">
        <v>313.41000000000003</v>
      </c>
      <c r="IQ291" s="8">
        <v>0.3</v>
      </c>
      <c r="IR291" s="8">
        <v>120.88</v>
      </c>
      <c r="IS291" s="8">
        <v>0.08</v>
      </c>
      <c r="IT291" s="8">
        <v>134.12</v>
      </c>
      <c r="IU291" s="8">
        <v>7.0000000000000007E-2</v>
      </c>
      <c r="IV291" s="8">
        <v>13.24</v>
      </c>
      <c r="IW291" s="8">
        <v>0.03</v>
      </c>
      <c r="IX291" s="8">
        <v>310.25</v>
      </c>
      <c r="IY291" s="8">
        <v>0.31</v>
      </c>
      <c r="IZ291" s="8">
        <v>133.32</v>
      </c>
      <c r="JA291" s="8">
        <v>0.08</v>
      </c>
      <c r="JB291" s="8">
        <v>12.52</v>
      </c>
      <c r="JC291" s="8">
        <v>0.04</v>
      </c>
      <c r="KB291" s="8">
        <v>348.2</v>
      </c>
      <c r="KC291" s="8">
        <v>0.37</v>
      </c>
      <c r="KD291" s="8">
        <v>215.72</v>
      </c>
      <c r="KE291" s="8">
        <v>7.0000000000000007E-2</v>
      </c>
      <c r="KF291" s="8">
        <v>142.44999999999999</v>
      </c>
      <c r="KG291" s="8">
        <v>0.09</v>
      </c>
      <c r="KH291" s="8">
        <v>73.27</v>
      </c>
      <c r="KI291" s="8">
        <v>0.09</v>
      </c>
      <c r="LD291" s="8">
        <v>82.33</v>
      </c>
      <c r="LE291" s="8">
        <v>0.06</v>
      </c>
      <c r="LF291" s="8">
        <v>66.81</v>
      </c>
      <c r="LG291" s="8">
        <v>0.17</v>
      </c>
      <c r="LH291" s="8">
        <v>48.74</v>
      </c>
      <c r="LI291" s="8">
        <v>0.03</v>
      </c>
      <c r="LJ291" s="8">
        <v>18.07</v>
      </c>
      <c r="LK291" s="8">
        <v>0.18</v>
      </c>
      <c r="LX291" s="8">
        <v>337.12</v>
      </c>
      <c r="LY291" s="8">
        <v>0.38</v>
      </c>
      <c r="LZ291" s="8">
        <v>121.21</v>
      </c>
      <c r="MA291" s="8">
        <v>0.08</v>
      </c>
      <c r="MB291" s="8">
        <v>139.87</v>
      </c>
      <c r="MC291" s="8">
        <v>0.09</v>
      </c>
      <c r="MD291" s="8">
        <v>18.649999999999999</v>
      </c>
      <c r="ME291" s="8">
        <v>0.03</v>
      </c>
      <c r="MF291" s="8">
        <v>333.41</v>
      </c>
      <c r="MG291" s="8">
        <v>0.37</v>
      </c>
      <c r="MH291" s="8">
        <v>138.99</v>
      </c>
      <c r="MI291" s="8">
        <v>0.09</v>
      </c>
      <c r="MJ291" s="8">
        <v>17.309999999999999</v>
      </c>
      <c r="MK291" s="8">
        <v>0.05</v>
      </c>
      <c r="MX291" s="28">
        <v>59.13</v>
      </c>
      <c r="MY291" s="28">
        <v>0.03</v>
      </c>
      <c r="MZ291" s="28">
        <v>57.89</v>
      </c>
      <c r="NA291" s="28">
        <v>0.03</v>
      </c>
      <c r="NB291" s="28">
        <v>58.18</v>
      </c>
      <c r="NC291" s="28">
        <v>0.03</v>
      </c>
      <c r="ND291" s="28">
        <v>57.85</v>
      </c>
      <c r="NE291" s="28">
        <v>0.04</v>
      </c>
      <c r="NF291" s="28">
        <v>58.3</v>
      </c>
      <c r="NG291" s="28">
        <v>0.03</v>
      </c>
      <c r="NJ291" s="8">
        <v>120.52</v>
      </c>
      <c r="NK291" s="8">
        <v>0.08</v>
      </c>
      <c r="NN291" s="8">
        <v>73.83</v>
      </c>
      <c r="NO291" s="8">
        <v>0.05</v>
      </c>
      <c r="NP291" s="8">
        <v>75.66</v>
      </c>
      <c r="NQ291" s="8">
        <v>0.04</v>
      </c>
      <c r="NR291" s="8">
        <v>209.39</v>
      </c>
      <c r="NS291" s="8">
        <v>7.0000000000000007E-2</v>
      </c>
      <c r="NV291" s="8">
        <v>121.85</v>
      </c>
      <c r="NW291" s="8">
        <v>0.09</v>
      </c>
      <c r="NX291" s="8">
        <v>69.489999999999995</v>
      </c>
      <c r="NY291" s="8">
        <v>0.18</v>
      </c>
      <c r="NZ291" s="8">
        <v>74.709999999999994</v>
      </c>
      <c r="OA291" s="8">
        <v>0.13</v>
      </c>
      <c r="OD291" s="8">
        <v>121.04</v>
      </c>
      <c r="OE291" s="8">
        <v>0.08</v>
      </c>
      <c r="PH291" s="28">
        <v>58.91</v>
      </c>
      <c r="PI291" s="28">
        <v>0.03</v>
      </c>
      <c r="PR291" s="8">
        <v>121.67</v>
      </c>
      <c r="PS291" s="8">
        <v>0.08</v>
      </c>
      <c r="PT291" s="8">
        <v>120.81</v>
      </c>
      <c r="PU291" s="8">
        <v>7.0000000000000007E-2</v>
      </c>
      <c r="QD291" s="8">
        <v>75.62</v>
      </c>
      <c r="QE291" s="8">
        <v>0.05</v>
      </c>
      <c r="QF291" s="8">
        <v>122</v>
      </c>
      <c r="QG291" s="8">
        <v>0.09</v>
      </c>
      <c r="QH291" s="8">
        <v>68.69</v>
      </c>
      <c r="QI291" s="8">
        <v>0.26</v>
      </c>
      <c r="QJ291" s="8">
        <v>122.13</v>
      </c>
      <c r="QK291" s="8">
        <v>0.09</v>
      </c>
      <c r="QV291" s="8">
        <v>211.68</v>
      </c>
      <c r="QW291" s="8">
        <v>0.09</v>
      </c>
      <c r="QX291" s="8">
        <v>95.83</v>
      </c>
      <c r="QY291" s="8">
        <v>0.1</v>
      </c>
      <c r="QZ291" s="8">
        <v>95.8</v>
      </c>
      <c r="RA291" s="8">
        <v>0.08</v>
      </c>
      <c r="RB291" s="28">
        <v>75.05</v>
      </c>
      <c r="RC291" s="28">
        <v>0.06</v>
      </c>
      <c r="RD291" s="28">
        <v>75.05</v>
      </c>
      <c r="RE291" s="28">
        <v>0.06</v>
      </c>
      <c r="RF291" s="28">
        <v>75.319999999999993</v>
      </c>
      <c r="RG291" s="28">
        <v>0.06</v>
      </c>
      <c r="RH291" s="28">
        <v>75.260000000000005</v>
      </c>
      <c r="RI291" s="28">
        <v>0.06</v>
      </c>
      <c r="RJ291" s="28">
        <v>75.14</v>
      </c>
      <c r="RK291" s="28">
        <v>0.06</v>
      </c>
      <c r="RL291" s="28">
        <v>75.14</v>
      </c>
      <c r="RM291" s="28">
        <v>0.06</v>
      </c>
      <c r="RP291" s="28">
        <v>81.03</v>
      </c>
      <c r="RQ291" s="28">
        <v>0.09</v>
      </c>
      <c r="RR291" s="28">
        <v>80.7</v>
      </c>
      <c r="RS291" s="28">
        <v>0.1</v>
      </c>
      <c r="RT291" s="28">
        <v>75.5</v>
      </c>
      <c r="RU291" s="28">
        <v>0.08</v>
      </c>
      <c r="RV291" s="28">
        <v>86.86</v>
      </c>
      <c r="RW291" s="28">
        <v>0.12</v>
      </c>
      <c r="RX291" s="28">
        <v>75.52</v>
      </c>
      <c r="RY291" s="28">
        <v>0.06</v>
      </c>
      <c r="RZ291" s="28">
        <v>82.24</v>
      </c>
      <c r="SA291" s="28">
        <v>0.08</v>
      </c>
      <c r="SB291" s="28">
        <v>77.19</v>
      </c>
      <c r="SC291" s="28">
        <v>0.1</v>
      </c>
      <c r="SD291" s="28">
        <v>79.41</v>
      </c>
      <c r="SE291" s="28">
        <v>0.14000000000000001</v>
      </c>
      <c r="SF291" s="28">
        <v>85.74</v>
      </c>
      <c r="SG291" s="28">
        <v>0.2</v>
      </c>
      <c r="SH291" s="28">
        <v>82.26</v>
      </c>
      <c r="SI291" s="28">
        <v>0.08</v>
      </c>
      <c r="SJ291" s="28">
        <v>81.22</v>
      </c>
      <c r="SK291" s="28">
        <v>0.09</v>
      </c>
      <c r="SL291" s="28">
        <v>83.73</v>
      </c>
      <c r="SM291" s="28">
        <v>7.0000000000000007E-2</v>
      </c>
      <c r="SN291" s="28">
        <v>74.900000000000006</v>
      </c>
      <c r="SO291" s="28">
        <v>0.06</v>
      </c>
      <c r="SP291" s="28">
        <v>82.58</v>
      </c>
      <c r="SQ291" s="28">
        <v>0.08</v>
      </c>
      <c r="SR291" s="28">
        <v>77.77</v>
      </c>
      <c r="SS291" s="28">
        <v>0.1</v>
      </c>
      <c r="ST291" s="28">
        <v>82.37</v>
      </c>
      <c r="SU291" s="28">
        <v>0.08</v>
      </c>
      <c r="VV291" s="28">
        <v>94.07</v>
      </c>
      <c r="VW291" s="28">
        <v>0.13</v>
      </c>
      <c r="WF291" s="28">
        <v>58.58</v>
      </c>
      <c r="WG291" s="28">
        <v>0.02</v>
      </c>
      <c r="WH291" s="28">
        <v>58.76</v>
      </c>
      <c r="WI291" s="28">
        <v>0.02</v>
      </c>
      <c r="WJ291" s="8" t="s">
        <v>1315</v>
      </c>
      <c r="WK291" s="8">
        <v>74.998000000000005</v>
      </c>
      <c r="WL291" s="8">
        <v>8.0000000000000002E-3</v>
      </c>
      <c r="WM291" s="8">
        <v>61.994999999999997</v>
      </c>
      <c r="WN291" s="8">
        <v>2.8000000000000001E-2</v>
      </c>
      <c r="WO291" s="8">
        <v>58.72</v>
      </c>
      <c r="WP291" s="8">
        <v>0.01</v>
      </c>
      <c r="WQ291" s="8">
        <v>55.918999999999997</v>
      </c>
      <c r="WR291" s="8">
        <v>1.6E-2</v>
      </c>
      <c r="WS291" s="8">
        <v>95.012</v>
      </c>
      <c r="WT291" s="8">
        <v>2.1000000000000001E-2</v>
      </c>
      <c r="WU291" s="8">
        <v>75</v>
      </c>
      <c r="WV291" s="8">
        <v>0.02</v>
      </c>
      <c r="WW291" s="8">
        <v>2491.6</v>
      </c>
      <c r="WX291" s="8">
        <v>3.9</v>
      </c>
      <c r="WY291" s="8">
        <v>2433.3000000000002</v>
      </c>
      <c r="WZ291" s="8">
        <v>3.8</v>
      </c>
      <c r="XA291" s="8">
        <v>1.149</v>
      </c>
      <c r="XB291" s="8">
        <v>2E-3</v>
      </c>
      <c r="XC291" s="8">
        <v>-0.38100000000000001</v>
      </c>
      <c r="XD291" s="8">
        <v>2E-3</v>
      </c>
      <c r="XE291" s="8">
        <v>9.9000000000000005E-2</v>
      </c>
      <c r="XF291" s="8">
        <v>4.0000000000000001E-3</v>
      </c>
      <c r="XG291" s="8">
        <v>0.86399999999999999</v>
      </c>
      <c r="XH291" s="8">
        <v>2.7000000000000001E-3</v>
      </c>
      <c r="XI291" s="8">
        <v>29.254000000000001</v>
      </c>
      <c r="XJ291" s="8">
        <v>1E-3</v>
      </c>
      <c r="XK291" s="8">
        <v>10631</v>
      </c>
      <c r="XL291" s="8">
        <v>19</v>
      </c>
      <c r="XM291" s="8">
        <v>1590</v>
      </c>
      <c r="XO291" s="1">
        <v>8.7942837155845673E-3</v>
      </c>
      <c r="XP291" s="12">
        <v>21.378903712586084</v>
      </c>
      <c r="XQ291" s="4">
        <v>13.029</v>
      </c>
      <c r="XR291" s="4">
        <v>0.39800000000000002</v>
      </c>
      <c r="XS291" s="45">
        <f t="shared" si="239"/>
        <v>1.5761888289618602</v>
      </c>
      <c r="XT291" s="9">
        <f t="shared" si="229"/>
        <v>11378.656942946393</v>
      </c>
      <c r="XU291" s="46">
        <f t="shared" si="230"/>
        <v>328.45871310236225</v>
      </c>
      <c r="XV291" s="9">
        <f t="shared" si="240"/>
        <v>21.7602254764751</v>
      </c>
      <c r="XW291" s="9">
        <f t="shared" si="231"/>
        <v>92.595427547141099</v>
      </c>
      <c r="XX291" s="9">
        <f t="shared" si="232"/>
        <v>11286.061515399251</v>
      </c>
      <c r="XY291" s="15">
        <f t="shared" si="233"/>
        <v>8.8196294700060643E-3</v>
      </c>
      <c r="XZ291" s="9">
        <f t="shared" si="234"/>
        <v>27.690927160631656</v>
      </c>
      <c r="YA291" s="9">
        <f t="shared" si="235"/>
        <v>57.143811171038138</v>
      </c>
      <c r="YB291" s="10">
        <v>14.100194395925298</v>
      </c>
      <c r="YC291" s="10">
        <v>13.138281675033035</v>
      </c>
      <c r="YD291" s="3">
        <v>1.391790493912955E-2</v>
      </c>
      <c r="YE291" s="9">
        <v>38.156908525346452</v>
      </c>
      <c r="YF291" s="15">
        <v>8.7778011496329675E-3</v>
      </c>
      <c r="YG291" s="9">
        <v>27.605060003355938</v>
      </c>
      <c r="YH291" s="15">
        <v>8.849176007400511E-3</v>
      </c>
      <c r="YI291" s="9">
        <v>23.712488628980566</v>
      </c>
      <c r="YJ291" s="9">
        <f t="shared" si="236"/>
        <v>75.162378217613721</v>
      </c>
      <c r="YK291" s="9">
        <f t="shared" si="237"/>
        <v>62.117202309083126</v>
      </c>
      <c r="YL291" s="9">
        <f t="shared" si="238"/>
        <v>23.328010410298155</v>
      </c>
      <c r="YM291" s="9">
        <f t="shared" si="241"/>
        <v>49644.132972679399</v>
      </c>
      <c r="YN291" s="9">
        <f t="shared" si="242"/>
        <v>49206.502326350965</v>
      </c>
      <c r="YO291" s="9">
        <f t="shared" si="243"/>
        <v>9041</v>
      </c>
      <c r="YP291" s="14">
        <f t="shared" si="244"/>
        <v>0.62156253221264757</v>
      </c>
      <c r="YQ291" s="9">
        <f t="shared" si="245"/>
        <v>45338.492560497762</v>
      </c>
      <c r="YR291" s="9">
        <f t="shared" si="246"/>
        <v>44900.861914169327</v>
      </c>
      <c r="YS291" s="10">
        <f t="shared" si="247"/>
        <v>4.2647439150124882</v>
      </c>
      <c r="YT291" s="15">
        <f t="shared" si="248"/>
        <v>0.15535318343459542</v>
      </c>
      <c r="YU291" s="16">
        <f t="shared" si="249"/>
        <v>-4.3629167503335005</v>
      </c>
      <c r="YV291" s="16">
        <f t="shared" si="250"/>
        <v>-18.018567046575583</v>
      </c>
      <c r="YW291" s="47">
        <f t="shared" si="251"/>
        <v>53.829713850458873</v>
      </c>
      <c r="YX291" s="5">
        <f t="shared" si="252"/>
        <v>49644.132972679399</v>
      </c>
      <c r="YY291" s="5">
        <f t="shared" si="253"/>
        <v>44292.234294950707</v>
      </c>
      <c r="YZ291" s="5">
        <f t="shared" si="254"/>
        <v>4374.8457524222713</v>
      </c>
      <c r="ZA291" s="5">
        <f t="shared" si="255"/>
        <v>977.05292530638053</v>
      </c>
      <c r="ZB291" s="5">
        <f t="shared" si="256"/>
        <v>49644.132972679356</v>
      </c>
      <c r="ZC291" s="6">
        <f t="shared" si="257"/>
        <v>0.99999999999999911</v>
      </c>
    </row>
    <row r="292" spans="1:679" s="8" customFormat="1" x14ac:dyDescent="0.25">
      <c r="A292" s="8">
        <v>3</v>
      </c>
      <c r="B292" s="8" t="s">
        <v>1763</v>
      </c>
      <c r="C292" s="8" t="s">
        <v>1764</v>
      </c>
      <c r="D292" s="8" t="s">
        <v>1763</v>
      </c>
      <c r="E292" s="13" t="s">
        <v>3314</v>
      </c>
      <c r="F292" s="8" t="s">
        <v>3316</v>
      </c>
      <c r="G292" s="8" t="s">
        <v>3316</v>
      </c>
      <c r="H292" s="8" t="s">
        <v>3325</v>
      </c>
      <c r="I292" s="8" t="s">
        <v>3310</v>
      </c>
      <c r="J292" s="8" t="s">
        <v>3319</v>
      </c>
      <c r="L292" s="8">
        <v>7</v>
      </c>
      <c r="M292" s="8" t="s">
        <v>3311</v>
      </c>
      <c r="N292" s="7">
        <v>80</v>
      </c>
      <c r="O292" s="7">
        <v>0</v>
      </c>
      <c r="P292" s="8" t="s">
        <v>3367</v>
      </c>
      <c r="Q292" s="8" t="s">
        <v>1310</v>
      </c>
      <c r="R292" s="8" t="s">
        <v>1765</v>
      </c>
      <c r="S292" s="8" t="s">
        <v>119</v>
      </c>
      <c r="T292" s="8" t="s">
        <v>120</v>
      </c>
      <c r="U292" s="8" t="s">
        <v>135</v>
      </c>
      <c r="V292" s="8" t="s">
        <v>3378</v>
      </c>
      <c r="W292" s="8" t="s">
        <v>3382</v>
      </c>
      <c r="X292" s="8" t="s">
        <v>3387</v>
      </c>
      <c r="Y292" s="8" t="s">
        <v>3387</v>
      </c>
      <c r="Z292" s="8" t="s">
        <v>122</v>
      </c>
      <c r="AA292" s="8" t="s">
        <v>123</v>
      </c>
      <c r="AB292" s="8" t="s">
        <v>124</v>
      </c>
      <c r="AC292" s="8" t="s">
        <v>1312</v>
      </c>
      <c r="AD292" s="8" t="s">
        <v>1177</v>
      </c>
      <c r="AE292" s="8" t="s">
        <v>3391</v>
      </c>
      <c r="AF292" s="8" t="s">
        <v>931</v>
      </c>
      <c r="AG292" s="8">
        <v>75</v>
      </c>
      <c r="AH292" s="8">
        <v>62</v>
      </c>
      <c r="AI292" s="8">
        <v>95</v>
      </c>
      <c r="AJ292" s="8">
        <v>75</v>
      </c>
      <c r="AK292" s="8">
        <v>7.6</v>
      </c>
      <c r="AL292" s="8">
        <v>8.1</v>
      </c>
      <c r="AM292" s="8">
        <v>7.6</v>
      </c>
      <c r="AN292" s="8">
        <v>8.1</v>
      </c>
      <c r="AO292" s="8">
        <v>229.8</v>
      </c>
      <c r="AP292" s="8">
        <v>1.6</v>
      </c>
      <c r="AQ292" s="8">
        <v>32.9</v>
      </c>
      <c r="AR292" s="8">
        <v>0</v>
      </c>
      <c r="AS292" s="8">
        <v>44343</v>
      </c>
      <c r="AT292" s="8">
        <v>69</v>
      </c>
      <c r="AU292" s="8">
        <v>43848</v>
      </c>
      <c r="AV292" s="8">
        <v>184</v>
      </c>
      <c r="AW292" s="8">
        <v>496</v>
      </c>
      <c r="AX292" s="8">
        <v>164</v>
      </c>
      <c r="AY292" s="8">
        <v>44840</v>
      </c>
      <c r="AZ292" s="8">
        <v>169</v>
      </c>
      <c r="BA292" s="8">
        <v>4.1040000000000001</v>
      </c>
      <c r="BB292" s="8">
        <v>900</v>
      </c>
      <c r="CO292" s="8" t="s">
        <v>1766</v>
      </c>
      <c r="CP292" s="8" t="s">
        <v>1767</v>
      </c>
      <c r="CQ292" s="8">
        <v>74.998000000000005</v>
      </c>
      <c r="CR292" s="8">
        <v>6.0000000000000001E-3</v>
      </c>
      <c r="CS292" s="8">
        <v>61.999000000000002</v>
      </c>
      <c r="CT292" s="8">
        <v>2.9000000000000001E-2</v>
      </c>
      <c r="CU292" s="8">
        <v>94.977000000000004</v>
      </c>
      <c r="CV292" s="8">
        <v>3.1E-2</v>
      </c>
      <c r="CW292" s="8">
        <v>74.994</v>
      </c>
      <c r="CX292" s="8">
        <v>1.7000000000000001E-2</v>
      </c>
      <c r="CY292" s="8">
        <v>74.599999999999994</v>
      </c>
      <c r="CZ292" s="8">
        <v>0.06</v>
      </c>
      <c r="DA292" s="8">
        <v>58.62</v>
      </c>
      <c r="DB292" s="8">
        <v>0.03</v>
      </c>
      <c r="DC292" s="8">
        <v>62.37</v>
      </c>
      <c r="DD292" s="8">
        <v>0.01</v>
      </c>
      <c r="DE292" s="8">
        <v>9.2999999999999999E-2</v>
      </c>
      <c r="DF292" s="8">
        <v>4.0000000000000001E-3</v>
      </c>
      <c r="DG292" s="8">
        <v>0.85899999999999999</v>
      </c>
      <c r="DH292" s="8">
        <v>2.5000000000000001E-3</v>
      </c>
      <c r="DI292" s="8">
        <v>44343</v>
      </c>
      <c r="DJ292" s="8">
        <v>69</v>
      </c>
      <c r="DK292" s="8">
        <v>496</v>
      </c>
      <c r="DL292" s="8">
        <v>164</v>
      </c>
      <c r="DM292" s="8">
        <v>4.1040000000000001</v>
      </c>
      <c r="DN292" s="8">
        <v>1.9E-2</v>
      </c>
      <c r="DU292" s="8">
        <v>229.8</v>
      </c>
      <c r="DV292" s="8">
        <v>1</v>
      </c>
      <c r="DW292" s="8">
        <v>229.4</v>
      </c>
      <c r="DX292" s="8">
        <v>1</v>
      </c>
      <c r="DY292" s="8">
        <v>230.2</v>
      </c>
      <c r="DZ292" s="8">
        <v>1</v>
      </c>
      <c r="EA292" s="8">
        <v>32.9</v>
      </c>
      <c r="EB292" s="8">
        <v>0.1</v>
      </c>
      <c r="EC292" s="8">
        <v>30.5</v>
      </c>
      <c r="ED292" s="8">
        <v>0.1</v>
      </c>
      <c r="EE292" s="8">
        <v>34.5</v>
      </c>
      <c r="EF292" s="8">
        <v>0.1</v>
      </c>
      <c r="EG292" s="8">
        <v>7560.4</v>
      </c>
      <c r="EH292" s="8">
        <v>37.700000000000003</v>
      </c>
      <c r="EI292" s="8">
        <v>3936.6</v>
      </c>
      <c r="EJ292" s="8">
        <v>50.8</v>
      </c>
      <c r="EK292" s="8">
        <v>3365.4</v>
      </c>
      <c r="EL292" s="8">
        <v>31.2</v>
      </c>
      <c r="EM292" s="8">
        <v>230</v>
      </c>
      <c r="EO292" s="8">
        <v>230</v>
      </c>
      <c r="EQ292" s="8">
        <v>230</v>
      </c>
      <c r="ES292" s="8">
        <v>6.3</v>
      </c>
      <c r="EU292" s="8">
        <v>6.3</v>
      </c>
      <c r="EW292" s="8">
        <v>6.2</v>
      </c>
      <c r="EY292" s="8">
        <v>0.63</v>
      </c>
      <c r="EZ292" s="8">
        <v>230</v>
      </c>
      <c r="FB292" s="8">
        <v>230</v>
      </c>
      <c r="FD292" s="8">
        <v>230</v>
      </c>
      <c r="FF292" s="8">
        <v>12.6</v>
      </c>
      <c r="FH292" s="8">
        <v>12.6</v>
      </c>
      <c r="FJ292" s="8">
        <v>11.9</v>
      </c>
      <c r="FL292" s="8">
        <v>4270</v>
      </c>
      <c r="FN292" s="8">
        <v>0.87</v>
      </c>
      <c r="FO292" s="8">
        <v>230</v>
      </c>
      <c r="FP292" s="8">
        <v>230</v>
      </c>
      <c r="FQ292" s="8">
        <v>230</v>
      </c>
      <c r="FR292" s="8">
        <v>13.3</v>
      </c>
      <c r="FS292" s="8">
        <v>13.2</v>
      </c>
      <c r="FT292" s="8">
        <v>11.8</v>
      </c>
      <c r="FU292" s="8">
        <v>4390</v>
      </c>
      <c r="FV292" s="8">
        <v>0.76</v>
      </c>
      <c r="FW292" s="8">
        <v>228</v>
      </c>
      <c r="FY292" s="8">
        <v>2.4</v>
      </c>
      <c r="GA292" s="8">
        <v>537.6</v>
      </c>
      <c r="GC292" s="8">
        <v>115</v>
      </c>
      <c r="GE292" s="8">
        <v>10902.6</v>
      </c>
      <c r="HB292" s="8">
        <v>336.09</v>
      </c>
      <c r="HC292" s="8">
        <v>0.47</v>
      </c>
      <c r="HD292" s="8">
        <v>215.69</v>
      </c>
      <c r="HE292" s="8">
        <v>0.1</v>
      </c>
      <c r="HF292" s="8">
        <v>139.62</v>
      </c>
      <c r="HG292" s="8">
        <v>0.11</v>
      </c>
      <c r="HH292" s="8">
        <v>76.069999999999993</v>
      </c>
      <c r="HI292" s="8">
        <v>0.1</v>
      </c>
      <c r="HZ292" s="8">
        <v>74.81</v>
      </c>
      <c r="IA292" s="8">
        <v>0.08</v>
      </c>
      <c r="IB292" s="8">
        <v>76.14</v>
      </c>
      <c r="IC292" s="8">
        <v>0.05</v>
      </c>
      <c r="ID292" s="8">
        <v>43.97</v>
      </c>
      <c r="IE292" s="8">
        <v>0.05</v>
      </c>
      <c r="IF292" s="8">
        <v>32.17</v>
      </c>
      <c r="IG292" s="8">
        <v>0.09</v>
      </c>
      <c r="IP292" s="8">
        <v>323.27999999999997</v>
      </c>
      <c r="IQ292" s="8">
        <v>0.47</v>
      </c>
      <c r="IR292" s="8">
        <v>123.69</v>
      </c>
      <c r="IS292" s="8">
        <v>0.1</v>
      </c>
      <c r="IT292" s="8">
        <v>136.55000000000001</v>
      </c>
      <c r="IU292" s="8">
        <v>0.12</v>
      </c>
      <c r="IV292" s="8">
        <v>12.85</v>
      </c>
      <c r="IW292" s="8">
        <v>0.05</v>
      </c>
      <c r="IX292" s="8">
        <v>320.05</v>
      </c>
      <c r="IY292" s="8">
        <v>0.47</v>
      </c>
      <c r="IZ292" s="8">
        <v>135.76</v>
      </c>
      <c r="JA292" s="8">
        <v>0.12</v>
      </c>
      <c r="JB292" s="8">
        <v>12.17</v>
      </c>
      <c r="JC292" s="8">
        <v>0.08</v>
      </c>
      <c r="KB292" s="8">
        <v>361.17</v>
      </c>
      <c r="KC292" s="8">
        <v>0.5</v>
      </c>
      <c r="KD292" s="8">
        <v>216.88</v>
      </c>
      <c r="KE292" s="8">
        <v>0.1</v>
      </c>
      <c r="KF292" s="8">
        <v>145.41</v>
      </c>
      <c r="KG292" s="8">
        <v>0.11</v>
      </c>
      <c r="KH292" s="8">
        <v>71.47</v>
      </c>
      <c r="KI292" s="8">
        <v>0.14000000000000001</v>
      </c>
      <c r="LD292" s="8">
        <v>83.3</v>
      </c>
      <c r="LE292" s="8">
        <v>0.06</v>
      </c>
      <c r="LF292" s="8">
        <v>63.37</v>
      </c>
      <c r="LG292" s="8">
        <v>0.34</v>
      </c>
      <c r="LH292" s="8">
        <v>49.34</v>
      </c>
      <c r="LI292" s="8">
        <v>0.04</v>
      </c>
      <c r="LJ292" s="8">
        <v>14.03</v>
      </c>
      <c r="LK292" s="8">
        <v>0.36</v>
      </c>
      <c r="LX292" s="8">
        <v>349.99</v>
      </c>
      <c r="LY292" s="8">
        <v>0.5</v>
      </c>
      <c r="LZ292" s="8">
        <v>124.23</v>
      </c>
      <c r="MA292" s="8">
        <v>0.1</v>
      </c>
      <c r="MB292" s="8">
        <v>142.87</v>
      </c>
      <c r="MC292" s="8">
        <v>0.11</v>
      </c>
      <c r="MD292" s="8">
        <v>18.63</v>
      </c>
      <c r="ME292" s="8">
        <v>0.05</v>
      </c>
      <c r="MF292" s="8">
        <v>346.2</v>
      </c>
      <c r="MG292" s="8">
        <v>0.48</v>
      </c>
      <c r="MH292" s="8">
        <v>141.99</v>
      </c>
      <c r="MI292" s="8">
        <v>0.11</v>
      </c>
      <c r="MJ292" s="8">
        <v>17.29</v>
      </c>
      <c r="MK292" s="8">
        <v>0.08</v>
      </c>
      <c r="MX292" s="28">
        <v>59.29</v>
      </c>
      <c r="MY292" s="28">
        <v>0.03</v>
      </c>
      <c r="MZ292" s="28">
        <v>57.95</v>
      </c>
      <c r="NA292" s="28">
        <v>0.04</v>
      </c>
      <c r="NB292" s="28">
        <v>58.27</v>
      </c>
      <c r="NC292" s="28">
        <v>0.03</v>
      </c>
      <c r="ND292" s="28">
        <v>57.95</v>
      </c>
      <c r="NE292" s="28">
        <v>0.04</v>
      </c>
      <c r="NF292" s="28">
        <v>58.36</v>
      </c>
      <c r="NG292" s="28">
        <v>0.04</v>
      </c>
      <c r="NJ292" s="8">
        <v>123.32</v>
      </c>
      <c r="NK292" s="8">
        <v>0.09</v>
      </c>
      <c r="NN292" s="8">
        <v>73.53</v>
      </c>
      <c r="NO292" s="8">
        <v>7.0000000000000007E-2</v>
      </c>
      <c r="NP292" s="8">
        <v>75.66</v>
      </c>
      <c r="NQ292" s="8">
        <v>0.05</v>
      </c>
      <c r="NR292" s="8">
        <v>210.92</v>
      </c>
      <c r="NS292" s="8">
        <v>0.1</v>
      </c>
      <c r="NV292" s="8">
        <v>124.84</v>
      </c>
      <c r="NW292" s="8">
        <v>0.1</v>
      </c>
      <c r="NX292" s="8">
        <v>62.63</v>
      </c>
      <c r="NY292" s="8">
        <v>1.04</v>
      </c>
      <c r="NZ292" s="8">
        <v>72.349999999999994</v>
      </c>
      <c r="OA292" s="8">
        <v>0.28999999999999998</v>
      </c>
      <c r="OD292" s="8">
        <v>123.86</v>
      </c>
      <c r="OE292" s="8">
        <v>0.08</v>
      </c>
      <c r="PH292" s="28">
        <v>59.07</v>
      </c>
      <c r="PI292" s="28">
        <v>0.04</v>
      </c>
      <c r="PR292" s="8">
        <v>124.7</v>
      </c>
      <c r="PS292" s="8">
        <v>0.1</v>
      </c>
      <c r="PT292" s="8">
        <v>123.58</v>
      </c>
      <c r="PU292" s="8">
        <v>0.09</v>
      </c>
      <c r="QD292" s="8">
        <v>75.38</v>
      </c>
      <c r="QE292" s="8">
        <v>0.06</v>
      </c>
      <c r="QF292" s="8">
        <v>124.86</v>
      </c>
      <c r="QG292" s="8">
        <v>0.11</v>
      </c>
      <c r="QH292" s="8">
        <v>58.89</v>
      </c>
      <c r="QI292" s="8">
        <v>0.81</v>
      </c>
      <c r="QJ292" s="8">
        <v>125.09</v>
      </c>
      <c r="QK292" s="8">
        <v>0.1</v>
      </c>
      <c r="QV292" s="8">
        <v>214.85</v>
      </c>
      <c r="QW292" s="8">
        <v>0.08</v>
      </c>
      <c r="QX292" s="8">
        <v>95.6</v>
      </c>
      <c r="QY292" s="8">
        <v>0.09</v>
      </c>
      <c r="QZ292" s="8">
        <v>94.85</v>
      </c>
      <c r="RA292" s="8">
        <v>0.08</v>
      </c>
      <c r="RB292" s="28">
        <v>75.06</v>
      </c>
      <c r="RC292" s="28">
        <v>7.0000000000000007E-2</v>
      </c>
      <c r="RD292" s="28">
        <v>75.06</v>
      </c>
      <c r="RE292" s="28">
        <v>7.0000000000000007E-2</v>
      </c>
      <c r="RF292" s="28">
        <v>75.34</v>
      </c>
      <c r="RG292" s="28">
        <v>7.0000000000000007E-2</v>
      </c>
      <c r="RH292" s="28">
        <v>75.28</v>
      </c>
      <c r="RI292" s="28">
        <v>7.0000000000000007E-2</v>
      </c>
      <c r="RJ292" s="28">
        <v>75.150000000000006</v>
      </c>
      <c r="RK292" s="28">
        <v>7.0000000000000007E-2</v>
      </c>
      <c r="RL292" s="28">
        <v>75.150000000000006</v>
      </c>
      <c r="RM292" s="28">
        <v>0.06</v>
      </c>
      <c r="RP292" s="28">
        <v>81.11</v>
      </c>
      <c r="RQ292" s="28">
        <v>7.0000000000000007E-2</v>
      </c>
      <c r="RR292" s="28">
        <v>80.709999999999994</v>
      </c>
      <c r="RS292" s="28">
        <v>0.09</v>
      </c>
      <c r="RT292" s="28">
        <v>75.489999999999995</v>
      </c>
      <c r="RU292" s="28">
        <v>0.08</v>
      </c>
      <c r="RV292" s="28">
        <v>87.08</v>
      </c>
      <c r="RW292" s="28">
        <v>0.11</v>
      </c>
      <c r="RX292" s="28">
        <v>75.540000000000006</v>
      </c>
      <c r="RY292" s="28">
        <v>0.06</v>
      </c>
      <c r="RZ292" s="28">
        <v>82.33</v>
      </c>
      <c r="SA292" s="28">
        <v>7.0000000000000007E-2</v>
      </c>
      <c r="SB292" s="28">
        <v>77.22</v>
      </c>
      <c r="SC292" s="28">
        <v>0.11</v>
      </c>
      <c r="SD292" s="28">
        <v>79.34</v>
      </c>
      <c r="SE292" s="28">
        <v>0.13</v>
      </c>
      <c r="SF292" s="28">
        <v>85.6</v>
      </c>
      <c r="SG292" s="28">
        <v>0.22</v>
      </c>
      <c r="SH292" s="28">
        <v>82.33</v>
      </c>
      <c r="SI292" s="28">
        <v>0.06</v>
      </c>
      <c r="SJ292" s="28">
        <v>81.34</v>
      </c>
      <c r="SK292" s="28">
        <v>7.0000000000000007E-2</v>
      </c>
      <c r="SL292" s="28">
        <v>83.99</v>
      </c>
      <c r="SM292" s="28">
        <v>7.0000000000000007E-2</v>
      </c>
      <c r="SN292" s="28">
        <v>74.91</v>
      </c>
      <c r="SO292" s="28">
        <v>7.0000000000000007E-2</v>
      </c>
      <c r="SP292" s="28">
        <v>82.66</v>
      </c>
      <c r="SQ292" s="28">
        <v>7.0000000000000007E-2</v>
      </c>
      <c r="SR292" s="28">
        <v>77.8</v>
      </c>
      <c r="SS292" s="28">
        <v>0.1</v>
      </c>
      <c r="ST292" s="28">
        <v>82.49</v>
      </c>
      <c r="SU292" s="28">
        <v>0.08</v>
      </c>
      <c r="VV292" s="28">
        <v>94.85</v>
      </c>
      <c r="VW292" s="28">
        <v>0.1</v>
      </c>
      <c r="WF292" s="28">
        <v>58.73</v>
      </c>
      <c r="WG292" s="28">
        <v>0.03</v>
      </c>
      <c r="WH292" s="28">
        <v>58.93</v>
      </c>
      <c r="WI292" s="28">
        <v>0.03</v>
      </c>
      <c r="WJ292" s="8" t="s">
        <v>1315</v>
      </c>
      <c r="WK292" s="8">
        <v>74.998000000000005</v>
      </c>
      <c r="WL292" s="8">
        <v>6.0000000000000001E-3</v>
      </c>
      <c r="WM292" s="8">
        <v>61.999000000000002</v>
      </c>
      <c r="WN292" s="8">
        <v>2.9000000000000001E-2</v>
      </c>
      <c r="WO292" s="8">
        <v>58.843000000000004</v>
      </c>
      <c r="WP292" s="8">
        <v>1.4E-2</v>
      </c>
      <c r="WQ292" s="8">
        <v>56.051000000000002</v>
      </c>
      <c r="WR292" s="8">
        <v>1.4E-2</v>
      </c>
      <c r="WS292" s="8">
        <v>94.977000000000004</v>
      </c>
      <c r="WT292" s="8">
        <v>3.1E-2</v>
      </c>
      <c r="WU292" s="8">
        <v>74.994</v>
      </c>
      <c r="WV292" s="8">
        <v>1.7000000000000001E-2</v>
      </c>
      <c r="WW292" s="8">
        <v>2484.8000000000002</v>
      </c>
      <c r="WX292" s="8">
        <v>3.6</v>
      </c>
      <c r="WY292" s="8">
        <v>2425.5</v>
      </c>
      <c r="WZ292" s="8">
        <v>3.5</v>
      </c>
      <c r="XA292" s="8">
        <v>1.149</v>
      </c>
      <c r="XB292" s="8">
        <v>2E-3</v>
      </c>
      <c r="XC292" s="8">
        <v>-0.38</v>
      </c>
      <c r="XD292" s="8">
        <v>2E-3</v>
      </c>
      <c r="XE292" s="8">
        <v>9.2999999999999999E-2</v>
      </c>
      <c r="XF292" s="8">
        <v>4.0000000000000001E-3</v>
      </c>
      <c r="XG292" s="8">
        <v>0.85899999999999999</v>
      </c>
      <c r="XH292" s="8">
        <v>2.5000000000000001E-3</v>
      </c>
      <c r="XI292" s="8">
        <v>29.247</v>
      </c>
      <c r="XJ292" s="8">
        <v>1E-3</v>
      </c>
      <c r="XK292" s="8">
        <v>10926</v>
      </c>
      <c r="XL292" s="8">
        <v>21</v>
      </c>
      <c r="XM292" s="8">
        <v>1590</v>
      </c>
      <c r="XO292" s="1">
        <v>8.7942837155845673E-3</v>
      </c>
      <c r="XP292" s="12">
        <v>21.378903712586084</v>
      </c>
      <c r="XQ292" s="4">
        <v>13.029</v>
      </c>
      <c r="XR292" s="4">
        <v>0.39800000000000002</v>
      </c>
      <c r="XS292" s="45">
        <f t="shared" si="239"/>
        <v>1.5822421446491144</v>
      </c>
      <c r="XT292" s="9">
        <f t="shared" si="229"/>
        <v>11344.584958956975</v>
      </c>
      <c r="XU292" s="46">
        <f t="shared" si="230"/>
        <v>327.40583102362206</v>
      </c>
      <c r="XV292" s="9">
        <f t="shared" si="240"/>
        <v>21.730984239617349</v>
      </c>
      <c r="XW292" s="9">
        <f t="shared" si="231"/>
        <v>92.476664415494582</v>
      </c>
      <c r="XX292" s="9">
        <f t="shared" si="232"/>
        <v>11252.10829454148</v>
      </c>
      <c r="XY292" s="15">
        <f t="shared" si="233"/>
        <v>8.8223426231126036E-3</v>
      </c>
      <c r="XZ292" s="9">
        <f t="shared" si="234"/>
        <v>27.693894989590067</v>
      </c>
      <c r="YA292" s="9">
        <f t="shared" si="235"/>
        <v>57.260757855350889</v>
      </c>
      <c r="YB292" s="10">
        <v>14.099330491840036</v>
      </c>
      <c r="YC292" s="10">
        <v>13.14177649860072</v>
      </c>
      <c r="YD292" s="3">
        <v>1.3921026839138225E-2</v>
      </c>
      <c r="YE292" s="9">
        <v>38.151736226874426</v>
      </c>
      <c r="YF292" s="15">
        <v>8.7804385375080674E-3</v>
      </c>
      <c r="YG292" s="9">
        <v>27.607946094565659</v>
      </c>
      <c r="YH292" s="15">
        <v>8.89753492972363E-3</v>
      </c>
      <c r="YI292" s="9">
        <v>23.79506415609093</v>
      </c>
      <c r="YJ292" s="9">
        <f t="shared" si="236"/>
        <v>75.162372600569014</v>
      </c>
      <c r="YK292" s="9">
        <f t="shared" si="237"/>
        <v>62.12130462285436</v>
      </c>
      <c r="YL292" s="9">
        <f t="shared" si="238"/>
        <v>23.409075385066455</v>
      </c>
      <c r="YM292" s="9">
        <f t="shared" si="241"/>
        <v>48609.500037322548</v>
      </c>
      <c r="YN292" s="9">
        <f t="shared" si="242"/>
        <v>48740.733451114553</v>
      </c>
      <c r="YO292" s="9">
        <f t="shared" si="243"/>
        <v>9336</v>
      </c>
      <c r="YP292" s="14">
        <f t="shared" si="244"/>
        <v>0.65550495223227734</v>
      </c>
      <c r="YQ292" s="9">
        <f t="shared" si="245"/>
        <v>44300.266138606174</v>
      </c>
      <c r="YR292" s="9">
        <f t="shared" si="246"/>
        <v>44431.499552398178</v>
      </c>
      <c r="YS292" s="10">
        <f t="shared" si="247"/>
        <v>4.0545731410036767</v>
      </c>
      <c r="YT292" s="15">
        <f t="shared" si="248"/>
        <v>0.15407588083267043</v>
      </c>
      <c r="YU292" s="16">
        <f t="shared" si="249"/>
        <v>-4.2848196045236122</v>
      </c>
      <c r="YV292" s="16">
        <f t="shared" si="250"/>
        <v>-17.901614745218126</v>
      </c>
      <c r="YW292" s="47">
        <f t="shared" si="251"/>
        <v>54.000173368279405</v>
      </c>
      <c r="YX292" s="5">
        <f t="shared" si="252"/>
        <v>48609.500037322548</v>
      </c>
      <c r="YY292" s="5">
        <f t="shared" si="253"/>
        <v>43255.563089499119</v>
      </c>
      <c r="YZ292" s="5">
        <f t="shared" si="254"/>
        <v>4378.8824060905536</v>
      </c>
      <c r="ZA292" s="5">
        <f t="shared" si="255"/>
        <v>975.05454173292117</v>
      </c>
      <c r="ZB292" s="5">
        <f t="shared" si="256"/>
        <v>48609.500037322592</v>
      </c>
      <c r="ZC292" s="6">
        <f t="shared" si="257"/>
        <v>1.0000000000000009</v>
      </c>
    </row>
    <row r="293" spans="1:679" s="8" customFormat="1" x14ac:dyDescent="0.25">
      <c r="A293" s="8">
        <v>3</v>
      </c>
      <c r="B293" s="8" t="s">
        <v>1816</v>
      </c>
      <c r="C293" s="8" t="s">
        <v>1817</v>
      </c>
      <c r="D293" s="8" t="s">
        <v>1816</v>
      </c>
      <c r="E293" s="13" t="s">
        <v>3327</v>
      </c>
      <c r="F293" s="8" t="s">
        <v>3316</v>
      </c>
      <c r="G293" s="8" t="s">
        <v>3316</v>
      </c>
      <c r="H293" s="8" t="s">
        <v>3325</v>
      </c>
      <c r="I293" s="8" t="s">
        <v>3310</v>
      </c>
      <c r="J293" s="8" t="s">
        <v>3319</v>
      </c>
      <c r="K293" s="8">
        <v>870</v>
      </c>
      <c r="L293" s="8">
        <v>7</v>
      </c>
      <c r="M293" s="8" t="s">
        <v>3311</v>
      </c>
      <c r="N293" s="7">
        <v>0</v>
      </c>
      <c r="O293" s="7">
        <v>0</v>
      </c>
      <c r="P293" s="8" t="s">
        <v>3367</v>
      </c>
      <c r="Q293" s="8" t="s">
        <v>1818</v>
      </c>
      <c r="R293" s="8" t="s">
        <v>1819</v>
      </c>
      <c r="S293" s="8" t="s">
        <v>119</v>
      </c>
      <c r="T293" s="8" t="s">
        <v>120</v>
      </c>
      <c r="U293" s="8" t="s">
        <v>135</v>
      </c>
      <c r="V293" s="8" t="s">
        <v>3378</v>
      </c>
      <c r="W293" s="8" t="s">
        <v>3382</v>
      </c>
      <c r="X293" s="8" t="s">
        <v>3387</v>
      </c>
      <c r="Y293" s="8" t="s">
        <v>3387</v>
      </c>
      <c r="Z293" s="8" t="s">
        <v>122</v>
      </c>
      <c r="AA293" s="8" t="s">
        <v>123</v>
      </c>
      <c r="AB293" s="8" t="s">
        <v>124</v>
      </c>
      <c r="AC293" s="8" t="s">
        <v>1319</v>
      </c>
      <c r="AD293" s="8" t="s">
        <v>1177</v>
      </c>
      <c r="AE293" s="8" t="s">
        <v>3391</v>
      </c>
      <c r="AF293" s="8" t="s">
        <v>931</v>
      </c>
      <c r="AG293" s="8">
        <v>75</v>
      </c>
      <c r="AH293" s="8">
        <v>62</v>
      </c>
      <c r="AI293" s="8">
        <v>95</v>
      </c>
      <c r="AJ293" s="8">
        <v>75</v>
      </c>
      <c r="AK293" s="8">
        <v>5.5</v>
      </c>
      <c r="AM293" s="8">
        <v>7.6</v>
      </c>
      <c r="AN293" s="8">
        <v>8.1</v>
      </c>
      <c r="AO293" s="8">
        <v>229.8</v>
      </c>
      <c r="AP293" s="8">
        <v>1.5</v>
      </c>
      <c r="AQ293" s="8">
        <v>28</v>
      </c>
      <c r="AR293" s="8">
        <v>0</v>
      </c>
      <c r="AS293" s="8">
        <v>41093</v>
      </c>
      <c r="AT293" s="8">
        <v>68</v>
      </c>
      <c r="AU293" s="8">
        <v>40681</v>
      </c>
      <c r="AV293" s="8">
        <v>148</v>
      </c>
      <c r="AW293" s="8">
        <v>1164</v>
      </c>
      <c r="AX293" s="8">
        <v>151</v>
      </c>
      <c r="AY293" s="8">
        <v>42258</v>
      </c>
      <c r="AZ293" s="8">
        <v>173</v>
      </c>
      <c r="BA293" s="8">
        <v>4.79</v>
      </c>
      <c r="BB293" s="8">
        <v>899</v>
      </c>
      <c r="CO293" s="8" t="s">
        <v>1820</v>
      </c>
      <c r="CP293" s="8" t="s">
        <v>1321</v>
      </c>
      <c r="CQ293" s="8">
        <v>75.03</v>
      </c>
      <c r="CR293" s="8">
        <v>1.0999999999999999E-2</v>
      </c>
      <c r="CS293" s="8">
        <v>62.003</v>
      </c>
      <c r="CT293" s="8">
        <v>2.5999999999999999E-2</v>
      </c>
      <c r="CU293" s="8">
        <v>94.992000000000004</v>
      </c>
      <c r="CV293" s="8">
        <v>7.0000000000000001E-3</v>
      </c>
      <c r="CW293" s="8">
        <v>74.995000000000005</v>
      </c>
      <c r="CX293" s="8">
        <v>1.6E-2</v>
      </c>
      <c r="CY293" s="8">
        <v>74.58</v>
      </c>
      <c r="CZ293" s="8">
        <v>0.05</v>
      </c>
      <c r="DA293" s="8">
        <v>60.05</v>
      </c>
      <c r="DB293" s="8">
        <v>0.03</v>
      </c>
      <c r="DC293" s="8">
        <v>63.46</v>
      </c>
      <c r="DD293" s="8">
        <v>0.02</v>
      </c>
      <c r="DE293" s="8">
        <v>0.104</v>
      </c>
      <c r="DF293" s="8">
        <v>5.0000000000000001E-3</v>
      </c>
      <c r="DG293" s="8">
        <v>0.89549999999999996</v>
      </c>
      <c r="DH293" s="8">
        <v>2.8E-3</v>
      </c>
      <c r="DI293" s="8">
        <v>41093</v>
      </c>
      <c r="DJ293" s="8">
        <v>68</v>
      </c>
      <c r="DK293" s="8">
        <v>1164</v>
      </c>
      <c r="DL293" s="8">
        <v>151</v>
      </c>
      <c r="DM293" s="8">
        <v>4.79</v>
      </c>
      <c r="DN293" s="8">
        <v>2.1999999999999999E-2</v>
      </c>
      <c r="DU293" s="8">
        <v>229.8</v>
      </c>
      <c r="DV293" s="8">
        <v>1.1000000000000001</v>
      </c>
      <c r="DW293" s="8">
        <v>229.6</v>
      </c>
      <c r="DX293" s="8">
        <v>1.1000000000000001</v>
      </c>
      <c r="DY293" s="8">
        <v>230.3</v>
      </c>
      <c r="DZ293" s="8">
        <v>1.1000000000000001</v>
      </c>
      <c r="EA293" s="8">
        <v>28</v>
      </c>
      <c r="EB293" s="8">
        <v>0.1</v>
      </c>
      <c r="EC293" s="8">
        <v>25.8</v>
      </c>
      <c r="ED293" s="8">
        <v>0.1</v>
      </c>
      <c r="EE293" s="8">
        <v>29.7</v>
      </c>
      <c r="EF293" s="8">
        <v>0.1</v>
      </c>
      <c r="EG293" s="8">
        <v>6419.5</v>
      </c>
      <c r="EH293" s="8">
        <v>41</v>
      </c>
      <c r="EI293" s="8">
        <v>3757.3</v>
      </c>
      <c r="EJ293" s="8">
        <v>57.2</v>
      </c>
      <c r="EK293" s="8">
        <v>2402.1999999999998</v>
      </c>
      <c r="EL293" s="8">
        <v>30.6</v>
      </c>
      <c r="EM293" s="8">
        <v>230</v>
      </c>
      <c r="EO293" s="8">
        <v>230</v>
      </c>
      <c r="EQ293" s="8">
        <v>230</v>
      </c>
      <c r="ES293" s="8">
        <v>6.4</v>
      </c>
      <c r="EU293" s="8">
        <v>6.2</v>
      </c>
      <c r="EW293" s="8">
        <v>6.2</v>
      </c>
      <c r="EY293" s="8">
        <v>0.63</v>
      </c>
      <c r="EZ293" s="8">
        <v>230</v>
      </c>
      <c r="FB293" s="8">
        <v>230</v>
      </c>
      <c r="FD293" s="8">
        <v>230</v>
      </c>
      <c r="FF293" s="8">
        <v>10.4</v>
      </c>
      <c r="FH293" s="8">
        <v>10.5</v>
      </c>
      <c r="FJ293" s="8">
        <v>9.6999999999999993</v>
      </c>
      <c r="FL293" s="8">
        <v>3310</v>
      </c>
      <c r="FN293" s="8">
        <v>0.81</v>
      </c>
      <c r="FO293" s="8">
        <v>230</v>
      </c>
      <c r="FP293" s="8">
        <v>230</v>
      </c>
      <c r="FQ293" s="8">
        <v>230</v>
      </c>
      <c r="FR293" s="8">
        <v>10.5</v>
      </c>
      <c r="FS293" s="8">
        <v>10.5</v>
      </c>
      <c r="FT293" s="8">
        <v>9.3000000000000007</v>
      </c>
      <c r="FU293" s="8">
        <v>3250</v>
      </c>
      <c r="FV293" s="8">
        <v>0.72</v>
      </c>
      <c r="FW293" s="8">
        <v>228.3</v>
      </c>
      <c r="FY293" s="8">
        <v>2.4</v>
      </c>
      <c r="GA293" s="8">
        <v>528.5</v>
      </c>
      <c r="GC293" s="8">
        <v>115</v>
      </c>
      <c r="GE293" s="8">
        <v>8668.5</v>
      </c>
      <c r="HB293" s="8">
        <v>259.63</v>
      </c>
      <c r="HC293" s="8">
        <v>0.11</v>
      </c>
      <c r="HD293" s="8">
        <v>196.3</v>
      </c>
      <c r="HE293" s="8">
        <v>0.02</v>
      </c>
      <c r="HF293" s="8">
        <v>119.82</v>
      </c>
      <c r="HG293" s="8">
        <v>0.03</v>
      </c>
      <c r="HH293" s="8">
        <v>76.48</v>
      </c>
      <c r="HI293" s="8">
        <v>0.04</v>
      </c>
      <c r="HZ293" s="8">
        <v>64.94</v>
      </c>
      <c r="IA293" s="8">
        <v>0.03</v>
      </c>
      <c r="IB293" s="8">
        <v>80.42</v>
      </c>
      <c r="IC293" s="8">
        <v>0.03</v>
      </c>
      <c r="ID293" s="8">
        <v>37.24</v>
      </c>
      <c r="IE293" s="8">
        <v>0.02</v>
      </c>
      <c r="IF293" s="8">
        <v>43.18</v>
      </c>
      <c r="IG293" s="8">
        <v>0.04</v>
      </c>
      <c r="IP293" s="8">
        <v>247.74</v>
      </c>
      <c r="IQ293" s="8">
        <v>0.13</v>
      </c>
      <c r="IR293" s="8">
        <v>100.9</v>
      </c>
      <c r="IS293" s="8">
        <v>0.04</v>
      </c>
      <c r="IT293" s="8">
        <v>116.38</v>
      </c>
      <c r="IU293" s="8">
        <v>0.04</v>
      </c>
      <c r="IV293" s="8">
        <v>15.48</v>
      </c>
      <c r="IW293" s="8">
        <v>0.03</v>
      </c>
      <c r="IX293" s="8">
        <v>245.15</v>
      </c>
      <c r="IY293" s="8">
        <v>0.12</v>
      </c>
      <c r="IZ293" s="8">
        <v>115.62</v>
      </c>
      <c r="JA293" s="8">
        <v>0.04</v>
      </c>
      <c r="JB293" s="8">
        <v>13.74</v>
      </c>
      <c r="JC293" s="8">
        <v>0.04</v>
      </c>
      <c r="KB293" s="8">
        <v>267.69</v>
      </c>
      <c r="KC293" s="8">
        <v>0.17</v>
      </c>
      <c r="KD293" s="8">
        <v>201.8</v>
      </c>
      <c r="KE293" s="8">
        <v>0.04</v>
      </c>
      <c r="KF293" s="8">
        <v>122.09</v>
      </c>
      <c r="KG293" s="8">
        <v>0.05</v>
      </c>
      <c r="KH293" s="8">
        <v>79.709999999999994</v>
      </c>
      <c r="KI293" s="8">
        <v>0.04</v>
      </c>
      <c r="LD293" s="8">
        <v>71.7</v>
      </c>
      <c r="LE293" s="8">
        <v>0.04</v>
      </c>
      <c r="LF293" s="8">
        <v>78.260000000000005</v>
      </c>
      <c r="LG293" s="8">
        <v>0.03</v>
      </c>
      <c r="LH293" s="8">
        <v>41.92</v>
      </c>
      <c r="LI293" s="8">
        <v>0.02</v>
      </c>
      <c r="LJ293" s="8">
        <v>36.340000000000003</v>
      </c>
      <c r="LK293" s="8">
        <v>0.05</v>
      </c>
      <c r="LX293" s="8">
        <v>257.20999999999998</v>
      </c>
      <c r="LY293" s="8">
        <v>0.16</v>
      </c>
      <c r="LZ293" s="8">
        <v>102.64</v>
      </c>
      <c r="MA293" s="8">
        <v>0.04</v>
      </c>
      <c r="MB293" s="8">
        <v>119.13</v>
      </c>
      <c r="MC293" s="8">
        <v>0.05</v>
      </c>
      <c r="MD293" s="8">
        <v>16.489999999999998</v>
      </c>
      <c r="ME293" s="8">
        <v>0.03</v>
      </c>
      <c r="MF293" s="8">
        <v>254.45</v>
      </c>
      <c r="MG293" s="8">
        <v>0.19</v>
      </c>
      <c r="MH293" s="8">
        <v>118.34</v>
      </c>
      <c r="MI293" s="8">
        <v>0.05</v>
      </c>
      <c r="MJ293" s="8">
        <v>15.21</v>
      </c>
      <c r="MK293" s="8">
        <v>0.05</v>
      </c>
      <c r="MX293" s="28">
        <v>60.82</v>
      </c>
      <c r="MY293" s="28">
        <v>0.04</v>
      </c>
      <c r="MZ293" s="28">
        <v>60.26</v>
      </c>
      <c r="NA293" s="28">
        <v>0.04</v>
      </c>
      <c r="NB293" s="28">
        <v>59.86</v>
      </c>
      <c r="NC293" s="28">
        <v>0.04</v>
      </c>
      <c r="ND293" s="28">
        <v>59.36</v>
      </c>
      <c r="NE293" s="28">
        <v>0.05</v>
      </c>
      <c r="NF293" s="28">
        <v>60.32</v>
      </c>
      <c r="NG293" s="28">
        <v>0.04</v>
      </c>
      <c r="NJ293" s="8">
        <v>100.92</v>
      </c>
      <c r="NK293" s="8">
        <v>0.04</v>
      </c>
      <c r="NN293" s="8">
        <v>75.8</v>
      </c>
      <c r="NO293" s="8">
        <v>0.03</v>
      </c>
      <c r="NP293" s="8">
        <v>79.739999999999995</v>
      </c>
      <c r="NQ293" s="8">
        <v>0.02</v>
      </c>
      <c r="NR293" s="8">
        <v>195.5</v>
      </c>
      <c r="NS293" s="8">
        <v>0.04</v>
      </c>
      <c r="NV293" s="8">
        <v>103.12</v>
      </c>
      <c r="NW293" s="8">
        <v>0.04</v>
      </c>
      <c r="NX293" s="8">
        <v>79.53</v>
      </c>
      <c r="NY293" s="8">
        <v>0.03</v>
      </c>
      <c r="NZ293" s="8">
        <v>83.93</v>
      </c>
      <c r="OA293" s="8">
        <v>0.03</v>
      </c>
      <c r="OD293" s="8">
        <v>104.97</v>
      </c>
      <c r="OE293" s="8">
        <v>0.04</v>
      </c>
      <c r="PH293" s="28">
        <v>60.68</v>
      </c>
      <c r="PI293" s="28">
        <v>0.04</v>
      </c>
      <c r="PR293" s="8">
        <v>103.13</v>
      </c>
      <c r="PS293" s="8">
        <v>0.04</v>
      </c>
      <c r="PT293" s="8">
        <v>101.88</v>
      </c>
      <c r="PU293" s="8">
        <v>0.03</v>
      </c>
      <c r="QD293" s="8">
        <v>77.48</v>
      </c>
      <c r="QE293" s="8">
        <v>0.03</v>
      </c>
      <c r="QF293" s="8">
        <v>101.88</v>
      </c>
      <c r="QG293" s="8">
        <v>0.04</v>
      </c>
      <c r="QH293" s="8">
        <v>77.16</v>
      </c>
      <c r="QI293" s="8">
        <v>0.03</v>
      </c>
      <c r="QJ293" s="8">
        <v>103.16</v>
      </c>
      <c r="QK293" s="8">
        <v>0.04</v>
      </c>
      <c r="QV293" s="8">
        <v>196.98</v>
      </c>
      <c r="QW293" s="8">
        <v>0.03</v>
      </c>
      <c r="QX293" s="8">
        <v>95.42</v>
      </c>
      <c r="QY293" s="8">
        <v>0.08</v>
      </c>
      <c r="QZ293" s="8">
        <v>95.22</v>
      </c>
      <c r="RA293" s="8">
        <v>0.08</v>
      </c>
      <c r="RB293" s="28">
        <v>74.86</v>
      </c>
      <c r="RC293" s="28">
        <v>7.0000000000000007E-2</v>
      </c>
      <c r="RD293" s="28">
        <v>74.930000000000007</v>
      </c>
      <c r="RE293" s="28">
        <v>0.06</v>
      </c>
      <c r="RF293" s="28">
        <v>74.849999999999994</v>
      </c>
      <c r="RG293" s="28">
        <v>0.06</v>
      </c>
      <c r="RH293" s="28">
        <v>74.92</v>
      </c>
      <c r="RI293" s="28">
        <v>0.06</v>
      </c>
      <c r="RJ293" s="28">
        <v>74.92</v>
      </c>
      <c r="RK293" s="28">
        <v>0.06</v>
      </c>
      <c r="RL293" s="28">
        <v>74.98</v>
      </c>
      <c r="RM293" s="28">
        <v>0.06</v>
      </c>
      <c r="RP293" s="28">
        <v>83.66</v>
      </c>
      <c r="RQ293" s="28">
        <v>7.0000000000000007E-2</v>
      </c>
      <c r="RR293" s="28">
        <v>84.02</v>
      </c>
      <c r="RS293" s="28">
        <v>0.08</v>
      </c>
      <c r="RT293" s="28">
        <v>74.989999999999995</v>
      </c>
      <c r="RU293" s="28">
        <v>0.06</v>
      </c>
      <c r="RV293" s="28">
        <v>81.680000000000007</v>
      </c>
      <c r="RW293" s="28">
        <v>0.28000000000000003</v>
      </c>
      <c r="RX293" s="28">
        <v>75.64</v>
      </c>
      <c r="RY293" s="28">
        <v>7.0000000000000007E-2</v>
      </c>
      <c r="RZ293" s="28">
        <v>84.89</v>
      </c>
      <c r="SA293" s="28">
        <v>0.08</v>
      </c>
      <c r="SB293" s="28">
        <v>79.650000000000006</v>
      </c>
      <c r="SC293" s="28">
        <v>0.1</v>
      </c>
      <c r="SD293" s="28">
        <v>82.21</v>
      </c>
      <c r="SE293" s="28">
        <v>0.15</v>
      </c>
      <c r="SF293" s="28">
        <v>76.33</v>
      </c>
      <c r="SG293" s="28">
        <v>0.08</v>
      </c>
      <c r="SH293" s="28">
        <v>84.53</v>
      </c>
      <c r="SI293" s="28">
        <v>7.0000000000000007E-2</v>
      </c>
      <c r="SJ293" s="28">
        <v>84</v>
      </c>
      <c r="SK293" s="28">
        <v>0.06</v>
      </c>
      <c r="SL293" s="28">
        <v>81.8</v>
      </c>
      <c r="SM293" s="28">
        <v>0.06</v>
      </c>
      <c r="SN293" s="28">
        <v>75.13</v>
      </c>
      <c r="SO293" s="28">
        <v>7.0000000000000007E-2</v>
      </c>
      <c r="SP293" s="28">
        <v>84.67</v>
      </c>
      <c r="SQ293" s="28">
        <v>0.08</v>
      </c>
      <c r="SR293" s="28">
        <v>81.069999999999993</v>
      </c>
      <c r="SS293" s="28">
        <v>0.13</v>
      </c>
      <c r="ST293" s="28">
        <v>85.2</v>
      </c>
      <c r="SU293" s="28">
        <v>0.11</v>
      </c>
      <c r="VV293" s="28">
        <v>94.91</v>
      </c>
      <c r="VW293" s="28">
        <v>0.1</v>
      </c>
      <c r="WF293" s="28">
        <v>60.57</v>
      </c>
      <c r="WG293" s="28">
        <v>0.04</v>
      </c>
      <c r="WH293" s="28">
        <v>60.65</v>
      </c>
      <c r="WI293" s="28">
        <v>0.03</v>
      </c>
      <c r="WJ293" s="8" t="s">
        <v>1768</v>
      </c>
      <c r="WK293" s="8">
        <v>75.03</v>
      </c>
      <c r="WL293" s="8">
        <v>1.0999999999999999E-2</v>
      </c>
      <c r="WM293" s="8">
        <v>62.003</v>
      </c>
      <c r="WN293" s="8">
        <v>2.5999999999999999E-2</v>
      </c>
      <c r="WO293" s="8">
        <v>60.359000000000002</v>
      </c>
      <c r="WP293" s="8">
        <v>8.0000000000000002E-3</v>
      </c>
      <c r="WQ293" s="8">
        <v>56.531999999999996</v>
      </c>
      <c r="WR293" s="8">
        <v>1.0999999999999999E-2</v>
      </c>
      <c r="WS293" s="8">
        <v>94.992000000000004</v>
      </c>
      <c r="WT293" s="8">
        <v>7.0000000000000001E-3</v>
      </c>
      <c r="WU293" s="8">
        <v>74.995000000000005</v>
      </c>
      <c r="WV293" s="8">
        <v>1.6E-2</v>
      </c>
      <c r="WW293" s="8">
        <v>2538.9</v>
      </c>
      <c r="WX293" s="8">
        <v>4</v>
      </c>
      <c r="WY293" s="8">
        <v>2475.4</v>
      </c>
      <c r="WZ293" s="8">
        <v>3.9</v>
      </c>
      <c r="XA293" s="8">
        <v>1.131</v>
      </c>
      <c r="XB293" s="8">
        <v>2E-3</v>
      </c>
      <c r="XC293" s="8">
        <v>-0.35799999999999998</v>
      </c>
      <c r="XD293" s="8">
        <v>2E-3</v>
      </c>
      <c r="XE293" s="8">
        <v>0.104</v>
      </c>
      <c r="XF293" s="8">
        <v>5.0000000000000001E-3</v>
      </c>
      <c r="XG293" s="8">
        <v>0.89549999999999996</v>
      </c>
      <c r="XH293" s="8">
        <v>2.8E-3</v>
      </c>
      <c r="XI293" s="8">
        <v>29.27</v>
      </c>
      <c r="XJ293" s="8">
        <v>0</v>
      </c>
      <c r="XK293" s="8">
        <v>8822</v>
      </c>
      <c r="XL293" s="8">
        <v>16</v>
      </c>
      <c r="XM293" s="8">
        <v>1580</v>
      </c>
      <c r="XO293" s="1">
        <v>9.1282153938544691E-2</v>
      </c>
      <c r="XP293" s="12">
        <v>224.4628165348814</v>
      </c>
      <c r="XQ293" s="4">
        <v>13.029</v>
      </c>
      <c r="XR293" s="4">
        <v>0.35299999999999998</v>
      </c>
      <c r="XS293" s="45">
        <f t="shared" si="239"/>
        <v>1.5388392212061619</v>
      </c>
      <c r="XT293" s="9">
        <f t="shared" si="229"/>
        <v>11558.304565070965</v>
      </c>
      <c r="XU293" s="46">
        <f t="shared" si="230"/>
        <v>328.9069827401575</v>
      </c>
      <c r="XV293" s="9">
        <f t="shared" si="240"/>
        <v>235.15152459230509</v>
      </c>
      <c r="XW293" s="9">
        <f t="shared" si="231"/>
        <v>1000.666831976764</v>
      </c>
      <c r="XX293" s="9">
        <f t="shared" si="232"/>
        <v>10557.637733094201</v>
      </c>
      <c r="XY293" s="15">
        <f t="shared" si="233"/>
        <v>9.2207561587026865E-3</v>
      </c>
      <c r="XZ293" s="9">
        <f t="shared" si="234"/>
        <v>28.523049405887839</v>
      </c>
      <c r="YA293" s="9">
        <f t="shared" si="235"/>
        <v>58.820160778793841</v>
      </c>
      <c r="YB293" s="10">
        <v>14.099689351816076</v>
      </c>
      <c r="YC293" s="10">
        <v>13.179614634861865</v>
      </c>
      <c r="YD293" s="3">
        <v>1.391831166663514E-2</v>
      </c>
      <c r="YE293" s="9">
        <v>38.152433626555514</v>
      </c>
      <c r="YF293" s="15">
        <v>8.7755156506463348E-3</v>
      </c>
      <c r="YG293" s="9">
        <v>27.610363666370752</v>
      </c>
      <c r="YH293" s="15">
        <v>8.8227984281924309E-3</v>
      </c>
      <c r="YI293" s="9">
        <v>24.083594801217476</v>
      </c>
      <c r="YJ293" s="9">
        <f t="shared" si="236"/>
        <v>76.772988740085637</v>
      </c>
      <c r="YK293" s="9">
        <f t="shared" si="237"/>
        <v>63.285617418265637</v>
      </c>
      <c r="YL293" s="9">
        <f t="shared" si="238"/>
        <v>23.708245258619627</v>
      </c>
      <c r="YM293" s="9">
        <f t="shared" si="241"/>
        <v>55650.972755292794</v>
      </c>
      <c r="YN293" s="9">
        <f t="shared" si="242"/>
        <v>49801.020811423827</v>
      </c>
      <c r="YO293" s="9">
        <f t="shared" si="243"/>
        <v>7242</v>
      </c>
      <c r="YP293" s="14">
        <f t="shared" si="244"/>
        <v>0.44414220949353028</v>
      </c>
      <c r="YQ293" s="9">
        <f t="shared" si="245"/>
        <v>51380.99228738495</v>
      </c>
      <c r="YR293" s="9">
        <f t="shared" si="246"/>
        <v>45531.040343515982</v>
      </c>
      <c r="YS293" s="10">
        <f t="shared" si="247"/>
        <v>5.8241886519366304</v>
      </c>
      <c r="YT293" s="15">
        <f t="shared" si="248"/>
        <v>0.23314600501731542</v>
      </c>
      <c r="YU293" s="16">
        <f t="shared" si="249"/>
        <v>-4.8148041472682124</v>
      </c>
      <c r="YV293" s="16">
        <f t="shared" si="250"/>
        <v>-17.952827961291796</v>
      </c>
      <c r="YW293" s="47">
        <f t="shared" si="251"/>
        <v>53.361976893303556</v>
      </c>
      <c r="YX293" s="5">
        <f t="shared" si="252"/>
        <v>55650.972755292794</v>
      </c>
      <c r="YY293" s="5">
        <f t="shared" si="253"/>
        <v>40763.468674051255</v>
      </c>
      <c r="YZ293" s="5">
        <f t="shared" si="254"/>
        <v>4338.4043317060195</v>
      </c>
      <c r="ZA293" s="5">
        <f t="shared" si="255"/>
        <v>10549.099749535497</v>
      </c>
      <c r="ZB293" s="5">
        <f t="shared" si="256"/>
        <v>55650.972755292772</v>
      </c>
      <c r="ZC293" s="6">
        <f t="shared" si="257"/>
        <v>0.99999999999999956</v>
      </c>
    </row>
    <row r="294" spans="1:679" s="8" customFormat="1" x14ac:dyDescent="0.25">
      <c r="A294" s="8">
        <v>3</v>
      </c>
      <c r="B294" s="8" t="s">
        <v>1821</v>
      </c>
      <c r="C294" s="8" t="s">
        <v>1822</v>
      </c>
      <c r="D294" s="8" t="s">
        <v>1821</v>
      </c>
      <c r="E294" s="13" t="s">
        <v>3328</v>
      </c>
      <c r="F294" s="8" t="s">
        <v>3316</v>
      </c>
      <c r="G294" s="8" t="s">
        <v>3316</v>
      </c>
      <c r="H294" s="8" t="s">
        <v>3325</v>
      </c>
      <c r="I294" s="8" t="s">
        <v>3310</v>
      </c>
      <c r="J294" s="8" t="s">
        <v>3319</v>
      </c>
      <c r="K294" s="8">
        <v>870</v>
      </c>
      <c r="L294" s="8">
        <v>7</v>
      </c>
      <c r="M294" s="8" t="s">
        <v>3311</v>
      </c>
      <c r="N294" s="7">
        <v>0</v>
      </c>
      <c r="O294" s="7">
        <v>0</v>
      </c>
      <c r="P294" s="8" t="s">
        <v>3367</v>
      </c>
      <c r="Q294" s="8" t="s">
        <v>1818</v>
      </c>
      <c r="R294" s="8" t="s">
        <v>1823</v>
      </c>
      <c r="S294" s="8" t="s">
        <v>119</v>
      </c>
      <c r="T294" s="8" t="s">
        <v>120</v>
      </c>
      <c r="U294" s="8" t="s">
        <v>135</v>
      </c>
      <c r="V294" s="8" t="s">
        <v>3378</v>
      </c>
      <c r="W294" s="8" t="s">
        <v>3382</v>
      </c>
      <c r="X294" s="8" t="s">
        <v>3387</v>
      </c>
      <c r="Y294" s="8" t="s">
        <v>3387</v>
      </c>
      <c r="Z294" s="8" t="s">
        <v>122</v>
      </c>
      <c r="AA294" s="8" t="s">
        <v>123</v>
      </c>
      <c r="AB294" s="8" t="s">
        <v>124</v>
      </c>
      <c r="AC294" s="8" t="s">
        <v>1319</v>
      </c>
      <c r="AD294" s="8" t="s">
        <v>1177</v>
      </c>
      <c r="AE294" s="8" t="s">
        <v>3391</v>
      </c>
      <c r="AF294" s="8" t="s">
        <v>931</v>
      </c>
      <c r="AG294" s="8">
        <v>75</v>
      </c>
      <c r="AH294" s="8">
        <v>62</v>
      </c>
      <c r="AI294" s="8">
        <v>95</v>
      </c>
      <c r="AJ294" s="8">
        <v>75</v>
      </c>
      <c r="AK294" s="8">
        <v>5.5</v>
      </c>
      <c r="AM294" s="8">
        <v>7.6</v>
      </c>
      <c r="AN294" s="8">
        <v>8.1</v>
      </c>
      <c r="AO294" s="8">
        <v>229.9</v>
      </c>
      <c r="AP294" s="8">
        <v>1.6</v>
      </c>
      <c r="AQ294" s="8">
        <v>28.1</v>
      </c>
      <c r="AR294" s="8">
        <v>0</v>
      </c>
      <c r="AS294" s="8">
        <v>38951</v>
      </c>
      <c r="AT294" s="8">
        <v>108</v>
      </c>
      <c r="AU294" s="8">
        <v>38861</v>
      </c>
      <c r="AV294" s="8">
        <v>158</v>
      </c>
      <c r="AW294" s="8">
        <v>-1601</v>
      </c>
      <c r="AX294" s="8">
        <v>121</v>
      </c>
      <c r="AY294" s="8">
        <v>37348</v>
      </c>
      <c r="AZ294" s="8">
        <v>141</v>
      </c>
      <c r="BA294" s="8">
        <v>4.2270000000000003</v>
      </c>
      <c r="BB294" s="8">
        <v>899</v>
      </c>
      <c r="CO294" s="8" t="s">
        <v>1824</v>
      </c>
      <c r="CP294" s="8" t="s">
        <v>1321</v>
      </c>
      <c r="CQ294" s="8">
        <v>75.052999999999997</v>
      </c>
      <c r="CR294" s="8">
        <v>3.3000000000000002E-2</v>
      </c>
      <c r="CS294" s="8">
        <v>61.999000000000002</v>
      </c>
      <c r="CT294" s="8">
        <v>2.5999999999999999E-2</v>
      </c>
      <c r="CU294" s="8">
        <v>95.004999999999995</v>
      </c>
      <c r="CV294" s="8">
        <v>8.0000000000000002E-3</v>
      </c>
      <c r="CW294" s="8">
        <v>74.989000000000004</v>
      </c>
      <c r="CX294" s="8">
        <v>2.5999999999999999E-2</v>
      </c>
      <c r="CY294" s="8">
        <v>74.75</v>
      </c>
      <c r="CZ294" s="8">
        <v>0.06</v>
      </c>
      <c r="DA294" s="8">
        <v>60.91</v>
      </c>
      <c r="DB294" s="8">
        <v>0.03</v>
      </c>
      <c r="DC294" s="8">
        <v>64.010000000000005</v>
      </c>
      <c r="DD294" s="8">
        <v>0.02</v>
      </c>
      <c r="DE294" s="8">
        <v>3.4000000000000002E-2</v>
      </c>
      <c r="DF294" s="8">
        <v>4.0000000000000001E-3</v>
      </c>
      <c r="DG294" s="8">
        <v>0.90559999999999996</v>
      </c>
      <c r="DH294" s="8">
        <v>3.0000000000000001E-3</v>
      </c>
      <c r="DI294" s="8">
        <v>38951</v>
      </c>
      <c r="DJ294" s="8">
        <v>108</v>
      </c>
      <c r="DK294" s="8">
        <v>-1601</v>
      </c>
      <c r="DL294" s="8">
        <v>121</v>
      </c>
      <c r="DM294" s="8">
        <v>4.2270000000000003</v>
      </c>
      <c r="DN294" s="8">
        <v>1.9E-2</v>
      </c>
      <c r="DU294" s="8">
        <v>229.9</v>
      </c>
      <c r="DV294" s="8">
        <v>1.1000000000000001</v>
      </c>
      <c r="DW294" s="8">
        <v>229.7</v>
      </c>
      <c r="DX294" s="8">
        <v>1.1000000000000001</v>
      </c>
      <c r="DY294" s="8">
        <v>230.2</v>
      </c>
      <c r="DZ294" s="8">
        <v>1.1000000000000001</v>
      </c>
      <c r="EA294" s="8">
        <v>28.1</v>
      </c>
      <c r="EB294" s="8">
        <v>0.1</v>
      </c>
      <c r="EC294" s="8">
        <v>25.8</v>
      </c>
      <c r="ED294" s="8">
        <v>0.1</v>
      </c>
      <c r="EE294" s="8">
        <v>29.6</v>
      </c>
      <c r="EF294" s="8">
        <v>0.1</v>
      </c>
      <c r="EG294" s="8">
        <v>6449.6</v>
      </c>
      <c r="EH294" s="8">
        <v>41.5</v>
      </c>
      <c r="EI294" s="8">
        <v>3737</v>
      </c>
      <c r="EJ294" s="8">
        <v>56.9</v>
      </c>
      <c r="EK294" s="8">
        <v>2385.3000000000002</v>
      </c>
      <c r="EL294" s="8">
        <v>31.3</v>
      </c>
      <c r="EM294" s="8">
        <v>230</v>
      </c>
      <c r="EO294" s="8">
        <v>230</v>
      </c>
      <c r="EQ294" s="8">
        <v>230</v>
      </c>
      <c r="ES294" s="8">
        <v>6.3</v>
      </c>
      <c r="EU294" s="8">
        <v>6.3</v>
      </c>
      <c r="EW294" s="8">
        <v>6.2</v>
      </c>
      <c r="EY294" s="8">
        <v>0.62</v>
      </c>
      <c r="EZ294" s="8">
        <v>230</v>
      </c>
      <c r="FB294" s="8">
        <v>230</v>
      </c>
      <c r="FD294" s="8">
        <v>230</v>
      </c>
      <c r="FF294" s="8">
        <v>10.4</v>
      </c>
      <c r="FH294" s="8">
        <v>10.5</v>
      </c>
      <c r="FJ294" s="8">
        <v>9.8000000000000007</v>
      </c>
      <c r="FL294" s="8">
        <v>3320</v>
      </c>
      <c r="FN294" s="8">
        <v>0.81</v>
      </c>
      <c r="FO294" s="8">
        <v>230</v>
      </c>
      <c r="FP294" s="8">
        <v>230</v>
      </c>
      <c r="FQ294" s="8">
        <v>230</v>
      </c>
      <c r="FR294" s="8">
        <v>10.6</v>
      </c>
      <c r="FS294" s="8">
        <v>10.5</v>
      </c>
      <c r="FT294" s="8">
        <v>9.3000000000000007</v>
      </c>
      <c r="FU294" s="8">
        <v>3260</v>
      </c>
      <c r="FV294" s="8">
        <v>0.71</v>
      </c>
      <c r="FW294" s="8">
        <v>228.4</v>
      </c>
      <c r="FY294" s="8">
        <v>2.4</v>
      </c>
      <c r="GA294" s="8">
        <v>528.1</v>
      </c>
      <c r="GC294" s="8">
        <v>115</v>
      </c>
      <c r="GE294" s="8">
        <v>8793.1</v>
      </c>
      <c r="HB294" s="8">
        <v>260.33999999999997</v>
      </c>
      <c r="HC294" s="8">
        <v>0.15</v>
      </c>
      <c r="HD294" s="8">
        <v>197.21</v>
      </c>
      <c r="HE294" s="8">
        <v>0.03</v>
      </c>
      <c r="HF294" s="8">
        <v>120.02</v>
      </c>
      <c r="HG294" s="8">
        <v>0.04</v>
      </c>
      <c r="HH294" s="8">
        <v>77.19</v>
      </c>
      <c r="HI294" s="8">
        <v>0.04</v>
      </c>
      <c r="HZ294" s="8">
        <v>65.400000000000006</v>
      </c>
      <c r="IA294" s="8">
        <v>0.03</v>
      </c>
      <c r="IB294" s="8">
        <v>81.63</v>
      </c>
      <c r="IC294" s="8">
        <v>0.03</v>
      </c>
      <c r="ID294" s="8">
        <v>37.56</v>
      </c>
      <c r="IE294" s="8">
        <v>0.02</v>
      </c>
      <c r="IF294" s="8">
        <v>44.07</v>
      </c>
      <c r="IG294" s="8">
        <v>0.04</v>
      </c>
      <c r="IP294" s="8">
        <v>248.42</v>
      </c>
      <c r="IQ294" s="8">
        <v>0.15</v>
      </c>
      <c r="IR294" s="8">
        <v>100.94</v>
      </c>
      <c r="IS294" s="8">
        <v>0.05</v>
      </c>
      <c r="IT294" s="8">
        <v>116.58</v>
      </c>
      <c r="IU294" s="8">
        <v>0.04</v>
      </c>
      <c r="IV294" s="8">
        <v>15.63</v>
      </c>
      <c r="IW294" s="8">
        <v>0.03</v>
      </c>
      <c r="IX294" s="8">
        <v>245.84</v>
      </c>
      <c r="IY294" s="8">
        <v>0.15</v>
      </c>
      <c r="IZ294" s="8">
        <v>115.82</v>
      </c>
      <c r="JA294" s="8">
        <v>0.05</v>
      </c>
      <c r="JB294" s="8">
        <v>13.94</v>
      </c>
      <c r="JC294" s="8">
        <v>0.04</v>
      </c>
      <c r="KB294" s="8">
        <v>268.08999999999997</v>
      </c>
      <c r="KC294" s="8">
        <v>0.28000000000000003</v>
      </c>
      <c r="KD294" s="8">
        <v>202.23</v>
      </c>
      <c r="KE294" s="8">
        <v>0.04</v>
      </c>
      <c r="KF294" s="8">
        <v>122.2</v>
      </c>
      <c r="KG294" s="8">
        <v>0.08</v>
      </c>
      <c r="KH294" s="8">
        <v>80.03</v>
      </c>
      <c r="KI294" s="8">
        <v>0.05</v>
      </c>
      <c r="LD294" s="8">
        <v>71.94</v>
      </c>
      <c r="LE294" s="8">
        <v>0.06</v>
      </c>
      <c r="LF294" s="8">
        <v>78.849999999999994</v>
      </c>
      <c r="LG294" s="8">
        <v>0.03</v>
      </c>
      <c r="LH294" s="8">
        <v>42.07</v>
      </c>
      <c r="LI294" s="8">
        <v>0.04</v>
      </c>
      <c r="LJ294" s="8">
        <v>36.78</v>
      </c>
      <c r="LK294" s="8">
        <v>0.06</v>
      </c>
      <c r="LX294" s="8">
        <v>257.61</v>
      </c>
      <c r="LY294" s="8">
        <v>0.28000000000000003</v>
      </c>
      <c r="LZ294" s="8">
        <v>102.62</v>
      </c>
      <c r="MA294" s="8">
        <v>7.0000000000000007E-2</v>
      </c>
      <c r="MB294" s="8">
        <v>119.24</v>
      </c>
      <c r="MC294" s="8">
        <v>0.08</v>
      </c>
      <c r="MD294" s="8">
        <v>16.62</v>
      </c>
      <c r="ME294" s="8">
        <v>0.03</v>
      </c>
      <c r="MF294" s="8">
        <v>254.82</v>
      </c>
      <c r="MG294" s="8">
        <v>0.26</v>
      </c>
      <c r="MH294" s="8">
        <v>118.44</v>
      </c>
      <c r="MI294" s="8">
        <v>7.0000000000000007E-2</v>
      </c>
      <c r="MJ294" s="8">
        <v>15.38</v>
      </c>
      <c r="MK294" s="8">
        <v>0.05</v>
      </c>
      <c r="MX294" s="28">
        <v>61.74</v>
      </c>
      <c r="MY294" s="28">
        <v>0.03</v>
      </c>
      <c r="MZ294" s="28">
        <v>61.3</v>
      </c>
      <c r="NA294" s="28">
        <v>0.04</v>
      </c>
      <c r="NB294" s="28">
        <v>60.73</v>
      </c>
      <c r="NC294" s="28">
        <v>0.04</v>
      </c>
      <c r="ND294" s="28">
        <v>60.1</v>
      </c>
      <c r="NE294" s="28">
        <v>0.04</v>
      </c>
      <c r="NF294" s="28">
        <v>60.98</v>
      </c>
      <c r="NG294" s="28">
        <v>0.04</v>
      </c>
      <c r="NJ294" s="8">
        <v>100.94</v>
      </c>
      <c r="NK294" s="8">
        <v>0.05</v>
      </c>
      <c r="NN294" s="8">
        <v>77.209999999999994</v>
      </c>
      <c r="NO294" s="8">
        <v>0.03</v>
      </c>
      <c r="NP294" s="8">
        <v>81.010000000000005</v>
      </c>
      <c r="NQ294" s="8">
        <v>0.02</v>
      </c>
      <c r="NR294" s="8">
        <v>195.92</v>
      </c>
      <c r="NS294" s="8">
        <v>0.04</v>
      </c>
      <c r="NV294" s="8">
        <v>103.18</v>
      </c>
      <c r="NW294" s="8">
        <v>0.05</v>
      </c>
      <c r="NX294" s="8">
        <v>80.14</v>
      </c>
      <c r="NY294" s="8">
        <v>0.03</v>
      </c>
      <c r="NZ294" s="8">
        <v>84.45</v>
      </c>
      <c r="OA294" s="8">
        <v>0.03</v>
      </c>
      <c r="OD294" s="8">
        <v>105.01</v>
      </c>
      <c r="OE294" s="8">
        <v>0.04</v>
      </c>
      <c r="PH294" s="28">
        <v>61.56</v>
      </c>
      <c r="PI294" s="28">
        <v>0.04</v>
      </c>
      <c r="PR294" s="8">
        <v>103.06</v>
      </c>
      <c r="PS294" s="8">
        <v>7.0000000000000007E-2</v>
      </c>
      <c r="PT294" s="8">
        <v>101.88</v>
      </c>
      <c r="PU294" s="8">
        <v>0.05</v>
      </c>
      <c r="QD294" s="8">
        <v>78.790000000000006</v>
      </c>
      <c r="QE294" s="8">
        <v>0.02</v>
      </c>
      <c r="QF294" s="8">
        <v>101.92</v>
      </c>
      <c r="QG294" s="8">
        <v>0.05</v>
      </c>
      <c r="QH294" s="8">
        <v>77.81</v>
      </c>
      <c r="QI294" s="8">
        <v>0.03</v>
      </c>
      <c r="QJ294" s="8">
        <v>103.22</v>
      </c>
      <c r="QK294" s="8">
        <v>0.06</v>
      </c>
      <c r="QV294" s="8">
        <v>197.91</v>
      </c>
      <c r="QW294" s="8">
        <v>0.03</v>
      </c>
      <c r="QX294" s="8">
        <v>95.44</v>
      </c>
      <c r="QY294" s="8">
        <v>0.08</v>
      </c>
      <c r="QZ294" s="8">
        <v>95.23</v>
      </c>
      <c r="RA294" s="8">
        <v>0.11</v>
      </c>
      <c r="RB294" s="28">
        <v>75.010000000000005</v>
      </c>
      <c r="RC294" s="28">
        <v>7.0000000000000007E-2</v>
      </c>
      <c r="RD294" s="28">
        <v>75.099999999999994</v>
      </c>
      <c r="RE294" s="28">
        <v>7.0000000000000007E-2</v>
      </c>
      <c r="RF294" s="28">
        <v>75</v>
      </c>
      <c r="RG294" s="28">
        <v>7.0000000000000007E-2</v>
      </c>
      <c r="RH294" s="28">
        <v>75.069999999999993</v>
      </c>
      <c r="RI294" s="28">
        <v>7.0000000000000007E-2</v>
      </c>
      <c r="RJ294" s="28">
        <v>75.08</v>
      </c>
      <c r="RK294" s="28">
        <v>0.08</v>
      </c>
      <c r="RL294" s="28">
        <v>75.14</v>
      </c>
      <c r="RM294" s="28">
        <v>7.0000000000000007E-2</v>
      </c>
      <c r="RP294" s="28">
        <v>85.23</v>
      </c>
      <c r="RQ294" s="28">
        <v>7.0000000000000007E-2</v>
      </c>
      <c r="RR294" s="28">
        <v>84.96</v>
      </c>
      <c r="RS294" s="28">
        <v>0.08</v>
      </c>
      <c r="RT294" s="28">
        <v>75.11</v>
      </c>
      <c r="RU294" s="28">
        <v>7.0000000000000007E-2</v>
      </c>
      <c r="RV294" s="28">
        <v>79.87</v>
      </c>
      <c r="RW294" s="28">
        <v>0.19</v>
      </c>
      <c r="RX294" s="28">
        <v>75.75</v>
      </c>
      <c r="RY294" s="28">
        <v>0.08</v>
      </c>
      <c r="RZ294" s="28">
        <v>86.89</v>
      </c>
      <c r="SA294" s="28">
        <v>0.09</v>
      </c>
      <c r="SB294" s="28">
        <v>81.040000000000006</v>
      </c>
      <c r="SC294" s="28">
        <v>0.12</v>
      </c>
      <c r="SD294" s="28">
        <v>83.57</v>
      </c>
      <c r="SE294" s="28">
        <v>0.12</v>
      </c>
      <c r="SF294" s="28">
        <v>76.599999999999994</v>
      </c>
      <c r="SG294" s="28">
        <v>0.1</v>
      </c>
      <c r="SH294" s="28">
        <v>86.09</v>
      </c>
      <c r="SI294" s="28">
        <v>0.08</v>
      </c>
      <c r="SJ294" s="28">
        <v>85.27</v>
      </c>
      <c r="SK294" s="28">
        <v>0.06</v>
      </c>
      <c r="SL294" s="28">
        <v>83.41</v>
      </c>
      <c r="SM294" s="28">
        <v>7.0000000000000007E-2</v>
      </c>
      <c r="SN294" s="28">
        <v>75.25</v>
      </c>
      <c r="SO294" s="28">
        <v>0.08</v>
      </c>
      <c r="SP294" s="28">
        <v>86.32</v>
      </c>
      <c r="SQ294" s="28">
        <v>0.08</v>
      </c>
      <c r="SR294" s="28">
        <v>83.84</v>
      </c>
      <c r="SS294" s="28">
        <v>0.14000000000000001</v>
      </c>
      <c r="ST294" s="28">
        <v>85.41</v>
      </c>
      <c r="SU294" s="28">
        <v>0.09</v>
      </c>
      <c r="VV294" s="28">
        <v>94.77</v>
      </c>
      <c r="VW294" s="28">
        <v>0.1</v>
      </c>
      <c r="WF294" s="28">
        <v>61.54</v>
      </c>
      <c r="WG294" s="28">
        <v>0.04</v>
      </c>
      <c r="WH294" s="28">
        <v>61.46</v>
      </c>
      <c r="WI294" s="28">
        <v>0.03</v>
      </c>
      <c r="WJ294" s="8" t="s">
        <v>1772</v>
      </c>
      <c r="WK294" s="8">
        <v>75.052999999999997</v>
      </c>
      <c r="WL294" s="8">
        <v>3.3000000000000002E-2</v>
      </c>
      <c r="WM294" s="8">
        <v>61.999000000000002</v>
      </c>
      <c r="WN294" s="8">
        <v>2.5999999999999999E-2</v>
      </c>
      <c r="WO294" s="8">
        <v>61.180999999999997</v>
      </c>
      <c r="WP294" s="8">
        <v>1.2999999999999999E-2</v>
      </c>
      <c r="WQ294" s="8">
        <v>57.226999999999997</v>
      </c>
      <c r="WR294" s="8">
        <v>1.7000000000000001E-2</v>
      </c>
      <c r="WS294" s="8">
        <v>95.004999999999995</v>
      </c>
      <c r="WT294" s="8">
        <v>8.0000000000000002E-3</v>
      </c>
      <c r="WU294" s="8">
        <v>74.989000000000004</v>
      </c>
      <c r="WV294" s="8">
        <v>2.5999999999999999E-2</v>
      </c>
      <c r="WW294" s="8">
        <v>2556.1</v>
      </c>
      <c r="WX294" s="8">
        <v>4.2</v>
      </c>
      <c r="WY294" s="8">
        <v>2486.1</v>
      </c>
      <c r="WZ294" s="8">
        <v>4.0999999999999996</v>
      </c>
      <c r="XA294" s="8">
        <v>1.129</v>
      </c>
      <c r="XB294" s="8">
        <v>1E-3</v>
      </c>
      <c r="XC294" s="8">
        <v>-0.33600000000000002</v>
      </c>
      <c r="XD294" s="8">
        <v>2E-3</v>
      </c>
      <c r="XE294" s="8">
        <v>3.4000000000000002E-2</v>
      </c>
      <c r="XF294" s="8">
        <v>4.0000000000000001E-3</v>
      </c>
      <c r="XG294" s="8">
        <v>0.90559999999999996</v>
      </c>
      <c r="XH294" s="8">
        <v>3.0000000000000001E-3</v>
      </c>
      <c r="XI294" s="8">
        <v>29.245999999999999</v>
      </c>
      <c r="XJ294" s="8">
        <v>0</v>
      </c>
      <c r="XK294" s="8">
        <v>8835</v>
      </c>
      <c r="XL294" s="8">
        <v>16</v>
      </c>
      <c r="XM294" s="8">
        <v>1570</v>
      </c>
      <c r="XO294" s="1">
        <v>0.11719885708556861</v>
      </c>
      <c r="XP294" s="12">
        <v>290.40704797233047</v>
      </c>
      <c r="XQ294" s="4">
        <v>13.03</v>
      </c>
      <c r="XR294" s="4">
        <v>0.32500000000000001</v>
      </c>
      <c r="XS294" s="45">
        <f t="shared" si="239"/>
        <v>1.5178376922263066</v>
      </c>
      <c r="XT294" s="9">
        <f t="shared" si="229"/>
        <v>11616.721788870378</v>
      </c>
      <c r="XU294" s="46">
        <f t="shared" si="230"/>
        <v>329.74455864566926</v>
      </c>
      <c r="XV294" s="9">
        <f t="shared" si="240"/>
        <v>307.16497877779659</v>
      </c>
      <c r="XW294" s="9">
        <f t="shared" si="231"/>
        <v>1307.0895936868681</v>
      </c>
      <c r="XX294" s="9">
        <f t="shared" si="232"/>
        <v>10309.632195183511</v>
      </c>
      <c r="XY294" s="15">
        <f t="shared" si="233"/>
        <v>9.346067356818772E-3</v>
      </c>
      <c r="XZ294" s="9">
        <f t="shared" si="234"/>
        <v>28.792996232371252</v>
      </c>
      <c r="YA294" s="9">
        <f t="shared" si="235"/>
        <v>59.663162307773689</v>
      </c>
      <c r="YB294" s="10">
        <v>14.09995061982181</v>
      </c>
      <c r="YC294" s="10">
        <v>13.20217551796198</v>
      </c>
      <c r="YD294" s="3">
        <v>1.3909941481333015E-2</v>
      </c>
      <c r="YE294" s="9">
        <v>38.146400123447044</v>
      </c>
      <c r="YF294" s="15">
        <v>8.7674441564842085E-3</v>
      </c>
      <c r="YG294" s="9">
        <v>27.607140455936559</v>
      </c>
      <c r="YH294" s="15">
        <v>9.0432294713124178E-3</v>
      </c>
      <c r="YI294" s="9">
        <v>24.523960046156731</v>
      </c>
      <c r="YJ294" s="9">
        <f t="shared" si="236"/>
        <v>77.316590315631743</v>
      </c>
      <c r="YK294" s="9">
        <f t="shared" si="237"/>
        <v>63.658938603144598</v>
      </c>
      <c r="YL294" s="9">
        <f t="shared" si="238"/>
        <v>24.15358458740177</v>
      </c>
      <c r="YM294" s="9">
        <f t="shared" si="241"/>
        <v>53894.754343655935</v>
      </c>
      <c r="YN294" s="9">
        <f t="shared" si="242"/>
        <v>49217.990828913411</v>
      </c>
      <c r="YO294" s="9">
        <f t="shared" si="243"/>
        <v>7265</v>
      </c>
      <c r="YP294" s="14">
        <f t="shared" si="244"/>
        <v>0.46007158399672199</v>
      </c>
      <c r="YQ294" s="9">
        <f t="shared" si="245"/>
        <v>49661.762522313606</v>
      </c>
      <c r="YR294" s="9">
        <f t="shared" si="246"/>
        <v>44984.999007571081</v>
      </c>
      <c r="YS294" s="10">
        <f t="shared" si="247"/>
        <v>5.6210257523841092</v>
      </c>
      <c r="YT294" s="15">
        <f t="shared" si="248"/>
        <v>0.23939292207987017</v>
      </c>
      <c r="YU294" s="16">
        <f t="shared" si="249"/>
        <v>-4.6394116449694813</v>
      </c>
      <c r="YV294" s="16">
        <f t="shared" si="250"/>
        <v>-17.653428007858054</v>
      </c>
      <c r="YW294" s="47">
        <f t="shared" si="251"/>
        <v>54.106935133180478</v>
      </c>
      <c r="YX294" s="5">
        <f t="shared" si="252"/>
        <v>53894.754343655935</v>
      </c>
      <c r="YY294" s="5">
        <f t="shared" si="253"/>
        <v>35816.449045307636</v>
      </c>
      <c r="YZ294" s="5">
        <f t="shared" si="254"/>
        <v>4302.5486617816105</v>
      </c>
      <c r="ZA294" s="5">
        <f t="shared" si="255"/>
        <v>13775.756636566677</v>
      </c>
      <c r="ZB294" s="5">
        <f t="shared" si="256"/>
        <v>53894.754343655928</v>
      </c>
      <c r="ZC294" s="6">
        <f t="shared" si="257"/>
        <v>0.99999999999999989</v>
      </c>
    </row>
    <row r="295" spans="1:679" s="8" customFormat="1" x14ac:dyDescent="0.25">
      <c r="A295" s="8">
        <v>3</v>
      </c>
      <c r="B295" s="8" t="s">
        <v>1825</v>
      </c>
      <c r="C295" s="8" t="s">
        <v>1826</v>
      </c>
      <c r="D295" s="8" t="s">
        <v>1825</v>
      </c>
      <c r="E295" s="13" t="s">
        <v>3329</v>
      </c>
      <c r="F295" s="8" t="s">
        <v>3316</v>
      </c>
      <c r="G295" s="8" t="s">
        <v>3316</v>
      </c>
      <c r="H295" s="8" t="s">
        <v>3325</v>
      </c>
      <c r="I295" s="8" t="s">
        <v>3310</v>
      </c>
      <c r="J295" s="8" t="s">
        <v>3319</v>
      </c>
      <c r="K295" s="8">
        <v>870</v>
      </c>
      <c r="L295" s="8">
        <v>7</v>
      </c>
      <c r="M295" s="8" t="s">
        <v>3311</v>
      </c>
      <c r="N295" s="7">
        <v>0</v>
      </c>
      <c r="O295" s="7">
        <v>0</v>
      </c>
      <c r="P295" s="8" t="s">
        <v>3367</v>
      </c>
      <c r="Q295" s="8" t="s">
        <v>1818</v>
      </c>
      <c r="R295" s="8" t="s">
        <v>1827</v>
      </c>
      <c r="S295" s="8" t="s">
        <v>119</v>
      </c>
      <c r="T295" s="8" t="s">
        <v>120</v>
      </c>
      <c r="U295" s="8" t="s">
        <v>135</v>
      </c>
      <c r="V295" s="8" t="s">
        <v>3378</v>
      </c>
      <c r="W295" s="8" t="s">
        <v>3382</v>
      </c>
      <c r="X295" s="8" t="s">
        <v>3387</v>
      </c>
      <c r="Y295" s="8" t="s">
        <v>3387</v>
      </c>
      <c r="Z295" s="8" t="s">
        <v>122</v>
      </c>
      <c r="AA295" s="8" t="s">
        <v>123</v>
      </c>
      <c r="AB295" s="8" t="s">
        <v>124</v>
      </c>
      <c r="AC295" s="8" t="s">
        <v>1319</v>
      </c>
      <c r="AD295" s="8" t="s">
        <v>1177</v>
      </c>
      <c r="AE295" s="8" t="s">
        <v>3391</v>
      </c>
      <c r="AF295" s="8" t="s">
        <v>931</v>
      </c>
      <c r="AG295" s="8">
        <v>75</v>
      </c>
      <c r="AH295" s="8">
        <v>62</v>
      </c>
      <c r="AI295" s="8">
        <v>95</v>
      </c>
      <c r="AJ295" s="8">
        <v>75</v>
      </c>
      <c r="AK295" s="8">
        <v>5.5</v>
      </c>
      <c r="AM295" s="8">
        <v>7.6</v>
      </c>
      <c r="AN295" s="8">
        <v>8.1</v>
      </c>
      <c r="AO295" s="8">
        <v>229.9</v>
      </c>
      <c r="AP295" s="8">
        <v>1.1000000000000001</v>
      </c>
      <c r="AQ295" s="8">
        <v>28.2</v>
      </c>
      <c r="AR295" s="8">
        <v>0</v>
      </c>
      <c r="AS295" s="8">
        <v>35887</v>
      </c>
      <c r="AT295" s="8">
        <v>53</v>
      </c>
      <c r="AU295" s="8">
        <v>35669</v>
      </c>
      <c r="AV295" s="8">
        <v>149</v>
      </c>
      <c r="AW295" s="8">
        <v>-5495</v>
      </c>
      <c r="AX295" s="8">
        <v>74</v>
      </c>
      <c r="AY295" s="8">
        <v>30388</v>
      </c>
      <c r="AZ295" s="8">
        <v>82</v>
      </c>
      <c r="BA295" s="8">
        <v>3.4340000000000002</v>
      </c>
      <c r="BB295" s="8">
        <v>900</v>
      </c>
      <c r="CO295" s="8" t="s">
        <v>1828</v>
      </c>
      <c r="CP295" s="8" t="s">
        <v>1321</v>
      </c>
      <c r="CQ295" s="8">
        <v>75.025000000000006</v>
      </c>
      <c r="CR295" s="8">
        <v>0.01</v>
      </c>
      <c r="CS295" s="8">
        <v>61.954000000000001</v>
      </c>
      <c r="CT295" s="8">
        <v>8.9999999999999993E-3</v>
      </c>
      <c r="CU295" s="8">
        <v>95.003</v>
      </c>
      <c r="CV295" s="8">
        <v>1.2999999999999999E-2</v>
      </c>
      <c r="CW295" s="8">
        <v>74.998000000000005</v>
      </c>
      <c r="CX295" s="8">
        <v>1.7000000000000001E-2</v>
      </c>
      <c r="CY295" s="8">
        <v>74.64</v>
      </c>
      <c r="CZ295" s="8">
        <v>0.05</v>
      </c>
      <c r="DA295" s="8">
        <v>62.01</v>
      </c>
      <c r="DB295" s="8">
        <v>0.03</v>
      </c>
      <c r="DC295" s="8">
        <v>64.900000000000006</v>
      </c>
      <c r="DD295" s="8">
        <v>0.02</v>
      </c>
      <c r="DE295" s="8">
        <v>2.8000000000000001E-2</v>
      </c>
      <c r="DF295" s="8">
        <v>4.0000000000000001E-3</v>
      </c>
      <c r="DG295" s="8">
        <v>0.92359999999999998</v>
      </c>
      <c r="DH295" s="8">
        <v>2.8E-3</v>
      </c>
      <c r="DI295" s="8">
        <v>35887</v>
      </c>
      <c r="DJ295" s="8">
        <v>53</v>
      </c>
      <c r="DK295" s="8">
        <v>-5495</v>
      </c>
      <c r="DL295" s="8">
        <v>74</v>
      </c>
      <c r="DM295" s="8">
        <v>3.4340000000000002</v>
      </c>
      <c r="DN295" s="8">
        <v>1.2E-2</v>
      </c>
      <c r="DU295" s="8">
        <v>229.9</v>
      </c>
      <c r="DV295" s="8">
        <v>1</v>
      </c>
      <c r="DW295" s="8">
        <v>229.7</v>
      </c>
      <c r="DX295" s="8">
        <v>1</v>
      </c>
      <c r="DY295" s="8">
        <v>230.1</v>
      </c>
      <c r="DZ295" s="8">
        <v>1</v>
      </c>
      <c r="EA295" s="8">
        <v>28.2</v>
      </c>
      <c r="EB295" s="8">
        <v>0.1</v>
      </c>
      <c r="EC295" s="8">
        <v>25.8</v>
      </c>
      <c r="ED295" s="8">
        <v>0.1</v>
      </c>
      <c r="EE295" s="8">
        <v>29.6</v>
      </c>
      <c r="EF295" s="8">
        <v>0.1</v>
      </c>
      <c r="EG295" s="8">
        <v>6472.7</v>
      </c>
      <c r="EH295" s="8">
        <v>37.299999999999997</v>
      </c>
      <c r="EI295" s="8">
        <v>3719.3</v>
      </c>
      <c r="EJ295" s="8">
        <v>52.9</v>
      </c>
      <c r="EK295" s="8">
        <v>2376.5</v>
      </c>
      <c r="EL295" s="8">
        <v>28.5</v>
      </c>
      <c r="EM295" s="8">
        <v>230</v>
      </c>
      <c r="EO295" s="8">
        <v>230</v>
      </c>
      <c r="EQ295" s="8">
        <v>230</v>
      </c>
      <c r="ES295" s="8">
        <v>6.4</v>
      </c>
      <c r="EU295" s="8">
        <v>6.3</v>
      </c>
      <c r="EW295" s="8">
        <v>6.3</v>
      </c>
      <c r="EY295" s="8">
        <v>0.63</v>
      </c>
      <c r="EZ295" s="8">
        <v>230</v>
      </c>
      <c r="FB295" s="8">
        <v>230</v>
      </c>
      <c r="FD295" s="8">
        <v>230</v>
      </c>
      <c r="FF295" s="8">
        <v>10.5</v>
      </c>
      <c r="FH295" s="8">
        <v>10.4</v>
      </c>
      <c r="FJ295" s="8">
        <v>9.8000000000000007</v>
      </c>
      <c r="FL295" s="8">
        <v>3330</v>
      </c>
      <c r="FN295" s="8">
        <v>0.82</v>
      </c>
      <c r="FO295" s="8">
        <v>230</v>
      </c>
      <c r="FP295" s="8">
        <v>230</v>
      </c>
      <c r="FQ295" s="8">
        <v>230</v>
      </c>
      <c r="FR295" s="8">
        <v>10.6</v>
      </c>
      <c r="FS295" s="8">
        <v>10.4</v>
      </c>
      <c r="FT295" s="8">
        <v>9.3000000000000007</v>
      </c>
      <c r="FU295" s="8">
        <v>3270</v>
      </c>
      <c r="FV295" s="8">
        <v>0.72</v>
      </c>
      <c r="FW295" s="8">
        <v>228.4</v>
      </c>
      <c r="FY295" s="8">
        <v>2.4</v>
      </c>
      <c r="GA295" s="8">
        <v>527.79999999999995</v>
      </c>
      <c r="GC295" s="8">
        <v>115</v>
      </c>
      <c r="GE295" s="8">
        <v>8822.7999999999993</v>
      </c>
      <c r="HB295" s="8">
        <v>260.98</v>
      </c>
      <c r="HC295" s="8">
        <v>0.19</v>
      </c>
      <c r="HD295" s="8">
        <v>198.32</v>
      </c>
      <c r="HE295" s="8">
        <v>0.05</v>
      </c>
      <c r="HF295" s="8">
        <v>120.2</v>
      </c>
      <c r="HG295" s="8">
        <v>0.05</v>
      </c>
      <c r="HH295" s="8">
        <v>78.12</v>
      </c>
      <c r="HI295" s="8">
        <v>0.06</v>
      </c>
      <c r="HZ295" s="8">
        <v>65.959999999999994</v>
      </c>
      <c r="IA295" s="8">
        <v>0.05</v>
      </c>
      <c r="IB295" s="8">
        <v>83.15</v>
      </c>
      <c r="IC295" s="8">
        <v>0.03</v>
      </c>
      <c r="ID295" s="8">
        <v>37.96</v>
      </c>
      <c r="IE295" s="8">
        <v>0.03</v>
      </c>
      <c r="IF295" s="8">
        <v>45.19</v>
      </c>
      <c r="IG295" s="8">
        <v>0.04</v>
      </c>
      <c r="IP295" s="8">
        <v>249</v>
      </c>
      <c r="IQ295" s="8">
        <v>0.19</v>
      </c>
      <c r="IR295" s="8">
        <v>100.9</v>
      </c>
      <c r="IS295" s="8">
        <v>0.05</v>
      </c>
      <c r="IT295" s="8">
        <v>116.75</v>
      </c>
      <c r="IU295" s="8">
        <v>0.06</v>
      </c>
      <c r="IV295" s="8">
        <v>15.85</v>
      </c>
      <c r="IW295" s="8">
        <v>0.03</v>
      </c>
      <c r="IX295" s="8">
        <v>246.37</v>
      </c>
      <c r="IY295" s="8">
        <v>0.18</v>
      </c>
      <c r="IZ295" s="8">
        <v>115.98</v>
      </c>
      <c r="JA295" s="8">
        <v>0.05</v>
      </c>
      <c r="JB295" s="8">
        <v>14.1</v>
      </c>
      <c r="JC295" s="8">
        <v>0.04</v>
      </c>
      <c r="KB295" s="8">
        <v>268.29000000000002</v>
      </c>
      <c r="KC295" s="8">
        <v>0.26</v>
      </c>
      <c r="KD295" s="8">
        <v>202.66</v>
      </c>
      <c r="KE295" s="8">
        <v>0.06</v>
      </c>
      <c r="KF295" s="8">
        <v>122.25</v>
      </c>
      <c r="KG295" s="8">
        <v>7.0000000000000007E-2</v>
      </c>
      <c r="KH295" s="8">
        <v>80.41</v>
      </c>
      <c r="KI295" s="8">
        <v>0.04</v>
      </c>
      <c r="LD295" s="8">
        <v>72.14</v>
      </c>
      <c r="LE295" s="8">
        <v>0.05</v>
      </c>
      <c r="LF295" s="8">
        <v>79.430000000000007</v>
      </c>
      <c r="LG295" s="8">
        <v>0.03</v>
      </c>
      <c r="LH295" s="8">
        <v>42.21</v>
      </c>
      <c r="LI295" s="8">
        <v>0.03</v>
      </c>
      <c r="LJ295" s="8">
        <v>37.22</v>
      </c>
      <c r="LK295" s="8">
        <v>0.04</v>
      </c>
      <c r="LX295" s="8">
        <v>257.79000000000002</v>
      </c>
      <c r="LY295" s="8">
        <v>0.24</v>
      </c>
      <c r="LZ295" s="8">
        <v>102.65</v>
      </c>
      <c r="MA295" s="8">
        <v>0.06</v>
      </c>
      <c r="MB295" s="8">
        <v>119.29</v>
      </c>
      <c r="MC295" s="8">
        <v>7.0000000000000007E-2</v>
      </c>
      <c r="MD295" s="8">
        <v>16.64</v>
      </c>
      <c r="ME295" s="8">
        <v>0.03</v>
      </c>
      <c r="MF295" s="8">
        <v>254.99</v>
      </c>
      <c r="MG295" s="8">
        <v>0.25</v>
      </c>
      <c r="MH295" s="8">
        <v>118.49</v>
      </c>
      <c r="MI295" s="8">
        <v>7.0000000000000007E-2</v>
      </c>
      <c r="MJ295" s="8">
        <v>15.4</v>
      </c>
      <c r="MK295" s="8">
        <v>0.04</v>
      </c>
      <c r="MX295" s="28">
        <v>62.83</v>
      </c>
      <c r="MY295" s="28">
        <v>0.03</v>
      </c>
      <c r="MZ295" s="28">
        <v>62.59</v>
      </c>
      <c r="NA295" s="28">
        <v>0.06</v>
      </c>
      <c r="NB295" s="28">
        <v>62.03</v>
      </c>
      <c r="NC295" s="28">
        <v>0.05</v>
      </c>
      <c r="ND295" s="28">
        <v>61.24</v>
      </c>
      <c r="NE295" s="28">
        <v>0.05</v>
      </c>
      <c r="NF295" s="28">
        <v>62.16</v>
      </c>
      <c r="NG295" s="28">
        <v>0.05</v>
      </c>
      <c r="NJ295" s="8">
        <v>100.93</v>
      </c>
      <c r="NK295" s="8">
        <v>0.05</v>
      </c>
      <c r="NN295" s="8">
        <v>78.94</v>
      </c>
      <c r="NO295" s="8">
        <v>0.02</v>
      </c>
      <c r="NP295" s="8">
        <v>82.56</v>
      </c>
      <c r="NQ295" s="8">
        <v>0.03</v>
      </c>
      <c r="NR295" s="8">
        <v>196.31</v>
      </c>
      <c r="NS295" s="8">
        <v>0.05</v>
      </c>
      <c r="NV295" s="8">
        <v>103.19</v>
      </c>
      <c r="NW295" s="8">
        <v>0.06</v>
      </c>
      <c r="NX295" s="8">
        <v>80.64</v>
      </c>
      <c r="NY295" s="8">
        <v>0.03</v>
      </c>
      <c r="NZ295" s="8">
        <v>84.94</v>
      </c>
      <c r="OA295" s="8">
        <v>0.03</v>
      </c>
      <c r="OD295" s="8">
        <v>105.05</v>
      </c>
      <c r="OE295" s="8">
        <v>0.05</v>
      </c>
      <c r="PH295" s="28">
        <v>62.76</v>
      </c>
      <c r="PI295" s="28">
        <v>0.04</v>
      </c>
      <c r="PR295" s="8">
        <v>103.09</v>
      </c>
      <c r="PS295" s="8">
        <v>0.06</v>
      </c>
      <c r="PT295" s="8">
        <v>101.88</v>
      </c>
      <c r="PU295" s="8">
        <v>0.05</v>
      </c>
      <c r="QD295" s="8">
        <v>80.47</v>
      </c>
      <c r="QE295" s="8">
        <v>0.03</v>
      </c>
      <c r="QF295" s="8">
        <v>101.88</v>
      </c>
      <c r="QG295" s="8">
        <v>0.05</v>
      </c>
      <c r="QH295" s="8">
        <v>78.349999999999994</v>
      </c>
      <c r="QI295" s="8">
        <v>0.04</v>
      </c>
      <c r="QJ295" s="8">
        <v>103.23</v>
      </c>
      <c r="QK295" s="8">
        <v>0.06</v>
      </c>
      <c r="QV295" s="8">
        <v>198.99</v>
      </c>
      <c r="QW295" s="8">
        <v>0.04</v>
      </c>
      <c r="QX295" s="8">
        <v>95.44</v>
      </c>
      <c r="QY295" s="8">
        <v>0.1</v>
      </c>
      <c r="QZ295" s="8">
        <v>95.19</v>
      </c>
      <c r="RA295" s="8">
        <v>0.1</v>
      </c>
      <c r="RB295" s="28">
        <v>74.94</v>
      </c>
      <c r="RC295" s="28">
        <v>7.0000000000000007E-2</v>
      </c>
      <c r="RD295" s="28">
        <v>74.989999999999995</v>
      </c>
      <c r="RE295" s="28">
        <v>0.06</v>
      </c>
      <c r="RF295" s="28">
        <v>74.930000000000007</v>
      </c>
      <c r="RG295" s="28">
        <v>7.0000000000000007E-2</v>
      </c>
      <c r="RH295" s="28">
        <v>74.989999999999995</v>
      </c>
      <c r="RI295" s="28">
        <v>7.0000000000000007E-2</v>
      </c>
      <c r="RJ295" s="28">
        <v>75.010000000000005</v>
      </c>
      <c r="RK295" s="28">
        <v>0.06</v>
      </c>
      <c r="RL295" s="28">
        <v>75.069999999999993</v>
      </c>
      <c r="RM295" s="28">
        <v>0.06</v>
      </c>
      <c r="RP295" s="28">
        <v>87.62</v>
      </c>
      <c r="RQ295" s="28">
        <v>0.09</v>
      </c>
      <c r="RR295" s="28">
        <v>87.14</v>
      </c>
      <c r="RS295" s="28">
        <v>0.09</v>
      </c>
      <c r="RT295" s="28">
        <v>75.09</v>
      </c>
      <c r="RU295" s="28">
        <v>0.06</v>
      </c>
      <c r="RV295" s="28">
        <v>78.41</v>
      </c>
      <c r="RW295" s="28">
        <v>0.14000000000000001</v>
      </c>
      <c r="RX295" s="28">
        <v>75.69</v>
      </c>
      <c r="RY295" s="28">
        <v>0.06</v>
      </c>
      <c r="RZ295" s="28">
        <v>89.62</v>
      </c>
      <c r="SA295" s="28">
        <v>0.11</v>
      </c>
      <c r="SB295" s="28">
        <v>85.27</v>
      </c>
      <c r="SC295" s="28">
        <v>0.14000000000000001</v>
      </c>
      <c r="SD295" s="28">
        <v>87.74</v>
      </c>
      <c r="SE295" s="28">
        <v>0.13</v>
      </c>
      <c r="SF295" s="28">
        <v>76.67</v>
      </c>
      <c r="SG295" s="28">
        <v>0.09</v>
      </c>
      <c r="SH295" s="28">
        <v>88.27</v>
      </c>
      <c r="SI295" s="28">
        <v>0.09</v>
      </c>
      <c r="SJ295" s="28">
        <v>87.49</v>
      </c>
      <c r="SK295" s="28">
        <v>0.08</v>
      </c>
      <c r="SL295" s="28">
        <v>85.1</v>
      </c>
      <c r="SM295" s="28">
        <v>7.0000000000000007E-2</v>
      </c>
      <c r="SN295" s="28">
        <v>75.17</v>
      </c>
      <c r="SO295" s="28">
        <v>0.06</v>
      </c>
      <c r="SP295" s="28">
        <v>88.64</v>
      </c>
      <c r="SQ295" s="28">
        <v>0.1</v>
      </c>
      <c r="SR295" s="28">
        <v>86.88</v>
      </c>
      <c r="SS295" s="28">
        <v>0.18</v>
      </c>
      <c r="ST295" s="28">
        <v>86.95</v>
      </c>
      <c r="SU295" s="28">
        <v>0.09</v>
      </c>
      <c r="VV295" s="28">
        <v>94.71</v>
      </c>
      <c r="VW295" s="28">
        <v>0.13</v>
      </c>
      <c r="WF295" s="28">
        <v>62.71</v>
      </c>
      <c r="WG295" s="28">
        <v>0.04</v>
      </c>
      <c r="WH295" s="28">
        <v>62.72</v>
      </c>
      <c r="WI295" s="28">
        <v>0.04</v>
      </c>
      <c r="WJ295" s="8" t="s">
        <v>1777</v>
      </c>
      <c r="WK295" s="8">
        <v>75.025000000000006</v>
      </c>
      <c r="WL295" s="8">
        <v>0.01</v>
      </c>
      <c r="WM295" s="8">
        <v>61.954000000000001</v>
      </c>
      <c r="WN295" s="8">
        <v>8.9999999999999993E-3</v>
      </c>
      <c r="WO295" s="8">
        <v>62.311</v>
      </c>
      <c r="WP295" s="8">
        <v>5.0000000000000001E-3</v>
      </c>
      <c r="WQ295" s="8">
        <v>58.146999999999998</v>
      </c>
      <c r="WR295" s="8">
        <v>7.0000000000000001E-3</v>
      </c>
      <c r="WS295" s="8">
        <v>95.003</v>
      </c>
      <c r="WT295" s="8">
        <v>1.2999999999999999E-2</v>
      </c>
      <c r="WU295" s="8">
        <v>74.998000000000005</v>
      </c>
      <c r="WV295" s="8">
        <v>1.7000000000000001E-2</v>
      </c>
      <c r="WW295" s="8">
        <v>2584.1999999999998</v>
      </c>
      <c r="WX295" s="8">
        <v>4</v>
      </c>
      <c r="WY295" s="8">
        <v>2507.4</v>
      </c>
      <c r="WZ295" s="8">
        <v>3.9</v>
      </c>
      <c r="XA295" s="8">
        <v>1.113</v>
      </c>
      <c r="XB295" s="8">
        <v>1E-3</v>
      </c>
      <c r="XC295" s="8">
        <v>-0.28000000000000003</v>
      </c>
      <c r="XD295" s="8">
        <v>2E-3</v>
      </c>
      <c r="XE295" s="8">
        <v>2.8000000000000001E-2</v>
      </c>
      <c r="XF295" s="8">
        <v>4.0000000000000001E-3</v>
      </c>
      <c r="XG295" s="8">
        <v>0.92359999999999998</v>
      </c>
      <c r="XH295" s="8">
        <v>2.8E-3</v>
      </c>
      <c r="XI295" s="8">
        <v>29.24</v>
      </c>
      <c r="XJ295" s="8">
        <v>1E-3</v>
      </c>
      <c r="XK295" s="8">
        <v>8849</v>
      </c>
      <c r="XL295" s="8">
        <v>17</v>
      </c>
      <c r="XM295" s="8">
        <v>1580</v>
      </c>
      <c r="XO295" s="1">
        <v>0.17752954670124158</v>
      </c>
      <c r="XP295" s="12">
        <v>447.81828155388189</v>
      </c>
      <c r="XQ295" s="4">
        <v>13.029</v>
      </c>
      <c r="XR295" s="4">
        <v>0.27400000000000002</v>
      </c>
      <c r="XS295" s="45">
        <f t="shared" si="239"/>
        <v>1.5192740297700909</v>
      </c>
      <c r="XT295" s="9">
        <f t="shared" si="229"/>
        <v>11716.981562487443</v>
      </c>
      <c r="XU295" s="46">
        <f t="shared" si="230"/>
        <v>327.85656774803152</v>
      </c>
      <c r="XV295" s="9">
        <f t="shared" si="240"/>
        <v>470.93296217048368</v>
      </c>
      <c r="XW295" s="9">
        <f t="shared" si="231"/>
        <v>2003.9744666638981</v>
      </c>
      <c r="XX295" s="9">
        <f t="shared" si="232"/>
        <v>9713.0070958235447</v>
      </c>
      <c r="XY295" s="15">
        <f t="shared" si="233"/>
        <v>9.6293040954333105E-3</v>
      </c>
      <c r="XZ295" s="9">
        <f t="shared" si="234"/>
        <v>29.38461846634355</v>
      </c>
      <c r="YA295" s="9">
        <f t="shared" si="235"/>
        <v>60.791725970229912</v>
      </c>
      <c r="YB295" s="10">
        <v>14.099968936863728</v>
      </c>
      <c r="YC295" s="10">
        <v>13.233100963170196</v>
      </c>
      <c r="YD295" s="3">
        <v>1.3918307003685576E-2</v>
      </c>
      <c r="YE295" s="9">
        <v>38.155136459510778</v>
      </c>
      <c r="YF295" s="15">
        <v>8.7444028253332914E-3</v>
      </c>
      <c r="YG295" s="9">
        <v>27.575097074633582</v>
      </c>
      <c r="YH295" s="15">
        <v>9.3339530439261412E-3</v>
      </c>
      <c r="YI295" s="9">
        <v>25.116198108570952</v>
      </c>
      <c r="YJ295" s="9">
        <f t="shared" si="236"/>
        <v>78.468507088694054</v>
      </c>
      <c r="YK295" s="9">
        <f t="shared" si="237"/>
        <v>64.466077800315972</v>
      </c>
      <c r="YL295" s="9">
        <f t="shared" si="238"/>
        <v>24.74527605181623</v>
      </c>
      <c r="YM295" s="9">
        <f t="shared" si="241"/>
        <v>54359.089533082588</v>
      </c>
      <c r="YN295" s="9">
        <f t="shared" si="242"/>
        <v>49708.444427800925</v>
      </c>
      <c r="YO295" s="9">
        <f t="shared" si="243"/>
        <v>7269</v>
      </c>
      <c r="YP295" s="14">
        <f t="shared" si="244"/>
        <v>0.45639279857513698</v>
      </c>
      <c r="YQ295" s="9">
        <f t="shared" si="245"/>
        <v>50085.523998806617</v>
      </c>
      <c r="YR295" s="9">
        <f t="shared" si="246"/>
        <v>45434.878893524954</v>
      </c>
      <c r="YS295" s="10">
        <f t="shared" si="247"/>
        <v>5.6600207931751179</v>
      </c>
      <c r="YT295" s="15">
        <f t="shared" si="248"/>
        <v>0.24812922058401973</v>
      </c>
      <c r="YU295" s="16">
        <f t="shared" si="249"/>
        <v>-4.6393424145273201</v>
      </c>
      <c r="YV295" s="16">
        <f t="shared" si="250"/>
        <v>-17.676781118464142</v>
      </c>
      <c r="YW295" s="47">
        <f t="shared" si="251"/>
        <v>54.958109288430187</v>
      </c>
      <c r="YX295" s="5">
        <f t="shared" si="252"/>
        <v>54359.089533082588</v>
      </c>
      <c r="YY295" s="5">
        <f t="shared" si="253"/>
        <v>28810.873849375275</v>
      </c>
      <c r="YZ295" s="5">
        <f t="shared" si="254"/>
        <v>4346.0869001149986</v>
      </c>
      <c r="ZA295" s="5">
        <f t="shared" si="255"/>
        <v>21202.128783592314</v>
      </c>
      <c r="ZB295" s="5">
        <f t="shared" si="256"/>
        <v>54359.089533082588</v>
      </c>
      <c r="ZC295" s="6">
        <f t="shared" si="257"/>
        <v>1</v>
      </c>
    </row>
    <row r="296" spans="1:679" s="8" customFormat="1" x14ac:dyDescent="0.25">
      <c r="A296" s="8">
        <v>3</v>
      </c>
      <c r="B296" s="8" t="s">
        <v>1829</v>
      </c>
      <c r="C296" s="8" t="s">
        <v>1830</v>
      </c>
      <c r="D296" s="8" t="s">
        <v>1829</v>
      </c>
      <c r="E296" s="13" t="s">
        <v>3314</v>
      </c>
      <c r="F296" s="8" t="s">
        <v>3316</v>
      </c>
      <c r="G296" s="8" t="s">
        <v>3316</v>
      </c>
      <c r="H296" s="8" t="s">
        <v>3325</v>
      </c>
      <c r="I296" s="8" t="s">
        <v>3310</v>
      </c>
      <c r="J296" s="8" t="s">
        <v>3319</v>
      </c>
      <c r="K296" s="8">
        <v>870</v>
      </c>
      <c r="L296" s="8">
        <v>7</v>
      </c>
      <c r="M296" s="8" t="s">
        <v>3311</v>
      </c>
      <c r="N296" s="7">
        <v>0</v>
      </c>
      <c r="O296" s="7">
        <v>0</v>
      </c>
      <c r="P296" s="8" t="s">
        <v>3367</v>
      </c>
      <c r="Q296" s="8" t="s">
        <v>1818</v>
      </c>
      <c r="R296" s="8" t="s">
        <v>1831</v>
      </c>
      <c r="S296" s="8" t="s">
        <v>119</v>
      </c>
      <c r="T296" s="8" t="s">
        <v>120</v>
      </c>
      <c r="U296" s="8" t="s">
        <v>135</v>
      </c>
      <c r="V296" s="8" t="s">
        <v>3378</v>
      </c>
      <c r="W296" s="8" t="s">
        <v>3382</v>
      </c>
      <c r="X296" s="8" t="s">
        <v>3387</v>
      </c>
      <c r="Y296" s="8" t="s">
        <v>3387</v>
      </c>
      <c r="Z296" s="8" t="s">
        <v>122</v>
      </c>
      <c r="AA296" s="8" t="s">
        <v>123</v>
      </c>
      <c r="AB296" s="8" t="s">
        <v>124</v>
      </c>
      <c r="AC296" s="8" t="s">
        <v>1319</v>
      </c>
      <c r="AD296" s="8" t="s">
        <v>1177</v>
      </c>
      <c r="AE296" s="8" t="s">
        <v>3391</v>
      </c>
      <c r="AF296" s="8" t="s">
        <v>931</v>
      </c>
      <c r="AG296" s="8">
        <v>75</v>
      </c>
      <c r="AH296" s="8">
        <v>62</v>
      </c>
      <c r="AI296" s="8">
        <v>95</v>
      </c>
      <c r="AJ296" s="8">
        <v>75</v>
      </c>
      <c r="AK296" s="8">
        <v>5.5</v>
      </c>
      <c r="AM296" s="8">
        <v>7.6</v>
      </c>
      <c r="AN296" s="8">
        <v>8.1</v>
      </c>
      <c r="AO296" s="8">
        <v>229.6</v>
      </c>
      <c r="AP296" s="8">
        <v>1.7</v>
      </c>
      <c r="AQ296" s="8">
        <v>27.9</v>
      </c>
      <c r="AR296" s="8">
        <v>0</v>
      </c>
      <c r="AS296" s="8">
        <v>44846</v>
      </c>
      <c r="AT296" s="8">
        <v>66</v>
      </c>
      <c r="AU296" s="8">
        <v>44238</v>
      </c>
      <c r="AV296" s="8">
        <v>153</v>
      </c>
      <c r="AW296" s="8">
        <v>5178</v>
      </c>
      <c r="AX296" s="8">
        <v>116</v>
      </c>
      <c r="AY296" s="8">
        <v>50029</v>
      </c>
      <c r="AZ296" s="8">
        <v>127</v>
      </c>
      <c r="BA296" s="8">
        <v>5.681</v>
      </c>
      <c r="BB296" s="8">
        <v>900</v>
      </c>
      <c r="CO296" s="8" t="s">
        <v>1832</v>
      </c>
      <c r="CP296" s="8" t="s">
        <v>1321</v>
      </c>
      <c r="CQ296" s="8">
        <v>75.006</v>
      </c>
      <c r="CR296" s="8">
        <v>1.9E-2</v>
      </c>
      <c r="CS296" s="8">
        <v>62.005000000000003</v>
      </c>
      <c r="CT296" s="8">
        <v>2.4E-2</v>
      </c>
      <c r="CU296" s="8">
        <v>94.99</v>
      </c>
      <c r="CV296" s="8">
        <v>8.0000000000000002E-3</v>
      </c>
      <c r="CW296" s="8">
        <v>75.007000000000005</v>
      </c>
      <c r="CX296" s="8">
        <v>2.4E-2</v>
      </c>
      <c r="CY296" s="8">
        <v>74.53</v>
      </c>
      <c r="CZ296" s="8">
        <v>0.05</v>
      </c>
      <c r="DA296" s="8">
        <v>58.7</v>
      </c>
      <c r="DB296" s="8">
        <v>0.03</v>
      </c>
      <c r="DC296" s="8">
        <v>62.47</v>
      </c>
      <c r="DD296" s="8">
        <v>0.02</v>
      </c>
      <c r="DE296" s="8">
        <v>0.13400000000000001</v>
      </c>
      <c r="DF296" s="8">
        <v>3.0000000000000001E-3</v>
      </c>
      <c r="DG296" s="8">
        <v>0.88490000000000002</v>
      </c>
      <c r="DH296" s="8">
        <v>2.2000000000000001E-3</v>
      </c>
      <c r="DI296" s="8">
        <v>44846</v>
      </c>
      <c r="DJ296" s="8">
        <v>66</v>
      </c>
      <c r="DK296" s="8">
        <v>5178</v>
      </c>
      <c r="DL296" s="8">
        <v>116</v>
      </c>
      <c r="DM296" s="8">
        <v>5.681</v>
      </c>
      <c r="DN296" s="8">
        <v>1.7000000000000001E-2</v>
      </c>
      <c r="DU296" s="8">
        <v>229.6</v>
      </c>
      <c r="DV296" s="8">
        <v>1.4</v>
      </c>
      <c r="DW296" s="8">
        <v>229.5</v>
      </c>
      <c r="DX296" s="8">
        <v>1.4</v>
      </c>
      <c r="DY296" s="8">
        <v>230.3</v>
      </c>
      <c r="DZ296" s="8">
        <v>1.4</v>
      </c>
      <c r="EA296" s="8">
        <v>27.9</v>
      </c>
      <c r="EB296" s="8">
        <v>0.1</v>
      </c>
      <c r="EC296" s="8">
        <v>25.7</v>
      </c>
      <c r="ED296" s="8">
        <v>0.1</v>
      </c>
      <c r="EE296" s="8">
        <v>29.8</v>
      </c>
      <c r="EF296" s="8">
        <v>0.1</v>
      </c>
      <c r="EG296" s="8">
        <v>6390.5</v>
      </c>
      <c r="EH296" s="8">
        <v>53.1</v>
      </c>
      <c r="EI296" s="8">
        <v>3769.8</v>
      </c>
      <c r="EJ296" s="8">
        <v>75.2</v>
      </c>
      <c r="EK296" s="8">
        <v>2415.6999999999998</v>
      </c>
      <c r="EL296" s="8">
        <v>39.200000000000003</v>
      </c>
      <c r="EM296" s="8">
        <v>230</v>
      </c>
      <c r="EO296" s="8">
        <v>230</v>
      </c>
      <c r="EQ296" s="8">
        <v>230</v>
      </c>
      <c r="ES296" s="8">
        <v>6.5</v>
      </c>
      <c r="EU296" s="8">
        <v>6.3</v>
      </c>
      <c r="EW296" s="8">
        <v>6.2</v>
      </c>
      <c r="EY296" s="8">
        <v>0.63</v>
      </c>
      <c r="EZ296" s="8">
        <v>230</v>
      </c>
      <c r="FB296" s="8">
        <v>230</v>
      </c>
      <c r="FD296" s="8">
        <v>230</v>
      </c>
      <c r="FF296" s="8">
        <v>10.4</v>
      </c>
      <c r="FH296" s="8">
        <v>10.4</v>
      </c>
      <c r="FJ296" s="8">
        <v>9.6999999999999993</v>
      </c>
      <c r="FL296" s="8">
        <v>3310</v>
      </c>
      <c r="FN296" s="8">
        <v>0.82</v>
      </c>
      <c r="FO296" s="8">
        <v>230</v>
      </c>
      <c r="FP296" s="8">
        <v>230</v>
      </c>
      <c r="FQ296" s="8">
        <v>230</v>
      </c>
      <c r="FR296" s="8">
        <v>10.5</v>
      </c>
      <c r="FS296" s="8">
        <v>10.5</v>
      </c>
      <c r="FT296" s="8">
        <v>9.1999999999999993</v>
      </c>
      <c r="FU296" s="8">
        <v>3270</v>
      </c>
      <c r="FV296" s="8">
        <v>0.72</v>
      </c>
      <c r="FW296" s="8">
        <v>228.3</v>
      </c>
      <c r="FY296" s="8">
        <v>2.4</v>
      </c>
      <c r="GA296" s="8">
        <v>528.4</v>
      </c>
      <c r="GC296" s="8">
        <v>115</v>
      </c>
      <c r="GE296" s="8">
        <v>8803.4</v>
      </c>
      <c r="HB296" s="8">
        <v>258.64999999999998</v>
      </c>
      <c r="HC296" s="8">
        <v>0.1</v>
      </c>
      <c r="HD296" s="8">
        <v>194.75</v>
      </c>
      <c r="HE296" s="8">
        <v>0.03</v>
      </c>
      <c r="HF296" s="8">
        <v>119.54</v>
      </c>
      <c r="HG296" s="8">
        <v>0.03</v>
      </c>
      <c r="HH296" s="8">
        <v>75.209999999999994</v>
      </c>
      <c r="HI296" s="8">
        <v>0.04</v>
      </c>
      <c r="HZ296" s="8">
        <v>64.16</v>
      </c>
      <c r="IA296" s="8">
        <v>0.03</v>
      </c>
      <c r="IB296" s="8">
        <v>78.22</v>
      </c>
      <c r="IC296" s="8">
        <v>0.04</v>
      </c>
      <c r="ID296" s="8">
        <v>36.69</v>
      </c>
      <c r="IE296" s="8">
        <v>0.02</v>
      </c>
      <c r="IF296" s="8">
        <v>41.54</v>
      </c>
      <c r="IG296" s="8">
        <v>0.04</v>
      </c>
      <c r="IP296" s="8">
        <v>246.86</v>
      </c>
      <c r="IQ296" s="8">
        <v>0.09</v>
      </c>
      <c r="IR296" s="8">
        <v>100.93</v>
      </c>
      <c r="IS296" s="8">
        <v>0.04</v>
      </c>
      <c r="IT296" s="8">
        <v>116.12</v>
      </c>
      <c r="IU296" s="8">
        <v>0.03</v>
      </c>
      <c r="IV296" s="8">
        <v>15.19</v>
      </c>
      <c r="IW296" s="8">
        <v>0.04</v>
      </c>
      <c r="IX296" s="8">
        <v>244.31</v>
      </c>
      <c r="IY296" s="8">
        <v>0.1</v>
      </c>
      <c r="IZ296" s="8">
        <v>115.37</v>
      </c>
      <c r="JA296" s="8">
        <v>0.03</v>
      </c>
      <c r="JB296" s="8">
        <v>13.44</v>
      </c>
      <c r="JC296" s="8">
        <v>0.04</v>
      </c>
      <c r="KB296" s="8">
        <v>267.51</v>
      </c>
      <c r="KC296" s="8">
        <v>0.14000000000000001</v>
      </c>
      <c r="KD296" s="8">
        <v>201.38</v>
      </c>
      <c r="KE296" s="8">
        <v>0.03</v>
      </c>
      <c r="KF296" s="8">
        <v>122.04</v>
      </c>
      <c r="KG296" s="8">
        <v>0.04</v>
      </c>
      <c r="KH296" s="8">
        <v>79.34</v>
      </c>
      <c r="KI296" s="8">
        <v>0.04</v>
      </c>
      <c r="LD296" s="8">
        <v>71.540000000000006</v>
      </c>
      <c r="LE296" s="8">
        <v>0.04</v>
      </c>
      <c r="LF296" s="8">
        <v>77.7</v>
      </c>
      <c r="LG296" s="8">
        <v>0.03</v>
      </c>
      <c r="LH296" s="8">
        <v>41.81</v>
      </c>
      <c r="LI296" s="8">
        <v>0.03</v>
      </c>
      <c r="LJ296" s="8">
        <v>35.880000000000003</v>
      </c>
      <c r="LK296" s="8">
        <v>0.03</v>
      </c>
      <c r="LX296" s="8">
        <v>257.07</v>
      </c>
      <c r="LY296" s="8">
        <v>0.15</v>
      </c>
      <c r="LZ296" s="8">
        <v>102.66</v>
      </c>
      <c r="MA296" s="8">
        <v>0.03</v>
      </c>
      <c r="MB296" s="8">
        <v>119.09</v>
      </c>
      <c r="MC296" s="8">
        <v>0.04</v>
      </c>
      <c r="MD296" s="8">
        <v>16.43</v>
      </c>
      <c r="ME296" s="8">
        <v>0.03</v>
      </c>
      <c r="MF296" s="8">
        <v>254.29</v>
      </c>
      <c r="MG296" s="8">
        <v>0.16</v>
      </c>
      <c r="MH296" s="8">
        <v>118.29</v>
      </c>
      <c r="MI296" s="8">
        <v>0.05</v>
      </c>
      <c r="MJ296" s="8">
        <v>15.14</v>
      </c>
      <c r="MK296" s="8">
        <v>0.04</v>
      </c>
      <c r="MX296" s="28">
        <v>59.38</v>
      </c>
      <c r="MY296" s="28">
        <v>0.03</v>
      </c>
      <c r="MZ296" s="28">
        <v>58.66</v>
      </c>
      <c r="NA296" s="28">
        <v>0.04</v>
      </c>
      <c r="NB296" s="28">
        <v>58.56</v>
      </c>
      <c r="NC296" s="28">
        <v>0.04</v>
      </c>
      <c r="ND296" s="28">
        <v>57.9</v>
      </c>
      <c r="NE296" s="28">
        <v>0.04</v>
      </c>
      <c r="NF296" s="28">
        <v>58.79</v>
      </c>
      <c r="NG296" s="28">
        <v>0.04</v>
      </c>
      <c r="NJ296" s="8">
        <v>100.94</v>
      </c>
      <c r="NK296" s="8">
        <v>0.04</v>
      </c>
      <c r="NN296" s="8">
        <v>73.33</v>
      </c>
      <c r="NO296" s="8">
        <v>0.04</v>
      </c>
      <c r="NP296" s="8">
        <v>77.489999999999995</v>
      </c>
      <c r="NQ296" s="8">
        <v>0.03</v>
      </c>
      <c r="NR296" s="8">
        <v>195.13</v>
      </c>
      <c r="NS296" s="8">
        <v>0.04</v>
      </c>
      <c r="NV296" s="8">
        <v>103.1</v>
      </c>
      <c r="NW296" s="8">
        <v>0.03</v>
      </c>
      <c r="NX296" s="8">
        <v>78.98</v>
      </c>
      <c r="NY296" s="8">
        <v>0.03</v>
      </c>
      <c r="NZ296" s="8">
        <v>83.44</v>
      </c>
      <c r="OA296" s="8">
        <v>0.03</v>
      </c>
      <c r="OD296" s="8">
        <v>104.92</v>
      </c>
      <c r="OE296" s="8">
        <v>0.02</v>
      </c>
      <c r="PH296" s="28">
        <v>59.18</v>
      </c>
      <c r="PI296" s="28">
        <v>0.04</v>
      </c>
      <c r="PR296" s="8">
        <v>103.15</v>
      </c>
      <c r="PS296" s="8">
        <v>0.03</v>
      </c>
      <c r="PT296" s="8">
        <v>101.94</v>
      </c>
      <c r="PU296" s="8">
        <v>0.03</v>
      </c>
      <c r="QD296" s="8">
        <v>75.11</v>
      </c>
      <c r="QE296" s="8">
        <v>0.03</v>
      </c>
      <c r="QF296" s="8">
        <v>101.89</v>
      </c>
      <c r="QG296" s="8">
        <v>0.03</v>
      </c>
      <c r="QH296" s="8">
        <v>76.59</v>
      </c>
      <c r="QI296" s="8">
        <v>0.03</v>
      </c>
      <c r="QJ296" s="8">
        <v>103.14</v>
      </c>
      <c r="QK296" s="8">
        <v>0.03</v>
      </c>
      <c r="QV296" s="8">
        <v>195.42</v>
      </c>
      <c r="QW296" s="8">
        <v>0.03</v>
      </c>
      <c r="QX296" s="8">
        <v>95.42</v>
      </c>
      <c r="QY296" s="8">
        <v>0.06</v>
      </c>
      <c r="QZ296" s="8">
        <v>95.25</v>
      </c>
      <c r="RA296" s="8">
        <v>0.09</v>
      </c>
      <c r="RB296" s="28">
        <v>74.81</v>
      </c>
      <c r="RC296" s="28">
        <v>0.06</v>
      </c>
      <c r="RD296" s="28">
        <v>74.88</v>
      </c>
      <c r="RE296" s="28">
        <v>0.06</v>
      </c>
      <c r="RF296" s="28">
        <v>74.8</v>
      </c>
      <c r="RG296" s="28">
        <v>0.06</v>
      </c>
      <c r="RH296" s="28">
        <v>74.88</v>
      </c>
      <c r="RI296" s="28">
        <v>0.06</v>
      </c>
      <c r="RJ296" s="28">
        <v>74.88</v>
      </c>
      <c r="RK296" s="28">
        <v>0.06</v>
      </c>
      <c r="RL296" s="28">
        <v>74.930000000000007</v>
      </c>
      <c r="RM296" s="28">
        <v>0.06</v>
      </c>
      <c r="RP296" s="28">
        <v>78.3</v>
      </c>
      <c r="RQ296" s="28">
        <v>7.0000000000000007E-2</v>
      </c>
      <c r="RR296" s="28">
        <v>79.069999999999993</v>
      </c>
      <c r="RS296" s="28">
        <v>0.08</v>
      </c>
      <c r="RT296" s="28">
        <v>74.91</v>
      </c>
      <c r="RU296" s="28">
        <v>0.05</v>
      </c>
      <c r="RV296" s="28">
        <v>87.7</v>
      </c>
      <c r="RW296" s="28">
        <v>0.21</v>
      </c>
      <c r="RX296" s="28">
        <v>75.61</v>
      </c>
      <c r="RY296" s="28">
        <v>0.06</v>
      </c>
      <c r="RZ296" s="28">
        <v>77.010000000000005</v>
      </c>
      <c r="SA296" s="28">
        <v>0.08</v>
      </c>
      <c r="SB296" s="28">
        <v>75.400000000000006</v>
      </c>
      <c r="SC296" s="28">
        <v>0.06</v>
      </c>
      <c r="SD296" s="28">
        <v>75.819999999999993</v>
      </c>
      <c r="SE296" s="28">
        <v>0.08</v>
      </c>
      <c r="SF296" s="28">
        <v>76.209999999999994</v>
      </c>
      <c r="SG296" s="28">
        <v>0.09</v>
      </c>
      <c r="SH296" s="28">
        <v>78.31</v>
      </c>
      <c r="SI296" s="28">
        <v>0.09</v>
      </c>
      <c r="SJ296" s="28">
        <v>79.33</v>
      </c>
      <c r="SK296" s="28">
        <v>7.0000000000000007E-2</v>
      </c>
      <c r="SL296" s="28">
        <v>80.540000000000006</v>
      </c>
      <c r="SM296" s="28">
        <v>7.0000000000000007E-2</v>
      </c>
      <c r="SN296" s="28">
        <v>75.06</v>
      </c>
      <c r="SO296" s="28">
        <v>0.06</v>
      </c>
      <c r="SP296" s="28">
        <v>78.099999999999994</v>
      </c>
      <c r="SQ296" s="28">
        <v>0.09</v>
      </c>
      <c r="SR296" s="28">
        <v>75.25</v>
      </c>
      <c r="SS296" s="28">
        <v>0.06</v>
      </c>
      <c r="ST296" s="28">
        <v>84.09</v>
      </c>
      <c r="SU296" s="28">
        <v>0.09</v>
      </c>
      <c r="VV296" s="28">
        <v>94.16</v>
      </c>
      <c r="VW296" s="28">
        <v>0.06</v>
      </c>
      <c r="WF296" s="28">
        <v>59.09</v>
      </c>
      <c r="WG296" s="28">
        <v>0.04</v>
      </c>
      <c r="WH296" s="28">
        <v>59.13</v>
      </c>
      <c r="WI296" s="28">
        <v>0.03</v>
      </c>
      <c r="WJ296" s="8" t="s">
        <v>1315</v>
      </c>
      <c r="WK296" s="8">
        <v>75.006</v>
      </c>
      <c r="WL296" s="8">
        <v>1.9E-2</v>
      </c>
      <c r="WM296" s="8">
        <v>62.005000000000003</v>
      </c>
      <c r="WN296" s="8">
        <v>2.4E-2</v>
      </c>
      <c r="WO296" s="8">
        <v>58.957999999999998</v>
      </c>
      <c r="WP296" s="8">
        <v>1.2999999999999999E-2</v>
      </c>
      <c r="WQ296" s="8">
        <v>55.415999999999997</v>
      </c>
      <c r="WR296" s="8">
        <v>1.7000000000000001E-2</v>
      </c>
      <c r="WS296" s="8">
        <v>94.99</v>
      </c>
      <c r="WT296" s="8">
        <v>8.0000000000000002E-3</v>
      </c>
      <c r="WU296" s="8">
        <v>75.007000000000005</v>
      </c>
      <c r="WV296" s="8">
        <v>2.4E-2</v>
      </c>
      <c r="WW296" s="8">
        <v>2521.1</v>
      </c>
      <c r="WX296" s="8">
        <v>3.2</v>
      </c>
      <c r="WY296" s="8">
        <v>2464.1</v>
      </c>
      <c r="WZ296" s="8">
        <v>3.2</v>
      </c>
      <c r="XA296" s="8">
        <v>1.1359999999999999</v>
      </c>
      <c r="XB296" s="8">
        <v>2E-3</v>
      </c>
      <c r="XC296" s="8">
        <v>-0.39400000000000002</v>
      </c>
      <c r="XD296" s="8">
        <v>2E-3</v>
      </c>
      <c r="XE296" s="8">
        <v>0.13400000000000001</v>
      </c>
      <c r="XF296" s="8">
        <v>3.0000000000000001E-3</v>
      </c>
      <c r="XG296" s="8">
        <v>0.88490000000000002</v>
      </c>
      <c r="XH296" s="8">
        <v>2.2000000000000001E-3</v>
      </c>
      <c r="XI296" s="8">
        <v>29.27</v>
      </c>
      <c r="XJ296" s="8">
        <v>0</v>
      </c>
      <c r="XK296" s="8">
        <v>8807</v>
      </c>
      <c r="XL296" s="8">
        <v>19</v>
      </c>
      <c r="XM296" s="8">
        <v>1580</v>
      </c>
      <c r="XO296" s="1">
        <v>8.7942837155845673E-3</v>
      </c>
      <c r="XP296" s="12">
        <v>21.378903712586084</v>
      </c>
      <c r="XQ296" s="4">
        <v>13.029</v>
      </c>
      <c r="XR296" s="4">
        <v>0.39800000000000002</v>
      </c>
      <c r="XS296" s="45">
        <f t="shared" si="239"/>
        <v>1.5452990364363475</v>
      </c>
      <c r="XT296" s="9">
        <f t="shared" si="229"/>
        <v>11510.484329596709</v>
      </c>
      <c r="XU296" s="46">
        <f t="shared" si="230"/>
        <v>328.85296529133853</v>
      </c>
      <c r="XV296" s="9">
        <f t="shared" si="240"/>
        <v>22.127984229548694</v>
      </c>
      <c r="XW296" s="9">
        <f t="shared" si="231"/>
        <v>94.163442061560104</v>
      </c>
      <c r="XX296" s="9">
        <f t="shared" si="232"/>
        <v>11416.320887535148</v>
      </c>
      <c r="XY296" s="15">
        <f t="shared" si="233"/>
        <v>8.8246091853067306E-3</v>
      </c>
      <c r="XZ296" s="9">
        <f t="shared" si="234"/>
        <v>27.698480204901241</v>
      </c>
      <c r="YA296" s="9">
        <f t="shared" si="235"/>
        <v>57.412700963563651</v>
      </c>
      <c r="YB296" s="10">
        <v>14.099729414149293</v>
      </c>
      <c r="YC296" s="10">
        <v>13.141584286862052</v>
      </c>
      <c r="YD296" s="3">
        <v>1.3929308072139327E-2</v>
      </c>
      <c r="YE296" s="9">
        <v>38.164072232894817</v>
      </c>
      <c r="YF296" s="15">
        <v>8.7825049012201836E-3</v>
      </c>
      <c r="YG296" s="9">
        <v>27.612158509998302</v>
      </c>
      <c r="YH296" s="15">
        <v>8.4997181476468165E-3</v>
      </c>
      <c r="YI296" s="9">
        <v>23.390621068505009</v>
      </c>
      <c r="YJ296" s="9">
        <f t="shared" si="236"/>
        <v>75.171001532449864</v>
      </c>
      <c r="YK296" s="9">
        <f t="shared" si="237"/>
        <v>62.127817158520202</v>
      </c>
      <c r="YL296" s="9">
        <f t="shared" si="238"/>
        <v>23.013917534579274</v>
      </c>
      <c r="YM296" s="9">
        <f t="shared" si="241"/>
        <v>53921.58520775471</v>
      </c>
      <c r="YN296" s="9">
        <f t="shared" si="242"/>
        <v>49057.593700423939</v>
      </c>
      <c r="YO296" s="9">
        <f t="shared" si="243"/>
        <v>7227</v>
      </c>
      <c r="YP296" s="14">
        <f t="shared" si="244"/>
        <v>0.457437423342901</v>
      </c>
      <c r="YQ296" s="9">
        <f t="shared" si="245"/>
        <v>49651.420378294046</v>
      </c>
      <c r="YR296" s="9">
        <f t="shared" si="246"/>
        <v>44787.428870963275</v>
      </c>
      <c r="YS296" s="10">
        <f t="shared" si="247"/>
        <v>5.6377223093328084</v>
      </c>
      <c r="YT296" s="15">
        <f t="shared" si="248"/>
        <v>0.21828344770966351</v>
      </c>
      <c r="YU296" s="16">
        <f t="shared" si="249"/>
        <v>-4.6845626703219665</v>
      </c>
      <c r="YV296" s="16">
        <f t="shared" si="250"/>
        <v>-17.758300568886213</v>
      </c>
      <c r="YW296" s="47">
        <f t="shared" si="251"/>
        <v>52.453943134675754</v>
      </c>
      <c r="YX296" s="5">
        <f t="shared" si="252"/>
        <v>53921.58520775471</v>
      </c>
      <c r="YY296" s="5">
        <f t="shared" si="253"/>
        <v>48591.940567114332</v>
      </c>
      <c r="YZ296" s="5">
        <f t="shared" si="254"/>
        <v>4336.040124155872</v>
      </c>
      <c r="ZA296" s="5">
        <f t="shared" si="255"/>
        <v>993.60451648454693</v>
      </c>
      <c r="ZB296" s="5">
        <f t="shared" si="256"/>
        <v>53921.585207754753</v>
      </c>
      <c r="ZC296" s="6">
        <f t="shared" si="257"/>
        <v>1.0000000000000009</v>
      </c>
    </row>
    <row r="297" spans="1:679" s="8" customFormat="1" x14ac:dyDescent="0.25">
      <c r="A297" s="8">
        <v>3</v>
      </c>
      <c r="B297" s="8" t="s">
        <v>1842</v>
      </c>
      <c r="C297" s="8" t="s">
        <v>1843</v>
      </c>
      <c r="D297" s="8" t="s">
        <v>1842</v>
      </c>
      <c r="E297" s="13" t="s">
        <v>3324</v>
      </c>
      <c r="F297" s="8" t="s">
        <v>3316</v>
      </c>
      <c r="G297" s="8" t="s">
        <v>3316</v>
      </c>
      <c r="H297" s="8" t="s">
        <v>3325</v>
      </c>
      <c r="I297" s="8" t="s">
        <v>3310</v>
      </c>
      <c r="J297" s="8" t="s">
        <v>3319</v>
      </c>
      <c r="K297" s="8">
        <v>870</v>
      </c>
      <c r="L297" s="8">
        <v>7</v>
      </c>
      <c r="M297" s="8" t="s">
        <v>3311</v>
      </c>
      <c r="N297" s="7">
        <v>0</v>
      </c>
      <c r="O297" s="7">
        <v>0</v>
      </c>
      <c r="P297" s="8" t="s">
        <v>3367</v>
      </c>
      <c r="Q297" s="8" t="s">
        <v>1818</v>
      </c>
      <c r="R297" s="8" t="s">
        <v>1844</v>
      </c>
      <c r="S297" s="8" t="s">
        <v>119</v>
      </c>
      <c r="T297" s="8" t="s">
        <v>120</v>
      </c>
      <c r="U297" s="8" t="s">
        <v>135</v>
      </c>
      <c r="V297" s="8" t="s">
        <v>3378</v>
      </c>
      <c r="W297" s="8" t="s">
        <v>3382</v>
      </c>
      <c r="X297" s="8" t="s">
        <v>3387</v>
      </c>
      <c r="Y297" s="8" t="s">
        <v>3387</v>
      </c>
      <c r="Z297" s="8" t="s">
        <v>122</v>
      </c>
      <c r="AA297" s="8" t="s">
        <v>123</v>
      </c>
      <c r="AB297" s="8" t="s">
        <v>124</v>
      </c>
      <c r="AC297" s="8" t="s">
        <v>1319</v>
      </c>
      <c r="AD297" s="8" t="s">
        <v>1177</v>
      </c>
      <c r="AE297" s="8" t="s">
        <v>3391</v>
      </c>
      <c r="AF297" s="8" t="s">
        <v>931</v>
      </c>
      <c r="AG297" s="8">
        <v>75</v>
      </c>
      <c r="AH297" s="8">
        <v>62</v>
      </c>
      <c r="AI297" s="8">
        <v>95</v>
      </c>
      <c r="AJ297" s="8">
        <v>75</v>
      </c>
      <c r="AK297" s="8">
        <v>5.5</v>
      </c>
      <c r="AM297" s="8">
        <v>7.6</v>
      </c>
      <c r="AN297" s="8">
        <v>8.1</v>
      </c>
      <c r="AO297" s="8">
        <v>229.9</v>
      </c>
      <c r="AP297" s="8">
        <v>1.3</v>
      </c>
      <c r="AQ297" s="8">
        <v>28.2</v>
      </c>
      <c r="AR297" s="8">
        <v>0</v>
      </c>
      <c r="AS297" s="8">
        <v>21029</v>
      </c>
      <c r="AT297" s="8">
        <v>69</v>
      </c>
      <c r="AU297" s="8">
        <v>20669</v>
      </c>
      <c r="AV297" s="8">
        <v>116</v>
      </c>
      <c r="AW297" s="8">
        <v>-17374</v>
      </c>
      <c r="AX297" s="8">
        <v>111</v>
      </c>
      <c r="AY297" s="8">
        <v>3639</v>
      </c>
      <c r="AZ297" s="8">
        <v>132</v>
      </c>
      <c r="BA297" s="8">
        <v>0.41199999999999998</v>
      </c>
      <c r="BB297" s="8">
        <v>900</v>
      </c>
      <c r="CO297" s="8" t="s">
        <v>1845</v>
      </c>
      <c r="CP297" s="8" t="s">
        <v>1321</v>
      </c>
      <c r="CQ297" s="8">
        <v>75.007999999999996</v>
      </c>
      <c r="CR297" s="8">
        <v>5.0000000000000001E-3</v>
      </c>
      <c r="CS297" s="8">
        <v>62.906999999999996</v>
      </c>
      <c r="CT297" s="8">
        <v>1.6E-2</v>
      </c>
      <c r="CU297" s="8">
        <v>94.992999999999995</v>
      </c>
      <c r="CV297" s="8">
        <v>8.0000000000000002E-3</v>
      </c>
      <c r="CW297" s="8">
        <v>75.025000000000006</v>
      </c>
      <c r="CX297" s="8">
        <v>1.7999999999999999E-2</v>
      </c>
      <c r="CY297" s="8">
        <v>74.540000000000006</v>
      </c>
      <c r="CZ297" s="8">
        <v>0.03</v>
      </c>
      <c r="DA297" s="8">
        <v>66.8</v>
      </c>
      <c r="DB297" s="8">
        <v>0.04</v>
      </c>
      <c r="DC297" s="8">
        <v>68.94</v>
      </c>
      <c r="DD297" s="8">
        <v>0.01</v>
      </c>
      <c r="DE297" s="8">
        <v>-2.5999999999999999E-2</v>
      </c>
      <c r="DF297" s="8">
        <v>4.0000000000000001E-3</v>
      </c>
      <c r="DG297" s="8">
        <v>0.86570000000000003</v>
      </c>
      <c r="DH297" s="8">
        <v>3.0000000000000001E-3</v>
      </c>
      <c r="DI297" s="8">
        <v>21029</v>
      </c>
      <c r="DJ297" s="8">
        <v>69</v>
      </c>
      <c r="DK297" s="8">
        <v>-17374</v>
      </c>
      <c r="DL297" s="8">
        <v>111</v>
      </c>
      <c r="DM297" s="8">
        <v>0.41199999999999998</v>
      </c>
      <c r="DN297" s="8">
        <v>1.4999999999999999E-2</v>
      </c>
      <c r="DU297" s="8">
        <v>229.9</v>
      </c>
      <c r="DV297" s="8">
        <v>1.1000000000000001</v>
      </c>
      <c r="DW297" s="8">
        <v>229.7</v>
      </c>
      <c r="DX297" s="8">
        <v>1.1000000000000001</v>
      </c>
      <c r="DY297" s="8">
        <v>230.1</v>
      </c>
      <c r="DZ297" s="8">
        <v>1.1000000000000001</v>
      </c>
      <c r="EA297" s="8">
        <v>28.2</v>
      </c>
      <c r="EB297" s="8">
        <v>0.1</v>
      </c>
      <c r="EC297" s="8">
        <v>25.7</v>
      </c>
      <c r="ED297" s="8">
        <v>0.1</v>
      </c>
      <c r="EE297" s="8">
        <v>29.5</v>
      </c>
      <c r="EF297" s="8">
        <v>0.1</v>
      </c>
      <c r="EG297" s="8">
        <v>6466.3</v>
      </c>
      <c r="EH297" s="8">
        <v>42.1</v>
      </c>
      <c r="EI297" s="8">
        <v>3707.5</v>
      </c>
      <c r="EJ297" s="8">
        <v>57</v>
      </c>
      <c r="EK297" s="8">
        <v>2356.1999999999998</v>
      </c>
      <c r="EL297" s="8">
        <v>32.6</v>
      </c>
      <c r="EM297" s="8">
        <v>230</v>
      </c>
      <c r="EO297" s="8">
        <v>230</v>
      </c>
      <c r="EQ297" s="8">
        <v>230</v>
      </c>
      <c r="ES297" s="8">
        <v>6.3</v>
      </c>
      <c r="EU297" s="8">
        <v>6.3</v>
      </c>
      <c r="EW297" s="8">
        <v>6.2</v>
      </c>
      <c r="EY297" s="8">
        <v>0.62</v>
      </c>
      <c r="EZ297" s="8">
        <v>230</v>
      </c>
      <c r="FB297" s="8">
        <v>230</v>
      </c>
      <c r="FD297" s="8">
        <v>230</v>
      </c>
      <c r="FF297" s="8">
        <v>10.5</v>
      </c>
      <c r="FH297" s="8">
        <v>10.6</v>
      </c>
      <c r="FJ297" s="8">
        <v>9.6999999999999993</v>
      </c>
      <c r="FL297" s="8">
        <v>3330</v>
      </c>
      <c r="FN297" s="8">
        <v>0.82</v>
      </c>
      <c r="FO297" s="8">
        <v>230</v>
      </c>
      <c r="FP297" s="8">
        <v>230</v>
      </c>
      <c r="FQ297" s="8">
        <v>230</v>
      </c>
      <c r="FR297" s="8">
        <v>10.7</v>
      </c>
      <c r="FS297" s="8">
        <v>10.5</v>
      </c>
      <c r="FT297" s="8">
        <v>9.1999999999999993</v>
      </c>
      <c r="FU297" s="8">
        <v>3260</v>
      </c>
      <c r="FV297" s="8">
        <v>0.72</v>
      </c>
      <c r="FW297" s="8">
        <v>228.5</v>
      </c>
      <c r="FY297" s="8">
        <v>2.4</v>
      </c>
      <c r="GA297" s="8">
        <v>527.70000000000005</v>
      </c>
      <c r="GC297" s="8">
        <v>115</v>
      </c>
      <c r="GE297" s="8">
        <v>8772.7000000000007</v>
      </c>
      <c r="HB297" s="8">
        <v>262.11</v>
      </c>
      <c r="HC297" s="8">
        <v>0.15</v>
      </c>
      <c r="HD297" s="8">
        <v>202.83</v>
      </c>
      <c r="HE297" s="8">
        <v>0.04</v>
      </c>
      <c r="HF297" s="8">
        <v>120.52</v>
      </c>
      <c r="HG297" s="8">
        <v>0.04</v>
      </c>
      <c r="HH297" s="8">
        <v>82.31</v>
      </c>
      <c r="HI297" s="8">
        <v>0.04</v>
      </c>
      <c r="HZ297" s="8">
        <v>67.61</v>
      </c>
      <c r="IA297" s="8">
        <v>0.04</v>
      </c>
      <c r="IB297" s="8">
        <v>89.26</v>
      </c>
      <c r="IC297" s="8">
        <v>0.03</v>
      </c>
      <c r="ID297" s="8">
        <v>39.11</v>
      </c>
      <c r="IE297" s="8">
        <v>0.03</v>
      </c>
      <c r="IF297" s="8">
        <v>50.15</v>
      </c>
      <c r="IG297" s="8">
        <v>0.04</v>
      </c>
      <c r="IP297" s="8">
        <v>249.96</v>
      </c>
      <c r="IQ297" s="8">
        <v>0.15</v>
      </c>
      <c r="IR297" s="8">
        <v>100.74</v>
      </c>
      <c r="IS297" s="8">
        <v>0.04</v>
      </c>
      <c r="IT297" s="8">
        <v>117.03</v>
      </c>
      <c r="IU297" s="8">
        <v>0.04</v>
      </c>
      <c r="IV297" s="8">
        <v>16.28</v>
      </c>
      <c r="IW297" s="8">
        <v>0.02</v>
      </c>
      <c r="IX297" s="8">
        <v>247.31</v>
      </c>
      <c r="IY297" s="8">
        <v>0.15</v>
      </c>
      <c r="IZ297" s="8">
        <v>116.25</v>
      </c>
      <c r="JA297" s="8">
        <v>0.04</v>
      </c>
      <c r="JB297" s="8">
        <v>14.52</v>
      </c>
      <c r="JC297" s="8">
        <v>0.03</v>
      </c>
      <c r="KB297" s="8">
        <v>268.04000000000002</v>
      </c>
      <c r="KC297" s="8">
        <v>0.26</v>
      </c>
      <c r="KD297" s="8">
        <v>204.29</v>
      </c>
      <c r="KE297" s="8">
        <v>0.04</v>
      </c>
      <c r="KF297" s="8">
        <v>122.18</v>
      </c>
      <c r="KG297" s="8">
        <v>7.0000000000000007E-2</v>
      </c>
      <c r="KH297" s="8">
        <v>82.11</v>
      </c>
      <c r="KI297" s="8">
        <v>0.05</v>
      </c>
      <c r="LD297" s="8">
        <v>72.55</v>
      </c>
      <c r="LE297" s="8">
        <v>0.05</v>
      </c>
      <c r="LF297" s="8">
        <v>81.67</v>
      </c>
      <c r="LG297" s="8">
        <v>0.03</v>
      </c>
      <c r="LH297" s="8">
        <v>42.47</v>
      </c>
      <c r="LI297" s="8">
        <v>0.04</v>
      </c>
      <c r="LJ297" s="8">
        <v>39.200000000000003</v>
      </c>
      <c r="LK297" s="8">
        <v>0.04</v>
      </c>
      <c r="LX297" s="8">
        <v>257.5</v>
      </c>
      <c r="LY297" s="8">
        <v>0.26</v>
      </c>
      <c r="LZ297" s="8">
        <v>102.54</v>
      </c>
      <c r="MA297" s="8">
        <v>0.05</v>
      </c>
      <c r="MB297" s="8">
        <v>119.21</v>
      </c>
      <c r="MC297" s="8">
        <v>0.08</v>
      </c>
      <c r="MD297" s="8">
        <v>16.670000000000002</v>
      </c>
      <c r="ME297" s="8">
        <v>0.04</v>
      </c>
      <c r="MF297" s="8">
        <v>254.76</v>
      </c>
      <c r="MG297" s="8">
        <v>0.25</v>
      </c>
      <c r="MH297" s="8">
        <v>118.42</v>
      </c>
      <c r="MI297" s="8">
        <v>7.0000000000000007E-2</v>
      </c>
      <c r="MJ297" s="8">
        <v>15.4</v>
      </c>
      <c r="MK297" s="8">
        <v>0.05</v>
      </c>
      <c r="MX297" s="28">
        <v>67.569999999999993</v>
      </c>
      <c r="MY297" s="28">
        <v>0.05</v>
      </c>
      <c r="MZ297" s="28">
        <v>67.45</v>
      </c>
      <c r="NA297" s="28">
        <v>7.0000000000000007E-2</v>
      </c>
      <c r="NB297" s="28">
        <v>67.040000000000006</v>
      </c>
      <c r="NC297" s="28">
        <v>7.0000000000000007E-2</v>
      </c>
      <c r="ND297" s="28">
        <v>66.709999999999994</v>
      </c>
      <c r="NE297" s="28">
        <v>7.0000000000000007E-2</v>
      </c>
      <c r="NF297" s="28">
        <v>66.709999999999994</v>
      </c>
      <c r="NG297" s="28">
        <v>7.0000000000000007E-2</v>
      </c>
      <c r="NJ297" s="8">
        <v>100.77</v>
      </c>
      <c r="NK297" s="8">
        <v>0.04</v>
      </c>
      <c r="NN297" s="8">
        <v>85.85</v>
      </c>
      <c r="NO297" s="8">
        <v>0.03</v>
      </c>
      <c r="NP297" s="8">
        <v>88.9</v>
      </c>
      <c r="NQ297" s="8">
        <v>0.03</v>
      </c>
      <c r="NR297" s="8">
        <v>197.77</v>
      </c>
      <c r="NS297" s="8">
        <v>0.04</v>
      </c>
      <c r="NV297" s="8">
        <v>103.11</v>
      </c>
      <c r="NW297" s="8">
        <v>0.05</v>
      </c>
      <c r="NX297" s="8">
        <v>82.79</v>
      </c>
      <c r="NY297" s="8">
        <v>0.03</v>
      </c>
      <c r="NZ297" s="8">
        <v>86.84</v>
      </c>
      <c r="OA297" s="8">
        <v>0.03</v>
      </c>
      <c r="OD297" s="8">
        <v>105.01</v>
      </c>
      <c r="OE297" s="8">
        <v>0.03</v>
      </c>
      <c r="PH297" s="28">
        <v>67.510000000000005</v>
      </c>
      <c r="PI297" s="28">
        <v>0.06</v>
      </c>
      <c r="PR297" s="8">
        <v>103.02</v>
      </c>
      <c r="PS297" s="8">
        <v>0.05</v>
      </c>
      <c r="PT297" s="8">
        <v>101.74</v>
      </c>
      <c r="PU297" s="8">
        <v>0.04</v>
      </c>
      <c r="QD297" s="8">
        <v>87.06</v>
      </c>
      <c r="QE297" s="8">
        <v>0.03</v>
      </c>
      <c r="QF297" s="8">
        <v>101.83</v>
      </c>
      <c r="QG297" s="8">
        <v>0.04</v>
      </c>
      <c r="QH297" s="8">
        <v>80.61</v>
      </c>
      <c r="QI297" s="8">
        <v>0.03</v>
      </c>
      <c r="QJ297" s="8">
        <v>103.12</v>
      </c>
      <c r="QK297" s="8">
        <v>0.05</v>
      </c>
      <c r="QV297" s="8">
        <v>203.53</v>
      </c>
      <c r="QW297" s="8">
        <v>0.04</v>
      </c>
      <c r="QX297" s="8">
        <v>95.3</v>
      </c>
      <c r="QY297" s="8">
        <v>0.1</v>
      </c>
      <c r="QZ297" s="8">
        <v>95.12</v>
      </c>
      <c r="RA297" s="8">
        <v>0.11</v>
      </c>
      <c r="RB297" s="28">
        <v>74.88</v>
      </c>
      <c r="RC297" s="28">
        <v>0.04</v>
      </c>
      <c r="RD297" s="28">
        <v>74.91</v>
      </c>
      <c r="RE297" s="28">
        <v>0.04</v>
      </c>
      <c r="RF297" s="28">
        <v>74.92</v>
      </c>
      <c r="RG297" s="28">
        <v>0.04</v>
      </c>
      <c r="RH297" s="28">
        <v>74.989999999999995</v>
      </c>
      <c r="RI297" s="28">
        <v>0.04</v>
      </c>
      <c r="RJ297" s="28">
        <v>75.010000000000005</v>
      </c>
      <c r="RK297" s="28">
        <v>0.04</v>
      </c>
      <c r="RL297" s="28">
        <v>75.02</v>
      </c>
      <c r="RM297" s="28">
        <v>0.03</v>
      </c>
      <c r="RP297" s="28">
        <v>89.06</v>
      </c>
      <c r="RQ297" s="28">
        <v>0.11</v>
      </c>
      <c r="RR297" s="28">
        <v>88.86</v>
      </c>
      <c r="RS297" s="28">
        <v>0.1</v>
      </c>
      <c r="RT297" s="28">
        <v>77.27</v>
      </c>
      <c r="RU297" s="28">
        <v>0.04</v>
      </c>
      <c r="RV297" s="28">
        <v>85.41</v>
      </c>
      <c r="RW297" s="28">
        <v>0.18</v>
      </c>
      <c r="RX297" s="28">
        <v>79.42</v>
      </c>
      <c r="RY297" s="28">
        <v>0.06</v>
      </c>
      <c r="RZ297" s="28">
        <v>94.67</v>
      </c>
      <c r="SA297" s="28">
        <v>0.14000000000000001</v>
      </c>
      <c r="SB297" s="28">
        <v>94.37</v>
      </c>
      <c r="SC297" s="28">
        <v>0.14000000000000001</v>
      </c>
      <c r="SD297" s="28">
        <v>92.79</v>
      </c>
      <c r="SE297" s="28">
        <v>0.14000000000000001</v>
      </c>
      <c r="SF297" s="28">
        <v>76.28</v>
      </c>
      <c r="SG297" s="28">
        <v>0.04</v>
      </c>
      <c r="SH297" s="28">
        <v>92.21</v>
      </c>
      <c r="SI297" s="28">
        <v>0.13</v>
      </c>
      <c r="SJ297" s="28">
        <v>89.36</v>
      </c>
      <c r="SK297" s="28">
        <v>0.1</v>
      </c>
      <c r="SL297" s="28">
        <v>89.3</v>
      </c>
      <c r="SM297" s="28">
        <v>0.08</v>
      </c>
      <c r="SN297" s="28">
        <v>83</v>
      </c>
      <c r="SO297" s="28">
        <v>0.19</v>
      </c>
      <c r="SP297" s="28">
        <v>93.27</v>
      </c>
      <c r="SQ297" s="28">
        <v>0.15</v>
      </c>
      <c r="SR297" s="28">
        <v>94.36</v>
      </c>
      <c r="SS297" s="28">
        <v>0.15</v>
      </c>
      <c r="ST297" s="28">
        <v>88.61</v>
      </c>
      <c r="SU297" s="28">
        <v>0.08</v>
      </c>
      <c r="VV297" s="28">
        <v>93.63</v>
      </c>
      <c r="VW297" s="28">
        <v>0.15</v>
      </c>
      <c r="WF297" s="28">
        <v>67.42</v>
      </c>
      <c r="WG297" s="28">
        <v>0.06</v>
      </c>
      <c r="WH297" s="28">
        <v>67.52</v>
      </c>
      <c r="WI297" s="28">
        <v>0.06</v>
      </c>
      <c r="WJ297" s="8" t="s">
        <v>1785</v>
      </c>
      <c r="WK297" s="8">
        <v>75.007999999999996</v>
      </c>
      <c r="WL297" s="8">
        <v>5.0000000000000001E-3</v>
      </c>
      <c r="WM297" s="8">
        <v>62.906999999999996</v>
      </c>
      <c r="WN297" s="8">
        <v>1.6E-2</v>
      </c>
      <c r="WO297" s="8">
        <v>67.132000000000005</v>
      </c>
      <c r="WP297" s="8">
        <v>2.1000000000000001E-2</v>
      </c>
      <c r="WQ297" s="8">
        <v>62.511000000000003</v>
      </c>
      <c r="WR297" s="8">
        <v>2.3E-2</v>
      </c>
      <c r="WS297" s="8">
        <v>94.992999999999995</v>
      </c>
      <c r="WT297" s="8">
        <v>8.0000000000000002E-3</v>
      </c>
      <c r="WU297" s="8">
        <v>75.025000000000006</v>
      </c>
      <c r="WV297" s="8">
        <v>1.7999999999999999E-2</v>
      </c>
      <c r="WW297" s="8">
        <v>2512.4</v>
      </c>
      <c r="WX297" s="8">
        <v>4.4000000000000004</v>
      </c>
      <c r="WY297" s="8">
        <v>2411.6999999999998</v>
      </c>
      <c r="WZ297" s="8">
        <v>4.2</v>
      </c>
      <c r="XA297" s="8">
        <v>1.151</v>
      </c>
      <c r="XB297" s="8">
        <v>2E-3</v>
      </c>
      <c r="XC297" s="8">
        <v>-0.26900000000000002</v>
      </c>
      <c r="XD297" s="8">
        <v>2E-3</v>
      </c>
      <c r="XE297" s="8">
        <v>-2.5999999999999999E-2</v>
      </c>
      <c r="XF297" s="8">
        <v>4.0000000000000001E-3</v>
      </c>
      <c r="XG297" s="8">
        <v>0.86570000000000003</v>
      </c>
      <c r="XH297" s="8">
        <v>3.0000000000000001E-3</v>
      </c>
      <c r="XI297" s="8">
        <v>29.233000000000001</v>
      </c>
      <c r="XJ297" s="8">
        <v>1E-3</v>
      </c>
      <c r="XK297" s="8">
        <v>8822</v>
      </c>
      <c r="XL297" s="8">
        <v>17</v>
      </c>
      <c r="XM297" s="8">
        <v>1540</v>
      </c>
      <c r="XO297" s="1">
        <v>0.40678135627125417</v>
      </c>
      <c r="XP297" s="12">
        <v>1006.8652130426083</v>
      </c>
      <c r="XQ297" s="4">
        <v>13.03</v>
      </c>
      <c r="XR297" s="4">
        <v>0.11</v>
      </c>
      <c r="XS297" s="45">
        <f t="shared" si="239"/>
        <v>1.5304406111642137</v>
      </c>
      <c r="XT297" s="9">
        <f t="shared" si="229"/>
        <v>11276.147353579214</v>
      </c>
      <c r="XU297" s="46">
        <f t="shared" si="230"/>
        <v>326.10969420472441</v>
      </c>
      <c r="XV297" s="9">
        <f t="shared" si="240"/>
        <v>1637.90009179205</v>
      </c>
      <c r="XW297" s="9">
        <f t="shared" si="231"/>
        <v>6969.8221286667585</v>
      </c>
      <c r="XX297" s="9">
        <f t="shared" si="232"/>
        <v>4306.3252249124553</v>
      </c>
      <c r="XY297" s="15">
        <f t="shared" si="233"/>
        <v>1.2202335233795941E-2</v>
      </c>
      <c r="XZ297" s="9">
        <f t="shared" si="234"/>
        <v>34.396128557399472</v>
      </c>
      <c r="YA297" s="9">
        <f t="shared" si="235"/>
        <v>65.601559388835796</v>
      </c>
      <c r="YB297" s="10">
        <v>14.09993019812137</v>
      </c>
      <c r="YC297" s="10">
        <v>13.368395718254929</v>
      </c>
      <c r="YD297" s="3">
        <v>1.3944371688142151E-2</v>
      </c>
      <c r="YE297" s="9">
        <v>38.181428619817453</v>
      </c>
      <c r="YF297" s="15">
        <v>9.3828351741613997E-3</v>
      </c>
      <c r="YG297" s="9">
        <v>28.269589858915356</v>
      </c>
      <c r="YH297" s="15">
        <v>1.0986822879285322E-2</v>
      </c>
      <c r="YI297" s="9">
        <v>28.096178997650018</v>
      </c>
      <c r="YJ297" s="9">
        <f t="shared" si="236"/>
        <v>87.399722653383762</v>
      </c>
      <c r="YK297" s="9">
        <f t="shared" si="237"/>
        <v>70.772734445637639</v>
      </c>
      <c r="YL297" s="9">
        <f t="shared" si="238"/>
        <v>27.721407533085181</v>
      </c>
      <c r="YM297" s="9">
        <f t="shared" si="241"/>
        <v>75265.137814201138</v>
      </c>
      <c r="YN297" s="9">
        <f t="shared" si="242"/>
        <v>58991.832242020842</v>
      </c>
      <c r="YO297" s="9">
        <f t="shared" si="243"/>
        <v>7282</v>
      </c>
      <c r="YP297" s="14">
        <f t="shared" si="244"/>
        <v>0.33021219015572723</v>
      </c>
      <c r="YQ297" s="9">
        <f t="shared" si="245"/>
        <v>71122.13020052186</v>
      </c>
      <c r="YR297" s="9">
        <f t="shared" si="246"/>
        <v>54848.824628341565</v>
      </c>
      <c r="YS297" s="10">
        <f t="shared" si="247"/>
        <v>8.0619054863434432</v>
      </c>
      <c r="YT297" s="15">
        <f t="shared" si="248"/>
        <v>0.24010908928073102</v>
      </c>
      <c r="YU297" s="16">
        <f t="shared" si="249"/>
        <v>-6.6747210243142909</v>
      </c>
      <c r="YV297" s="16">
        <f t="shared" si="250"/>
        <v>-21.798163264547966</v>
      </c>
      <c r="YW297" s="47">
        <f t="shared" si="251"/>
        <v>58.713811350779707</v>
      </c>
      <c r="YX297" s="5">
        <f t="shared" si="252"/>
        <v>75265.137814201138</v>
      </c>
      <c r="YY297" s="5">
        <f t="shared" si="253"/>
        <v>1955.4064243390408</v>
      </c>
      <c r="YZ297" s="5">
        <f t="shared" si="254"/>
        <v>4225.9782583497954</v>
      </c>
      <c r="ZA297" s="5">
        <f t="shared" si="255"/>
        <v>69083.753131512334</v>
      </c>
      <c r="ZB297" s="5">
        <f t="shared" si="256"/>
        <v>75265.137814201167</v>
      </c>
      <c r="ZC297" s="6">
        <f t="shared" si="257"/>
        <v>1.0000000000000004</v>
      </c>
    </row>
    <row r="298" spans="1:679" s="8" customFormat="1" x14ac:dyDescent="0.25">
      <c r="A298" s="8">
        <v>3</v>
      </c>
      <c r="B298" s="8" t="s">
        <v>1866</v>
      </c>
      <c r="C298" s="8" t="s">
        <v>1867</v>
      </c>
      <c r="D298" s="8" t="s">
        <v>1866</v>
      </c>
      <c r="E298" s="13" t="s">
        <v>3314</v>
      </c>
      <c r="F298" s="8" t="s">
        <v>3316</v>
      </c>
      <c r="G298" s="8" t="s">
        <v>3316</v>
      </c>
      <c r="H298" s="8" t="s">
        <v>3325</v>
      </c>
      <c r="I298" s="8" t="s">
        <v>3310</v>
      </c>
      <c r="J298" s="8" t="s">
        <v>3319</v>
      </c>
      <c r="K298" s="8">
        <v>865</v>
      </c>
      <c r="L298" s="8">
        <v>7</v>
      </c>
      <c r="M298" s="8" t="s">
        <v>3311</v>
      </c>
      <c r="N298" s="7">
        <v>0</v>
      </c>
      <c r="O298" s="7">
        <v>0</v>
      </c>
      <c r="P298" s="8" t="s">
        <v>3367</v>
      </c>
      <c r="Q298" s="8" t="s">
        <v>1654</v>
      </c>
      <c r="R298" s="8" t="s">
        <v>1868</v>
      </c>
      <c r="S298" s="8" t="s">
        <v>119</v>
      </c>
      <c r="T298" s="8" t="s">
        <v>120</v>
      </c>
      <c r="U298" s="8" t="s">
        <v>135</v>
      </c>
      <c r="V298" s="8" t="s">
        <v>3378</v>
      </c>
      <c r="W298" s="8" t="s">
        <v>3382</v>
      </c>
      <c r="X298" s="8" t="s">
        <v>3387</v>
      </c>
      <c r="Y298" s="8" t="s">
        <v>3387</v>
      </c>
      <c r="Z298" s="8" t="s">
        <v>122</v>
      </c>
      <c r="AA298" s="8" t="s">
        <v>123</v>
      </c>
      <c r="AB298" s="8" t="s">
        <v>124</v>
      </c>
      <c r="AC298" s="8" t="s">
        <v>1312</v>
      </c>
      <c r="AD298" s="8" t="s">
        <v>1177</v>
      </c>
      <c r="AE298" s="8" t="s">
        <v>3391</v>
      </c>
      <c r="AF298" s="8" t="s">
        <v>931</v>
      </c>
      <c r="AG298" s="8">
        <v>75</v>
      </c>
      <c r="AH298" s="8">
        <v>62</v>
      </c>
      <c r="AI298" s="8">
        <v>95</v>
      </c>
      <c r="AJ298" s="8">
        <v>75</v>
      </c>
      <c r="AK298" s="8">
        <v>7.6</v>
      </c>
      <c r="AL298" s="8">
        <v>8.1</v>
      </c>
      <c r="AM298" s="8">
        <v>7.6</v>
      </c>
      <c r="AN298" s="8">
        <v>8.1</v>
      </c>
      <c r="AO298" s="8">
        <v>229.7</v>
      </c>
      <c r="AP298" s="8">
        <v>1.9</v>
      </c>
      <c r="AQ298" s="8">
        <v>27.7</v>
      </c>
      <c r="AR298" s="8">
        <v>0</v>
      </c>
      <c r="AS298" s="8">
        <v>44673</v>
      </c>
      <c r="AT298" s="8">
        <v>101</v>
      </c>
      <c r="AU298" s="8">
        <v>44188</v>
      </c>
      <c r="AV298" s="8">
        <v>124</v>
      </c>
      <c r="AW298" s="8">
        <v>5663</v>
      </c>
      <c r="AX298" s="8">
        <v>174</v>
      </c>
      <c r="AY298" s="8">
        <v>50340</v>
      </c>
      <c r="AZ298" s="8">
        <v>210</v>
      </c>
      <c r="BA298" s="8">
        <v>5.819</v>
      </c>
      <c r="BB298" s="8">
        <v>900</v>
      </c>
      <c r="CO298" s="8" t="s">
        <v>1869</v>
      </c>
      <c r="CP298" s="8" t="s">
        <v>1321</v>
      </c>
      <c r="CQ298" s="8">
        <v>74.995999999999995</v>
      </c>
      <c r="CR298" s="8">
        <v>2E-3</v>
      </c>
      <c r="CS298" s="8">
        <v>62.003</v>
      </c>
      <c r="CT298" s="8">
        <v>3.5000000000000003E-2</v>
      </c>
      <c r="CU298" s="8">
        <v>95.012</v>
      </c>
      <c r="CV298" s="8">
        <v>1.2E-2</v>
      </c>
      <c r="CW298" s="8">
        <v>75.004000000000005</v>
      </c>
      <c r="CX298" s="8">
        <v>2.1999999999999999E-2</v>
      </c>
      <c r="CY298" s="8">
        <v>74.59</v>
      </c>
      <c r="CZ298" s="8">
        <v>0.05</v>
      </c>
      <c r="DA298" s="8">
        <v>58.86</v>
      </c>
      <c r="DB298" s="8">
        <v>0.04</v>
      </c>
      <c r="DC298" s="8">
        <v>62.59</v>
      </c>
      <c r="DD298" s="8">
        <v>0.01</v>
      </c>
      <c r="DE298" s="8">
        <v>0.17100000000000001</v>
      </c>
      <c r="DF298" s="8">
        <v>6.0000000000000001E-3</v>
      </c>
      <c r="DG298" s="8">
        <v>0.89319999999999999</v>
      </c>
      <c r="DH298" s="8">
        <v>3.0999999999999999E-3</v>
      </c>
      <c r="DI298" s="8">
        <v>44673</v>
      </c>
      <c r="DJ298" s="8">
        <v>101</v>
      </c>
      <c r="DK298" s="8">
        <v>5663</v>
      </c>
      <c r="DL298" s="8">
        <v>174</v>
      </c>
      <c r="DM298" s="8">
        <v>5.819</v>
      </c>
      <c r="DN298" s="8">
        <v>2.7E-2</v>
      </c>
      <c r="DU298" s="8">
        <v>229.7</v>
      </c>
      <c r="DV298" s="8">
        <v>1.4</v>
      </c>
      <c r="DW298" s="8">
        <v>229.7</v>
      </c>
      <c r="DX298" s="8">
        <v>1.4</v>
      </c>
      <c r="DY298" s="8">
        <v>230.2</v>
      </c>
      <c r="DZ298" s="8">
        <v>1.4</v>
      </c>
      <c r="EA298" s="8">
        <v>27.7</v>
      </c>
      <c r="EB298" s="8">
        <v>0.1</v>
      </c>
      <c r="EC298" s="8">
        <v>25.3</v>
      </c>
      <c r="ED298" s="8">
        <v>0.1</v>
      </c>
      <c r="EE298" s="8">
        <v>29.3</v>
      </c>
      <c r="EF298" s="8">
        <v>0.1</v>
      </c>
      <c r="EG298" s="8">
        <v>6349.7</v>
      </c>
      <c r="EH298" s="8">
        <v>53.8</v>
      </c>
      <c r="EI298" s="8">
        <v>3716.2</v>
      </c>
      <c r="EJ298" s="8">
        <v>75.400000000000006</v>
      </c>
      <c r="EK298" s="8">
        <v>2302</v>
      </c>
      <c r="EL298" s="8">
        <v>39.6</v>
      </c>
      <c r="EM298" s="8">
        <v>230</v>
      </c>
      <c r="EO298" s="8">
        <v>230</v>
      </c>
      <c r="EQ298" s="8">
        <v>230</v>
      </c>
      <c r="ES298" s="8">
        <v>6.3</v>
      </c>
      <c r="EU298" s="8">
        <v>6.2</v>
      </c>
      <c r="EW298" s="8">
        <v>6.2</v>
      </c>
      <c r="EY298" s="8">
        <v>0.62</v>
      </c>
      <c r="EZ298" s="8">
        <v>230</v>
      </c>
      <c r="FB298" s="8">
        <v>230</v>
      </c>
      <c r="FD298" s="8">
        <v>230</v>
      </c>
      <c r="FF298" s="8">
        <v>10.1</v>
      </c>
      <c r="FH298" s="8">
        <v>10.1</v>
      </c>
      <c r="FJ298" s="8">
        <v>9.3000000000000007</v>
      </c>
      <c r="FL298" s="8">
        <v>3170</v>
      </c>
      <c r="FN298" s="8">
        <v>0.82</v>
      </c>
      <c r="FO298" s="8">
        <v>230</v>
      </c>
      <c r="FP298" s="8">
        <v>230</v>
      </c>
      <c r="FQ298" s="8">
        <v>230</v>
      </c>
      <c r="FR298" s="8">
        <v>10.6</v>
      </c>
      <c r="FS298" s="8">
        <v>10.5</v>
      </c>
      <c r="FT298" s="8">
        <v>9.1999999999999993</v>
      </c>
      <c r="FU298" s="8">
        <v>3270</v>
      </c>
      <c r="FV298" s="8">
        <v>0.72</v>
      </c>
      <c r="FW298" s="8">
        <v>228.5</v>
      </c>
      <c r="FY298" s="8">
        <v>2.4</v>
      </c>
      <c r="GA298" s="8">
        <v>525.6</v>
      </c>
      <c r="GC298" s="8">
        <v>115</v>
      </c>
      <c r="GE298" s="8">
        <v>8640.6</v>
      </c>
      <c r="HB298" s="8">
        <v>246.54</v>
      </c>
      <c r="HC298" s="8">
        <v>0.26</v>
      </c>
      <c r="HD298" s="8">
        <v>200.07</v>
      </c>
      <c r="HE298" s="8">
        <v>0.05</v>
      </c>
      <c r="HF298" s="8">
        <v>116.03</v>
      </c>
      <c r="HG298" s="8">
        <v>0.08</v>
      </c>
      <c r="HH298" s="8">
        <v>84.03</v>
      </c>
      <c r="HI298" s="8">
        <v>7.0000000000000007E-2</v>
      </c>
      <c r="HZ298" s="8">
        <v>57.96</v>
      </c>
      <c r="IA298" s="8">
        <v>0.05</v>
      </c>
      <c r="IB298" s="8">
        <v>79.099999999999994</v>
      </c>
      <c r="IC298" s="8">
        <v>0.03</v>
      </c>
      <c r="ID298" s="8">
        <v>32.090000000000003</v>
      </c>
      <c r="IE298" s="8">
        <v>0.04</v>
      </c>
      <c r="IF298" s="8">
        <v>47.01</v>
      </c>
      <c r="IG298" s="8">
        <v>0.06</v>
      </c>
      <c r="IP298" s="8">
        <v>236.22</v>
      </c>
      <c r="IQ298" s="8">
        <v>0.23</v>
      </c>
      <c r="IR298" s="8">
        <v>101</v>
      </c>
      <c r="IS298" s="8">
        <v>7.0000000000000007E-2</v>
      </c>
      <c r="IT298" s="8">
        <v>112.95</v>
      </c>
      <c r="IU298" s="8">
        <v>7.0000000000000007E-2</v>
      </c>
      <c r="IV298" s="8">
        <v>11.94</v>
      </c>
      <c r="IW298" s="8">
        <v>0.04</v>
      </c>
      <c r="IX298" s="8">
        <v>233.96</v>
      </c>
      <c r="IY298" s="8">
        <v>0.24</v>
      </c>
      <c r="IZ298" s="8">
        <v>112.26</v>
      </c>
      <c r="JA298" s="8">
        <v>7.0000000000000007E-2</v>
      </c>
      <c r="JB298" s="8">
        <v>10.69</v>
      </c>
      <c r="JC298" s="8">
        <v>0.05</v>
      </c>
      <c r="KB298" s="8">
        <v>268.36</v>
      </c>
      <c r="KC298" s="8">
        <v>0.27</v>
      </c>
      <c r="KD298" s="8">
        <v>198.01</v>
      </c>
      <c r="KE298" s="8">
        <v>0.06</v>
      </c>
      <c r="KF298" s="8">
        <v>122.28</v>
      </c>
      <c r="KG298" s="8">
        <v>0.08</v>
      </c>
      <c r="KH298" s="8">
        <v>75.739999999999995</v>
      </c>
      <c r="KI298" s="8">
        <v>0.05</v>
      </c>
      <c r="LD298" s="8">
        <v>73.010000000000005</v>
      </c>
      <c r="LE298" s="8">
        <v>0.05</v>
      </c>
      <c r="LF298" s="8">
        <v>74.92</v>
      </c>
      <c r="LG298" s="8">
        <v>0.03</v>
      </c>
      <c r="LH298" s="8">
        <v>42.8</v>
      </c>
      <c r="LI298" s="8">
        <v>0.04</v>
      </c>
      <c r="LJ298" s="8">
        <v>32.119999999999997</v>
      </c>
      <c r="LK298" s="8">
        <v>0.05</v>
      </c>
      <c r="LX298" s="8">
        <v>257.52999999999997</v>
      </c>
      <c r="LY298" s="8">
        <v>0.27</v>
      </c>
      <c r="LZ298" s="8">
        <v>102.82</v>
      </c>
      <c r="MA298" s="8">
        <v>7.0000000000000007E-2</v>
      </c>
      <c r="MB298" s="8">
        <v>119.22</v>
      </c>
      <c r="MC298" s="8">
        <v>0.08</v>
      </c>
      <c r="MD298" s="8">
        <v>16.399999999999999</v>
      </c>
      <c r="ME298" s="8">
        <v>0.04</v>
      </c>
      <c r="MF298" s="8">
        <v>254.51</v>
      </c>
      <c r="MG298" s="8">
        <v>0.25</v>
      </c>
      <c r="MH298" s="8">
        <v>118.36</v>
      </c>
      <c r="MI298" s="8">
        <v>7.0000000000000007E-2</v>
      </c>
      <c r="MJ298" s="8">
        <v>14.96</v>
      </c>
      <c r="MK298" s="8">
        <v>0</v>
      </c>
      <c r="MX298" s="29">
        <v>59.42</v>
      </c>
      <c r="MY298" s="29">
        <v>0.04</v>
      </c>
      <c r="MZ298" s="29">
        <v>58.45</v>
      </c>
      <c r="NA298" s="29">
        <v>0.04</v>
      </c>
      <c r="NB298" s="29">
        <v>58.55</v>
      </c>
      <c r="NC298" s="29">
        <v>0.04</v>
      </c>
      <c r="ND298" s="29">
        <v>58.14</v>
      </c>
      <c r="NE298" s="29">
        <v>0.05</v>
      </c>
      <c r="NF298" s="29">
        <v>58.66</v>
      </c>
      <c r="NG298" s="29">
        <v>0.04</v>
      </c>
      <c r="NJ298" s="8">
        <v>100.98</v>
      </c>
      <c r="NK298" s="8">
        <v>7.0000000000000007E-2</v>
      </c>
      <c r="NN298" s="8">
        <v>74.77</v>
      </c>
      <c r="NO298" s="8">
        <v>0.05</v>
      </c>
      <c r="NP298" s="8">
        <v>78.47</v>
      </c>
      <c r="NQ298" s="8">
        <v>0.03</v>
      </c>
      <c r="NR298" s="8">
        <v>192.68</v>
      </c>
      <c r="NS298" s="8">
        <v>0.05</v>
      </c>
      <c r="NV298" s="8">
        <v>103.33</v>
      </c>
      <c r="NW298" s="8">
        <v>7.0000000000000007E-2</v>
      </c>
      <c r="NX298" s="8">
        <v>75.849999999999994</v>
      </c>
      <c r="NY298" s="8">
        <v>0.05</v>
      </c>
      <c r="NZ298" s="8">
        <v>79.209999999999994</v>
      </c>
      <c r="OA298" s="8">
        <v>0.05</v>
      </c>
      <c r="OD298" s="8">
        <v>104.67</v>
      </c>
      <c r="OE298" s="8">
        <v>0.05</v>
      </c>
      <c r="PH298" s="29">
        <v>59.24</v>
      </c>
      <c r="PI298" s="29">
        <v>0.04</v>
      </c>
      <c r="PR298" s="8">
        <v>103.4</v>
      </c>
      <c r="PS298" s="8">
        <v>0.25</v>
      </c>
      <c r="PT298" s="8">
        <v>101.57</v>
      </c>
      <c r="PU298" s="8">
        <v>0.06</v>
      </c>
      <c r="QD298" s="8">
        <v>76.349999999999994</v>
      </c>
      <c r="QE298" s="8">
        <v>0.05</v>
      </c>
      <c r="QF298" s="8">
        <v>101.9</v>
      </c>
      <c r="QG298" s="8">
        <v>0.06</v>
      </c>
      <c r="QH298" s="8">
        <v>73.8</v>
      </c>
      <c r="QI298" s="8">
        <v>0.06</v>
      </c>
      <c r="QJ298" s="8">
        <v>103.56</v>
      </c>
      <c r="QK298" s="8">
        <v>7.0000000000000007E-2</v>
      </c>
      <c r="QV298" s="8">
        <v>199.44</v>
      </c>
      <c r="QW298" s="8">
        <v>0.05</v>
      </c>
      <c r="QX298" s="8">
        <v>95.16</v>
      </c>
      <c r="QY298" s="8">
        <v>0.15</v>
      </c>
      <c r="QZ298" s="8">
        <v>95.77</v>
      </c>
      <c r="RA298" s="8">
        <v>0.11</v>
      </c>
      <c r="RB298" s="29">
        <v>74.84</v>
      </c>
      <c r="RC298" s="29">
        <v>0.06</v>
      </c>
      <c r="RD298" s="29">
        <v>74.89</v>
      </c>
      <c r="RE298" s="29">
        <v>0.06</v>
      </c>
      <c r="RF298" s="29">
        <v>74.77</v>
      </c>
      <c r="RG298" s="29">
        <v>7.0000000000000007E-2</v>
      </c>
      <c r="RH298" s="29">
        <v>74.849999999999994</v>
      </c>
      <c r="RI298" s="29">
        <v>7.0000000000000007E-2</v>
      </c>
      <c r="RJ298" s="29">
        <v>74.87</v>
      </c>
      <c r="RK298" s="29">
        <v>0.06</v>
      </c>
      <c r="RL298" s="29">
        <v>74.92</v>
      </c>
      <c r="RM298" s="29">
        <v>0.06</v>
      </c>
      <c r="RP298" s="29">
        <v>77.42</v>
      </c>
      <c r="RQ298" s="29">
        <v>0.08</v>
      </c>
      <c r="RR298" s="29">
        <v>77.02</v>
      </c>
      <c r="RS298" s="29">
        <v>7.0000000000000007E-2</v>
      </c>
      <c r="RT298" s="29">
        <v>74.81</v>
      </c>
      <c r="RU298" s="29">
        <v>0.06</v>
      </c>
      <c r="RV298" s="29">
        <v>84.89</v>
      </c>
      <c r="RW298" s="29">
        <v>0.15</v>
      </c>
      <c r="RX298" s="29">
        <v>75.849999999999994</v>
      </c>
      <c r="RY298" s="29">
        <v>0.05</v>
      </c>
      <c r="RZ298" s="29">
        <v>77.09</v>
      </c>
      <c r="SA298" s="29">
        <v>0.12</v>
      </c>
      <c r="SB298" s="29">
        <v>75.430000000000007</v>
      </c>
      <c r="SC298" s="29">
        <v>0.06</v>
      </c>
      <c r="SD298" s="29">
        <v>75.58</v>
      </c>
      <c r="SE298" s="29">
        <v>7.0000000000000007E-2</v>
      </c>
      <c r="SF298" s="29">
        <v>76.64</v>
      </c>
      <c r="SG298" s="29">
        <v>0.09</v>
      </c>
      <c r="SH298" s="29">
        <v>78.66</v>
      </c>
      <c r="SI298" s="29">
        <v>0.08</v>
      </c>
      <c r="SJ298" s="29">
        <v>78.45</v>
      </c>
      <c r="SK298" s="29">
        <v>0.06</v>
      </c>
      <c r="SL298" s="29">
        <v>80.97</v>
      </c>
      <c r="SM298" s="29">
        <v>0.1</v>
      </c>
      <c r="SN298" s="29">
        <v>75.11</v>
      </c>
      <c r="SO298" s="29">
        <v>0.05</v>
      </c>
      <c r="SP298" s="29">
        <v>77.27</v>
      </c>
      <c r="SQ298" s="29">
        <v>0.11</v>
      </c>
      <c r="SR298" s="29">
        <v>75.290000000000006</v>
      </c>
      <c r="SS298" s="29">
        <v>0.05</v>
      </c>
      <c r="ST298" s="29">
        <v>83.82</v>
      </c>
      <c r="SU298" s="29">
        <v>0.09</v>
      </c>
      <c r="VV298" s="29">
        <v>94.19</v>
      </c>
      <c r="VW298" s="29">
        <v>0.09</v>
      </c>
      <c r="WF298" s="29">
        <v>59</v>
      </c>
      <c r="WG298" s="29">
        <v>0.04</v>
      </c>
      <c r="WH298" s="29">
        <v>59.15</v>
      </c>
      <c r="WI298" s="29">
        <v>0.04</v>
      </c>
      <c r="WJ298" s="8" t="s">
        <v>1315</v>
      </c>
      <c r="WK298" s="8">
        <v>74.995999999999995</v>
      </c>
      <c r="WL298" s="8">
        <v>2E-3</v>
      </c>
      <c r="WM298" s="8">
        <v>62.003</v>
      </c>
      <c r="WN298" s="8">
        <v>3.5000000000000003E-2</v>
      </c>
      <c r="WO298" s="8">
        <v>59.091000000000001</v>
      </c>
      <c r="WP298" s="8">
        <v>1.9E-2</v>
      </c>
      <c r="WQ298" s="8">
        <v>55.402000000000001</v>
      </c>
      <c r="WR298" s="8">
        <v>2.1999999999999999E-2</v>
      </c>
      <c r="WS298" s="8">
        <v>95.012</v>
      </c>
      <c r="WT298" s="8">
        <v>1.2E-2</v>
      </c>
      <c r="WU298" s="8">
        <v>75.004000000000005</v>
      </c>
      <c r="WV298" s="8">
        <v>2.1999999999999999E-2</v>
      </c>
      <c r="WW298" s="8">
        <v>2532.5</v>
      </c>
      <c r="WX298" s="8">
        <v>4.4000000000000004</v>
      </c>
      <c r="WY298" s="8">
        <v>2476.3000000000002</v>
      </c>
      <c r="WZ298" s="8">
        <v>4.3</v>
      </c>
      <c r="XA298" s="8">
        <v>1.1539999999999999</v>
      </c>
      <c r="XB298" s="8">
        <v>2E-3</v>
      </c>
      <c r="XC298" s="8">
        <v>-0.42599999999999999</v>
      </c>
      <c r="XD298" s="8">
        <v>2E-3</v>
      </c>
      <c r="XE298" s="8">
        <v>0.17100000000000001</v>
      </c>
      <c r="XF298" s="8">
        <v>6.0000000000000001E-3</v>
      </c>
      <c r="XG298" s="8">
        <v>0.89319999999999999</v>
      </c>
      <c r="XH298" s="8">
        <v>3.0999999999999999E-3</v>
      </c>
      <c r="XI298" s="8">
        <v>29.283999999999999</v>
      </c>
      <c r="XJ298" s="8">
        <v>1E-3</v>
      </c>
      <c r="XK298" s="8">
        <v>8652</v>
      </c>
      <c r="XL298" s="8">
        <v>21</v>
      </c>
      <c r="XM298" s="8">
        <v>1560</v>
      </c>
      <c r="XO298" s="1">
        <v>8.7942837155845673E-3</v>
      </c>
      <c r="XP298" s="12">
        <v>21.378903712586084</v>
      </c>
      <c r="XQ298" s="4">
        <v>13.029</v>
      </c>
      <c r="XR298" s="4">
        <v>0.39800000000000002</v>
      </c>
      <c r="XS298" s="45">
        <f t="shared" si="239"/>
        <v>1.5056621783557695</v>
      </c>
      <c r="XT298" s="9">
        <f t="shared" si="229"/>
        <v>11559.840174905432</v>
      </c>
      <c r="XU298" s="46">
        <f t="shared" si="230"/>
        <v>335.71764554330713</v>
      </c>
      <c r="XV298" s="9">
        <f t="shared" si="240"/>
        <v>23.009445308822023</v>
      </c>
      <c r="XW298" s="9">
        <f t="shared" si="231"/>
        <v>97.910982075849731</v>
      </c>
      <c r="XX298" s="9">
        <f t="shared" si="232"/>
        <v>11461.929192829582</v>
      </c>
      <c r="XY298" s="15">
        <f t="shared" si="233"/>
        <v>8.8270660048521601E-3</v>
      </c>
      <c r="XZ298" s="9">
        <f t="shared" si="234"/>
        <v>27.700218725747554</v>
      </c>
      <c r="YA298" s="9">
        <f t="shared" si="235"/>
        <v>57.585337821644231</v>
      </c>
      <c r="YB298" s="10">
        <v>14.1002233790263</v>
      </c>
      <c r="YC298" s="10">
        <v>13.144645401746921</v>
      </c>
      <c r="YD298" s="3">
        <v>1.3921410816010431E-2</v>
      </c>
      <c r="YE298" s="9">
        <v>38.160776157283216</v>
      </c>
      <c r="YF298" s="15">
        <v>8.783548696805487E-3</v>
      </c>
      <c r="YG298" s="9">
        <v>27.610861739331757</v>
      </c>
      <c r="YH298" s="15">
        <v>8.4601814571044643E-3</v>
      </c>
      <c r="YI298" s="9">
        <v>23.380057264609739</v>
      </c>
      <c r="YJ298" s="9">
        <f t="shared" si="236"/>
        <v>75.167106130824763</v>
      </c>
      <c r="YK298" s="9">
        <f t="shared" si="237"/>
        <v>62.130140746682287</v>
      </c>
      <c r="YL298" s="9">
        <f t="shared" si="238"/>
        <v>23.013042591996911</v>
      </c>
      <c r="YM298" s="9">
        <f t="shared" si="241"/>
        <v>54183.006977788602</v>
      </c>
      <c r="YN298" s="9">
        <f t="shared" si="242"/>
        <v>48778.183595122617</v>
      </c>
      <c r="YO298" s="9">
        <f t="shared" si="243"/>
        <v>7092</v>
      </c>
      <c r="YP298" s="14">
        <f t="shared" si="244"/>
        <v>0.44672670178534801</v>
      </c>
      <c r="YQ298" s="9">
        <f t="shared" si="245"/>
        <v>50004.531302027906</v>
      </c>
      <c r="YR298" s="9">
        <f t="shared" si="246"/>
        <v>44599.707919361921</v>
      </c>
      <c r="YS298" s="10">
        <f t="shared" si="247"/>
        <v>5.7795343622316118</v>
      </c>
      <c r="YT298" s="15">
        <f t="shared" si="248"/>
        <v>0.23233615521492149</v>
      </c>
      <c r="YU298" s="16">
        <f t="shared" si="249"/>
        <v>-4.6871761337506435</v>
      </c>
      <c r="YV298" s="16">
        <f t="shared" si="250"/>
        <v>-17.581768309180532</v>
      </c>
      <c r="YW298" s="47">
        <f t="shared" si="251"/>
        <v>52.264153974594365</v>
      </c>
      <c r="YX298" s="5">
        <f t="shared" si="252"/>
        <v>54183.006977788602</v>
      </c>
      <c r="YY298" s="5">
        <f t="shared" si="253"/>
        <v>48907.423539061245</v>
      </c>
      <c r="YZ298" s="5">
        <f t="shared" si="254"/>
        <v>4242.630957249542</v>
      </c>
      <c r="ZA298" s="5">
        <f t="shared" si="255"/>
        <v>1032.952481477794</v>
      </c>
      <c r="ZB298" s="5">
        <f t="shared" si="256"/>
        <v>54183.00697778858</v>
      </c>
      <c r="ZC298" s="6">
        <f t="shared" si="257"/>
        <v>0.99999999999999956</v>
      </c>
    </row>
    <row r="299" spans="1:679" s="8" customFormat="1" x14ac:dyDescent="0.25">
      <c r="A299" s="8">
        <v>3</v>
      </c>
      <c r="B299" s="8" t="s">
        <v>1870</v>
      </c>
      <c r="C299" s="8" t="s">
        <v>1871</v>
      </c>
      <c r="D299" s="8" t="s">
        <v>1870</v>
      </c>
      <c r="E299" s="13" t="s">
        <v>3314</v>
      </c>
      <c r="F299" s="8" t="s">
        <v>3316</v>
      </c>
      <c r="G299" s="8" t="s">
        <v>3316</v>
      </c>
      <c r="H299" s="8" t="s">
        <v>3325</v>
      </c>
      <c r="I299" s="8" t="s">
        <v>3310</v>
      </c>
      <c r="J299" s="8" t="s">
        <v>3319</v>
      </c>
      <c r="K299" s="8">
        <v>865</v>
      </c>
      <c r="L299" s="8">
        <v>7</v>
      </c>
      <c r="M299" s="8" t="s">
        <v>3311</v>
      </c>
      <c r="N299" s="7">
        <v>0</v>
      </c>
      <c r="O299" s="7">
        <v>0</v>
      </c>
      <c r="P299" s="8" t="s">
        <v>3367</v>
      </c>
      <c r="Q299" s="8" t="s">
        <v>1872</v>
      </c>
      <c r="R299" s="8" t="s">
        <v>1873</v>
      </c>
      <c r="S299" s="8" t="s">
        <v>119</v>
      </c>
      <c r="T299" s="8" t="s">
        <v>120</v>
      </c>
      <c r="U299" s="8" t="s">
        <v>135</v>
      </c>
      <c r="V299" s="8" t="s">
        <v>3378</v>
      </c>
      <c r="W299" s="8" t="s">
        <v>3382</v>
      </c>
      <c r="X299" s="8" t="s">
        <v>3387</v>
      </c>
      <c r="Y299" s="8" t="s">
        <v>3387</v>
      </c>
      <c r="Z299" s="8" t="s">
        <v>122</v>
      </c>
      <c r="AA299" s="8" t="s">
        <v>123</v>
      </c>
      <c r="AB299" s="8" t="s">
        <v>124</v>
      </c>
      <c r="AC299" s="8" t="s">
        <v>1312</v>
      </c>
      <c r="AD299" s="8" t="s">
        <v>1177</v>
      </c>
      <c r="AE299" s="8" t="s">
        <v>3391</v>
      </c>
      <c r="AF299" s="8" t="s">
        <v>931</v>
      </c>
      <c r="AG299" s="8">
        <v>75</v>
      </c>
      <c r="AH299" s="8">
        <v>62</v>
      </c>
      <c r="AI299" s="8">
        <v>95</v>
      </c>
      <c r="AJ299" s="8">
        <v>75</v>
      </c>
      <c r="AK299" s="8">
        <v>7.6</v>
      </c>
      <c r="AL299" s="8">
        <v>8.1</v>
      </c>
      <c r="AM299" s="8">
        <v>7.6</v>
      </c>
      <c r="AN299" s="8">
        <v>8.1</v>
      </c>
      <c r="AO299" s="8">
        <v>229.8</v>
      </c>
      <c r="AP299" s="8">
        <v>1.7</v>
      </c>
      <c r="AQ299" s="8">
        <v>27.8</v>
      </c>
      <c r="AR299" s="8">
        <v>0</v>
      </c>
      <c r="AS299" s="8">
        <v>43874</v>
      </c>
      <c r="AT299" s="8">
        <v>118</v>
      </c>
      <c r="AU299" s="8">
        <v>43058</v>
      </c>
      <c r="AV299" s="8">
        <v>153</v>
      </c>
      <c r="AW299" s="8">
        <v>5582</v>
      </c>
      <c r="AX299" s="8">
        <v>185</v>
      </c>
      <c r="AY299" s="8">
        <v>49461</v>
      </c>
      <c r="AZ299" s="8">
        <v>197</v>
      </c>
      <c r="BA299" s="31">
        <v>5.7039999999999997</v>
      </c>
      <c r="BB299" s="8">
        <v>900</v>
      </c>
      <c r="BE299" s="8">
        <v>5.0592712180000001</v>
      </c>
      <c r="CO299" s="8" t="s">
        <v>1869</v>
      </c>
      <c r="CP299" s="8" t="s">
        <v>1767</v>
      </c>
      <c r="CQ299" s="8">
        <v>75.010999999999996</v>
      </c>
      <c r="CR299" s="8">
        <v>1.7000000000000001E-2</v>
      </c>
      <c r="CS299" s="8">
        <v>62.002000000000002</v>
      </c>
      <c r="CT299" s="8">
        <v>3.5000000000000003E-2</v>
      </c>
      <c r="CU299" s="8">
        <v>95.013000000000005</v>
      </c>
      <c r="CV299" s="8">
        <v>1.2999999999999999E-2</v>
      </c>
      <c r="CW299" s="8">
        <v>75.004999999999995</v>
      </c>
      <c r="CX299" s="8">
        <v>3.2000000000000001E-2</v>
      </c>
      <c r="CY299" s="8">
        <v>74.5</v>
      </c>
      <c r="CZ299" s="8">
        <v>0.05</v>
      </c>
      <c r="DA299" s="8">
        <v>59.09</v>
      </c>
      <c r="DB299" s="8">
        <v>0.03</v>
      </c>
      <c r="DC299" s="8">
        <v>62.87</v>
      </c>
      <c r="DD299" s="8">
        <v>0.02</v>
      </c>
      <c r="DE299" s="8">
        <v>0.158</v>
      </c>
      <c r="DF299" s="8">
        <v>7.0000000000000001E-3</v>
      </c>
      <c r="DG299" s="8">
        <v>0.88480000000000003</v>
      </c>
      <c r="DH299" s="8">
        <v>4.7000000000000002E-3</v>
      </c>
      <c r="DI299" s="8">
        <v>43874</v>
      </c>
      <c r="DJ299" s="8">
        <v>118</v>
      </c>
      <c r="DK299" s="8">
        <v>5582</v>
      </c>
      <c r="DL299" s="8">
        <v>185</v>
      </c>
      <c r="DM299" s="8">
        <v>5.7039999999999997</v>
      </c>
      <c r="DN299" s="8">
        <v>2.5000000000000001E-2</v>
      </c>
      <c r="DU299" s="8">
        <v>229.8</v>
      </c>
      <c r="DV299" s="8">
        <v>1.2</v>
      </c>
      <c r="DW299" s="8">
        <v>229.9</v>
      </c>
      <c r="DX299" s="8">
        <v>1.3</v>
      </c>
      <c r="DY299" s="8">
        <v>230.3</v>
      </c>
      <c r="DZ299" s="8">
        <v>1.3</v>
      </c>
      <c r="EA299" s="8">
        <v>27.8</v>
      </c>
      <c r="EB299" s="8">
        <v>0.1</v>
      </c>
      <c r="EC299" s="8">
        <v>25.3</v>
      </c>
      <c r="ED299" s="8">
        <v>0.1</v>
      </c>
      <c r="EE299" s="8">
        <v>29.4</v>
      </c>
      <c r="EF299" s="8">
        <v>0.1</v>
      </c>
      <c r="EG299" s="8">
        <v>6372.1</v>
      </c>
      <c r="EH299" s="8">
        <v>48.5</v>
      </c>
      <c r="EI299" s="8">
        <v>3713.4</v>
      </c>
      <c r="EJ299" s="8">
        <v>65.8</v>
      </c>
      <c r="EK299" s="8">
        <v>2299.4</v>
      </c>
      <c r="EL299" s="8">
        <v>36.6</v>
      </c>
      <c r="EM299" s="8">
        <v>230</v>
      </c>
      <c r="EO299" s="8">
        <v>230</v>
      </c>
      <c r="EQ299" s="8">
        <v>230</v>
      </c>
      <c r="ES299" s="8">
        <v>6.3</v>
      </c>
      <c r="EU299" s="8">
        <v>6.2</v>
      </c>
      <c r="EW299" s="8">
        <v>6.2</v>
      </c>
      <c r="EY299" s="8">
        <v>0.63</v>
      </c>
      <c r="EZ299" s="8">
        <v>230</v>
      </c>
      <c r="FB299" s="8">
        <v>230</v>
      </c>
      <c r="FD299" s="8">
        <v>230</v>
      </c>
      <c r="FF299" s="8">
        <v>10.1</v>
      </c>
      <c r="FH299" s="8">
        <v>10.199999999999999</v>
      </c>
      <c r="FJ299" s="8">
        <v>9.4</v>
      </c>
      <c r="FL299" s="8">
        <v>3170</v>
      </c>
      <c r="FN299" s="8">
        <v>0.72</v>
      </c>
      <c r="FO299" s="8">
        <v>230</v>
      </c>
      <c r="FP299" s="8">
        <v>230</v>
      </c>
      <c r="FQ299" s="8">
        <v>230</v>
      </c>
      <c r="FR299" s="8">
        <v>10.6</v>
      </c>
      <c r="FS299" s="8">
        <v>10.5</v>
      </c>
      <c r="FT299" s="8">
        <v>9.3000000000000007</v>
      </c>
      <c r="FU299" s="8">
        <v>3290</v>
      </c>
      <c r="FV299" s="8">
        <v>0.72</v>
      </c>
      <c r="FW299" s="8">
        <v>228.6</v>
      </c>
      <c r="FY299" s="8">
        <v>2.4</v>
      </c>
      <c r="GA299" s="8">
        <v>528</v>
      </c>
      <c r="GC299" s="8">
        <v>115</v>
      </c>
      <c r="GE299" s="8">
        <v>8663</v>
      </c>
      <c r="HB299" s="8">
        <v>246.92</v>
      </c>
      <c r="HC299" s="8">
        <v>0.31</v>
      </c>
      <c r="HD299" s="8">
        <v>200.68</v>
      </c>
      <c r="HE299" s="8">
        <v>0.05</v>
      </c>
      <c r="HF299" s="8">
        <v>116.14</v>
      </c>
      <c r="HG299" s="8">
        <v>0.09</v>
      </c>
      <c r="HH299" s="8">
        <v>84.54</v>
      </c>
      <c r="HI299" s="8">
        <v>0.06</v>
      </c>
      <c r="HZ299" s="8">
        <v>57.4</v>
      </c>
      <c r="IA299" s="8">
        <v>0.06</v>
      </c>
      <c r="IB299" s="8">
        <v>80.099999999999994</v>
      </c>
      <c r="IC299" s="8">
        <v>0.04</v>
      </c>
      <c r="ID299" s="8">
        <v>31.65</v>
      </c>
      <c r="IE299" s="8">
        <v>0.04</v>
      </c>
      <c r="IF299" s="8">
        <v>48.45</v>
      </c>
      <c r="IG299" s="8">
        <v>0.05</v>
      </c>
      <c r="IP299" s="8">
        <v>236.7</v>
      </c>
      <c r="IQ299" s="8">
        <v>0.3</v>
      </c>
      <c r="IR299" s="8">
        <v>101.26</v>
      </c>
      <c r="IS299" s="8">
        <v>0.09</v>
      </c>
      <c r="IT299" s="8">
        <v>113.08</v>
      </c>
      <c r="IU299" s="8">
        <v>0.09</v>
      </c>
      <c r="IV299" s="8">
        <v>11.82</v>
      </c>
      <c r="IW299" s="8">
        <v>0.03</v>
      </c>
      <c r="IX299" s="8">
        <v>234.52</v>
      </c>
      <c r="IY299" s="8">
        <v>0.28000000000000003</v>
      </c>
      <c r="IZ299" s="8">
        <v>112.42</v>
      </c>
      <c r="JA299" s="8">
        <v>0.09</v>
      </c>
      <c r="JB299" s="8">
        <v>10.27</v>
      </c>
      <c r="JC299" s="8">
        <v>0.06</v>
      </c>
      <c r="KB299" s="8">
        <v>268.64</v>
      </c>
      <c r="KC299" s="8">
        <v>0.28999999999999998</v>
      </c>
      <c r="KD299" s="8">
        <v>199.23</v>
      </c>
      <c r="KE299" s="8">
        <v>0.05</v>
      </c>
      <c r="KF299" s="8">
        <v>122.35</v>
      </c>
      <c r="KG299" s="8">
        <v>0.08</v>
      </c>
      <c r="KH299" s="8">
        <v>76.88</v>
      </c>
      <c r="KI299" s="8">
        <v>0.05</v>
      </c>
      <c r="LD299" s="8">
        <v>72.38</v>
      </c>
      <c r="LE299" s="8">
        <v>0.06</v>
      </c>
      <c r="LF299" s="8">
        <v>75.88</v>
      </c>
      <c r="LG299" s="8">
        <v>0.03</v>
      </c>
      <c r="LH299" s="8">
        <v>42.37</v>
      </c>
      <c r="LI299" s="8">
        <v>0.04</v>
      </c>
      <c r="LJ299" s="8">
        <v>33.5</v>
      </c>
      <c r="LK299" s="8">
        <v>0.05</v>
      </c>
      <c r="LX299" s="8">
        <v>257.89</v>
      </c>
      <c r="LY299" s="8">
        <v>0.28999999999999998</v>
      </c>
      <c r="LZ299" s="8">
        <v>103.04</v>
      </c>
      <c r="MA299" s="8">
        <v>7.0000000000000007E-2</v>
      </c>
      <c r="MB299" s="8">
        <v>119.32</v>
      </c>
      <c r="MC299" s="8">
        <v>0.08</v>
      </c>
      <c r="MD299" s="8">
        <v>16.28</v>
      </c>
      <c r="ME299" s="8">
        <v>0.04</v>
      </c>
      <c r="MF299" s="8">
        <v>254.99</v>
      </c>
      <c r="MG299" s="8">
        <v>0.27</v>
      </c>
      <c r="MH299" s="8">
        <v>118.49</v>
      </c>
      <c r="MI299" s="8">
        <v>0.08</v>
      </c>
      <c r="MJ299" s="8">
        <v>14.84</v>
      </c>
      <c r="MK299" s="8">
        <v>0.05</v>
      </c>
      <c r="MX299" s="29">
        <v>59.65</v>
      </c>
      <c r="MY299" s="29">
        <v>0.04</v>
      </c>
      <c r="MZ299" s="29">
        <v>59.14</v>
      </c>
      <c r="NA299" s="29">
        <v>0.04</v>
      </c>
      <c r="NB299" s="29">
        <v>58.59</v>
      </c>
      <c r="NC299" s="29">
        <v>0.04</v>
      </c>
      <c r="ND299" s="29">
        <v>58.3</v>
      </c>
      <c r="NE299" s="29">
        <v>0.04</v>
      </c>
      <c r="NF299" s="29">
        <v>58.94</v>
      </c>
      <c r="NG299" s="29">
        <v>0.04</v>
      </c>
      <c r="NJ299" s="8">
        <v>101.19</v>
      </c>
      <c r="NK299" s="8">
        <v>0.08</v>
      </c>
      <c r="NN299" s="8">
        <v>75.08</v>
      </c>
      <c r="NO299" s="8">
        <v>0.04</v>
      </c>
      <c r="NP299" s="8">
        <v>79.010000000000005</v>
      </c>
      <c r="NQ299" s="8">
        <v>0.04</v>
      </c>
      <c r="NR299" s="8">
        <v>193.4</v>
      </c>
      <c r="NS299" s="8">
        <v>0.06</v>
      </c>
      <c r="NV299" s="8">
        <v>103.4</v>
      </c>
      <c r="NW299" s="8">
        <v>7.0000000000000007E-2</v>
      </c>
      <c r="NX299" s="8">
        <v>78.64</v>
      </c>
      <c r="NY299" s="8">
        <v>0.03</v>
      </c>
      <c r="NZ299" s="8">
        <v>81.45</v>
      </c>
      <c r="OA299" s="8">
        <v>0.03</v>
      </c>
      <c r="OD299" s="8">
        <v>104.71</v>
      </c>
      <c r="OE299" s="8">
        <v>0.06</v>
      </c>
      <c r="PH299" s="29">
        <v>59.49</v>
      </c>
      <c r="PI299" s="29">
        <v>0.04</v>
      </c>
      <c r="PR299" s="8">
        <v>103.65</v>
      </c>
      <c r="PS299" s="8">
        <v>7.0000000000000007E-2</v>
      </c>
      <c r="PT299" s="8">
        <v>102.15</v>
      </c>
      <c r="PU299" s="8">
        <v>0.06</v>
      </c>
      <c r="QD299" s="8">
        <v>76.58</v>
      </c>
      <c r="QE299" s="8">
        <v>0.04</v>
      </c>
      <c r="QF299" s="8">
        <v>102.22</v>
      </c>
      <c r="QG299" s="8">
        <v>0.08</v>
      </c>
      <c r="QH299" s="8">
        <v>74.819999999999993</v>
      </c>
      <c r="QI299" s="8">
        <v>0.03</v>
      </c>
      <c r="QJ299" s="8">
        <v>103.56</v>
      </c>
      <c r="QK299" s="8">
        <v>7.0000000000000007E-2</v>
      </c>
      <c r="QV299" s="8">
        <v>201.18</v>
      </c>
      <c r="QW299" s="8">
        <v>7.0000000000000007E-2</v>
      </c>
      <c r="QX299" s="8">
        <v>95.41</v>
      </c>
      <c r="QY299" s="8">
        <v>0.15</v>
      </c>
      <c r="QZ299" s="8">
        <v>95.78</v>
      </c>
      <c r="RA299" s="8">
        <v>0.13</v>
      </c>
      <c r="RB299" s="29">
        <v>74.77</v>
      </c>
      <c r="RC299" s="29">
        <v>7.0000000000000007E-2</v>
      </c>
      <c r="RD299" s="29">
        <v>74.83</v>
      </c>
      <c r="RE299" s="29">
        <v>0.06</v>
      </c>
      <c r="RF299" s="29">
        <v>74.739999999999995</v>
      </c>
      <c r="RG299" s="29">
        <v>7.0000000000000007E-2</v>
      </c>
      <c r="RH299" s="29">
        <v>74.819999999999993</v>
      </c>
      <c r="RI299" s="29">
        <v>7.0000000000000007E-2</v>
      </c>
      <c r="RJ299" s="29">
        <v>74.81</v>
      </c>
      <c r="RK299" s="29">
        <v>7.0000000000000007E-2</v>
      </c>
      <c r="RL299" s="29">
        <v>74.849999999999994</v>
      </c>
      <c r="RM299" s="29">
        <v>0.06</v>
      </c>
      <c r="RP299" s="29">
        <v>75.599999999999994</v>
      </c>
      <c r="RQ299" s="29">
        <v>0.08</v>
      </c>
      <c r="RR299" s="29">
        <v>77.2</v>
      </c>
      <c r="RS299" s="29">
        <v>0.09</v>
      </c>
      <c r="RT299" s="29">
        <v>74.87</v>
      </c>
      <c r="RU299" s="29">
        <v>0.06</v>
      </c>
      <c r="RV299" s="29">
        <v>87.17</v>
      </c>
      <c r="RW299" s="29">
        <v>0.19</v>
      </c>
      <c r="RX299" s="29">
        <v>75.61</v>
      </c>
      <c r="RY299" s="29">
        <v>0.06</v>
      </c>
      <c r="RZ299" s="29">
        <v>75.72</v>
      </c>
      <c r="SA299" s="29">
        <v>7.0000000000000007E-2</v>
      </c>
      <c r="SB299" s="29">
        <v>75.209999999999994</v>
      </c>
      <c r="SC299" s="29">
        <v>7.0000000000000007E-2</v>
      </c>
      <c r="SD299" s="29">
        <v>76.209999999999994</v>
      </c>
      <c r="SE299" s="29">
        <v>0.12</v>
      </c>
      <c r="SF299" s="29">
        <v>78.09</v>
      </c>
      <c r="SG299" s="29">
        <v>0.13</v>
      </c>
      <c r="SH299" s="29">
        <v>76.22</v>
      </c>
      <c r="SI299" s="29">
        <v>7.0000000000000007E-2</v>
      </c>
      <c r="SJ299" s="29">
        <v>76.39</v>
      </c>
      <c r="SK299" s="29">
        <v>0.08</v>
      </c>
      <c r="SL299" s="29">
        <v>81.53</v>
      </c>
      <c r="SM299" s="29">
        <v>0.09</v>
      </c>
      <c r="SN299" s="29">
        <v>74.91</v>
      </c>
      <c r="SO299" s="29">
        <v>0.06</v>
      </c>
      <c r="SP299" s="29">
        <v>75.78</v>
      </c>
      <c r="SQ299" s="29">
        <v>7.0000000000000007E-2</v>
      </c>
      <c r="SR299" s="29">
        <v>75.2</v>
      </c>
      <c r="SS299" s="29">
        <v>7.0000000000000007E-2</v>
      </c>
      <c r="ST299" s="29">
        <v>82.97</v>
      </c>
      <c r="SU299" s="29">
        <v>0.16</v>
      </c>
      <c r="VV299" s="29">
        <v>94.08</v>
      </c>
      <c r="VW299" s="29">
        <v>0.15</v>
      </c>
      <c r="WF299" s="29">
        <v>59.39</v>
      </c>
      <c r="WG299" s="29">
        <v>0.03</v>
      </c>
      <c r="WH299" s="29">
        <v>59.25</v>
      </c>
      <c r="WI299" s="29">
        <v>0.04</v>
      </c>
      <c r="WJ299" s="8" t="s">
        <v>1315</v>
      </c>
      <c r="WK299" s="8">
        <v>75.010999999999996</v>
      </c>
      <c r="WL299" s="8">
        <v>1.7000000000000001E-2</v>
      </c>
      <c r="WM299" s="8">
        <v>62.002000000000002</v>
      </c>
      <c r="WN299" s="8">
        <v>3.5000000000000003E-2</v>
      </c>
      <c r="WO299" s="8">
        <v>59.305</v>
      </c>
      <c r="WP299" s="8">
        <v>0.01</v>
      </c>
      <c r="WQ299" s="8">
        <v>55.491999999999997</v>
      </c>
      <c r="WR299" s="8">
        <v>1.4999999999999999E-2</v>
      </c>
      <c r="WS299" s="8">
        <v>95.013000000000005</v>
      </c>
      <c r="WT299" s="8">
        <v>1.2999999999999999E-2</v>
      </c>
      <c r="WU299" s="8">
        <v>75.004999999999995</v>
      </c>
      <c r="WV299" s="8">
        <v>3.2000000000000001E-2</v>
      </c>
      <c r="WW299" s="8">
        <v>2522.6999999999998</v>
      </c>
      <c r="WX299" s="8">
        <v>6.8</v>
      </c>
      <c r="WY299" s="8">
        <v>2462.4</v>
      </c>
      <c r="WZ299" s="8">
        <v>6.7</v>
      </c>
      <c r="XA299" s="8">
        <v>1.1539999999999999</v>
      </c>
      <c r="XB299" s="8">
        <v>3.0000000000000001E-3</v>
      </c>
      <c r="XC299" s="8">
        <v>-0.42899999999999999</v>
      </c>
      <c r="XD299" s="8">
        <v>3.0000000000000001E-3</v>
      </c>
      <c r="XE299" s="8">
        <v>0.158</v>
      </c>
      <c r="XF299" s="8">
        <v>7.0000000000000001E-3</v>
      </c>
      <c r="XG299" s="8">
        <v>0.88480000000000003</v>
      </c>
      <c r="XH299" s="8">
        <v>4.7000000000000002E-3</v>
      </c>
      <c r="XI299" s="8">
        <v>29.25</v>
      </c>
      <c r="XJ299" s="8">
        <v>1E-3</v>
      </c>
      <c r="XK299" s="8">
        <v>8672</v>
      </c>
      <c r="XL299" s="8">
        <v>21</v>
      </c>
      <c r="XM299" s="8">
        <v>1560</v>
      </c>
      <c r="XO299" s="1">
        <v>8.7942837155845673E-3</v>
      </c>
      <c r="XP299" s="12">
        <v>21.378903712586084</v>
      </c>
      <c r="XQ299" s="4">
        <v>13.029</v>
      </c>
      <c r="XR299" s="4">
        <v>0.39800000000000002</v>
      </c>
      <c r="XS299" s="45">
        <f t="shared" si="239"/>
        <v>1.5144638054459012</v>
      </c>
      <c r="XT299" s="9">
        <f t="shared" si="229"/>
        <v>11510.347584008065</v>
      </c>
      <c r="XU299" s="46">
        <f t="shared" si="230"/>
        <v>333.83319080314959</v>
      </c>
      <c r="XV299" s="9">
        <f t="shared" si="240"/>
        <v>23.090347469523088</v>
      </c>
      <c r="XW299" s="9">
        <f t="shared" si="231"/>
        <v>98.255027297209608</v>
      </c>
      <c r="XX299" s="9">
        <f t="shared" si="232"/>
        <v>11412.092556710855</v>
      </c>
      <c r="XY299" s="15">
        <f t="shared" si="233"/>
        <v>8.8232445728307646E-3</v>
      </c>
      <c r="XZ299" s="9">
        <f t="shared" si="234"/>
        <v>27.699993073555319</v>
      </c>
      <c r="YA299" s="9">
        <f t="shared" si="235"/>
        <v>57.7905361945541</v>
      </c>
      <c r="YB299" s="10">
        <v>14.100254066193013</v>
      </c>
      <c r="YC299" s="10">
        <v>13.150080733469355</v>
      </c>
      <c r="YD299" s="3">
        <v>1.3922047903539958E-2</v>
      </c>
      <c r="YE299" s="9">
        <v>38.161725164287709</v>
      </c>
      <c r="YF299" s="15">
        <v>8.7793452565614345E-3</v>
      </c>
      <c r="YG299" s="9">
        <v>27.609920392577408</v>
      </c>
      <c r="YH299" s="15">
        <v>8.4618293536399044E-3</v>
      </c>
      <c r="YI299" s="9">
        <v>23.434012926890958</v>
      </c>
      <c r="YJ299" s="9">
        <f t="shared" si="236"/>
        <v>75.183326467891234</v>
      </c>
      <c r="YK299" s="9">
        <f t="shared" si="237"/>
        <v>62.130158093374405</v>
      </c>
      <c r="YL299" s="9">
        <f t="shared" si="238"/>
        <v>23.06485169396187</v>
      </c>
      <c r="YM299" s="9">
        <f t="shared" si="241"/>
        <v>53352.088380139263</v>
      </c>
      <c r="YN299" s="9">
        <f t="shared" si="242"/>
        <v>48047.294760447607</v>
      </c>
      <c r="YO299" s="9">
        <f t="shared" si="243"/>
        <v>7112</v>
      </c>
      <c r="YP299" s="14">
        <f t="shared" si="244"/>
        <v>0.45496355882173695</v>
      </c>
      <c r="YQ299" s="9">
        <f t="shared" si="245"/>
        <v>49167.181060350413</v>
      </c>
      <c r="YR299" s="9">
        <f t="shared" si="246"/>
        <v>43862.387440658757</v>
      </c>
      <c r="YS299" s="10">
        <f t="shared" si="247"/>
        <v>5.6696472624942817</v>
      </c>
      <c r="YT299" s="15">
        <f t="shared" si="248"/>
        <v>0.24137061943280744</v>
      </c>
      <c r="YU299" s="16">
        <f t="shared" si="249"/>
        <v>-4.6351413795934491</v>
      </c>
      <c r="YV299" s="16">
        <f t="shared" si="250"/>
        <v>-17.392790273337134</v>
      </c>
      <c r="YW299" s="47">
        <f t="shared" si="251"/>
        <v>52.256729213862741</v>
      </c>
      <c r="YX299" s="5">
        <f t="shared" si="252"/>
        <v>53352.088380139263</v>
      </c>
      <c r="YY299" s="5">
        <f t="shared" si="253"/>
        <v>48066.146408705266</v>
      </c>
      <c r="YZ299" s="5">
        <f t="shared" si="254"/>
        <v>4249.1741055547627</v>
      </c>
      <c r="ZA299" s="5">
        <f t="shared" si="255"/>
        <v>1036.7678658792222</v>
      </c>
      <c r="ZB299" s="5">
        <f t="shared" si="256"/>
        <v>53352.088380139248</v>
      </c>
      <c r="ZC299" s="6">
        <f t="shared" si="257"/>
        <v>0.99999999999999978</v>
      </c>
    </row>
    <row r="300" spans="1:679" s="8" customFormat="1" x14ac:dyDescent="0.25">
      <c r="A300" s="8">
        <v>3</v>
      </c>
      <c r="B300" s="8" t="s">
        <v>1874</v>
      </c>
      <c r="C300" s="8" t="s">
        <v>1875</v>
      </c>
      <c r="D300" s="8" t="s">
        <v>1874</v>
      </c>
      <c r="E300" s="13" t="s">
        <v>3314</v>
      </c>
      <c r="F300" s="8" t="s">
        <v>3316</v>
      </c>
      <c r="G300" s="8" t="s">
        <v>3316</v>
      </c>
      <c r="H300" s="8" t="s">
        <v>3325</v>
      </c>
      <c r="I300" s="8" t="s">
        <v>3310</v>
      </c>
      <c r="J300" s="8" t="s">
        <v>3319</v>
      </c>
      <c r="L300" s="8">
        <v>7</v>
      </c>
      <c r="M300" s="8" t="s">
        <v>3311</v>
      </c>
      <c r="N300" s="7">
        <v>30</v>
      </c>
      <c r="O300" s="7">
        <v>0</v>
      </c>
      <c r="P300" s="8" t="s">
        <v>3367</v>
      </c>
      <c r="Q300" s="8" t="s">
        <v>1872</v>
      </c>
      <c r="R300" s="8" t="s">
        <v>1231</v>
      </c>
      <c r="S300" s="8" t="s">
        <v>119</v>
      </c>
      <c r="T300" s="8" t="s">
        <v>120</v>
      </c>
      <c r="U300" s="8" t="s">
        <v>135</v>
      </c>
      <c r="V300" s="8" t="s">
        <v>3378</v>
      </c>
      <c r="W300" s="8" t="s">
        <v>3382</v>
      </c>
      <c r="X300" s="8" t="s">
        <v>3387</v>
      </c>
      <c r="Y300" s="8" t="s">
        <v>3387</v>
      </c>
      <c r="Z300" s="8" t="s">
        <v>122</v>
      </c>
      <c r="AA300" s="8" t="s">
        <v>123</v>
      </c>
      <c r="AB300" s="8" t="s">
        <v>124</v>
      </c>
      <c r="AC300" s="8" t="s">
        <v>1312</v>
      </c>
      <c r="AD300" s="8" t="s">
        <v>1177</v>
      </c>
      <c r="AE300" s="8" t="s">
        <v>3391</v>
      </c>
      <c r="AF300" s="8" t="s">
        <v>931</v>
      </c>
      <c r="AG300" s="8">
        <v>75</v>
      </c>
      <c r="AH300" s="8">
        <v>62</v>
      </c>
      <c r="AI300" s="8">
        <v>95</v>
      </c>
      <c r="AJ300" s="8">
        <v>75</v>
      </c>
      <c r="AK300" s="8">
        <v>7.6</v>
      </c>
      <c r="AL300" s="8">
        <v>8.1</v>
      </c>
      <c r="AM300" s="8">
        <v>7.6</v>
      </c>
      <c r="AN300" s="8">
        <v>8.1</v>
      </c>
      <c r="AO300" s="8">
        <v>229.7</v>
      </c>
      <c r="AP300" s="8">
        <v>1.9</v>
      </c>
      <c r="AQ300" s="8">
        <v>29.2</v>
      </c>
      <c r="AR300" s="8">
        <v>0</v>
      </c>
      <c r="AS300" s="8">
        <v>43218</v>
      </c>
      <c r="AT300" s="8">
        <v>101</v>
      </c>
      <c r="AU300" s="8">
        <v>42634</v>
      </c>
      <c r="AV300" s="8">
        <v>164</v>
      </c>
      <c r="AW300" s="8">
        <v>6334</v>
      </c>
      <c r="AX300" s="8">
        <v>120</v>
      </c>
      <c r="AY300" s="8">
        <v>49559</v>
      </c>
      <c r="AZ300" s="8">
        <v>134</v>
      </c>
      <c r="BA300" s="8">
        <v>5.3360000000000003</v>
      </c>
      <c r="BB300" s="8">
        <v>901</v>
      </c>
      <c r="CO300" s="8" t="s">
        <v>1876</v>
      </c>
      <c r="CP300" s="8" t="s">
        <v>1877</v>
      </c>
      <c r="CQ300" s="8">
        <v>74.894999999999996</v>
      </c>
      <c r="CR300" s="8">
        <v>3.7999999999999999E-2</v>
      </c>
      <c r="CS300" s="8">
        <v>61.984000000000002</v>
      </c>
      <c r="CT300" s="8">
        <v>2.7E-2</v>
      </c>
      <c r="CU300" s="8">
        <v>95.003</v>
      </c>
      <c r="CV300" s="8">
        <v>1.2999999999999999E-2</v>
      </c>
      <c r="CW300" s="8">
        <v>74.998000000000005</v>
      </c>
      <c r="CX300" s="8">
        <v>2.1000000000000001E-2</v>
      </c>
      <c r="CY300" s="8">
        <v>74.459999999999994</v>
      </c>
      <c r="CZ300" s="8">
        <v>7.0000000000000007E-2</v>
      </c>
      <c r="DA300" s="8">
        <v>58.52</v>
      </c>
      <c r="DB300" s="8">
        <v>0.03</v>
      </c>
      <c r="DC300" s="8">
        <v>62.65</v>
      </c>
      <c r="DD300" s="8">
        <v>0.03</v>
      </c>
      <c r="DE300" s="8">
        <v>0.13200000000000001</v>
      </c>
      <c r="DF300" s="8">
        <v>3.0000000000000001E-3</v>
      </c>
      <c r="DG300" s="8">
        <v>0.80769999999999997</v>
      </c>
      <c r="DH300" s="8">
        <v>2.5000000000000001E-3</v>
      </c>
      <c r="DI300" s="8">
        <v>43218</v>
      </c>
      <c r="DJ300" s="8">
        <v>101</v>
      </c>
      <c r="DK300" s="8">
        <v>6334</v>
      </c>
      <c r="DL300" s="8">
        <v>120</v>
      </c>
      <c r="DM300" s="8">
        <v>5.3360000000000003</v>
      </c>
      <c r="DN300" s="8">
        <v>1.7999999999999999E-2</v>
      </c>
      <c r="DU300" s="8">
        <v>229.7</v>
      </c>
      <c r="DV300" s="8">
        <v>1.5</v>
      </c>
      <c r="DW300" s="8">
        <v>229.8</v>
      </c>
      <c r="DX300" s="8">
        <v>1.4</v>
      </c>
      <c r="DY300" s="8">
        <v>230.2</v>
      </c>
      <c r="DZ300" s="8">
        <v>1.5</v>
      </c>
      <c r="EA300" s="8">
        <v>29.2</v>
      </c>
      <c r="EB300" s="8">
        <v>0.1</v>
      </c>
      <c r="EC300" s="8">
        <v>26.6</v>
      </c>
      <c r="ED300" s="8">
        <v>0.1</v>
      </c>
      <c r="EE300" s="8">
        <v>30.8</v>
      </c>
      <c r="EF300" s="8">
        <v>0.1</v>
      </c>
      <c r="EG300" s="8">
        <v>6708.7</v>
      </c>
      <c r="EH300" s="8">
        <v>52.8</v>
      </c>
      <c r="EI300" s="8">
        <v>3756.5</v>
      </c>
      <c r="EJ300" s="8">
        <v>75.7</v>
      </c>
      <c r="EK300" s="8">
        <v>2579.3000000000002</v>
      </c>
      <c r="EL300" s="8">
        <v>40.200000000000003</v>
      </c>
      <c r="EM300" s="8">
        <v>230</v>
      </c>
      <c r="EO300" s="8">
        <v>230</v>
      </c>
      <c r="EQ300" s="8">
        <v>230</v>
      </c>
      <c r="ES300" s="8">
        <v>6.3</v>
      </c>
      <c r="EU300" s="8">
        <v>6.2</v>
      </c>
      <c r="EW300" s="8">
        <v>6.1</v>
      </c>
      <c r="EY300" s="8">
        <v>0.63</v>
      </c>
      <c r="EZ300" s="8">
        <v>230</v>
      </c>
      <c r="FB300" s="8">
        <v>230</v>
      </c>
      <c r="FD300" s="8">
        <v>230</v>
      </c>
      <c r="FF300" s="8">
        <v>10.8</v>
      </c>
      <c r="FH300" s="8">
        <v>10.9</v>
      </c>
      <c r="FJ300" s="8">
        <v>9.4</v>
      </c>
      <c r="FL300" s="8">
        <v>3480</v>
      </c>
      <c r="FN300" s="8">
        <v>0.83</v>
      </c>
      <c r="FO300" s="8">
        <v>230</v>
      </c>
      <c r="FP300" s="8">
        <v>230</v>
      </c>
      <c r="FQ300" s="8">
        <v>230</v>
      </c>
      <c r="FR300" s="8">
        <v>11.6</v>
      </c>
      <c r="FS300" s="8">
        <v>11.4</v>
      </c>
      <c r="FT300" s="8">
        <v>10.1</v>
      </c>
      <c r="FU300" s="8">
        <v>3650</v>
      </c>
      <c r="FV300" s="8">
        <v>0.74</v>
      </c>
      <c r="FW300" s="8">
        <v>228.5</v>
      </c>
      <c r="FY300" s="8">
        <v>2.4</v>
      </c>
      <c r="GA300" s="8">
        <v>536.70000000000005</v>
      </c>
      <c r="GC300" s="8">
        <v>115</v>
      </c>
      <c r="GE300" s="8">
        <v>9291.7000000000007</v>
      </c>
      <c r="HB300" s="8">
        <v>271.17</v>
      </c>
      <c r="HC300" s="8">
        <v>0.25</v>
      </c>
      <c r="HD300" s="8">
        <v>207.35</v>
      </c>
      <c r="HE300" s="8">
        <v>0.04</v>
      </c>
      <c r="HF300" s="8">
        <v>123.05</v>
      </c>
      <c r="HG300" s="8">
        <v>7.0000000000000007E-2</v>
      </c>
      <c r="HH300" s="8">
        <v>84.3</v>
      </c>
      <c r="HI300" s="8">
        <v>0.06</v>
      </c>
      <c r="HZ300" s="8">
        <v>59.69</v>
      </c>
      <c r="IA300" s="8">
        <v>7.0000000000000007E-2</v>
      </c>
      <c r="IB300" s="8">
        <v>75.959999999999994</v>
      </c>
      <c r="IC300" s="8">
        <v>0.04</v>
      </c>
      <c r="ID300" s="8">
        <v>33.39</v>
      </c>
      <c r="IE300" s="8">
        <v>0.05</v>
      </c>
      <c r="IF300" s="8">
        <v>42.57</v>
      </c>
      <c r="IG300" s="8">
        <v>0.06</v>
      </c>
      <c r="IP300" s="8">
        <v>260.77999999999997</v>
      </c>
      <c r="IQ300" s="8">
        <v>0.26</v>
      </c>
      <c r="IR300" s="8">
        <v>109.11</v>
      </c>
      <c r="IS300" s="8">
        <v>0.05</v>
      </c>
      <c r="IT300" s="8">
        <v>120.14</v>
      </c>
      <c r="IU300" s="8">
        <v>7.0000000000000007E-2</v>
      </c>
      <c r="IV300" s="8">
        <v>11.03</v>
      </c>
      <c r="IW300" s="8">
        <v>0.05</v>
      </c>
      <c r="IX300" s="8">
        <v>258.48</v>
      </c>
      <c r="IY300" s="8">
        <v>0.25</v>
      </c>
      <c r="IZ300" s="8">
        <v>119.49</v>
      </c>
      <c r="JA300" s="8">
        <v>7.0000000000000007E-2</v>
      </c>
      <c r="JB300" s="8">
        <v>10.01</v>
      </c>
      <c r="JC300" s="8">
        <v>7.0000000000000007E-2</v>
      </c>
      <c r="KB300" s="8">
        <v>298.55</v>
      </c>
      <c r="KC300" s="8">
        <v>0.19</v>
      </c>
      <c r="KD300" s="8">
        <v>201.72</v>
      </c>
      <c r="KE300" s="8">
        <v>0.04</v>
      </c>
      <c r="KF300" s="8">
        <v>130.35</v>
      </c>
      <c r="KG300" s="8">
        <v>0.05</v>
      </c>
      <c r="KH300" s="8">
        <v>71.37</v>
      </c>
      <c r="KI300" s="8">
        <v>0.05</v>
      </c>
      <c r="LD300" s="8">
        <v>75.77</v>
      </c>
      <c r="LE300" s="8">
        <v>0.05</v>
      </c>
      <c r="LF300" s="8">
        <v>67.510000000000005</v>
      </c>
      <c r="LG300" s="8">
        <v>0.04</v>
      </c>
      <c r="LH300" s="8">
        <v>44.6</v>
      </c>
      <c r="LI300" s="8">
        <v>0.03</v>
      </c>
      <c r="LJ300" s="8">
        <v>22.91</v>
      </c>
      <c r="LK300" s="8">
        <v>0.05</v>
      </c>
      <c r="LX300" s="8">
        <v>287.42</v>
      </c>
      <c r="LY300" s="8">
        <v>0.2</v>
      </c>
      <c r="LZ300" s="8">
        <v>110.63</v>
      </c>
      <c r="MA300" s="8">
        <v>0.05</v>
      </c>
      <c r="MB300" s="8">
        <v>127.44</v>
      </c>
      <c r="MC300" s="8">
        <v>0.05</v>
      </c>
      <c r="MD300" s="8">
        <v>16.809999999999999</v>
      </c>
      <c r="ME300" s="8">
        <v>0.03</v>
      </c>
      <c r="MF300" s="8">
        <v>284.24</v>
      </c>
      <c r="MG300" s="8">
        <v>0.19</v>
      </c>
      <c r="MH300" s="8">
        <v>126.6</v>
      </c>
      <c r="MI300" s="8">
        <v>0.05</v>
      </c>
      <c r="MJ300" s="8">
        <v>15.77</v>
      </c>
      <c r="MK300" s="8">
        <v>0.04</v>
      </c>
      <c r="MX300" s="29">
        <v>59.34</v>
      </c>
      <c r="MY300" s="29">
        <v>0.03</v>
      </c>
      <c r="MZ300" s="29">
        <v>58.73</v>
      </c>
      <c r="NA300" s="29">
        <v>0.03</v>
      </c>
      <c r="NB300" s="29">
        <v>57.9</v>
      </c>
      <c r="NC300" s="29">
        <v>0.03</v>
      </c>
      <c r="ND300" s="29">
        <v>57.47</v>
      </c>
      <c r="NE300" s="29">
        <v>0.03</v>
      </c>
      <c r="NF300" s="29">
        <v>58.28</v>
      </c>
      <c r="NG300" s="29">
        <v>0.03</v>
      </c>
      <c r="NJ300" s="8">
        <v>109.33</v>
      </c>
      <c r="NK300" s="8">
        <v>0.06</v>
      </c>
      <c r="NN300" s="8">
        <v>70.680000000000007</v>
      </c>
      <c r="NO300" s="8">
        <v>0.04</v>
      </c>
      <c r="NP300" s="8">
        <v>74.16</v>
      </c>
      <c r="NQ300" s="8">
        <v>0.03</v>
      </c>
      <c r="NR300" s="8">
        <v>195.97</v>
      </c>
      <c r="NS300" s="8">
        <v>0.04</v>
      </c>
      <c r="NV300" s="8">
        <v>110.64</v>
      </c>
      <c r="NW300" s="8">
        <v>0.04</v>
      </c>
      <c r="NX300" s="8">
        <v>71.05</v>
      </c>
      <c r="NY300" s="8">
        <v>0.04</v>
      </c>
      <c r="NZ300" s="8">
        <v>75.47</v>
      </c>
      <c r="OA300" s="8">
        <v>0.05</v>
      </c>
      <c r="OD300" s="8">
        <v>111.04</v>
      </c>
      <c r="OE300" s="8">
        <v>0.04</v>
      </c>
      <c r="PH300" s="29">
        <v>59.2</v>
      </c>
      <c r="PI300" s="29">
        <v>0.03</v>
      </c>
      <c r="PR300" s="8">
        <v>110.83</v>
      </c>
      <c r="PS300" s="8">
        <v>0.04</v>
      </c>
      <c r="PT300" s="8">
        <v>109.48</v>
      </c>
      <c r="PU300" s="8">
        <v>0.05</v>
      </c>
      <c r="QD300" s="8">
        <v>72.88</v>
      </c>
      <c r="QE300" s="8">
        <v>0.04</v>
      </c>
      <c r="QF300" s="8">
        <v>109.43</v>
      </c>
      <c r="QG300" s="8">
        <v>0.05</v>
      </c>
      <c r="QH300" s="8">
        <v>66.849999999999994</v>
      </c>
      <c r="QI300" s="8">
        <v>0.06</v>
      </c>
      <c r="QJ300" s="8">
        <v>110.97</v>
      </c>
      <c r="QK300" s="8">
        <v>0.05</v>
      </c>
      <c r="QV300" s="8">
        <v>206.86</v>
      </c>
      <c r="QW300" s="8">
        <v>0.04</v>
      </c>
      <c r="QX300" s="8">
        <v>94.92</v>
      </c>
      <c r="QY300" s="8">
        <v>0.1</v>
      </c>
      <c r="QZ300" s="8">
        <v>94.81</v>
      </c>
      <c r="RA300" s="8">
        <v>0.09</v>
      </c>
      <c r="RB300" s="29">
        <v>74.739999999999995</v>
      </c>
      <c r="RC300" s="29">
        <v>7.0000000000000007E-2</v>
      </c>
      <c r="RD300" s="29">
        <v>74.8</v>
      </c>
      <c r="RE300" s="29">
        <v>7.0000000000000007E-2</v>
      </c>
      <c r="RF300" s="29">
        <v>74.7</v>
      </c>
      <c r="RG300" s="29">
        <v>7.0000000000000007E-2</v>
      </c>
      <c r="RH300" s="29">
        <v>74.77</v>
      </c>
      <c r="RI300" s="29">
        <v>7.0000000000000007E-2</v>
      </c>
      <c r="RJ300" s="29">
        <v>74.790000000000006</v>
      </c>
      <c r="RK300" s="29">
        <v>7.0000000000000007E-2</v>
      </c>
      <c r="RL300" s="29">
        <v>74.83</v>
      </c>
      <c r="RM300" s="29">
        <v>7.0000000000000007E-2</v>
      </c>
      <c r="RP300" s="29">
        <v>78.13</v>
      </c>
      <c r="RQ300" s="29">
        <v>0.08</v>
      </c>
      <c r="RR300" s="29">
        <v>78.41</v>
      </c>
      <c r="RS300" s="29">
        <v>0.08</v>
      </c>
      <c r="RT300" s="29">
        <v>74.91</v>
      </c>
      <c r="RU300" s="29">
        <v>7.0000000000000007E-2</v>
      </c>
      <c r="RV300" s="29">
        <v>85.64</v>
      </c>
      <c r="RW300" s="29">
        <v>0.12</v>
      </c>
      <c r="RX300" s="29">
        <v>75.56</v>
      </c>
      <c r="RY300" s="29">
        <v>7.0000000000000007E-2</v>
      </c>
      <c r="RZ300" s="29">
        <v>77.75</v>
      </c>
      <c r="SA300" s="29">
        <v>0.09</v>
      </c>
      <c r="SB300" s="29">
        <v>75.83</v>
      </c>
      <c r="SC300" s="29">
        <v>0.08</v>
      </c>
      <c r="SD300" s="29">
        <v>76.89</v>
      </c>
      <c r="SE300" s="29">
        <v>0.1</v>
      </c>
      <c r="SF300" s="29">
        <v>78.73</v>
      </c>
      <c r="SG300" s="29">
        <v>0.12</v>
      </c>
      <c r="SH300" s="29">
        <v>78.510000000000005</v>
      </c>
      <c r="SI300" s="29">
        <v>0.08</v>
      </c>
      <c r="SJ300" s="29">
        <v>78.5</v>
      </c>
      <c r="SK300" s="29">
        <v>0.08</v>
      </c>
      <c r="SL300" s="29">
        <v>79.069999999999993</v>
      </c>
      <c r="SM300" s="29">
        <v>0.09</v>
      </c>
      <c r="SN300" s="29">
        <v>74.86</v>
      </c>
      <c r="SO300" s="29">
        <v>7.0000000000000007E-2</v>
      </c>
      <c r="SP300" s="29">
        <v>78.209999999999994</v>
      </c>
      <c r="SQ300" s="29">
        <v>7.0000000000000007E-2</v>
      </c>
      <c r="SR300" s="29">
        <v>75.42</v>
      </c>
      <c r="SS300" s="29">
        <v>0.08</v>
      </c>
      <c r="ST300" s="29">
        <v>81.180000000000007</v>
      </c>
      <c r="SU300" s="29">
        <v>0.1</v>
      </c>
      <c r="VV300" s="29">
        <v>94.19</v>
      </c>
      <c r="VW300" s="29">
        <v>0.08</v>
      </c>
      <c r="WF300" s="29">
        <v>59.06</v>
      </c>
      <c r="WG300" s="29">
        <v>0.02</v>
      </c>
      <c r="WH300" s="29">
        <v>58.97</v>
      </c>
      <c r="WI300" s="29">
        <v>0.03</v>
      </c>
      <c r="WJ300" s="8" t="s">
        <v>1985</v>
      </c>
      <c r="WK300" s="8">
        <v>74.894999999999996</v>
      </c>
      <c r="WL300" s="8">
        <v>3.7999999999999999E-2</v>
      </c>
      <c r="WM300" s="8">
        <v>61.984000000000002</v>
      </c>
      <c r="WN300" s="8">
        <v>2.7E-2</v>
      </c>
      <c r="WO300" s="8">
        <v>58.728999999999999</v>
      </c>
      <c r="WP300" s="8">
        <v>1.4999999999999999E-2</v>
      </c>
      <c r="WQ300" s="8">
        <v>55.133000000000003</v>
      </c>
      <c r="WR300" s="8">
        <v>1.7000000000000001E-2</v>
      </c>
      <c r="WS300" s="8">
        <v>95.003</v>
      </c>
      <c r="WT300" s="8">
        <v>1.2999999999999999E-2</v>
      </c>
      <c r="WU300" s="8">
        <v>74.998000000000005</v>
      </c>
      <c r="WV300" s="8">
        <v>2.1000000000000001E-2</v>
      </c>
      <c r="WW300" s="8">
        <v>2408.9</v>
      </c>
      <c r="WX300" s="8">
        <v>3.8</v>
      </c>
      <c r="WY300" s="8">
        <v>2352.4</v>
      </c>
      <c r="WZ300" s="8">
        <v>3.7</v>
      </c>
      <c r="XA300" s="8">
        <v>1.054</v>
      </c>
      <c r="XB300" s="8">
        <v>2E-3</v>
      </c>
      <c r="XC300" s="8">
        <v>-0.38400000000000001</v>
      </c>
      <c r="XD300" s="8">
        <v>2E-3</v>
      </c>
      <c r="XE300" s="8">
        <v>0.13200000000000001</v>
      </c>
      <c r="XF300" s="8">
        <v>3.0000000000000001E-3</v>
      </c>
      <c r="XG300" s="8">
        <v>0.80769999999999997</v>
      </c>
      <c r="XH300" s="8">
        <v>2.5000000000000001E-3</v>
      </c>
      <c r="XI300" s="8">
        <v>29.248000000000001</v>
      </c>
      <c r="XJ300" s="8">
        <v>0</v>
      </c>
      <c r="XK300" s="8">
        <v>9288</v>
      </c>
      <c r="XL300" s="8">
        <v>19</v>
      </c>
      <c r="XM300" s="8">
        <v>1510</v>
      </c>
      <c r="XO300" s="1">
        <v>1.0570083158000437E-2</v>
      </c>
      <c r="XP300" s="12">
        <v>24.875633704038229</v>
      </c>
      <c r="XQ300" s="4">
        <v>13.03</v>
      </c>
      <c r="XR300" s="4">
        <v>0.36699999999999999</v>
      </c>
      <c r="XS300" s="45">
        <f t="shared" si="239"/>
        <v>1.5745550597024081</v>
      </c>
      <c r="XT300" s="9">
        <f t="shared" si="229"/>
        <v>11003.792217385566</v>
      </c>
      <c r="XU300" s="46">
        <f t="shared" si="230"/>
        <v>291.28417033070872</v>
      </c>
      <c r="XV300" s="9">
        <f t="shared" si="240"/>
        <v>26.469369912436886</v>
      </c>
      <c r="XW300" s="9">
        <f t="shared" si="231"/>
        <v>112.63586479215817</v>
      </c>
      <c r="XX300" s="9">
        <f t="shared" si="232"/>
        <v>10891.156352593407</v>
      </c>
      <c r="XY300" s="15">
        <f t="shared" si="233"/>
        <v>8.8473291589600111E-3</v>
      </c>
      <c r="XZ300" s="9">
        <f t="shared" si="234"/>
        <v>27.706690370179182</v>
      </c>
      <c r="YA300" s="9">
        <f t="shared" si="235"/>
        <v>57.154444940297594</v>
      </c>
      <c r="YB300" s="10">
        <v>14.099968936863728</v>
      </c>
      <c r="YC300" s="10">
        <v>13.134926318550606</v>
      </c>
      <c r="YD300" s="3">
        <v>1.3918307003685576E-2</v>
      </c>
      <c r="YE300" s="9">
        <v>38.155136459510778</v>
      </c>
      <c r="YF300" s="15">
        <v>8.7948853268827558E-3</v>
      </c>
      <c r="YG300" s="9">
        <v>27.598632995653858</v>
      </c>
      <c r="YH300" s="15">
        <v>8.3902088731565606E-3</v>
      </c>
      <c r="YI300" s="9">
        <v>23.215751982567866</v>
      </c>
      <c r="YJ300" s="9">
        <f t="shared" si="236"/>
        <v>75.102727237260808</v>
      </c>
      <c r="YK300" s="9">
        <f t="shared" si="237"/>
        <v>62.137776932579115</v>
      </c>
      <c r="YL300" s="9">
        <f t="shared" si="238"/>
        <v>22.831993152689353</v>
      </c>
      <c r="YM300" s="9">
        <f t="shared" si="241"/>
        <v>53640.155303925647</v>
      </c>
      <c r="YN300" s="9">
        <f t="shared" si="242"/>
        <v>47399.800573143104</v>
      </c>
      <c r="YO300" s="9">
        <f t="shared" si="243"/>
        <v>7778</v>
      </c>
      <c r="YP300" s="14">
        <f t="shared" si="244"/>
        <v>0.49489629270438018</v>
      </c>
      <c r="YQ300" s="9">
        <f t="shared" si="245"/>
        <v>49480.678177264359</v>
      </c>
      <c r="YR300" s="9">
        <f t="shared" si="246"/>
        <v>43240.323446481816</v>
      </c>
      <c r="YS300" s="10">
        <f t="shared" si="247"/>
        <v>5.3273770647356118</v>
      </c>
      <c r="YT300" s="15">
        <f t="shared" si="248"/>
        <v>0.22398280373807949</v>
      </c>
      <c r="YU300" s="16">
        <f t="shared" si="249"/>
        <v>-4.8746972174898282</v>
      </c>
      <c r="YV300" s="16">
        <f t="shared" si="250"/>
        <v>-17.948282296963214</v>
      </c>
      <c r="YW300" s="47">
        <f t="shared" si="251"/>
        <v>51.974010008544489</v>
      </c>
      <c r="YX300" s="5">
        <f t="shared" si="252"/>
        <v>53640.155303925647</v>
      </c>
      <c r="YY300" s="5">
        <f t="shared" si="253"/>
        <v>48228.311981522602</v>
      </c>
      <c r="YZ300" s="5">
        <f t="shared" si="254"/>
        <v>4222.8024255701712</v>
      </c>
      <c r="ZA300" s="5">
        <f t="shared" si="255"/>
        <v>1189.0408968329375</v>
      </c>
      <c r="ZB300" s="5">
        <f t="shared" si="256"/>
        <v>53640.155303925705</v>
      </c>
      <c r="ZC300" s="6">
        <f t="shared" si="257"/>
        <v>1.0000000000000011</v>
      </c>
    </row>
    <row r="301" spans="1:679" s="8" customFormat="1" x14ac:dyDescent="0.25">
      <c r="A301" s="8">
        <v>3</v>
      </c>
      <c r="B301" s="8" t="s">
        <v>1878</v>
      </c>
      <c r="C301" s="8" t="s">
        <v>1879</v>
      </c>
      <c r="D301" s="8" t="s">
        <v>1878</v>
      </c>
      <c r="E301" s="13" t="s">
        <v>3314</v>
      </c>
      <c r="F301" s="8" t="s">
        <v>3316</v>
      </c>
      <c r="G301" s="8" t="s">
        <v>3316</v>
      </c>
      <c r="H301" s="8" t="s">
        <v>3325</v>
      </c>
      <c r="I301" s="8" t="s">
        <v>3310</v>
      </c>
      <c r="J301" s="8" t="s">
        <v>3319</v>
      </c>
      <c r="K301" s="8">
        <v>865</v>
      </c>
      <c r="L301" s="8">
        <v>7</v>
      </c>
      <c r="M301" s="8" t="s">
        <v>3311</v>
      </c>
      <c r="N301" s="7">
        <v>0</v>
      </c>
      <c r="O301" s="7">
        <v>0</v>
      </c>
      <c r="P301" s="8" t="s">
        <v>3367</v>
      </c>
      <c r="Q301" s="8" t="s">
        <v>1654</v>
      </c>
      <c r="R301" s="8" t="s">
        <v>1880</v>
      </c>
      <c r="S301" s="8" t="s">
        <v>119</v>
      </c>
      <c r="T301" s="8" t="s">
        <v>120</v>
      </c>
      <c r="U301" s="8" t="s">
        <v>330</v>
      </c>
      <c r="V301" s="8" t="s">
        <v>3378</v>
      </c>
      <c r="W301" s="8" t="s">
        <v>3382</v>
      </c>
      <c r="X301" s="8" t="s">
        <v>3387</v>
      </c>
      <c r="Y301" s="8" t="s">
        <v>3387</v>
      </c>
      <c r="Z301" s="8" t="s">
        <v>122</v>
      </c>
      <c r="AA301" s="8" t="s">
        <v>123</v>
      </c>
      <c r="AB301" s="8" t="s">
        <v>124</v>
      </c>
      <c r="AC301" s="8" t="s">
        <v>1312</v>
      </c>
      <c r="AD301" s="8" t="s">
        <v>1177</v>
      </c>
      <c r="AE301" s="8" t="s">
        <v>3391</v>
      </c>
      <c r="AF301" s="8" t="s">
        <v>931</v>
      </c>
      <c r="AG301" s="8">
        <v>75</v>
      </c>
      <c r="AH301" s="8">
        <v>62</v>
      </c>
      <c r="AI301" s="8">
        <v>95</v>
      </c>
      <c r="AJ301" s="8">
        <v>75</v>
      </c>
      <c r="AK301" s="8">
        <v>7.6</v>
      </c>
      <c r="AL301" s="8">
        <v>8.1</v>
      </c>
      <c r="AM301" s="8">
        <v>7.6</v>
      </c>
      <c r="AN301" s="8">
        <v>8.1</v>
      </c>
      <c r="AO301" s="8">
        <v>230.1</v>
      </c>
      <c r="AP301" s="8">
        <v>1.7</v>
      </c>
      <c r="AQ301" s="8">
        <v>28.1</v>
      </c>
      <c r="AR301" s="8">
        <v>0</v>
      </c>
      <c r="AS301" s="8">
        <v>45361</v>
      </c>
      <c r="AT301" s="8">
        <v>101</v>
      </c>
      <c r="AU301" s="8">
        <v>45088</v>
      </c>
      <c r="AV301" s="8">
        <v>163</v>
      </c>
      <c r="AW301" s="8">
        <v>5822</v>
      </c>
      <c r="AX301" s="8">
        <v>123</v>
      </c>
      <c r="AY301" s="8">
        <v>51188</v>
      </c>
      <c r="AZ301" s="8">
        <v>121</v>
      </c>
      <c r="BA301" s="8">
        <v>5.85</v>
      </c>
      <c r="BB301" s="8">
        <v>900</v>
      </c>
      <c r="CO301" s="8" t="s">
        <v>1881</v>
      </c>
      <c r="CP301" s="8" t="s">
        <v>1321</v>
      </c>
      <c r="CQ301" s="8">
        <v>75.025000000000006</v>
      </c>
      <c r="CR301" s="8">
        <v>4.2000000000000003E-2</v>
      </c>
      <c r="CS301" s="8">
        <v>62.006</v>
      </c>
      <c r="CT301" s="8">
        <v>0.02</v>
      </c>
      <c r="CU301" s="8">
        <v>94.978999999999999</v>
      </c>
      <c r="CV301" s="8">
        <v>3.3000000000000002E-2</v>
      </c>
      <c r="CW301" s="8">
        <v>75.001999999999995</v>
      </c>
      <c r="CX301" s="8">
        <v>1.2999999999999999E-2</v>
      </c>
      <c r="CY301" s="8">
        <v>74.680000000000007</v>
      </c>
      <c r="CZ301" s="8">
        <v>7.0000000000000007E-2</v>
      </c>
      <c r="DA301" s="8">
        <v>58.54</v>
      </c>
      <c r="DB301" s="8">
        <v>0.03</v>
      </c>
      <c r="DC301" s="8">
        <v>62.59</v>
      </c>
      <c r="DD301" s="8">
        <v>0.03</v>
      </c>
      <c r="DE301" s="8">
        <v>0.151</v>
      </c>
      <c r="DF301" s="8">
        <v>5.0000000000000001E-3</v>
      </c>
      <c r="DG301" s="8">
        <v>0.88380000000000003</v>
      </c>
      <c r="DH301" s="8">
        <v>2.7000000000000001E-3</v>
      </c>
      <c r="DI301" s="8">
        <v>45361</v>
      </c>
      <c r="DJ301" s="8">
        <v>101</v>
      </c>
      <c r="DK301" s="8">
        <v>5822</v>
      </c>
      <c r="DL301" s="8">
        <v>123</v>
      </c>
      <c r="DM301" s="8">
        <v>5.85</v>
      </c>
      <c r="DN301" s="8">
        <v>1.7999999999999999E-2</v>
      </c>
      <c r="DU301" s="8">
        <v>230.1</v>
      </c>
      <c r="DV301" s="8">
        <v>1.3</v>
      </c>
      <c r="DW301" s="8">
        <v>229.8</v>
      </c>
      <c r="DX301" s="8">
        <v>1.3</v>
      </c>
      <c r="DY301" s="8">
        <v>230</v>
      </c>
      <c r="DZ301" s="8">
        <v>1.4</v>
      </c>
      <c r="EA301" s="8">
        <v>28.1</v>
      </c>
      <c r="EB301" s="8">
        <v>0.1</v>
      </c>
      <c r="EC301" s="8">
        <v>25.6</v>
      </c>
      <c r="ED301" s="8">
        <v>0.1</v>
      </c>
      <c r="EE301" s="8">
        <v>29.2</v>
      </c>
      <c r="EF301" s="8">
        <v>0.1</v>
      </c>
      <c r="EG301" s="8">
        <v>6463.2</v>
      </c>
      <c r="EH301" s="8">
        <v>50.8</v>
      </c>
      <c r="EI301" s="8">
        <v>3669.3</v>
      </c>
      <c r="EJ301" s="8">
        <v>71.2</v>
      </c>
      <c r="EK301" s="8">
        <v>2286.1999999999998</v>
      </c>
      <c r="EL301" s="8">
        <v>39.200000000000003</v>
      </c>
      <c r="EM301" s="8">
        <v>230</v>
      </c>
      <c r="EO301" s="8">
        <v>230</v>
      </c>
      <c r="EQ301" s="8">
        <v>230</v>
      </c>
      <c r="ES301" s="8">
        <v>6.4</v>
      </c>
      <c r="EU301" s="8">
        <v>6.3</v>
      </c>
      <c r="EW301" s="8">
        <v>6.3</v>
      </c>
      <c r="EY301" s="8">
        <v>0.62</v>
      </c>
      <c r="EZ301" s="8">
        <v>230</v>
      </c>
      <c r="FB301" s="8">
        <v>230</v>
      </c>
      <c r="FD301" s="8">
        <v>230</v>
      </c>
      <c r="FF301" s="8">
        <v>10.3</v>
      </c>
      <c r="FH301" s="8">
        <v>10.1</v>
      </c>
      <c r="FJ301" s="8">
        <v>9.5</v>
      </c>
      <c r="FL301" s="8">
        <v>3190</v>
      </c>
      <c r="FN301" s="8">
        <v>0.82</v>
      </c>
      <c r="FO301" s="8">
        <v>230</v>
      </c>
      <c r="FP301" s="8">
        <v>230</v>
      </c>
      <c r="FQ301" s="8">
        <v>230</v>
      </c>
      <c r="FR301" s="8">
        <v>10.8</v>
      </c>
      <c r="FS301" s="8">
        <v>10.5</v>
      </c>
      <c r="FT301" s="8">
        <v>9.4</v>
      </c>
      <c r="FU301" s="8">
        <v>3320</v>
      </c>
      <c r="FV301" s="8">
        <v>0.72</v>
      </c>
      <c r="FW301" s="8">
        <v>228.6</v>
      </c>
      <c r="FY301" s="8">
        <v>2.4</v>
      </c>
      <c r="GA301" s="8">
        <v>525.9</v>
      </c>
      <c r="GC301" s="8">
        <v>115</v>
      </c>
      <c r="GE301" s="8">
        <v>8710.9</v>
      </c>
      <c r="HB301" s="8">
        <v>250.04</v>
      </c>
      <c r="HC301" s="8">
        <v>0.36</v>
      </c>
      <c r="HD301" s="8">
        <v>199.61</v>
      </c>
      <c r="HE301" s="8">
        <v>0.09</v>
      </c>
      <c r="HF301" s="8">
        <v>117.05</v>
      </c>
      <c r="HG301" s="8">
        <v>0.11</v>
      </c>
      <c r="HH301" s="8">
        <v>82.56</v>
      </c>
      <c r="HI301" s="8">
        <v>0.08</v>
      </c>
      <c r="HZ301" s="8">
        <v>59.25</v>
      </c>
      <c r="IA301" s="8">
        <v>0.06</v>
      </c>
      <c r="IB301" s="8">
        <v>78.81</v>
      </c>
      <c r="IC301" s="8">
        <v>0.06</v>
      </c>
      <c r="ID301" s="8">
        <v>33.06</v>
      </c>
      <c r="IE301" s="8">
        <v>0.05</v>
      </c>
      <c r="IF301" s="8">
        <v>45.75</v>
      </c>
      <c r="IG301" s="8">
        <v>0.09</v>
      </c>
      <c r="IP301" s="8">
        <v>239.14</v>
      </c>
      <c r="IQ301" s="8">
        <v>0.36</v>
      </c>
      <c r="IR301" s="8">
        <v>100.75</v>
      </c>
      <c r="IS301" s="8">
        <v>0.12</v>
      </c>
      <c r="IT301" s="8">
        <v>113.82</v>
      </c>
      <c r="IU301" s="8">
        <v>0.11</v>
      </c>
      <c r="IV301" s="8">
        <v>13.07</v>
      </c>
      <c r="IW301" s="8">
        <v>0.04</v>
      </c>
      <c r="IX301" s="8">
        <v>236.93</v>
      </c>
      <c r="IY301" s="8">
        <v>0.35</v>
      </c>
      <c r="IZ301" s="8">
        <v>113.15</v>
      </c>
      <c r="JA301" s="8">
        <v>0.11</v>
      </c>
      <c r="JB301" s="8">
        <v>11.78</v>
      </c>
      <c r="JC301" s="8">
        <v>0.06</v>
      </c>
      <c r="KB301" s="8">
        <v>272.85000000000002</v>
      </c>
      <c r="KC301" s="8">
        <v>0.42</v>
      </c>
      <c r="KD301" s="8">
        <v>197.54</v>
      </c>
      <c r="KE301" s="8">
        <v>0.09</v>
      </c>
      <c r="KF301" s="8">
        <v>123.51</v>
      </c>
      <c r="KG301" s="8">
        <v>0.12</v>
      </c>
      <c r="KH301" s="8">
        <v>74.03</v>
      </c>
      <c r="KI301" s="8">
        <v>0.06</v>
      </c>
      <c r="LD301" s="8">
        <v>74.55</v>
      </c>
      <c r="LE301" s="8">
        <v>7.0000000000000007E-2</v>
      </c>
      <c r="LF301" s="8">
        <v>74.67</v>
      </c>
      <c r="LG301" s="8">
        <v>0.04</v>
      </c>
      <c r="LH301" s="8">
        <v>43.81</v>
      </c>
      <c r="LI301" s="8">
        <v>0.05</v>
      </c>
      <c r="LJ301" s="8">
        <v>30.87</v>
      </c>
      <c r="LK301" s="8">
        <v>0.08</v>
      </c>
      <c r="LX301" s="8">
        <v>261.77</v>
      </c>
      <c r="LY301" s="8">
        <v>0.44</v>
      </c>
      <c r="LZ301" s="8">
        <v>102.67</v>
      </c>
      <c r="MA301" s="8">
        <v>0.12</v>
      </c>
      <c r="MB301" s="8">
        <v>120.42</v>
      </c>
      <c r="MC301" s="8">
        <v>0.13</v>
      </c>
      <c r="MD301" s="8">
        <v>17.760000000000002</v>
      </c>
      <c r="ME301" s="8">
        <v>0.04</v>
      </c>
      <c r="MF301" s="8">
        <v>258.67</v>
      </c>
      <c r="MG301" s="8">
        <v>0.43</v>
      </c>
      <c r="MH301" s="8">
        <v>119.54</v>
      </c>
      <c r="MI301" s="8">
        <v>0.12</v>
      </c>
      <c r="MJ301" s="8">
        <v>16.170000000000002</v>
      </c>
      <c r="MK301" s="8">
        <v>0.06</v>
      </c>
      <c r="MX301" s="29">
        <v>59.38</v>
      </c>
      <c r="MY301" s="29">
        <v>0.04</v>
      </c>
      <c r="MZ301" s="29">
        <v>58.82</v>
      </c>
      <c r="NA301" s="29">
        <v>0.05</v>
      </c>
      <c r="NB301" s="29">
        <v>57.98</v>
      </c>
      <c r="NC301" s="29">
        <v>0.05</v>
      </c>
      <c r="ND301" s="29">
        <v>57.66</v>
      </c>
      <c r="NE301" s="29">
        <v>0.05</v>
      </c>
      <c r="NF301" s="29">
        <v>58.39</v>
      </c>
      <c r="NG301" s="29">
        <v>0.05</v>
      </c>
      <c r="NJ301" s="8">
        <v>100.79</v>
      </c>
      <c r="NK301" s="8">
        <v>0.12</v>
      </c>
      <c r="NN301" s="8">
        <v>74.36</v>
      </c>
      <c r="NO301" s="8">
        <v>0.05</v>
      </c>
      <c r="NP301" s="8">
        <v>78.03</v>
      </c>
      <c r="NQ301" s="8">
        <v>0.03</v>
      </c>
      <c r="NR301" s="8">
        <v>192.17</v>
      </c>
      <c r="NS301" s="8">
        <v>0.09</v>
      </c>
      <c r="NV301" s="8">
        <v>103.35</v>
      </c>
      <c r="NW301" s="8">
        <v>0.1</v>
      </c>
      <c r="NX301" s="8">
        <v>77.83</v>
      </c>
      <c r="NY301" s="8">
        <v>0.05</v>
      </c>
      <c r="NZ301" s="8">
        <v>79.44</v>
      </c>
      <c r="OA301" s="8">
        <v>0.05</v>
      </c>
      <c r="OD301" s="8">
        <v>104.79</v>
      </c>
      <c r="OE301" s="8">
        <v>0.09</v>
      </c>
      <c r="PH301" s="29">
        <v>59.22</v>
      </c>
      <c r="PI301" s="29">
        <v>0.04</v>
      </c>
      <c r="PR301" s="8">
        <v>103.38</v>
      </c>
      <c r="PS301" s="8">
        <v>0.12</v>
      </c>
      <c r="PT301" s="8">
        <v>101.38</v>
      </c>
      <c r="PU301" s="8">
        <v>0.09</v>
      </c>
      <c r="QD301" s="8">
        <v>75.930000000000007</v>
      </c>
      <c r="QE301" s="8">
        <v>0.04</v>
      </c>
      <c r="QF301" s="8">
        <v>101.8</v>
      </c>
      <c r="QG301" s="8">
        <v>0.1</v>
      </c>
      <c r="QH301" s="8">
        <v>73.87</v>
      </c>
      <c r="QI301" s="8">
        <v>0.05</v>
      </c>
      <c r="QJ301" s="8">
        <v>103.53</v>
      </c>
      <c r="QK301" s="8">
        <v>0.1</v>
      </c>
      <c r="QV301" s="8">
        <v>198.96</v>
      </c>
      <c r="QW301" s="8">
        <v>0.09</v>
      </c>
      <c r="QX301" s="8">
        <v>95.18</v>
      </c>
      <c r="QY301" s="8">
        <v>0.21</v>
      </c>
      <c r="QZ301" s="8">
        <v>95.76</v>
      </c>
      <c r="RA301" s="8">
        <v>0.16</v>
      </c>
      <c r="RB301" s="29">
        <v>74.97</v>
      </c>
      <c r="RC301" s="29">
        <v>7.0000000000000007E-2</v>
      </c>
      <c r="RD301" s="29">
        <v>75.03</v>
      </c>
      <c r="RE301" s="29">
        <v>7.0000000000000007E-2</v>
      </c>
      <c r="RF301" s="29">
        <v>74.88</v>
      </c>
      <c r="RG301" s="29">
        <v>0.08</v>
      </c>
      <c r="RH301" s="29">
        <v>74.97</v>
      </c>
      <c r="RI301" s="29">
        <v>0.08</v>
      </c>
      <c r="RJ301" s="29">
        <v>74.98</v>
      </c>
      <c r="RK301" s="29">
        <v>7.0000000000000007E-2</v>
      </c>
      <c r="RL301" s="29">
        <v>75.040000000000006</v>
      </c>
      <c r="RM301" s="29">
        <v>7.0000000000000007E-2</v>
      </c>
      <c r="RP301" s="29">
        <v>77.66</v>
      </c>
      <c r="RQ301" s="29">
        <v>0.09</v>
      </c>
      <c r="RR301" s="29">
        <v>77.05</v>
      </c>
      <c r="RS301" s="29">
        <v>0.1</v>
      </c>
      <c r="RT301" s="29">
        <v>75.13</v>
      </c>
      <c r="RU301" s="29">
        <v>0.08</v>
      </c>
      <c r="RV301" s="29">
        <v>88.64</v>
      </c>
      <c r="RW301" s="29">
        <v>0.15</v>
      </c>
      <c r="RX301" s="29">
        <v>75.83</v>
      </c>
      <c r="RY301" s="29">
        <v>7.0000000000000007E-2</v>
      </c>
      <c r="RZ301" s="29">
        <v>76.239999999999995</v>
      </c>
      <c r="SA301" s="29">
        <v>0.12</v>
      </c>
      <c r="SB301" s="29">
        <v>75.47</v>
      </c>
      <c r="SC301" s="29">
        <v>0.08</v>
      </c>
      <c r="SD301" s="29">
        <v>75.739999999999995</v>
      </c>
      <c r="SE301" s="29">
        <v>0.1</v>
      </c>
      <c r="SF301" s="29">
        <v>78.87</v>
      </c>
      <c r="SG301" s="29">
        <v>0.14000000000000001</v>
      </c>
      <c r="SH301" s="29">
        <v>77.430000000000007</v>
      </c>
      <c r="SI301" s="29">
        <v>0.16</v>
      </c>
      <c r="SJ301" s="29">
        <v>78.34</v>
      </c>
      <c r="SK301" s="29">
        <v>0.1</v>
      </c>
      <c r="SL301" s="29">
        <v>80.37</v>
      </c>
      <c r="SM301" s="29">
        <v>0.1</v>
      </c>
      <c r="SN301" s="29">
        <v>75.2</v>
      </c>
      <c r="SO301" s="29">
        <v>0.09</v>
      </c>
      <c r="SP301" s="29">
        <v>76.66</v>
      </c>
      <c r="SQ301" s="29">
        <v>0.12</v>
      </c>
      <c r="SR301" s="29">
        <v>75.430000000000007</v>
      </c>
      <c r="SS301" s="29">
        <v>7.0000000000000007E-2</v>
      </c>
      <c r="ST301" s="29">
        <v>83.1</v>
      </c>
      <c r="SU301" s="29">
        <v>0.12</v>
      </c>
      <c r="VV301" s="29">
        <v>94.12</v>
      </c>
      <c r="VW301" s="29">
        <v>0.16</v>
      </c>
      <c r="WF301" s="29">
        <v>59.18</v>
      </c>
      <c r="WG301" s="29">
        <v>0.04</v>
      </c>
      <c r="WH301" s="29">
        <v>58.95</v>
      </c>
      <c r="WI301" s="29">
        <v>0.04</v>
      </c>
      <c r="WJ301" s="8" t="s">
        <v>1315</v>
      </c>
      <c r="WK301" s="8">
        <v>75.025000000000006</v>
      </c>
      <c r="WL301" s="8">
        <v>4.2000000000000003E-2</v>
      </c>
      <c r="WM301" s="8">
        <v>62.006</v>
      </c>
      <c r="WN301" s="8">
        <v>0.02</v>
      </c>
      <c r="WO301" s="8">
        <v>58.783999999999999</v>
      </c>
      <c r="WP301" s="8">
        <v>1.7000000000000001E-2</v>
      </c>
      <c r="WQ301" s="8">
        <v>55.249000000000002</v>
      </c>
      <c r="WR301" s="8">
        <v>7.0000000000000001E-3</v>
      </c>
      <c r="WS301" s="8">
        <v>94.978999999999999</v>
      </c>
      <c r="WT301" s="8">
        <v>3.3000000000000002E-2</v>
      </c>
      <c r="WU301" s="8">
        <v>75.001999999999995</v>
      </c>
      <c r="WV301" s="8">
        <v>1.2999999999999999E-2</v>
      </c>
      <c r="WW301" s="8">
        <v>2520.1999999999998</v>
      </c>
      <c r="WX301" s="8">
        <v>3.9</v>
      </c>
      <c r="WY301" s="8">
        <v>2461.9</v>
      </c>
      <c r="WZ301" s="8">
        <v>3.8</v>
      </c>
      <c r="XA301" s="8">
        <v>1.159</v>
      </c>
      <c r="XB301" s="8">
        <v>2E-3</v>
      </c>
      <c r="XC301" s="8">
        <v>-0.42699999999999999</v>
      </c>
      <c r="XD301" s="8">
        <v>3.0000000000000001E-3</v>
      </c>
      <c r="XE301" s="8">
        <v>0.151</v>
      </c>
      <c r="XF301" s="8">
        <v>5.0000000000000001E-3</v>
      </c>
      <c r="XG301" s="8">
        <v>0.88380000000000003</v>
      </c>
      <c r="XH301" s="8">
        <v>2.7000000000000001E-3</v>
      </c>
      <c r="XI301" s="8">
        <v>29.257000000000001</v>
      </c>
      <c r="XJ301" s="8">
        <v>1E-3</v>
      </c>
      <c r="XK301" s="8">
        <v>8750</v>
      </c>
      <c r="XL301" s="8">
        <v>20</v>
      </c>
      <c r="XM301" s="8">
        <v>1560</v>
      </c>
      <c r="XO301" s="1">
        <v>8.7942837155845673E-3</v>
      </c>
      <c r="XP301" s="12">
        <v>21.378903712586084</v>
      </c>
      <c r="XQ301" s="4">
        <v>13.029</v>
      </c>
      <c r="XR301" s="4">
        <v>0.39800000000000002</v>
      </c>
      <c r="XS301" s="45">
        <f t="shared" si="239"/>
        <v>1.5127259705609097</v>
      </c>
      <c r="XT301" s="9">
        <f t="shared" si="229"/>
        <v>11510.61710709969</v>
      </c>
      <c r="XU301" s="46">
        <f t="shared" si="230"/>
        <v>335.21152859842522</v>
      </c>
      <c r="XV301" s="9">
        <f t="shared" si="240"/>
        <v>23.035792119440913</v>
      </c>
      <c r="XW301" s="9">
        <f t="shared" si="231"/>
        <v>98.028573103525375</v>
      </c>
      <c r="XX301" s="9">
        <f t="shared" si="232"/>
        <v>11412.588533996164</v>
      </c>
      <c r="XY301" s="15">
        <f t="shared" si="233"/>
        <v>8.8225250483417502E-3</v>
      </c>
      <c r="XZ301" s="9">
        <f t="shared" si="234"/>
        <v>27.702422456774695</v>
      </c>
      <c r="YA301" s="9">
        <f t="shared" si="235"/>
        <v>57.271274029439091</v>
      </c>
      <c r="YB301" s="10">
        <v>14.099435332051662</v>
      </c>
      <c r="YC301" s="10">
        <v>13.136741374772445</v>
      </c>
      <c r="YD301" s="3">
        <v>1.3927559215106034E-2</v>
      </c>
      <c r="YE301" s="9">
        <v>38.159434914358549</v>
      </c>
      <c r="YF301" s="15">
        <v>8.7786752930016781E-3</v>
      </c>
      <c r="YG301" s="9">
        <v>27.612601816427489</v>
      </c>
      <c r="YH301" s="15">
        <v>8.444166279741934E-3</v>
      </c>
      <c r="YI301" s="9">
        <v>23.287813973347419</v>
      </c>
      <c r="YJ301" s="9">
        <f t="shared" si="236"/>
        <v>75.196514621166259</v>
      </c>
      <c r="YK301" s="9">
        <f t="shared" si="237"/>
        <v>62.133782969604141</v>
      </c>
      <c r="YL301" s="9">
        <f t="shared" si="238"/>
        <v>22.919088213336593</v>
      </c>
      <c r="YM301" s="9">
        <f t="shared" si="241"/>
        <v>55059.128971494363</v>
      </c>
      <c r="YN301" s="9">
        <f t="shared" si="242"/>
        <v>49519.339440962991</v>
      </c>
      <c r="YO301" s="9">
        <f t="shared" si="243"/>
        <v>7190</v>
      </c>
      <c r="YP301" s="14">
        <f t="shared" si="244"/>
        <v>0.44569302962828855</v>
      </c>
      <c r="YQ301" s="9">
        <f t="shared" si="245"/>
        <v>50878.925918600791</v>
      </c>
      <c r="YR301" s="9">
        <f t="shared" si="246"/>
        <v>45339.136388069419</v>
      </c>
      <c r="YS301" s="10">
        <f t="shared" si="247"/>
        <v>5.8147343906972333</v>
      </c>
      <c r="YT301" s="15">
        <f t="shared" si="248"/>
        <v>0.21957225426290852</v>
      </c>
      <c r="YU301" s="16">
        <f t="shared" si="249"/>
        <v>-4.7833342434381017</v>
      </c>
      <c r="YV301" s="16">
        <f t="shared" si="250"/>
        <v>-17.925240591727167</v>
      </c>
      <c r="YW301" s="47">
        <f t="shared" si="251"/>
        <v>52.228032670544046</v>
      </c>
      <c r="YX301" s="5">
        <f t="shared" si="252"/>
        <v>55059.128971494363</v>
      </c>
      <c r="YY301" s="5">
        <f t="shared" si="253"/>
        <v>49780.976931134224</v>
      </c>
      <c r="YZ301" s="5">
        <f t="shared" si="254"/>
        <v>4244.261041008941</v>
      </c>
      <c r="ZA301" s="5">
        <f t="shared" si="255"/>
        <v>1033.8909993512159</v>
      </c>
      <c r="ZB301" s="5">
        <f t="shared" si="256"/>
        <v>55059.128971494378</v>
      </c>
      <c r="ZC301" s="6">
        <f t="shared" si="257"/>
        <v>1.0000000000000002</v>
      </c>
    </row>
    <row r="302" spans="1:679" s="8" customFormat="1" x14ac:dyDescent="0.25">
      <c r="A302" s="8">
        <v>3</v>
      </c>
      <c r="B302" s="8" t="s">
        <v>1882</v>
      </c>
      <c r="C302" s="8" t="s">
        <v>1883</v>
      </c>
      <c r="D302" s="8" t="s">
        <v>1882</v>
      </c>
      <c r="E302" s="13" t="s">
        <v>3314</v>
      </c>
      <c r="F302" s="8" t="s">
        <v>3316</v>
      </c>
      <c r="G302" s="8" t="s">
        <v>3316</v>
      </c>
      <c r="H302" s="8" t="s">
        <v>3325</v>
      </c>
      <c r="I302" s="8" t="s">
        <v>3310</v>
      </c>
      <c r="J302" s="8" t="s">
        <v>3319</v>
      </c>
      <c r="K302" s="8">
        <v>865</v>
      </c>
      <c r="L302" s="8">
        <v>7</v>
      </c>
      <c r="M302" s="8" t="s">
        <v>3311</v>
      </c>
      <c r="N302" s="7">
        <v>0</v>
      </c>
      <c r="O302" s="7">
        <v>0</v>
      </c>
      <c r="P302" s="8" t="s">
        <v>3367</v>
      </c>
      <c r="Q302" s="8" t="s">
        <v>1654</v>
      </c>
      <c r="R302" s="8" t="s">
        <v>1884</v>
      </c>
      <c r="S302" s="8" t="s">
        <v>119</v>
      </c>
      <c r="T302" s="8" t="s">
        <v>120</v>
      </c>
      <c r="U302" s="8" t="s">
        <v>135</v>
      </c>
      <c r="V302" s="8" t="s">
        <v>3378</v>
      </c>
      <c r="W302" s="8" t="s">
        <v>3382</v>
      </c>
      <c r="X302" s="8" t="s">
        <v>3387</v>
      </c>
      <c r="Y302" s="8" t="s">
        <v>3387</v>
      </c>
      <c r="Z302" s="8" t="s">
        <v>122</v>
      </c>
      <c r="AA302" s="8" t="s">
        <v>123</v>
      </c>
      <c r="AB302" s="8" t="s">
        <v>124</v>
      </c>
      <c r="AC302" s="8" t="s">
        <v>1312</v>
      </c>
      <c r="AD302" s="8" t="s">
        <v>1177</v>
      </c>
      <c r="AE302" s="8" t="s">
        <v>3391</v>
      </c>
      <c r="AF302" s="8" t="s">
        <v>931</v>
      </c>
      <c r="AG302" s="8">
        <v>75</v>
      </c>
      <c r="AH302" s="8">
        <v>62</v>
      </c>
      <c r="AI302" s="8">
        <v>95</v>
      </c>
      <c r="AJ302" s="8">
        <v>75</v>
      </c>
      <c r="AK302" s="8">
        <v>7.6</v>
      </c>
      <c r="AL302" s="8">
        <v>8.1</v>
      </c>
      <c r="AM302" s="8">
        <v>7.6</v>
      </c>
      <c r="AN302" s="8">
        <v>8.1</v>
      </c>
      <c r="AO302" s="8">
        <v>230.1</v>
      </c>
      <c r="AP302" s="8">
        <v>1.7</v>
      </c>
      <c r="AQ302" s="8">
        <v>28.4</v>
      </c>
      <c r="AR302" s="8">
        <v>0</v>
      </c>
      <c r="AS302" s="8">
        <v>46352</v>
      </c>
      <c r="AT302" s="8">
        <v>103</v>
      </c>
      <c r="AU302" s="8">
        <v>46315</v>
      </c>
      <c r="AV302" s="8">
        <v>213</v>
      </c>
      <c r="AW302" s="8">
        <v>6185</v>
      </c>
      <c r="AX302" s="8">
        <v>160</v>
      </c>
      <c r="AY302" s="8">
        <v>52542</v>
      </c>
      <c r="AZ302" s="8">
        <v>140</v>
      </c>
      <c r="BA302" s="8">
        <v>5.9340000000000002</v>
      </c>
      <c r="BB302" s="8">
        <v>900</v>
      </c>
      <c r="CO302" s="8" t="s">
        <v>1885</v>
      </c>
      <c r="CP302" s="8" t="s">
        <v>1321</v>
      </c>
      <c r="CQ302" s="8">
        <v>74.989999999999995</v>
      </c>
      <c r="CR302" s="8">
        <v>4.8000000000000001E-2</v>
      </c>
      <c r="CS302" s="8">
        <v>61.997999999999998</v>
      </c>
      <c r="CT302" s="8">
        <v>0.03</v>
      </c>
      <c r="CU302" s="8">
        <v>95.007000000000005</v>
      </c>
      <c r="CV302" s="8">
        <v>1.7000000000000001E-2</v>
      </c>
      <c r="CW302" s="8">
        <v>75.007000000000005</v>
      </c>
      <c r="CX302" s="8">
        <v>2.4E-2</v>
      </c>
      <c r="CY302" s="8">
        <v>74.69</v>
      </c>
      <c r="CZ302" s="8">
        <v>7.0000000000000007E-2</v>
      </c>
      <c r="DA302" s="8">
        <v>58.15</v>
      </c>
      <c r="DB302" s="8">
        <v>0.04</v>
      </c>
      <c r="DC302" s="8">
        <v>62.3</v>
      </c>
      <c r="DD302" s="8">
        <v>0.03</v>
      </c>
      <c r="DE302" s="8">
        <v>8.7999999999999995E-2</v>
      </c>
      <c r="DF302" s="8">
        <v>4.0000000000000001E-3</v>
      </c>
      <c r="DG302" s="8">
        <v>0.88580000000000003</v>
      </c>
      <c r="DH302" s="8">
        <v>2.7000000000000001E-3</v>
      </c>
      <c r="DI302" s="8">
        <v>46352</v>
      </c>
      <c r="DJ302" s="8">
        <v>103</v>
      </c>
      <c r="DK302" s="8">
        <v>6185</v>
      </c>
      <c r="DL302" s="8">
        <v>160</v>
      </c>
      <c r="DM302" s="8">
        <v>5.9340000000000002</v>
      </c>
      <c r="DN302" s="8">
        <v>0.02</v>
      </c>
      <c r="DU302" s="8">
        <v>230.1</v>
      </c>
      <c r="DV302" s="8">
        <v>1.3</v>
      </c>
      <c r="DW302" s="8">
        <v>229.9</v>
      </c>
      <c r="DX302" s="8">
        <v>1.3</v>
      </c>
      <c r="DY302" s="8">
        <v>230</v>
      </c>
      <c r="DZ302" s="8">
        <v>1.3</v>
      </c>
      <c r="EA302" s="8">
        <v>28.4</v>
      </c>
      <c r="EB302" s="8">
        <v>0.1</v>
      </c>
      <c r="EC302" s="8">
        <v>25.8</v>
      </c>
      <c r="ED302" s="8">
        <v>0.1</v>
      </c>
      <c r="EE302" s="8">
        <v>29.5</v>
      </c>
      <c r="EF302" s="8">
        <v>0.1</v>
      </c>
      <c r="EG302" s="8">
        <v>6524</v>
      </c>
      <c r="EH302" s="8">
        <v>49.5</v>
      </c>
      <c r="EI302" s="8">
        <v>3676.1</v>
      </c>
      <c r="EJ302" s="8">
        <v>65.400000000000006</v>
      </c>
      <c r="EK302" s="8">
        <v>2331.3000000000002</v>
      </c>
      <c r="EL302" s="8">
        <v>37.1</v>
      </c>
      <c r="EM302" s="8">
        <v>230</v>
      </c>
      <c r="EO302" s="8">
        <v>230</v>
      </c>
      <c r="EQ302" s="8">
        <v>230</v>
      </c>
      <c r="ES302" s="8">
        <v>6.3</v>
      </c>
      <c r="EU302" s="8">
        <v>6.1</v>
      </c>
      <c r="EW302" s="8">
        <v>6.3</v>
      </c>
      <c r="EY302" s="8">
        <v>0.64</v>
      </c>
      <c r="EZ302" s="8">
        <v>230</v>
      </c>
      <c r="FB302" s="8">
        <v>230</v>
      </c>
      <c r="FD302" s="8">
        <v>230</v>
      </c>
      <c r="FF302" s="8">
        <v>10.4</v>
      </c>
      <c r="FH302" s="8">
        <v>10.199999999999999</v>
      </c>
      <c r="FJ302" s="8">
        <v>9.5</v>
      </c>
      <c r="FL302" s="8">
        <v>3220</v>
      </c>
      <c r="FN302" s="8">
        <v>0.8</v>
      </c>
      <c r="FO302" s="8">
        <v>230</v>
      </c>
      <c r="FP302" s="8">
        <v>230</v>
      </c>
      <c r="FQ302" s="8">
        <v>230</v>
      </c>
      <c r="FR302" s="8">
        <v>11</v>
      </c>
      <c r="FS302" s="8">
        <v>10.7</v>
      </c>
      <c r="FT302" s="8">
        <v>9.5</v>
      </c>
      <c r="FU302" s="8">
        <v>3370</v>
      </c>
      <c r="FV302" s="8">
        <v>0.72</v>
      </c>
      <c r="FW302" s="8">
        <v>228.6</v>
      </c>
      <c r="FY302" s="8">
        <v>2.4</v>
      </c>
      <c r="GA302" s="8">
        <v>526.20000000000005</v>
      </c>
      <c r="GC302" s="8">
        <v>115</v>
      </c>
      <c r="GE302" s="8">
        <v>8791.2000000000007</v>
      </c>
      <c r="HB302" s="8">
        <v>253.31</v>
      </c>
      <c r="HC302" s="8">
        <v>0.25</v>
      </c>
      <c r="HD302" s="8">
        <v>199.14</v>
      </c>
      <c r="HE302" s="8">
        <v>0.05</v>
      </c>
      <c r="HF302" s="8">
        <v>118.01</v>
      </c>
      <c r="HG302" s="8">
        <v>7.0000000000000007E-2</v>
      </c>
      <c r="HH302" s="8">
        <v>81.13</v>
      </c>
      <c r="HI302" s="8">
        <v>0.06</v>
      </c>
      <c r="HZ302" s="8">
        <v>60.48</v>
      </c>
      <c r="IA302" s="8">
        <v>0.05</v>
      </c>
      <c r="IB302" s="8">
        <v>78.42</v>
      </c>
      <c r="IC302" s="8">
        <v>0.05</v>
      </c>
      <c r="ID302" s="8">
        <v>34</v>
      </c>
      <c r="IE302" s="8">
        <v>0.04</v>
      </c>
      <c r="IF302" s="8">
        <v>44.42</v>
      </c>
      <c r="IG302" s="8">
        <v>0.05</v>
      </c>
      <c r="IP302" s="8">
        <v>242.29</v>
      </c>
      <c r="IQ302" s="8">
        <v>0.24</v>
      </c>
      <c r="IR302" s="8">
        <v>100.58</v>
      </c>
      <c r="IS302" s="8">
        <v>0.06</v>
      </c>
      <c r="IT302" s="8">
        <v>114.77</v>
      </c>
      <c r="IU302" s="8">
        <v>7.0000000000000007E-2</v>
      </c>
      <c r="IV302" s="8">
        <v>14.2</v>
      </c>
      <c r="IW302" s="8">
        <v>0.04</v>
      </c>
      <c r="IX302" s="8">
        <v>239.91</v>
      </c>
      <c r="IY302" s="8">
        <v>0.24</v>
      </c>
      <c r="IZ302" s="8">
        <v>114.06</v>
      </c>
      <c r="JA302" s="8">
        <v>7.0000000000000007E-2</v>
      </c>
      <c r="JB302" s="8">
        <v>12.82</v>
      </c>
      <c r="JC302" s="8">
        <v>0.04</v>
      </c>
      <c r="KB302" s="8">
        <v>278.31</v>
      </c>
      <c r="KC302" s="8">
        <v>0.23</v>
      </c>
      <c r="KD302" s="8">
        <v>196.09</v>
      </c>
      <c r="KE302" s="8">
        <v>0.06</v>
      </c>
      <c r="KF302" s="8">
        <v>125.01</v>
      </c>
      <c r="KG302" s="8">
        <v>0.06</v>
      </c>
      <c r="KH302" s="8">
        <v>71.08</v>
      </c>
      <c r="KI302" s="8">
        <v>0.03</v>
      </c>
      <c r="LD302" s="8">
        <v>76.45</v>
      </c>
      <c r="LE302" s="8">
        <v>0.04</v>
      </c>
      <c r="LF302" s="8">
        <v>73</v>
      </c>
      <c r="LG302" s="8">
        <v>0.04</v>
      </c>
      <c r="LH302" s="8">
        <v>45.06</v>
      </c>
      <c r="LI302" s="8">
        <v>0.03</v>
      </c>
      <c r="LJ302" s="8">
        <v>27.95</v>
      </c>
      <c r="LK302" s="8">
        <v>0.04</v>
      </c>
      <c r="LX302" s="8">
        <v>266.89</v>
      </c>
      <c r="LY302" s="8">
        <v>0.26</v>
      </c>
      <c r="LZ302" s="8">
        <v>102.49</v>
      </c>
      <c r="MA302" s="8">
        <v>0.05</v>
      </c>
      <c r="MB302" s="8">
        <v>121.87</v>
      </c>
      <c r="MC302" s="8">
        <v>7.0000000000000007E-2</v>
      </c>
      <c r="MD302" s="8">
        <v>19.37</v>
      </c>
      <c r="ME302" s="8">
        <v>0.04</v>
      </c>
      <c r="MF302" s="8">
        <v>263.68</v>
      </c>
      <c r="MG302" s="8">
        <v>0.26</v>
      </c>
      <c r="MH302" s="8">
        <v>120.97</v>
      </c>
      <c r="MI302" s="8">
        <v>7.0000000000000007E-2</v>
      </c>
      <c r="MJ302" s="8">
        <v>17.78</v>
      </c>
      <c r="MK302" s="8">
        <v>0.05</v>
      </c>
      <c r="MX302" s="29">
        <v>59.03</v>
      </c>
      <c r="MY302" s="29">
        <v>0.04</v>
      </c>
      <c r="MZ302" s="29">
        <v>58.52</v>
      </c>
      <c r="NA302" s="29">
        <v>0.05</v>
      </c>
      <c r="NB302" s="29">
        <v>57.74</v>
      </c>
      <c r="NC302" s="29">
        <v>0.05</v>
      </c>
      <c r="ND302" s="29">
        <v>57.34</v>
      </c>
      <c r="NE302" s="29">
        <v>0.05</v>
      </c>
      <c r="NF302" s="29">
        <v>58.11</v>
      </c>
      <c r="NG302" s="29">
        <v>0.05</v>
      </c>
      <c r="NJ302" s="8">
        <v>100.64</v>
      </c>
      <c r="NK302" s="8">
        <v>7.0000000000000007E-2</v>
      </c>
      <c r="NN302" s="8">
        <v>74.09</v>
      </c>
      <c r="NO302" s="8">
        <v>0.04</v>
      </c>
      <c r="NP302" s="8">
        <v>77.83</v>
      </c>
      <c r="NQ302" s="8">
        <v>0.05</v>
      </c>
      <c r="NR302" s="8">
        <v>190.86</v>
      </c>
      <c r="NS302" s="8">
        <v>0.05</v>
      </c>
      <c r="NV302" s="8">
        <v>103.3</v>
      </c>
      <c r="NW302" s="8">
        <v>7.0000000000000007E-2</v>
      </c>
      <c r="NX302" s="8">
        <v>76.5</v>
      </c>
      <c r="NY302" s="8">
        <v>0.04</v>
      </c>
      <c r="NZ302" s="8">
        <v>78.36</v>
      </c>
      <c r="OA302" s="8">
        <v>0.14000000000000001</v>
      </c>
      <c r="OD302" s="8">
        <v>104.83</v>
      </c>
      <c r="OE302" s="8">
        <v>0.06</v>
      </c>
      <c r="PH302" s="29">
        <v>58.87</v>
      </c>
      <c r="PI302" s="29">
        <v>0.04</v>
      </c>
      <c r="PR302" s="8">
        <v>103.18</v>
      </c>
      <c r="PS302" s="8">
        <v>0.06</v>
      </c>
      <c r="PT302" s="8">
        <v>101.24</v>
      </c>
      <c r="PU302" s="8">
        <v>7.0000000000000007E-2</v>
      </c>
      <c r="QD302" s="8">
        <v>75.67</v>
      </c>
      <c r="QE302" s="8">
        <v>0.04</v>
      </c>
      <c r="QF302" s="8">
        <v>101.67</v>
      </c>
      <c r="QG302" s="8">
        <v>7.0000000000000007E-2</v>
      </c>
      <c r="QH302" s="8">
        <v>72.25</v>
      </c>
      <c r="QI302" s="8">
        <v>0.04</v>
      </c>
      <c r="QJ302" s="8">
        <v>103.47</v>
      </c>
      <c r="QK302" s="8">
        <v>0.06</v>
      </c>
      <c r="QV302" s="8">
        <v>198.57</v>
      </c>
      <c r="QW302" s="8">
        <v>0.06</v>
      </c>
      <c r="QX302" s="8">
        <v>95.28</v>
      </c>
      <c r="QY302" s="8">
        <v>0.14000000000000001</v>
      </c>
      <c r="QZ302" s="8">
        <v>95.76</v>
      </c>
      <c r="RA302" s="8">
        <v>0.13</v>
      </c>
      <c r="RB302" s="29">
        <v>75.06</v>
      </c>
      <c r="RC302" s="29">
        <v>0.09</v>
      </c>
      <c r="RD302" s="29">
        <v>75.11</v>
      </c>
      <c r="RE302" s="29">
        <v>0.09</v>
      </c>
      <c r="RF302" s="29">
        <v>74.97</v>
      </c>
      <c r="RG302" s="29">
        <v>0.09</v>
      </c>
      <c r="RH302" s="29">
        <v>75.06</v>
      </c>
      <c r="RI302" s="29">
        <v>0.09</v>
      </c>
      <c r="RJ302" s="29">
        <v>75.069999999999993</v>
      </c>
      <c r="RK302" s="29">
        <v>0.09</v>
      </c>
      <c r="RL302" s="29">
        <v>75.13</v>
      </c>
      <c r="RM302" s="29">
        <v>0.08</v>
      </c>
      <c r="RP302" s="29">
        <v>77.739999999999995</v>
      </c>
      <c r="RQ302" s="29">
        <v>0.08</v>
      </c>
      <c r="RR302" s="29">
        <v>77.12</v>
      </c>
      <c r="RS302" s="29">
        <v>0.11</v>
      </c>
      <c r="RT302" s="29">
        <v>75.23</v>
      </c>
      <c r="RU302" s="29">
        <v>0.1</v>
      </c>
      <c r="RV302" s="29">
        <v>88.58</v>
      </c>
      <c r="RW302" s="29">
        <v>0.15</v>
      </c>
      <c r="RX302" s="29">
        <v>75.87</v>
      </c>
      <c r="RY302" s="29">
        <v>0.08</v>
      </c>
      <c r="RZ302" s="29">
        <v>76.260000000000005</v>
      </c>
      <c r="SA302" s="29">
        <v>0.11</v>
      </c>
      <c r="SB302" s="29">
        <v>75.52</v>
      </c>
      <c r="SC302" s="29">
        <v>0.1</v>
      </c>
      <c r="SD302" s="29">
        <v>75.8</v>
      </c>
      <c r="SE302" s="29">
        <v>0.1</v>
      </c>
      <c r="SF302" s="29">
        <v>78.89</v>
      </c>
      <c r="SG302" s="29">
        <v>0.14000000000000001</v>
      </c>
      <c r="SH302" s="29">
        <v>77.45</v>
      </c>
      <c r="SI302" s="29">
        <v>0.12</v>
      </c>
      <c r="SJ302" s="29">
        <v>78.39</v>
      </c>
      <c r="SK302" s="29">
        <v>0.08</v>
      </c>
      <c r="SL302" s="29">
        <v>80.42</v>
      </c>
      <c r="SM302" s="29">
        <v>0.1</v>
      </c>
      <c r="SN302" s="29">
        <v>75.23</v>
      </c>
      <c r="SO302" s="29">
        <v>0.09</v>
      </c>
      <c r="SP302" s="29">
        <v>76.72</v>
      </c>
      <c r="SQ302" s="29">
        <v>0.1</v>
      </c>
      <c r="SR302" s="29">
        <v>75.489999999999995</v>
      </c>
      <c r="SS302" s="29">
        <v>0.09</v>
      </c>
      <c r="ST302" s="29">
        <v>83.24</v>
      </c>
      <c r="SU302" s="29">
        <v>0.11</v>
      </c>
      <c r="VV302" s="29">
        <v>94.25</v>
      </c>
      <c r="VW302" s="29">
        <v>0.1</v>
      </c>
      <c r="WF302" s="29">
        <v>58.89</v>
      </c>
      <c r="WG302" s="29">
        <v>0.04</v>
      </c>
      <c r="WH302" s="29">
        <v>58.64</v>
      </c>
      <c r="WI302" s="29">
        <v>0.04</v>
      </c>
      <c r="WJ302" s="8" t="s">
        <v>1315</v>
      </c>
      <c r="WK302" s="8">
        <v>74.989999999999995</v>
      </c>
      <c r="WL302" s="8">
        <v>4.8000000000000001E-2</v>
      </c>
      <c r="WM302" s="8">
        <v>61.997999999999998</v>
      </c>
      <c r="WN302" s="8">
        <v>0.03</v>
      </c>
      <c r="WO302" s="8">
        <v>58.43</v>
      </c>
      <c r="WP302" s="8">
        <v>0.02</v>
      </c>
      <c r="WQ302" s="8">
        <v>55.055</v>
      </c>
      <c r="WR302" s="8">
        <v>1.6E-2</v>
      </c>
      <c r="WS302" s="8">
        <v>95.007000000000005</v>
      </c>
      <c r="WT302" s="8">
        <v>1.7000000000000001E-2</v>
      </c>
      <c r="WU302" s="8">
        <v>75.007000000000005</v>
      </c>
      <c r="WV302" s="8">
        <v>2.4E-2</v>
      </c>
      <c r="WW302" s="8">
        <v>2520.9</v>
      </c>
      <c r="WX302" s="8">
        <v>3.9</v>
      </c>
      <c r="WY302" s="8">
        <v>2467.1999999999998</v>
      </c>
      <c r="WZ302" s="8">
        <v>3.7</v>
      </c>
      <c r="XA302" s="8">
        <v>1.1559999999999999</v>
      </c>
      <c r="XB302" s="8">
        <v>2E-3</v>
      </c>
      <c r="XC302" s="8">
        <v>-0.43099999999999999</v>
      </c>
      <c r="XD302" s="8">
        <v>3.0000000000000001E-3</v>
      </c>
      <c r="XE302" s="8">
        <v>8.7999999999999995E-2</v>
      </c>
      <c r="XF302" s="8">
        <v>4.0000000000000001E-3</v>
      </c>
      <c r="XG302" s="8">
        <v>0.88580000000000003</v>
      </c>
      <c r="XH302" s="8">
        <v>2.7000000000000001E-3</v>
      </c>
      <c r="XI302" s="8">
        <v>29.297000000000001</v>
      </c>
      <c r="XJ302" s="8">
        <v>5.0000000000000001E-3</v>
      </c>
      <c r="XK302" s="8">
        <v>8855</v>
      </c>
      <c r="XL302" s="8">
        <v>19</v>
      </c>
      <c r="XM302" s="8">
        <v>1560</v>
      </c>
      <c r="XO302" s="1">
        <v>8.7942837155845673E-3</v>
      </c>
      <c r="XP302" s="12">
        <v>21.378903712586084</v>
      </c>
      <c r="XQ302" s="4">
        <v>13.029</v>
      </c>
      <c r="XR302" s="4">
        <v>0.39800000000000002</v>
      </c>
      <c r="XS302" s="45">
        <f t="shared" si="239"/>
        <v>1.5114304010005286</v>
      </c>
      <c r="XT302" s="9">
        <f t="shared" si="229"/>
        <v>11521.874914815788</v>
      </c>
      <c r="XU302" s="46">
        <f t="shared" si="230"/>
        <v>335.06363262992119</v>
      </c>
      <c r="XV302" s="9">
        <f t="shared" si="240"/>
        <v>23.144005003530822</v>
      </c>
      <c r="XW302" s="9">
        <f t="shared" si="231"/>
        <v>98.484234241832112</v>
      </c>
      <c r="XX302" s="9">
        <f t="shared" si="232"/>
        <v>11423.390680573955</v>
      </c>
      <c r="XY302" s="15">
        <f t="shared" si="233"/>
        <v>8.8256344079648899E-3</v>
      </c>
      <c r="XZ302" s="9">
        <f t="shared" si="234"/>
        <v>27.697573700918444</v>
      </c>
      <c r="YA302" s="9">
        <f t="shared" si="235"/>
        <v>56.918569598999468</v>
      </c>
      <c r="YB302" s="10">
        <v>14.100127912879797</v>
      </c>
      <c r="YC302" s="10">
        <v>13.127550951408525</v>
      </c>
      <c r="YD302" s="3">
        <v>1.3925237623132813E-2</v>
      </c>
      <c r="YE302" s="9">
        <v>38.163766920726189</v>
      </c>
      <c r="YF302" s="15">
        <v>8.781669307617139E-3</v>
      </c>
      <c r="YG302" s="9">
        <v>27.607341732713707</v>
      </c>
      <c r="YH302" s="15">
        <v>8.4158977844923828E-3</v>
      </c>
      <c r="YI302" s="9">
        <v>23.170800512297681</v>
      </c>
      <c r="YJ302" s="9">
        <f t="shared" si="236"/>
        <v>75.162685302651482</v>
      </c>
      <c r="YK302" s="9">
        <f t="shared" si="237"/>
        <v>62.126395533439549</v>
      </c>
      <c r="YL302" s="9">
        <f t="shared" si="238"/>
        <v>22.802409516626696</v>
      </c>
      <c r="YM302" s="9">
        <f t="shared" si="241"/>
        <v>56401.469418895773</v>
      </c>
      <c r="YN302" s="9">
        <f t="shared" si="242"/>
        <v>50449.540576537176</v>
      </c>
      <c r="YO302" s="9">
        <f t="shared" si="243"/>
        <v>7295</v>
      </c>
      <c r="YP302" s="14">
        <f t="shared" si="244"/>
        <v>0.44143947412225859</v>
      </c>
      <c r="YQ302" s="9">
        <f t="shared" si="245"/>
        <v>52220.76159706169</v>
      </c>
      <c r="YR302" s="9">
        <f t="shared" si="246"/>
        <v>46268.832754703093</v>
      </c>
      <c r="YS302" s="10">
        <f t="shared" si="247"/>
        <v>5.8973192091543414</v>
      </c>
      <c r="YT302" s="15">
        <f t="shared" si="248"/>
        <v>0.20773085594206489</v>
      </c>
      <c r="YU302" s="16">
        <f t="shared" si="249"/>
        <v>-4.8951641842917475</v>
      </c>
      <c r="YV302" s="16">
        <f t="shared" si="250"/>
        <v>-18.244115703652014</v>
      </c>
      <c r="YW302" s="47">
        <f t="shared" si="251"/>
        <v>52.135011133483154</v>
      </c>
      <c r="YX302" s="5">
        <f t="shared" si="252"/>
        <v>56401.469418895773</v>
      </c>
      <c r="YY302" s="5">
        <f t="shared" si="253"/>
        <v>51117.272996057618</v>
      </c>
      <c r="YZ302" s="5">
        <f t="shared" si="254"/>
        <v>4244.5549718655384</v>
      </c>
      <c r="ZA302" s="5">
        <f t="shared" si="255"/>
        <v>1039.641450972598</v>
      </c>
      <c r="ZB302" s="5">
        <f t="shared" si="256"/>
        <v>56401.469418895751</v>
      </c>
      <c r="ZC302" s="6">
        <f t="shared" si="257"/>
        <v>0.99999999999999967</v>
      </c>
    </row>
    <row r="303" spans="1:679" s="8" customFormat="1" x14ac:dyDescent="0.25">
      <c r="A303" s="8">
        <v>3</v>
      </c>
      <c r="B303" s="8" t="s">
        <v>1886</v>
      </c>
      <c r="C303" s="8" t="s">
        <v>1887</v>
      </c>
      <c r="D303" s="8" t="s">
        <v>1886</v>
      </c>
      <c r="E303" s="13" t="s">
        <v>3314</v>
      </c>
      <c r="F303" s="8" t="s">
        <v>3316</v>
      </c>
      <c r="G303" s="8" t="s">
        <v>3316</v>
      </c>
      <c r="H303" s="8" t="s">
        <v>3325</v>
      </c>
      <c r="I303" s="8" t="s">
        <v>3310</v>
      </c>
      <c r="J303" s="8" t="s">
        <v>3319</v>
      </c>
      <c r="K303" s="8">
        <v>865</v>
      </c>
      <c r="L303" s="8">
        <v>7</v>
      </c>
      <c r="M303" s="8" t="s">
        <v>3311</v>
      </c>
      <c r="N303" s="7">
        <v>0</v>
      </c>
      <c r="O303" s="7">
        <v>0</v>
      </c>
      <c r="P303" s="8" t="s">
        <v>3367</v>
      </c>
      <c r="Q303" s="8" t="s">
        <v>1654</v>
      </c>
      <c r="R303" s="8" t="s">
        <v>1888</v>
      </c>
      <c r="S303" s="8" t="s">
        <v>119</v>
      </c>
      <c r="T303" s="8" t="s">
        <v>120</v>
      </c>
      <c r="U303" s="8" t="s">
        <v>135</v>
      </c>
      <c r="V303" s="8" t="s">
        <v>3378</v>
      </c>
      <c r="W303" s="8" t="s">
        <v>3382</v>
      </c>
      <c r="X303" s="8" t="s">
        <v>3387</v>
      </c>
      <c r="Y303" s="8" t="s">
        <v>3387</v>
      </c>
      <c r="Z303" s="8" t="s">
        <v>122</v>
      </c>
      <c r="AA303" s="8" t="s">
        <v>123</v>
      </c>
      <c r="AB303" s="8" t="s">
        <v>124</v>
      </c>
      <c r="AC303" s="8" t="s">
        <v>1312</v>
      </c>
      <c r="AD303" s="8" t="s">
        <v>1177</v>
      </c>
      <c r="AE303" s="8" t="s">
        <v>3391</v>
      </c>
      <c r="AF303" s="8" t="s">
        <v>931</v>
      </c>
      <c r="AG303" s="8">
        <v>75</v>
      </c>
      <c r="AH303" s="8">
        <v>62</v>
      </c>
      <c r="AI303" s="8">
        <v>95</v>
      </c>
      <c r="AJ303" s="8">
        <v>75</v>
      </c>
      <c r="AK303" s="8">
        <v>7.6</v>
      </c>
      <c r="AL303" s="8">
        <v>8.1</v>
      </c>
      <c r="AM303" s="8">
        <v>7.6</v>
      </c>
      <c r="AN303" s="8">
        <v>8.1</v>
      </c>
      <c r="AO303" s="8">
        <v>230.1</v>
      </c>
      <c r="AP303" s="8">
        <v>1</v>
      </c>
      <c r="AQ303" s="8">
        <v>28.8</v>
      </c>
      <c r="AR303" s="8">
        <v>0</v>
      </c>
      <c r="AS303" s="8">
        <v>47532</v>
      </c>
      <c r="AT303" s="8">
        <v>124</v>
      </c>
      <c r="AU303" s="8">
        <v>47544</v>
      </c>
      <c r="AV303" s="8">
        <v>262</v>
      </c>
      <c r="AW303" s="8">
        <v>7360</v>
      </c>
      <c r="AX303" s="8">
        <v>193</v>
      </c>
      <c r="AY303" s="8">
        <v>54899</v>
      </c>
      <c r="AZ303" s="8">
        <v>195</v>
      </c>
      <c r="BA303" s="8">
        <v>6.069</v>
      </c>
      <c r="BB303" s="8">
        <v>900</v>
      </c>
      <c r="CO303" s="8" t="s">
        <v>1889</v>
      </c>
      <c r="CP303" s="8" t="s">
        <v>1321</v>
      </c>
      <c r="CQ303" s="8">
        <v>74.881</v>
      </c>
      <c r="CR303" s="8">
        <v>4.9000000000000002E-2</v>
      </c>
      <c r="CS303" s="8">
        <v>62.006</v>
      </c>
      <c r="CT303" s="8">
        <v>3.7999999999999999E-2</v>
      </c>
      <c r="CU303" s="8">
        <v>95.013000000000005</v>
      </c>
      <c r="CV303" s="8">
        <v>1.9E-2</v>
      </c>
      <c r="CW303" s="8">
        <v>75.006</v>
      </c>
      <c r="CX303" s="8">
        <v>1.7999999999999999E-2</v>
      </c>
      <c r="CY303" s="8">
        <v>74.56</v>
      </c>
      <c r="CZ303" s="8">
        <v>0.1</v>
      </c>
      <c r="DA303" s="8">
        <v>57.36</v>
      </c>
      <c r="DB303" s="8">
        <v>0.04</v>
      </c>
      <c r="DC303" s="8">
        <v>61.83</v>
      </c>
      <c r="DD303" s="8">
        <v>0.04</v>
      </c>
      <c r="DE303" s="8">
        <v>6.0999999999999999E-2</v>
      </c>
      <c r="DF303" s="8">
        <v>4.0000000000000001E-3</v>
      </c>
      <c r="DG303" s="8">
        <v>0.86180000000000001</v>
      </c>
      <c r="DH303" s="8">
        <v>2.5999999999999999E-3</v>
      </c>
      <c r="DI303" s="8">
        <v>47532</v>
      </c>
      <c r="DJ303" s="8">
        <v>124</v>
      </c>
      <c r="DK303" s="8">
        <v>7360</v>
      </c>
      <c r="DL303" s="8">
        <v>193</v>
      </c>
      <c r="DM303" s="8">
        <v>6.069</v>
      </c>
      <c r="DN303" s="8">
        <v>2.1000000000000001E-2</v>
      </c>
      <c r="DU303" s="8">
        <v>230.1</v>
      </c>
      <c r="DV303" s="8">
        <v>0.5</v>
      </c>
      <c r="DW303" s="8">
        <v>229.7</v>
      </c>
      <c r="DX303" s="8">
        <v>0.5</v>
      </c>
      <c r="DY303" s="8">
        <v>230</v>
      </c>
      <c r="DZ303" s="8">
        <v>0.5</v>
      </c>
      <c r="EA303" s="8">
        <v>28.8</v>
      </c>
      <c r="EB303" s="8">
        <v>0.1</v>
      </c>
      <c r="EC303" s="8">
        <v>26.3</v>
      </c>
      <c r="ED303" s="8">
        <v>0</v>
      </c>
      <c r="EE303" s="8">
        <v>29.9</v>
      </c>
      <c r="EF303" s="8">
        <v>0.1</v>
      </c>
      <c r="EG303" s="8">
        <v>6615.3</v>
      </c>
      <c r="EH303" s="8">
        <v>20.9</v>
      </c>
      <c r="EI303" s="8">
        <v>3713.6</v>
      </c>
      <c r="EJ303" s="8">
        <v>23.9</v>
      </c>
      <c r="EK303" s="8">
        <v>2430.1</v>
      </c>
      <c r="EL303" s="8">
        <v>17.100000000000001</v>
      </c>
      <c r="EM303" s="8">
        <v>230</v>
      </c>
      <c r="EO303" s="8">
        <v>230</v>
      </c>
      <c r="EQ303" s="8">
        <v>230</v>
      </c>
      <c r="ES303" s="8">
        <v>6.2</v>
      </c>
      <c r="EU303" s="8">
        <v>6.2</v>
      </c>
      <c r="EW303" s="8">
        <v>6.3</v>
      </c>
      <c r="EY303" s="8">
        <v>0.61</v>
      </c>
      <c r="EZ303" s="8">
        <v>230</v>
      </c>
      <c r="FB303" s="8">
        <v>230</v>
      </c>
      <c r="FD303" s="8">
        <v>230</v>
      </c>
      <c r="FF303" s="8">
        <v>10.5</v>
      </c>
      <c r="FH303" s="8">
        <v>10.3</v>
      </c>
      <c r="FJ303" s="8">
        <v>9.8000000000000007</v>
      </c>
      <c r="FL303" s="8">
        <v>3320</v>
      </c>
      <c r="FN303" s="8">
        <v>0.82</v>
      </c>
      <c r="FO303" s="8">
        <v>230</v>
      </c>
      <c r="FP303" s="8">
        <v>230</v>
      </c>
      <c r="FQ303" s="8">
        <v>230</v>
      </c>
      <c r="FR303" s="8">
        <v>11.2</v>
      </c>
      <c r="FS303" s="8">
        <v>11</v>
      </c>
      <c r="FT303" s="8">
        <v>9.9</v>
      </c>
      <c r="FU303" s="8">
        <v>3520</v>
      </c>
      <c r="FV303" s="8">
        <v>0.23</v>
      </c>
      <c r="FW303" s="8">
        <v>228.4</v>
      </c>
      <c r="FY303" s="8">
        <v>2.4</v>
      </c>
      <c r="GA303" s="8">
        <v>524.79999999999995</v>
      </c>
      <c r="GC303" s="8">
        <v>115</v>
      </c>
      <c r="GE303" s="8">
        <v>9039.7999999999993</v>
      </c>
      <c r="HB303" s="8">
        <v>260.52</v>
      </c>
      <c r="HC303" s="8">
        <v>0.31</v>
      </c>
      <c r="HD303" s="8">
        <v>198.24</v>
      </c>
      <c r="HE303" s="8">
        <v>0.06</v>
      </c>
      <c r="HF303" s="8">
        <v>120.08</v>
      </c>
      <c r="HG303" s="8">
        <v>0.09</v>
      </c>
      <c r="HH303" s="8">
        <v>78.16</v>
      </c>
      <c r="HI303" s="8">
        <v>7.0000000000000007E-2</v>
      </c>
      <c r="HZ303" s="8">
        <v>63.13</v>
      </c>
      <c r="IA303" s="8">
        <v>0.06</v>
      </c>
      <c r="IB303" s="8">
        <v>77.67</v>
      </c>
      <c r="IC303" s="8">
        <v>0.05</v>
      </c>
      <c r="ID303" s="8">
        <v>35.950000000000003</v>
      </c>
      <c r="IE303" s="8">
        <v>0.04</v>
      </c>
      <c r="IF303" s="8">
        <v>41.72</v>
      </c>
      <c r="IG303" s="8">
        <v>0.05</v>
      </c>
      <c r="IP303" s="8">
        <v>249.17</v>
      </c>
      <c r="IQ303" s="8">
        <v>0.31</v>
      </c>
      <c r="IR303" s="8">
        <v>100.4</v>
      </c>
      <c r="IS303" s="8">
        <v>7.0000000000000007E-2</v>
      </c>
      <c r="IT303" s="8">
        <v>116.81</v>
      </c>
      <c r="IU303" s="8">
        <v>0.09</v>
      </c>
      <c r="IV303" s="8">
        <v>16.399999999999999</v>
      </c>
      <c r="IW303" s="8">
        <v>0.06</v>
      </c>
      <c r="IX303" s="8">
        <v>246.59</v>
      </c>
      <c r="IY303" s="8">
        <v>0.3</v>
      </c>
      <c r="IZ303" s="8">
        <v>116.05</v>
      </c>
      <c r="JA303" s="8">
        <v>0.09</v>
      </c>
      <c r="JB303" s="8">
        <v>14.93</v>
      </c>
      <c r="JC303" s="8">
        <v>7.0000000000000007E-2</v>
      </c>
      <c r="KB303" s="8">
        <v>288.57</v>
      </c>
      <c r="KC303" s="8">
        <v>0.34</v>
      </c>
      <c r="KD303" s="8">
        <v>189</v>
      </c>
      <c r="KE303" s="8">
        <v>0.1</v>
      </c>
      <c r="KF303" s="8">
        <v>127.75</v>
      </c>
      <c r="KG303" s="8">
        <v>0.09</v>
      </c>
      <c r="KH303" s="8">
        <v>61.25</v>
      </c>
      <c r="KI303" s="8">
        <v>0.09</v>
      </c>
      <c r="LD303" s="8">
        <v>78.84</v>
      </c>
      <c r="LE303" s="8">
        <v>7.0000000000000007E-2</v>
      </c>
      <c r="LF303" s="8">
        <v>64.209999999999994</v>
      </c>
      <c r="LG303" s="8">
        <v>0.15</v>
      </c>
      <c r="LH303" s="8">
        <v>46.59</v>
      </c>
      <c r="LI303" s="8">
        <v>0.04</v>
      </c>
      <c r="LJ303" s="8">
        <v>17.62</v>
      </c>
      <c r="LK303" s="8">
        <v>0.15</v>
      </c>
      <c r="LX303" s="8">
        <v>276.67</v>
      </c>
      <c r="LY303" s="8">
        <v>0.34</v>
      </c>
      <c r="LZ303" s="8">
        <v>102.25</v>
      </c>
      <c r="MA303" s="8">
        <v>0.08</v>
      </c>
      <c r="MB303" s="8">
        <v>124.56</v>
      </c>
      <c r="MC303" s="8">
        <v>0.09</v>
      </c>
      <c r="MD303" s="8">
        <v>22.31</v>
      </c>
      <c r="ME303" s="8">
        <v>0.05</v>
      </c>
      <c r="MF303" s="8">
        <v>273.13</v>
      </c>
      <c r="MG303" s="8">
        <v>0.35</v>
      </c>
      <c r="MH303" s="8">
        <v>123.6</v>
      </c>
      <c r="MI303" s="8">
        <v>0.09</v>
      </c>
      <c r="MJ303" s="8">
        <v>20.47</v>
      </c>
      <c r="MK303" s="8">
        <v>0</v>
      </c>
      <c r="MX303" s="29">
        <v>58.1</v>
      </c>
      <c r="MY303" s="29">
        <v>0.05</v>
      </c>
      <c r="MZ303" s="29">
        <v>57.26</v>
      </c>
      <c r="NA303" s="29">
        <v>0.05</v>
      </c>
      <c r="NB303" s="29">
        <v>57.35</v>
      </c>
      <c r="NC303" s="29">
        <v>0.05</v>
      </c>
      <c r="ND303" s="29">
        <v>56.99</v>
      </c>
      <c r="NE303" s="29">
        <v>0.06</v>
      </c>
      <c r="NF303" s="29">
        <v>57.48</v>
      </c>
      <c r="NG303" s="29">
        <v>0.05</v>
      </c>
      <c r="NJ303" s="8">
        <v>100.52</v>
      </c>
      <c r="NK303" s="8">
        <v>7.0000000000000007E-2</v>
      </c>
      <c r="NN303" s="8">
        <v>73.39</v>
      </c>
      <c r="NO303" s="8">
        <v>7.0000000000000007E-2</v>
      </c>
      <c r="NP303" s="8">
        <v>77.150000000000006</v>
      </c>
      <c r="NQ303" s="8">
        <v>0.05</v>
      </c>
      <c r="NR303" s="8">
        <v>184.24</v>
      </c>
      <c r="NS303" s="8">
        <v>0.08</v>
      </c>
      <c r="NV303" s="8">
        <v>103.14</v>
      </c>
      <c r="NW303" s="8">
        <v>0.08</v>
      </c>
      <c r="NX303" s="8">
        <v>67.430000000000007</v>
      </c>
      <c r="NY303" s="8">
        <v>0.18</v>
      </c>
      <c r="NZ303" s="8">
        <v>71.16</v>
      </c>
      <c r="OA303" s="8">
        <v>0.16</v>
      </c>
      <c r="OD303" s="8">
        <v>104.81</v>
      </c>
      <c r="OE303" s="8">
        <v>0.06</v>
      </c>
      <c r="PH303" s="29">
        <v>58.01</v>
      </c>
      <c r="PI303" s="29">
        <v>0.04</v>
      </c>
      <c r="PT303" s="8">
        <v>101.13</v>
      </c>
      <c r="PU303" s="8">
        <v>0.08</v>
      </c>
      <c r="QD303" s="8">
        <v>74.95</v>
      </c>
      <c r="QE303" s="8">
        <v>7.0000000000000007E-2</v>
      </c>
      <c r="QF303" s="8">
        <v>101.61</v>
      </c>
      <c r="QG303" s="8">
        <v>7.0000000000000007E-2</v>
      </c>
      <c r="QH303" s="8">
        <v>62.48</v>
      </c>
      <c r="QI303" s="8">
        <v>0.28999999999999998</v>
      </c>
      <c r="QJ303" s="8">
        <v>103.34</v>
      </c>
      <c r="QK303" s="8">
        <v>0.09</v>
      </c>
      <c r="QV303" s="8">
        <v>197.73</v>
      </c>
      <c r="QW303" s="8">
        <v>0.06</v>
      </c>
      <c r="QX303" s="8">
        <v>95.29</v>
      </c>
      <c r="QY303" s="8">
        <v>0.19</v>
      </c>
      <c r="QZ303" s="8">
        <v>95.83</v>
      </c>
      <c r="RA303" s="8">
        <v>0.13</v>
      </c>
      <c r="RB303" s="29">
        <v>74.989999999999995</v>
      </c>
      <c r="RC303" s="29">
        <v>0.11</v>
      </c>
      <c r="RD303" s="29">
        <v>75.06</v>
      </c>
      <c r="RE303" s="29">
        <v>0.1</v>
      </c>
      <c r="RF303" s="29">
        <v>74.930000000000007</v>
      </c>
      <c r="RG303" s="29">
        <v>0.11</v>
      </c>
      <c r="RH303" s="29">
        <v>75.010000000000005</v>
      </c>
      <c r="RI303" s="29">
        <v>0.11</v>
      </c>
      <c r="RJ303" s="29">
        <v>75.02</v>
      </c>
      <c r="RK303" s="29">
        <v>0.11</v>
      </c>
      <c r="RL303" s="29">
        <v>75.06</v>
      </c>
      <c r="RM303" s="29">
        <v>0.1</v>
      </c>
      <c r="RP303" s="29">
        <v>77.78</v>
      </c>
      <c r="RQ303" s="29">
        <v>0.12</v>
      </c>
      <c r="RR303" s="29">
        <v>77.13</v>
      </c>
      <c r="RS303" s="29">
        <v>0.12</v>
      </c>
      <c r="RT303" s="29">
        <v>75.23</v>
      </c>
      <c r="RU303" s="29">
        <v>0.11</v>
      </c>
      <c r="RV303" s="29">
        <v>88.64</v>
      </c>
      <c r="RW303" s="29">
        <v>0.19</v>
      </c>
      <c r="RX303" s="29">
        <v>75.84</v>
      </c>
      <c r="RY303" s="29">
        <v>0.1</v>
      </c>
      <c r="RZ303" s="29">
        <v>76.25</v>
      </c>
      <c r="SA303" s="29">
        <v>0.14000000000000001</v>
      </c>
      <c r="SB303" s="29">
        <v>75.510000000000005</v>
      </c>
      <c r="SC303" s="29">
        <v>0.12</v>
      </c>
      <c r="SD303" s="29">
        <v>75.81</v>
      </c>
      <c r="SE303" s="29">
        <v>0.12</v>
      </c>
      <c r="SF303" s="29">
        <v>78.94</v>
      </c>
      <c r="SG303" s="29">
        <v>0.16</v>
      </c>
      <c r="SH303" s="29">
        <v>77.459999999999994</v>
      </c>
      <c r="SI303" s="29">
        <v>0.17</v>
      </c>
      <c r="SJ303" s="29">
        <v>78.41</v>
      </c>
      <c r="SK303" s="29">
        <v>0.11</v>
      </c>
      <c r="SL303" s="29">
        <v>80.540000000000006</v>
      </c>
      <c r="SM303" s="29">
        <v>0.11</v>
      </c>
      <c r="SN303" s="29">
        <v>75.209999999999994</v>
      </c>
      <c r="SO303" s="29">
        <v>0.12</v>
      </c>
      <c r="SP303" s="29">
        <v>76.67</v>
      </c>
      <c r="SQ303" s="29">
        <v>0.16</v>
      </c>
      <c r="SR303" s="29">
        <v>75.430000000000007</v>
      </c>
      <c r="SS303" s="29">
        <v>0.12</v>
      </c>
      <c r="ST303" s="29">
        <v>83.37</v>
      </c>
      <c r="SU303" s="29">
        <v>0.15</v>
      </c>
      <c r="VV303" s="29">
        <v>94.14</v>
      </c>
      <c r="VW303" s="29">
        <v>0.13</v>
      </c>
      <c r="WF303" s="29">
        <v>57.87</v>
      </c>
      <c r="WG303" s="29">
        <v>0.05</v>
      </c>
      <c r="WH303" s="29">
        <v>57.99</v>
      </c>
      <c r="WI303" s="29">
        <v>0.05</v>
      </c>
      <c r="WJ303" s="8" t="s">
        <v>1315</v>
      </c>
      <c r="WK303" s="8">
        <v>74.881</v>
      </c>
      <c r="WL303" s="8">
        <v>4.9000000000000002E-2</v>
      </c>
      <c r="WM303" s="8">
        <v>62.006</v>
      </c>
      <c r="WN303" s="8">
        <v>3.7999999999999999E-2</v>
      </c>
      <c r="WO303" s="8">
        <v>57.691000000000003</v>
      </c>
      <c r="WP303" s="8">
        <v>2.4E-2</v>
      </c>
      <c r="WQ303" s="8">
        <v>54.622</v>
      </c>
      <c r="WR303" s="8">
        <v>2.5000000000000001E-2</v>
      </c>
      <c r="WS303" s="8">
        <v>95.013000000000005</v>
      </c>
      <c r="WT303" s="8">
        <v>1.9E-2</v>
      </c>
      <c r="WU303" s="8">
        <v>75.006</v>
      </c>
      <c r="WV303" s="8">
        <v>1.7999999999999999E-2</v>
      </c>
      <c r="WW303" s="8">
        <v>2484.4</v>
      </c>
      <c r="WX303" s="8">
        <v>3.7</v>
      </c>
      <c r="WY303" s="8">
        <v>2435.1999999999998</v>
      </c>
      <c r="WZ303" s="8">
        <v>3.6</v>
      </c>
      <c r="XA303" s="8">
        <v>1.1539999999999999</v>
      </c>
      <c r="XB303" s="8">
        <v>2E-3</v>
      </c>
      <c r="XC303" s="8">
        <v>-0.42099999999999999</v>
      </c>
      <c r="XD303" s="8">
        <v>2E-3</v>
      </c>
      <c r="XE303" s="8">
        <v>6.0999999999999999E-2</v>
      </c>
      <c r="XF303" s="8">
        <v>4.0000000000000001E-3</v>
      </c>
      <c r="XG303" s="8">
        <v>0.86180000000000001</v>
      </c>
      <c r="XH303" s="8">
        <v>2.5999999999999999E-3</v>
      </c>
      <c r="XI303" s="8">
        <v>29.312999999999999</v>
      </c>
      <c r="XJ303" s="8">
        <v>2E-3</v>
      </c>
      <c r="XK303" s="8">
        <v>9046</v>
      </c>
      <c r="XL303" s="8">
        <v>16</v>
      </c>
      <c r="XM303" s="8">
        <v>1560</v>
      </c>
      <c r="XO303" s="1">
        <v>8.7942837155845673E-3</v>
      </c>
      <c r="XP303" s="12">
        <v>21.378903712586084</v>
      </c>
      <c r="XQ303" s="4">
        <v>13.029</v>
      </c>
      <c r="XR303" s="4">
        <v>0.39800000000000002</v>
      </c>
      <c r="XS303" s="45">
        <f t="shared" si="239"/>
        <v>1.5375295704672713</v>
      </c>
      <c r="XT303" s="9">
        <f t="shared" si="229"/>
        <v>11371.768087015533</v>
      </c>
      <c r="XU303" s="46">
        <f t="shared" si="230"/>
        <v>330.14562469291332</v>
      </c>
      <c r="XV303" s="9">
        <f t="shared" si="240"/>
        <v>22.874045558524184</v>
      </c>
      <c r="XW303" s="9">
        <f t="shared" si="231"/>
        <v>97.334560196461382</v>
      </c>
      <c r="XX303" s="9">
        <f t="shared" si="232"/>
        <v>11274.433526819072</v>
      </c>
      <c r="XY303" s="15">
        <f t="shared" si="233"/>
        <v>8.8564396147189205E-3</v>
      </c>
      <c r="XZ303" s="9">
        <f t="shared" si="234"/>
        <v>27.7049950293314</v>
      </c>
      <c r="YA303" s="9">
        <f t="shared" si="235"/>
        <v>56.153470429532732</v>
      </c>
      <c r="YB303" s="10">
        <v>14.10026131254196</v>
      </c>
      <c r="YC303" s="10">
        <v>13.108251844337527</v>
      </c>
      <c r="YD303" s="3">
        <v>1.3922924445465626E-2</v>
      </c>
      <c r="YE303" s="9">
        <v>38.162692152868672</v>
      </c>
      <c r="YF303" s="15">
        <v>8.8126995836504234E-3</v>
      </c>
      <c r="YG303" s="9">
        <v>27.614711526593457</v>
      </c>
      <c r="YH303" s="15">
        <v>8.3422138829728123E-3</v>
      </c>
      <c r="YI303" s="9">
        <v>22.910613103372583</v>
      </c>
      <c r="YJ303" s="9">
        <f t="shared" si="236"/>
        <v>75.054905238811045</v>
      </c>
      <c r="YK303" s="9">
        <f t="shared" si="237"/>
        <v>62.134463852169219</v>
      </c>
      <c r="YL303" s="9">
        <f t="shared" si="238"/>
        <v>22.535911084625901</v>
      </c>
      <c r="YM303" s="9">
        <f t="shared" si="241"/>
        <v>58781.623841506349</v>
      </c>
      <c r="YN303" s="9">
        <f t="shared" si="242"/>
        <v>51586.255959109352</v>
      </c>
      <c r="YO303" s="9">
        <f t="shared" si="243"/>
        <v>7486</v>
      </c>
      <c r="YP303" s="14">
        <f t="shared" si="244"/>
        <v>0.43465485181032137</v>
      </c>
      <c r="YQ303" s="9">
        <f t="shared" si="245"/>
        <v>54584.130858583259</v>
      </c>
      <c r="YR303" s="9">
        <f t="shared" si="246"/>
        <v>47388.762976186263</v>
      </c>
      <c r="YS303" s="10">
        <f t="shared" si="247"/>
        <v>6.03406266400434</v>
      </c>
      <c r="YT303" s="15">
        <f t="shared" si="248"/>
        <v>0.18475377606361784</v>
      </c>
      <c r="YU303" s="16">
        <f t="shared" si="249"/>
        <v>-5.1690839447054984</v>
      </c>
      <c r="YV303" s="16">
        <f t="shared" si="250"/>
        <v>-18.901434809278314</v>
      </c>
      <c r="YW303" s="47">
        <f t="shared" si="251"/>
        <v>51.869965211718949</v>
      </c>
      <c r="YX303" s="5">
        <f t="shared" si="252"/>
        <v>58781.623841506349</v>
      </c>
      <c r="YY303" s="5">
        <f t="shared" si="253"/>
        <v>53493.916327363215</v>
      </c>
      <c r="YZ303" s="5">
        <f t="shared" si="254"/>
        <v>4261.02445892381</v>
      </c>
      <c r="ZA303" s="5">
        <f t="shared" si="255"/>
        <v>1026.6830552192935</v>
      </c>
      <c r="ZB303" s="5">
        <f t="shared" si="256"/>
        <v>58781.62384150632</v>
      </c>
      <c r="ZC303" s="6">
        <f t="shared" si="257"/>
        <v>0.99999999999999956</v>
      </c>
    </row>
    <row r="304" spans="1:679" s="8" customFormat="1" x14ac:dyDescent="0.25">
      <c r="A304" s="8">
        <v>3</v>
      </c>
      <c r="B304" s="8" t="s">
        <v>1890</v>
      </c>
      <c r="C304" s="8" t="s">
        <v>1891</v>
      </c>
      <c r="D304" s="8" t="s">
        <v>1890</v>
      </c>
      <c r="E304" s="13" t="s">
        <v>3314</v>
      </c>
      <c r="F304" s="8" t="s">
        <v>3316</v>
      </c>
      <c r="G304" s="8" t="s">
        <v>3316</v>
      </c>
      <c r="H304" s="8" t="s">
        <v>3325</v>
      </c>
      <c r="I304" s="8" t="s">
        <v>3310</v>
      </c>
      <c r="J304" s="8" t="s">
        <v>3319</v>
      </c>
      <c r="L304" s="8">
        <v>7</v>
      </c>
      <c r="M304" s="8" t="s">
        <v>3311</v>
      </c>
      <c r="N304" s="7">
        <v>30</v>
      </c>
      <c r="O304" s="7">
        <v>0</v>
      </c>
      <c r="P304" s="8" t="s">
        <v>3367</v>
      </c>
      <c r="Q304" s="8" t="s">
        <v>1654</v>
      </c>
      <c r="R304" s="8" t="s">
        <v>1892</v>
      </c>
      <c r="S304" s="8" t="s">
        <v>119</v>
      </c>
      <c r="T304" s="8" t="s">
        <v>120</v>
      </c>
      <c r="U304" s="8" t="s">
        <v>1221</v>
      </c>
      <c r="V304" s="8" t="s">
        <v>3378</v>
      </c>
      <c r="W304" s="8" t="s">
        <v>3382</v>
      </c>
      <c r="X304" s="8" t="s">
        <v>3387</v>
      </c>
      <c r="Y304" s="8" t="s">
        <v>3387</v>
      </c>
      <c r="Z304" s="8" t="s">
        <v>122</v>
      </c>
      <c r="AA304" s="8" t="s">
        <v>123</v>
      </c>
      <c r="AB304" s="8" t="s">
        <v>124</v>
      </c>
      <c r="AC304" s="8" t="s">
        <v>1312</v>
      </c>
      <c r="AD304" s="8" t="s">
        <v>1177</v>
      </c>
      <c r="AE304" s="8" t="s">
        <v>3391</v>
      </c>
      <c r="AF304" s="8" t="s">
        <v>931</v>
      </c>
      <c r="AG304" s="8">
        <v>75</v>
      </c>
      <c r="AH304" s="8">
        <v>62</v>
      </c>
      <c r="AI304" s="8">
        <v>95</v>
      </c>
      <c r="AJ304" s="8">
        <v>75</v>
      </c>
      <c r="AK304" s="8">
        <v>7.6</v>
      </c>
      <c r="AL304" s="8">
        <v>8.1</v>
      </c>
      <c r="AM304" s="8">
        <v>7.6</v>
      </c>
      <c r="AN304" s="8">
        <v>8.1</v>
      </c>
      <c r="AO304" s="8">
        <v>229.9</v>
      </c>
      <c r="AP304" s="8">
        <v>1.8</v>
      </c>
      <c r="AQ304" s="8">
        <v>30.6</v>
      </c>
      <c r="AR304" s="8">
        <v>0</v>
      </c>
      <c r="AS304" s="8">
        <v>48264</v>
      </c>
      <c r="AT304" s="8">
        <v>83</v>
      </c>
      <c r="AU304" s="8">
        <v>48059</v>
      </c>
      <c r="AV304" s="8">
        <v>159</v>
      </c>
      <c r="AW304" s="8">
        <v>6150</v>
      </c>
      <c r="AX304" s="8">
        <v>156</v>
      </c>
      <c r="AY304" s="8">
        <v>54420</v>
      </c>
      <c r="AZ304" s="8">
        <v>149</v>
      </c>
      <c r="BA304" s="8">
        <v>5.5220000000000002</v>
      </c>
      <c r="BB304" s="8">
        <v>900</v>
      </c>
      <c r="CO304" s="8" t="s">
        <v>1893</v>
      </c>
      <c r="CP304" s="8" t="s">
        <v>1321</v>
      </c>
      <c r="CQ304" s="8">
        <v>75.024000000000001</v>
      </c>
      <c r="CR304" s="8">
        <v>2.1000000000000001E-2</v>
      </c>
      <c r="CS304" s="8">
        <v>62.003</v>
      </c>
      <c r="CT304" s="8">
        <v>2.9000000000000001E-2</v>
      </c>
      <c r="CU304" s="8">
        <v>95.003</v>
      </c>
      <c r="CV304" s="8">
        <v>3.2000000000000001E-2</v>
      </c>
      <c r="CW304" s="8">
        <v>75.009</v>
      </c>
      <c r="CX304" s="8">
        <v>2.3E-2</v>
      </c>
      <c r="CY304" s="8">
        <v>74.59</v>
      </c>
      <c r="CZ304" s="8">
        <v>0.06</v>
      </c>
      <c r="DA304" s="8">
        <v>57.21</v>
      </c>
      <c r="DB304" s="8">
        <v>0.03</v>
      </c>
      <c r="DC304" s="8">
        <v>61.31</v>
      </c>
      <c r="DD304" s="8">
        <v>0.02</v>
      </c>
      <c r="DE304" s="8">
        <v>0.08</v>
      </c>
      <c r="DF304" s="8">
        <v>5.0000000000000001E-3</v>
      </c>
      <c r="DG304" s="8">
        <v>0.86360000000000003</v>
      </c>
      <c r="DH304" s="8">
        <v>2.5999999999999999E-3</v>
      </c>
      <c r="DI304" s="8">
        <v>48264</v>
      </c>
      <c r="DJ304" s="8">
        <v>83</v>
      </c>
      <c r="DK304" s="8">
        <v>6150</v>
      </c>
      <c r="DL304" s="8">
        <v>156</v>
      </c>
      <c r="DM304" s="8">
        <v>5.5220000000000002</v>
      </c>
      <c r="DN304" s="8">
        <v>1.9E-2</v>
      </c>
      <c r="DU304" s="8">
        <v>229.9</v>
      </c>
      <c r="DV304" s="8">
        <v>1.5</v>
      </c>
      <c r="DW304" s="8">
        <v>229.6</v>
      </c>
      <c r="DX304" s="8">
        <v>1.5</v>
      </c>
      <c r="DY304" s="8">
        <v>230.1</v>
      </c>
      <c r="DZ304" s="8">
        <v>1.5</v>
      </c>
      <c r="EA304" s="8">
        <v>30.6</v>
      </c>
      <c r="EB304" s="8">
        <v>0.1</v>
      </c>
      <c r="EC304" s="8">
        <v>28</v>
      </c>
      <c r="ED304" s="8">
        <v>0.1</v>
      </c>
      <c r="EE304" s="8">
        <v>31.8</v>
      </c>
      <c r="EF304" s="8">
        <v>0.1</v>
      </c>
      <c r="EG304" s="8">
        <v>7027.5</v>
      </c>
      <c r="EH304" s="8">
        <v>54.5</v>
      </c>
      <c r="EI304" s="8">
        <v>3800.7</v>
      </c>
      <c r="EJ304" s="8">
        <v>72.400000000000006</v>
      </c>
      <c r="EK304" s="8">
        <v>2826.9</v>
      </c>
      <c r="EL304" s="8">
        <v>42.3</v>
      </c>
      <c r="EM304" s="8">
        <v>230</v>
      </c>
      <c r="EO304" s="8">
        <v>230</v>
      </c>
      <c r="EQ304" s="8">
        <v>230</v>
      </c>
      <c r="ES304" s="8">
        <v>6.3</v>
      </c>
      <c r="EU304" s="8">
        <v>6.3</v>
      </c>
      <c r="EW304" s="8">
        <v>6.3</v>
      </c>
      <c r="EY304" s="8">
        <v>0.62</v>
      </c>
      <c r="EZ304" s="8">
        <v>230</v>
      </c>
      <c r="FB304" s="8">
        <v>230</v>
      </c>
      <c r="FD304" s="8">
        <v>230</v>
      </c>
      <c r="FF304" s="8">
        <v>11.4</v>
      </c>
      <c r="FH304" s="8">
        <v>11.1</v>
      </c>
      <c r="FJ304" s="8">
        <v>10.7</v>
      </c>
      <c r="FL304" s="8">
        <v>3710</v>
      </c>
      <c r="FN304" s="8">
        <v>0.84</v>
      </c>
      <c r="FO304" s="8">
        <v>230</v>
      </c>
      <c r="FP304" s="8">
        <v>230</v>
      </c>
      <c r="FQ304" s="8">
        <v>230</v>
      </c>
      <c r="FR304" s="8">
        <v>12.2</v>
      </c>
      <c r="FS304" s="8">
        <v>11.9</v>
      </c>
      <c r="FT304" s="8">
        <v>10.7</v>
      </c>
      <c r="FU304" s="8">
        <v>3870</v>
      </c>
      <c r="FV304" s="8">
        <v>0.74</v>
      </c>
      <c r="FW304" s="8">
        <v>228.3</v>
      </c>
      <c r="FY304" s="8">
        <v>2.4</v>
      </c>
      <c r="GA304" s="8">
        <v>533.6</v>
      </c>
      <c r="GC304" s="8">
        <v>115</v>
      </c>
      <c r="GE304" s="8">
        <v>9778.6</v>
      </c>
      <c r="HB304" s="8">
        <v>293.39</v>
      </c>
      <c r="HC304" s="8">
        <v>0.37</v>
      </c>
      <c r="HD304" s="8">
        <v>206.05</v>
      </c>
      <c r="HE304" s="8">
        <v>7.0000000000000007E-2</v>
      </c>
      <c r="HF304" s="8">
        <v>129.01</v>
      </c>
      <c r="HG304" s="8">
        <v>0.1</v>
      </c>
      <c r="HH304" s="8">
        <v>77.03</v>
      </c>
      <c r="HI304" s="8">
        <v>7.0000000000000007E-2</v>
      </c>
      <c r="HZ304" s="8">
        <v>68.62</v>
      </c>
      <c r="IA304" s="8">
        <v>7.0000000000000007E-2</v>
      </c>
      <c r="IB304" s="8">
        <v>75.760000000000005</v>
      </c>
      <c r="IC304" s="8">
        <v>0.04</v>
      </c>
      <c r="ID304" s="8">
        <v>39.82</v>
      </c>
      <c r="IE304" s="8">
        <v>0.05</v>
      </c>
      <c r="IF304" s="8">
        <v>35.94</v>
      </c>
      <c r="IG304" s="8">
        <v>7.0000000000000007E-2</v>
      </c>
      <c r="IP304" s="8">
        <v>281.52999999999997</v>
      </c>
      <c r="IQ304" s="8">
        <v>0.37</v>
      </c>
      <c r="IR304" s="8">
        <v>108.12</v>
      </c>
      <c r="IS304" s="8">
        <v>0.08</v>
      </c>
      <c r="IT304" s="8">
        <v>125.87</v>
      </c>
      <c r="IU304" s="8">
        <v>0.1</v>
      </c>
      <c r="IV304" s="8">
        <v>17.75</v>
      </c>
      <c r="IW304" s="8">
        <v>0.04</v>
      </c>
      <c r="IX304" s="8">
        <v>278.70999999999998</v>
      </c>
      <c r="IY304" s="8">
        <v>0.37</v>
      </c>
      <c r="IZ304" s="8">
        <v>125.11</v>
      </c>
      <c r="JA304" s="8">
        <v>0.1</v>
      </c>
      <c r="JB304" s="8">
        <v>16.38</v>
      </c>
      <c r="JC304" s="8">
        <v>7.0000000000000007E-2</v>
      </c>
      <c r="KB304" s="8">
        <v>320.77999999999997</v>
      </c>
      <c r="KC304" s="8">
        <v>0.35</v>
      </c>
      <c r="KD304" s="8">
        <v>182.64</v>
      </c>
      <c r="KE304" s="8">
        <v>7.0000000000000007E-2</v>
      </c>
      <c r="KF304" s="8">
        <v>135.93</v>
      </c>
      <c r="KG304" s="8">
        <v>0.09</v>
      </c>
      <c r="KH304" s="8">
        <v>46.71</v>
      </c>
      <c r="KI304" s="8">
        <v>0.1</v>
      </c>
      <c r="LD304" s="8">
        <v>80.67</v>
      </c>
      <c r="LE304" s="8">
        <v>0.05</v>
      </c>
      <c r="LF304" s="8">
        <v>50.33</v>
      </c>
      <c r="LG304" s="8">
        <v>0.05</v>
      </c>
      <c r="LH304" s="8">
        <v>47.71</v>
      </c>
      <c r="LI304" s="8">
        <v>0.03</v>
      </c>
      <c r="LJ304" s="8">
        <v>2.61</v>
      </c>
      <c r="LK304" s="8">
        <v>0.05</v>
      </c>
      <c r="LX304" s="8">
        <v>308.49</v>
      </c>
      <c r="LY304" s="8">
        <v>0.34</v>
      </c>
      <c r="LZ304" s="8">
        <v>109.49</v>
      </c>
      <c r="MA304" s="8">
        <v>0.08</v>
      </c>
      <c r="MB304" s="8">
        <v>132.88</v>
      </c>
      <c r="MC304" s="8">
        <v>0.09</v>
      </c>
      <c r="MD304" s="8">
        <v>23.4</v>
      </c>
      <c r="ME304" s="8">
        <v>0.03</v>
      </c>
      <c r="MF304" s="8">
        <v>304.54000000000002</v>
      </c>
      <c r="MG304" s="8">
        <v>0.34</v>
      </c>
      <c r="MH304" s="8">
        <v>131.88</v>
      </c>
      <c r="MI304" s="8">
        <v>0.09</v>
      </c>
      <c r="MJ304" s="8">
        <v>22.24</v>
      </c>
      <c r="MK304" s="8">
        <v>0.04</v>
      </c>
      <c r="MX304" s="29">
        <v>58.02</v>
      </c>
      <c r="MY304" s="29">
        <v>0.03</v>
      </c>
      <c r="MZ304" s="29">
        <v>57.15</v>
      </c>
      <c r="NA304" s="29">
        <v>0.03</v>
      </c>
      <c r="NB304" s="29">
        <v>57.1</v>
      </c>
      <c r="NC304" s="29">
        <v>0.03</v>
      </c>
      <c r="ND304" s="29">
        <v>56.56</v>
      </c>
      <c r="NE304" s="29">
        <v>0.04</v>
      </c>
      <c r="NF304" s="29">
        <v>57.32</v>
      </c>
      <c r="NG304" s="29">
        <v>0.03</v>
      </c>
      <c r="NJ304" s="8">
        <v>108.51</v>
      </c>
      <c r="NK304" s="8">
        <v>0.1</v>
      </c>
      <c r="NN304" s="8">
        <v>71.61</v>
      </c>
      <c r="NO304" s="8">
        <v>0.04</v>
      </c>
      <c r="NP304" s="8">
        <v>74.67</v>
      </c>
      <c r="NQ304" s="8">
        <v>0.04</v>
      </c>
      <c r="NR304" s="8">
        <v>178.28</v>
      </c>
      <c r="NS304" s="8">
        <v>7.0000000000000007E-2</v>
      </c>
      <c r="NV304" s="8">
        <v>109.72</v>
      </c>
      <c r="NW304" s="8">
        <v>0.08</v>
      </c>
      <c r="NX304" s="8">
        <v>54.36</v>
      </c>
      <c r="NY304" s="8">
        <v>0.06</v>
      </c>
      <c r="NZ304" s="8">
        <v>56.56</v>
      </c>
      <c r="OA304" s="8">
        <v>0.06</v>
      </c>
      <c r="OD304" s="8">
        <v>110.6</v>
      </c>
      <c r="OE304" s="8">
        <v>0.08</v>
      </c>
      <c r="PH304" s="29">
        <v>57.94</v>
      </c>
      <c r="PI304" s="29">
        <v>0.03</v>
      </c>
      <c r="PR304" s="8">
        <v>109.64</v>
      </c>
      <c r="PS304" s="8">
        <v>0.08</v>
      </c>
      <c r="PT304" s="8">
        <v>108.73</v>
      </c>
      <c r="PU304" s="8">
        <v>0.09</v>
      </c>
      <c r="QD304" s="8">
        <v>73.849999999999994</v>
      </c>
      <c r="QE304" s="8">
        <v>0.03</v>
      </c>
      <c r="QF304" s="8">
        <v>108.41</v>
      </c>
      <c r="QG304" s="8">
        <v>0.09</v>
      </c>
      <c r="QH304" s="8">
        <v>52.45</v>
      </c>
      <c r="QI304" s="8">
        <v>0.06</v>
      </c>
      <c r="QJ304" s="8">
        <v>110.19</v>
      </c>
      <c r="QK304" s="8">
        <v>0.09</v>
      </c>
      <c r="QV304" s="8">
        <v>204.53</v>
      </c>
      <c r="QW304" s="8">
        <v>0.08</v>
      </c>
      <c r="QX304" s="8">
        <v>94.7</v>
      </c>
      <c r="QY304" s="8">
        <v>0.13</v>
      </c>
      <c r="QZ304" s="8">
        <v>94.73</v>
      </c>
      <c r="RA304" s="8">
        <v>7.0000000000000007E-2</v>
      </c>
      <c r="RB304" s="29">
        <v>74.95</v>
      </c>
      <c r="RC304" s="29">
        <v>7.0000000000000007E-2</v>
      </c>
      <c r="RD304" s="29">
        <v>75.08</v>
      </c>
      <c r="RE304" s="29">
        <v>0.06</v>
      </c>
      <c r="RF304" s="29">
        <v>74.8</v>
      </c>
      <c r="RG304" s="29">
        <v>7.0000000000000007E-2</v>
      </c>
      <c r="RH304" s="29">
        <v>74.89</v>
      </c>
      <c r="RI304" s="29">
        <v>7.0000000000000007E-2</v>
      </c>
      <c r="RJ304" s="29">
        <v>74.92</v>
      </c>
      <c r="RK304" s="29">
        <v>0.06</v>
      </c>
      <c r="RL304" s="29">
        <v>75.03</v>
      </c>
      <c r="RM304" s="29">
        <v>0.06</v>
      </c>
      <c r="RP304" s="29">
        <v>75.819999999999993</v>
      </c>
      <c r="RQ304" s="29">
        <v>0.1</v>
      </c>
      <c r="RR304" s="29">
        <v>76.739999999999995</v>
      </c>
      <c r="RS304" s="29">
        <v>0.1</v>
      </c>
      <c r="RT304" s="29">
        <v>75.08</v>
      </c>
      <c r="RU304" s="29">
        <v>0.06</v>
      </c>
      <c r="RV304" s="29">
        <v>84.59</v>
      </c>
      <c r="RW304" s="29">
        <v>0.2</v>
      </c>
      <c r="RX304" s="29">
        <v>76.040000000000006</v>
      </c>
      <c r="RY304" s="29">
        <v>0.06</v>
      </c>
      <c r="RZ304" s="29">
        <v>75.930000000000007</v>
      </c>
      <c r="SA304" s="29">
        <v>0.06</v>
      </c>
      <c r="SB304" s="29">
        <v>75.58</v>
      </c>
      <c r="SC304" s="29">
        <v>0.06</v>
      </c>
      <c r="SD304" s="29">
        <v>76.180000000000007</v>
      </c>
      <c r="SE304" s="29">
        <v>0.09</v>
      </c>
      <c r="SF304" s="29">
        <v>76.83</v>
      </c>
      <c r="SG304" s="29">
        <v>0.11</v>
      </c>
      <c r="SH304" s="29">
        <v>76.62</v>
      </c>
      <c r="SI304" s="29">
        <v>0.06</v>
      </c>
      <c r="SJ304" s="29">
        <v>76.91</v>
      </c>
      <c r="SK304" s="29">
        <v>0.12</v>
      </c>
      <c r="SL304" s="29">
        <v>81.92</v>
      </c>
      <c r="SM304" s="29">
        <v>0.08</v>
      </c>
      <c r="SN304" s="29">
        <v>75.3</v>
      </c>
      <c r="SO304" s="29">
        <v>0.06</v>
      </c>
      <c r="SP304" s="29">
        <v>75.89</v>
      </c>
      <c r="SQ304" s="29">
        <v>0.06</v>
      </c>
      <c r="SR304" s="29">
        <v>75.540000000000006</v>
      </c>
      <c r="SS304" s="29">
        <v>0.06</v>
      </c>
      <c r="ST304" s="29">
        <v>83.47</v>
      </c>
      <c r="SU304" s="29">
        <v>0.14000000000000001</v>
      </c>
      <c r="VV304" s="29">
        <v>94.54</v>
      </c>
      <c r="VW304" s="29">
        <v>0.11</v>
      </c>
      <c r="WF304" s="29">
        <v>57.77</v>
      </c>
      <c r="WG304" s="29">
        <v>0.03</v>
      </c>
      <c r="WH304" s="29">
        <v>57.89</v>
      </c>
      <c r="WI304" s="29">
        <v>0.03</v>
      </c>
      <c r="WJ304" s="8" t="s">
        <v>1315</v>
      </c>
      <c r="WK304" s="8">
        <v>75.024000000000001</v>
      </c>
      <c r="WL304" s="8">
        <v>2.1000000000000001E-2</v>
      </c>
      <c r="WM304" s="8">
        <v>62.003</v>
      </c>
      <c r="WN304" s="8">
        <v>2.9000000000000001E-2</v>
      </c>
      <c r="WO304" s="8">
        <v>57.567999999999998</v>
      </c>
      <c r="WP304" s="8">
        <v>0.01</v>
      </c>
      <c r="WQ304" s="8">
        <v>54.704000000000001</v>
      </c>
      <c r="WR304" s="8">
        <v>1.7000000000000001E-2</v>
      </c>
      <c r="WS304" s="8">
        <v>95.003</v>
      </c>
      <c r="WT304" s="8">
        <v>3.2000000000000001E-2</v>
      </c>
      <c r="WU304" s="8">
        <v>75.009</v>
      </c>
      <c r="WV304" s="8">
        <v>2.3E-2</v>
      </c>
      <c r="WW304" s="8">
        <v>2488.1999999999998</v>
      </c>
      <c r="WX304" s="8">
        <v>3.8</v>
      </c>
      <c r="WY304" s="8">
        <v>2436.5</v>
      </c>
      <c r="WZ304" s="8">
        <v>3.8</v>
      </c>
      <c r="XA304" s="8">
        <v>1.1359999999999999</v>
      </c>
      <c r="XB304" s="8">
        <v>2E-3</v>
      </c>
      <c r="XC304" s="8">
        <v>-0.42299999999999999</v>
      </c>
      <c r="XD304" s="8">
        <v>3.0000000000000001E-3</v>
      </c>
      <c r="XE304" s="8">
        <v>0.08</v>
      </c>
      <c r="XF304" s="8">
        <v>5.0000000000000001E-3</v>
      </c>
      <c r="XG304" s="8">
        <v>0.86360000000000003</v>
      </c>
      <c r="XH304" s="8">
        <v>2.5999999999999999E-3</v>
      </c>
      <c r="XI304" s="8">
        <v>29.259</v>
      </c>
      <c r="XJ304" s="8">
        <v>1E-3</v>
      </c>
      <c r="XK304" s="8">
        <v>9855</v>
      </c>
      <c r="XL304" s="8">
        <v>21</v>
      </c>
      <c r="XM304" s="8">
        <v>1550</v>
      </c>
      <c r="XO304" s="1">
        <v>8.7942837155845673E-3</v>
      </c>
      <c r="XP304" s="12">
        <v>21.378903712586084</v>
      </c>
      <c r="XQ304" s="4">
        <v>13.029</v>
      </c>
      <c r="XR304" s="4">
        <v>0.39800000000000002</v>
      </c>
      <c r="XS304" s="45">
        <f t="shared" si="239"/>
        <v>1.5286157913994627</v>
      </c>
      <c r="XT304" s="9">
        <f t="shared" si="229"/>
        <v>11391.355858896239</v>
      </c>
      <c r="XU304" s="46">
        <f t="shared" si="230"/>
        <v>325.16953448818896</v>
      </c>
      <c r="XV304" s="9">
        <f t="shared" si="240"/>
        <v>22.928140921443379</v>
      </c>
      <c r="XW304" s="9">
        <f t="shared" si="231"/>
        <v>97.56622053044174</v>
      </c>
      <c r="XX304" s="9">
        <f t="shared" si="232"/>
        <v>11293.789638365797</v>
      </c>
      <c r="XY304" s="15">
        <f t="shared" si="233"/>
        <v>8.8210513406503203E-3</v>
      </c>
      <c r="XZ304" s="9">
        <f t="shared" si="234"/>
        <v>27.700857199529306</v>
      </c>
      <c r="YA304" s="9">
        <f t="shared" si="235"/>
        <v>56.039384208600538</v>
      </c>
      <c r="YB304" s="10">
        <v>14.100048641910574</v>
      </c>
      <c r="YC304" s="10">
        <v>13.10572699591404</v>
      </c>
      <c r="YD304" s="3">
        <v>1.3927948571291317E-2</v>
      </c>
      <c r="YE304" s="9">
        <v>38.165772856904653</v>
      </c>
      <c r="YF304" s="15">
        <v>8.7769332299553592E-3</v>
      </c>
      <c r="YG304" s="9">
        <v>27.610451560540646</v>
      </c>
      <c r="YH304" s="15">
        <v>8.4181162655377999E-3</v>
      </c>
      <c r="YI304" s="9">
        <v>22.963110025761075</v>
      </c>
      <c r="YJ304" s="9">
        <f t="shared" si="236"/>
        <v>75.196709563521068</v>
      </c>
      <c r="YK304" s="9">
        <f t="shared" si="237"/>
        <v>62.131623887268745</v>
      </c>
      <c r="YL304" s="9">
        <f t="shared" si="238"/>
        <v>22.590528814762145</v>
      </c>
      <c r="YM304" s="9">
        <f t="shared" si="241"/>
        <v>58213.569186701156</v>
      </c>
      <c r="YN304" s="9">
        <f t="shared" si="242"/>
        <v>52374.698501413302</v>
      </c>
      <c r="YO304" s="9">
        <f t="shared" si="243"/>
        <v>8305</v>
      </c>
      <c r="YP304" s="14">
        <f t="shared" si="244"/>
        <v>0.48691336738162733</v>
      </c>
      <c r="YQ304" s="9">
        <f t="shared" si="245"/>
        <v>54033.222807909347</v>
      </c>
      <c r="YR304" s="9">
        <f t="shared" si="246"/>
        <v>48194.352122621494</v>
      </c>
      <c r="YS304" s="10">
        <f t="shared" si="247"/>
        <v>5.4828232174438707</v>
      </c>
      <c r="YT304" s="15">
        <f t="shared" si="248"/>
        <v>0.16587709782583207</v>
      </c>
      <c r="YU304" s="16">
        <f t="shared" si="249"/>
        <v>-5.1103283847671612</v>
      </c>
      <c r="YV304" s="16">
        <f t="shared" si="250"/>
        <v>-19.15732535492053</v>
      </c>
      <c r="YW304" s="47">
        <f t="shared" si="251"/>
        <v>52.229679998709514</v>
      </c>
      <c r="YX304" s="5">
        <f t="shared" si="252"/>
        <v>58213.569186701156</v>
      </c>
      <c r="YY304" s="5">
        <f t="shared" si="253"/>
        <v>52939.521220503098</v>
      </c>
      <c r="YZ304" s="5">
        <f t="shared" si="254"/>
        <v>4244.2051608273241</v>
      </c>
      <c r="ZA304" s="5">
        <f t="shared" si="255"/>
        <v>1029.8428053707189</v>
      </c>
      <c r="ZB304" s="5">
        <f t="shared" si="256"/>
        <v>58213.569186701141</v>
      </c>
      <c r="ZC304" s="6">
        <f t="shared" si="257"/>
        <v>0.99999999999999978</v>
      </c>
    </row>
    <row r="305" spans="1:679" s="8" customFormat="1" x14ac:dyDescent="0.25">
      <c r="A305" s="8">
        <v>3</v>
      </c>
      <c r="B305" s="8" t="s">
        <v>1894</v>
      </c>
      <c r="C305" s="8" t="s">
        <v>1895</v>
      </c>
      <c r="D305" s="8" t="s">
        <v>1894</v>
      </c>
      <c r="E305" s="13" t="s">
        <v>3314</v>
      </c>
      <c r="F305" s="8" t="s">
        <v>3316</v>
      </c>
      <c r="G305" s="8" t="s">
        <v>3316</v>
      </c>
      <c r="H305" s="8" t="s">
        <v>3325</v>
      </c>
      <c r="I305" s="8" t="s">
        <v>3310</v>
      </c>
      <c r="J305" s="8" t="s">
        <v>3319</v>
      </c>
      <c r="L305" s="8">
        <v>7</v>
      </c>
      <c r="M305" s="8" t="s">
        <v>3311</v>
      </c>
      <c r="N305" s="7">
        <v>0</v>
      </c>
      <c r="O305" s="7">
        <v>0</v>
      </c>
      <c r="P305" s="8" t="s">
        <v>3367</v>
      </c>
      <c r="Q305" s="8" t="s">
        <v>1654</v>
      </c>
      <c r="R305" s="8" t="s">
        <v>1896</v>
      </c>
      <c r="S305" s="8" t="s">
        <v>119</v>
      </c>
      <c r="T305" s="8" t="s">
        <v>120</v>
      </c>
      <c r="U305" s="8" t="s">
        <v>135</v>
      </c>
      <c r="V305" s="8" t="s">
        <v>3378</v>
      </c>
      <c r="W305" s="8" t="s">
        <v>3382</v>
      </c>
      <c r="X305" s="8" t="s">
        <v>3387</v>
      </c>
      <c r="Y305" s="8" t="s">
        <v>3387</v>
      </c>
      <c r="Z305" s="8" t="s">
        <v>122</v>
      </c>
      <c r="AA305" s="8" t="s">
        <v>123</v>
      </c>
      <c r="AB305" s="8" t="s">
        <v>124</v>
      </c>
      <c r="AC305" s="8" t="s">
        <v>1312</v>
      </c>
      <c r="AD305" s="8" t="s">
        <v>1177</v>
      </c>
      <c r="AE305" s="8" t="s">
        <v>3391</v>
      </c>
      <c r="AF305" s="8" t="s">
        <v>931</v>
      </c>
      <c r="AG305" s="8">
        <v>75</v>
      </c>
      <c r="AH305" s="8">
        <v>62</v>
      </c>
      <c r="AI305" s="8">
        <v>95</v>
      </c>
      <c r="AJ305" s="8">
        <v>75</v>
      </c>
      <c r="AK305" s="8">
        <v>7.6</v>
      </c>
      <c r="AL305" s="8">
        <v>8.1</v>
      </c>
      <c r="AM305" s="8">
        <v>7.6</v>
      </c>
      <c r="AN305" s="8">
        <v>8.1</v>
      </c>
      <c r="AO305" s="8">
        <v>230.1</v>
      </c>
      <c r="AP305" s="8">
        <v>1.7</v>
      </c>
      <c r="AQ305" s="8">
        <v>28.6</v>
      </c>
      <c r="AR305" s="8">
        <v>0</v>
      </c>
      <c r="AS305" s="8">
        <v>45779</v>
      </c>
      <c r="AT305" s="8">
        <v>68</v>
      </c>
      <c r="AU305" s="8">
        <v>45413</v>
      </c>
      <c r="AV305" s="8">
        <v>137</v>
      </c>
      <c r="AW305" s="8">
        <v>8306</v>
      </c>
      <c r="AX305" s="8">
        <v>152</v>
      </c>
      <c r="AY305" s="8">
        <v>54093</v>
      </c>
      <c r="AZ305" s="8">
        <v>190</v>
      </c>
      <c r="BA305" s="8">
        <v>6.0460000000000003</v>
      </c>
      <c r="BB305" s="8">
        <v>901</v>
      </c>
      <c r="CO305" s="8" t="s">
        <v>1897</v>
      </c>
      <c r="CP305" s="8" t="s">
        <v>1321</v>
      </c>
      <c r="CQ305" s="8">
        <v>74.998999999999995</v>
      </c>
      <c r="CR305" s="8">
        <v>8.9999999999999993E-3</v>
      </c>
      <c r="CS305" s="8">
        <v>62.003</v>
      </c>
      <c r="CT305" s="8">
        <v>2.9000000000000001E-2</v>
      </c>
      <c r="CU305" s="8">
        <v>95.007000000000005</v>
      </c>
      <c r="CV305" s="8">
        <v>1.2999999999999999E-2</v>
      </c>
      <c r="CW305" s="8">
        <v>74.995999999999995</v>
      </c>
      <c r="CX305" s="8">
        <v>2.7E-2</v>
      </c>
      <c r="CY305" s="8">
        <v>74.55</v>
      </c>
      <c r="CZ305" s="8">
        <v>0.06</v>
      </c>
      <c r="DA305" s="8">
        <v>57.43</v>
      </c>
      <c r="DB305" s="8">
        <v>0.04</v>
      </c>
      <c r="DC305" s="8">
        <v>61.76</v>
      </c>
      <c r="DD305" s="8">
        <v>0.01</v>
      </c>
      <c r="DE305" s="8">
        <v>6.8000000000000005E-2</v>
      </c>
      <c r="DF305" s="8">
        <v>3.0000000000000001E-3</v>
      </c>
      <c r="DG305" s="8">
        <v>0.79169999999999996</v>
      </c>
      <c r="DH305" s="8">
        <v>2.3E-3</v>
      </c>
      <c r="DI305" s="8">
        <v>45779</v>
      </c>
      <c r="DJ305" s="8">
        <v>68</v>
      </c>
      <c r="DK305" s="8">
        <v>8306</v>
      </c>
      <c r="DL305" s="8">
        <v>152</v>
      </c>
      <c r="DM305" s="8">
        <v>6.0460000000000003</v>
      </c>
      <c r="DN305" s="8">
        <v>2.4E-2</v>
      </c>
      <c r="DU305" s="8">
        <v>230.1</v>
      </c>
      <c r="DV305" s="8">
        <v>1.3</v>
      </c>
      <c r="DW305" s="8">
        <v>229.8</v>
      </c>
      <c r="DX305" s="8">
        <v>1.3</v>
      </c>
      <c r="DY305" s="8">
        <v>230</v>
      </c>
      <c r="DZ305" s="8">
        <v>1.3</v>
      </c>
      <c r="EA305" s="8">
        <v>28.6</v>
      </c>
      <c r="EB305" s="8">
        <v>0.1</v>
      </c>
      <c r="EC305" s="8">
        <v>26</v>
      </c>
      <c r="ED305" s="8">
        <v>0.1</v>
      </c>
      <c r="EE305" s="8">
        <v>29.7</v>
      </c>
      <c r="EF305" s="8">
        <v>0.1</v>
      </c>
      <c r="EG305" s="8">
        <v>6570.2</v>
      </c>
      <c r="EH305" s="8">
        <v>50.3</v>
      </c>
      <c r="EI305" s="8">
        <v>3705.4</v>
      </c>
      <c r="EJ305" s="8">
        <v>64.3</v>
      </c>
      <c r="EK305" s="8">
        <v>2376.5</v>
      </c>
      <c r="EL305" s="8">
        <v>37.6</v>
      </c>
      <c r="EM305" s="8">
        <v>230</v>
      </c>
      <c r="EO305" s="8">
        <v>230</v>
      </c>
      <c r="EQ305" s="8">
        <v>230</v>
      </c>
      <c r="ES305" s="8">
        <v>6.2</v>
      </c>
      <c r="EU305" s="8">
        <v>6.2</v>
      </c>
      <c r="EW305" s="8">
        <v>6.2</v>
      </c>
      <c r="EY305" s="8">
        <v>0.61</v>
      </c>
      <c r="EZ305" s="8">
        <v>230</v>
      </c>
      <c r="FB305" s="8">
        <v>230</v>
      </c>
      <c r="FD305" s="8">
        <v>230</v>
      </c>
      <c r="FF305" s="8">
        <v>10.5</v>
      </c>
      <c r="FH305" s="8">
        <v>10.3</v>
      </c>
      <c r="FJ305" s="8">
        <v>9.6999999999999993</v>
      </c>
      <c r="FL305" s="8">
        <v>3300</v>
      </c>
      <c r="FN305" s="8">
        <v>0.81</v>
      </c>
      <c r="FO305" s="8">
        <v>230</v>
      </c>
      <c r="FP305" s="8">
        <v>230</v>
      </c>
      <c r="FQ305" s="8">
        <v>230</v>
      </c>
      <c r="FR305" s="8">
        <v>11.2</v>
      </c>
      <c r="FS305" s="8">
        <v>10.9</v>
      </c>
      <c r="FT305" s="8">
        <v>9.8000000000000007</v>
      </c>
      <c r="FU305" s="8">
        <v>3470</v>
      </c>
      <c r="FV305" s="8">
        <v>0.73</v>
      </c>
      <c r="FW305" s="8">
        <v>228.5</v>
      </c>
      <c r="FY305" s="8">
        <v>2.4</v>
      </c>
      <c r="GA305" s="8">
        <v>525.29999999999995</v>
      </c>
      <c r="GC305" s="8">
        <v>115</v>
      </c>
      <c r="GE305" s="8">
        <v>8900.2999999999993</v>
      </c>
      <c r="HB305" s="8">
        <v>259.42</v>
      </c>
      <c r="HC305" s="8">
        <v>0.28000000000000003</v>
      </c>
      <c r="HD305" s="8">
        <v>195.54</v>
      </c>
      <c r="HE305" s="8">
        <v>0.06</v>
      </c>
      <c r="HF305" s="8">
        <v>119.76</v>
      </c>
      <c r="HG305" s="8">
        <v>0.08</v>
      </c>
      <c r="HH305" s="8">
        <v>75.78</v>
      </c>
      <c r="HI305" s="8">
        <v>7.0000000000000007E-2</v>
      </c>
      <c r="HZ305" s="8">
        <v>62.14</v>
      </c>
      <c r="IA305" s="8">
        <v>0.06</v>
      </c>
      <c r="IB305" s="8">
        <v>74.14</v>
      </c>
      <c r="IC305" s="8">
        <v>0.05</v>
      </c>
      <c r="ID305" s="8">
        <v>35.21</v>
      </c>
      <c r="IE305" s="8">
        <v>0.05</v>
      </c>
      <c r="IF305" s="8">
        <v>38.93</v>
      </c>
      <c r="IG305" s="8">
        <v>0.06</v>
      </c>
      <c r="IP305" s="8">
        <v>248.12</v>
      </c>
      <c r="IQ305" s="8">
        <v>0.27</v>
      </c>
      <c r="IR305" s="8">
        <v>100.38</v>
      </c>
      <c r="IS305" s="8">
        <v>7.0000000000000007E-2</v>
      </c>
      <c r="IT305" s="8">
        <v>116.5</v>
      </c>
      <c r="IU305" s="8">
        <v>0.08</v>
      </c>
      <c r="IV305" s="8">
        <v>16.12</v>
      </c>
      <c r="IW305" s="8">
        <v>0.05</v>
      </c>
      <c r="IX305" s="8">
        <v>245.59</v>
      </c>
      <c r="IY305" s="8">
        <v>0.26</v>
      </c>
      <c r="IZ305" s="8">
        <v>115.75</v>
      </c>
      <c r="JA305" s="8">
        <v>0.08</v>
      </c>
      <c r="JB305" s="8">
        <v>14.83</v>
      </c>
      <c r="JC305" s="8">
        <v>7.0000000000000007E-2</v>
      </c>
      <c r="KB305" s="8">
        <v>285.39999999999998</v>
      </c>
      <c r="KC305" s="8">
        <v>0.3</v>
      </c>
      <c r="KD305" s="8">
        <v>180.63</v>
      </c>
      <c r="KE305" s="8">
        <v>0.1</v>
      </c>
      <c r="KF305" s="8">
        <v>126.91</v>
      </c>
      <c r="KG305" s="8">
        <v>0.08</v>
      </c>
      <c r="KH305" s="8">
        <v>53.72</v>
      </c>
      <c r="KI305" s="8">
        <v>0.1</v>
      </c>
      <c r="LD305" s="8">
        <v>75.5</v>
      </c>
      <c r="LE305" s="8">
        <v>0.05</v>
      </c>
      <c r="LF305" s="8">
        <v>48.78</v>
      </c>
      <c r="LG305" s="8">
        <v>0.27</v>
      </c>
      <c r="LH305" s="8">
        <v>44.42</v>
      </c>
      <c r="LI305" s="8">
        <v>0.03</v>
      </c>
      <c r="LJ305" s="8">
        <v>4.3600000000000003</v>
      </c>
      <c r="LK305" s="8">
        <v>0.28000000000000003</v>
      </c>
      <c r="LX305" s="8">
        <v>273.70999999999998</v>
      </c>
      <c r="LY305" s="8">
        <v>0.3</v>
      </c>
      <c r="LZ305" s="8">
        <v>102.09</v>
      </c>
      <c r="MA305" s="8">
        <v>7.0000000000000007E-2</v>
      </c>
      <c r="MB305" s="8">
        <v>123.75</v>
      </c>
      <c r="MC305" s="8">
        <v>0.08</v>
      </c>
      <c r="MD305" s="8">
        <v>21.66</v>
      </c>
      <c r="ME305" s="8">
        <v>0.03</v>
      </c>
      <c r="MF305" s="8">
        <v>270.26</v>
      </c>
      <c r="MG305" s="8">
        <v>0.3</v>
      </c>
      <c r="MH305" s="8">
        <v>122.8</v>
      </c>
      <c r="MI305" s="8">
        <v>0.08</v>
      </c>
      <c r="MJ305" s="8">
        <v>20.47</v>
      </c>
      <c r="MK305" s="8">
        <v>0</v>
      </c>
      <c r="MX305" s="29">
        <v>58.08</v>
      </c>
      <c r="MY305" s="29">
        <v>0.04</v>
      </c>
      <c r="MZ305" s="29">
        <v>57.37</v>
      </c>
      <c r="NA305" s="29">
        <v>0.04</v>
      </c>
      <c r="NB305" s="29">
        <v>57.3</v>
      </c>
      <c r="NC305" s="29">
        <v>0.04</v>
      </c>
      <c r="ND305" s="29">
        <v>56.76</v>
      </c>
      <c r="NE305" s="29">
        <v>0.04</v>
      </c>
      <c r="NF305" s="29">
        <v>57.45</v>
      </c>
      <c r="NG305" s="29">
        <v>0.04</v>
      </c>
      <c r="NJ305" s="8">
        <v>100.43</v>
      </c>
      <c r="NK305" s="8">
        <v>0.06</v>
      </c>
      <c r="NN305" s="8">
        <v>69.39</v>
      </c>
      <c r="NO305" s="8">
        <v>0.04</v>
      </c>
      <c r="NP305" s="8">
        <v>73.42</v>
      </c>
      <c r="NQ305" s="8">
        <v>0.03</v>
      </c>
      <c r="NR305" s="8">
        <v>176.35</v>
      </c>
      <c r="NS305" s="8">
        <v>0.09</v>
      </c>
      <c r="NV305" s="8">
        <v>102.83</v>
      </c>
      <c r="NW305" s="8">
        <v>0.06</v>
      </c>
      <c r="NX305" s="8">
        <v>52.08</v>
      </c>
      <c r="NY305" s="8">
        <v>0.04</v>
      </c>
      <c r="NZ305" s="8">
        <v>54.58</v>
      </c>
      <c r="OA305" s="8">
        <v>0.13</v>
      </c>
      <c r="OD305" s="8">
        <v>104.53</v>
      </c>
      <c r="OE305" s="8">
        <v>0.05</v>
      </c>
      <c r="PH305" s="29">
        <v>58.02</v>
      </c>
      <c r="PI305" s="29">
        <v>0.04</v>
      </c>
      <c r="PT305" s="8">
        <v>100.92</v>
      </c>
      <c r="PU305" s="8">
        <v>7.0000000000000007E-2</v>
      </c>
      <c r="QD305" s="8">
        <v>71.12</v>
      </c>
      <c r="QE305" s="8">
        <v>0.03</v>
      </c>
      <c r="QF305" s="8">
        <v>101.4</v>
      </c>
      <c r="QG305" s="8">
        <v>0.06</v>
      </c>
      <c r="QH305" s="8">
        <v>50</v>
      </c>
      <c r="QI305" s="8">
        <v>0.06</v>
      </c>
      <c r="QJ305" s="8">
        <v>103.05</v>
      </c>
      <c r="QK305" s="8">
        <v>0.06</v>
      </c>
      <c r="QV305" s="8">
        <v>194.97</v>
      </c>
      <c r="QW305" s="8">
        <v>0.06</v>
      </c>
      <c r="QX305" s="8">
        <v>95.18</v>
      </c>
      <c r="QY305" s="8">
        <v>0.17</v>
      </c>
      <c r="QZ305" s="8">
        <v>95.68</v>
      </c>
      <c r="RA305" s="8">
        <v>0.14000000000000001</v>
      </c>
      <c r="RB305" s="29">
        <v>74.87</v>
      </c>
      <c r="RC305" s="29">
        <v>7.0000000000000007E-2</v>
      </c>
      <c r="RD305" s="29">
        <v>74.97</v>
      </c>
      <c r="RE305" s="29">
        <v>0.06</v>
      </c>
      <c r="RF305" s="29">
        <v>74.75</v>
      </c>
      <c r="RG305" s="29">
        <v>7.0000000000000007E-2</v>
      </c>
      <c r="RH305" s="29">
        <v>74.849999999999994</v>
      </c>
      <c r="RI305" s="29">
        <v>7.0000000000000007E-2</v>
      </c>
      <c r="RJ305" s="29">
        <v>74.86</v>
      </c>
      <c r="RK305" s="29">
        <v>7.0000000000000007E-2</v>
      </c>
      <c r="RL305" s="29">
        <v>74.95</v>
      </c>
      <c r="RM305" s="29">
        <v>0.06</v>
      </c>
      <c r="RP305" s="29">
        <v>78.28</v>
      </c>
      <c r="RQ305" s="29">
        <v>7.0000000000000007E-2</v>
      </c>
      <c r="RR305" s="29">
        <v>78.510000000000005</v>
      </c>
      <c r="RS305" s="29">
        <v>0.06</v>
      </c>
      <c r="RT305" s="29">
        <v>75.11</v>
      </c>
      <c r="RU305" s="29">
        <v>7.0000000000000007E-2</v>
      </c>
      <c r="RV305" s="29">
        <v>86.31</v>
      </c>
      <c r="RW305" s="29">
        <v>0.11</v>
      </c>
      <c r="RX305" s="29">
        <v>75.98</v>
      </c>
      <c r="RY305" s="29">
        <v>0.05</v>
      </c>
      <c r="RZ305" s="29">
        <v>77.77</v>
      </c>
      <c r="SA305" s="29">
        <v>0.09</v>
      </c>
      <c r="SB305" s="29">
        <v>75.94</v>
      </c>
      <c r="SC305" s="29">
        <v>7.0000000000000007E-2</v>
      </c>
      <c r="SD305" s="29">
        <v>76.510000000000005</v>
      </c>
      <c r="SE305" s="29">
        <v>0.1</v>
      </c>
      <c r="SF305" s="29">
        <v>79.14</v>
      </c>
      <c r="SG305" s="29">
        <v>0.12</v>
      </c>
      <c r="SH305" s="29">
        <v>78.86</v>
      </c>
      <c r="SI305" s="29">
        <v>0.06</v>
      </c>
      <c r="SJ305" s="29">
        <v>78.790000000000006</v>
      </c>
      <c r="SK305" s="29">
        <v>0.06</v>
      </c>
      <c r="SL305" s="29">
        <v>79.52</v>
      </c>
      <c r="SM305" s="29">
        <v>0.1</v>
      </c>
      <c r="SN305" s="29">
        <v>75.23</v>
      </c>
      <c r="SO305" s="29">
        <v>7.0000000000000007E-2</v>
      </c>
      <c r="SP305" s="29">
        <v>78.19</v>
      </c>
      <c r="SQ305" s="29">
        <v>0.08</v>
      </c>
      <c r="SR305" s="29">
        <v>75.64</v>
      </c>
      <c r="SS305" s="29">
        <v>7.0000000000000007E-2</v>
      </c>
      <c r="ST305" s="29">
        <v>81.28</v>
      </c>
      <c r="SU305" s="29">
        <v>0.08</v>
      </c>
      <c r="VV305" s="29">
        <v>94.13</v>
      </c>
      <c r="VW305" s="29">
        <v>0.09</v>
      </c>
      <c r="WF305" s="29">
        <v>57.83</v>
      </c>
      <c r="WG305" s="29">
        <v>0.04</v>
      </c>
      <c r="WH305" s="29">
        <v>57.94</v>
      </c>
      <c r="WI305" s="29">
        <v>0.04</v>
      </c>
      <c r="WJ305" s="8" t="s">
        <v>1985</v>
      </c>
      <c r="WK305" s="8">
        <v>74.998999999999995</v>
      </c>
      <c r="WL305" s="8">
        <v>8.9999999999999993E-3</v>
      </c>
      <c r="WM305" s="8">
        <v>62.003</v>
      </c>
      <c r="WN305" s="8">
        <v>2.9000000000000001E-2</v>
      </c>
      <c r="WO305" s="8">
        <v>57.74</v>
      </c>
      <c r="WP305" s="8">
        <v>1.0999999999999999E-2</v>
      </c>
      <c r="WQ305" s="8">
        <v>54.4</v>
      </c>
      <c r="WR305" s="8">
        <v>1.7000000000000001E-2</v>
      </c>
      <c r="WS305" s="8">
        <v>95.007000000000005</v>
      </c>
      <c r="WT305" s="8">
        <v>1.2999999999999999E-2</v>
      </c>
      <c r="WU305" s="8">
        <v>74.995999999999995</v>
      </c>
      <c r="WV305" s="8">
        <v>2.7E-2</v>
      </c>
      <c r="WW305" s="8">
        <v>2382.8000000000002</v>
      </c>
      <c r="WX305" s="8">
        <v>3.5</v>
      </c>
      <c r="WY305" s="8">
        <v>2331.4</v>
      </c>
      <c r="WZ305" s="8">
        <v>3.4</v>
      </c>
      <c r="XA305" s="8">
        <v>1.0409999999999999</v>
      </c>
      <c r="XB305" s="8">
        <v>1E-3</v>
      </c>
      <c r="XC305" s="8">
        <v>-0.38200000000000001</v>
      </c>
      <c r="XD305" s="8">
        <v>2E-3</v>
      </c>
      <c r="XE305" s="8">
        <v>6.8000000000000005E-2</v>
      </c>
      <c r="XF305" s="8">
        <v>3.0000000000000001E-3</v>
      </c>
      <c r="XG305" s="8">
        <v>0.79169999999999996</v>
      </c>
      <c r="XH305" s="8">
        <v>2.3E-3</v>
      </c>
      <c r="XI305" s="8">
        <v>29.25</v>
      </c>
      <c r="XJ305" s="8">
        <v>1E-3</v>
      </c>
      <c r="XK305" s="8">
        <v>8946</v>
      </c>
      <c r="XL305" s="8">
        <v>21</v>
      </c>
      <c r="XM305" s="8">
        <v>1490</v>
      </c>
      <c r="XO305" s="1">
        <v>1.0570083158000437E-2</v>
      </c>
      <c r="XP305" s="12">
        <v>24.875633704038229</v>
      </c>
      <c r="XQ305" s="4">
        <v>13.03</v>
      </c>
      <c r="XR305" s="4">
        <v>0.36699999999999999</v>
      </c>
      <c r="XS305" s="45">
        <f t="shared" ref="XS305:XS336" si="258">(XM305-XU305)*3.412/XT305/0.24</f>
        <v>1.5705501895571934</v>
      </c>
      <c r="XT305" s="9">
        <f t="shared" si="229"/>
        <v>10906.579952759948</v>
      </c>
      <c r="XU305" s="46">
        <f t="shared" si="230"/>
        <v>285.12324415748031</v>
      </c>
      <c r="XV305" s="9">
        <f t="shared" si="240"/>
        <v>26.400423488673884</v>
      </c>
      <c r="XW305" s="9">
        <f t="shared" si="231"/>
        <v>112.34184349099918</v>
      </c>
      <c r="XX305" s="9">
        <f t="shared" si="232"/>
        <v>10794.238109268948</v>
      </c>
      <c r="XY305" s="15">
        <f t="shared" si="233"/>
        <v>8.8357091980777892E-3</v>
      </c>
      <c r="XZ305" s="9">
        <f t="shared" si="234"/>
        <v>27.719407551684117</v>
      </c>
      <c r="YA305" s="9">
        <f t="shared" si="235"/>
        <v>56.169449810442806</v>
      </c>
      <c r="YB305" s="10">
        <v>14.100048210864058</v>
      </c>
      <c r="YC305" s="10">
        <v>13.108417177450889</v>
      </c>
      <c r="YD305" s="3">
        <v>1.3915596543263247E-2</v>
      </c>
      <c r="YE305" s="9">
        <v>38.153131044271205</v>
      </c>
      <c r="YF305" s="15">
        <v>8.7828398891642984E-3</v>
      </c>
      <c r="YG305" s="9">
        <v>27.610817791131581</v>
      </c>
      <c r="YH305" s="15">
        <v>8.2042102329583626E-3</v>
      </c>
      <c r="YI305" s="9">
        <v>22.772594785058672</v>
      </c>
      <c r="YJ305" s="9">
        <f t="shared" si="236"/>
        <v>75.206995506232957</v>
      </c>
      <c r="YK305" s="9">
        <f t="shared" si="237"/>
        <v>62.157460819960711</v>
      </c>
      <c r="YL305" s="9">
        <f t="shared" si="238"/>
        <v>22.389941744537122</v>
      </c>
      <c r="YM305" s="9">
        <f t="shared" si="241"/>
        <v>58126.244931149035</v>
      </c>
      <c r="YN305" s="9">
        <f t="shared" si="242"/>
        <v>49832.283416509512</v>
      </c>
      <c r="YO305" s="9">
        <f t="shared" si="243"/>
        <v>7456</v>
      </c>
      <c r="YP305" s="14">
        <f t="shared" si="244"/>
        <v>0.43779411572418869</v>
      </c>
      <c r="YQ305" s="9">
        <f t="shared" si="245"/>
        <v>54014.000563458518</v>
      </c>
      <c r="YR305" s="9">
        <f t="shared" si="246"/>
        <v>45720.039048818995</v>
      </c>
      <c r="YS305" s="10">
        <f t="shared" si="247"/>
        <v>6.0377823120342633</v>
      </c>
      <c r="YT305" s="15">
        <f t="shared" si="248"/>
        <v>0.2046278075186963</v>
      </c>
      <c r="YU305" s="16">
        <f t="shared" si="249"/>
        <v>-5.3294658071469954</v>
      </c>
      <c r="YV305" s="16">
        <f t="shared" si="250"/>
        <v>-19.037545695790151</v>
      </c>
      <c r="YW305" s="47">
        <f t="shared" si="251"/>
        <v>51.271602899157806</v>
      </c>
      <c r="YX305" s="5">
        <f t="shared" si="252"/>
        <v>58126.244931149035</v>
      </c>
      <c r="YY305" s="5">
        <f t="shared" si="253"/>
        <v>52768.466045016758</v>
      </c>
      <c r="YZ305" s="5">
        <f t="shared" si="254"/>
        <v>4173.4359806149778</v>
      </c>
      <c r="ZA305" s="5">
        <f t="shared" si="255"/>
        <v>1184.3429055172983</v>
      </c>
      <c r="ZB305" s="5">
        <f t="shared" si="256"/>
        <v>58126.244931149035</v>
      </c>
      <c r="ZC305" s="6">
        <f t="shared" si="257"/>
        <v>1</v>
      </c>
    </row>
    <row r="306" spans="1:679" s="8" customFormat="1" x14ac:dyDescent="0.25">
      <c r="A306" s="8">
        <v>3</v>
      </c>
      <c r="B306" s="8" t="s">
        <v>1898</v>
      </c>
      <c r="C306" s="8" t="s">
        <v>1899</v>
      </c>
      <c r="D306" s="8" t="s">
        <v>1898</v>
      </c>
      <c r="E306" s="13" t="s">
        <v>3314</v>
      </c>
      <c r="F306" s="8" t="s">
        <v>3316</v>
      </c>
      <c r="G306" s="8" t="s">
        <v>3316</v>
      </c>
      <c r="H306" s="8" t="s">
        <v>3325</v>
      </c>
      <c r="I306" s="8" t="s">
        <v>3310</v>
      </c>
      <c r="J306" s="8" t="s">
        <v>3319</v>
      </c>
      <c r="L306" s="8">
        <v>7</v>
      </c>
      <c r="M306" s="8" t="s">
        <v>3311</v>
      </c>
      <c r="N306" s="7">
        <v>30</v>
      </c>
      <c r="O306" s="7">
        <v>0</v>
      </c>
      <c r="P306" s="8" t="s">
        <v>3367</v>
      </c>
      <c r="Q306" s="8" t="s">
        <v>1654</v>
      </c>
      <c r="R306" s="8" t="s">
        <v>1900</v>
      </c>
      <c r="S306" s="8" t="s">
        <v>119</v>
      </c>
      <c r="T306" s="8" t="s">
        <v>120</v>
      </c>
      <c r="U306" s="8" t="s">
        <v>135</v>
      </c>
      <c r="V306" s="8" t="s">
        <v>3378</v>
      </c>
      <c r="W306" s="8" t="s">
        <v>3382</v>
      </c>
      <c r="X306" s="8" t="s">
        <v>3387</v>
      </c>
      <c r="Y306" s="8" t="s">
        <v>3387</v>
      </c>
      <c r="Z306" s="8" t="s">
        <v>122</v>
      </c>
      <c r="AA306" s="8" t="s">
        <v>123</v>
      </c>
      <c r="AB306" s="8" t="s">
        <v>124</v>
      </c>
      <c r="AC306" s="8" t="s">
        <v>1312</v>
      </c>
      <c r="AD306" s="8" t="s">
        <v>1177</v>
      </c>
      <c r="AE306" s="8" t="s">
        <v>3391</v>
      </c>
      <c r="AF306" s="8" t="s">
        <v>931</v>
      </c>
      <c r="AG306" s="8">
        <v>75</v>
      </c>
      <c r="AH306" s="8">
        <v>62</v>
      </c>
      <c r="AI306" s="8">
        <v>95</v>
      </c>
      <c r="AJ306" s="8">
        <v>75</v>
      </c>
      <c r="AK306" s="8">
        <v>7.6</v>
      </c>
      <c r="AL306" s="8">
        <v>8.1</v>
      </c>
      <c r="AM306" s="8">
        <v>7.6</v>
      </c>
      <c r="AN306" s="8">
        <v>8.1</v>
      </c>
      <c r="AO306" s="8">
        <v>230</v>
      </c>
      <c r="AP306" s="8">
        <v>1.5</v>
      </c>
      <c r="AQ306" s="8">
        <v>30.3</v>
      </c>
      <c r="AR306" s="8">
        <v>0</v>
      </c>
      <c r="AS306" s="8">
        <v>46024</v>
      </c>
      <c r="AT306" s="8">
        <v>108</v>
      </c>
      <c r="AU306" s="8">
        <v>45734</v>
      </c>
      <c r="AV306" s="8">
        <v>159</v>
      </c>
      <c r="AW306" s="8">
        <v>7019</v>
      </c>
      <c r="AX306" s="8">
        <v>171</v>
      </c>
      <c r="AY306" s="8">
        <v>53049</v>
      </c>
      <c r="AZ306" s="8">
        <v>133</v>
      </c>
      <c r="BA306" s="8">
        <v>5.4669999999999996</v>
      </c>
      <c r="BB306" s="8">
        <v>901</v>
      </c>
      <c r="CO306" s="8" t="s">
        <v>1901</v>
      </c>
      <c r="CP306" s="8" t="s">
        <v>1321</v>
      </c>
      <c r="CQ306" s="8">
        <v>75.040000000000006</v>
      </c>
      <c r="CR306" s="8">
        <v>2.3E-2</v>
      </c>
      <c r="CS306" s="8">
        <v>61.991</v>
      </c>
      <c r="CT306" s="8">
        <v>3.1E-2</v>
      </c>
      <c r="CU306" s="8">
        <v>95.01</v>
      </c>
      <c r="CV306" s="8">
        <v>1.2999999999999999E-2</v>
      </c>
      <c r="CW306" s="8">
        <v>74.995000000000005</v>
      </c>
      <c r="CX306" s="8">
        <v>0.02</v>
      </c>
      <c r="CY306" s="8">
        <v>74.91</v>
      </c>
      <c r="CZ306" s="8">
        <v>0.08</v>
      </c>
      <c r="DA306" s="8">
        <v>57.54</v>
      </c>
      <c r="DB306" s="8">
        <v>0.06</v>
      </c>
      <c r="DC306" s="8">
        <v>61.78</v>
      </c>
      <c r="DD306" s="8">
        <v>0.05</v>
      </c>
      <c r="DE306" s="8">
        <v>5.8000000000000003E-2</v>
      </c>
      <c r="DF306" s="8">
        <v>4.0000000000000001E-3</v>
      </c>
      <c r="DG306" s="8">
        <v>0.78169999999999995</v>
      </c>
      <c r="DH306" s="8">
        <v>1.9E-3</v>
      </c>
      <c r="DI306" s="8">
        <v>46024</v>
      </c>
      <c r="DJ306" s="8">
        <v>108</v>
      </c>
      <c r="DK306" s="8">
        <v>7019</v>
      </c>
      <c r="DL306" s="8">
        <v>171</v>
      </c>
      <c r="DM306" s="8">
        <v>5.4669999999999996</v>
      </c>
      <c r="DN306" s="8">
        <v>1.7999999999999999E-2</v>
      </c>
      <c r="DU306" s="8">
        <v>230</v>
      </c>
      <c r="DV306" s="8">
        <v>1.4</v>
      </c>
      <c r="DW306" s="8">
        <v>229.6</v>
      </c>
      <c r="DX306" s="8">
        <v>1.4</v>
      </c>
      <c r="DY306" s="8">
        <v>230</v>
      </c>
      <c r="DZ306" s="8">
        <v>1.4</v>
      </c>
      <c r="EA306" s="8">
        <v>30.3</v>
      </c>
      <c r="EB306" s="8">
        <v>0.1</v>
      </c>
      <c r="EC306" s="8">
        <v>27.7</v>
      </c>
      <c r="ED306" s="8">
        <v>0.1</v>
      </c>
      <c r="EE306" s="8">
        <v>31.4</v>
      </c>
      <c r="EF306" s="8">
        <v>0.1</v>
      </c>
      <c r="EG306" s="8">
        <v>6976.4</v>
      </c>
      <c r="EH306" s="8">
        <v>51.8</v>
      </c>
      <c r="EI306" s="8">
        <v>3771.7</v>
      </c>
      <c r="EJ306" s="8">
        <v>69</v>
      </c>
      <c r="EK306" s="8">
        <v>2727.6</v>
      </c>
      <c r="EL306" s="8">
        <v>39.700000000000003</v>
      </c>
      <c r="EM306" s="8">
        <v>230</v>
      </c>
      <c r="EO306" s="8">
        <v>230</v>
      </c>
      <c r="EQ306" s="8">
        <v>230</v>
      </c>
      <c r="ES306" s="8">
        <v>6.2</v>
      </c>
      <c r="EU306" s="8">
        <v>6.1</v>
      </c>
      <c r="EW306" s="8">
        <v>6.1</v>
      </c>
      <c r="EY306" s="8">
        <v>0.61</v>
      </c>
      <c r="EZ306" s="8">
        <v>230</v>
      </c>
      <c r="FB306" s="8">
        <v>230</v>
      </c>
      <c r="FD306" s="8">
        <v>230</v>
      </c>
      <c r="FF306" s="8">
        <v>11.4</v>
      </c>
      <c r="FH306" s="8">
        <v>11.2</v>
      </c>
      <c r="FJ306" s="8">
        <v>10.5</v>
      </c>
      <c r="FL306" s="8">
        <v>3680</v>
      </c>
      <c r="FN306" s="8">
        <v>0.84</v>
      </c>
      <c r="FO306" s="8">
        <v>230</v>
      </c>
      <c r="FP306" s="8">
        <v>230</v>
      </c>
      <c r="FQ306" s="8">
        <v>230</v>
      </c>
      <c r="FR306" s="8">
        <v>12</v>
      </c>
      <c r="FS306" s="8">
        <v>11.7</v>
      </c>
      <c r="FT306" s="8">
        <v>10.5</v>
      </c>
      <c r="FU306" s="8">
        <v>3810</v>
      </c>
      <c r="FV306" s="8">
        <v>0.73</v>
      </c>
      <c r="FW306" s="8">
        <v>228.3</v>
      </c>
      <c r="FY306" s="8">
        <v>2.4</v>
      </c>
      <c r="GA306" s="8">
        <v>533.9</v>
      </c>
      <c r="GC306" s="8">
        <v>115</v>
      </c>
      <c r="GE306" s="8">
        <v>9638.9</v>
      </c>
      <c r="HB306" s="8">
        <v>291.02</v>
      </c>
      <c r="HC306" s="8">
        <v>0.18</v>
      </c>
      <c r="HD306" s="8">
        <v>202.74</v>
      </c>
      <c r="HE306" s="8">
        <v>0.05</v>
      </c>
      <c r="HF306" s="8">
        <v>128.38999999999999</v>
      </c>
      <c r="HG306" s="8">
        <v>0.05</v>
      </c>
      <c r="HH306" s="8">
        <v>74.349999999999994</v>
      </c>
      <c r="HI306" s="8">
        <v>0.04</v>
      </c>
      <c r="HZ306" s="8">
        <v>67.209999999999994</v>
      </c>
      <c r="IA306" s="8">
        <v>0.04</v>
      </c>
      <c r="IB306" s="8">
        <v>71.62</v>
      </c>
      <c r="IC306" s="8">
        <v>0.06</v>
      </c>
      <c r="ID306" s="8">
        <v>38.840000000000003</v>
      </c>
      <c r="IE306" s="8">
        <v>0.03</v>
      </c>
      <c r="IF306" s="8">
        <v>32.78</v>
      </c>
      <c r="IG306" s="8">
        <v>7.0000000000000007E-2</v>
      </c>
      <c r="IP306" s="8">
        <v>279.26</v>
      </c>
      <c r="IQ306" s="8">
        <v>0.18</v>
      </c>
      <c r="IR306" s="8">
        <v>108.19</v>
      </c>
      <c r="IS306" s="8">
        <v>7.0000000000000007E-2</v>
      </c>
      <c r="IT306" s="8">
        <v>125.26</v>
      </c>
      <c r="IU306" s="8">
        <v>0.05</v>
      </c>
      <c r="IV306" s="8">
        <v>17.07</v>
      </c>
      <c r="IW306" s="8">
        <v>7.0000000000000007E-2</v>
      </c>
      <c r="IX306" s="8">
        <v>276.51</v>
      </c>
      <c r="IY306" s="8">
        <v>0.18</v>
      </c>
      <c r="IZ306" s="8">
        <v>124.51</v>
      </c>
      <c r="JA306" s="8">
        <v>0.05</v>
      </c>
      <c r="JB306" s="8">
        <v>16.010000000000002</v>
      </c>
      <c r="JC306" s="8">
        <v>0.04</v>
      </c>
      <c r="KB306" s="8">
        <v>315.54000000000002</v>
      </c>
      <c r="KC306" s="8">
        <v>0.15</v>
      </c>
      <c r="KD306" s="8">
        <v>175.34</v>
      </c>
      <c r="KE306" s="8">
        <v>0.09</v>
      </c>
      <c r="KF306" s="8">
        <v>134.63999999999999</v>
      </c>
      <c r="KG306" s="8">
        <v>0.04</v>
      </c>
      <c r="KH306" s="8">
        <v>40.700000000000003</v>
      </c>
      <c r="KI306" s="8">
        <v>0.09</v>
      </c>
      <c r="LD306" s="8">
        <v>77.790000000000006</v>
      </c>
      <c r="LE306" s="8">
        <v>0.03</v>
      </c>
      <c r="LF306" s="8">
        <v>48.54</v>
      </c>
      <c r="LG306" s="8">
        <v>0.04</v>
      </c>
      <c r="LH306" s="8">
        <v>45.9</v>
      </c>
      <c r="LI306" s="8">
        <v>0.02</v>
      </c>
      <c r="LJ306" s="8">
        <v>2.64</v>
      </c>
      <c r="LK306" s="8">
        <v>0.03</v>
      </c>
      <c r="LX306" s="8">
        <v>303.64</v>
      </c>
      <c r="LY306" s="8">
        <v>0.16</v>
      </c>
      <c r="LZ306" s="8">
        <v>109.36</v>
      </c>
      <c r="MA306" s="8">
        <v>7.0000000000000007E-2</v>
      </c>
      <c r="MB306" s="8">
        <v>131.65</v>
      </c>
      <c r="MC306" s="8">
        <v>0.04</v>
      </c>
      <c r="MD306" s="8">
        <v>22.3</v>
      </c>
      <c r="ME306" s="8">
        <v>0.05</v>
      </c>
      <c r="MF306" s="8">
        <v>299.8</v>
      </c>
      <c r="MG306" s="8">
        <v>0.16</v>
      </c>
      <c r="MH306" s="8">
        <v>130.66999999999999</v>
      </c>
      <c r="MI306" s="8">
        <v>0.04</v>
      </c>
      <c r="MJ306" s="8">
        <v>21.14</v>
      </c>
      <c r="MK306" s="8">
        <v>0.35</v>
      </c>
      <c r="MX306" s="29">
        <v>58.05</v>
      </c>
      <c r="MY306" s="29">
        <v>0.03</v>
      </c>
      <c r="MZ306" s="29">
        <v>56.99</v>
      </c>
      <c r="NA306" s="29">
        <v>0.04</v>
      </c>
      <c r="NB306" s="29">
        <v>57.09</v>
      </c>
      <c r="NC306" s="29">
        <v>0.04</v>
      </c>
      <c r="ND306" s="29">
        <v>56.3</v>
      </c>
      <c r="NE306" s="29">
        <v>0.05</v>
      </c>
      <c r="NF306" s="29">
        <v>57.15</v>
      </c>
      <c r="NG306" s="29">
        <v>0.04</v>
      </c>
      <c r="NJ306" s="8">
        <v>108.47</v>
      </c>
      <c r="NK306" s="8">
        <v>7.0000000000000007E-2</v>
      </c>
      <c r="NN306" s="8">
        <v>67.069999999999993</v>
      </c>
      <c r="NO306" s="8">
        <v>0.06</v>
      </c>
      <c r="NP306" s="8">
        <v>70.510000000000005</v>
      </c>
      <c r="NQ306" s="8">
        <v>0.06</v>
      </c>
      <c r="NR306" s="8">
        <v>171.63</v>
      </c>
      <c r="NS306" s="8">
        <v>0.08</v>
      </c>
      <c r="NV306" s="8">
        <v>109.39</v>
      </c>
      <c r="NW306" s="8">
        <v>0.04</v>
      </c>
      <c r="NX306" s="8">
        <v>53.02</v>
      </c>
      <c r="NY306" s="8">
        <v>0.05</v>
      </c>
      <c r="NZ306" s="8">
        <v>54.74</v>
      </c>
      <c r="OA306" s="8">
        <v>0.06</v>
      </c>
      <c r="OD306" s="8">
        <v>110.37</v>
      </c>
      <c r="OE306" s="8">
        <v>0.05</v>
      </c>
      <c r="PH306" s="29">
        <v>57.82</v>
      </c>
      <c r="PI306" s="29">
        <v>0.03</v>
      </c>
      <c r="PR306" s="8">
        <v>109.53</v>
      </c>
      <c r="PS306" s="8">
        <v>0.36</v>
      </c>
      <c r="PT306" s="8">
        <v>108.5</v>
      </c>
      <c r="PU306" s="8">
        <v>0.05</v>
      </c>
      <c r="QD306" s="8">
        <v>69.41</v>
      </c>
      <c r="QE306" s="8">
        <v>0.06</v>
      </c>
      <c r="QF306" s="8">
        <v>108.51</v>
      </c>
      <c r="QG306" s="8">
        <v>0.05</v>
      </c>
      <c r="QH306" s="8">
        <v>51.36</v>
      </c>
      <c r="QI306" s="8">
        <v>7.0000000000000007E-2</v>
      </c>
      <c r="QJ306" s="8">
        <v>109.8</v>
      </c>
      <c r="QK306" s="8">
        <v>0.04</v>
      </c>
      <c r="QV306" s="8">
        <v>201.4</v>
      </c>
      <c r="QW306" s="8">
        <v>0.06</v>
      </c>
      <c r="QX306" s="8">
        <v>95.2</v>
      </c>
      <c r="QY306" s="8">
        <v>0.11</v>
      </c>
      <c r="QZ306" s="8">
        <v>95.14</v>
      </c>
      <c r="RA306" s="8">
        <v>0.08</v>
      </c>
      <c r="RB306" s="29">
        <v>75.19</v>
      </c>
      <c r="RC306" s="29">
        <v>0.08</v>
      </c>
      <c r="RD306" s="29">
        <v>75.19</v>
      </c>
      <c r="RE306" s="29">
        <v>7.0000000000000007E-2</v>
      </c>
      <c r="RF306" s="29">
        <v>75.3</v>
      </c>
      <c r="RG306" s="29">
        <v>0.08</v>
      </c>
      <c r="RH306" s="29">
        <v>75.33</v>
      </c>
      <c r="RI306" s="29">
        <v>0.08</v>
      </c>
      <c r="RJ306" s="29">
        <v>75.290000000000006</v>
      </c>
      <c r="RK306" s="29">
        <v>0.08</v>
      </c>
      <c r="RL306" s="29">
        <v>75.3</v>
      </c>
      <c r="RM306" s="29">
        <v>7.0000000000000007E-2</v>
      </c>
      <c r="RP306" s="29">
        <v>78.290000000000006</v>
      </c>
      <c r="RQ306" s="29">
        <v>0.06</v>
      </c>
      <c r="RR306" s="29">
        <v>78.58</v>
      </c>
      <c r="RS306" s="29">
        <v>0.06</v>
      </c>
      <c r="RT306" s="29">
        <v>75.16</v>
      </c>
      <c r="RU306" s="29">
        <v>0.08</v>
      </c>
      <c r="RV306" s="29">
        <v>86.16</v>
      </c>
      <c r="RW306" s="29">
        <v>0.11</v>
      </c>
      <c r="RX306" s="29">
        <v>75.849999999999994</v>
      </c>
      <c r="RY306" s="29">
        <v>0.06</v>
      </c>
      <c r="RZ306" s="29">
        <v>77.73</v>
      </c>
      <c r="SA306" s="29">
        <v>0.08</v>
      </c>
      <c r="SB306" s="29">
        <v>75.87</v>
      </c>
      <c r="SC306" s="29">
        <v>0.08</v>
      </c>
      <c r="SD306" s="29">
        <v>76.45</v>
      </c>
      <c r="SE306" s="29">
        <v>0.1</v>
      </c>
      <c r="SF306" s="29">
        <v>79.05</v>
      </c>
      <c r="SG306" s="29">
        <v>0.15</v>
      </c>
      <c r="SH306" s="29">
        <v>78.78</v>
      </c>
      <c r="SI306" s="29">
        <v>0.06</v>
      </c>
      <c r="SJ306" s="29">
        <v>78.75</v>
      </c>
      <c r="SK306" s="29">
        <v>0.05</v>
      </c>
      <c r="SL306" s="29">
        <v>79.47</v>
      </c>
      <c r="SM306" s="29">
        <v>0.09</v>
      </c>
      <c r="SN306" s="29">
        <v>75.12</v>
      </c>
      <c r="SO306" s="29">
        <v>7.0000000000000007E-2</v>
      </c>
      <c r="SP306" s="29">
        <v>78.14</v>
      </c>
      <c r="SQ306" s="29">
        <v>7.0000000000000007E-2</v>
      </c>
      <c r="SR306" s="29">
        <v>75.62</v>
      </c>
      <c r="SS306" s="29">
        <v>0.08</v>
      </c>
      <c r="ST306" s="29">
        <v>81.34</v>
      </c>
      <c r="SU306" s="29">
        <v>0.09</v>
      </c>
      <c r="VV306" s="29">
        <v>94.21</v>
      </c>
      <c r="VW306" s="29">
        <v>0.1</v>
      </c>
      <c r="WF306" s="29">
        <v>57.55</v>
      </c>
      <c r="WG306" s="29">
        <v>0.03</v>
      </c>
      <c r="WH306" s="29">
        <v>57.71</v>
      </c>
      <c r="WI306" s="29">
        <v>0.03</v>
      </c>
      <c r="WJ306" s="8" t="s">
        <v>1985</v>
      </c>
      <c r="WK306" s="8">
        <v>75.040000000000006</v>
      </c>
      <c r="WL306" s="8">
        <v>2.3E-2</v>
      </c>
      <c r="WM306" s="8">
        <v>61.991</v>
      </c>
      <c r="WN306" s="8">
        <v>3.1E-2</v>
      </c>
      <c r="WO306" s="8">
        <v>57.564999999999998</v>
      </c>
      <c r="WP306" s="8">
        <v>1.2E-2</v>
      </c>
      <c r="WQ306" s="8">
        <v>54.493000000000002</v>
      </c>
      <c r="WR306" s="8">
        <v>2.1000000000000001E-2</v>
      </c>
      <c r="WS306" s="8">
        <v>95.01</v>
      </c>
      <c r="WT306" s="8">
        <v>1.2999999999999999E-2</v>
      </c>
      <c r="WU306" s="8">
        <v>74.995000000000005</v>
      </c>
      <c r="WV306" s="8">
        <v>0.02</v>
      </c>
      <c r="WW306" s="8">
        <v>2367.6</v>
      </c>
      <c r="WX306" s="8">
        <v>2.9</v>
      </c>
      <c r="WY306" s="8">
        <v>2316.1</v>
      </c>
      <c r="WZ306" s="8">
        <v>2.8</v>
      </c>
      <c r="XA306" s="8">
        <v>1.0349999999999999</v>
      </c>
      <c r="XB306" s="8">
        <v>2E-3</v>
      </c>
      <c r="XC306" s="8">
        <v>-0.377</v>
      </c>
      <c r="XD306" s="8">
        <v>2E-3</v>
      </c>
      <c r="XE306" s="8">
        <v>5.8000000000000003E-2</v>
      </c>
      <c r="XF306" s="8">
        <v>4.0000000000000001E-3</v>
      </c>
      <c r="XG306" s="8">
        <v>0.78169999999999995</v>
      </c>
      <c r="XH306" s="8">
        <v>1.9E-3</v>
      </c>
      <c r="XI306" s="8">
        <v>29.251999999999999</v>
      </c>
      <c r="XJ306" s="8">
        <v>1E-3</v>
      </c>
      <c r="XK306" s="8">
        <v>9704</v>
      </c>
      <c r="XL306" s="8">
        <v>19</v>
      </c>
      <c r="XM306" s="8">
        <v>1500</v>
      </c>
      <c r="XO306" s="1">
        <v>1.0570083158000437E-2</v>
      </c>
      <c r="XP306" s="12">
        <v>24.875633704038229</v>
      </c>
      <c r="XQ306" s="4">
        <v>13.03</v>
      </c>
      <c r="XR306" s="4">
        <v>0.36699999999999999</v>
      </c>
      <c r="XS306" s="45">
        <f t="shared" si="258"/>
        <v>1.5978971135373161</v>
      </c>
      <c r="XT306" s="9">
        <f t="shared" si="229"/>
        <v>10840.065338406263</v>
      </c>
      <c r="XU306" s="46">
        <f t="shared" si="230"/>
        <v>281.61952299212595</v>
      </c>
      <c r="XV306" s="9">
        <f t="shared" si="240"/>
        <v>26.227135410263049</v>
      </c>
      <c r="XW306" s="9">
        <f t="shared" si="231"/>
        <v>111.60395066210326</v>
      </c>
      <c r="XX306" s="9">
        <f t="shared" si="232"/>
        <v>10728.461387744159</v>
      </c>
      <c r="XY306" s="15">
        <f t="shared" si="233"/>
        <v>8.8182502236087267E-3</v>
      </c>
      <c r="XZ306" s="9">
        <f t="shared" si="234"/>
        <v>27.710182296666485</v>
      </c>
      <c r="YA306" s="9">
        <f t="shared" si="235"/>
        <v>55.967102886462683</v>
      </c>
      <c r="YB306" s="10">
        <v>14.10011128889303</v>
      </c>
      <c r="YC306" s="10">
        <v>13.104718058912132</v>
      </c>
      <c r="YD306" s="3">
        <v>1.3914001920809663E-2</v>
      </c>
      <c r="YE306" s="9">
        <v>38.152110417167336</v>
      </c>
      <c r="YF306" s="15">
        <v>8.765241129345647E-3</v>
      </c>
      <c r="YG306" s="9">
        <v>27.601559038525398</v>
      </c>
      <c r="YH306" s="15">
        <v>8.2984211157281409E-3</v>
      </c>
      <c r="YI306" s="9">
        <v>22.832322987305496</v>
      </c>
      <c r="YJ306" s="9">
        <f t="shared" si="236"/>
        <v>75.247508361321977</v>
      </c>
      <c r="YK306" s="9">
        <f t="shared" si="237"/>
        <v>62.145539656173717</v>
      </c>
      <c r="YL306" s="9">
        <f t="shared" si="238"/>
        <v>22.442940229778944</v>
      </c>
      <c r="YM306" s="9">
        <f t="shared" si="241"/>
        <v>57097.248158262984</v>
      </c>
      <c r="YN306" s="9">
        <f t="shared" si="242"/>
        <v>50160.205223625737</v>
      </c>
      <c r="YO306" s="9">
        <f t="shared" si="243"/>
        <v>8204</v>
      </c>
      <c r="YP306" s="14">
        <f t="shared" si="244"/>
        <v>0.49039582297186179</v>
      </c>
      <c r="YQ306" s="9">
        <f t="shared" si="245"/>
        <v>52938.915590235112</v>
      </c>
      <c r="YR306" s="9">
        <f t="shared" si="246"/>
        <v>46001.872655597865</v>
      </c>
      <c r="YS306" s="10">
        <f t="shared" si="247"/>
        <v>5.4553705266112029</v>
      </c>
      <c r="YT306" s="15">
        <f t="shared" si="248"/>
        <v>0.1799233591567494</v>
      </c>
      <c r="YU306" s="16">
        <f t="shared" si="249"/>
        <v>-5.2672420668875404</v>
      </c>
      <c r="YV306" s="16">
        <f t="shared" si="250"/>
        <v>-19.280405474859293</v>
      </c>
      <c r="YW306" s="47">
        <f t="shared" si="251"/>
        <v>51.73701615289368</v>
      </c>
      <c r="YX306" s="5">
        <f t="shared" si="252"/>
        <v>57097.248158262984</v>
      </c>
      <c r="YY306" s="5">
        <f t="shared" si="253"/>
        <v>51698.830409506416</v>
      </c>
      <c r="YZ306" s="5">
        <f t="shared" si="254"/>
        <v>4220.9345332366174</v>
      </c>
      <c r="ZA306" s="5">
        <f t="shared" si="255"/>
        <v>1177.4832155199404</v>
      </c>
      <c r="ZB306" s="5">
        <f t="shared" si="256"/>
        <v>57097.24815826297</v>
      </c>
      <c r="ZC306" s="6">
        <f t="shared" si="257"/>
        <v>0.99999999999999978</v>
      </c>
    </row>
    <row r="307" spans="1:679" s="8" customFormat="1" x14ac:dyDescent="0.25">
      <c r="A307" s="8">
        <v>3</v>
      </c>
      <c r="B307" s="8" t="s">
        <v>1902</v>
      </c>
      <c r="C307" s="8" t="s">
        <v>1903</v>
      </c>
      <c r="D307" s="8" t="s">
        <v>1902</v>
      </c>
      <c r="E307" s="13" t="s">
        <v>3314</v>
      </c>
      <c r="F307" s="8" t="s">
        <v>3316</v>
      </c>
      <c r="G307" s="8" t="s">
        <v>3316</v>
      </c>
      <c r="H307" s="8" t="s">
        <v>3325</v>
      </c>
      <c r="I307" s="8" t="s">
        <v>3310</v>
      </c>
      <c r="J307" s="8" t="s">
        <v>3319</v>
      </c>
      <c r="K307" s="8">
        <v>865</v>
      </c>
      <c r="L307" s="8">
        <v>7</v>
      </c>
      <c r="M307" s="8" t="s">
        <v>3311</v>
      </c>
      <c r="N307" s="7">
        <v>0</v>
      </c>
      <c r="O307" s="7">
        <v>0</v>
      </c>
      <c r="P307" s="8" t="s">
        <v>3367</v>
      </c>
      <c r="Q307" s="8" t="s">
        <v>1654</v>
      </c>
      <c r="R307" s="8" t="s">
        <v>1904</v>
      </c>
      <c r="S307" s="8" t="s">
        <v>119</v>
      </c>
      <c r="T307" s="8" t="s">
        <v>120</v>
      </c>
      <c r="U307" s="8" t="s">
        <v>135</v>
      </c>
      <c r="V307" s="8" t="s">
        <v>3378</v>
      </c>
      <c r="W307" s="8" t="s">
        <v>3382</v>
      </c>
      <c r="X307" s="8" t="s">
        <v>3387</v>
      </c>
      <c r="Y307" s="8" t="s">
        <v>3387</v>
      </c>
      <c r="Z307" s="8" t="s">
        <v>122</v>
      </c>
      <c r="AA307" s="8" t="s">
        <v>123</v>
      </c>
      <c r="AB307" s="8" t="s">
        <v>124</v>
      </c>
      <c r="AC307" s="8" t="s">
        <v>1312</v>
      </c>
      <c r="AD307" s="8" t="s">
        <v>1177</v>
      </c>
      <c r="AE307" s="8" t="s">
        <v>3391</v>
      </c>
      <c r="AF307" s="8" t="s">
        <v>931</v>
      </c>
      <c r="AG307" s="8">
        <v>75</v>
      </c>
      <c r="AH307" s="8">
        <v>62</v>
      </c>
      <c r="AI307" s="8">
        <v>95</v>
      </c>
      <c r="AJ307" s="8">
        <v>75</v>
      </c>
      <c r="AK307" s="8">
        <v>7.6</v>
      </c>
      <c r="AL307" s="8">
        <v>8.1</v>
      </c>
      <c r="AM307" s="8">
        <v>7.6</v>
      </c>
      <c r="AN307" s="8">
        <v>8.1</v>
      </c>
      <c r="AO307" s="8">
        <v>229.8</v>
      </c>
      <c r="AP307" s="8">
        <v>1.6</v>
      </c>
      <c r="AQ307" s="8">
        <v>29.2</v>
      </c>
      <c r="AR307" s="8">
        <v>0</v>
      </c>
      <c r="AS307" s="8">
        <v>48789</v>
      </c>
      <c r="AT307" s="8">
        <v>87</v>
      </c>
      <c r="AU307" s="8">
        <v>48255</v>
      </c>
      <c r="AV307" s="8">
        <v>175</v>
      </c>
      <c r="AW307" s="8">
        <v>7495</v>
      </c>
      <c r="AX307" s="8">
        <v>120</v>
      </c>
      <c r="AY307" s="8">
        <v>56291</v>
      </c>
      <c r="AZ307" s="8">
        <v>178</v>
      </c>
      <c r="BA307" s="8">
        <v>6.0739999999999998</v>
      </c>
      <c r="BB307" s="8">
        <v>900</v>
      </c>
      <c r="CO307" s="8" t="s">
        <v>1905</v>
      </c>
      <c r="CP307" s="8" t="s">
        <v>1906</v>
      </c>
      <c r="CQ307" s="8">
        <v>74.981999999999999</v>
      </c>
      <c r="CR307" s="8">
        <v>1.2999999999999999E-2</v>
      </c>
      <c r="CS307" s="8">
        <v>62.002000000000002</v>
      </c>
      <c r="CT307" s="8">
        <v>1.7000000000000001E-2</v>
      </c>
      <c r="CU307" s="8">
        <v>94.956000000000003</v>
      </c>
      <c r="CV307" s="8">
        <v>0.03</v>
      </c>
      <c r="CW307" s="8">
        <v>75.003</v>
      </c>
      <c r="CX307" s="8">
        <v>1.4999999999999999E-2</v>
      </c>
      <c r="CY307" s="8">
        <v>74.52</v>
      </c>
      <c r="CZ307" s="8">
        <v>0.06</v>
      </c>
      <c r="DA307" s="8">
        <v>57.11</v>
      </c>
      <c r="DB307" s="8">
        <v>0.02</v>
      </c>
      <c r="DC307" s="8">
        <v>61.33</v>
      </c>
      <c r="DD307" s="8">
        <v>0.02</v>
      </c>
      <c r="DE307" s="8">
        <v>0.13900000000000001</v>
      </c>
      <c r="DF307" s="8">
        <v>4.0000000000000001E-3</v>
      </c>
      <c r="DG307" s="8">
        <v>0.86580000000000001</v>
      </c>
      <c r="DH307" s="8">
        <v>3.0000000000000001E-3</v>
      </c>
      <c r="DI307" s="8">
        <v>48789</v>
      </c>
      <c r="DJ307" s="8">
        <v>87</v>
      </c>
      <c r="DK307" s="8">
        <v>7495</v>
      </c>
      <c r="DL307" s="8">
        <v>120</v>
      </c>
      <c r="DM307" s="8">
        <v>6.0739999999999998</v>
      </c>
      <c r="DN307" s="8">
        <v>2.4E-2</v>
      </c>
      <c r="DU307" s="8">
        <v>229.8</v>
      </c>
      <c r="DV307" s="8">
        <v>1.2</v>
      </c>
      <c r="DW307" s="8">
        <v>229.7</v>
      </c>
      <c r="DX307" s="8">
        <v>1.2</v>
      </c>
      <c r="DY307" s="8">
        <v>230.2</v>
      </c>
      <c r="DZ307" s="8">
        <v>1.2</v>
      </c>
      <c r="EA307" s="8">
        <v>29.2</v>
      </c>
      <c r="EB307" s="8">
        <v>0.1</v>
      </c>
      <c r="EC307" s="8">
        <v>26.7</v>
      </c>
      <c r="ED307" s="8">
        <v>0.1</v>
      </c>
      <c r="EE307" s="8">
        <v>30.6</v>
      </c>
      <c r="EF307" s="8">
        <v>0.1</v>
      </c>
      <c r="EG307" s="8">
        <v>6702.7</v>
      </c>
      <c r="EH307" s="8">
        <v>45.3</v>
      </c>
      <c r="EI307" s="8">
        <v>3765.1</v>
      </c>
      <c r="EJ307" s="8">
        <v>61.2</v>
      </c>
      <c r="EK307" s="8">
        <v>2565.1999999999998</v>
      </c>
      <c r="EL307" s="8">
        <v>35.4</v>
      </c>
      <c r="EM307" s="8">
        <v>230</v>
      </c>
      <c r="EO307" s="8">
        <v>230</v>
      </c>
      <c r="EQ307" s="8">
        <v>230</v>
      </c>
      <c r="ES307" s="8">
        <v>6.3</v>
      </c>
      <c r="EU307" s="8">
        <v>6.2</v>
      </c>
      <c r="EW307" s="8">
        <v>6.2</v>
      </c>
      <c r="EY307" s="8">
        <v>0.62</v>
      </c>
      <c r="EZ307" s="8">
        <v>230</v>
      </c>
      <c r="FB307" s="8">
        <v>230</v>
      </c>
      <c r="FD307" s="8">
        <v>230</v>
      </c>
      <c r="FF307" s="8">
        <v>10.8</v>
      </c>
      <c r="FH307" s="8">
        <v>10.7</v>
      </c>
      <c r="FJ307" s="8">
        <v>9.8000000000000007</v>
      </c>
      <c r="FL307" s="8">
        <v>3410</v>
      </c>
      <c r="FN307" s="8">
        <v>0.83</v>
      </c>
      <c r="FO307" s="8">
        <v>230</v>
      </c>
      <c r="FP307" s="8">
        <v>230</v>
      </c>
      <c r="FQ307" s="8">
        <v>230</v>
      </c>
      <c r="FR307" s="8">
        <v>11.5</v>
      </c>
      <c r="FS307" s="8">
        <v>11.3</v>
      </c>
      <c r="FT307" s="8">
        <v>10.1</v>
      </c>
      <c r="FU307" s="8">
        <v>3640</v>
      </c>
      <c r="FV307" s="8">
        <v>0.74</v>
      </c>
      <c r="FW307" s="8">
        <v>228.5</v>
      </c>
      <c r="FY307" s="8">
        <v>2.4</v>
      </c>
      <c r="GA307" s="8">
        <v>524.9</v>
      </c>
      <c r="GC307" s="8">
        <v>115</v>
      </c>
      <c r="GE307" s="8">
        <v>9259.9</v>
      </c>
      <c r="HB307" s="8">
        <v>268.14999999999998</v>
      </c>
      <c r="HC307" s="8">
        <v>0.3</v>
      </c>
      <c r="HD307" s="8">
        <v>197.48</v>
      </c>
      <c r="HE307" s="8">
        <v>7.0000000000000007E-2</v>
      </c>
      <c r="HF307" s="8">
        <v>122.22</v>
      </c>
      <c r="HG307" s="8">
        <v>0.08</v>
      </c>
      <c r="HH307" s="8">
        <v>75.260000000000005</v>
      </c>
      <c r="HI307" s="8">
        <v>0.05</v>
      </c>
      <c r="HZ307" s="8">
        <v>65.650000000000006</v>
      </c>
      <c r="IA307" s="8">
        <v>0.05</v>
      </c>
      <c r="IB307" s="8">
        <v>76.92</v>
      </c>
      <c r="IC307" s="8">
        <v>0.04</v>
      </c>
      <c r="ID307" s="8">
        <v>37.75</v>
      </c>
      <c r="IE307" s="8">
        <v>0.04</v>
      </c>
      <c r="IF307" s="8">
        <v>39.159999999999997</v>
      </c>
      <c r="IG307" s="8">
        <v>0.05</v>
      </c>
      <c r="IP307" s="8">
        <v>256.51</v>
      </c>
      <c r="IQ307" s="8">
        <v>0.27</v>
      </c>
      <c r="IR307" s="8">
        <v>100.45</v>
      </c>
      <c r="IS307" s="8">
        <v>7.0000000000000007E-2</v>
      </c>
      <c r="IT307" s="8">
        <v>118.93</v>
      </c>
      <c r="IU307" s="8">
        <v>0.08</v>
      </c>
      <c r="IV307" s="8">
        <v>18.489999999999998</v>
      </c>
      <c r="IW307" s="8">
        <v>0.04</v>
      </c>
      <c r="IX307" s="8">
        <v>253.85</v>
      </c>
      <c r="IY307" s="8">
        <v>0.28000000000000003</v>
      </c>
      <c r="IZ307" s="8">
        <v>118.17</v>
      </c>
      <c r="JA307" s="8">
        <v>0.08</v>
      </c>
      <c r="JB307" s="8">
        <v>17.14</v>
      </c>
      <c r="JC307" s="8">
        <v>0.05</v>
      </c>
      <c r="KB307" s="8">
        <v>299.83</v>
      </c>
      <c r="KC307" s="8">
        <v>0.31</v>
      </c>
      <c r="KD307" s="8">
        <v>174.33</v>
      </c>
      <c r="KE307" s="8">
        <v>0.08</v>
      </c>
      <c r="KF307" s="8">
        <v>130.68</v>
      </c>
      <c r="KG307" s="8">
        <v>0.08</v>
      </c>
      <c r="KH307" s="8">
        <v>43.65</v>
      </c>
      <c r="KI307" s="8">
        <v>0.11</v>
      </c>
      <c r="LD307" s="8">
        <v>79.37</v>
      </c>
      <c r="LE307" s="8">
        <v>0.03</v>
      </c>
      <c r="LF307" s="8">
        <v>49.31</v>
      </c>
      <c r="LG307" s="8">
        <v>0.04</v>
      </c>
      <c r="LH307" s="8">
        <v>46.91</v>
      </c>
      <c r="LI307" s="8">
        <v>0.02</v>
      </c>
      <c r="LJ307" s="8">
        <v>2.4</v>
      </c>
      <c r="LK307" s="8">
        <v>0.04</v>
      </c>
      <c r="LX307" s="8">
        <v>287.39999999999998</v>
      </c>
      <c r="LY307" s="8">
        <v>0.3</v>
      </c>
      <c r="LZ307" s="8">
        <v>101.88</v>
      </c>
      <c r="MA307" s="8">
        <v>0.08</v>
      </c>
      <c r="MB307" s="8">
        <v>127.44</v>
      </c>
      <c r="MC307" s="8">
        <v>0.08</v>
      </c>
      <c r="MD307" s="8">
        <v>25.56</v>
      </c>
      <c r="ME307" s="8">
        <v>0.03</v>
      </c>
      <c r="MF307" s="8">
        <v>283.51</v>
      </c>
      <c r="MG307" s="8">
        <v>0.3</v>
      </c>
      <c r="MH307" s="8">
        <v>126.4</v>
      </c>
      <c r="MI307" s="8">
        <v>0.08</v>
      </c>
      <c r="MJ307" s="8">
        <v>23.93</v>
      </c>
      <c r="MK307" s="8">
        <v>0.04</v>
      </c>
      <c r="MX307" s="29">
        <v>57.76</v>
      </c>
      <c r="MY307" s="29">
        <v>0.03</v>
      </c>
      <c r="MZ307" s="29">
        <v>56.82</v>
      </c>
      <c r="NA307" s="29">
        <v>0.03</v>
      </c>
      <c r="NB307" s="29">
        <v>56.71</v>
      </c>
      <c r="NC307" s="29">
        <v>0.03</v>
      </c>
      <c r="ND307" s="29">
        <v>56.36</v>
      </c>
      <c r="NE307" s="29">
        <v>0.03</v>
      </c>
      <c r="NF307" s="29">
        <v>57.05</v>
      </c>
      <c r="NG307" s="29">
        <v>0.03</v>
      </c>
      <c r="NJ307" s="8">
        <v>100.49</v>
      </c>
      <c r="NK307" s="8">
        <v>7.0000000000000007E-2</v>
      </c>
      <c r="NN307" s="8">
        <v>72.45</v>
      </c>
      <c r="NO307" s="8">
        <v>0.03</v>
      </c>
      <c r="NP307" s="8">
        <v>76.150000000000006</v>
      </c>
      <c r="NQ307" s="8">
        <v>0.03</v>
      </c>
      <c r="NR307" s="8">
        <v>170.42</v>
      </c>
      <c r="NS307" s="8">
        <v>7.0000000000000007E-2</v>
      </c>
      <c r="NV307" s="8">
        <v>102.5</v>
      </c>
      <c r="NW307" s="8">
        <v>7.0000000000000007E-2</v>
      </c>
      <c r="NX307" s="8">
        <v>53.88</v>
      </c>
      <c r="NY307" s="8">
        <v>0.05</v>
      </c>
      <c r="NZ307" s="8">
        <v>56.14</v>
      </c>
      <c r="OA307" s="8">
        <v>0.06</v>
      </c>
      <c r="OD307" s="8">
        <v>104.42</v>
      </c>
      <c r="OE307" s="8">
        <v>0.06</v>
      </c>
      <c r="PH307" s="29">
        <v>57.59</v>
      </c>
      <c r="PI307" s="29">
        <v>0.03</v>
      </c>
      <c r="PR307" s="8">
        <v>102.48</v>
      </c>
      <c r="PS307" s="8">
        <v>0.08</v>
      </c>
      <c r="PT307" s="8">
        <v>101.03</v>
      </c>
      <c r="PU307" s="8">
        <v>0.08</v>
      </c>
      <c r="QD307" s="8">
        <v>74.09</v>
      </c>
      <c r="QE307" s="8">
        <v>0.03</v>
      </c>
      <c r="QF307" s="8">
        <v>101.34</v>
      </c>
      <c r="QG307" s="8">
        <v>7.0000000000000007E-2</v>
      </c>
      <c r="QH307" s="8">
        <v>50.93</v>
      </c>
      <c r="QI307" s="8">
        <v>0.05</v>
      </c>
      <c r="QJ307" s="8">
        <v>102.77</v>
      </c>
      <c r="QK307" s="8">
        <v>7.0000000000000007E-2</v>
      </c>
      <c r="QV307" s="8">
        <v>196.83</v>
      </c>
      <c r="QW307" s="8">
        <v>7.0000000000000007E-2</v>
      </c>
      <c r="QX307" s="8">
        <v>94.92</v>
      </c>
      <c r="QY307" s="8">
        <v>0.16</v>
      </c>
      <c r="QZ307" s="8">
        <v>95.81</v>
      </c>
      <c r="RA307" s="8">
        <v>0.14000000000000001</v>
      </c>
      <c r="RB307" s="29">
        <v>74.739999999999995</v>
      </c>
      <c r="RC307" s="29">
        <v>7.0000000000000007E-2</v>
      </c>
      <c r="RD307" s="29">
        <v>74.87</v>
      </c>
      <c r="RE307" s="29">
        <v>0.06</v>
      </c>
      <c r="RF307" s="29">
        <v>74.58</v>
      </c>
      <c r="RG307" s="29">
        <v>0.06</v>
      </c>
      <c r="RH307" s="29">
        <v>74.680000000000007</v>
      </c>
      <c r="RI307" s="29">
        <v>0.06</v>
      </c>
      <c r="RJ307" s="29">
        <v>74.7</v>
      </c>
      <c r="RK307" s="29">
        <v>7.0000000000000007E-2</v>
      </c>
      <c r="RL307" s="29">
        <v>74.819999999999993</v>
      </c>
      <c r="RM307" s="29">
        <v>0.06</v>
      </c>
      <c r="RP307" s="29">
        <v>75.42</v>
      </c>
      <c r="RQ307" s="29">
        <v>0.09</v>
      </c>
      <c r="RR307" s="29">
        <v>76.47</v>
      </c>
      <c r="RS307" s="29">
        <v>0.09</v>
      </c>
      <c r="RT307" s="29">
        <v>74.8</v>
      </c>
      <c r="RU307" s="29">
        <v>0.06</v>
      </c>
      <c r="RV307" s="29">
        <v>84.4</v>
      </c>
      <c r="RW307" s="29">
        <v>0.19</v>
      </c>
      <c r="RX307" s="29">
        <v>75.849999999999994</v>
      </c>
      <c r="RY307" s="29">
        <v>0.06</v>
      </c>
      <c r="RZ307" s="29">
        <v>75.78</v>
      </c>
      <c r="SA307" s="29">
        <v>7.0000000000000007E-2</v>
      </c>
      <c r="SB307" s="29">
        <v>75.38</v>
      </c>
      <c r="SC307" s="29">
        <v>7.0000000000000007E-2</v>
      </c>
      <c r="SD307" s="29">
        <v>75.97</v>
      </c>
      <c r="SE307" s="29">
        <v>0.09</v>
      </c>
      <c r="SF307" s="29">
        <v>76.680000000000007</v>
      </c>
      <c r="SG307" s="29">
        <v>0.1</v>
      </c>
      <c r="SH307" s="29">
        <v>76.459999999999994</v>
      </c>
      <c r="SI307" s="29">
        <v>7.0000000000000007E-2</v>
      </c>
      <c r="SJ307" s="29">
        <v>76.63</v>
      </c>
      <c r="SK307" s="29">
        <v>0.11</v>
      </c>
      <c r="SL307" s="29">
        <v>81.75</v>
      </c>
      <c r="SM307" s="29">
        <v>0.11</v>
      </c>
      <c r="SN307" s="29">
        <v>75.11</v>
      </c>
      <c r="SO307" s="29">
        <v>0.06</v>
      </c>
      <c r="SP307" s="29">
        <v>75.680000000000007</v>
      </c>
      <c r="SQ307" s="29">
        <v>0.06</v>
      </c>
      <c r="SR307" s="29">
        <v>75.34</v>
      </c>
      <c r="SS307" s="29">
        <v>7.0000000000000007E-2</v>
      </c>
      <c r="ST307" s="29">
        <v>83.36</v>
      </c>
      <c r="SU307" s="29">
        <v>0.14000000000000001</v>
      </c>
      <c r="VV307" s="29">
        <v>94.03</v>
      </c>
      <c r="VW307" s="29">
        <v>0.12</v>
      </c>
      <c r="WF307" s="29">
        <v>57.35</v>
      </c>
      <c r="WG307" s="29">
        <v>0.03</v>
      </c>
      <c r="WH307" s="29">
        <v>57.52</v>
      </c>
      <c r="WI307" s="29">
        <v>0.02</v>
      </c>
      <c r="WJ307" s="8" t="s">
        <v>1315</v>
      </c>
      <c r="WK307" s="8">
        <v>74.981999999999999</v>
      </c>
      <c r="WL307" s="8">
        <v>1.2999999999999999E-2</v>
      </c>
      <c r="WM307" s="8">
        <v>62.002000000000002</v>
      </c>
      <c r="WN307" s="8">
        <v>1.7000000000000001E-2</v>
      </c>
      <c r="WO307" s="8">
        <v>57.381</v>
      </c>
      <c r="WP307" s="8">
        <v>8.0000000000000002E-3</v>
      </c>
      <c r="WQ307" s="8">
        <v>54.439</v>
      </c>
      <c r="WR307" s="8">
        <v>8.9999999999999993E-3</v>
      </c>
      <c r="WS307" s="8">
        <v>94.956000000000003</v>
      </c>
      <c r="WT307" s="8">
        <v>0.03</v>
      </c>
      <c r="WU307" s="8">
        <v>75.003</v>
      </c>
      <c r="WV307" s="8">
        <v>1.4999999999999999E-2</v>
      </c>
      <c r="WW307" s="8">
        <v>2489.8000000000002</v>
      </c>
      <c r="WX307" s="8">
        <v>4.4000000000000004</v>
      </c>
      <c r="WY307" s="8">
        <v>2441.5</v>
      </c>
      <c r="WZ307" s="8">
        <v>4.3</v>
      </c>
      <c r="XA307" s="8">
        <v>1.139</v>
      </c>
      <c r="XB307" s="8">
        <v>2E-3</v>
      </c>
      <c r="XC307" s="8">
        <v>-0.41199999999999998</v>
      </c>
      <c r="XD307" s="8">
        <v>3.0000000000000001E-3</v>
      </c>
      <c r="XE307" s="8">
        <v>0.13900000000000001</v>
      </c>
      <c r="XF307" s="8">
        <v>4.0000000000000001E-3</v>
      </c>
      <c r="XG307" s="8">
        <v>0.86580000000000001</v>
      </c>
      <c r="XH307" s="8">
        <v>3.0000000000000001E-3</v>
      </c>
      <c r="XI307" s="8">
        <v>29.29</v>
      </c>
      <c r="XJ307" s="8">
        <v>1E-3</v>
      </c>
      <c r="XK307" s="8">
        <v>9268</v>
      </c>
      <c r="XL307" s="8">
        <v>19</v>
      </c>
      <c r="XM307" s="8">
        <v>1570</v>
      </c>
      <c r="XO307" s="1">
        <v>8.7942837155845673E-3</v>
      </c>
      <c r="XP307" s="12">
        <v>21.378903712586084</v>
      </c>
      <c r="XQ307" s="4">
        <v>13.029</v>
      </c>
      <c r="XR307" s="4">
        <v>0.39800000000000002</v>
      </c>
      <c r="XS307" s="45">
        <f t="shared" si="258"/>
        <v>1.5500131610881953</v>
      </c>
      <c r="XT307" s="9">
        <f t="shared" si="229"/>
        <v>11403.528945696517</v>
      </c>
      <c r="XU307" s="46">
        <f t="shared" si="230"/>
        <v>326.69730724409447</v>
      </c>
      <c r="XV307" s="9">
        <f t="shared" si="240"/>
        <v>22.627138185830741</v>
      </c>
      <c r="XW307" s="9">
        <f t="shared" si="231"/>
        <v>96.293183226281457</v>
      </c>
      <c r="XX307" s="9">
        <f t="shared" si="232"/>
        <v>11307.235762470234</v>
      </c>
      <c r="XY307" s="15">
        <f t="shared" si="233"/>
        <v>8.8296654262680508E-3</v>
      </c>
      <c r="XZ307" s="9">
        <f t="shared" si="234"/>
        <v>27.699435035040452</v>
      </c>
      <c r="YA307" s="9">
        <f t="shared" si="235"/>
        <v>55.830986838911805</v>
      </c>
      <c r="YB307" s="10">
        <v>14.098903428704023</v>
      </c>
      <c r="YC307" s="10">
        <v>13.100155286261304</v>
      </c>
      <c r="YD307" s="3">
        <v>1.3933942884239742E-2</v>
      </c>
      <c r="YE307" s="9">
        <v>38.160814897527409</v>
      </c>
      <c r="YF307" s="15">
        <v>8.7861970547913008E-3</v>
      </c>
      <c r="YG307" s="9">
        <v>27.610345217771258</v>
      </c>
      <c r="YH307" s="15">
        <v>8.3111350720006111E-3</v>
      </c>
      <c r="YI307" s="9">
        <v>22.801298462648159</v>
      </c>
      <c r="YJ307" s="9">
        <f t="shared" si="236"/>
        <v>75.152230659762864</v>
      </c>
      <c r="YK307" s="9">
        <f t="shared" si="237"/>
        <v>62.128755796219004</v>
      </c>
      <c r="YL307" s="9">
        <f t="shared" si="238"/>
        <v>22.423575532264131</v>
      </c>
      <c r="YM307" s="9">
        <f t="shared" si="241"/>
        <v>60163.416553337804</v>
      </c>
      <c r="YN307" s="9">
        <f t="shared" si="242"/>
        <v>52879.287162704393</v>
      </c>
      <c r="YO307" s="9">
        <f t="shared" si="243"/>
        <v>7698</v>
      </c>
      <c r="YP307" s="14">
        <f t="shared" si="244"/>
        <v>0.43669850392734028</v>
      </c>
      <c r="YQ307" s="9">
        <f t="shared" si="245"/>
        <v>55920.024462961897</v>
      </c>
      <c r="YR307" s="9">
        <f t="shared" si="246"/>
        <v>48635.895072328487</v>
      </c>
      <c r="YS307" s="10">
        <f t="shared" si="247"/>
        <v>6.0336668604835886</v>
      </c>
      <c r="YT307" s="15">
        <f t="shared" si="248"/>
        <v>0.1727287358513438</v>
      </c>
      <c r="YU307" s="16">
        <f t="shared" si="249"/>
        <v>-5.2758595027763207</v>
      </c>
      <c r="YV307" s="16">
        <f t="shared" si="250"/>
        <v>-19.321243820851059</v>
      </c>
      <c r="YW307" s="47">
        <f t="shared" si="251"/>
        <v>51.796839679593226</v>
      </c>
      <c r="YX307" s="5">
        <f t="shared" si="252"/>
        <v>60163.416553337804</v>
      </c>
      <c r="YY307" s="5">
        <f t="shared" si="253"/>
        <v>54840.103873254164</v>
      </c>
      <c r="YZ307" s="5">
        <f t="shared" si="254"/>
        <v>4307.374370087573</v>
      </c>
      <c r="ZA307" s="5">
        <f t="shared" si="255"/>
        <v>1015.9383099960861</v>
      </c>
      <c r="ZB307" s="5">
        <f t="shared" si="256"/>
        <v>60163.416553337818</v>
      </c>
      <c r="ZC307" s="6">
        <f t="shared" si="257"/>
        <v>1.0000000000000002</v>
      </c>
    </row>
    <row r="308" spans="1:679" s="8" customFormat="1" x14ac:dyDescent="0.25">
      <c r="A308" s="8">
        <v>3</v>
      </c>
      <c r="B308" s="8" t="s">
        <v>1907</v>
      </c>
      <c r="C308" s="8" t="s">
        <v>1908</v>
      </c>
      <c r="D308" s="8" t="s">
        <v>1907</v>
      </c>
      <c r="E308" s="13" t="s">
        <v>3314</v>
      </c>
      <c r="F308" s="8" t="s">
        <v>3316</v>
      </c>
      <c r="G308" s="8" t="s">
        <v>3316</v>
      </c>
      <c r="H308" s="8" t="s">
        <v>3325</v>
      </c>
      <c r="I308" s="8" t="s">
        <v>3310</v>
      </c>
      <c r="J308" s="8" t="s">
        <v>3319</v>
      </c>
      <c r="K308" s="8">
        <v>865</v>
      </c>
      <c r="L308" s="8">
        <v>7</v>
      </c>
      <c r="M308" s="8" t="s">
        <v>3311</v>
      </c>
      <c r="N308" s="7">
        <v>0</v>
      </c>
      <c r="O308" s="7">
        <v>0</v>
      </c>
      <c r="P308" s="8" t="s">
        <v>3367</v>
      </c>
      <c r="Q308" s="8" t="s">
        <v>1654</v>
      </c>
      <c r="R308" s="8" t="s">
        <v>1909</v>
      </c>
      <c r="S308" s="8" t="s">
        <v>119</v>
      </c>
      <c r="T308" s="8" t="s">
        <v>120</v>
      </c>
      <c r="U308" s="8" t="s">
        <v>135</v>
      </c>
      <c r="V308" s="8" t="s">
        <v>3378</v>
      </c>
      <c r="W308" s="8" t="s">
        <v>3382</v>
      </c>
      <c r="X308" s="8" t="s">
        <v>3387</v>
      </c>
      <c r="Y308" s="8" t="s">
        <v>3387</v>
      </c>
      <c r="Z308" s="8" t="s">
        <v>122</v>
      </c>
      <c r="AA308" s="8" t="s">
        <v>123</v>
      </c>
      <c r="AB308" s="8" t="s">
        <v>124</v>
      </c>
      <c r="AC308" s="8" t="s">
        <v>1312</v>
      </c>
      <c r="AD308" s="8" t="s">
        <v>1177</v>
      </c>
      <c r="AE308" s="8" t="s">
        <v>3391</v>
      </c>
      <c r="AF308" s="8" t="s">
        <v>931</v>
      </c>
      <c r="AG308" s="8">
        <v>75</v>
      </c>
      <c r="AH308" s="8">
        <v>62</v>
      </c>
      <c r="AI308" s="8">
        <v>95</v>
      </c>
      <c r="AJ308" s="8">
        <v>75</v>
      </c>
      <c r="AK308" s="8">
        <v>7.6</v>
      </c>
      <c r="AL308" s="8">
        <v>8.1</v>
      </c>
      <c r="AM308" s="8">
        <v>7.6</v>
      </c>
      <c r="AN308" s="8">
        <v>8.1</v>
      </c>
      <c r="AO308" s="8">
        <v>229.7</v>
      </c>
      <c r="AP308" s="8">
        <v>1.8</v>
      </c>
      <c r="AQ308" s="8">
        <v>29.6</v>
      </c>
      <c r="AR308" s="8">
        <v>0</v>
      </c>
      <c r="AS308" s="8">
        <v>49643</v>
      </c>
      <c r="AT308" s="8">
        <v>85</v>
      </c>
      <c r="AU308" s="8">
        <v>49063</v>
      </c>
      <c r="AV308" s="8">
        <v>172</v>
      </c>
      <c r="AW308" s="8">
        <v>7177</v>
      </c>
      <c r="AX308" s="8">
        <v>121</v>
      </c>
      <c r="AY308" s="8">
        <v>56826</v>
      </c>
      <c r="AZ308" s="8">
        <v>132</v>
      </c>
      <c r="BA308" s="8">
        <v>6.016</v>
      </c>
      <c r="BB308" s="8">
        <v>900</v>
      </c>
      <c r="CO308" s="8" t="s">
        <v>1910</v>
      </c>
      <c r="CP308" s="8" t="s">
        <v>1911</v>
      </c>
      <c r="CQ308" s="8">
        <v>75.040000000000006</v>
      </c>
      <c r="CR308" s="8">
        <v>1.9E-2</v>
      </c>
      <c r="CS308" s="8">
        <v>62.002000000000002</v>
      </c>
      <c r="CT308" s="8">
        <v>1.7999999999999999E-2</v>
      </c>
      <c r="CU308" s="8">
        <v>94.998000000000005</v>
      </c>
      <c r="CV308" s="8">
        <v>1.9E-2</v>
      </c>
      <c r="CW308" s="8">
        <v>75.001000000000005</v>
      </c>
      <c r="CX308" s="8">
        <v>1.9E-2</v>
      </c>
      <c r="CY308" s="8">
        <v>74.58</v>
      </c>
      <c r="CZ308" s="8">
        <v>7.0000000000000007E-2</v>
      </c>
      <c r="DA308" s="8">
        <v>56.83</v>
      </c>
      <c r="DB308" s="8">
        <v>0.02</v>
      </c>
      <c r="DC308" s="8">
        <v>61.22</v>
      </c>
      <c r="DD308" s="8">
        <v>0.03</v>
      </c>
      <c r="DE308" s="8">
        <v>0.13900000000000001</v>
      </c>
      <c r="DF308" s="8">
        <v>4.0000000000000001E-3</v>
      </c>
      <c r="DG308" s="8">
        <v>0.86109999999999998</v>
      </c>
      <c r="DH308" s="8">
        <v>2.5000000000000001E-3</v>
      </c>
      <c r="DI308" s="8">
        <v>49643</v>
      </c>
      <c r="DJ308" s="8">
        <v>85</v>
      </c>
      <c r="DK308" s="8">
        <v>7177</v>
      </c>
      <c r="DL308" s="8">
        <v>121</v>
      </c>
      <c r="DM308" s="8">
        <v>6.016</v>
      </c>
      <c r="DN308" s="8">
        <v>0.02</v>
      </c>
      <c r="DU308" s="8">
        <v>229.7</v>
      </c>
      <c r="DV308" s="8">
        <v>1.5</v>
      </c>
      <c r="DW308" s="8">
        <v>229.7</v>
      </c>
      <c r="DX308" s="8">
        <v>1.5</v>
      </c>
      <c r="DY308" s="8">
        <v>230.2</v>
      </c>
      <c r="DZ308" s="8">
        <v>1.5</v>
      </c>
      <c r="EA308" s="8">
        <v>29.6</v>
      </c>
      <c r="EB308" s="8">
        <v>0.1</v>
      </c>
      <c r="EC308" s="8">
        <v>27</v>
      </c>
      <c r="ED308" s="8">
        <v>0.1</v>
      </c>
      <c r="EE308" s="8">
        <v>31.1</v>
      </c>
      <c r="EF308" s="8">
        <v>0.1</v>
      </c>
      <c r="EG308" s="8">
        <v>6792.6</v>
      </c>
      <c r="EH308" s="8">
        <v>55.3</v>
      </c>
      <c r="EI308" s="8">
        <v>3791.4</v>
      </c>
      <c r="EJ308" s="8">
        <v>75.5</v>
      </c>
      <c r="EK308" s="8">
        <v>2653.6</v>
      </c>
      <c r="EL308" s="8">
        <v>42.3</v>
      </c>
      <c r="EM308" s="8">
        <v>230</v>
      </c>
      <c r="EO308" s="8">
        <v>230</v>
      </c>
      <c r="EQ308" s="8">
        <v>230</v>
      </c>
      <c r="ES308" s="8">
        <v>6.4</v>
      </c>
      <c r="EU308" s="8">
        <v>6.2</v>
      </c>
      <c r="EW308" s="8">
        <v>6.1</v>
      </c>
      <c r="EY308" s="8">
        <v>0.62</v>
      </c>
      <c r="EZ308" s="8">
        <v>230</v>
      </c>
      <c r="FB308" s="8">
        <v>230</v>
      </c>
      <c r="FD308" s="8">
        <v>230</v>
      </c>
      <c r="FF308" s="8">
        <v>11</v>
      </c>
      <c r="FH308" s="8">
        <v>10.9</v>
      </c>
      <c r="FJ308" s="8">
        <v>10.1</v>
      </c>
      <c r="FL308" s="8">
        <v>3510</v>
      </c>
      <c r="FN308" s="8">
        <v>0.83</v>
      </c>
      <c r="FO308" s="8">
        <v>230</v>
      </c>
      <c r="FP308" s="8">
        <v>230</v>
      </c>
      <c r="FQ308" s="8">
        <v>230</v>
      </c>
      <c r="FR308" s="8">
        <v>11.8</v>
      </c>
      <c r="FS308" s="8">
        <v>11.7</v>
      </c>
      <c r="FT308" s="8">
        <v>10.199999999999999</v>
      </c>
      <c r="FU308" s="8">
        <v>3735</v>
      </c>
      <c r="FV308" s="8">
        <v>0.74</v>
      </c>
      <c r="FW308" s="8">
        <v>228.4</v>
      </c>
      <c r="FY308" s="8">
        <v>2.4</v>
      </c>
      <c r="GA308" s="8">
        <v>524.79999999999995</v>
      </c>
      <c r="GC308" s="8">
        <v>115</v>
      </c>
      <c r="GE308" s="8">
        <v>9454.7999999999993</v>
      </c>
      <c r="HB308" s="8">
        <v>276.58</v>
      </c>
      <c r="HC308" s="8">
        <v>0.25</v>
      </c>
      <c r="HD308" s="8">
        <v>195.77</v>
      </c>
      <c r="HE308" s="8">
        <v>0.04</v>
      </c>
      <c r="HF308" s="8">
        <v>124.54</v>
      </c>
      <c r="HG308" s="8">
        <v>7.0000000000000007E-2</v>
      </c>
      <c r="HH308" s="8">
        <v>71.23</v>
      </c>
      <c r="HI308" s="8">
        <v>0.05</v>
      </c>
      <c r="HZ308" s="8">
        <v>68.260000000000005</v>
      </c>
      <c r="IA308" s="8">
        <v>0.04</v>
      </c>
      <c r="IB308" s="8">
        <v>74.849999999999994</v>
      </c>
      <c r="IC308" s="8">
        <v>0.05</v>
      </c>
      <c r="ID308" s="8">
        <v>39.590000000000003</v>
      </c>
      <c r="IE308" s="8">
        <v>0.03</v>
      </c>
      <c r="IF308" s="8">
        <v>35.270000000000003</v>
      </c>
      <c r="IG308" s="8">
        <v>0.06</v>
      </c>
      <c r="IP308" s="8">
        <v>264.54000000000002</v>
      </c>
      <c r="IQ308" s="8">
        <v>0.23</v>
      </c>
      <c r="IR308" s="8">
        <v>100.37</v>
      </c>
      <c r="IS308" s="8">
        <v>0.06</v>
      </c>
      <c r="IT308" s="8">
        <v>121.21</v>
      </c>
      <c r="IU308" s="8">
        <v>7.0000000000000007E-2</v>
      </c>
      <c r="IV308" s="8">
        <v>20.84</v>
      </c>
      <c r="IW308" s="8">
        <v>0.04</v>
      </c>
      <c r="IX308" s="8">
        <v>261.7</v>
      </c>
      <c r="IY308" s="8">
        <v>0.24</v>
      </c>
      <c r="IZ308" s="8">
        <v>120.41</v>
      </c>
      <c r="JA308" s="8">
        <v>7.0000000000000007E-2</v>
      </c>
      <c r="JB308" s="8">
        <v>19.600000000000001</v>
      </c>
      <c r="JC308" s="8">
        <v>0.06</v>
      </c>
      <c r="KB308" s="8">
        <v>306.98</v>
      </c>
      <c r="KC308" s="8">
        <v>0.25</v>
      </c>
      <c r="KD308" s="8">
        <v>161.83000000000001</v>
      </c>
      <c r="KE308" s="8">
        <v>0.08</v>
      </c>
      <c r="KF308" s="8">
        <v>132.51</v>
      </c>
      <c r="KG308" s="8">
        <v>0.06</v>
      </c>
      <c r="KH308" s="8">
        <v>29.33</v>
      </c>
      <c r="KI308" s="8">
        <v>0.09</v>
      </c>
      <c r="LD308" s="8">
        <v>80.13</v>
      </c>
      <c r="LE308" s="8">
        <v>0.03</v>
      </c>
      <c r="LF308" s="8">
        <v>49.37</v>
      </c>
      <c r="LG308" s="8">
        <v>0.05</v>
      </c>
      <c r="LH308" s="8">
        <v>47.39</v>
      </c>
      <c r="LI308" s="8">
        <v>0.02</v>
      </c>
      <c r="LJ308" s="8">
        <v>1.98</v>
      </c>
      <c r="LK308" s="8">
        <v>0.05</v>
      </c>
      <c r="LX308" s="8">
        <v>294.33</v>
      </c>
      <c r="LY308" s="8">
        <v>0.24</v>
      </c>
      <c r="LZ308" s="8">
        <v>101.31</v>
      </c>
      <c r="MA308" s="8">
        <v>0.06</v>
      </c>
      <c r="MB308" s="8">
        <v>129.26</v>
      </c>
      <c r="MC308" s="8">
        <v>0.06</v>
      </c>
      <c r="MD308" s="8">
        <v>27.96</v>
      </c>
      <c r="ME308" s="8">
        <v>0.04</v>
      </c>
      <c r="MF308" s="8">
        <v>290.2</v>
      </c>
      <c r="MG308" s="8">
        <v>0.23</v>
      </c>
      <c r="MH308" s="8">
        <v>128.18</v>
      </c>
      <c r="MI308" s="8">
        <v>0.06</v>
      </c>
      <c r="MJ308" s="8">
        <v>26.28</v>
      </c>
      <c r="MK308" s="8">
        <v>0.05</v>
      </c>
      <c r="MX308" s="29">
        <v>57.48</v>
      </c>
      <c r="MY308" s="29">
        <v>0.03</v>
      </c>
      <c r="MZ308" s="29">
        <v>56.44</v>
      </c>
      <c r="NA308" s="29">
        <v>0.04</v>
      </c>
      <c r="NB308" s="29">
        <v>56.48</v>
      </c>
      <c r="NC308" s="29">
        <v>0.04</v>
      </c>
      <c r="ND308" s="29">
        <v>55.92</v>
      </c>
      <c r="NE308" s="29">
        <v>0.04</v>
      </c>
      <c r="NF308" s="29">
        <v>56.68</v>
      </c>
      <c r="NG308" s="29">
        <v>0.04</v>
      </c>
      <c r="NJ308" s="8">
        <v>100.44</v>
      </c>
      <c r="NK308" s="8">
        <v>0.05</v>
      </c>
      <c r="NN308" s="8">
        <v>70.14</v>
      </c>
      <c r="NO308" s="8">
        <v>0.05</v>
      </c>
      <c r="NP308" s="8">
        <v>74.02</v>
      </c>
      <c r="NQ308" s="8">
        <v>0.04</v>
      </c>
      <c r="NR308" s="8">
        <v>158.72999999999999</v>
      </c>
      <c r="NS308" s="8">
        <v>0.06</v>
      </c>
      <c r="NV308" s="8">
        <v>102</v>
      </c>
      <c r="NW308" s="8">
        <v>0.06</v>
      </c>
      <c r="NX308" s="8">
        <v>54.27</v>
      </c>
      <c r="NY308" s="8">
        <v>0.03</v>
      </c>
      <c r="NZ308" s="8">
        <v>56.31</v>
      </c>
      <c r="OA308" s="8">
        <v>0.05</v>
      </c>
      <c r="OD308" s="8">
        <v>104.25</v>
      </c>
      <c r="OE308" s="8">
        <v>0.05</v>
      </c>
      <c r="PH308" s="29">
        <v>57.3</v>
      </c>
      <c r="PI308" s="29">
        <v>0.03</v>
      </c>
      <c r="PR308" s="8">
        <v>101.9</v>
      </c>
      <c r="PS308" s="8">
        <v>0.05</v>
      </c>
      <c r="PT308" s="8">
        <v>100.81</v>
      </c>
      <c r="PU308" s="8">
        <v>0.05</v>
      </c>
      <c r="QD308" s="8">
        <v>71.91</v>
      </c>
      <c r="QE308" s="8">
        <v>0.04</v>
      </c>
      <c r="QF308" s="8">
        <v>101.27</v>
      </c>
      <c r="QG308" s="8">
        <v>0.06</v>
      </c>
      <c r="QH308" s="8">
        <v>50.86</v>
      </c>
      <c r="QI308" s="8">
        <v>0.04</v>
      </c>
      <c r="QJ308" s="8">
        <v>102.2</v>
      </c>
      <c r="QK308" s="8">
        <v>0.06</v>
      </c>
      <c r="QV308" s="8">
        <v>195.2</v>
      </c>
      <c r="QW308" s="8">
        <v>0.04</v>
      </c>
      <c r="QX308" s="8">
        <v>95.12</v>
      </c>
      <c r="QY308" s="8">
        <v>0.14000000000000001</v>
      </c>
      <c r="QZ308" s="8">
        <v>95.73</v>
      </c>
      <c r="RA308" s="8">
        <v>0.13</v>
      </c>
      <c r="RB308" s="29">
        <v>74.819999999999993</v>
      </c>
      <c r="RC308" s="29">
        <v>7.0000000000000007E-2</v>
      </c>
      <c r="RD308" s="29">
        <v>74.900000000000006</v>
      </c>
      <c r="RE308" s="29">
        <v>7.0000000000000007E-2</v>
      </c>
      <c r="RF308" s="29">
        <v>74.67</v>
      </c>
      <c r="RG308" s="29">
        <v>7.0000000000000007E-2</v>
      </c>
      <c r="RH308" s="29">
        <v>74.77</v>
      </c>
      <c r="RI308" s="29">
        <v>7.0000000000000007E-2</v>
      </c>
      <c r="RJ308" s="29">
        <v>74.8</v>
      </c>
      <c r="RK308" s="29">
        <v>7.0000000000000007E-2</v>
      </c>
      <c r="RL308" s="29">
        <v>74.900000000000006</v>
      </c>
      <c r="RM308" s="29">
        <v>7.0000000000000007E-2</v>
      </c>
      <c r="RP308" s="29">
        <v>75.459999999999994</v>
      </c>
      <c r="RQ308" s="29">
        <v>0.08</v>
      </c>
      <c r="RR308" s="29">
        <v>76.53</v>
      </c>
      <c r="RS308" s="29">
        <v>0.11</v>
      </c>
      <c r="RT308" s="29">
        <v>74.819999999999993</v>
      </c>
      <c r="RU308" s="29">
        <v>7.0000000000000007E-2</v>
      </c>
      <c r="RV308" s="29">
        <v>84.47</v>
      </c>
      <c r="RW308" s="29">
        <v>0.15</v>
      </c>
      <c r="RX308" s="29">
        <v>75.87</v>
      </c>
      <c r="RY308" s="29">
        <v>7.0000000000000007E-2</v>
      </c>
      <c r="RZ308" s="29">
        <v>75.8</v>
      </c>
      <c r="SA308" s="29">
        <v>0.08</v>
      </c>
      <c r="SB308" s="29">
        <v>75.41</v>
      </c>
      <c r="SC308" s="29">
        <v>0.08</v>
      </c>
      <c r="SD308" s="29">
        <v>75.95</v>
      </c>
      <c r="SE308" s="29">
        <v>0.1</v>
      </c>
      <c r="SF308" s="29">
        <v>76.66</v>
      </c>
      <c r="SG308" s="29">
        <v>0.11</v>
      </c>
      <c r="SH308" s="29">
        <v>76.459999999999994</v>
      </c>
      <c r="SI308" s="29">
        <v>7.0000000000000007E-2</v>
      </c>
      <c r="SJ308" s="29">
        <v>76.59</v>
      </c>
      <c r="SK308" s="29">
        <v>0.09</v>
      </c>
      <c r="SL308" s="29">
        <v>81.760000000000005</v>
      </c>
      <c r="SM308" s="29">
        <v>0.1</v>
      </c>
      <c r="SN308" s="29">
        <v>75.150000000000006</v>
      </c>
      <c r="SO308" s="29">
        <v>7.0000000000000007E-2</v>
      </c>
      <c r="SP308" s="29">
        <v>75.69</v>
      </c>
      <c r="SQ308" s="29">
        <v>7.0000000000000007E-2</v>
      </c>
      <c r="SR308" s="29">
        <v>75.37</v>
      </c>
      <c r="SS308" s="29">
        <v>7.0000000000000007E-2</v>
      </c>
      <c r="ST308" s="29">
        <v>83.4</v>
      </c>
      <c r="SU308" s="29">
        <v>0.14000000000000001</v>
      </c>
      <c r="VV308" s="29">
        <v>94.08</v>
      </c>
      <c r="VW308" s="29">
        <v>0.1</v>
      </c>
      <c r="WF308" s="29">
        <v>57.07</v>
      </c>
      <c r="WG308" s="29">
        <v>0.03</v>
      </c>
      <c r="WH308" s="29">
        <v>57.23</v>
      </c>
      <c r="WI308" s="29">
        <v>0.03</v>
      </c>
      <c r="WJ308" s="8" t="s">
        <v>1315</v>
      </c>
      <c r="WK308" s="8">
        <v>75.040000000000006</v>
      </c>
      <c r="WL308" s="8">
        <v>1.9E-2</v>
      </c>
      <c r="WM308" s="8">
        <v>62.002000000000002</v>
      </c>
      <c r="WN308" s="8">
        <v>1.7999999999999999E-2</v>
      </c>
      <c r="WO308" s="8">
        <v>57.081000000000003</v>
      </c>
      <c r="WP308" s="8">
        <v>0.01</v>
      </c>
      <c r="WQ308" s="8">
        <v>54.338999999999999</v>
      </c>
      <c r="WR308" s="8">
        <v>8.0000000000000002E-3</v>
      </c>
      <c r="WS308" s="8">
        <v>94.998000000000005</v>
      </c>
      <c r="WT308" s="8">
        <v>1.9E-2</v>
      </c>
      <c r="WU308" s="8">
        <v>75.001000000000005</v>
      </c>
      <c r="WV308" s="8">
        <v>1.9E-2</v>
      </c>
      <c r="WW308" s="8">
        <v>2482.5</v>
      </c>
      <c r="WX308" s="8">
        <v>3.7</v>
      </c>
      <c r="WY308" s="8">
        <v>2435.1</v>
      </c>
      <c r="WZ308" s="8">
        <v>3.6</v>
      </c>
      <c r="XA308" s="8">
        <v>1.1379999999999999</v>
      </c>
      <c r="XB308" s="8">
        <v>2E-3</v>
      </c>
      <c r="XC308" s="8">
        <v>-0.42299999999999999</v>
      </c>
      <c r="XD308" s="8">
        <v>2E-3</v>
      </c>
      <c r="XE308" s="8">
        <v>0.13900000000000001</v>
      </c>
      <c r="XF308" s="8">
        <v>4.0000000000000001E-3</v>
      </c>
      <c r="XG308" s="8">
        <v>0.86109999999999998</v>
      </c>
      <c r="XH308" s="8">
        <v>2.5000000000000001E-3</v>
      </c>
      <c r="XI308" s="8">
        <v>29.295999999999999</v>
      </c>
      <c r="XJ308" s="8">
        <v>1E-3</v>
      </c>
      <c r="XK308" s="8">
        <v>9447</v>
      </c>
      <c r="XL308" s="8">
        <v>21</v>
      </c>
      <c r="XM308" s="8">
        <v>1570</v>
      </c>
      <c r="XO308" s="1">
        <v>8.7942837155845673E-3</v>
      </c>
      <c r="XP308" s="12">
        <v>21.378903712586084</v>
      </c>
      <c r="XQ308" s="4">
        <v>13.029</v>
      </c>
      <c r="XR308" s="4">
        <v>0.39800000000000002</v>
      </c>
      <c r="XS308" s="45">
        <f t="shared" si="258"/>
        <v>1.5551097327934214</v>
      </c>
      <c r="XT308" s="9">
        <f t="shared" si="229"/>
        <v>11376.600351887802</v>
      </c>
      <c r="XU308" s="46">
        <f t="shared" si="230"/>
        <v>325.55484642519684</v>
      </c>
      <c r="XV308" s="9">
        <f t="shared" si="240"/>
        <v>22.92799849518449</v>
      </c>
      <c r="XW308" s="9">
        <f t="shared" si="231"/>
        <v>97.566826601302509</v>
      </c>
      <c r="XX308" s="9">
        <f t="shared" si="232"/>
        <v>11279.033525286501</v>
      </c>
      <c r="XY308" s="15">
        <f t="shared" si="233"/>
        <v>8.8166574390979788E-3</v>
      </c>
      <c r="XZ308" s="9">
        <f t="shared" si="234"/>
        <v>27.699961661182993</v>
      </c>
      <c r="YA308" s="9">
        <f t="shared" si="235"/>
        <v>55.525890267206584</v>
      </c>
      <c r="YB308" s="10">
        <v>14.099873467573701</v>
      </c>
      <c r="YC308" s="10">
        <v>13.0926634840683</v>
      </c>
      <c r="YD308" s="3">
        <v>1.3922133441231667E-2</v>
      </c>
      <c r="YE308" s="9">
        <v>38.158126806843455</v>
      </c>
      <c r="YF308" s="15">
        <v>8.7724936292555358E-3</v>
      </c>
      <c r="YG308" s="9">
        <v>27.609495577981189</v>
      </c>
      <c r="YH308" s="15">
        <v>8.3251428639520252E-3</v>
      </c>
      <c r="YI308" s="9">
        <v>22.743408699691955</v>
      </c>
      <c r="YJ308" s="9">
        <f t="shared" si="236"/>
        <v>75.212752440607204</v>
      </c>
      <c r="YK308" s="9">
        <f t="shared" si="237"/>
        <v>62.130711877573972</v>
      </c>
      <c r="YL308" s="9">
        <f t="shared" si="238"/>
        <v>22.36443411307312</v>
      </c>
      <c r="YM308" s="9">
        <f t="shared" si="241"/>
        <v>60700.164581333847</v>
      </c>
      <c r="YN308" s="9">
        <f t="shared" si="242"/>
        <v>53752.695151074273</v>
      </c>
      <c r="YO308" s="9">
        <f t="shared" si="243"/>
        <v>7877</v>
      </c>
      <c r="YP308" s="14">
        <f t="shared" si="244"/>
        <v>0.44290161625471552</v>
      </c>
      <c r="YQ308" s="9">
        <f t="shared" si="245"/>
        <v>56452.873272183046</v>
      </c>
      <c r="YR308" s="9">
        <f t="shared" si="246"/>
        <v>49505.403841923471</v>
      </c>
      <c r="YS308" s="10">
        <f t="shared" si="247"/>
        <v>5.9757460857608811</v>
      </c>
      <c r="YT308" s="15">
        <f t="shared" si="248"/>
        <v>0.15555458931272093</v>
      </c>
      <c r="YU308" s="16">
        <f t="shared" si="249"/>
        <v>-5.335527548109873</v>
      </c>
      <c r="YV308" s="16">
        <f t="shared" si="250"/>
        <v>-19.68686217340062</v>
      </c>
      <c r="YW308" s="47">
        <f t="shared" si="251"/>
        <v>51.899389700702166</v>
      </c>
      <c r="YX308" s="5">
        <f t="shared" si="252"/>
        <v>60700.164581333847</v>
      </c>
      <c r="YY308" s="5">
        <f t="shared" si="253"/>
        <v>55359.52569186192</v>
      </c>
      <c r="YZ308" s="5">
        <f t="shared" si="254"/>
        <v>4311.44241548437</v>
      </c>
      <c r="ZA308" s="5">
        <f t="shared" si="255"/>
        <v>1029.1964739874893</v>
      </c>
      <c r="ZB308" s="5">
        <f t="shared" si="256"/>
        <v>60700.164581333782</v>
      </c>
      <c r="ZC308" s="6">
        <f t="shared" si="257"/>
        <v>0.99999999999999889</v>
      </c>
    </row>
    <row r="309" spans="1:679" s="8" customFormat="1" x14ac:dyDescent="0.25">
      <c r="A309" s="8">
        <v>3</v>
      </c>
      <c r="B309" s="8" t="s">
        <v>1912</v>
      </c>
      <c r="C309" s="8" t="s">
        <v>1913</v>
      </c>
      <c r="D309" s="8" t="s">
        <v>1912</v>
      </c>
      <c r="E309" s="13" t="s">
        <v>3314</v>
      </c>
      <c r="F309" s="8" t="s">
        <v>3316</v>
      </c>
      <c r="G309" s="8" t="s">
        <v>3316</v>
      </c>
      <c r="H309" s="8" t="s">
        <v>3325</v>
      </c>
      <c r="I309" s="8" t="s">
        <v>3310</v>
      </c>
      <c r="J309" s="8" t="s">
        <v>3319</v>
      </c>
      <c r="K309" s="8">
        <v>865</v>
      </c>
      <c r="L309" s="8">
        <v>7</v>
      </c>
      <c r="M309" s="8" t="s">
        <v>3311</v>
      </c>
      <c r="N309" s="7">
        <v>0</v>
      </c>
      <c r="O309" s="7">
        <v>0</v>
      </c>
      <c r="P309" s="8" t="s">
        <v>3367</v>
      </c>
      <c r="Q309" s="8" t="s">
        <v>1872</v>
      </c>
      <c r="R309" s="8" t="s">
        <v>1914</v>
      </c>
      <c r="S309" s="8" t="s">
        <v>119</v>
      </c>
      <c r="T309" s="8" t="s">
        <v>120</v>
      </c>
      <c r="U309" s="8" t="s">
        <v>135</v>
      </c>
      <c r="V309" s="8" t="s">
        <v>3378</v>
      </c>
      <c r="W309" s="8" t="s">
        <v>3382</v>
      </c>
      <c r="X309" s="8" t="s">
        <v>3387</v>
      </c>
      <c r="Y309" s="8" t="s">
        <v>3387</v>
      </c>
      <c r="Z309" s="8" t="s">
        <v>122</v>
      </c>
      <c r="AA309" s="8" t="s">
        <v>123</v>
      </c>
      <c r="AB309" s="8" t="s">
        <v>124</v>
      </c>
      <c r="AC309" s="8" t="s">
        <v>1312</v>
      </c>
      <c r="AD309" s="8" t="s">
        <v>1177</v>
      </c>
      <c r="AE309" s="8" t="s">
        <v>3391</v>
      </c>
      <c r="AF309" s="8" t="s">
        <v>931</v>
      </c>
      <c r="AG309" s="8">
        <v>75</v>
      </c>
      <c r="AH309" s="8">
        <v>62</v>
      </c>
      <c r="AI309" s="8">
        <v>95</v>
      </c>
      <c r="AJ309" s="8">
        <v>75</v>
      </c>
      <c r="AK309" s="8">
        <v>7.6</v>
      </c>
      <c r="AL309" s="8">
        <v>8.1</v>
      </c>
      <c r="AM309" s="8">
        <v>7.6</v>
      </c>
      <c r="AN309" s="8">
        <v>8.1</v>
      </c>
      <c r="AO309" s="8">
        <v>230</v>
      </c>
      <c r="AP309" s="8">
        <v>1.8</v>
      </c>
      <c r="AQ309" s="8">
        <v>25.7</v>
      </c>
      <c r="AR309" s="8">
        <v>0</v>
      </c>
      <c r="AS309" s="8">
        <v>21026</v>
      </c>
      <c r="AT309" s="8">
        <v>29</v>
      </c>
      <c r="AU309" s="8">
        <v>20675</v>
      </c>
      <c r="AV309" s="8">
        <v>62</v>
      </c>
      <c r="AW309" s="8">
        <v>-5560</v>
      </c>
      <c r="AX309" s="8">
        <v>89</v>
      </c>
      <c r="AY309" s="8">
        <v>15461</v>
      </c>
      <c r="AZ309" s="8">
        <v>87</v>
      </c>
      <c r="BA309" s="8">
        <v>1.9970000000000001</v>
      </c>
      <c r="BB309" s="8">
        <v>899</v>
      </c>
      <c r="CO309" s="8" t="s">
        <v>1915</v>
      </c>
      <c r="CP309" s="8" t="s">
        <v>1321</v>
      </c>
      <c r="CQ309" s="8">
        <v>74.992999999999995</v>
      </c>
      <c r="CR309" s="8">
        <v>1.0999999999999999E-2</v>
      </c>
      <c r="CS309" s="8">
        <v>62.009</v>
      </c>
      <c r="CT309" s="8">
        <v>1.2999999999999999E-2</v>
      </c>
      <c r="CU309" s="8">
        <v>94.99</v>
      </c>
      <c r="CV309" s="8">
        <v>1.0999999999999999E-2</v>
      </c>
      <c r="CW309" s="8">
        <v>75.003</v>
      </c>
      <c r="CX309" s="8">
        <v>2.4E-2</v>
      </c>
      <c r="CY309" s="8">
        <v>74.459999999999994</v>
      </c>
      <c r="CZ309" s="8">
        <v>0.02</v>
      </c>
      <c r="DA309" s="8">
        <v>66.900000000000006</v>
      </c>
      <c r="DB309" s="8">
        <v>0.02</v>
      </c>
      <c r="DC309" s="8">
        <v>69.12</v>
      </c>
      <c r="DD309" s="8">
        <v>0.01</v>
      </c>
      <c r="DE309" s="8">
        <v>8.4000000000000005E-2</v>
      </c>
      <c r="DF309" s="8">
        <v>4.0000000000000001E-3</v>
      </c>
      <c r="DG309" s="8">
        <v>0.87809999999999999</v>
      </c>
      <c r="DH309" s="8">
        <v>2.5999999999999999E-3</v>
      </c>
      <c r="DI309" s="8">
        <v>21026</v>
      </c>
      <c r="DJ309" s="8">
        <v>29</v>
      </c>
      <c r="DK309" s="8">
        <v>-5560</v>
      </c>
      <c r="DL309" s="8">
        <v>89</v>
      </c>
      <c r="DM309" s="8">
        <v>1.9970000000000001</v>
      </c>
      <c r="DN309" s="8">
        <v>1.2999999999999999E-2</v>
      </c>
      <c r="DU309" s="8">
        <v>230</v>
      </c>
      <c r="DV309" s="8">
        <v>1.4</v>
      </c>
      <c r="DW309" s="8">
        <v>229.8</v>
      </c>
      <c r="DX309" s="8">
        <v>1.4</v>
      </c>
      <c r="DY309" s="8">
        <v>230</v>
      </c>
      <c r="DZ309" s="8">
        <v>1.4</v>
      </c>
      <c r="EA309" s="8">
        <v>25.7</v>
      </c>
      <c r="EB309" s="8">
        <v>0.1</v>
      </c>
      <c r="EC309" s="8">
        <v>23.5</v>
      </c>
      <c r="ED309" s="8">
        <v>0.1</v>
      </c>
      <c r="EE309" s="8">
        <v>27.1</v>
      </c>
      <c r="EF309" s="8">
        <v>0.1</v>
      </c>
      <c r="EG309" s="8">
        <v>5886.4</v>
      </c>
      <c r="EH309" s="8">
        <v>55.5</v>
      </c>
      <c r="EI309" s="8">
        <v>3615.8</v>
      </c>
      <c r="EJ309" s="8">
        <v>77.400000000000006</v>
      </c>
      <c r="EK309" s="8">
        <v>1855.3</v>
      </c>
      <c r="EL309" s="8">
        <v>39.799999999999997</v>
      </c>
      <c r="EM309" s="8">
        <v>230</v>
      </c>
      <c r="EO309" s="8">
        <v>230</v>
      </c>
      <c r="EQ309" s="8">
        <v>230</v>
      </c>
      <c r="ES309" s="8">
        <v>6.2</v>
      </c>
      <c r="EU309" s="8">
        <v>6.3</v>
      </c>
      <c r="EW309" s="8">
        <v>6.2</v>
      </c>
      <c r="EY309" s="8">
        <v>0.61</v>
      </c>
      <c r="EZ309" s="8">
        <v>230</v>
      </c>
      <c r="FB309" s="8">
        <v>230</v>
      </c>
      <c r="FD309" s="8">
        <v>230</v>
      </c>
      <c r="FF309" s="8">
        <v>9.1</v>
      </c>
      <c r="FH309" s="8">
        <v>9.1</v>
      </c>
      <c r="FJ309" s="8">
        <v>8.4</v>
      </c>
      <c r="FL309" s="8">
        <v>2700</v>
      </c>
      <c r="FN309" s="8">
        <v>0.76</v>
      </c>
      <c r="FO309" s="8">
        <v>230</v>
      </c>
      <c r="FP309" s="8">
        <v>230</v>
      </c>
      <c r="FQ309" s="8">
        <v>230</v>
      </c>
      <c r="FR309" s="8">
        <v>9.6</v>
      </c>
      <c r="FS309" s="8">
        <v>9.4</v>
      </c>
      <c r="FT309" s="8">
        <v>9.4</v>
      </c>
      <c r="FU309" s="8">
        <v>2830</v>
      </c>
      <c r="FV309" s="8">
        <v>0.69</v>
      </c>
      <c r="FW309" s="8">
        <v>228.6</v>
      </c>
      <c r="FY309" s="8">
        <v>2.4</v>
      </c>
      <c r="GA309" s="8">
        <v>528.29999999999995</v>
      </c>
      <c r="GC309" s="8">
        <v>115</v>
      </c>
      <c r="GE309" s="8">
        <v>7703.3</v>
      </c>
      <c r="HB309" s="8">
        <v>202</v>
      </c>
      <c r="HC309" s="8">
        <v>0.13</v>
      </c>
      <c r="HD309" s="8">
        <v>259.69</v>
      </c>
      <c r="HE309" s="8">
        <v>0.06</v>
      </c>
      <c r="HF309" s="8">
        <v>101.97</v>
      </c>
      <c r="HG309" s="8">
        <v>0.04</v>
      </c>
      <c r="HH309" s="8">
        <v>157.72</v>
      </c>
      <c r="HI309" s="8">
        <v>0.05</v>
      </c>
      <c r="HZ309" s="8">
        <v>23.31</v>
      </c>
      <c r="IA309" s="8">
        <v>0.03</v>
      </c>
      <c r="IB309" s="8">
        <v>83.61</v>
      </c>
      <c r="IC309" s="8">
        <v>0.02</v>
      </c>
      <c r="ID309" s="8">
        <v>-1.31</v>
      </c>
      <c r="IE309" s="8">
        <v>0.04</v>
      </c>
      <c r="IF309" s="8">
        <v>84.92</v>
      </c>
      <c r="IG309" s="8">
        <v>0.04</v>
      </c>
      <c r="IP309" s="8">
        <v>195.11</v>
      </c>
      <c r="IQ309" s="8">
        <v>0.12</v>
      </c>
      <c r="IR309" s="8">
        <v>99.6</v>
      </c>
      <c r="IS309" s="8">
        <v>0.04</v>
      </c>
      <c r="IT309" s="8">
        <v>99.61</v>
      </c>
      <c r="IU309" s="8">
        <v>0.04</v>
      </c>
      <c r="IV309" s="8">
        <v>0.01</v>
      </c>
      <c r="IW309" s="8">
        <v>0.02</v>
      </c>
      <c r="IX309" s="8">
        <v>193.8</v>
      </c>
      <c r="IY309" s="8">
        <v>0.14000000000000001</v>
      </c>
      <c r="IZ309" s="8">
        <v>99.15</v>
      </c>
      <c r="JA309" s="8">
        <v>0.05</v>
      </c>
      <c r="JB309" s="8">
        <v>0.63</v>
      </c>
      <c r="JC309" s="8">
        <v>0.03</v>
      </c>
      <c r="KB309" s="8">
        <v>228.4</v>
      </c>
      <c r="KC309" s="8">
        <v>0.17</v>
      </c>
      <c r="KD309" s="8">
        <v>219.7</v>
      </c>
      <c r="KE309" s="8">
        <v>0.04</v>
      </c>
      <c r="KF309" s="8">
        <v>110.53</v>
      </c>
      <c r="KG309" s="8">
        <v>0.05</v>
      </c>
      <c r="KH309" s="8">
        <v>109.16</v>
      </c>
      <c r="KI309" s="8">
        <v>0.04</v>
      </c>
      <c r="LD309" s="8">
        <v>48.71</v>
      </c>
      <c r="LE309" s="8">
        <v>0.04</v>
      </c>
      <c r="LF309" s="8">
        <v>82.13</v>
      </c>
      <c r="LG309" s="8">
        <v>0.03</v>
      </c>
      <c r="LH309" s="8">
        <v>24.62</v>
      </c>
      <c r="LI309" s="8">
        <v>0.04</v>
      </c>
      <c r="LJ309" s="8">
        <v>57.5</v>
      </c>
      <c r="LK309" s="8">
        <v>0.04</v>
      </c>
      <c r="LX309" s="8">
        <v>220.16</v>
      </c>
      <c r="LY309" s="8">
        <v>0.16</v>
      </c>
      <c r="LZ309" s="8">
        <v>104.86</v>
      </c>
      <c r="MA309" s="8">
        <v>0.05</v>
      </c>
      <c r="MB309" s="8">
        <v>107.93</v>
      </c>
      <c r="MC309" s="8">
        <v>0.05</v>
      </c>
      <c r="MD309" s="8">
        <v>3.07</v>
      </c>
      <c r="ME309" s="8">
        <v>0.02</v>
      </c>
      <c r="MF309" s="8">
        <v>217.76</v>
      </c>
      <c r="MG309" s="8">
        <v>0.18</v>
      </c>
      <c r="MH309" s="8">
        <v>107.17</v>
      </c>
      <c r="MI309" s="8">
        <v>0.06</v>
      </c>
      <c r="MJ309" s="8">
        <v>1.43</v>
      </c>
      <c r="MK309" s="8">
        <v>0.03</v>
      </c>
      <c r="MX309" s="29">
        <v>67.900000000000006</v>
      </c>
      <c r="MY309" s="29">
        <v>0.03</v>
      </c>
      <c r="MZ309" s="29">
        <v>67.489999999999995</v>
      </c>
      <c r="NA309" s="29">
        <v>0.03</v>
      </c>
      <c r="NB309" s="29">
        <v>66.790000000000006</v>
      </c>
      <c r="NC309" s="29">
        <v>0.04</v>
      </c>
      <c r="ND309" s="29">
        <v>66.459999999999994</v>
      </c>
      <c r="NE309" s="29">
        <v>0.04</v>
      </c>
      <c r="NF309" s="29">
        <v>67.19</v>
      </c>
      <c r="NG309" s="29">
        <v>0.03</v>
      </c>
      <c r="NJ309" s="8">
        <v>99.52</v>
      </c>
      <c r="NK309" s="8">
        <v>0.04</v>
      </c>
      <c r="NN309" s="8">
        <v>77.97</v>
      </c>
      <c r="NO309" s="8">
        <v>0.02</v>
      </c>
      <c r="NP309" s="8">
        <v>82.5</v>
      </c>
      <c r="NQ309" s="8">
        <v>0.02</v>
      </c>
      <c r="NR309" s="8">
        <v>212.67</v>
      </c>
      <c r="NS309" s="8">
        <v>0.05</v>
      </c>
      <c r="NV309" s="8">
        <v>104.81</v>
      </c>
      <c r="NW309" s="8">
        <v>0.05</v>
      </c>
      <c r="NX309" s="8">
        <v>82.3</v>
      </c>
      <c r="NY309" s="8">
        <v>0.02</v>
      </c>
      <c r="NZ309" s="8">
        <v>86.54</v>
      </c>
      <c r="OA309" s="8">
        <v>0.04</v>
      </c>
      <c r="OD309" s="8">
        <v>103.95</v>
      </c>
      <c r="OE309" s="8">
        <v>0.04</v>
      </c>
      <c r="PH309" s="29">
        <v>67.849999999999994</v>
      </c>
      <c r="PI309" s="29">
        <v>0.03</v>
      </c>
      <c r="PR309" s="8">
        <v>105.74</v>
      </c>
      <c r="PS309" s="8">
        <v>0.04</v>
      </c>
      <c r="PT309" s="8">
        <v>99.79</v>
      </c>
      <c r="PU309" s="8">
        <v>0.03</v>
      </c>
      <c r="QD309" s="8">
        <v>79.13</v>
      </c>
      <c r="QE309" s="8">
        <v>0.03</v>
      </c>
      <c r="QF309" s="8">
        <v>99.64</v>
      </c>
      <c r="QG309" s="8">
        <v>0.04</v>
      </c>
      <c r="QH309" s="8">
        <v>79.89</v>
      </c>
      <c r="QI309" s="8">
        <v>0.03</v>
      </c>
      <c r="QJ309" s="8">
        <v>105.4</v>
      </c>
      <c r="QK309" s="8">
        <v>0.05</v>
      </c>
      <c r="QV309" s="8">
        <v>258.54000000000002</v>
      </c>
      <c r="QW309" s="8">
        <v>7.0000000000000007E-2</v>
      </c>
      <c r="QX309" s="8">
        <v>95.08</v>
      </c>
      <c r="QY309" s="8">
        <v>0.08</v>
      </c>
      <c r="QZ309" s="8">
        <v>95.25</v>
      </c>
      <c r="RA309" s="8">
        <v>0.06</v>
      </c>
      <c r="RB309" s="29">
        <v>74.88</v>
      </c>
      <c r="RC309" s="29">
        <v>0.05</v>
      </c>
      <c r="RD309" s="29">
        <v>74.930000000000007</v>
      </c>
      <c r="RE309" s="29">
        <v>0.04</v>
      </c>
      <c r="RF309" s="29">
        <v>74.819999999999993</v>
      </c>
      <c r="RG309" s="29">
        <v>0.06</v>
      </c>
      <c r="RH309" s="29">
        <v>74.900000000000006</v>
      </c>
      <c r="RI309" s="29">
        <v>0.06</v>
      </c>
      <c r="RJ309" s="29">
        <v>74.92</v>
      </c>
      <c r="RK309" s="29">
        <v>0.06</v>
      </c>
      <c r="RL309" s="29">
        <v>74.97</v>
      </c>
      <c r="RM309" s="29">
        <v>0.05</v>
      </c>
      <c r="RP309" s="29">
        <v>77.680000000000007</v>
      </c>
      <c r="RQ309" s="29">
        <v>7.0000000000000007E-2</v>
      </c>
      <c r="RR309" s="29">
        <v>77.12</v>
      </c>
      <c r="RS309" s="29">
        <v>0.08</v>
      </c>
      <c r="RT309" s="29">
        <v>75.12</v>
      </c>
      <c r="RU309" s="29">
        <v>0.04</v>
      </c>
      <c r="RV309" s="29">
        <v>89.14</v>
      </c>
      <c r="RW309" s="29">
        <v>0.16</v>
      </c>
      <c r="RX309" s="29">
        <v>75.7</v>
      </c>
      <c r="RY309" s="29">
        <v>0.04</v>
      </c>
      <c r="RZ309" s="29">
        <v>76.05</v>
      </c>
      <c r="SA309" s="29">
        <v>7.0000000000000007E-2</v>
      </c>
      <c r="SB309" s="29">
        <v>75.34</v>
      </c>
      <c r="SC309" s="29">
        <v>0.04</v>
      </c>
      <c r="SD309" s="29">
        <v>75.67</v>
      </c>
      <c r="SE309" s="29">
        <v>7.0000000000000007E-2</v>
      </c>
      <c r="SF309" s="29">
        <v>78.89</v>
      </c>
      <c r="SG309" s="29">
        <v>0.14000000000000001</v>
      </c>
      <c r="SH309" s="29">
        <v>77.25</v>
      </c>
      <c r="SI309" s="29">
        <v>0.12</v>
      </c>
      <c r="SJ309" s="29">
        <v>78.27</v>
      </c>
      <c r="SK309" s="29">
        <v>0.06</v>
      </c>
      <c r="SL309" s="29">
        <v>80.34</v>
      </c>
      <c r="SM309" s="29">
        <v>0.06</v>
      </c>
      <c r="SN309" s="29">
        <v>75.069999999999993</v>
      </c>
      <c r="SO309" s="29">
        <v>0.03</v>
      </c>
      <c r="SP309" s="29">
        <v>76.52</v>
      </c>
      <c r="SQ309" s="29">
        <v>0.09</v>
      </c>
      <c r="SR309" s="29">
        <v>75.31</v>
      </c>
      <c r="SS309" s="29">
        <v>0.03</v>
      </c>
      <c r="ST309" s="29">
        <v>82.94</v>
      </c>
      <c r="SU309" s="29">
        <v>0.13</v>
      </c>
      <c r="VV309" s="29">
        <v>94.54</v>
      </c>
      <c r="VW309" s="29">
        <v>0.09</v>
      </c>
      <c r="WF309" s="29">
        <v>67.69</v>
      </c>
      <c r="WG309" s="29">
        <v>0.03</v>
      </c>
      <c r="WH309" s="29">
        <v>67.63</v>
      </c>
      <c r="WI309" s="29">
        <v>0.03</v>
      </c>
      <c r="WJ309" s="8" t="s">
        <v>1315</v>
      </c>
      <c r="WK309" s="8">
        <v>74.992999999999995</v>
      </c>
      <c r="WL309" s="8">
        <v>1.0999999999999999E-2</v>
      </c>
      <c r="WM309" s="8">
        <v>62.009</v>
      </c>
      <c r="WN309" s="8">
        <v>1.2999999999999999E-2</v>
      </c>
      <c r="WO309" s="8">
        <v>67.3</v>
      </c>
      <c r="WP309" s="8">
        <v>7.0000000000000001E-3</v>
      </c>
      <c r="WQ309" s="8">
        <v>60.088000000000001</v>
      </c>
      <c r="WR309" s="8">
        <v>8.0000000000000002E-3</v>
      </c>
      <c r="WS309" s="8">
        <v>94.99</v>
      </c>
      <c r="WT309" s="8">
        <v>1.0999999999999999E-2</v>
      </c>
      <c r="WU309" s="8">
        <v>75.003</v>
      </c>
      <c r="WV309" s="8">
        <v>2.4E-2</v>
      </c>
      <c r="WW309" s="8">
        <v>2529.3000000000002</v>
      </c>
      <c r="WX309" s="8">
        <v>3.7</v>
      </c>
      <c r="WY309" s="8">
        <v>2434.1999999999998</v>
      </c>
      <c r="WZ309" s="8">
        <v>3.6</v>
      </c>
      <c r="XA309" s="8">
        <v>1.1419999999999999</v>
      </c>
      <c r="XB309" s="8">
        <v>1E-3</v>
      </c>
      <c r="XC309" s="8">
        <v>-0.41899999999999998</v>
      </c>
      <c r="XD309" s="8">
        <v>3.0000000000000001E-3</v>
      </c>
      <c r="XE309" s="8">
        <v>8.4000000000000005E-2</v>
      </c>
      <c r="XF309" s="8">
        <v>4.0000000000000001E-3</v>
      </c>
      <c r="XG309" s="8">
        <v>0.87809999999999999</v>
      </c>
      <c r="XH309" s="8">
        <v>2.5999999999999999E-3</v>
      </c>
      <c r="XI309" s="8">
        <v>29.234000000000002</v>
      </c>
      <c r="XJ309" s="8">
        <v>0</v>
      </c>
      <c r="XK309" s="8">
        <v>7742</v>
      </c>
      <c r="XL309" s="8">
        <v>21</v>
      </c>
      <c r="XM309" s="8">
        <v>1530</v>
      </c>
      <c r="XO309" s="1">
        <v>8.7942837155845673E-3</v>
      </c>
      <c r="XP309" s="12">
        <v>21.378903712586084</v>
      </c>
      <c r="XQ309" s="4">
        <v>13.029</v>
      </c>
      <c r="XR309" s="4">
        <v>0.39800000000000002</v>
      </c>
      <c r="XS309" s="45">
        <f t="shared" si="258"/>
        <v>1.5061370803860752</v>
      </c>
      <c r="XT309" s="9">
        <f t="shared" si="229"/>
        <v>11359.287207287172</v>
      </c>
      <c r="XU309" s="46">
        <f t="shared" si="230"/>
        <v>326.57840541732281</v>
      </c>
      <c r="XV309" s="9">
        <f t="shared" si="240"/>
        <v>22.819194360629588</v>
      </c>
      <c r="XW309" s="9">
        <f t="shared" si="231"/>
        <v>97.105017828062245</v>
      </c>
      <c r="XX309" s="9">
        <f t="shared" si="232"/>
        <v>11262.18218945911</v>
      </c>
      <c r="XY309" s="15">
        <f t="shared" si="233"/>
        <v>8.8321331243026435E-3</v>
      </c>
      <c r="XZ309" s="9">
        <f t="shared" si="234"/>
        <v>27.705379496758113</v>
      </c>
      <c r="YA309" s="9">
        <f t="shared" si="235"/>
        <v>65.793862919613929</v>
      </c>
      <c r="YB309" s="10">
        <v>14.099700430126548</v>
      </c>
      <c r="YC309" s="10">
        <v>13.359817146153741</v>
      </c>
      <c r="YD309" s="3">
        <v>1.3925801890084268E-2</v>
      </c>
      <c r="YE309" s="9">
        <v>38.160204298542766</v>
      </c>
      <c r="YF309" s="15">
        <v>8.7882143891951248E-3</v>
      </c>
      <c r="YG309" s="9">
        <v>27.6152356923259</v>
      </c>
      <c r="YH309" s="15">
        <v>9.3638065251105441E-3</v>
      </c>
      <c r="YI309" s="9">
        <v>26.366800498680419</v>
      </c>
      <c r="YJ309" s="9">
        <f t="shared" si="236"/>
        <v>75.165529583404762</v>
      </c>
      <c r="YK309" s="9">
        <f t="shared" si="237"/>
        <v>62.137240217304267</v>
      </c>
      <c r="YL309" s="9">
        <f t="shared" si="238"/>
        <v>25.999065789145625</v>
      </c>
      <c r="YM309" s="9">
        <f t="shared" si="241"/>
        <v>19382.507470501274</v>
      </c>
      <c r="YN309" s="9">
        <f t="shared" si="242"/>
        <v>25549.308778790124</v>
      </c>
      <c r="YO309" s="9">
        <f t="shared" si="243"/>
        <v>6212</v>
      </c>
      <c r="YP309" s="14">
        <f t="shared" si="244"/>
        <v>1.0938500104935949</v>
      </c>
      <c r="YQ309" s="9">
        <f t="shared" si="245"/>
        <v>15275.229568190596</v>
      </c>
      <c r="YR309" s="9">
        <f t="shared" si="246"/>
        <v>21442.030876479446</v>
      </c>
      <c r="YS309" s="10">
        <f t="shared" si="247"/>
        <v>1.9730340439409191</v>
      </c>
      <c r="YT309" s="15">
        <f t="shared" si="248"/>
        <v>0.49022634394447656</v>
      </c>
      <c r="YU309" s="16">
        <f t="shared" si="249"/>
        <v>-1.7063137076124875</v>
      </c>
      <c r="YV309" s="16">
        <f t="shared" si="250"/>
        <v>-9.3716666637908332</v>
      </c>
      <c r="YW309" s="47">
        <f t="shared" si="251"/>
        <v>56.781553572745452</v>
      </c>
      <c r="YX309" s="5">
        <f t="shared" si="252"/>
        <v>19382.507470501274</v>
      </c>
      <c r="YY309" s="5">
        <f t="shared" si="253"/>
        <v>14181.333924304194</v>
      </c>
      <c r="YZ309" s="5">
        <f t="shared" si="254"/>
        <v>4177.20418169405</v>
      </c>
      <c r="ZA309" s="5">
        <f t="shared" si="255"/>
        <v>1023.9693645030454</v>
      </c>
      <c r="ZB309" s="5">
        <f t="shared" si="256"/>
        <v>19382.507470501288</v>
      </c>
      <c r="ZC309" s="6">
        <f t="shared" si="257"/>
        <v>1.0000000000000007</v>
      </c>
    </row>
    <row r="310" spans="1:679" s="8" customFormat="1" x14ac:dyDescent="0.25">
      <c r="A310" s="8">
        <v>3</v>
      </c>
      <c r="B310" s="8" t="s">
        <v>1916</v>
      </c>
      <c r="C310" s="8" t="s">
        <v>1917</v>
      </c>
      <c r="D310" s="8" t="s">
        <v>1916</v>
      </c>
      <c r="E310" s="13" t="s">
        <v>3314</v>
      </c>
      <c r="F310" s="8" t="s">
        <v>3316</v>
      </c>
      <c r="G310" s="8" t="s">
        <v>3316</v>
      </c>
      <c r="H310" s="8" t="s">
        <v>3325</v>
      </c>
      <c r="I310" s="8" t="s">
        <v>3310</v>
      </c>
      <c r="J310" s="8" t="s">
        <v>3319</v>
      </c>
      <c r="K310" s="8">
        <v>865</v>
      </c>
      <c r="L310" s="8">
        <v>7</v>
      </c>
      <c r="M310" s="8" t="s">
        <v>3311</v>
      </c>
      <c r="N310" s="7">
        <v>0</v>
      </c>
      <c r="O310" s="7">
        <v>0</v>
      </c>
      <c r="P310" s="8" t="s">
        <v>3367</v>
      </c>
      <c r="Q310" s="8" t="s">
        <v>1872</v>
      </c>
      <c r="R310" s="8" t="s">
        <v>1918</v>
      </c>
      <c r="S310" s="8" t="s">
        <v>119</v>
      </c>
      <c r="T310" s="8" t="s">
        <v>120</v>
      </c>
      <c r="U310" s="8" t="s">
        <v>135</v>
      </c>
      <c r="V310" s="8" t="s">
        <v>3378</v>
      </c>
      <c r="W310" s="8" t="s">
        <v>3382</v>
      </c>
      <c r="X310" s="8" t="s">
        <v>3387</v>
      </c>
      <c r="Y310" s="8" t="s">
        <v>3387</v>
      </c>
      <c r="Z310" s="8" t="s">
        <v>122</v>
      </c>
      <c r="AA310" s="8" t="s">
        <v>123</v>
      </c>
      <c r="AB310" s="8" t="s">
        <v>124</v>
      </c>
      <c r="AC310" s="8" t="s">
        <v>1312</v>
      </c>
      <c r="AD310" s="8" t="s">
        <v>1177</v>
      </c>
      <c r="AE310" s="8" t="s">
        <v>3391</v>
      </c>
      <c r="AF310" s="8" t="s">
        <v>931</v>
      </c>
      <c r="AG310" s="8">
        <v>75</v>
      </c>
      <c r="AH310" s="8">
        <v>62</v>
      </c>
      <c r="AI310" s="8">
        <v>95</v>
      </c>
      <c r="AJ310" s="8">
        <v>75</v>
      </c>
      <c r="AK310" s="8">
        <v>7.6</v>
      </c>
      <c r="AL310" s="8">
        <v>8.1</v>
      </c>
      <c r="AM310" s="8">
        <v>7.6</v>
      </c>
      <c r="AN310" s="8">
        <v>8.1</v>
      </c>
      <c r="AO310" s="8">
        <v>230.1</v>
      </c>
      <c r="AP310" s="8">
        <v>1.8</v>
      </c>
      <c r="AQ310" s="8">
        <v>26.3</v>
      </c>
      <c r="AR310" s="8">
        <v>0</v>
      </c>
      <c r="AS310" s="8">
        <v>29440</v>
      </c>
      <c r="AT310" s="8">
        <v>64</v>
      </c>
      <c r="AU310" s="8">
        <v>29158</v>
      </c>
      <c r="AV310" s="8">
        <v>134</v>
      </c>
      <c r="AW310" s="8">
        <v>-1806</v>
      </c>
      <c r="AX310" s="8">
        <v>141</v>
      </c>
      <c r="AY310" s="8">
        <v>27633</v>
      </c>
      <c r="AZ310" s="8">
        <v>116</v>
      </c>
      <c r="BA310" s="8">
        <v>3.4590000000000001</v>
      </c>
      <c r="BB310" s="8">
        <v>900</v>
      </c>
      <c r="CO310" s="8" t="s">
        <v>1919</v>
      </c>
      <c r="CP310" s="8" t="s">
        <v>1321</v>
      </c>
      <c r="CQ310" s="8">
        <v>75.034000000000006</v>
      </c>
      <c r="CR310" s="8">
        <v>2.1000000000000001E-2</v>
      </c>
      <c r="CS310" s="8">
        <v>62</v>
      </c>
      <c r="CT310" s="8">
        <v>3.4000000000000002E-2</v>
      </c>
      <c r="CU310" s="8">
        <v>95.010999999999996</v>
      </c>
      <c r="CV310" s="8">
        <v>1.2E-2</v>
      </c>
      <c r="CW310" s="8">
        <v>75.001999999999995</v>
      </c>
      <c r="CX310" s="8">
        <v>2.1000000000000001E-2</v>
      </c>
      <c r="CY310" s="8">
        <v>74.73</v>
      </c>
      <c r="CZ310" s="8">
        <v>0.04</v>
      </c>
      <c r="DA310" s="8">
        <v>64.16</v>
      </c>
      <c r="DB310" s="8">
        <v>0.06</v>
      </c>
      <c r="DC310" s="8">
        <v>66.84</v>
      </c>
      <c r="DD310" s="8">
        <v>0.02</v>
      </c>
      <c r="DE310" s="8">
        <v>7.8E-2</v>
      </c>
      <c r="DF310" s="8">
        <v>4.0000000000000001E-3</v>
      </c>
      <c r="DG310" s="8">
        <v>0.88039999999999996</v>
      </c>
      <c r="DH310" s="8">
        <v>2E-3</v>
      </c>
      <c r="DI310" s="8">
        <v>29440</v>
      </c>
      <c r="DJ310" s="8">
        <v>64</v>
      </c>
      <c r="DK310" s="8">
        <v>-1806</v>
      </c>
      <c r="DL310" s="8">
        <v>141</v>
      </c>
      <c r="DM310" s="8">
        <v>3.4590000000000001</v>
      </c>
      <c r="DN310" s="8">
        <v>1.7000000000000001E-2</v>
      </c>
      <c r="DU310" s="8">
        <v>230.1</v>
      </c>
      <c r="DV310" s="8">
        <v>1.4</v>
      </c>
      <c r="DW310" s="8">
        <v>229.9</v>
      </c>
      <c r="DX310" s="8">
        <v>1.4</v>
      </c>
      <c r="DY310" s="8">
        <v>230.1</v>
      </c>
      <c r="DZ310" s="8">
        <v>1.4</v>
      </c>
      <c r="EA310" s="8">
        <v>26.3</v>
      </c>
      <c r="EB310" s="8">
        <v>0.1</v>
      </c>
      <c r="EC310" s="8">
        <v>24</v>
      </c>
      <c r="ED310" s="8">
        <v>0.1</v>
      </c>
      <c r="EE310" s="8">
        <v>27.6</v>
      </c>
      <c r="EF310" s="8">
        <v>0.1</v>
      </c>
      <c r="EG310" s="8">
        <v>6033.1</v>
      </c>
      <c r="EH310" s="8">
        <v>56.2</v>
      </c>
      <c r="EI310" s="8">
        <v>3630.6</v>
      </c>
      <c r="EJ310" s="8">
        <v>74.599999999999994</v>
      </c>
      <c r="EK310" s="8">
        <v>1954.9</v>
      </c>
      <c r="EL310" s="8">
        <v>41.7</v>
      </c>
      <c r="EM310" s="8">
        <v>230</v>
      </c>
      <c r="EO310" s="8">
        <v>230</v>
      </c>
      <c r="EQ310" s="8">
        <v>230</v>
      </c>
      <c r="ES310" s="8">
        <v>6.2</v>
      </c>
      <c r="EU310" s="8">
        <v>6.1</v>
      </c>
      <c r="EW310" s="8">
        <v>6.3</v>
      </c>
      <c r="EY310" s="8">
        <v>0.62</v>
      </c>
      <c r="EZ310" s="8">
        <v>230</v>
      </c>
      <c r="FB310" s="8">
        <v>230</v>
      </c>
      <c r="FD310" s="8">
        <v>230</v>
      </c>
      <c r="FF310" s="8">
        <v>9.4</v>
      </c>
      <c r="FH310" s="8">
        <v>9.1999999999999993</v>
      </c>
      <c r="FJ310" s="8">
        <v>8.6999999999999993</v>
      </c>
      <c r="FL310" s="8">
        <v>2830</v>
      </c>
      <c r="FN310" s="8">
        <v>0.79</v>
      </c>
      <c r="FO310" s="8">
        <v>230</v>
      </c>
      <c r="FP310" s="8">
        <v>230</v>
      </c>
      <c r="FQ310" s="8">
        <v>230</v>
      </c>
      <c r="FR310" s="8">
        <v>9.9</v>
      </c>
      <c r="FS310" s="8">
        <v>9.6999999999999993</v>
      </c>
      <c r="FT310" s="8">
        <v>8.6999999999999993</v>
      </c>
      <c r="FU310" s="8">
        <v>2960</v>
      </c>
      <c r="FV310" s="8">
        <v>0.69</v>
      </c>
      <c r="FW310" s="8">
        <v>228.7</v>
      </c>
      <c r="FY310" s="8">
        <v>2.4</v>
      </c>
      <c r="GA310" s="8">
        <v>527.70000000000005</v>
      </c>
      <c r="GC310" s="8">
        <v>115</v>
      </c>
      <c r="GE310" s="8">
        <v>7972.7</v>
      </c>
      <c r="HB310" s="8">
        <v>214.52</v>
      </c>
      <c r="HC310" s="8">
        <v>0.19</v>
      </c>
      <c r="HD310" s="8">
        <v>232.45</v>
      </c>
      <c r="HE310" s="8">
        <v>7.0000000000000007E-2</v>
      </c>
      <c r="HF310" s="8">
        <v>106.12</v>
      </c>
      <c r="HG310" s="8">
        <v>0.06</v>
      </c>
      <c r="HH310" s="8">
        <v>126.33</v>
      </c>
      <c r="HI310" s="8">
        <v>0.08</v>
      </c>
      <c r="HZ310" s="8">
        <v>33.15</v>
      </c>
      <c r="IA310" s="8">
        <v>0.04</v>
      </c>
      <c r="IB310" s="8">
        <v>82.18</v>
      </c>
      <c r="IC310" s="8">
        <v>0.04</v>
      </c>
      <c r="ID310" s="8">
        <v>9.9600000000000009</v>
      </c>
      <c r="IE310" s="8">
        <v>0.04</v>
      </c>
      <c r="IF310" s="8">
        <v>72.209999999999994</v>
      </c>
      <c r="IG310" s="8">
        <v>0.05</v>
      </c>
      <c r="IP310" s="8">
        <v>206.33</v>
      </c>
      <c r="IQ310" s="8">
        <v>0.18</v>
      </c>
      <c r="IR310" s="8">
        <v>102.46</v>
      </c>
      <c r="IS310" s="8">
        <v>0.09</v>
      </c>
      <c r="IT310" s="8">
        <v>103.42</v>
      </c>
      <c r="IU310" s="8">
        <v>0.06</v>
      </c>
      <c r="IV310" s="8">
        <v>0.97</v>
      </c>
      <c r="IW310" s="8">
        <v>0.06</v>
      </c>
      <c r="IX310" s="8">
        <v>205.38</v>
      </c>
      <c r="IY310" s="8">
        <v>0.25</v>
      </c>
      <c r="IZ310" s="8">
        <v>103.11</v>
      </c>
      <c r="JA310" s="8">
        <v>0.08</v>
      </c>
      <c r="JB310" s="8">
        <v>0.75</v>
      </c>
      <c r="JC310" s="8">
        <v>0.06</v>
      </c>
      <c r="KB310" s="8">
        <v>240.5</v>
      </c>
      <c r="KC310" s="8">
        <v>0.23</v>
      </c>
      <c r="KD310" s="8">
        <v>208.96</v>
      </c>
      <c r="KE310" s="8">
        <v>0.04</v>
      </c>
      <c r="KF310" s="8">
        <v>114.23</v>
      </c>
      <c r="KG310" s="8">
        <v>7.0000000000000007E-2</v>
      </c>
      <c r="KH310" s="8">
        <v>94.73</v>
      </c>
      <c r="KI310" s="8">
        <v>0.06</v>
      </c>
      <c r="LD310" s="8">
        <v>58.43</v>
      </c>
      <c r="LE310" s="8">
        <v>0.05</v>
      </c>
      <c r="LF310" s="8">
        <v>80.790000000000006</v>
      </c>
      <c r="LG310" s="8">
        <v>0.02</v>
      </c>
      <c r="LH310" s="8">
        <v>32.43</v>
      </c>
      <c r="LI310" s="8">
        <v>0.04</v>
      </c>
      <c r="LJ310" s="8">
        <v>48.36</v>
      </c>
      <c r="LK310" s="8">
        <v>0.05</v>
      </c>
      <c r="LX310" s="8">
        <v>230.76</v>
      </c>
      <c r="LY310" s="8">
        <v>0.21</v>
      </c>
      <c r="LZ310" s="8">
        <v>105.68</v>
      </c>
      <c r="MA310" s="8">
        <v>0.09</v>
      </c>
      <c r="MB310" s="8">
        <v>111.26</v>
      </c>
      <c r="MC310" s="8">
        <v>7.0000000000000007E-2</v>
      </c>
      <c r="MD310" s="8">
        <v>5.59</v>
      </c>
      <c r="ME310" s="8">
        <v>0.05</v>
      </c>
      <c r="MF310" s="8">
        <v>228.53</v>
      </c>
      <c r="MG310" s="8">
        <v>0.21</v>
      </c>
      <c r="MH310" s="8">
        <v>110.57</v>
      </c>
      <c r="MI310" s="8">
        <v>0.06</v>
      </c>
      <c r="MJ310" s="8">
        <v>3.4</v>
      </c>
      <c r="MK310" s="8">
        <v>0.06</v>
      </c>
      <c r="MX310" s="29">
        <v>65.12</v>
      </c>
      <c r="MY310" s="29">
        <v>0.03</v>
      </c>
      <c r="MZ310" s="29">
        <v>64.599999999999994</v>
      </c>
      <c r="NA310" s="29">
        <v>0.06</v>
      </c>
      <c r="NB310" s="29">
        <v>63.8</v>
      </c>
      <c r="NC310" s="29">
        <v>0.05</v>
      </c>
      <c r="ND310" s="29">
        <v>63.39</v>
      </c>
      <c r="NE310" s="29">
        <v>0.05</v>
      </c>
      <c r="NF310" s="29">
        <v>64.06</v>
      </c>
      <c r="NG310" s="29">
        <v>0.05</v>
      </c>
      <c r="NJ310" s="8">
        <v>102.28</v>
      </c>
      <c r="NK310" s="8">
        <v>0.08</v>
      </c>
      <c r="NN310" s="8">
        <v>76.989999999999995</v>
      </c>
      <c r="NO310" s="8">
        <v>0.05</v>
      </c>
      <c r="NP310" s="8">
        <v>81.319999999999993</v>
      </c>
      <c r="NQ310" s="8">
        <v>0.03</v>
      </c>
      <c r="NR310" s="8">
        <v>202.74</v>
      </c>
      <c r="NS310" s="8">
        <v>7.0000000000000007E-2</v>
      </c>
      <c r="NV310" s="8">
        <v>107.24</v>
      </c>
      <c r="NW310" s="8">
        <v>0.06</v>
      </c>
      <c r="NX310" s="8">
        <v>82.14</v>
      </c>
      <c r="NY310" s="8">
        <v>0.06</v>
      </c>
      <c r="NZ310" s="8">
        <v>85.58</v>
      </c>
      <c r="OA310" s="8">
        <v>0.05</v>
      </c>
      <c r="OD310" s="8">
        <v>106.51</v>
      </c>
      <c r="OE310" s="8">
        <v>0.06</v>
      </c>
      <c r="PH310" s="29">
        <v>65.08</v>
      </c>
      <c r="PI310" s="29">
        <v>0.04</v>
      </c>
      <c r="PR310" s="8">
        <v>107.18</v>
      </c>
      <c r="PS310" s="8">
        <v>0.08</v>
      </c>
      <c r="PT310" s="8">
        <v>102.36</v>
      </c>
      <c r="PU310" s="8">
        <v>0.05</v>
      </c>
      <c r="QD310" s="8">
        <v>78.27</v>
      </c>
      <c r="QE310" s="8">
        <v>0.05</v>
      </c>
      <c r="QF310" s="8">
        <v>102.81</v>
      </c>
      <c r="QG310" s="8">
        <v>0.06</v>
      </c>
      <c r="QH310" s="8">
        <v>79.44</v>
      </c>
      <c r="QI310" s="8">
        <v>7.0000000000000007E-2</v>
      </c>
      <c r="QJ310" s="8">
        <v>107.56</v>
      </c>
      <c r="QK310" s="8">
        <v>0.06</v>
      </c>
      <c r="QV310" s="8">
        <v>232.67</v>
      </c>
      <c r="QW310" s="8">
        <v>0.08</v>
      </c>
      <c r="QX310" s="8">
        <v>95.45</v>
      </c>
      <c r="QY310" s="8">
        <v>0.13</v>
      </c>
      <c r="QZ310" s="8">
        <v>95.69</v>
      </c>
      <c r="RA310" s="8">
        <v>0.09</v>
      </c>
      <c r="RB310" s="29">
        <v>75.150000000000006</v>
      </c>
      <c r="RC310" s="29">
        <v>0.05</v>
      </c>
      <c r="RD310" s="29">
        <v>75.12</v>
      </c>
      <c r="RE310" s="29">
        <v>0.06</v>
      </c>
      <c r="RF310" s="29">
        <v>75.19</v>
      </c>
      <c r="RG310" s="29">
        <v>0.06</v>
      </c>
      <c r="RH310" s="29">
        <v>75.23</v>
      </c>
      <c r="RI310" s="29">
        <v>0.05</v>
      </c>
      <c r="RJ310" s="29">
        <v>75.22</v>
      </c>
      <c r="RK310" s="29">
        <v>0.05</v>
      </c>
      <c r="RL310" s="29">
        <v>75.239999999999995</v>
      </c>
      <c r="RM310" s="29">
        <v>0.05</v>
      </c>
      <c r="RP310" s="29">
        <v>77.28</v>
      </c>
      <c r="RQ310" s="29">
        <v>0.45</v>
      </c>
      <c r="RR310" s="29">
        <v>76.95</v>
      </c>
      <c r="RS310" s="29">
        <v>0.22</v>
      </c>
      <c r="RT310" s="29">
        <v>75.23</v>
      </c>
      <c r="RU310" s="29">
        <v>7.0000000000000007E-2</v>
      </c>
      <c r="RV310" s="29">
        <v>88.96</v>
      </c>
      <c r="RW310" s="29">
        <v>0.25</v>
      </c>
      <c r="RX310" s="29">
        <v>75.84</v>
      </c>
      <c r="RY310" s="29">
        <v>0.05</v>
      </c>
      <c r="RZ310" s="29">
        <v>76.069999999999993</v>
      </c>
      <c r="SA310" s="29">
        <v>0.13</v>
      </c>
      <c r="SB310" s="29">
        <v>75.48</v>
      </c>
      <c r="SC310" s="29">
        <v>0.05</v>
      </c>
      <c r="SD310" s="29">
        <v>75.790000000000006</v>
      </c>
      <c r="SE310" s="29">
        <v>0.11</v>
      </c>
      <c r="SF310" s="29">
        <v>78.87</v>
      </c>
      <c r="SG310" s="29">
        <v>0.15</v>
      </c>
      <c r="SH310" s="29">
        <v>77.12</v>
      </c>
      <c r="SI310" s="29">
        <v>0.22</v>
      </c>
      <c r="SJ310" s="29">
        <v>77.95</v>
      </c>
      <c r="SK310" s="29">
        <v>0.42</v>
      </c>
      <c r="SL310" s="29">
        <v>80.59</v>
      </c>
      <c r="SM310" s="29">
        <v>0.26</v>
      </c>
      <c r="SN310" s="29">
        <v>75.150000000000006</v>
      </c>
      <c r="SO310" s="29">
        <v>0.05</v>
      </c>
      <c r="SP310" s="29">
        <v>76.37</v>
      </c>
      <c r="SQ310" s="29">
        <v>0.24</v>
      </c>
      <c r="SR310" s="29">
        <v>75.41</v>
      </c>
      <c r="SS310" s="29">
        <v>0.06</v>
      </c>
      <c r="ST310" s="29">
        <v>83.06</v>
      </c>
      <c r="SU310" s="29">
        <v>0.18</v>
      </c>
      <c r="VV310" s="29">
        <v>94.43</v>
      </c>
      <c r="VW310" s="29">
        <v>0.1</v>
      </c>
      <c r="WF310" s="29">
        <v>64.89</v>
      </c>
      <c r="WG310" s="29">
        <v>0.05</v>
      </c>
      <c r="WH310" s="29">
        <v>64.819999999999993</v>
      </c>
      <c r="WI310" s="29">
        <v>0.04</v>
      </c>
      <c r="WJ310" s="8" t="s">
        <v>1315</v>
      </c>
      <c r="WK310" s="8">
        <v>75.034000000000006</v>
      </c>
      <c r="WL310" s="8">
        <v>2.1000000000000001E-2</v>
      </c>
      <c r="WM310" s="8">
        <v>62</v>
      </c>
      <c r="WN310" s="8">
        <v>3.4000000000000002E-2</v>
      </c>
      <c r="WO310" s="8">
        <v>64.363</v>
      </c>
      <c r="WP310" s="8">
        <v>1.2999999999999999E-2</v>
      </c>
      <c r="WQ310" s="8">
        <v>58.466999999999999</v>
      </c>
      <c r="WR310" s="8">
        <v>2.5999999999999999E-2</v>
      </c>
      <c r="WS310" s="8">
        <v>95.010999999999996</v>
      </c>
      <c r="WT310" s="8">
        <v>1.2E-2</v>
      </c>
      <c r="WU310" s="8">
        <v>75.001999999999995</v>
      </c>
      <c r="WV310" s="8">
        <v>2.1000000000000001E-2</v>
      </c>
      <c r="WW310" s="8">
        <v>2527.6</v>
      </c>
      <c r="WX310" s="8">
        <v>2.9</v>
      </c>
      <c r="WY310" s="8">
        <v>2443.1999999999998</v>
      </c>
      <c r="WZ310" s="8">
        <v>2.9</v>
      </c>
      <c r="XA310" s="8">
        <v>1.1479999999999999</v>
      </c>
      <c r="XB310" s="8">
        <v>1E-3</v>
      </c>
      <c r="XC310" s="8">
        <v>-0.42199999999999999</v>
      </c>
      <c r="XD310" s="8">
        <v>3.0000000000000001E-3</v>
      </c>
      <c r="XE310" s="8">
        <v>7.8E-2</v>
      </c>
      <c r="XF310" s="8">
        <v>4.0000000000000001E-3</v>
      </c>
      <c r="XG310" s="8">
        <v>0.88039999999999996</v>
      </c>
      <c r="XH310" s="8">
        <v>2E-3</v>
      </c>
      <c r="XI310" s="8">
        <v>29.221</v>
      </c>
      <c r="XJ310" s="8">
        <v>1E-3</v>
      </c>
      <c r="XK310" s="8">
        <v>7988</v>
      </c>
      <c r="XL310" s="8">
        <v>20</v>
      </c>
      <c r="XM310" s="8">
        <v>1540</v>
      </c>
      <c r="XO310" s="1">
        <v>8.7942837155845673E-3</v>
      </c>
      <c r="XP310" s="12">
        <v>21.378903712586084</v>
      </c>
      <c r="XQ310" s="4">
        <v>13.029</v>
      </c>
      <c r="XR310" s="4">
        <v>0.39800000000000002</v>
      </c>
      <c r="XS310" s="45">
        <f t="shared" si="258"/>
        <v>1.5072701025674771</v>
      </c>
      <c r="XT310" s="9">
        <f t="shared" si="229"/>
        <v>11417.436551198882</v>
      </c>
      <c r="XU310" s="46">
        <f t="shared" si="230"/>
        <v>329.508035527559</v>
      </c>
      <c r="XV310" s="9">
        <f t="shared" si="240"/>
        <v>22.901134160586203</v>
      </c>
      <c r="XW310" s="9">
        <f t="shared" si="231"/>
        <v>97.450353038172651</v>
      </c>
      <c r="XX310" s="9">
        <f t="shared" si="232"/>
        <v>11319.986198160708</v>
      </c>
      <c r="XY310" s="15">
        <f t="shared" si="233"/>
        <v>8.816525808271863E-3</v>
      </c>
      <c r="XZ310" s="9">
        <f t="shared" si="234"/>
        <v>27.6981930506306</v>
      </c>
      <c r="YA310" s="9">
        <f t="shared" si="235"/>
        <v>62.855729897432525</v>
      </c>
      <c r="YB310" s="10">
        <v>14.100185446192594</v>
      </c>
      <c r="YC310" s="10">
        <v>13.282841495981463</v>
      </c>
      <c r="YD310" s="3">
        <v>1.3919897268108163E-2</v>
      </c>
      <c r="YE310" s="9">
        <v>38.15886025300982</v>
      </c>
      <c r="YF310" s="15">
        <v>8.7725924198613029E-3</v>
      </c>
      <c r="YG310" s="9">
        <v>27.608140316109395</v>
      </c>
      <c r="YH310" s="15">
        <v>9.0446008664656595E-3</v>
      </c>
      <c r="YI310" s="9">
        <v>25.301910633952403</v>
      </c>
      <c r="YJ310" s="9">
        <f t="shared" si="236"/>
        <v>75.206092097512538</v>
      </c>
      <c r="YK310" s="9">
        <f t="shared" si="237"/>
        <v>62.128132464521123</v>
      </c>
      <c r="YL310" s="9">
        <f t="shared" si="238"/>
        <v>24.934112909861007</v>
      </c>
      <c r="YM310" s="9">
        <f t="shared" si="241"/>
        <v>31558.709629665704</v>
      </c>
      <c r="YN310" s="9">
        <f t="shared" si="242"/>
        <v>33842.274432897262</v>
      </c>
      <c r="YO310" s="9">
        <f t="shared" si="243"/>
        <v>6448</v>
      </c>
      <c r="YP310" s="14">
        <f t="shared" si="244"/>
        <v>0.6973359892798987</v>
      </c>
      <c r="YQ310" s="9">
        <f t="shared" si="245"/>
        <v>27427.300554921261</v>
      </c>
      <c r="YR310" s="9">
        <f t="shared" si="246"/>
        <v>29710.86535815282</v>
      </c>
      <c r="YS310" s="10">
        <f t="shared" si="247"/>
        <v>3.4335629137357615</v>
      </c>
      <c r="YT310" s="15">
        <f t="shared" si="248"/>
        <v>0.39368093707616875</v>
      </c>
      <c r="YU310" s="16">
        <f t="shared" si="249"/>
        <v>-2.7640801407695932</v>
      </c>
      <c r="YV310" s="16">
        <f t="shared" si="250"/>
        <v>-12.350362200080014</v>
      </c>
      <c r="YW310" s="47">
        <f t="shared" si="251"/>
        <v>54.836681080607853</v>
      </c>
      <c r="YX310" s="5">
        <f t="shared" si="252"/>
        <v>31558.709629665704</v>
      </c>
      <c r="YY310" s="5">
        <f t="shared" si="253"/>
        <v>26331.231068519024</v>
      </c>
      <c r="YZ310" s="5">
        <f t="shared" si="254"/>
        <v>4199.3071784888671</v>
      </c>
      <c r="ZA310" s="5">
        <f t="shared" si="255"/>
        <v>1028.171382657833</v>
      </c>
      <c r="ZB310" s="5">
        <f t="shared" si="256"/>
        <v>31558.709629665726</v>
      </c>
      <c r="ZC310" s="6">
        <f t="shared" si="257"/>
        <v>1.0000000000000007</v>
      </c>
    </row>
    <row r="311" spans="1:679" s="8" customFormat="1" x14ac:dyDescent="0.25">
      <c r="A311" s="8">
        <v>3</v>
      </c>
      <c r="B311" s="8" t="s">
        <v>1920</v>
      </c>
      <c r="C311" s="8" t="s">
        <v>1921</v>
      </c>
      <c r="D311" s="8" t="s">
        <v>1920</v>
      </c>
      <c r="E311" s="13" t="s">
        <v>3314</v>
      </c>
      <c r="F311" s="8" t="s">
        <v>3316</v>
      </c>
      <c r="G311" s="8" t="s">
        <v>3316</v>
      </c>
      <c r="H311" s="8" t="s">
        <v>3325</v>
      </c>
      <c r="I311" s="8" t="s">
        <v>3310</v>
      </c>
      <c r="J311" s="8" t="s">
        <v>3319</v>
      </c>
      <c r="K311" s="8">
        <v>865</v>
      </c>
      <c r="L311" s="8">
        <v>7</v>
      </c>
      <c r="M311" s="8" t="s">
        <v>3311</v>
      </c>
      <c r="N311" s="7">
        <v>0</v>
      </c>
      <c r="O311" s="7">
        <v>0</v>
      </c>
      <c r="P311" s="8" t="s">
        <v>3367</v>
      </c>
      <c r="Q311" s="8" t="s">
        <v>1872</v>
      </c>
      <c r="R311" s="8" t="s">
        <v>1922</v>
      </c>
      <c r="S311" s="8" t="s">
        <v>119</v>
      </c>
      <c r="T311" s="8" t="s">
        <v>120</v>
      </c>
      <c r="U311" s="8" t="s">
        <v>135</v>
      </c>
      <c r="V311" s="8" t="s">
        <v>3378</v>
      </c>
      <c r="W311" s="8" t="s">
        <v>3382</v>
      </c>
      <c r="X311" s="8" t="s">
        <v>3387</v>
      </c>
      <c r="Y311" s="8" t="s">
        <v>3387</v>
      </c>
      <c r="Z311" s="8" t="s">
        <v>122</v>
      </c>
      <c r="AA311" s="8" t="s">
        <v>123</v>
      </c>
      <c r="AB311" s="8" t="s">
        <v>124</v>
      </c>
      <c r="AC311" s="8" t="s">
        <v>1312</v>
      </c>
      <c r="AD311" s="8" t="s">
        <v>1177</v>
      </c>
      <c r="AE311" s="8" t="s">
        <v>3391</v>
      </c>
      <c r="AF311" s="8" t="s">
        <v>931</v>
      </c>
      <c r="AG311" s="8">
        <v>75</v>
      </c>
      <c r="AH311" s="8">
        <v>62</v>
      </c>
      <c r="AI311" s="8">
        <v>95</v>
      </c>
      <c r="AJ311" s="8">
        <v>75</v>
      </c>
      <c r="AK311" s="8">
        <v>7.6</v>
      </c>
      <c r="AL311" s="8">
        <v>8.1</v>
      </c>
      <c r="AM311" s="8">
        <v>7.6</v>
      </c>
      <c r="AN311" s="8">
        <v>8.1</v>
      </c>
      <c r="AO311" s="8">
        <v>229.9</v>
      </c>
      <c r="AP311" s="8">
        <v>1.7</v>
      </c>
      <c r="AQ311" s="8">
        <v>26.9</v>
      </c>
      <c r="AR311" s="8">
        <v>0</v>
      </c>
      <c r="AS311" s="8">
        <v>35718</v>
      </c>
      <c r="AT311" s="8">
        <v>76</v>
      </c>
      <c r="AU311" s="8">
        <v>35340</v>
      </c>
      <c r="AV311" s="8">
        <v>144</v>
      </c>
      <c r="AW311" s="8">
        <v>1319</v>
      </c>
      <c r="AX311" s="8">
        <v>131</v>
      </c>
      <c r="AY311" s="8">
        <v>37038</v>
      </c>
      <c r="AZ311" s="8">
        <v>116</v>
      </c>
      <c r="BA311" s="8">
        <v>4.5049999999999999</v>
      </c>
      <c r="BB311" s="8">
        <v>900</v>
      </c>
      <c r="CO311" s="8" t="s">
        <v>1923</v>
      </c>
      <c r="CP311" s="8" t="s">
        <v>1924</v>
      </c>
      <c r="CQ311" s="8">
        <v>75.037999999999997</v>
      </c>
      <c r="CR311" s="8">
        <v>2.5999999999999999E-2</v>
      </c>
      <c r="CS311" s="8">
        <v>62</v>
      </c>
      <c r="CT311" s="8">
        <v>2.7E-2</v>
      </c>
      <c r="CU311" s="8">
        <v>95.004000000000005</v>
      </c>
      <c r="CV311" s="8">
        <v>7.0000000000000001E-3</v>
      </c>
      <c r="CW311" s="8">
        <v>75.001000000000005</v>
      </c>
      <c r="CX311" s="8">
        <v>0.01</v>
      </c>
      <c r="CY311" s="8">
        <v>74.61</v>
      </c>
      <c r="CZ311" s="8">
        <v>0.06</v>
      </c>
      <c r="DA311" s="8">
        <v>61.85</v>
      </c>
      <c r="DB311" s="8">
        <v>0.05</v>
      </c>
      <c r="DC311" s="8">
        <v>65.17</v>
      </c>
      <c r="DD311" s="8">
        <v>0.02</v>
      </c>
      <c r="DE311" s="8">
        <v>0.16200000000000001</v>
      </c>
      <c r="DF311" s="8">
        <v>6.0000000000000001E-3</v>
      </c>
      <c r="DG311" s="8">
        <v>0.87919999999999998</v>
      </c>
      <c r="DH311" s="8">
        <v>3.0999999999999999E-3</v>
      </c>
      <c r="DI311" s="8">
        <v>35718</v>
      </c>
      <c r="DJ311" s="8">
        <v>76</v>
      </c>
      <c r="DK311" s="8">
        <v>1319</v>
      </c>
      <c r="DL311" s="8">
        <v>131</v>
      </c>
      <c r="DM311" s="8">
        <v>4.5049999999999999</v>
      </c>
      <c r="DN311" s="8">
        <v>1.7000000000000001E-2</v>
      </c>
      <c r="DU311" s="8">
        <v>229.9</v>
      </c>
      <c r="DV311" s="8">
        <v>1.4</v>
      </c>
      <c r="DW311" s="8">
        <v>230</v>
      </c>
      <c r="DX311" s="8">
        <v>1.4</v>
      </c>
      <c r="DY311" s="8">
        <v>230.1</v>
      </c>
      <c r="DZ311" s="8">
        <v>1.4</v>
      </c>
      <c r="EA311" s="8">
        <v>26.9</v>
      </c>
      <c r="EB311" s="8">
        <v>0.1</v>
      </c>
      <c r="EC311" s="8">
        <v>24.3</v>
      </c>
      <c r="ED311" s="8">
        <v>0.1</v>
      </c>
      <c r="EE311" s="8">
        <v>28.3</v>
      </c>
      <c r="EF311" s="8">
        <v>0.1</v>
      </c>
      <c r="EG311" s="8">
        <v>6161</v>
      </c>
      <c r="EH311" s="8">
        <v>53.8</v>
      </c>
      <c r="EI311" s="8">
        <v>3645.4</v>
      </c>
      <c r="EJ311" s="8">
        <v>70.900000000000006</v>
      </c>
      <c r="EK311" s="8">
        <v>2061</v>
      </c>
      <c r="EL311" s="8">
        <v>39.9</v>
      </c>
      <c r="EM311" s="8">
        <v>230</v>
      </c>
      <c r="EO311" s="8">
        <v>230</v>
      </c>
      <c r="EQ311" s="8">
        <v>230</v>
      </c>
      <c r="ES311" s="8">
        <v>6.4</v>
      </c>
      <c r="EU311" s="8">
        <v>6.1</v>
      </c>
      <c r="EW311" s="8">
        <v>6.3</v>
      </c>
      <c r="EY311" s="8">
        <v>0.63</v>
      </c>
      <c r="EZ311" s="8">
        <v>230</v>
      </c>
      <c r="FB311" s="8">
        <v>230</v>
      </c>
      <c r="FD311" s="8">
        <v>230</v>
      </c>
      <c r="FF311" s="8">
        <v>9.6999999999999993</v>
      </c>
      <c r="FH311" s="8">
        <v>9.6</v>
      </c>
      <c r="FJ311" s="8">
        <v>8.8000000000000007</v>
      </c>
      <c r="FL311" s="8">
        <v>2950</v>
      </c>
      <c r="FN311" s="8">
        <v>0.78</v>
      </c>
      <c r="FO311" s="8">
        <v>230</v>
      </c>
      <c r="FP311" s="8">
        <v>230</v>
      </c>
      <c r="FQ311" s="8">
        <v>230</v>
      </c>
      <c r="FR311" s="8">
        <v>10.199999999999999</v>
      </c>
      <c r="FS311" s="8">
        <v>10</v>
      </c>
      <c r="FT311" s="8">
        <v>8.8000000000000007</v>
      </c>
      <c r="FU311" s="8">
        <v>3060</v>
      </c>
      <c r="FV311" s="8">
        <v>0.7</v>
      </c>
      <c r="FW311" s="8">
        <v>228.7</v>
      </c>
      <c r="FY311" s="8">
        <v>2.4</v>
      </c>
      <c r="GA311" s="8">
        <v>527</v>
      </c>
      <c r="GC311" s="8">
        <v>115</v>
      </c>
      <c r="GE311" s="8">
        <v>8212</v>
      </c>
      <c r="HB311" s="8">
        <v>226.3</v>
      </c>
      <c r="HC311" s="8">
        <v>0.18</v>
      </c>
      <c r="HD311" s="8">
        <v>216.62</v>
      </c>
      <c r="HE311" s="8">
        <v>0.04</v>
      </c>
      <c r="HF311" s="8">
        <v>109.87</v>
      </c>
      <c r="HG311" s="8">
        <v>0.06</v>
      </c>
      <c r="HH311" s="8">
        <v>106.75</v>
      </c>
      <c r="HI311" s="8">
        <v>0.08</v>
      </c>
      <c r="HZ311" s="8">
        <v>42.83</v>
      </c>
      <c r="IA311" s="8">
        <v>0.06</v>
      </c>
      <c r="IB311" s="8">
        <v>81.99</v>
      </c>
      <c r="IC311" s="8">
        <v>0.03</v>
      </c>
      <c r="ID311" s="8">
        <v>19.43</v>
      </c>
      <c r="IE311" s="8">
        <v>0.05</v>
      </c>
      <c r="IF311" s="8">
        <v>62.56</v>
      </c>
      <c r="IG311" s="8">
        <v>0.06</v>
      </c>
      <c r="IP311" s="8">
        <v>218.39</v>
      </c>
      <c r="IQ311" s="8">
        <v>0.18</v>
      </c>
      <c r="IR311" s="8">
        <v>103.53</v>
      </c>
      <c r="IS311" s="8">
        <v>7.0000000000000007E-2</v>
      </c>
      <c r="IT311" s="8">
        <v>107.36</v>
      </c>
      <c r="IU311" s="8">
        <v>0.06</v>
      </c>
      <c r="IV311" s="8">
        <v>3.84</v>
      </c>
      <c r="IW311" s="8">
        <v>0.04</v>
      </c>
      <c r="IX311" s="8">
        <v>216.15</v>
      </c>
      <c r="IY311" s="8">
        <v>0.21</v>
      </c>
      <c r="IZ311" s="8">
        <v>106.64</v>
      </c>
      <c r="JA311" s="8">
        <v>7.0000000000000007E-2</v>
      </c>
      <c r="JB311" s="8">
        <v>2.65</v>
      </c>
      <c r="JC311" s="8">
        <v>0.05</v>
      </c>
      <c r="KB311" s="8">
        <v>249.56</v>
      </c>
      <c r="KC311" s="8">
        <v>0.23</v>
      </c>
      <c r="KD311" s="8">
        <v>204</v>
      </c>
      <c r="KE311" s="8">
        <v>0.04</v>
      </c>
      <c r="KF311" s="8">
        <v>116.9</v>
      </c>
      <c r="KG311" s="8">
        <v>7.0000000000000007E-2</v>
      </c>
      <c r="KH311" s="8">
        <v>87.1</v>
      </c>
      <c r="KI311" s="8">
        <v>0.05</v>
      </c>
      <c r="LD311" s="8">
        <v>63.84</v>
      </c>
      <c r="LE311" s="8">
        <v>0.05</v>
      </c>
      <c r="LF311" s="8">
        <v>78.790000000000006</v>
      </c>
      <c r="LG311" s="8">
        <v>0.03</v>
      </c>
      <c r="LH311" s="8">
        <v>36.42</v>
      </c>
      <c r="LI311" s="8">
        <v>0.04</v>
      </c>
      <c r="LJ311" s="8">
        <v>42.37</v>
      </c>
      <c r="LK311" s="8">
        <v>0.05</v>
      </c>
      <c r="LX311" s="8">
        <v>239.65</v>
      </c>
      <c r="LY311" s="8">
        <v>0.22</v>
      </c>
      <c r="LZ311" s="8">
        <v>104.2</v>
      </c>
      <c r="MA311" s="8">
        <v>0.06</v>
      </c>
      <c r="MB311" s="8">
        <v>113.97</v>
      </c>
      <c r="MC311" s="8">
        <v>7.0000000000000007E-2</v>
      </c>
      <c r="MD311" s="8">
        <v>9.77</v>
      </c>
      <c r="ME311" s="8">
        <v>0.03</v>
      </c>
      <c r="MF311" s="8">
        <v>237.17</v>
      </c>
      <c r="MG311" s="8">
        <v>0.22</v>
      </c>
      <c r="MH311" s="8">
        <v>113.22</v>
      </c>
      <c r="MI311" s="8">
        <v>7.0000000000000007E-2</v>
      </c>
      <c r="MJ311" s="8">
        <v>8.44</v>
      </c>
      <c r="MK311" s="8">
        <v>0.05</v>
      </c>
      <c r="MX311" s="29">
        <v>62.56</v>
      </c>
      <c r="MY311" s="29">
        <v>0.04</v>
      </c>
      <c r="MZ311" s="29">
        <v>62.04</v>
      </c>
      <c r="NA311" s="29">
        <v>0.05</v>
      </c>
      <c r="NB311" s="29">
        <v>61.52</v>
      </c>
      <c r="NC311" s="29">
        <v>0.05</v>
      </c>
      <c r="ND311" s="29">
        <v>61.46</v>
      </c>
      <c r="NE311" s="29">
        <v>0.05</v>
      </c>
      <c r="NF311" s="29">
        <v>62.08</v>
      </c>
      <c r="NG311" s="29">
        <v>0.04</v>
      </c>
      <c r="NJ311" s="8">
        <v>103.39</v>
      </c>
      <c r="NK311" s="8">
        <v>0.06</v>
      </c>
      <c r="NN311" s="8">
        <v>76.98</v>
      </c>
      <c r="NO311" s="8">
        <v>0.03</v>
      </c>
      <c r="NP311" s="8">
        <v>81.02</v>
      </c>
      <c r="NQ311" s="8">
        <v>0.03</v>
      </c>
      <c r="NR311" s="8">
        <v>197.91</v>
      </c>
      <c r="NS311" s="8">
        <v>0.05</v>
      </c>
      <c r="NV311" s="8">
        <v>104.62</v>
      </c>
      <c r="NW311" s="8">
        <v>0.06</v>
      </c>
      <c r="NX311" s="8">
        <v>80.52</v>
      </c>
      <c r="NY311" s="8">
        <v>0.05</v>
      </c>
      <c r="NZ311" s="8">
        <v>83.89</v>
      </c>
      <c r="OA311" s="8">
        <v>0.04</v>
      </c>
      <c r="OD311" s="8">
        <v>104.85</v>
      </c>
      <c r="OE311" s="8">
        <v>0.05</v>
      </c>
      <c r="PH311" s="29">
        <v>62.51</v>
      </c>
      <c r="PI311" s="29">
        <v>0.04</v>
      </c>
      <c r="PR311" s="8">
        <v>104.78</v>
      </c>
      <c r="PS311" s="8">
        <v>0.06</v>
      </c>
      <c r="PT311" s="8">
        <v>103.99</v>
      </c>
      <c r="PU311" s="8">
        <v>0.04</v>
      </c>
      <c r="QD311" s="8">
        <v>78.36</v>
      </c>
      <c r="QE311" s="8">
        <v>0.04</v>
      </c>
      <c r="QF311" s="8">
        <v>104.68</v>
      </c>
      <c r="QG311" s="8">
        <v>0.06</v>
      </c>
      <c r="QH311" s="8">
        <v>77.36</v>
      </c>
      <c r="QI311" s="8">
        <v>0.05</v>
      </c>
      <c r="QJ311" s="8">
        <v>104.9</v>
      </c>
      <c r="QK311" s="8">
        <v>0.06</v>
      </c>
      <c r="QV311" s="8">
        <v>217.05</v>
      </c>
      <c r="QW311" s="8">
        <v>0.06</v>
      </c>
      <c r="QX311" s="8">
        <v>95.38</v>
      </c>
      <c r="QY311" s="8">
        <v>0.11</v>
      </c>
      <c r="QZ311" s="8">
        <v>95.7</v>
      </c>
      <c r="RA311" s="8">
        <v>0.1</v>
      </c>
      <c r="RB311" s="29">
        <v>75</v>
      </c>
      <c r="RC311" s="29">
        <v>0.06</v>
      </c>
      <c r="RD311" s="29">
        <v>75.03</v>
      </c>
      <c r="RE311" s="29">
        <v>0.06</v>
      </c>
      <c r="RF311" s="29">
        <v>75.03</v>
      </c>
      <c r="RG311" s="29">
        <v>0.06</v>
      </c>
      <c r="RH311" s="29">
        <v>75.099999999999994</v>
      </c>
      <c r="RI311" s="29">
        <v>0.06</v>
      </c>
      <c r="RJ311" s="29">
        <v>75.06</v>
      </c>
      <c r="RK311" s="29">
        <v>0.06</v>
      </c>
      <c r="RL311" s="29">
        <v>75.08</v>
      </c>
      <c r="RM311" s="29">
        <v>0.06</v>
      </c>
      <c r="RP311" s="29">
        <v>75.489999999999995</v>
      </c>
      <c r="RQ311" s="29">
        <v>7.0000000000000007E-2</v>
      </c>
      <c r="RR311" s="29">
        <v>76.17</v>
      </c>
      <c r="RS311" s="29">
        <v>0.08</v>
      </c>
      <c r="RT311" s="29">
        <v>75.09</v>
      </c>
      <c r="RU311" s="29">
        <v>0.05</v>
      </c>
      <c r="RV311" s="29">
        <v>87.65</v>
      </c>
      <c r="RW311" s="29">
        <v>0.14000000000000001</v>
      </c>
      <c r="RX311" s="29">
        <v>75.59</v>
      </c>
      <c r="RY311" s="29">
        <v>0.05</v>
      </c>
      <c r="RZ311" s="29">
        <v>75.53</v>
      </c>
      <c r="SA311" s="29">
        <v>0.06</v>
      </c>
      <c r="SB311" s="29">
        <v>75.25</v>
      </c>
      <c r="SC311" s="29">
        <v>0.06</v>
      </c>
      <c r="SD311" s="29">
        <v>76.19</v>
      </c>
      <c r="SE311" s="29">
        <v>0.11</v>
      </c>
      <c r="SF311" s="29">
        <v>78.36</v>
      </c>
      <c r="SG311" s="29">
        <v>0.16</v>
      </c>
      <c r="SH311" s="29">
        <v>76.239999999999995</v>
      </c>
      <c r="SI311" s="29">
        <v>7.0000000000000007E-2</v>
      </c>
      <c r="SJ311" s="29">
        <v>76.040000000000006</v>
      </c>
      <c r="SK311" s="29">
        <v>7.0000000000000007E-2</v>
      </c>
      <c r="SL311" s="29">
        <v>81.55</v>
      </c>
      <c r="SM311" s="29">
        <v>0.1</v>
      </c>
      <c r="SN311" s="29">
        <v>74.989999999999995</v>
      </c>
      <c r="SO311" s="29">
        <v>0.06</v>
      </c>
      <c r="SP311" s="29">
        <v>75.59</v>
      </c>
      <c r="SQ311" s="29">
        <v>0.05</v>
      </c>
      <c r="SR311" s="29">
        <v>75.31</v>
      </c>
      <c r="SS311" s="29">
        <v>0.06</v>
      </c>
      <c r="ST311" s="29">
        <v>82.69</v>
      </c>
      <c r="SU311" s="29">
        <v>0.14000000000000001</v>
      </c>
      <c r="VV311" s="29">
        <v>94.22</v>
      </c>
      <c r="VW311" s="29">
        <v>0.09</v>
      </c>
      <c r="WF311" s="29">
        <v>62.27</v>
      </c>
      <c r="WG311" s="29">
        <v>0.04</v>
      </c>
      <c r="WH311" s="29">
        <v>62.44</v>
      </c>
      <c r="WI311" s="29">
        <v>0.04</v>
      </c>
      <c r="WJ311" s="8" t="s">
        <v>1315</v>
      </c>
      <c r="WK311" s="8">
        <v>75.037999999999997</v>
      </c>
      <c r="WL311" s="8">
        <v>2.5999999999999999E-2</v>
      </c>
      <c r="WM311" s="8">
        <v>62</v>
      </c>
      <c r="WN311" s="8">
        <v>2.7E-2</v>
      </c>
      <c r="WO311" s="8">
        <v>62.137</v>
      </c>
      <c r="WP311" s="8">
        <v>1.9E-2</v>
      </c>
      <c r="WQ311" s="8">
        <v>57.194000000000003</v>
      </c>
      <c r="WR311" s="8">
        <v>1.9E-2</v>
      </c>
      <c r="WS311" s="8">
        <v>95.004000000000005</v>
      </c>
      <c r="WT311" s="8">
        <v>7.0000000000000001E-3</v>
      </c>
      <c r="WU311" s="8">
        <v>75.001000000000005</v>
      </c>
      <c r="WV311" s="8">
        <v>0.01</v>
      </c>
      <c r="WW311" s="8">
        <v>2523</v>
      </c>
      <c r="WX311" s="8">
        <v>4.4000000000000004</v>
      </c>
      <c r="WY311" s="8">
        <v>2445.3000000000002</v>
      </c>
      <c r="WZ311" s="8">
        <v>4.3</v>
      </c>
      <c r="XA311" s="8">
        <v>1.1519999999999999</v>
      </c>
      <c r="XB311" s="8">
        <v>2E-3</v>
      </c>
      <c r="XC311" s="8">
        <v>-0.42299999999999999</v>
      </c>
      <c r="XD311" s="8">
        <v>3.0000000000000001E-3</v>
      </c>
      <c r="XE311" s="8">
        <v>0.16200000000000001</v>
      </c>
      <c r="XF311" s="8">
        <v>6.0000000000000001E-3</v>
      </c>
      <c r="XG311" s="8">
        <v>0.87919999999999998</v>
      </c>
      <c r="XH311" s="8">
        <v>3.0999999999999999E-3</v>
      </c>
      <c r="XI311" s="8">
        <v>29.189</v>
      </c>
      <c r="XJ311" s="8">
        <v>1E-3</v>
      </c>
      <c r="XK311" s="8">
        <v>8222</v>
      </c>
      <c r="XL311" s="8">
        <v>20</v>
      </c>
      <c r="XM311" s="8">
        <v>1560</v>
      </c>
      <c r="XO311" s="1">
        <v>8.7942837155845673E-3</v>
      </c>
      <c r="XP311" s="12">
        <v>21.378903712586084</v>
      </c>
      <c r="XQ311" s="4">
        <v>13.029</v>
      </c>
      <c r="XR311" s="4">
        <v>0.39800000000000002</v>
      </c>
      <c r="XS311" s="45">
        <f t="shared" si="258"/>
        <v>1.5264433499147136</v>
      </c>
      <c r="XT311" s="9">
        <f t="shared" si="229"/>
        <v>11446.95692761399</v>
      </c>
      <c r="XU311" s="46">
        <f t="shared" si="230"/>
        <v>330.94035552755906</v>
      </c>
      <c r="XV311" s="9">
        <f t="shared" si="240"/>
        <v>22.928112848182828</v>
      </c>
      <c r="XW311" s="9">
        <f t="shared" si="231"/>
        <v>97.566339990859063</v>
      </c>
      <c r="XX311" s="9">
        <f t="shared" si="232"/>
        <v>11349.390587623131</v>
      </c>
      <c r="XY311" s="15">
        <f t="shared" si="233"/>
        <v>8.8155344950050091E-3</v>
      </c>
      <c r="XZ311" s="9">
        <f t="shared" si="234"/>
        <v>27.698002458020195</v>
      </c>
      <c r="YA311" s="9">
        <f t="shared" si="235"/>
        <v>60.610556650085286</v>
      </c>
      <c r="YB311" s="10">
        <v>14.100014113677494</v>
      </c>
      <c r="YC311" s="10">
        <v>13.224475374308387</v>
      </c>
      <c r="YD311" s="3">
        <v>1.392069683728228E-2</v>
      </c>
      <c r="YE311" s="9">
        <v>38.158019060110647</v>
      </c>
      <c r="YF311" s="15">
        <v>8.7716473804547047E-3</v>
      </c>
      <c r="YG311" s="9">
        <v>27.608081723666185</v>
      </c>
      <c r="YH311" s="15">
        <v>8.7972267646728927E-3</v>
      </c>
      <c r="YI311" s="9">
        <v>24.489442773405496</v>
      </c>
      <c r="YJ311" s="9">
        <f t="shared" si="236"/>
        <v>75.209758520312079</v>
      </c>
      <c r="YK311" s="9">
        <f t="shared" si="237"/>
        <v>62.127943465105503</v>
      </c>
      <c r="YL311" s="9">
        <f t="shared" si="238"/>
        <v>24.117134129504038</v>
      </c>
      <c r="YM311" s="9">
        <f t="shared" si="241"/>
        <v>40990.045519981555</v>
      </c>
      <c r="YN311" s="9">
        <f t="shared" si="242"/>
        <v>40107.94439664665</v>
      </c>
      <c r="YO311" s="9">
        <f t="shared" si="243"/>
        <v>6662</v>
      </c>
      <c r="YP311" s="14">
        <f t="shared" si="244"/>
        <v>0.55470555622867312</v>
      </c>
      <c r="YQ311" s="9">
        <f t="shared" si="245"/>
        <v>36795.264953397113</v>
      </c>
      <c r="YR311" s="9">
        <f t="shared" si="246"/>
        <v>35913.163830062207</v>
      </c>
      <c r="YS311" s="10">
        <f t="shared" si="247"/>
        <v>4.4752207435413665</v>
      </c>
      <c r="YT311" s="15">
        <f t="shared" si="248"/>
        <v>0.32349857104200647</v>
      </c>
      <c r="YU311" s="16">
        <f t="shared" si="249"/>
        <v>-3.5808683285161571</v>
      </c>
      <c r="YV311" s="16">
        <f t="shared" si="250"/>
        <v>-14.599201870226793</v>
      </c>
      <c r="YW311" s="47">
        <f t="shared" si="251"/>
        <v>53.629313534831773</v>
      </c>
      <c r="YX311" s="5">
        <f t="shared" si="252"/>
        <v>40990.045519981555</v>
      </c>
      <c r="YY311" s="5">
        <f t="shared" si="253"/>
        <v>35698.92573641341</v>
      </c>
      <c r="YZ311" s="5">
        <f t="shared" si="254"/>
        <v>4261.8010105183721</v>
      </c>
      <c r="ZA311" s="5">
        <f t="shared" si="255"/>
        <v>1029.3187730497984</v>
      </c>
      <c r="ZB311" s="5">
        <f t="shared" si="256"/>
        <v>40990.045519981577</v>
      </c>
      <c r="ZC311" s="6">
        <f t="shared" si="257"/>
        <v>1.0000000000000004</v>
      </c>
    </row>
    <row r="312" spans="1:679" s="8" customFormat="1" x14ac:dyDescent="0.25">
      <c r="A312" s="8">
        <v>3</v>
      </c>
      <c r="B312" s="8" t="s">
        <v>1925</v>
      </c>
      <c r="C312" s="8" t="s">
        <v>1926</v>
      </c>
      <c r="D312" s="8" t="s">
        <v>1925</v>
      </c>
      <c r="E312" s="13" t="s">
        <v>3314</v>
      </c>
      <c r="F312" s="8" t="s">
        <v>3316</v>
      </c>
      <c r="G312" s="8" t="s">
        <v>3316</v>
      </c>
      <c r="H312" s="8" t="s">
        <v>3325</v>
      </c>
      <c r="I312" s="8" t="s">
        <v>3310</v>
      </c>
      <c r="J312" s="8" t="s">
        <v>3319</v>
      </c>
      <c r="L312" s="8">
        <v>7</v>
      </c>
      <c r="M312" s="8" t="s">
        <v>3311</v>
      </c>
      <c r="N312" s="7">
        <v>30</v>
      </c>
      <c r="O312" s="7">
        <v>0</v>
      </c>
      <c r="P312" s="8" t="s">
        <v>3367</v>
      </c>
      <c r="Q312" s="8" t="s">
        <v>1872</v>
      </c>
      <c r="R312" s="8" t="s">
        <v>1927</v>
      </c>
      <c r="S312" s="8" t="s">
        <v>119</v>
      </c>
      <c r="T312" s="8" t="s">
        <v>120</v>
      </c>
      <c r="U312" s="8" t="s">
        <v>135</v>
      </c>
      <c r="V312" s="8" t="s">
        <v>3378</v>
      </c>
      <c r="W312" s="8" t="s">
        <v>3382</v>
      </c>
      <c r="X312" s="8" t="s">
        <v>3387</v>
      </c>
      <c r="Y312" s="8" t="s">
        <v>3387</v>
      </c>
      <c r="Z312" s="8" t="s">
        <v>122</v>
      </c>
      <c r="AA312" s="8" t="s">
        <v>123</v>
      </c>
      <c r="AB312" s="8" t="s">
        <v>124</v>
      </c>
      <c r="AC312" s="8" t="s">
        <v>1312</v>
      </c>
      <c r="AD312" s="8" t="s">
        <v>1177</v>
      </c>
      <c r="AE312" s="8" t="s">
        <v>3391</v>
      </c>
      <c r="AF312" s="8" t="s">
        <v>931</v>
      </c>
      <c r="AG312" s="8">
        <v>75</v>
      </c>
      <c r="AH312" s="8">
        <v>62</v>
      </c>
      <c r="AI312" s="8">
        <v>95</v>
      </c>
      <c r="AJ312" s="8">
        <v>75</v>
      </c>
      <c r="AK312" s="8">
        <v>7.6</v>
      </c>
      <c r="AL312" s="8">
        <v>8.1</v>
      </c>
      <c r="AM312" s="8">
        <v>7.6</v>
      </c>
      <c r="AN312" s="8">
        <v>8.1</v>
      </c>
      <c r="AO312" s="8">
        <v>229.9</v>
      </c>
      <c r="AP312" s="8">
        <v>1.8</v>
      </c>
      <c r="AQ312" s="8">
        <v>28.1</v>
      </c>
      <c r="AR312" s="8">
        <v>0</v>
      </c>
      <c r="AS312" s="8">
        <v>35707</v>
      </c>
      <c r="AT312" s="8">
        <v>81</v>
      </c>
      <c r="AU312" s="8">
        <v>35670</v>
      </c>
      <c r="AV312" s="8">
        <v>172</v>
      </c>
      <c r="AW312" s="8">
        <v>1040</v>
      </c>
      <c r="AX312" s="8">
        <v>158</v>
      </c>
      <c r="AY312" s="8">
        <v>36749</v>
      </c>
      <c r="AZ312" s="8">
        <v>155</v>
      </c>
      <c r="BA312" s="8">
        <v>4.1849999999999996</v>
      </c>
      <c r="BB312" s="8">
        <v>900</v>
      </c>
      <c r="CO312" s="8" t="s">
        <v>1928</v>
      </c>
      <c r="CP312" s="8" t="s">
        <v>1929</v>
      </c>
      <c r="CQ312" s="8">
        <v>74.927999999999997</v>
      </c>
      <c r="CR312" s="8">
        <v>3.9E-2</v>
      </c>
      <c r="CS312" s="8">
        <v>61.999000000000002</v>
      </c>
      <c r="CT312" s="8">
        <v>3.1E-2</v>
      </c>
      <c r="CU312" s="8">
        <v>95.004000000000005</v>
      </c>
      <c r="CV312" s="8">
        <v>1.0999999999999999E-2</v>
      </c>
      <c r="CW312" s="8">
        <v>74.997</v>
      </c>
      <c r="CX312" s="8">
        <v>2.5000000000000001E-2</v>
      </c>
      <c r="CY312" s="8">
        <v>74.66</v>
      </c>
      <c r="CZ312" s="8">
        <v>0.09</v>
      </c>
      <c r="DA312" s="8">
        <v>61.83</v>
      </c>
      <c r="DB312" s="8">
        <v>0.08</v>
      </c>
      <c r="DC312" s="8">
        <v>65.05</v>
      </c>
      <c r="DD312" s="8">
        <v>0.01</v>
      </c>
      <c r="DE312" s="8">
        <v>9.0999999999999998E-2</v>
      </c>
      <c r="DF312" s="8">
        <v>6.0000000000000001E-3</v>
      </c>
      <c r="DG312" s="8">
        <v>0.88749999999999996</v>
      </c>
      <c r="DH312" s="8">
        <v>3.3999999999999998E-3</v>
      </c>
      <c r="DI312" s="8">
        <v>35707</v>
      </c>
      <c r="DJ312" s="8">
        <v>81</v>
      </c>
      <c r="DK312" s="8">
        <v>1040</v>
      </c>
      <c r="DL312" s="8">
        <v>158</v>
      </c>
      <c r="DM312" s="8">
        <v>4.1849999999999996</v>
      </c>
      <c r="DN312" s="8">
        <v>1.9E-2</v>
      </c>
      <c r="DU312" s="8">
        <v>229.9</v>
      </c>
      <c r="DV312" s="8">
        <v>1.5</v>
      </c>
      <c r="DW312" s="8">
        <v>229.7</v>
      </c>
      <c r="DX312" s="8">
        <v>1.5</v>
      </c>
      <c r="DY312" s="8">
        <v>230</v>
      </c>
      <c r="DZ312" s="8">
        <v>1.5</v>
      </c>
      <c r="EA312" s="8">
        <v>28.1</v>
      </c>
      <c r="EB312" s="8">
        <v>0.1</v>
      </c>
      <c r="EC312" s="8">
        <v>25.6</v>
      </c>
      <c r="ED312" s="8">
        <v>0.1</v>
      </c>
      <c r="EE312" s="8">
        <v>29.4</v>
      </c>
      <c r="EF312" s="8">
        <v>0.1</v>
      </c>
      <c r="EG312" s="8">
        <v>6442.2</v>
      </c>
      <c r="EH312" s="8">
        <v>55.6</v>
      </c>
      <c r="EI312" s="8">
        <v>3686.7</v>
      </c>
      <c r="EJ312" s="8">
        <v>75.900000000000006</v>
      </c>
      <c r="EK312" s="8">
        <v>2339.4</v>
      </c>
      <c r="EL312" s="8">
        <v>42.2</v>
      </c>
      <c r="EM312" s="8">
        <v>230</v>
      </c>
      <c r="EO312" s="8">
        <v>230</v>
      </c>
      <c r="EQ312" s="8">
        <v>230</v>
      </c>
      <c r="ES312" s="8">
        <v>6.3</v>
      </c>
      <c r="EU312" s="8">
        <v>6.1</v>
      </c>
      <c r="EW312" s="8">
        <v>6.1</v>
      </c>
      <c r="EY312" s="8">
        <v>0.62</v>
      </c>
      <c r="EZ312" s="8">
        <v>230</v>
      </c>
      <c r="FB312" s="8">
        <v>230</v>
      </c>
      <c r="FD312" s="8">
        <v>230</v>
      </c>
      <c r="FF312" s="8">
        <v>10.199999999999999</v>
      </c>
      <c r="FH312" s="8">
        <v>10</v>
      </c>
      <c r="FJ312" s="8">
        <v>9.4</v>
      </c>
      <c r="FL312" s="8">
        <v>3160</v>
      </c>
      <c r="FN312" s="8">
        <v>0.8</v>
      </c>
      <c r="FO312" s="8">
        <v>230</v>
      </c>
      <c r="FP312" s="8">
        <v>230</v>
      </c>
      <c r="FQ312" s="8">
        <v>230</v>
      </c>
      <c r="FR312" s="8">
        <v>10.9</v>
      </c>
      <c r="FS312" s="8">
        <v>10.7</v>
      </c>
      <c r="FT312" s="8">
        <v>9.5</v>
      </c>
      <c r="FU312" s="8">
        <v>3380</v>
      </c>
      <c r="FV312" s="8">
        <v>0.72</v>
      </c>
      <c r="FW312" s="8">
        <v>228.4</v>
      </c>
      <c r="FY312" s="8">
        <v>2.4</v>
      </c>
      <c r="GA312" s="8">
        <v>535.29999999999995</v>
      </c>
      <c r="GC312" s="8">
        <v>115</v>
      </c>
      <c r="GE312" s="8">
        <v>8740.2999999999993</v>
      </c>
      <c r="HB312" s="8">
        <v>244.47</v>
      </c>
      <c r="HC312" s="8">
        <v>0.2</v>
      </c>
      <c r="HD312" s="8">
        <v>227.78</v>
      </c>
      <c r="HE312" s="8">
        <v>0.05</v>
      </c>
      <c r="HF312" s="8">
        <v>115.41</v>
      </c>
      <c r="HG312" s="8">
        <v>0.06</v>
      </c>
      <c r="HH312" s="8">
        <v>112.37</v>
      </c>
      <c r="HI312" s="8">
        <v>0.08</v>
      </c>
      <c r="HZ312" s="8">
        <v>44.52</v>
      </c>
      <c r="IA312" s="8">
        <v>7.0000000000000007E-2</v>
      </c>
      <c r="IB312" s="8">
        <v>82.05</v>
      </c>
      <c r="IC312" s="8">
        <v>0.04</v>
      </c>
      <c r="ID312" s="8">
        <v>20.96</v>
      </c>
      <c r="IE312" s="8">
        <v>0.06</v>
      </c>
      <c r="IF312" s="8">
        <v>61.1</v>
      </c>
      <c r="IG312" s="8">
        <v>0.06</v>
      </c>
      <c r="IP312" s="8">
        <v>236.42</v>
      </c>
      <c r="IQ312" s="8">
        <v>0.22</v>
      </c>
      <c r="IR312" s="8">
        <v>110.52</v>
      </c>
      <c r="IS312" s="8">
        <v>0.08</v>
      </c>
      <c r="IT312" s="8">
        <v>112.99</v>
      </c>
      <c r="IU312" s="8">
        <v>7.0000000000000007E-2</v>
      </c>
      <c r="IV312" s="8">
        <v>2.46</v>
      </c>
      <c r="IW312" s="8">
        <v>0.1</v>
      </c>
      <c r="IX312" s="8">
        <v>234.13</v>
      </c>
      <c r="IY312" s="8">
        <v>0.2</v>
      </c>
      <c r="IZ312" s="8">
        <v>112.29</v>
      </c>
      <c r="JA312" s="8">
        <v>0.06</v>
      </c>
      <c r="JB312" s="8">
        <v>1.76</v>
      </c>
      <c r="JC312" s="8">
        <v>0.05</v>
      </c>
      <c r="KB312" s="8">
        <v>276.56</v>
      </c>
      <c r="KC312" s="8">
        <v>0.19</v>
      </c>
      <c r="KD312" s="8">
        <v>211.63</v>
      </c>
      <c r="KE312" s="8">
        <v>0.05</v>
      </c>
      <c r="KF312" s="8">
        <v>124.52</v>
      </c>
      <c r="KG312" s="8">
        <v>0.05</v>
      </c>
      <c r="KH312" s="8">
        <v>87.11</v>
      </c>
      <c r="KI312" s="8">
        <v>0.05</v>
      </c>
      <c r="LD312" s="8">
        <v>68.64</v>
      </c>
      <c r="LE312" s="8">
        <v>0.04</v>
      </c>
      <c r="LF312" s="8">
        <v>77.62</v>
      </c>
      <c r="LG312" s="8">
        <v>0.03</v>
      </c>
      <c r="LH312" s="8">
        <v>39.81</v>
      </c>
      <c r="LI312" s="8">
        <v>0.03</v>
      </c>
      <c r="LJ312" s="8">
        <v>37.81</v>
      </c>
      <c r="LK312" s="8">
        <v>0.05</v>
      </c>
      <c r="LX312" s="8">
        <v>266.11</v>
      </c>
      <c r="LY312" s="8">
        <v>0.16</v>
      </c>
      <c r="LZ312" s="8">
        <v>111.43</v>
      </c>
      <c r="MA312" s="8">
        <v>0.05</v>
      </c>
      <c r="MB312" s="8">
        <v>121.64</v>
      </c>
      <c r="MC312" s="8">
        <v>0.04</v>
      </c>
      <c r="MD312" s="8">
        <v>10.199999999999999</v>
      </c>
      <c r="ME312" s="8">
        <v>0.06</v>
      </c>
      <c r="MF312" s="8">
        <v>263.47000000000003</v>
      </c>
      <c r="MG312" s="8">
        <v>0.17</v>
      </c>
      <c r="MH312" s="8">
        <v>120.89</v>
      </c>
      <c r="MI312" s="8">
        <v>0.05</v>
      </c>
      <c r="MJ312" s="8">
        <v>9.7899999999999991</v>
      </c>
      <c r="MK312" s="8">
        <v>0.06</v>
      </c>
      <c r="MX312" s="29">
        <v>62.7</v>
      </c>
      <c r="MY312" s="29">
        <v>0.03</v>
      </c>
      <c r="MZ312" s="29">
        <v>62.15</v>
      </c>
      <c r="NA312" s="29">
        <v>0.04</v>
      </c>
      <c r="NB312" s="29">
        <v>61.52</v>
      </c>
      <c r="NC312" s="29">
        <v>0.04</v>
      </c>
      <c r="ND312" s="29">
        <v>61.38</v>
      </c>
      <c r="NE312" s="29">
        <v>0.03</v>
      </c>
      <c r="NF312" s="29">
        <v>61.79</v>
      </c>
      <c r="NG312" s="29">
        <v>0.03</v>
      </c>
      <c r="NJ312" s="8">
        <v>110.69</v>
      </c>
      <c r="NK312" s="8">
        <v>7.0000000000000007E-2</v>
      </c>
      <c r="NN312" s="8">
        <v>77.540000000000006</v>
      </c>
      <c r="NO312" s="8">
        <v>0.06</v>
      </c>
      <c r="NP312" s="8">
        <v>80.959999999999994</v>
      </c>
      <c r="NQ312" s="8">
        <v>0.06</v>
      </c>
      <c r="NR312" s="8">
        <v>205.38</v>
      </c>
      <c r="NS312" s="8">
        <v>0.08</v>
      </c>
      <c r="NV312" s="8">
        <v>111.35</v>
      </c>
      <c r="NW312" s="8">
        <v>0.06</v>
      </c>
      <c r="NX312" s="8">
        <v>80.39</v>
      </c>
      <c r="NY312" s="8">
        <v>0.09</v>
      </c>
      <c r="NZ312" s="8">
        <v>83.49</v>
      </c>
      <c r="OA312" s="8">
        <v>0.05</v>
      </c>
      <c r="OD312" s="8">
        <v>110.87</v>
      </c>
      <c r="OE312" s="8">
        <v>0.05</v>
      </c>
      <c r="PH312" s="29">
        <v>62.61</v>
      </c>
      <c r="PI312" s="29">
        <v>0.03</v>
      </c>
      <c r="PR312" s="8">
        <v>111.11</v>
      </c>
      <c r="PS312" s="8">
        <v>0.05</v>
      </c>
      <c r="PT312" s="8">
        <v>110.54</v>
      </c>
      <c r="PU312" s="8">
        <v>0.04</v>
      </c>
      <c r="QD312" s="8">
        <v>79.209999999999994</v>
      </c>
      <c r="QE312" s="8">
        <v>7.0000000000000007E-2</v>
      </c>
      <c r="QF312" s="8">
        <v>110.49</v>
      </c>
      <c r="QG312" s="8">
        <v>0.06</v>
      </c>
      <c r="QH312" s="8">
        <v>77.61</v>
      </c>
      <c r="QI312" s="8">
        <v>0.11</v>
      </c>
      <c r="QJ312" s="8">
        <v>111.51</v>
      </c>
      <c r="QK312" s="8">
        <v>7.0000000000000007E-2</v>
      </c>
      <c r="QV312" s="8">
        <v>226.99</v>
      </c>
      <c r="QW312" s="8">
        <v>0.08</v>
      </c>
      <c r="QX312" s="8">
        <v>95.23</v>
      </c>
      <c r="QY312" s="8">
        <v>0.08</v>
      </c>
      <c r="QZ312" s="8">
        <v>95.16</v>
      </c>
      <c r="RA312" s="8">
        <v>7.0000000000000007E-2</v>
      </c>
      <c r="RB312" s="29">
        <v>75.17</v>
      </c>
      <c r="RC312" s="29">
        <v>0.08</v>
      </c>
      <c r="RD312" s="29">
        <v>75.150000000000006</v>
      </c>
      <c r="RE312" s="29">
        <v>7.0000000000000007E-2</v>
      </c>
      <c r="RF312" s="29">
        <v>75.260000000000005</v>
      </c>
      <c r="RG312" s="29">
        <v>7.0000000000000007E-2</v>
      </c>
      <c r="RH312" s="29">
        <v>75.27</v>
      </c>
      <c r="RI312" s="29">
        <v>7.0000000000000007E-2</v>
      </c>
      <c r="RJ312" s="29">
        <v>75.239999999999995</v>
      </c>
      <c r="RK312" s="29">
        <v>0.08</v>
      </c>
      <c r="RL312" s="29">
        <v>75.239999999999995</v>
      </c>
      <c r="RM312" s="29">
        <v>7.0000000000000007E-2</v>
      </c>
      <c r="RP312" s="29">
        <v>77.67</v>
      </c>
      <c r="RQ312" s="29">
        <v>0.08</v>
      </c>
      <c r="RR312" s="29">
        <v>77.11</v>
      </c>
      <c r="RS312" s="29">
        <v>0.09</v>
      </c>
      <c r="RT312" s="29">
        <v>75.290000000000006</v>
      </c>
      <c r="RU312" s="29">
        <v>0.08</v>
      </c>
      <c r="RV312" s="29">
        <v>89.01</v>
      </c>
      <c r="RW312" s="29">
        <v>0.14000000000000001</v>
      </c>
      <c r="RX312" s="29">
        <v>75.790000000000006</v>
      </c>
      <c r="RY312" s="29">
        <v>0.08</v>
      </c>
      <c r="RZ312" s="29">
        <v>76.150000000000006</v>
      </c>
      <c r="SA312" s="29">
        <v>0.1</v>
      </c>
      <c r="SB312" s="29">
        <v>75.44</v>
      </c>
      <c r="SC312" s="29">
        <v>0.08</v>
      </c>
      <c r="SD312" s="29">
        <v>75.790000000000006</v>
      </c>
      <c r="SE312" s="29">
        <v>0.11</v>
      </c>
      <c r="SF312" s="29">
        <v>78.91</v>
      </c>
      <c r="SG312" s="29">
        <v>0.15</v>
      </c>
      <c r="SH312" s="29">
        <v>77.290000000000006</v>
      </c>
      <c r="SI312" s="29">
        <v>0.14000000000000001</v>
      </c>
      <c r="SJ312" s="29">
        <v>78.260000000000005</v>
      </c>
      <c r="SK312" s="29">
        <v>0.08</v>
      </c>
      <c r="SL312" s="29">
        <v>80.459999999999994</v>
      </c>
      <c r="SM312" s="29">
        <v>0.12</v>
      </c>
      <c r="SN312" s="29">
        <v>75.13</v>
      </c>
      <c r="SO312" s="29">
        <v>0.08</v>
      </c>
      <c r="SP312" s="29">
        <v>76.55</v>
      </c>
      <c r="SQ312" s="29">
        <v>0.12</v>
      </c>
      <c r="SR312" s="29">
        <v>75.400000000000006</v>
      </c>
      <c r="SS312" s="29">
        <v>7.0000000000000007E-2</v>
      </c>
      <c r="ST312" s="29">
        <v>83.18</v>
      </c>
      <c r="SU312" s="29">
        <v>0.13</v>
      </c>
      <c r="VV312" s="29">
        <v>94.46</v>
      </c>
      <c r="VW312" s="29">
        <v>0.08</v>
      </c>
      <c r="WB312" s="8" t="s">
        <v>3314</v>
      </c>
      <c r="WC312" s="8" t="s">
        <v>3395</v>
      </c>
      <c r="WF312" s="29">
        <v>62.5</v>
      </c>
      <c r="WG312" s="29">
        <v>0.03</v>
      </c>
      <c r="WH312" s="29">
        <v>62.41</v>
      </c>
      <c r="WI312" s="29">
        <v>0.03</v>
      </c>
      <c r="WJ312" s="8" t="s">
        <v>1315</v>
      </c>
      <c r="WK312" s="8">
        <v>74.927999999999997</v>
      </c>
      <c r="WL312" s="8">
        <v>3.9E-2</v>
      </c>
      <c r="WM312" s="8">
        <v>61.999000000000002</v>
      </c>
      <c r="WN312" s="8">
        <v>3.1E-2</v>
      </c>
      <c r="WO312" s="8">
        <v>62.084000000000003</v>
      </c>
      <c r="WP312" s="8">
        <v>2.4E-2</v>
      </c>
      <c r="WQ312" s="8">
        <v>57.256</v>
      </c>
      <c r="WR312" s="8">
        <v>2.1000000000000001E-2</v>
      </c>
      <c r="WS312" s="8">
        <v>95.004000000000005</v>
      </c>
      <c r="WT312" s="8">
        <v>1.0999999999999999E-2</v>
      </c>
      <c r="WU312" s="8">
        <v>74.997</v>
      </c>
      <c r="WV312" s="8">
        <v>2.5000000000000001E-2</v>
      </c>
      <c r="WW312" s="8">
        <v>2535.6</v>
      </c>
      <c r="WX312" s="8">
        <v>4.9000000000000004</v>
      </c>
      <c r="WY312" s="8">
        <v>2456.1</v>
      </c>
      <c r="WZ312" s="8">
        <v>4.7</v>
      </c>
      <c r="XA312" s="8">
        <v>1.153</v>
      </c>
      <c r="XB312" s="8">
        <v>2E-3</v>
      </c>
      <c r="XC312" s="8">
        <v>-0.42699999999999999</v>
      </c>
      <c r="XD312" s="8">
        <v>3.0000000000000001E-3</v>
      </c>
      <c r="XE312" s="8">
        <v>9.0999999999999998E-2</v>
      </c>
      <c r="XF312" s="8">
        <v>6.0000000000000001E-3</v>
      </c>
      <c r="XG312" s="8">
        <v>0.88749999999999996</v>
      </c>
      <c r="XH312" s="8">
        <v>3.3999999999999998E-3</v>
      </c>
      <c r="XI312" s="8">
        <v>29.172000000000001</v>
      </c>
      <c r="XJ312" s="8">
        <v>1E-3</v>
      </c>
      <c r="XK312" s="8">
        <v>8782</v>
      </c>
      <c r="XL312" s="8">
        <v>19</v>
      </c>
      <c r="XM312" s="8">
        <v>1550</v>
      </c>
      <c r="XO312" s="1">
        <v>8.7942837155845673E-3</v>
      </c>
      <c r="XP312" s="12">
        <v>21.378903712586084</v>
      </c>
      <c r="XQ312" s="4">
        <v>13.029</v>
      </c>
      <c r="XR312" s="4">
        <v>0.39800000000000002</v>
      </c>
      <c r="XS312" s="45">
        <f t="shared" si="258"/>
        <v>1.5042290261629669</v>
      </c>
      <c r="XT312" s="9">
        <f t="shared" si="229"/>
        <v>11504.952034124526</v>
      </c>
      <c r="XU312" s="46">
        <f t="shared" si="230"/>
        <v>332.69054201574806</v>
      </c>
      <c r="XV312" s="9">
        <f t="shared" ref="XV312:XV343" si="259">XP312*SQRT(-XC312*YB312/(XR312*XQ312))</f>
        <v>23.036241249976708</v>
      </c>
      <c r="XW312" s="9">
        <f t="shared" si="231"/>
        <v>98.026661870478165</v>
      </c>
      <c r="XX312" s="9">
        <f t="shared" si="232"/>
        <v>11406.925372254049</v>
      </c>
      <c r="XY312" s="15">
        <f t="shared" si="233"/>
        <v>8.8406039380998346E-3</v>
      </c>
      <c r="XZ312" s="9">
        <f t="shared" si="234"/>
        <v>27.698820540750464</v>
      </c>
      <c r="YA312" s="9">
        <f t="shared" si="235"/>
        <v>60.579770973837036</v>
      </c>
      <c r="YB312" s="10">
        <v>14.099985132869858</v>
      </c>
      <c r="YC312" s="10">
        <v>13.223523187993617</v>
      </c>
      <c r="YD312" s="3">
        <v>1.3917191192188783E-2</v>
      </c>
      <c r="YE312" s="9">
        <v>38.154151696330381</v>
      </c>
      <c r="YF312" s="15">
        <v>8.7969777298121023E-3</v>
      </c>
      <c r="YG312" s="9">
        <v>27.608971507949317</v>
      </c>
      <c r="YH312" s="15">
        <v>8.8470070058874559E-3</v>
      </c>
      <c r="YI312" s="9">
        <v>24.530704800077952</v>
      </c>
      <c r="YJ312" s="9">
        <f t="shared" si="236"/>
        <v>75.100635967317288</v>
      </c>
      <c r="YK312" s="9">
        <f t="shared" si="237"/>
        <v>62.126859411014998</v>
      </c>
      <c r="YL312" s="9">
        <f t="shared" si="238"/>
        <v>24.163781115217422</v>
      </c>
      <c r="YM312" s="9">
        <f t="shared" si="241"/>
        <v>40670.459029496778</v>
      </c>
      <c r="YN312" s="9">
        <f t="shared" si="242"/>
        <v>40094.845258557179</v>
      </c>
      <c r="YO312" s="9">
        <f t="shared" si="243"/>
        <v>7232</v>
      </c>
      <c r="YP312" s="14">
        <f t="shared" si="244"/>
        <v>0.60689789564702146</v>
      </c>
      <c r="YQ312" s="9">
        <f t="shared" si="245"/>
        <v>36515.781849396524</v>
      </c>
      <c r="YR312" s="9">
        <f t="shared" si="246"/>
        <v>35940.168078456925</v>
      </c>
      <c r="YS312" s="10">
        <f t="shared" si="247"/>
        <v>4.1580257173077344</v>
      </c>
      <c r="YT312" s="15">
        <f t="shared" si="248"/>
        <v>0.31778627579703145</v>
      </c>
      <c r="YU312" s="16">
        <f t="shared" si="249"/>
        <v>-3.5350394255330428</v>
      </c>
      <c r="YV312" s="16">
        <f t="shared" si="250"/>
        <v>-14.520864993480252</v>
      </c>
      <c r="YW312" s="47">
        <f t="shared" si="251"/>
        <v>53.815715306354328</v>
      </c>
      <c r="YX312" s="5">
        <f t="shared" si="252"/>
        <v>40670.459029496778</v>
      </c>
      <c r="YY312" s="5">
        <f t="shared" si="253"/>
        <v>35415.310822302461</v>
      </c>
      <c r="YZ312" s="5">
        <f t="shared" si="254"/>
        <v>4221.4393945046313</v>
      </c>
      <c r="ZA312" s="5">
        <f t="shared" si="255"/>
        <v>1033.7088126896958</v>
      </c>
      <c r="ZB312" s="5">
        <f t="shared" si="256"/>
        <v>40670.459029496786</v>
      </c>
      <c r="ZC312" s="6">
        <f t="shared" si="257"/>
        <v>1.0000000000000002</v>
      </c>
    </row>
    <row r="313" spans="1:679" s="8" customFormat="1" x14ac:dyDescent="0.25">
      <c r="A313" s="8">
        <v>3</v>
      </c>
      <c r="B313" s="8" t="s">
        <v>1930</v>
      </c>
      <c r="C313" s="8" t="s">
        <v>1931</v>
      </c>
      <c r="D313" s="8" t="s">
        <v>1930</v>
      </c>
      <c r="E313" s="13" t="s">
        <v>3314</v>
      </c>
      <c r="F313" s="8" t="s">
        <v>3316</v>
      </c>
      <c r="G313" s="8" t="s">
        <v>3316</v>
      </c>
      <c r="H313" s="8" t="s">
        <v>3325</v>
      </c>
      <c r="I313" s="8" t="s">
        <v>3310</v>
      </c>
      <c r="J313" s="8" t="s">
        <v>3319</v>
      </c>
      <c r="L313" s="8">
        <v>7</v>
      </c>
      <c r="M313" s="8" t="s">
        <v>3311</v>
      </c>
      <c r="N313" s="7">
        <v>0</v>
      </c>
      <c r="O313" s="7">
        <v>20</v>
      </c>
      <c r="P313" s="8" t="s">
        <v>3367</v>
      </c>
      <c r="Q313" s="8" t="s">
        <v>1872</v>
      </c>
      <c r="R313" s="8" t="s">
        <v>1932</v>
      </c>
      <c r="S313" s="8" t="s">
        <v>119</v>
      </c>
      <c r="T313" s="8" t="s">
        <v>120</v>
      </c>
      <c r="U313" s="8" t="s">
        <v>1933</v>
      </c>
      <c r="V313" s="8" t="s">
        <v>3378</v>
      </c>
      <c r="W313" s="8" t="s">
        <v>3382</v>
      </c>
      <c r="X313" s="8" t="s">
        <v>3387</v>
      </c>
      <c r="Y313" s="8" t="s">
        <v>3387</v>
      </c>
      <c r="Z313" s="8" t="s">
        <v>122</v>
      </c>
      <c r="AA313" s="8" t="s">
        <v>123</v>
      </c>
      <c r="AB313" s="8" t="s">
        <v>124</v>
      </c>
      <c r="AC313" s="8" t="s">
        <v>1312</v>
      </c>
      <c r="AD313" s="8" t="s">
        <v>1177</v>
      </c>
      <c r="AE313" s="8" t="s">
        <v>3391</v>
      </c>
      <c r="AF313" s="8" t="s">
        <v>931</v>
      </c>
      <c r="AG313" s="8">
        <v>75</v>
      </c>
      <c r="AH313" s="8">
        <v>62</v>
      </c>
      <c r="AI313" s="8">
        <v>95</v>
      </c>
      <c r="AK313" s="8">
        <v>7.6</v>
      </c>
      <c r="AL313" s="8">
        <v>8.1</v>
      </c>
      <c r="AM313" s="8">
        <v>7.6</v>
      </c>
      <c r="AN313" s="8">
        <v>8.1</v>
      </c>
      <c r="AO313" s="8">
        <v>230</v>
      </c>
      <c r="AP313" s="8">
        <v>1.8</v>
      </c>
      <c r="AQ313" s="8">
        <v>26.7</v>
      </c>
      <c r="AR313" s="8">
        <v>0</v>
      </c>
      <c r="AS313" s="8">
        <v>34196</v>
      </c>
      <c r="AT313" s="8">
        <v>67</v>
      </c>
      <c r="AU313" s="8">
        <v>33892</v>
      </c>
      <c r="AV313" s="8">
        <v>114</v>
      </c>
      <c r="AW313" s="8">
        <v>2229</v>
      </c>
      <c r="AX313" s="8">
        <v>102</v>
      </c>
      <c r="AY313" s="8">
        <v>36426</v>
      </c>
      <c r="AZ313" s="8">
        <v>128</v>
      </c>
      <c r="BA313" s="8">
        <v>4.4690000000000003</v>
      </c>
      <c r="BB313" s="8">
        <v>900</v>
      </c>
      <c r="CO313" s="8" t="s">
        <v>1934</v>
      </c>
      <c r="CP313" s="8" t="s">
        <v>1929</v>
      </c>
      <c r="CQ313" s="8">
        <v>75.022000000000006</v>
      </c>
      <c r="CR313" s="8">
        <v>1.4999999999999999E-2</v>
      </c>
      <c r="CS313" s="8">
        <v>62.012</v>
      </c>
      <c r="CT313" s="8">
        <v>3.3000000000000002E-2</v>
      </c>
      <c r="CU313" s="8">
        <v>94.998000000000005</v>
      </c>
      <c r="CV313" s="8">
        <v>1.0999999999999999E-2</v>
      </c>
      <c r="CW313" s="8">
        <v>75.001000000000005</v>
      </c>
      <c r="CX313" s="8">
        <v>2.5000000000000001E-2</v>
      </c>
      <c r="CY313" s="8">
        <v>74.73</v>
      </c>
      <c r="CZ313" s="8">
        <v>0.08</v>
      </c>
      <c r="DA313" s="8">
        <v>62.08</v>
      </c>
      <c r="DB313" s="8">
        <v>0.06</v>
      </c>
      <c r="DC313" s="8">
        <v>65.3</v>
      </c>
      <c r="DD313" s="8">
        <v>0.02</v>
      </c>
      <c r="DE313" s="8">
        <v>7.9000000000000001E-2</v>
      </c>
      <c r="DF313" s="8">
        <v>6.0000000000000001E-3</v>
      </c>
      <c r="DG313" s="8">
        <v>0.82169999999999999</v>
      </c>
      <c r="DH313" s="8">
        <v>3.5999999999999999E-3</v>
      </c>
      <c r="DI313" s="8">
        <v>34196</v>
      </c>
      <c r="DJ313" s="8">
        <v>67</v>
      </c>
      <c r="DK313" s="8">
        <v>2229</v>
      </c>
      <c r="DL313" s="8">
        <v>102</v>
      </c>
      <c r="DM313" s="8">
        <v>4.4690000000000003</v>
      </c>
      <c r="DN313" s="8">
        <v>1.9E-2</v>
      </c>
      <c r="DU313" s="8">
        <v>230</v>
      </c>
      <c r="DV313" s="8">
        <v>1.4</v>
      </c>
      <c r="DW313" s="8">
        <v>229.9</v>
      </c>
      <c r="DX313" s="8">
        <v>1.4</v>
      </c>
      <c r="DY313" s="8">
        <v>230.1</v>
      </c>
      <c r="DZ313" s="8">
        <v>1.4</v>
      </c>
      <c r="EA313" s="8">
        <v>26.7</v>
      </c>
      <c r="EB313" s="8">
        <v>0.1</v>
      </c>
      <c r="EC313" s="8">
        <v>24.3</v>
      </c>
      <c r="ED313" s="8">
        <v>0.1</v>
      </c>
      <c r="EE313" s="8">
        <v>28.1</v>
      </c>
      <c r="EF313" s="8">
        <v>0.1</v>
      </c>
      <c r="EG313" s="8">
        <v>6118.4</v>
      </c>
      <c r="EH313" s="8">
        <v>53.5</v>
      </c>
      <c r="EI313" s="8">
        <v>3654.8</v>
      </c>
      <c r="EJ313" s="8">
        <v>71.8</v>
      </c>
      <c r="EK313" s="8">
        <v>2031.2</v>
      </c>
      <c r="EL313" s="8">
        <v>39.799999999999997</v>
      </c>
      <c r="EM313" s="8">
        <v>230</v>
      </c>
      <c r="EO313" s="8">
        <v>230</v>
      </c>
      <c r="EQ313" s="8">
        <v>230</v>
      </c>
      <c r="ES313" s="8">
        <v>6.2</v>
      </c>
      <c r="EU313" s="8">
        <v>6.1</v>
      </c>
      <c r="EW313" s="8">
        <v>6.2</v>
      </c>
      <c r="EY313" s="8">
        <v>0.61</v>
      </c>
      <c r="EZ313" s="8">
        <v>230</v>
      </c>
      <c r="FB313" s="8">
        <v>230</v>
      </c>
      <c r="FD313" s="8">
        <v>230</v>
      </c>
      <c r="FF313" s="8">
        <v>9.6</v>
      </c>
      <c r="FH313" s="8">
        <v>9.6</v>
      </c>
      <c r="FJ313" s="8">
        <v>8.9</v>
      </c>
      <c r="FL313" s="8">
        <v>2930</v>
      </c>
      <c r="FN313" s="8">
        <v>0.79</v>
      </c>
      <c r="FO313" s="8">
        <v>230</v>
      </c>
      <c r="FP313" s="8">
        <v>230</v>
      </c>
      <c r="FQ313" s="8">
        <v>230</v>
      </c>
      <c r="FR313" s="8">
        <v>10.1</v>
      </c>
      <c r="FS313" s="8">
        <v>10</v>
      </c>
      <c r="FT313" s="8">
        <v>8.8000000000000007</v>
      </c>
      <c r="FU313" s="8">
        <v>3050</v>
      </c>
      <c r="FV313" s="8">
        <v>0.7</v>
      </c>
      <c r="FW313" s="8">
        <v>228.7</v>
      </c>
      <c r="FY313" s="8">
        <v>2.4</v>
      </c>
      <c r="GA313" s="8">
        <v>526.5</v>
      </c>
      <c r="GC313" s="8">
        <v>115</v>
      </c>
      <c r="GE313" s="8">
        <v>8111.5</v>
      </c>
      <c r="HB313" s="8">
        <v>225.52</v>
      </c>
      <c r="HC313" s="8">
        <v>0.18</v>
      </c>
      <c r="HD313" s="8">
        <v>214.99</v>
      </c>
      <c r="HE313" s="8">
        <v>0.04</v>
      </c>
      <c r="HF313" s="8">
        <v>109.62</v>
      </c>
      <c r="HG313" s="8">
        <v>0.06</v>
      </c>
      <c r="HH313" s="8">
        <v>105.37</v>
      </c>
      <c r="HI313" s="8">
        <v>0.06</v>
      </c>
      <c r="HZ313" s="8">
        <v>41.86</v>
      </c>
      <c r="IA313" s="8">
        <v>0.05</v>
      </c>
      <c r="IB313" s="8">
        <v>78.72</v>
      </c>
      <c r="IC313" s="8">
        <v>0.03</v>
      </c>
      <c r="ID313" s="8">
        <v>18.52</v>
      </c>
      <c r="IE313" s="8">
        <v>0.05</v>
      </c>
      <c r="IF313" s="8">
        <v>60.2</v>
      </c>
      <c r="IG313" s="8">
        <v>0.06</v>
      </c>
      <c r="IP313" s="8">
        <v>217.71</v>
      </c>
      <c r="IQ313" s="8">
        <v>0.18</v>
      </c>
      <c r="IR313" s="8">
        <v>103.51</v>
      </c>
      <c r="IS313" s="8">
        <v>0.09</v>
      </c>
      <c r="IT313" s="8">
        <v>107.14</v>
      </c>
      <c r="IU313" s="8">
        <v>0.06</v>
      </c>
      <c r="IV313" s="8">
        <v>3.63</v>
      </c>
      <c r="IW313" s="8">
        <v>7.0000000000000007E-2</v>
      </c>
      <c r="IX313" s="8">
        <v>215.45</v>
      </c>
      <c r="IY313" s="8">
        <v>0.19</v>
      </c>
      <c r="IZ313" s="8">
        <v>106.41</v>
      </c>
      <c r="JA313" s="8">
        <v>0.06</v>
      </c>
      <c r="JB313" s="8">
        <v>2.57</v>
      </c>
      <c r="JC313" s="8">
        <v>0.04</v>
      </c>
      <c r="KB313" s="8">
        <v>248.53</v>
      </c>
      <c r="KC313" s="8">
        <v>0.17</v>
      </c>
      <c r="KD313" s="8">
        <v>200.15</v>
      </c>
      <c r="KE313" s="8">
        <v>0.04</v>
      </c>
      <c r="KF313" s="8">
        <v>116.6</v>
      </c>
      <c r="KG313" s="8">
        <v>0.05</v>
      </c>
      <c r="KH313" s="8">
        <v>83.55</v>
      </c>
      <c r="KI313" s="8">
        <v>0.05</v>
      </c>
      <c r="LD313" s="8">
        <v>62.53</v>
      </c>
      <c r="LE313" s="8">
        <v>0.04</v>
      </c>
      <c r="LF313" s="8">
        <v>73.52</v>
      </c>
      <c r="LG313" s="8">
        <v>0.03</v>
      </c>
      <c r="LH313" s="8">
        <v>35.47</v>
      </c>
      <c r="LI313" s="8">
        <v>0.03</v>
      </c>
      <c r="LJ313" s="8">
        <v>38.06</v>
      </c>
      <c r="LK313" s="8">
        <v>0.06</v>
      </c>
      <c r="LX313" s="8">
        <v>238.64</v>
      </c>
      <c r="LY313" s="8">
        <v>0.17</v>
      </c>
      <c r="LZ313" s="8">
        <v>104.21</v>
      </c>
      <c r="MA313" s="8">
        <v>0.06</v>
      </c>
      <c r="MB313" s="8">
        <v>113.66</v>
      </c>
      <c r="MC313" s="8">
        <v>0.05</v>
      </c>
      <c r="MD313" s="8">
        <v>9.4499999999999993</v>
      </c>
      <c r="ME313" s="8">
        <v>0.05</v>
      </c>
      <c r="MF313" s="8">
        <v>236.21</v>
      </c>
      <c r="MG313" s="8">
        <v>0.16</v>
      </c>
      <c r="MH313" s="8">
        <v>112.92</v>
      </c>
      <c r="MI313" s="8">
        <v>0.05</v>
      </c>
      <c r="MJ313" s="8">
        <v>8.19</v>
      </c>
      <c r="MK313" s="8">
        <v>0.05</v>
      </c>
      <c r="MX313" s="29">
        <v>63.11</v>
      </c>
      <c r="MY313" s="29">
        <v>0.04</v>
      </c>
      <c r="MZ313" s="29">
        <v>62.4</v>
      </c>
      <c r="NA313" s="29">
        <v>0.06</v>
      </c>
      <c r="NB313" s="29">
        <v>61.36</v>
      </c>
      <c r="NC313" s="29">
        <v>0.04</v>
      </c>
      <c r="ND313" s="29">
        <v>61.24</v>
      </c>
      <c r="NE313" s="29">
        <v>0.04</v>
      </c>
      <c r="NF313" s="29">
        <v>61.77</v>
      </c>
      <c r="NG313" s="29">
        <v>0.06</v>
      </c>
      <c r="NJ313" s="8">
        <v>103.36</v>
      </c>
      <c r="NK313" s="8">
        <v>0.08</v>
      </c>
      <c r="NN313" s="8">
        <v>73.260000000000005</v>
      </c>
      <c r="NO313" s="8">
        <v>0.05</v>
      </c>
      <c r="NP313" s="8">
        <v>77.83</v>
      </c>
      <c r="NQ313" s="8">
        <v>0.05</v>
      </c>
      <c r="NR313" s="8">
        <v>194.52</v>
      </c>
      <c r="NS313" s="8">
        <v>0.05</v>
      </c>
      <c r="NV313" s="8">
        <v>104.82</v>
      </c>
      <c r="NW313" s="8">
        <v>0.05</v>
      </c>
      <c r="NX313" s="8">
        <v>75.98</v>
      </c>
      <c r="NY313" s="8">
        <v>0.06</v>
      </c>
      <c r="NZ313" s="8">
        <v>79.459999999999994</v>
      </c>
      <c r="OA313" s="8">
        <v>0.06</v>
      </c>
      <c r="OD313" s="8">
        <v>105.04</v>
      </c>
      <c r="OE313" s="8">
        <v>0.05</v>
      </c>
      <c r="PH313" s="29">
        <v>62.86</v>
      </c>
      <c r="PI313" s="29">
        <v>0.04</v>
      </c>
      <c r="PR313" s="8">
        <v>104.74</v>
      </c>
      <c r="PS313" s="8">
        <v>0.05</v>
      </c>
      <c r="PT313" s="8">
        <v>103.84</v>
      </c>
      <c r="PU313" s="8">
        <v>0.05</v>
      </c>
      <c r="QD313" s="8">
        <v>74.72</v>
      </c>
      <c r="QE313" s="8">
        <v>0.05</v>
      </c>
      <c r="QF313" s="8">
        <v>104.74</v>
      </c>
      <c r="QG313" s="8">
        <v>0.06</v>
      </c>
      <c r="QH313" s="8">
        <v>72.180000000000007</v>
      </c>
      <c r="QI313" s="8">
        <v>0.08</v>
      </c>
      <c r="QJ313" s="8">
        <v>105.01</v>
      </c>
      <c r="QK313" s="8">
        <v>0.05</v>
      </c>
      <c r="QV313" s="8">
        <v>215.65</v>
      </c>
      <c r="QW313" s="8">
        <v>0.06</v>
      </c>
      <c r="QX313" s="8">
        <v>95.65</v>
      </c>
      <c r="QY313" s="8">
        <v>0.11</v>
      </c>
      <c r="QZ313" s="8">
        <v>95.94</v>
      </c>
      <c r="RA313" s="8">
        <v>0.1</v>
      </c>
      <c r="RB313" s="29">
        <v>75.209999999999994</v>
      </c>
      <c r="RC313" s="29">
        <v>0.05</v>
      </c>
      <c r="RD313" s="29">
        <v>75.17</v>
      </c>
      <c r="RE313" s="29">
        <v>0.05</v>
      </c>
      <c r="RF313" s="29">
        <v>75.34</v>
      </c>
      <c r="RG313" s="29">
        <v>0.05</v>
      </c>
      <c r="RH313" s="29">
        <v>75.36</v>
      </c>
      <c r="RI313" s="29">
        <v>0.05</v>
      </c>
      <c r="RJ313" s="29">
        <v>75.31</v>
      </c>
      <c r="RK313" s="29">
        <v>0.05</v>
      </c>
      <c r="RL313" s="29">
        <v>75.31</v>
      </c>
      <c r="RM313" s="29">
        <v>0.05</v>
      </c>
      <c r="RP313" s="29">
        <v>78.430000000000007</v>
      </c>
      <c r="RQ313" s="29">
        <v>0.05</v>
      </c>
      <c r="RR313" s="29">
        <v>78.66</v>
      </c>
      <c r="RS313" s="29">
        <v>0.06</v>
      </c>
      <c r="RT313" s="29">
        <v>75.2</v>
      </c>
      <c r="RU313" s="29">
        <v>0.05</v>
      </c>
      <c r="RV313" s="29">
        <v>85.73</v>
      </c>
      <c r="RW313" s="29">
        <v>0.11</v>
      </c>
      <c r="RX313" s="29">
        <v>75.790000000000006</v>
      </c>
      <c r="RY313" s="29">
        <v>0.04</v>
      </c>
      <c r="RZ313" s="29">
        <v>77.77</v>
      </c>
      <c r="SA313" s="29">
        <v>7.0000000000000007E-2</v>
      </c>
      <c r="SB313" s="29">
        <v>75.94</v>
      </c>
      <c r="SC313" s="29">
        <v>0.06</v>
      </c>
      <c r="SD313" s="29">
        <v>76.599999999999994</v>
      </c>
      <c r="SE313" s="29">
        <v>0.09</v>
      </c>
      <c r="SF313" s="29">
        <v>78.77</v>
      </c>
      <c r="SG313" s="29">
        <v>0.13</v>
      </c>
      <c r="SH313" s="29">
        <v>78.680000000000007</v>
      </c>
      <c r="SI313" s="29">
        <v>0.06</v>
      </c>
      <c r="SJ313" s="29">
        <v>78.8</v>
      </c>
      <c r="SK313" s="29">
        <v>0.06</v>
      </c>
      <c r="SL313" s="29">
        <v>79.28</v>
      </c>
      <c r="SM313" s="29">
        <v>0.08</v>
      </c>
      <c r="SN313" s="29">
        <v>75.040000000000006</v>
      </c>
      <c r="SO313" s="29">
        <v>0.05</v>
      </c>
      <c r="SP313" s="29">
        <v>78.12</v>
      </c>
      <c r="SQ313" s="29">
        <v>0.08</v>
      </c>
      <c r="SR313" s="29">
        <v>75.540000000000006</v>
      </c>
      <c r="SS313" s="29">
        <v>0.05</v>
      </c>
      <c r="ST313" s="29">
        <v>81.22</v>
      </c>
      <c r="SU313" s="29">
        <v>0.08</v>
      </c>
      <c r="VV313" s="29">
        <v>94.23</v>
      </c>
      <c r="VW313" s="29">
        <v>0.11</v>
      </c>
      <c r="WB313" s="8" t="s">
        <v>3314</v>
      </c>
      <c r="WC313" s="8" t="s">
        <v>3396</v>
      </c>
      <c r="WF313" s="29">
        <v>62.75</v>
      </c>
      <c r="WG313" s="29">
        <v>0.05</v>
      </c>
      <c r="WH313" s="29">
        <v>62.63</v>
      </c>
      <c r="WI313" s="29">
        <v>0.04</v>
      </c>
      <c r="WJ313" s="8" t="s">
        <v>1985</v>
      </c>
      <c r="WK313" s="8">
        <v>75.022000000000006</v>
      </c>
      <c r="WL313" s="8">
        <v>1.4999999999999999E-2</v>
      </c>
      <c r="WM313" s="8">
        <v>62.012</v>
      </c>
      <c r="WN313" s="8">
        <v>3.3000000000000002E-2</v>
      </c>
      <c r="WO313" s="8">
        <v>62.258000000000003</v>
      </c>
      <c r="WP313" s="8">
        <v>1.4999999999999999E-2</v>
      </c>
      <c r="WQ313" s="8">
        <v>57.118000000000002</v>
      </c>
      <c r="WR313" s="8">
        <v>2.7E-2</v>
      </c>
      <c r="WS313" s="8">
        <v>94.998000000000005</v>
      </c>
      <c r="WT313" s="8">
        <v>1.0999999999999999E-2</v>
      </c>
      <c r="WU313" s="8">
        <v>75.001000000000005</v>
      </c>
      <c r="WV313" s="8">
        <v>2.5000000000000001E-2</v>
      </c>
      <c r="WW313" s="8">
        <v>2440.1</v>
      </c>
      <c r="WX313" s="8">
        <v>5.4</v>
      </c>
      <c r="WY313" s="8">
        <v>2361.9</v>
      </c>
      <c r="WZ313" s="8">
        <v>5.2</v>
      </c>
      <c r="XA313" s="8">
        <v>1.06</v>
      </c>
      <c r="XB313" s="8">
        <v>3.0000000000000001E-3</v>
      </c>
      <c r="XC313" s="8">
        <v>-0.39</v>
      </c>
      <c r="XD313" s="8">
        <v>3.0000000000000001E-3</v>
      </c>
      <c r="XE313" s="8">
        <v>7.9000000000000001E-2</v>
      </c>
      <c r="XF313" s="8">
        <v>6.0000000000000001E-3</v>
      </c>
      <c r="XG313" s="8">
        <v>0.82169999999999999</v>
      </c>
      <c r="XH313" s="8">
        <v>3.5999999999999999E-3</v>
      </c>
      <c r="XI313" s="8">
        <v>29.161000000000001</v>
      </c>
      <c r="XJ313" s="8">
        <v>1E-3</v>
      </c>
      <c r="XK313" s="8">
        <v>8150</v>
      </c>
      <c r="XL313" s="8">
        <v>19</v>
      </c>
      <c r="XM313" s="8">
        <v>1490</v>
      </c>
      <c r="XO313" s="1">
        <v>1.0570083158000437E-2</v>
      </c>
      <c r="XP313" s="12">
        <v>24.875633704038229</v>
      </c>
      <c r="XQ313" s="4">
        <v>13.03</v>
      </c>
      <c r="XR313" s="4">
        <v>0.36699999999999999</v>
      </c>
      <c r="XS313" s="45">
        <f t="shared" si="258"/>
        <v>1.5359764758789316</v>
      </c>
      <c r="XT313" s="9">
        <f t="shared" si="229"/>
        <v>11068.75748494817</v>
      </c>
      <c r="XU313" s="46">
        <f t="shared" si="230"/>
        <v>294.12536125984252</v>
      </c>
      <c r="XV313" s="9">
        <f t="shared" si="259"/>
        <v>26.675270025568487</v>
      </c>
      <c r="XW313" s="9">
        <f t="shared" si="231"/>
        <v>113.51280599892684</v>
      </c>
      <c r="XX313" s="9">
        <f t="shared" si="232"/>
        <v>10955.244678949242</v>
      </c>
      <c r="XY313" s="15">
        <f t="shared" si="233"/>
        <v>8.8360407126636641E-3</v>
      </c>
      <c r="XZ313" s="9">
        <f t="shared" si="234"/>
        <v>27.725078081555125</v>
      </c>
      <c r="YA313" s="9">
        <f t="shared" si="235"/>
        <v>60.72202352412107</v>
      </c>
      <c r="YB313" s="10">
        <v>14.099873467573701</v>
      </c>
      <c r="YC313" s="10">
        <v>13.226958870414311</v>
      </c>
      <c r="YD313" s="3">
        <v>1.3922133441231667E-2</v>
      </c>
      <c r="YE313" s="9">
        <v>38.158126806843455</v>
      </c>
      <c r="YF313" s="15">
        <v>8.7833411450949136E-3</v>
      </c>
      <c r="YG313" s="9">
        <v>27.616976010753671</v>
      </c>
      <c r="YH313" s="15">
        <v>8.7230303229307582E-3</v>
      </c>
      <c r="YI313" s="9">
        <v>24.438181991928726</v>
      </c>
      <c r="YJ313" s="9">
        <f t="shared" si="236"/>
        <v>75.228755318117692</v>
      </c>
      <c r="YK313" s="9">
        <f t="shared" si="237"/>
        <v>62.165733576522314</v>
      </c>
      <c r="YL313" s="9">
        <f t="shared" si="238"/>
        <v>24.063598761715546</v>
      </c>
      <c r="YM313" s="9">
        <f t="shared" si="241"/>
        <v>40528.026627457271</v>
      </c>
      <c r="YN313" s="9">
        <f t="shared" si="242"/>
        <v>38537.159070464564</v>
      </c>
      <c r="YO313" s="9">
        <f t="shared" si="243"/>
        <v>6660</v>
      </c>
      <c r="YP313" s="14">
        <f t="shared" si="244"/>
        <v>0.5608607645505318</v>
      </c>
      <c r="YQ313" s="9">
        <f t="shared" si="245"/>
        <v>36446.506485437116</v>
      </c>
      <c r="YR313" s="9">
        <f t="shared" si="246"/>
        <v>34455.638928444409</v>
      </c>
      <c r="YS313" s="10">
        <f t="shared" si="247"/>
        <v>4.4719639859432041</v>
      </c>
      <c r="YT313" s="15">
        <f t="shared" si="248"/>
        <v>0.33994844533392327</v>
      </c>
      <c r="YU313" s="16">
        <f t="shared" si="249"/>
        <v>-3.6614793198395787</v>
      </c>
      <c r="YV313" s="16">
        <f t="shared" si="250"/>
        <v>-14.506731793996622</v>
      </c>
      <c r="YW313" s="47">
        <f t="shared" si="251"/>
        <v>53.250575444977862</v>
      </c>
      <c r="YX313" s="5">
        <f t="shared" si="252"/>
        <v>40528.026627457271</v>
      </c>
      <c r="YY313" s="5">
        <f t="shared" si="253"/>
        <v>35185.300088977085</v>
      </c>
      <c r="YZ313" s="5">
        <f t="shared" si="254"/>
        <v>4146.1709331581942</v>
      </c>
      <c r="ZA313" s="5">
        <f t="shared" si="255"/>
        <v>1196.555605321973</v>
      </c>
      <c r="ZB313" s="5">
        <f t="shared" si="256"/>
        <v>40528.02662745725</v>
      </c>
      <c r="ZC313" s="6">
        <f t="shared" si="257"/>
        <v>0.99999999999999944</v>
      </c>
    </row>
    <row r="314" spans="1:679" s="8" customFormat="1" x14ac:dyDescent="0.25">
      <c r="A314" s="8">
        <v>3</v>
      </c>
      <c r="B314" s="8" t="s">
        <v>1935</v>
      </c>
      <c r="C314" s="8" t="s">
        <v>1936</v>
      </c>
      <c r="D314" s="8" t="s">
        <v>1935</v>
      </c>
      <c r="E314" s="13" t="s">
        <v>3314</v>
      </c>
      <c r="F314" s="8" t="s">
        <v>3316</v>
      </c>
      <c r="G314" s="8" t="s">
        <v>3316</v>
      </c>
      <c r="H314" s="8" t="s">
        <v>3325</v>
      </c>
      <c r="I314" s="8" t="s">
        <v>3310</v>
      </c>
      <c r="J314" s="8" t="s">
        <v>3319</v>
      </c>
      <c r="L314" s="8">
        <v>7</v>
      </c>
      <c r="M314" s="8" t="s">
        <v>3311</v>
      </c>
      <c r="N314" s="7">
        <v>30</v>
      </c>
      <c r="O314" s="7">
        <v>20</v>
      </c>
      <c r="P314" s="8" t="s">
        <v>3367</v>
      </c>
      <c r="Q314" s="8" t="s">
        <v>1872</v>
      </c>
      <c r="R314" s="8" t="s">
        <v>1937</v>
      </c>
      <c r="S314" s="8" t="s">
        <v>119</v>
      </c>
      <c r="T314" s="8" t="s">
        <v>120</v>
      </c>
      <c r="U314" s="8" t="s">
        <v>135</v>
      </c>
      <c r="V314" s="8" t="s">
        <v>3378</v>
      </c>
      <c r="W314" s="8" t="s">
        <v>3382</v>
      </c>
      <c r="X314" s="8" t="s">
        <v>3387</v>
      </c>
      <c r="Y314" s="8" t="s">
        <v>3387</v>
      </c>
      <c r="Z314" s="8" t="s">
        <v>122</v>
      </c>
      <c r="AA314" s="8" t="s">
        <v>123</v>
      </c>
      <c r="AB314" s="8" t="s">
        <v>124</v>
      </c>
      <c r="AC314" s="8" t="s">
        <v>1312</v>
      </c>
      <c r="AD314" s="8" t="s">
        <v>1177</v>
      </c>
      <c r="AE314" s="8" t="s">
        <v>3391</v>
      </c>
      <c r="AF314" s="8" t="s">
        <v>931</v>
      </c>
      <c r="AG314" s="8">
        <v>75</v>
      </c>
      <c r="AH314" s="8">
        <v>62</v>
      </c>
      <c r="AI314" s="8">
        <v>95</v>
      </c>
      <c r="AJ314" s="8">
        <v>75</v>
      </c>
      <c r="AK314" s="8">
        <v>7.6</v>
      </c>
      <c r="AL314" s="8">
        <v>8.1</v>
      </c>
      <c r="AM314" s="8">
        <v>7.6</v>
      </c>
      <c r="AN314" s="8">
        <v>8.1</v>
      </c>
      <c r="AO314" s="8">
        <v>229.9</v>
      </c>
      <c r="AP314" s="8">
        <v>1.7</v>
      </c>
      <c r="AQ314" s="8">
        <v>27.9</v>
      </c>
      <c r="AR314" s="8">
        <v>0</v>
      </c>
      <c r="AS314" s="8">
        <v>34637</v>
      </c>
      <c r="AT314" s="8">
        <v>56</v>
      </c>
      <c r="AU314" s="8">
        <v>34436</v>
      </c>
      <c r="AV314" s="8">
        <v>96</v>
      </c>
      <c r="AW314" s="8">
        <v>2023</v>
      </c>
      <c r="AX314" s="8">
        <v>95</v>
      </c>
      <c r="AY314" s="8">
        <v>36663</v>
      </c>
      <c r="AZ314" s="8">
        <v>93</v>
      </c>
      <c r="BA314" s="8">
        <v>4.2149999999999999</v>
      </c>
      <c r="BB314" s="8">
        <v>900</v>
      </c>
      <c r="CO314" s="8" t="s">
        <v>1938</v>
      </c>
      <c r="CP314" s="8" t="s">
        <v>1929</v>
      </c>
      <c r="CQ314" s="8">
        <v>74.997</v>
      </c>
      <c r="CR314" s="8">
        <v>1.0999999999999999E-2</v>
      </c>
      <c r="CS314" s="8">
        <v>61.997999999999998</v>
      </c>
      <c r="CT314" s="8">
        <v>0.02</v>
      </c>
      <c r="CU314" s="8">
        <v>94.988</v>
      </c>
      <c r="CV314" s="8">
        <v>1.0999999999999999E-2</v>
      </c>
      <c r="CW314" s="8">
        <v>74.998000000000005</v>
      </c>
      <c r="CX314" s="8">
        <v>2.4E-2</v>
      </c>
      <c r="CY314" s="8">
        <v>74.73</v>
      </c>
      <c r="CZ314" s="8">
        <v>0.09</v>
      </c>
      <c r="DA314" s="8">
        <v>61.85</v>
      </c>
      <c r="DB314" s="8">
        <v>0.09</v>
      </c>
      <c r="DC314" s="8">
        <v>65.17</v>
      </c>
      <c r="DD314" s="8">
        <v>0.02</v>
      </c>
      <c r="DE314" s="8">
        <v>7.0999999999999994E-2</v>
      </c>
      <c r="DF314" s="8">
        <v>2E-3</v>
      </c>
      <c r="DG314" s="8">
        <v>0.81879999999999997</v>
      </c>
      <c r="DH314" s="8">
        <v>1.6999999999999999E-3</v>
      </c>
      <c r="DI314" s="8">
        <v>34637</v>
      </c>
      <c r="DJ314" s="8">
        <v>56</v>
      </c>
      <c r="DK314" s="8">
        <v>2023</v>
      </c>
      <c r="DL314" s="8">
        <v>95</v>
      </c>
      <c r="DM314" s="8">
        <v>4.2149999999999999</v>
      </c>
      <c r="DN314" s="8">
        <v>1.4999999999999999E-2</v>
      </c>
      <c r="DU314" s="8">
        <v>229.9</v>
      </c>
      <c r="DV314" s="8">
        <v>1.4</v>
      </c>
      <c r="DW314" s="8">
        <v>229.8</v>
      </c>
      <c r="DX314" s="8">
        <v>1.4</v>
      </c>
      <c r="DY314" s="8">
        <v>230.1</v>
      </c>
      <c r="DZ314" s="8">
        <v>1.4</v>
      </c>
      <c r="EA314" s="8">
        <v>27.9</v>
      </c>
      <c r="EB314" s="8">
        <v>0.1</v>
      </c>
      <c r="EC314" s="8">
        <v>25.4</v>
      </c>
      <c r="ED314" s="8">
        <v>0.1</v>
      </c>
      <c r="EE314" s="8">
        <v>29.3</v>
      </c>
      <c r="EF314" s="8">
        <v>0.1</v>
      </c>
      <c r="EG314" s="8">
        <v>6395.9</v>
      </c>
      <c r="EH314" s="8">
        <v>51.8</v>
      </c>
      <c r="EI314" s="8">
        <v>3698.8</v>
      </c>
      <c r="EJ314" s="8">
        <v>71.099999999999994</v>
      </c>
      <c r="EK314" s="8">
        <v>2301.4</v>
      </c>
      <c r="EL314" s="8">
        <v>38.700000000000003</v>
      </c>
      <c r="EM314" s="8">
        <v>230</v>
      </c>
      <c r="EO314" s="8">
        <v>230</v>
      </c>
      <c r="EQ314" s="8">
        <v>230</v>
      </c>
      <c r="ES314" s="8">
        <v>6.2</v>
      </c>
      <c r="EU314" s="8">
        <v>6.1</v>
      </c>
      <c r="EW314" s="8">
        <v>6.1</v>
      </c>
      <c r="EY314" s="8">
        <v>0.61</v>
      </c>
      <c r="EZ314" s="8">
        <v>230</v>
      </c>
      <c r="FB314" s="8">
        <v>230</v>
      </c>
      <c r="FD314" s="8">
        <v>230</v>
      </c>
      <c r="FF314" s="8">
        <v>10.1</v>
      </c>
      <c r="FH314" s="8">
        <v>10.1</v>
      </c>
      <c r="FJ314" s="8">
        <v>9.3000000000000007</v>
      </c>
      <c r="FL314" s="8">
        <v>3150</v>
      </c>
      <c r="FN314" s="8">
        <v>0.81</v>
      </c>
      <c r="FO314" s="8">
        <v>230</v>
      </c>
      <c r="FP314" s="8">
        <v>230</v>
      </c>
      <c r="FQ314" s="8">
        <v>230</v>
      </c>
      <c r="FR314" s="8">
        <v>10.8</v>
      </c>
      <c r="FS314" s="8">
        <v>10.7</v>
      </c>
      <c r="FT314" s="8">
        <v>9.5</v>
      </c>
      <c r="FU314" s="8">
        <v>3350</v>
      </c>
      <c r="FV314" s="8">
        <v>0.72</v>
      </c>
      <c r="FW314" s="8">
        <v>228.5</v>
      </c>
      <c r="FY314" s="8">
        <v>2.4</v>
      </c>
      <c r="GA314" s="8">
        <v>535.5</v>
      </c>
      <c r="GC314" s="8">
        <v>115</v>
      </c>
      <c r="GE314" s="8">
        <v>8640.5</v>
      </c>
      <c r="HB314" s="8">
        <v>243.82</v>
      </c>
      <c r="HC314" s="8">
        <v>0.19</v>
      </c>
      <c r="HD314" s="8">
        <v>225.28</v>
      </c>
      <c r="HE314" s="8">
        <v>0.06</v>
      </c>
      <c r="HF314" s="8">
        <v>115.21</v>
      </c>
      <c r="HG314" s="8">
        <v>0.06</v>
      </c>
      <c r="HH314" s="8">
        <v>110.07</v>
      </c>
      <c r="HI314" s="8">
        <v>7.0000000000000007E-2</v>
      </c>
      <c r="HZ314" s="8">
        <v>43.91</v>
      </c>
      <c r="IA314" s="8">
        <v>0.06</v>
      </c>
      <c r="IB314" s="8">
        <v>78.8</v>
      </c>
      <c r="IC314" s="8">
        <v>0.04</v>
      </c>
      <c r="ID314" s="8">
        <v>20.399999999999999</v>
      </c>
      <c r="IE314" s="8">
        <v>0.05</v>
      </c>
      <c r="IF314" s="8">
        <v>58.4</v>
      </c>
      <c r="IG314" s="8">
        <v>7.0000000000000007E-2</v>
      </c>
      <c r="IP314" s="8">
        <v>235.8</v>
      </c>
      <c r="IQ314" s="8">
        <v>0.19</v>
      </c>
      <c r="IR314" s="8">
        <v>110.42</v>
      </c>
      <c r="IS314" s="8">
        <v>0.11</v>
      </c>
      <c r="IT314" s="8">
        <v>112.8</v>
      </c>
      <c r="IU314" s="8">
        <v>0.06</v>
      </c>
      <c r="IV314" s="8">
        <v>2.38</v>
      </c>
      <c r="IW314" s="8">
        <v>0.09</v>
      </c>
      <c r="IX314" s="8">
        <v>233.46</v>
      </c>
      <c r="IY314" s="8">
        <v>0.21</v>
      </c>
      <c r="IZ314" s="8">
        <v>112.08</v>
      </c>
      <c r="JA314" s="8">
        <v>0.06</v>
      </c>
      <c r="JB314" s="8">
        <v>1.75</v>
      </c>
      <c r="JC314" s="8">
        <v>0.04</v>
      </c>
      <c r="KB314" s="8">
        <v>274.49</v>
      </c>
      <c r="KC314" s="8">
        <v>0.14000000000000001</v>
      </c>
      <c r="KD314" s="8">
        <v>207.71</v>
      </c>
      <c r="KE314" s="8">
        <v>0.04</v>
      </c>
      <c r="KF314" s="8">
        <v>123.95</v>
      </c>
      <c r="KG314" s="8">
        <v>0.04</v>
      </c>
      <c r="KH314" s="8">
        <v>83.76</v>
      </c>
      <c r="KI314" s="8">
        <v>0.05</v>
      </c>
      <c r="LD314" s="8">
        <v>66.959999999999994</v>
      </c>
      <c r="LE314" s="8">
        <v>0.04</v>
      </c>
      <c r="LF314" s="8">
        <v>72.39</v>
      </c>
      <c r="LG314" s="8">
        <v>0.03</v>
      </c>
      <c r="LH314" s="8">
        <v>38.630000000000003</v>
      </c>
      <c r="LI314" s="8">
        <v>0.03</v>
      </c>
      <c r="LJ314" s="8">
        <v>33.76</v>
      </c>
      <c r="LK314" s="8">
        <v>0.04</v>
      </c>
      <c r="LX314" s="8">
        <v>264.14999999999998</v>
      </c>
      <c r="LY314" s="8">
        <v>0.15</v>
      </c>
      <c r="LZ314" s="8">
        <v>111.5</v>
      </c>
      <c r="MA314" s="8">
        <v>7.0000000000000007E-2</v>
      </c>
      <c r="MB314" s="8">
        <v>121.08</v>
      </c>
      <c r="MC314" s="8">
        <v>0.04</v>
      </c>
      <c r="MD314" s="8">
        <v>9.58</v>
      </c>
      <c r="ME314" s="8">
        <v>0.06</v>
      </c>
      <c r="MF314" s="8">
        <v>261.55</v>
      </c>
      <c r="MG314" s="8">
        <v>0.16</v>
      </c>
      <c r="MH314" s="8">
        <v>120.35</v>
      </c>
      <c r="MI314" s="8">
        <v>0.04</v>
      </c>
      <c r="MJ314" s="8">
        <v>9.2100000000000009</v>
      </c>
      <c r="MK314" s="8">
        <v>0.06</v>
      </c>
      <c r="MX314" s="29">
        <v>62.63</v>
      </c>
      <c r="MY314" s="29">
        <v>0.03</v>
      </c>
      <c r="MZ314" s="29">
        <v>62.08</v>
      </c>
      <c r="NA314" s="29">
        <v>0.05</v>
      </c>
      <c r="NB314" s="29">
        <v>61.42</v>
      </c>
      <c r="NC314" s="29">
        <v>0.05</v>
      </c>
      <c r="ND314" s="29">
        <v>61.19</v>
      </c>
      <c r="NE314" s="29">
        <v>0.04</v>
      </c>
      <c r="NF314" s="29">
        <v>61.83</v>
      </c>
      <c r="NG314" s="29">
        <v>0.03</v>
      </c>
      <c r="NJ314" s="8">
        <v>110.55</v>
      </c>
      <c r="NK314" s="8">
        <v>0.09</v>
      </c>
      <c r="NN314" s="8">
        <v>73.81</v>
      </c>
      <c r="NO314" s="8">
        <v>0.05</v>
      </c>
      <c r="NP314" s="8">
        <v>77.650000000000006</v>
      </c>
      <c r="NQ314" s="8">
        <v>7.0000000000000007E-2</v>
      </c>
      <c r="NR314" s="8">
        <v>201.78</v>
      </c>
      <c r="NS314" s="8">
        <v>0.1</v>
      </c>
      <c r="NV314" s="8">
        <v>111.42</v>
      </c>
      <c r="NW314" s="8">
        <v>0.04</v>
      </c>
      <c r="NX314" s="8">
        <v>75.63</v>
      </c>
      <c r="NY314" s="8">
        <v>0.11</v>
      </c>
      <c r="NZ314" s="8">
        <v>79.069999999999993</v>
      </c>
      <c r="OA314" s="8">
        <v>0.06</v>
      </c>
      <c r="OD314" s="8">
        <v>110.92</v>
      </c>
      <c r="OE314" s="8">
        <v>0.06</v>
      </c>
      <c r="PH314" s="29">
        <v>62.43</v>
      </c>
      <c r="PI314" s="29">
        <v>0.04</v>
      </c>
      <c r="PR314" s="8">
        <v>111.14</v>
      </c>
      <c r="PS314" s="8">
        <v>0.06</v>
      </c>
      <c r="PT314" s="8">
        <v>110.33</v>
      </c>
      <c r="PU314" s="8">
        <v>0.05</v>
      </c>
      <c r="QD314" s="8">
        <v>75.66</v>
      </c>
      <c r="QE314" s="8">
        <v>0.06</v>
      </c>
      <c r="QF314" s="8">
        <v>110.41</v>
      </c>
      <c r="QG314" s="8">
        <v>0.08</v>
      </c>
      <c r="QH314" s="8">
        <v>72.25</v>
      </c>
      <c r="QI314" s="8">
        <v>0.13</v>
      </c>
      <c r="QJ314" s="8">
        <v>111.56</v>
      </c>
      <c r="QK314" s="8">
        <v>0.04</v>
      </c>
      <c r="QV314" s="8">
        <v>224.66</v>
      </c>
      <c r="QW314" s="8">
        <v>0.11</v>
      </c>
      <c r="QX314" s="8">
        <v>95.3</v>
      </c>
      <c r="QY314" s="8">
        <v>0.11</v>
      </c>
      <c r="QZ314" s="8">
        <v>95.2</v>
      </c>
      <c r="RA314" s="8">
        <v>0.09</v>
      </c>
      <c r="RB314" s="29">
        <v>75.2</v>
      </c>
      <c r="RC314" s="29">
        <v>0.05</v>
      </c>
      <c r="RD314" s="29">
        <v>75.150000000000006</v>
      </c>
      <c r="RE314" s="29">
        <v>0.05</v>
      </c>
      <c r="RF314" s="29">
        <v>75.31</v>
      </c>
      <c r="RG314" s="29">
        <v>7.0000000000000007E-2</v>
      </c>
      <c r="RH314" s="29">
        <v>75.33</v>
      </c>
      <c r="RI314" s="29">
        <v>0.06</v>
      </c>
      <c r="RJ314" s="29">
        <v>75.3</v>
      </c>
      <c r="RK314" s="29">
        <v>0.06</v>
      </c>
      <c r="RL314" s="29">
        <v>75.3</v>
      </c>
      <c r="RM314" s="29">
        <v>0.05</v>
      </c>
      <c r="RP314" s="29">
        <v>78.56</v>
      </c>
      <c r="RQ314" s="29">
        <v>0.05</v>
      </c>
      <c r="RR314" s="29">
        <v>78.8</v>
      </c>
      <c r="RS314" s="29">
        <v>7.0000000000000007E-2</v>
      </c>
      <c r="RT314" s="29">
        <v>75.25</v>
      </c>
      <c r="RU314" s="29">
        <v>0.05</v>
      </c>
      <c r="RV314" s="29">
        <v>85.97</v>
      </c>
      <c r="RW314" s="29">
        <v>0.1</v>
      </c>
      <c r="RX314" s="29">
        <v>75.849999999999994</v>
      </c>
      <c r="RY314" s="29">
        <v>0.05</v>
      </c>
      <c r="RZ314" s="29">
        <v>77.900000000000006</v>
      </c>
      <c r="SA314" s="29">
        <v>7.0000000000000007E-2</v>
      </c>
      <c r="SB314" s="29">
        <v>75.989999999999995</v>
      </c>
      <c r="SC314" s="29">
        <v>0.06</v>
      </c>
      <c r="SD314" s="29">
        <v>76.650000000000006</v>
      </c>
      <c r="SE314" s="29">
        <v>0.09</v>
      </c>
      <c r="SF314" s="29">
        <v>78.930000000000007</v>
      </c>
      <c r="SG314" s="29">
        <v>0.15</v>
      </c>
      <c r="SH314" s="29">
        <v>78.78</v>
      </c>
      <c r="SI314" s="29">
        <v>0.06</v>
      </c>
      <c r="SJ314" s="29">
        <v>78.87</v>
      </c>
      <c r="SK314" s="29">
        <v>0.06</v>
      </c>
      <c r="SL314" s="29">
        <v>79.38</v>
      </c>
      <c r="SM314" s="29">
        <v>0.09</v>
      </c>
      <c r="SN314" s="29">
        <v>75.09</v>
      </c>
      <c r="SO314" s="29">
        <v>0.05</v>
      </c>
      <c r="SP314" s="29">
        <v>78.28</v>
      </c>
      <c r="SQ314" s="29">
        <v>0.06</v>
      </c>
      <c r="SR314" s="29">
        <v>75.63</v>
      </c>
      <c r="SS314" s="29">
        <v>0.05</v>
      </c>
      <c r="ST314" s="29">
        <v>81.34</v>
      </c>
      <c r="SU314" s="29">
        <v>0.09</v>
      </c>
      <c r="VV314" s="29">
        <v>94.43</v>
      </c>
      <c r="VW314" s="29">
        <v>7.0000000000000007E-2</v>
      </c>
      <c r="WB314" s="8" t="s">
        <v>3314</v>
      </c>
      <c r="WC314" s="8" t="s">
        <v>3396</v>
      </c>
      <c r="WF314" s="29">
        <v>62.34</v>
      </c>
      <c r="WG314" s="29">
        <v>0.04</v>
      </c>
      <c r="WH314" s="29">
        <v>62.26</v>
      </c>
      <c r="WI314" s="29">
        <v>0.04</v>
      </c>
      <c r="WJ314" s="8" t="s">
        <v>1985</v>
      </c>
      <c r="WK314" s="8">
        <v>74.997</v>
      </c>
      <c r="WL314" s="8">
        <v>1.0999999999999999E-2</v>
      </c>
      <c r="WM314" s="8">
        <v>61.997999999999998</v>
      </c>
      <c r="WN314" s="8">
        <v>0.02</v>
      </c>
      <c r="WO314" s="8">
        <v>62.045999999999999</v>
      </c>
      <c r="WP314" s="8">
        <v>7.0000000000000001E-3</v>
      </c>
      <c r="WQ314" s="8">
        <v>57.061</v>
      </c>
      <c r="WR314" s="8">
        <v>1.4999999999999999E-2</v>
      </c>
      <c r="WS314" s="8">
        <v>94.988</v>
      </c>
      <c r="WT314" s="8">
        <v>1.0999999999999999E-2</v>
      </c>
      <c r="WU314" s="8">
        <v>74.998000000000005</v>
      </c>
      <c r="WV314" s="8">
        <v>2.4E-2</v>
      </c>
      <c r="WW314" s="8">
        <v>2435.1999999999998</v>
      </c>
      <c r="WX314" s="8">
        <v>2.5</v>
      </c>
      <c r="WY314" s="8">
        <v>2358.3000000000002</v>
      </c>
      <c r="WZ314" s="8">
        <v>2.5</v>
      </c>
      <c r="XA314" s="8">
        <v>1.06</v>
      </c>
      <c r="XB314" s="8">
        <v>1E-3</v>
      </c>
      <c r="XC314" s="8">
        <v>-0.38800000000000001</v>
      </c>
      <c r="XD314" s="8">
        <v>2E-3</v>
      </c>
      <c r="XE314" s="8">
        <v>7.0999999999999994E-2</v>
      </c>
      <c r="XF314" s="8">
        <v>2E-3</v>
      </c>
      <c r="XG314" s="8">
        <v>0.81879999999999997</v>
      </c>
      <c r="XH314" s="8">
        <v>1.6999999999999999E-3</v>
      </c>
      <c r="XI314" s="8">
        <v>29.167999999999999</v>
      </c>
      <c r="XJ314" s="8">
        <v>1E-3</v>
      </c>
      <c r="XK314" s="8">
        <v>8698</v>
      </c>
      <c r="XL314" s="8">
        <v>19</v>
      </c>
      <c r="XM314" s="8">
        <v>1490</v>
      </c>
      <c r="XO314" s="1">
        <v>1.0570083158000437E-2</v>
      </c>
      <c r="XP314" s="12">
        <v>24.875633704038229</v>
      </c>
      <c r="XQ314" s="4">
        <v>13.03</v>
      </c>
      <c r="XR314" s="4">
        <v>0.36699999999999999</v>
      </c>
      <c r="XS314" s="45">
        <f t="shared" si="258"/>
        <v>1.5390332888662757</v>
      </c>
      <c r="XT314" s="9">
        <f t="shared" si="229"/>
        <v>11050.91399789591</v>
      </c>
      <c r="XU314" s="46">
        <f t="shared" si="230"/>
        <v>293.67705637795279</v>
      </c>
      <c r="XV314" s="9">
        <f t="shared" si="259"/>
        <v>26.606542304059236</v>
      </c>
      <c r="XW314" s="9">
        <f t="shared" si="231"/>
        <v>113.2224018448119</v>
      </c>
      <c r="XX314" s="9">
        <f t="shared" si="232"/>
        <v>10937.691596051098</v>
      </c>
      <c r="XY314" s="15">
        <f t="shared" si="233"/>
        <v>8.8326967204670342E-3</v>
      </c>
      <c r="XZ314" s="9">
        <f t="shared" si="234"/>
        <v>27.715310687573524</v>
      </c>
      <c r="YA314" s="9">
        <f t="shared" si="235"/>
        <v>60.506966711133721</v>
      </c>
      <c r="YB314" s="10">
        <v>14.099617321593716</v>
      </c>
      <c r="YC314" s="10">
        <v>13.221711799387785</v>
      </c>
      <c r="YD314" s="3">
        <v>1.3921898503108977E-2</v>
      </c>
      <c r="YE314" s="9">
        <v>38.155405814784537</v>
      </c>
      <c r="YF314" s="15">
        <v>8.7800154353673832E-3</v>
      </c>
      <c r="YG314" s="9">
        <v>27.607239195941968</v>
      </c>
      <c r="YH314" s="15">
        <v>8.7390105115672193E-3</v>
      </c>
      <c r="YI314" s="9">
        <v>24.403876119685929</v>
      </c>
      <c r="YJ314" s="9">
        <f t="shared" si="236"/>
        <v>75.203715630192917</v>
      </c>
      <c r="YK314" s="9">
        <f t="shared" si="237"/>
        <v>62.151735499047057</v>
      </c>
      <c r="YL314" s="9">
        <f t="shared" si="238"/>
        <v>24.028536495486481</v>
      </c>
      <c r="YM314" s="9">
        <f t="shared" si="241"/>
        <v>40742.224526416088</v>
      </c>
      <c r="YN314" s="9">
        <f t="shared" si="242"/>
        <v>38979.002004766284</v>
      </c>
      <c r="YO314" s="9">
        <f t="shared" si="243"/>
        <v>7208</v>
      </c>
      <c r="YP314" s="14">
        <f t="shared" si="244"/>
        <v>0.60381837972665142</v>
      </c>
      <c r="YQ314" s="9">
        <f t="shared" si="245"/>
        <v>36659.174319834041</v>
      </c>
      <c r="YR314" s="9">
        <f t="shared" si="246"/>
        <v>34895.951798184236</v>
      </c>
      <c r="YS314" s="10">
        <f t="shared" si="247"/>
        <v>4.2146670866675144</v>
      </c>
      <c r="YT314" s="15">
        <f t="shared" si="248"/>
        <v>0.32785495846231238</v>
      </c>
      <c r="YU314" s="16">
        <f t="shared" si="249"/>
        <v>-3.6867741920870429</v>
      </c>
      <c r="YV314" s="16">
        <f t="shared" si="250"/>
        <v>-14.696748919059196</v>
      </c>
      <c r="YW314" s="47">
        <f t="shared" si="251"/>
        <v>53.338272889684148</v>
      </c>
      <c r="YX314" s="5">
        <f t="shared" si="252"/>
        <v>40742.224526416088</v>
      </c>
      <c r="YY314" s="5">
        <f t="shared" si="253"/>
        <v>35400.089859740765</v>
      </c>
      <c r="YZ314" s="5">
        <f t="shared" si="254"/>
        <v>4147.8459070306708</v>
      </c>
      <c r="ZA314" s="5">
        <f t="shared" si="255"/>
        <v>1194.2887596446242</v>
      </c>
      <c r="ZB314" s="5">
        <f t="shared" si="256"/>
        <v>40742.224526416059</v>
      </c>
      <c r="ZC314" s="6">
        <f t="shared" si="257"/>
        <v>0.99999999999999933</v>
      </c>
    </row>
    <row r="315" spans="1:679" s="8" customFormat="1" x14ac:dyDescent="0.25">
      <c r="A315" s="8">
        <v>3</v>
      </c>
      <c r="B315" s="8" t="s">
        <v>1939</v>
      </c>
      <c r="C315" s="8" t="s">
        <v>1940</v>
      </c>
      <c r="D315" s="8" t="s">
        <v>1939</v>
      </c>
      <c r="E315" s="13" t="s">
        <v>3314</v>
      </c>
      <c r="F315" s="8" t="s">
        <v>3316</v>
      </c>
      <c r="G315" s="8" t="s">
        <v>3316</v>
      </c>
      <c r="H315" s="8" t="s">
        <v>3325</v>
      </c>
      <c r="I315" s="8" t="s">
        <v>3310</v>
      </c>
      <c r="J315" s="8" t="s">
        <v>3319</v>
      </c>
      <c r="K315" s="8">
        <v>865</v>
      </c>
      <c r="L315" s="8">
        <v>7</v>
      </c>
      <c r="M315" s="8" t="s">
        <v>3311</v>
      </c>
      <c r="N315" s="7">
        <v>0</v>
      </c>
      <c r="O315" s="7">
        <v>0</v>
      </c>
      <c r="P315" s="8" t="s">
        <v>3367</v>
      </c>
      <c r="Q315" s="8" t="s">
        <v>1872</v>
      </c>
      <c r="R315" s="8" t="s">
        <v>1941</v>
      </c>
      <c r="S315" s="8" t="s">
        <v>119</v>
      </c>
      <c r="T315" s="8" t="s">
        <v>120</v>
      </c>
      <c r="U315" s="8" t="s">
        <v>135</v>
      </c>
      <c r="V315" s="8" t="s">
        <v>3378</v>
      </c>
      <c r="W315" s="8" t="s">
        <v>3382</v>
      </c>
      <c r="X315" s="8" t="s">
        <v>3387</v>
      </c>
      <c r="Y315" s="8" t="s">
        <v>3387</v>
      </c>
      <c r="Z315" s="8" t="s">
        <v>122</v>
      </c>
      <c r="AA315" s="8" t="s">
        <v>123</v>
      </c>
      <c r="AB315" s="8" t="s">
        <v>124</v>
      </c>
      <c r="AC315" s="8" t="s">
        <v>1312</v>
      </c>
      <c r="AD315" s="8" t="s">
        <v>1177</v>
      </c>
      <c r="AE315" s="8" t="s">
        <v>3391</v>
      </c>
      <c r="AF315" s="8" t="s">
        <v>931</v>
      </c>
      <c r="AG315" s="8">
        <v>75</v>
      </c>
      <c r="AH315" s="8">
        <v>62</v>
      </c>
      <c r="AI315" s="8">
        <v>95</v>
      </c>
      <c r="AJ315" s="8">
        <v>75</v>
      </c>
      <c r="AK315" s="8">
        <v>7.6</v>
      </c>
      <c r="AL315" s="8">
        <v>8.1</v>
      </c>
      <c r="AM315" s="8">
        <v>7.6</v>
      </c>
      <c r="AN315" s="8">
        <v>8.1</v>
      </c>
      <c r="AO315" s="8">
        <v>229.8</v>
      </c>
      <c r="AP315" s="8">
        <v>1.6</v>
      </c>
      <c r="AQ315" s="8">
        <v>27.3</v>
      </c>
      <c r="AR315" s="8">
        <v>0</v>
      </c>
      <c r="AS315" s="8">
        <v>40386</v>
      </c>
      <c r="AT315" s="8">
        <v>94</v>
      </c>
      <c r="AU315" s="8">
        <v>40185</v>
      </c>
      <c r="AV315" s="8">
        <v>179</v>
      </c>
      <c r="AW315" s="8">
        <v>3991</v>
      </c>
      <c r="AX315" s="8">
        <v>176</v>
      </c>
      <c r="AY315" s="8">
        <v>44381</v>
      </c>
      <c r="AZ315" s="8">
        <v>161</v>
      </c>
      <c r="BA315" s="8">
        <v>5.2519999999999998</v>
      </c>
      <c r="BB315" s="8">
        <v>900</v>
      </c>
      <c r="CO315" s="8" t="s">
        <v>1942</v>
      </c>
      <c r="CP315" s="8" t="s">
        <v>1943</v>
      </c>
      <c r="CQ315" s="8">
        <v>74.947000000000003</v>
      </c>
      <c r="CR315" s="8">
        <v>3.4000000000000002E-2</v>
      </c>
      <c r="CS315" s="8">
        <v>61.975999999999999</v>
      </c>
      <c r="CT315" s="8">
        <v>3.3000000000000002E-2</v>
      </c>
      <c r="CU315" s="8">
        <v>95.003</v>
      </c>
      <c r="CV315" s="8">
        <v>7.0000000000000001E-3</v>
      </c>
      <c r="CW315" s="8">
        <v>75</v>
      </c>
      <c r="CX315" s="8">
        <v>1.7999999999999999E-2</v>
      </c>
      <c r="CY315" s="8">
        <v>74.650000000000006</v>
      </c>
      <c r="CZ315" s="8">
        <v>0.08</v>
      </c>
      <c r="DA315" s="8">
        <v>60.21</v>
      </c>
      <c r="DB315" s="8">
        <v>0.04</v>
      </c>
      <c r="DC315" s="8">
        <v>63.95</v>
      </c>
      <c r="DD315" s="8">
        <v>0.02</v>
      </c>
      <c r="DE315" s="8">
        <v>0.14699999999999999</v>
      </c>
      <c r="DF315" s="8">
        <v>4.0000000000000001E-3</v>
      </c>
      <c r="DG315" s="8">
        <v>0.8821</v>
      </c>
      <c r="DH315" s="8">
        <v>2.8999999999999998E-3</v>
      </c>
      <c r="DI315" s="8">
        <v>40386</v>
      </c>
      <c r="DJ315" s="8">
        <v>94</v>
      </c>
      <c r="DK315" s="8">
        <v>3991</v>
      </c>
      <c r="DL315" s="8">
        <v>176</v>
      </c>
      <c r="DM315" s="8">
        <v>5.2519999999999998</v>
      </c>
      <c r="DN315" s="8">
        <v>2.1999999999999999E-2</v>
      </c>
      <c r="DU315" s="8">
        <v>229.8</v>
      </c>
      <c r="DV315" s="8">
        <v>1.2</v>
      </c>
      <c r="DW315" s="8">
        <v>229.9</v>
      </c>
      <c r="DX315" s="8">
        <v>1.2</v>
      </c>
      <c r="DY315" s="8">
        <v>230.2</v>
      </c>
      <c r="DZ315" s="8">
        <v>1.2</v>
      </c>
      <c r="EA315" s="8">
        <v>27.3</v>
      </c>
      <c r="EB315" s="8">
        <v>0.1</v>
      </c>
      <c r="EC315" s="8">
        <v>24.8</v>
      </c>
      <c r="ED315" s="8">
        <v>0.1</v>
      </c>
      <c r="EE315" s="8">
        <v>28.8</v>
      </c>
      <c r="EF315" s="8">
        <v>0.1</v>
      </c>
      <c r="EG315" s="8">
        <v>6265.7</v>
      </c>
      <c r="EH315" s="8">
        <v>46</v>
      </c>
      <c r="EI315" s="8">
        <v>3682.3</v>
      </c>
      <c r="EJ315" s="8">
        <v>61.2</v>
      </c>
      <c r="EK315" s="8">
        <v>2184.9</v>
      </c>
      <c r="EL315" s="8">
        <v>34.5</v>
      </c>
      <c r="EM315" s="8">
        <v>230</v>
      </c>
      <c r="EO315" s="8">
        <v>230</v>
      </c>
      <c r="EQ315" s="8">
        <v>230</v>
      </c>
      <c r="ES315" s="8">
        <v>6.3</v>
      </c>
      <c r="EU315" s="8">
        <v>6.3</v>
      </c>
      <c r="EW315" s="8">
        <v>6.2</v>
      </c>
      <c r="EY315" s="8">
        <v>0.62</v>
      </c>
      <c r="EZ315" s="8">
        <v>230</v>
      </c>
      <c r="FB315" s="8">
        <v>230</v>
      </c>
      <c r="FD315" s="8">
        <v>230</v>
      </c>
      <c r="FF315" s="8">
        <v>9.9</v>
      </c>
      <c r="FH315" s="8">
        <v>9.9</v>
      </c>
      <c r="FJ315" s="8">
        <v>9.1</v>
      </c>
      <c r="FL315" s="8">
        <v>3070</v>
      </c>
      <c r="FN315" s="8">
        <v>0.8</v>
      </c>
      <c r="FO315" s="8">
        <v>230</v>
      </c>
      <c r="FP315" s="8">
        <v>230</v>
      </c>
      <c r="FQ315" s="8">
        <v>230</v>
      </c>
      <c r="FR315" s="8">
        <v>10.3</v>
      </c>
      <c r="FS315" s="8">
        <v>10.3</v>
      </c>
      <c r="FT315" s="8">
        <v>9</v>
      </c>
      <c r="FU315" s="8">
        <v>3170</v>
      </c>
      <c r="FV315" s="8">
        <v>0.71</v>
      </c>
      <c r="FW315" s="8">
        <v>228.7</v>
      </c>
      <c r="FY315" s="8">
        <v>2.4</v>
      </c>
      <c r="GA315" s="8">
        <v>526.5</v>
      </c>
      <c r="GC315" s="8">
        <v>115</v>
      </c>
      <c r="GE315" s="8">
        <v>8441.5</v>
      </c>
      <c r="HB315" s="8">
        <v>237.68</v>
      </c>
      <c r="HC315" s="8">
        <v>0.2</v>
      </c>
      <c r="HD315" s="8">
        <v>205.36</v>
      </c>
      <c r="HE315" s="8">
        <v>0.03</v>
      </c>
      <c r="HF315" s="8">
        <v>113.38</v>
      </c>
      <c r="HG315" s="8">
        <v>0.06</v>
      </c>
      <c r="HH315" s="8">
        <v>91.99</v>
      </c>
      <c r="HI315" s="8">
        <v>0.06</v>
      </c>
      <c r="HZ315" s="8">
        <v>52.04</v>
      </c>
      <c r="IA315" s="8">
        <v>0.05</v>
      </c>
      <c r="IB315" s="8">
        <v>81.16</v>
      </c>
      <c r="IC315" s="8">
        <v>0.03</v>
      </c>
      <c r="ID315" s="8">
        <v>27.39</v>
      </c>
      <c r="IE315" s="8">
        <v>0.04</v>
      </c>
      <c r="IF315" s="8">
        <v>53.77</v>
      </c>
      <c r="IG315" s="8">
        <v>0.06</v>
      </c>
      <c r="IP315" s="8">
        <v>228.14</v>
      </c>
      <c r="IQ315" s="8">
        <v>0.2</v>
      </c>
      <c r="IR315" s="8">
        <v>103.16</v>
      </c>
      <c r="IS315" s="8">
        <v>0.06</v>
      </c>
      <c r="IT315" s="8">
        <v>110.45</v>
      </c>
      <c r="IU315" s="8">
        <v>0.06</v>
      </c>
      <c r="IV315" s="8">
        <v>7.29</v>
      </c>
      <c r="IW315" s="8">
        <v>0.05</v>
      </c>
      <c r="IX315" s="8">
        <v>226.2</v>
      </c>
      <c r="IY315" s="8">
        <v>0.18</v>
      </c>
      <c r="IZ315" s="8">
        <v>109.84</v>
      </c>
      <c r="JA315" s="8">
        <v>0.06</v>
      </c>
      <c r="JB315" s="8">
        <v>5.83</v>
      </c>
      <c r="JC315" s="8">
        <v>0.06</v>
      </c>
      <c r="KB315" s="8">
        <v>258.57</v>
      </c>
      <c r="KC315" s="8">
        <v>0.22</v>
      </c>
      <c r="KD315" s="8">
        <v>201.39</v>
      </c>
      <c r="KE315" s="8">
        <v>0.04</v>
      </c>
      <c r="KF315" s="8">
        <v>119.51</v>
      </c>
      <c r="KG315" s="8">
        <v>0.06</v>
      </c>
      <c r="KH315" s="8">
        <v>81.88</v>
      </c>
      <c r="KI315" s="8">
        <v>0.04</v>
      </c>
      <c r="LD315" s="8">
        <v>68.16</v>
      </c>
      <c r="LE315" s="8">
        <v>0.04</v>
      </c>
      <c r="LF315" s="8">
        <v>77.52</v>
      </c>
      <c r="LG315" s="8">
        <v>0.03</v>
      </c>
      <c r="LH315" s="8">
        <v>39.49</v>
      </c>
      <c r="LI315" s="8">
        <v>0.03</v>
      </c>
      <c r="LJ315" s="8">
        <v>38.03</v>
      </c>
      <c r="LK315" s="8">
        <v>0.04</v>
      </c>
      <c r="LX315" s="8">
        <v>248.4</v>
      </c>
      <c r="LY315" s="8">
        <v>0.19</v>
      </c>
      <c r="LZ315" s="8">
        <v>103.21</v>
      </c>
      <c r="MA315" s="8">
        <v>0.06</v>
      </c>
      <c r="MB315" s="8">
        <v>116.57</v>
      </c>
      <c r="MC315" s="8">
        <v>0.06</v>
      </c>
      <c r="MD315" s="8">
        <v>13.36</v>
      </c>
      <c r="ME315" s="8">
        <v>0.03</v>
      </c>
      <c r="MF315" s="8">
        <v>245.67</v>
      </c>
      <c r="MG315" s="8">
        <v>0.22</v>
      </c>
      <c r="MH315" s="8">
        <v>115.77</v>
      </c>
      <c r="MI315" s="8">
        <v>7.0000000000000007E-2</v>
      </c>
      <c r="MJ315" s="8">
        <v>11.89</v>
      </c>
      <c r="MK315" s="8">
        <v>0.05</v>
      </c>
      <c r="MX315" s="29">
        <v>60.91</v>
      </c>
      <c r="MY315" s="29">
        <v>0.03</v>
      </c>
      <c r="MZ315" s="29">
        <v>60.17</v>
      </c>
      <c r="NA315" s="29">
        <v>0.05</v>
      </c>
      <c r="NB315" s="29">
        <v>59.89</v>
      </c>
      <c r="NC315" s="29">
        <v>0.05</v>
      </c>
      <c r="ND315" s="29">
        <v>59.64</v>
      </c>
      <c r="NE315" s="29">
        <v>0.05</v>
      </c>
      <c r="NF315" s="29">
        <v>60.33</v>
      </c>
      <c r="NG315" s="29">
        <v>0.04</v>
      </c>
      <c r="NJ315" s="8">
        <v>103.07</v>
      </c>
      <c r="NK315" s="8">
        <v>0.06</v>
      </c>
      <c r="NN315" s="8">
        <v>76.25</v>
      </c>
      <c r="NO315" s="8">
        <v>0.04</v>
      </c>
      <c r="NP315" s="8">
        <v>80.16</v>
      </c>
      <c r="NQ315" s="8">
        <v>0.04</v>
      </c>
      <c r="NR315" s="8">
        <v>195.62</v>
      </c>
      <c r="NS315" s="8">
        <v>0.04</v>
      </c>
      <c r="NV315" s="8">
        <v>103.81</v>
      </c>
      <c r="NW315" s="8">
        <v>0.06</v>
      </c>
      <c r="NX315" s="8">
        <v>79.849999999999994</v>
      </c>
      <c r="NY315" s="8">
        <v>0.05</v>
      </c>
      <c r="NZ315" s="8">
        <v>83.04</v>
      </c>
      <c r="OA315" s="8">
        <v>0.03</v>
      </c>
      <c r="OD315" s="8">
        <v>104.69</v>
      </c>
      <c r="OE315" s="8">
        <v>0.04</v>
      </c>
      <c r="PH315" s="29">
        <v>60.72</v>
      </c>
      <c r="PI315" s="29">
        <v>0.04</v>
      </c>
      <c r="PR315" s="8">
        <v>103.88</v>
      </c>
      <c r="PS315" s="8">
        <v>0.06</v>
      </c>
      <c r="PT315" s="8">
        <v>104.01</v>
      </c>
      <c r="PU315" s="8">
        <v>0.05</v>
      </c>
      <c r="QD315" s="8">
        <v>77.680000000000007</v>
      </c>
      <c r="QE315" s="8">
        <v>0.04</v>
      </c>
      <c r="QF315" s="8">
        <v>105.13</v>
      </c>
      <c r="QG315" s="8">
        <v>0.06</v>
      </c>
      <c r="QH315" s="8">
        <v>76.38</v>
      </c>
      <c r="QI315" s="8">
        <v>0.05</v>
      </c>
      <c r="QJ315" s="8">
        <v>104.01</v>
      </c>
      <c r="QK315" s="8">
        <v>0.06</v>
      </c>
      <c r="QV315" s="8">
        <v>205.89</v>
      </c>
      <c r="QW315" s="8">
        <v>0.04</v>
      </c>
      <c r="QX315" s="8">
        <v>95.46</v>
      </c>
      <c r="QY315" s="8">
        <v>0.12</v>
      </c>
      <c r="QZ315" s="8">
        <v>95.84</v>
      </c>
      <c r="RA315" s="8">
        <v>0.11</v>
      </c>
      <c r="RB315" s="29">
        <v>75.03</v>
      </c>
      <c r="RC315" s="29">
        <v>0.08</v>
      </c>
      <c r="RD315" s="29">
        <v>75.06</v>
      </c>
      <c r="RE315" s="29">
        <v>0.08</v>
      </c>
      <c r="RF315" s="29">
        <v>75.05</v>
      </c>
      <c r="RG315" s="29">
        <v>0.08</v>
      </c>
      <c r="RH315" s="29">
        <v>75.11</v>
      </c>
      <c r="RI315" s="29">
        <v>0.08</v>
      </c>
      <c r="RJ315" s="29">
        <v>75.08</v>
      </c>
      <c r="RK315" s="29">
        <v>0.08</v>
      </c>
      <c r="RL315" s="29">
        <v>75.09</v>
      </c>
      <c r="RM315" s="29">
        <v>0.08</v>
      </c>
      <c r="RP315" s="29">
        <v>75.459999999999994</v>
      </c>
      <c r="RQ315" s="29">
        <v>0.09</v>
      </c>
      <c r="RR315" s="29">
        <v>76.17</v>
      </c>
      <c r="RS315" s="29">
        <v>0.09</v>
      </c>
      <c r="RT315" s="29">
        <v>75.08</v>
      </c>
      <c r="RU315" s="29">
        <v>0.08</v>
      </c>
      <c r="RV315" s="29">
        <v>87.7</v>
      </c>
      <c r="RW315" s="29">
        <v>0.14000000000000001</v>
      </c>
      <c r="RX315" s="29">
        <v>75.62</v>
      </c>
      <c r="RY315" s="29">
        <v>0.08</v>
      </c>
      <c r="RZ315" s="29">
        <v>75.58</v>
      </c>
      <c r="SA315" s="29">
        <v>0.08</v>
      </c>
      <c r="SB315" s="29">
        <v>75.290000000000006</v>
      </c>
      <c r="SC315" s="29">
        <v>0.09</v>
      </c>
      <c r="SD315" s="29">
        <v>76.150000000000006</v>
      </c>
      <c r="SE315" s="29">
        <v>0.12</v>
      </c>
      <c r="SF315" s="29">
        <v>78.37</v>
      </c>
      <c r="SG315" s="29">
        <v>0.14000000000000001</v>
      </c>
      <c r="SH315" s="29">
        <v>76.23</v>
      </c>
      <c r="SI315" s="29">
        <v>0.09</v>
      </c>
      <c r="SJ315" s="29">
        <v>76.06</v>
      </c>
      <c r="SK315" s="29">
        <v>0.1</v>
      </c>
      <c r="SL315" s="29">
        <v>81.62</v>
      </c>
      <c r="SM315" s="29">
        <v>0.11</v>
      </c>
      <c r="SN315" s="29">
        <v>75</v>
      </c>
      <c r="SO315" s="29">
        <v>0.08</v>
      </c>
      <c r="SP315" s="29">
        <v>75.569999999999993</v>
      </c>
      <c r="SQ315" s="29">
        <v>7.0000000000000007E-2</v>
      </c>
      <c r="SR315" s="29">
        <v>75.290000000000006</v>
      </c>
      <c r="SS315" s="29">
        <v>0.08</v>
      </c>
      <c r="ST315" s="29">
        <v>82.77</v>
      </c>
      <c r="SU315" s="29">
        <v>0.14000000000000001</v>
      </c>
      <c r="VV315" s="29">
        <v>94.12</v>
      </c>
      <c r="VW315" s="29">
        <v>0.09</v>
      </c>
      <c r="WF315" s="29">
        <v>60.56</v>
      </c>
      <c r="WG315" s="29">
        <v>0.04</v>
      </c>
      <c r="WH315" s="29">
        <v>60.65</v>
      </c>
      <c r="WI315" s="29">
        <v>0.04</v>
      </c>
      <c r="WJ315" s="8" t="s">
        <v>1315</v>
      </c>
      <c r="WK315" s="8">
        <v>74.947000000000003</v>
      </c>
      <c r="WL315" s="8">
        <v>3.4000000000000002E-2</v>
      </c>
      <c r="WM315" s="8">
        <v>61.975999999999999</v>
      </c>
      <c r="WN315" s="8">
        <v>3.3000000000000002E-2</v>
      </c>
      <c r="WO315" s="8">
        <v>60.433</v>
      </c>
      <c r="WP315" s="8">
        <v>1.4E-2</v>
      </c>
      <c r="WQ315" s="8">
        <v>56.161999999999999</v>
      </c>
      <c r="WR315" s="8">
        <v>1.6E-2</v>
      </c>
      <c r="WS315" s="8">
        <v>95.003</v>
      </c>
      <c r="WT315" s="8">
        <v>7.0000000000000001E-3</v>
      </c>
      <c r="WU315" s="8">
        <v>75</v>
      </c>
      <c r="WV315" s="8">
        <v>1.7999999999999999E-2</v>
      </c>
      <c r="WW315" s="8">
        <v>2523.1999999999998</v>
      </c>
      <c r="WX315" s="8">
        <v>4.2</v>
      </c>
      <c r="WY315" s="8">
        <v>2454</v>
      </c>
      <c r="WZ315" s="8">
        <v>4.0999999999999996</v>
      </c>
      <c r="XA315" s="8">
        <v>1.1539999999999999</v>
      </c>
      <c r="XB315" s="8">
        <v>2E-3</v>
      </c>
      <c r="XC315" s="8">
        <v>-0.42599999999999999</v>
      </c>
      <c r="XD315" s="8">
        <v>2E-3</v>
      </c>
      <c r="XE315" s="8">
        <v>0.14699999999999999</v>
      </c>
      <c r="XF315" s="8">
        <v>4.0000000000000001E-3</v>
      </c>
      <c r="XG315" s="8">
        <v>0.8821</v>
      </c>
      <c r="XH315" s="8">
        <v>2.8999999999999998E-3</v>
      </c>
      <c r="XI315" s="8">
        <v>29.212</v>
      </c>
      <c r="XJ315" s="8">
        <v>1E-3</v>
      </c>
      <c r="XK315" s="8">
        <v>8451</v>
      </c>
      <c r="XL315" s="8">
        <v>19</v>
      </c>
      <c r="XM315" s="8">
        <v>1560</v>
      </c>
      <c r="XO315" s="1">
        <v>8.7942837155845673E-3</v>
      </c>
      <c r="XP315" s="12">
        <v>21.378903712586084</v>
      </c>
      <c r="XQ315" s="4">
        <v>13.029</v>
      </c>
      <c r="XR315" s="4">
        <v>0.39800000000000002</v>
      </c>
      <c r="XS315" s="45">
        <f t="shared" si="258"/>
        <v>1.5189769557765473</v>
      </c>
      <c r="XT315" s="9">
        <f t="shared" si="229"/>
        <v>11486.806814164722</v>
      </c>
      <c r="XU315" s="46">
        <f t="shared" si="230"/>
        <v>332.69438362204721</v>
      </c>
      <c r="XV315" s="9">
        <f t="shared" si="259"/>
        <v>23.009249525367508</v>
      </c>
      <c r="XW315" s="9">
        <f t="shared" si="231"/>
        <v>97.91181519082312</v>
      </c>
      <c r="XX315" s="9">
        <f t="shared" si="232"/>
        <v>11388.894998973899</v>
      </c>
      <c r="XY315" s="15">
        <f t="shared" si="233"/>
        <v>8.8211619090926736E-3</v>
      </c>
      <c r="XZ315" s="9">
        <f t="shared" si="234"/>
        <v>27.682155521154801</v>
      </c>
      <c r="YA315" s="9">
        <f t="shared" si="235"/>
        <v>58.914023044223455</v>
      </c>
      <c r="YB315" s="10">
        <v>14.099983427244686</v>
      </c>
      <c r="YC315" s="10">
        <v>13.179641866468412</v>
      </c>
      <c r="YD315" s="3">
        <v>1.3920059827454381E-2</v>
      </c>
      <c r="YE315" s="9">
        <v>38.157070141970813</v>
      </c>
      <c r="YF315" s="15">
        <v>8.7773260188939752E-3</v>
      </c>
      <c r="YG315" s="9">
        <v>27.592101314439802</v>
      </c>
      <c r="YH315" s="15">
        <v>8.5868145691880542E-3</v>
      </c>
      <c r="YI315" s="9">
        <v>23.84493383030625</v>
      </c>
      <c r="YJ315" s="9">
        <f t="shared" si="236"/>
        <v>75.119541042004869</v>
      </c>
      <c r="YK315" s="9">
        <f t="shared" si="237"/>
        <v>62.104205626727762</v>
      </c>
      <c r="YL315" s="9">
        <f t="shared" si="238"/>
        <v>23.47458819190625</v>
      </c>
      <c r="YM315" s="9">
        <f t="shared" si="241"/>
        <v>48331.513068669119</v>
      </c>
      <c r="YN315" s="9">
        <f t="shared" si="242"/>
        <v>44675.917095356293</v>
      </c>
      <c r="YO315" s="9">
        <f t="shared" si="243"/>
        <v>6891</v>
      </c>
      <c r="YP315" s="14">
        <f t="shared" si="244"/>
        <v>0.4866179746242244</v>
      </c>
      <c r="YQ315" s="9">
        <f t="shared" si="245"/>
        <v>44142.71899997117</v>
      </c>
      <c r="YR315" s="9">
        <f t="shared" si="246"/>
        <v>40487.123026658344</v>
      </c>
      <c r="YS315" s="10">
        <f t="shared" si="247"/>
        <v>5.2233722636340278</v>
      </c>
      <c r="YT315" s="15">
        <f t="shared" si="248"/>
        <v>0.27615929411092444</v>
      </c>
      <c r="YU315" s="16">
        <f t="shared" si="249"/>
        <v>-4.2075673292485511</v>
      </c>
      <c r="YV315" s="16">
        <f t="shared" si="250"/>
        <v>-16.205517997781413</v>
      </c>
      <c r="YW315" s="47">
        <f t="shared" si="251"/>
        <v>52.731303041661164</v>
      </c>
      <c r="YX315" s="5">
        <f t="shared" si="252"/>
        <v>48331.513068669119</v>
      </c>
      <c r="YY315" s="5">
        <f t="shared" si="253"/>
        <v>43042.98899056176</v>
      </c>
      <c r="YZ315" s="5">
        <f t="shared" si="254"/>
        <v>4254.0888027693027</v>
      </c>
      <c r="ZA315" s="5">
        <f t="shared" si="255"/>
        <v>1034.4352753380235</v>
      </c>
      <c r="ZB315" s="5">
        <f t="shared" si="256"/>
        <v>48331.513068669083</v>
      </c>
      <c r="ZC315" s="6">
        <f t="shared" si="257"/>
        <v>0.99999999999999922</v>
      </c>
    </row>
    <row r="316" spans="1:679" s="8" customFormat="1" x14ac:dyDescent="0.25">
      <c r="A316" s="8">
        <v>3</v>
      </c>
      <c r="B316" s="8" t="s">
        <v>1944</v>
      </c>
      <c r="C316" s="8" t="s">
        <v>1945</v>
      </c>
      <c r="D316" s="8" t="s">
        <v>1944</v>
      </c>
      <c r="E316" s="13" t="s">
        <v>3314</v>
      </c>
      <c r="F316" s="8" t="s">
        <v>3316</v>
      </c>
      <c r="G316" s="8" t="s">
        <v>3316</v>
      </c>
      <c r="H316" s="8" t="s">
        <v>3325</v>
      </c>
      <c r="I316" s="8" t="s">
        <v>3310</v>
      </c>
      <c r="J316" s="8" t="s">
        <v>3319</v>
      </c>
      <c r="K316" s="8">
        <v>865</v>
      </c>
      <c r="L316" s="8">
        <v>7</v>
      </c>
      <c r="M316" s="8" t="s">
        <v>3311</v>
      </c>
      <c r="N316" s="7">
        <v>0</v>
      </c>
      <c r="O316" s="7">
        <v>0</v>
      </c>
      <c r="P316" s="8" t="s">
        <v>3367</v>
      </c>
      <c r="Q316" s="8" t="s">
        <v>1872</v>
      </c>
      <c r="R316" s="8" t="s">
        <v>1946</v>
      </c>
      <c r="S316" s="8" t="s">
        <v>119</v>
      </c>
      <c r="T316" s="8" t="s">
        <v>120</v>
      </c>
      <c r="U316" s="8" t="s">
        <v>135</v>
      </c>
      <c r="V316" s="8" t="s">
        <v>3378</v>
      </c>
      <c r="W316" s="8" t="s">
        <v>3382</v>
      </c>
      <c r="X316" s="8" t="s">
        <v>3387</v>
      </c>
      <c r="Y316" s="8" t="s">
        <v>3387</v>
      </c>
      <c r="Z316" s="8" t="s">
        <v>122</v>
      </c>
      <c r="AA316" s="8" t="s">
        <v>123</v>
      </c>
      <c r="AB316" s="8" t="s">
        <v>124</v>
      </c>
      <c r="AC316" s="8" t="s">
        <v>1312</v>
      </c>
      <c r="AD316" s="8" t="s">
        <v>1177</v>
      </c>
      <c r="AE316" s="8" t="s">
        <v>3391</v>
      </c>
      <c r="AF316" s="8" t="s">
        <v>931</v>
      </c>
      <c r="AG316" s="8">
        <v>75</v>
      </c>
      <c r="AH316" s="8">
        <v>62</v>
      </c>
      <c r="AI316" s="8">
        <v>95</v>
      </c>
      <c r="AJ316" s="8">
        <v>75</v>
      </c>
      <c r="AK316" s="8">
        <v>7.6</v>
      </c>
      <c r="AL316" s="8">
        <v>8.1</v>
      </c>
      <c r="AM316" s="8">
        <v>7.6</v>
      </c>
      <c r="AN316" s="8">
        <v>8.1</v>
      </c>
      <c r="AO316" s="8">
        <v>229.8</v>
      </c>
      <c r="AP316" s="8">
        <v>1.6</v>
      </c>
      <c r="AQ316" s="8">
        <v>27.5</v>
      </c>
      <c r="AR316" s="8">
        <v>0</v>
      </c>
      <c r="AS316" s="8">
        <v>42325</v>
      </c>
      <c r="AT316" s="8">
        <v>83</v>
      </c>
      <c r="AU316" s="8">
        <v>41675</v>
      </c>
      <c r="AV316" s="8">
        <v>121</v>
      </c>
      <c r="AW316" s="8">
        <v>4902</v>
      </c>
      <c r="AX316" s="8">
        <v>135</v>
      </c>
      <c r="AY316" s="8">
        <v>47231</v>
      </c>
      <c r="AZ316" s="8">
        <v>150</v>
      </c>
      <c r="BA316" s="8">
        <v>5.5209999999999999</v>
      </c>
      <c r="BB316" s="8">
        <v>900</v>
      </c>
      <c r="CO316" s="8" t="s">
        <v>1947</v>
      </c>
      <c r="CP316" s="8" t="s">
        <v>1948</v>
      </c>
      <c r="CQ316" s="8">
        <v>75.031999999999996</v>
      </c>
      <c r="CR316" s="8">
        <v>1.9E-2</v>
      </c>
      <c r="CS316" s="8">
        <v>61.994</v>
      </c>
      <c r="CT316" s="8">
        <v>0.03</v>
      </c>
      <c r="CU316" s="8">
        <v>95.004999999999995</v>
      </c>
      <c r="CV316" s="8">
        <v>1.2999999999999999E-2</v>
      </c>
      <c r="CW316" s="8">
        <v>75.001999999999995</v>
      </c>
      <c r="CX316" s="8">
        <v>2.5000000000000001E-2</v>
      </c>
      <c r="CY316" s="8">
        <v>74.56</v>
      </c>
      <c r="CZ316" s="8">
        <v>0.05</v>
      </c>
      <c r="DA316" s="8">
        <v>59.58</v>
      </c>
      <c r="DB316" s="8">
        <v>0.03</v>
      </c>
      <c r="DC316" s="8">
        <v>63.46</v>
      </c>
      <c r="DD316" s="8">
        <v>0.03</v>
      </c>
      <c r="DE316" s="8">
        <v>0.14299999999999999</v>
      </c>
      <c r="DF316" s="8">
        <v>5.0000000000000001E-3</v>
      </c>
      <c r="DG316" s="8">
        <v>0.87949999999999995</v>
      </c>
      <c r="DH316" s="8">
        <v>2.7000000000000001E-3</v>
      </c>
      <c r="DI316" s="8">
        <v>42325</v>
      </c>
      <c r="DJ316" s="8">
        <v>83</v>
      </c>
      <c r="DK316" s="8">
        <v>4902</v>
      </c>
      <c r="DL316" s="8">
        <v>135</v>
      </c>
      <c r="DM316" s="8">
        <v>5.5209999999999999</v>
      </c>
      <c r="DN316" s="8">
        <v>2.1000000000000001E-2</v>
      </c>
      <c r="DU316" s="8">
        <v>229.8</v>
      </c>
      <c r="DV316" s="8">
        <v>1.2</v>
      </c>
      <c r="DW316" s="8">
        <v>229.8</v>
      </c>
      <c r="DX316" s="8">
        <v>1.2</v>
      </c>
      <c r="DY316" s="8">
        <v>230.1</v>
      </c>
      <c r="DZ316" s="8">
        <v>1.2</v>
      </c>
      <c r="EA316" s="8">
        <v>27.5</v>
      </c>
      <c r="EB316" s="8">
        <v>0.1</v>
      </c>
      <c r="EC316" s="8">
        <v>25.1</v>
      </c>
      <c r="ED316" s="8">
        <v>0.1</v>
      </c>
      <c r="EE316" s="8">
        <v>29.1</v>
      </c>
      <c r="EF316" s="8">
        <v>0.1</v>
      </c>
      <c r="EG316" s="8">
        <v>6316.5</v>
      </c>
      <c r="EH316" s="8">
        <v>46.1</v>
      </c>
      <c r="EI316" s="8">
        <v>3689.6</v>
      </c>
      <c r="EJ316" s="8">
        <v>61.8</v>
      </c>
      <c r="EK316" s="8">
        <v>2238.1999999999998</v>
      </c>
      <c r="EL316" s="8">
        <v>34.799999999999997</v>
      </c>
      <c r="EM316" s="8">
        <v>230</v>
      </c>
      <c r="EO316" s="8">
        <v>230</v>
      </c>
      <c r="EQ316" s="8">
        <v>230</v>
      </c>
      <c r="ES316" s="8">
        <v>6.4</v>
      </c>
      <c r="EU316" s="8">
        <v>6.3</v>
      </c>
      <c r="EW316" s="8">
        <v>6.2</v>
      </c>
      <c r="EY316" s="8">
        <v>0.63</v>
      </c>
      <c r="EZ316" s="8">
        <v>230</v>
      </c>
      <c r="FB316" s="8">
        <v>230</v>
      </c>
      <c r="FD316" s="8">
        <v>230</v>
      </c>
      <c r="FF316" s="8">
        <v>10</v>
      </c>
      <c r="FH316" s="8">
        <v>10</v>
      </c>
      <c r="FJ316" s="8">
        <v>9.3000000000000007</v>
      </c>
      <c r="FL316" s="8">
        <v>3120</v>
      </c>
      <c r="FN316" s="8">
        <v>0.8</v>
      </c>
      <c r="FO316" s="8">
        <v>230</v>
      </c>
      <c r="FP316" s="8">
        <v>230</v>
      </c>
      <c r="FQ316" s="8">
        <v>230</v>
      </c>
      <c r="FR316" s="8">
        <v>10.5</v>
      </c>
      <c r="FS316" s="8">
        <v>10.4</v>
      </c>
      <c r="FT316" s="8">
        <v>9.1</v>
      </c>
      <c r="FU316" s="8">
        <v>3220</v>
      </c>
      <c r="FV316" s="8">
        <v>0.71</v>
      </c>
      <c r="FW316" s="8">
        <v>228.6</v>
      </c>
      <c r="FY316" s="8">
        <v>2.4</v>
      </c>
      <c r="GA316" s="8">
        <v>526.1</v>
      </c>
      <c r="GC316" s="8">
        <v>115</v>
      </c>
      <c r="GE316" s="8">
        <v>8551.1</v>
      </c>
      <c r="HB316" s="8">
        <v>242.13</v>
      </c>
      <c r="HC316" s="8">
        <v>0.19</v>
      </c>
      <c r="HD316" s="8">
        <v>203</v>
      </c>
      <c r="HE316" s="8">
        <v>0.04</v>
      </c>
      <c r="HF316" s="8">
        <v>114.72</v>
      </c>
      <c r="HG316" s="8">
        <v>0.06</v>
      </c>
      <c r="HH316" s="8">
        <v>88.29</v>
      </c>
      <c r="HI316" s="8">
        <v>0.05</v>
      </c>
      <c r="HZ316" s="8">
        <v>54.79</v>
      </c>
      <c r="IA316" s="8">
        <v>0.05</v>
      </c>
      <c r="IB316" s="8">
        <v>80.78</v>
      </c>
      <c r="IC316" s="8">
        <v>0.03</v>
      </c>
      <c r="ID316" s="8">
        <v>29.6</v>
      </c>
      <c r="IE316" s="8">
        <v>0.04</v>
      </c>
      <c r="IF316" s="8">
        <v>51.18</v>
      </c>
      <c r="IG316" s="8">
        <v>0.05</v>
      </c>
      <c r="IP316" s="8">
        <v>232.34</v>
      </c>
      <c r="IQ316" s="8">
        <v>0.2</v>
      </c>
      <c r="IR316" s="8">
        <v>102.14</v>
      </c>
      <c r="IS316" s="8">
        <v>0.05</v>
      </c>
      <c r="IT316" s="8">
        <v>111.75</v>
      </c>
      <c r="IU316" s="8">
        <v>0.06</v>
      </c>
      <c r="IV316" s="8">
        <v>9.61</v>
      </c>
      <c r="IW316" s="8">
        <v>0.04</v>
      </c>
      <c r="IX316" s="8">
        <v>230.27</v>
      </c>
      <c r="IY316" s="8">
        <v>0.21</v>
      </c>
      <c r="IZ316" s="8">
        <v>111.11</v>
      </c>
      <c r="JA316" s="8">
        <v>0.06</v>
      </c>
      <c r="JB316" s="8">
        <v>8.52</v>
      </c>
      <c r="JC316" s="8">
        <v>0.05</v>
      </c>
      <c r="KB316" s="8">
        <v>263.41000000000003</v>
      </c>
      <c r="KC316" s="8">
        <v>0.2</v>
      </c>
      <c r="KD316" s="8">
        <v>200.24</v>
      </c>
      <c r="KE316" s="8">
        <v>0.04</v>
      </c>
      <c r="KF316" s="8">
        <v>120.88</v>
      </c>
      <c r="KG316" s="8">
        <v>0.06</v>
      </c>
      <c r="KH316" s="8">
        <v>79.349999999999994</v>
      </c>
      <c r="KI316" s="8">
        <v>0.04</v>
      </c>
      <c r="LD316" s="8">
        <v>70.239999999999995</v>
      </c>
      <c r="LE316" s="8">
        <v>0.05</v>
      </c>
      <c r="LF316" s="8">
        <v>76.739999999999995</v>
      </c>
      <c r="LG316" s="8">
        <v>0.03</v>
      </c>
      <c r="LH316" s="8">
        <v>40.92</v>
      </c>
      <c r="LI316" s="8">
        <v>0.03</v>
      </c>
      <c r="LJ316" s="8">
        <v>35.82</v>
      </c>
      <c r="LK316" s="8">
        <v>0.04</v>
      </c>
      <c r="LX316" s="8">
        <v>253.07</v>
      </c>
      <c r="LY316" s="8">
        <v>0.2</v>
      </c>
      <c r="LZ316" s="8">
        <v>102.99</v>
      </c>
      <c r="MA316" s="8">
        <v>0.04</v>
      </c>
      <c r="MB316" s="8">
        <v>117.93</v>
      </c>
      <c r="MC316" s="8">
        <v>0.06</v>
      </c>
      <c r="MD316" s="8">
        <v>14.94</v>
      </c>
      <c r="ME316" s="8">
        <v>0.03</v>
      </c>
      <c r="MF316" s="8">
        <v>250.25</v>
      </c>
      <c r="MG316" s="8">
        <v>0.19</v>
      </c>
      <c r="MH316" s="8">
        <v>117.11</v>
      </c>
      <c r="MI316" s="8">
        <v>0.05</v>
      </c>
      <c r="MJ316" s="8">
        <v>13.42</v>
      </c>
      <c r="MK316" s="8">
        <v>0.04</v>
      </c>
      <c r="MX316" s="29">
        <v>60.28</v>
      </c>
      <c r="MY316" s="29">
        <v>0.03</v>
      </c>
      <c r="MZ316" s="29">
        <v>59.5</v>
      </c>
      <c r="NA316" s="29">
        <v>0.05</v>
      </c>
      <c r="NB316" s="29">
        <v>59.21</v>
      </c>
      <c r="NC316" s="29">
        <v>0.04</v>
      </c>
      <c r="ND316" s="29">
        <v>58.83</v>
      </c>
      <c r="NE316" s="29">
        <v>0.04</v>
      </c>
      <c r="NF316" s="29">
        <v>59.64</v>
      </c>
      <c r="NG316" s="29">
        <v>0.04</v>
      </c>
      <c r="NJ316" s="8">
        <v>102.09</v>
      </c>
      <c r="NK316" s="8">
        <v>0.05</v>
      </c>
      <c r="NN316" s="8">
        <v>75.8</v>
      </c>
      <c r="NO316" s="8">
        <v>0.03</v>
      </c>
      <c r="NP316" s="8">
        <v>79.7</v>
      </c>
      <c r="NQ316" s="8">
        <v>0.03</v>
      </c>
      <c r="NR316" s="8">
        <v>194.49</v>
      </c>
      <c r="NS316" s="8">
        <v>0.04</v>
      </c>
      <c r="NV316" s="8">
        <v>103.58</v>
      </c>
      <c r="NW316" s="8">
        <v>0.05</v>
      </c>
      <c r="NX316" s="8">
        <v>79.180000000000007</v>
      </c>
      <c r="NY316" s="8">
        <v>0.03</v>
      </c>
      <c r="NZ316" s="8">
        <v>82.37</v>
      </c>
      <c r="OA316" s="8">
        <v>0.03</v>
      </c>
      <c r="OD316" s="8">
        <v>104.66</v>
      </c>
      <c r="OE316" s="8">
        <v>0.04</v>
      </c>
      <c r="PH316" s="29">
        <v>60.08</v>
      </c>
      <c r="PI316" s="29">
        <v>0.03</v>
      </c>
      <c r="PR316" s="8">
        <v>103.7</v>
      </c>
      <c r="PS316" s="8">
        <v>0.05</v>
      </c>
      <c r="PT316" s="8">
        <v>102.59</v>
      </c>
      <c r="PU316" s="8">
        <v>0.05</v>
      </c>
      <c r="QD316" s="8">
        <v>77.27</v>
      </c>
      <c r="QE316" s="8">
        <v>0.03</v>
      </c>
      <c r="QF316" s="8">
        <v>103.26</v>
      </c>
      <c r="QG316" s="8">
        <v>0.05</v>
      </c>
      <c r="QH316" s="8">
        <v>75.510000000000005</v>
      </c>
      <c r="QI316" s="8">
        <v>0.04</v>
      </c>
      <c r="QJ316" s="8">
        <v>103.78</v>
      </c>
      <c r="QK316" s="8">
        <v>0.05</v>
      </c>
      <c r="QV316" s="8">
        <v>203.47</v>
      </c>
      <c r="QW316" s="8">
        <v>0.04</v>
      </c>
      <c r="QX316" s="8">
        <v>95.44</v>
      </c>
      <c r="QY316" s="8">
        <v>0.12</v>
      </c>
      <c r="QZ316" s="8">
        <v>95.88</v>
      </c>
      <c r="RA316" s="8">
        <v>0.12</v>
      </c>
      <c r="RB316" s="29">
        <v>74.95</v>
      </c>
      <c r="RC316" s="29">
        <v>0.06</v>
      </c>
      <c r="RD316" s="29">
        <v>74.95</v>
      </c>
      <c r="RE316" s="29">
        <v>0.05</v>
      </c>
      <c r="RF316" s="29">
        <v>74.959999999999994</v>
      </c>
      <c r="RG316" s="29">
        <v>0.06</v>
      </c>
      <c r="RH316" s="29">
        <v>75.010000000000005</v>
      </c>
      <c r="RI316" s="29">
        <v>0.06</v>
      </c>
      <c r="RJ316" s="29">
        <v>75.010000000000005</v>
      </c>
      <c r="RK316" s="29">
        <v>0.06</v>
      </c>
      <c r="RL316" s="29">
        <v>75.03</v>
      </c>
      <c r="RM316" s="29">
        <v>0.05</v>
      </c>
      <c r="RP316" s="29">
        <v>75.38</v>
      </c>
      <c r="RQ316" s="29">
        <v>7.0000000000000007E-2</v>
      </c>
      <c r="RR316" s="29">
        <v>76.150000000000006</v>
      </c>
      <c r="RS316" s="29">
        <v>0.1</v>
      </c>
      <c r="RT316" s="29">
        <v>75</v>
      </c>
      <c r="RU316" s="29">
        <v>0.06</v>
      </c>
      <c r="RV316" s="29">
        <v>87.66</v>
      </c>
      <c r="RW316" s="29">
        <v>0.15</v>
      </c>
      <c r="RX316" s="29">
        <v>75.569999999999993</v>
      </c>
      <c r="RY316" s="29">
        <v>0.06</v>
      </c>
      <c r="RZ316" s="29">
        <v>75.510000000000005</v>
      </c>
      <c r="SA316" s="29">
        <v>0.06</v>
      </c>
      <c r="SB316" s="29">
        <v>75.23</v>
      </c>
      <c r="SC316" s="29">
        <v>0.06</v>
      </c>
      <c r="SD316" s="29">
        <v>76.12</v>
      </c>
      <c r="SE316" s="29">
        <v>0.1</v>
      </c>
      <c r="SF316" s="29">
        <v>78.36</v>
      </c>
      <c r="SG316" s="29">
        <v>0.12</v>
      </c>
      <c r="SH316" s="29">
        <v>76.209999999999994</v>
      </c>
      <c r="SI316" s="29">
        <v>7.0000000000000007E-2</v>
      </c>
      <c r="SJ316" s="29">
        <v>75.959999999999994</v>
      </c>
      <c r="SK316" s="29">
        <v>7.0000000000000007E-2</v>
      </c>
      <c r="SL316" s="29">
        <v>81.58</v>
      </c>
      <c r="SM316" s="29">
        <v>0.09</v>
      </c>
      <c r="SN316" s="29">
        <v>74.94</v>
      </c>
      <c r="SO316" s="29">
        <v>0.05</v>
      </c>
      <c r="SP316" s="29">
        <v>75.53</v>
      </c>
      <c r="SQ316" s="29">
        <v>0.06</v>
      </c>
      <c r="SR316" s="29">
        <v>75.25</v>
      </c>
      <c r="SS316" s="29">
        <v>0.05</v>
      </c>
      <c r="ST316" s="29">
        <v>82.75</v>
      </c>
      <c r="SU316" s="29">
        <v>0.17</v>
      </c>
      <c r="VV316" s="29">
        <v>94.03</v>
      </c>
      <c r="VW316" s="29">
        <v>0.08</v>
      </c>
      <c r="WF316" s="29">
        <v>59.93</v>
      </c>
      <c r="WG316" s="29">
        <v>0.03</v>
      </c>
      <c r="WH316" s="29">
        <v>60.01</v>
      </c>
      <c r="WI316" s="29">
        <v>0.03</v>
      </c>
      <c r="WJ316" s="8" t="s">
        <v>1315</v>
      </c>
      <c r="WK316" s="8">
        <v>75.031999999999996</v>
      </c>
      <c r="WL316" s="8">
        <v>1.9E-2</v>
      </c>
      <c r="WM316" s="8">
        <v>61.994</v>
      </c>
      <c r="WN316" s="8">
        <v>0.03</v>
      </c>
      <c r="WO316" s="8">
        <v>59.817</v>
      </c>
      <c r="WP316" s="8">
        <v>5.0000000000000001E-3</v>
      </c>
      <c r="WQ316" s="8">
        <v>55.776000000000003</v>
      </c>
      <c r="WR316" s="8">
        <v>1.7999999999999999E-2</v>
      </c>
      <c r="WS316" s="8">
        <v>95.004999999999995</v>
      </c>
      <c r="WT316" s="8">
        <v>1.2999999999999999E-2</v>
      </c>
      <c r="WU316" s="8">
        <v>75.001999999999995</v>
      </c>
      <c r="WV316" s="8">
        <v>2.5000000000000001E-2</v>
      </c>
      <c r="WW316" s="8">
        <v>2517.4</v>
      </c>
      <c r="WX316" s="8">
        <v>3.8</v>
      </c>
      <c r="WY316" s="8">
        <v>2452.4</v>
      </c>
      <c r="WZ316" s="8">
        <v>3.8</v>
      </c>
      <c r="XA316" s="8">
        <v>1.1579999999999999</v>
      </c>
      <c r="XB316" s="8">
        <v>2E-3</v>
      </c>
      <c r="XC316" s="8">
        <v>-0.42499999999999999</v>
      </c>
      <c r="XD316" s="8">
        <v>2E-3</v>
      </c>
      <c r="XE316" s="8">
        <v>0.14299999999999999</v>
      </c>
      <c r="XF316" s="8">
        <v>5.0000000000000001E-3</v>
      </c>
      <c r="XG316" s="8">
        <v>0.87949999999999995</v>
      </c>
      <c r="XH316" s="8">
        <v>2.7000000000000001E-3</v>
      </c>
      <c r="XI316" s="8">
        <v>29.228000000000002</v>
      </c>
      <c r="XJ316" s="8">
        <v>1E-3</v>
      </c>
      <c r="XK316" s="8">
        <v>8555</v>
      </c>
      <c r="XL316" s="8">
        <v>18</v>
      </c>
      <c r="XM316" s="8">
        <v>1570</v>
      </c>
      <c r="XO316" s="1">
        <v>8.7942837155845673E-3</v>
      </c>
      <c r="XP316" s="12">
        <v>21.378903712586084</v>
      </c>
      <c r="XQ316" s="4">
        <v>13.029</v>
      </c>
      <c r="XR316" s="4">
        <v>0.39800000000000002</v>
      </c>
      <c r="XS316" s="45">
        <f t="shared" si="258"/>
        <v>1.5318312169666086</v>
      </c>
      <c r="XT316" s="9">
        <f t="shared" si="229"/>
        <v>11474.541942285998</v>
      </c>
      <c r="XU316" s="46">
        <f t="shared" si="230"/>
        <v>333.62990286614172</v>
      </c>
      <c r="XV316" s="9">
        <f t="shared" si="259"/>
        <v>22.982277513990368</v>
      </c>
      <c r="XW316" s="9">
        <f t="shared" si="231"/>
        <v>97.79661485978481</v>
      </c>
      <c r="XX316" s="9">
        <f t="shared" si="232"/>
        <v>11376.745327426213</v>
      </c>
      <c r="XY316" s="15">
        <f t="shared" si="233"/>
        <v>8.8130209695045422E-3</v>
      </c>
      <c r="XZ316" s="9">
        <f t="shared" si="234"/>
        <v>27.693801048189229</v>
      </c>
      <c r="YA316" s="9">
        <f t="shared" si="235"/>
        <v>58.285168783033392</v>
      </c>
      <c r="YB316" s="10">
        <v>14.100044800287439</v>
      </c>
      <c r="YC316" s="10">
        <v>13.163401272112871</v>
      </c>
      <c r="YD316" s="3">
        <v>1.3921333867040519E-2</v>
      </c>
      <c r="YE316" s="9">
        <v>38.158968000802943</v>
      </c>
      <c r="YF316" s="15">
        <v>8.7691089635093603E-3</v>
      </c>
      <c r="YG316" s="9">
        <v>27.603840530268446</v>
      </c>
      <c r="YH316" s="15">
        <v>8.5061927555869984E-3</v>
      </c>
      <c r="YI316" s="9">
        <v>23.607064343512867</v>
      </c>
      <c r="YJ316" s="9">
        <f t="shared" si="236"/>
        <v>75.203811215759501</v>
      </c>
      <c r="YK316" s="9">
        <f t="shared" si="237"/>
        <v>62.122015797028631</v>
      </c>
      <c r="YL316" s="9">
        <f t="shared" si="238"/>
        <v>23.233639508530239</v>
      </c>
      <c r="YM316" s="9">
        <f t="shared" si="241"/>
        <v>51178.310656187983</v>
      </c>
      <c r="YN316" s="9">
        <f t="shared" si="242"/>
        <v>46592.081328205284</v>
      </c>
      <c r="YO316" s="9">
        <f t="shared" si="243"/>
        <v>6985</v>
      </c>
      <c r="YP316" s="14">
        <f t="shared" si="244"/>
        <v>0.46581852144659491</v>
      </c>
      <c r="YQ316" s="9">
        <f t="shared" si="245"/>
        <v>46958.579514670128</v>
      </c>
      <c r="YR316" s="9">
        <f t="shared" si="246"/>
        <v>42372.350186687429</v>
      </c>
      <c r="YS316" s="10">
        <f t="shared" si="247"/>
        <v>5.4890215680502781</v>
      </c>
      <c r="YT316" s="15">
        <f t="shared" si="248"/>
        <v>0.25726910064148889</v>
      </c>
      <c r="YU316" s="16">
        <f t="shared" si="249"/>
        <v>-4.4601615396589906</v>
      </c>
      <c r="YV316" s="16">
        <f t="shared" si="250"/>
        <v>-16.918642432726109</v>
      </c>
      <c r="YW316" s="47">
        <f t="shared" si="251"/>
        <v>52.42484450340303</v>
      </c>
      <c r="YX316" s="5">
        <f t="shared" si="252"/>
        <v>51178.310656187983</v>
      </c>
      <c r="YY316" s="5">
        <f t="shared" si="253"/>
        <v>45861.175988856783</v>
      </c>
      <c r="YZ316" s="5">
        <f t="shared" si="254"/>
        <v>4284.8789312994013</v>
      </c>
      <c r="ZA316" s="5">
        <f t="shared" si="255"/>
        <v>1032.2557360317969</v>
      </c>
      <c r="ZB316" s="5">
        <f t="shared" si="256"/>
        <v>51178.310656187976</v>
      </c>
      <c r="ZC316" s="6">
        <f t="shared" si="257"/>
        <v>0.99999999999999989</v>
      </c>
    </row>
    <row r="317" spans="1:679" s="8" customFormat="1" x14ac:dyDescent="0.25">
      <c r="A317" s="8">
        <v>3</v>
      </c>
      <c r="B317" s="8" t="s">
        <v>1980</v>
      </c>
      <c r="C317" s="8" t="s">
        <v>1981</v>
      </c>
      <c r="D317" s="8" t="s">
        <v>1980</v>
      </c>
      <c r="E317" s="13" t="s">
        <v>3314</v>
      </c>
      <c r="F317" s="8" t="s">
        <v>3323</v>
      </c>
      <c r="G317" s="8" t="s">
        <v>3323</v>
      </c>
      <c r="H317" s="8" t="s">
        <v>3325</v>
      </c>
      <c r="I317" s="8" t="s">
        <v>3310</v>
      </c>
      <c r="J317" s="8" t="s">
        <v>3319</v>
      </c>
      <c r="L317" s="8">
        <v>7</v>
      </c>
      <c r="M317" s="8" t="s">
        <v>3311</v>
      </c>
      <c r="N317" s="7">
        <v>0</v>
      </c>
      <c r="O317" s="7">
        <v>10</v>
      </c>
      <c r="P317" s="8" t="s">
        <v>3367</v>
      </c>
      <c r="Q317" s="8" t="s">
        <v>1310</v>
      </c>
      <c r="R317" s="8" t="s">
        <v>1982</v>
      </c>
      <c r="S317" s="8" t="s">
        <v>119</v>
      </c>
      <c r="T317" s="8" t="s">
        <v>120</v>
      </c>
      <c r="U317" s="8" t="s">
        <v>121</v>
      </c>
      <c r="V317" s="8" t="s">
        <v>3378</v>
      </c>
      <c r="W317" s="8" t="s">
        <v>3382</v>
      </c>
      <c r="X317" s="8" t="s">
        <v>3387</v>
      </c>
      <c r="Y317" s="8" t="s">
        <v>3387</v>
      </c>
      <c r="Z317" s="8" t="s">
        <v>122</v>
      </c>
      <c r="AA317" s="8" t="s">
        <v>123</v>
      </c>
      <c r="AB317" s="8" t="s">
        <v>124</v>
      </c>
      <c r="AC317" s="8" t="s">
        <v>1312</v>
      </c>
      <c r="AD317" s="8" t="s">
        <v>1177</v>
      </c>
      <c r="AE317" s="8" t="s">
        <v>3391</v>
      </c>
      <c r="AF317" s="8" t="s">
        <v>931</v>
      </c>
      <c r="AG317" s="8">
        <v>75</v>
      </c>
      <c r="AH317" s="8">
        <v>62</v>
      </c>
      <c r="AI317" s="8">
        <v>55</v>
      </c>
      <c r="AJ317" s="8">
        <v>51</v>
      </c>
      <c r="AK317" s="8">
        <v>7.6</v>
      </c>
      <c r="AL317" s="8">
        <v>8.1</v>
      </c>
      <c r="AM317" s="8">
        <v>7.6</v>
      </c>
      <c r="AN317" s="8">
        <v>8.1</v>
      </c>
      <c r="AO317" s="8">
        <v>230</v>
      </c>
      <c r="AP317" s="8">
        <v>1.3</v>
      </c>
      <c r="AQ317" s="8">
        <v>6.4</v>
      </c>
      <c r="AR317" s="8">
        <v>0</v>
      </c>
      <c r="AS317" s="8">
        <v>4867</v>
      </c>
      <c r="AT317" s="8">
        <v>20</v>
      </c>
      <c r="AU317" s="8">
        <v>4608</v>
      </c>
      <c r="AV317" s="8">
        <v>126</v>
      </c>
      <c r="AW317" s="8">
        <v>3761</v>
      </c>
      <c r="AX317" s="8">
        <v>72</v>
      </c>
      <c r="AY317" s="8">
        <v>8631</v>
      </c>
      <c r="AZ317" s="8">
        <v>82</v>
      </c>
      <c r="BA317" s="8">
        <v>5.7050000000000001</v>
      </c>
      <c r="BB317" s="8">
        <v>899</v>
      </c>
      <c r="CO317" s="8" t="s">
        <v>1983</v>
      </c>
      <c r="CP317" s="8" t="s">
        <v>1984</v>
      </c>
      <c r="CQ317" s="8">
        <v>74.980999999999995</v>
      </c>
      <c r="CR317" s="8">
        <v>1.2999999999999999E-2</v>
      </c>
      <c r="CS317" s="8">
        <v>61.99</v>
      </c>
      <c r="CT317" s="8">
        <v>4.1000000000000002E-2</v>
      </c>
      <c r="CU317" s="8">
        <v>54.991999999999997</v>
      </c>
      <c r="CV317" s="8">
        <v>1.7999999999999999E-2</v>
      </c>
      <c r="CW317" s="8">
        <v>51.024000000000001</v>
      </c>
      <c r="CX317" s="8">
        <v>1.9E-2</v>
      </c>
      <c r="CY317" s="8">
        <v>74.540000000000006</v>
      </c>
      <c r="CZ317" s="8">
        <v>0.04</v>
      </c>
      <c r="DA317" s="8">
        <v>72.87</v>
      </c>
      <c r="DB317" s="8">
        <v>0.06</v>
      </c>
      <c r="DC317" s="8">
        <v>73.739999999999995</v>
      </c>
      <c r="DD317" s="8">
        <v>0.01</v>
      </c>
      <c r="DE317" s="8">
        <v>4.4999999999999998E-2</v>
      </c>
      <c r="DF317" s="8">
        <v>3.0000000000000001E-3</v>
      </c>
      <c r="DG317" s="8">
        <v>0.83879999999999999</v>
      </c>
      <c r="DH317" s="8">
        <v>2.0999999999999999E-3</v>
      </c>
      <c r="DI317" s="8">
        <v>4867</v>
      </c>
      <c r="DJ317" s="8">
        <v>20</v>
      </c>
      <c r="DK317" s="8">
        <v>3761</v>
      </c>
      <c r="DL317" s="8">
        <v>72</v>
      </c>
      <c r="DM317" s="8">
        <v>5.7050000000000001</v>
      </c>
      <c r="DN317" s="8">
        <v>6.6000000000000003E-2</v>
      </c>
      <c r="DU317" s="8">
        <v>230</v>
      </c>
      <c r="DV317" s="8">
        <v>0.9</v>
      </c>
      <c r="DW317" s="8">
        <v>230.4</v>
      </c>
      <c r="DX317" s="8">
        <v>0.9</v>
      </c>
      <c r="DY317" s="8">
        <v>230.1</v>
      </c>
      <c r="DZ317" s="8">
        <v>0.9</v>
      </c>
      <c r="EA317" s="8">
        <v>6.4</v>
      </c>
      <c r="EB317" s="8">
        <v>0</v>
      </c>
      <c r="EC317" s="8">
        <v>6.1</v>
      </c>
      <c r="ED317" s="8">
        <v>0</v>
      </c>
      <c r="EE317" s="8">
        <v>6.4</v>
      </c>
      <c r="EF317" s="8">
        <v>0</v>
      </c>
      <c r="EG317" s="8">
        <v>1369.5</v>
      </c>
      <c r="EH317" s="8">
        <v>12.6</v>
      </c>
      <c r="EI317" s="8">
        <v>1128.0999999999999</v>
      </c>
      <c r="EJ317" s="8">
        <v>16.5</v>
      </c>
      <c r="EK317" s="8">
        <v>143.6</v>
      </c>
      <c r="EL317" s="8">
        <v>9.5</v>
      </c>
      <c r="EM317" s="8">
        <v>230</v>
      </c>
      <c r="EO317" s="8">
        <v>230</v>
      </c>
      <c r="EQ317" s="8">
        <v>230</v>
      </c>
      <c r="ES317" s="8">
        <v>6.3</v>
      </c>
      <c r="EU317" s="8">
        <v>6.1</v>
      </c>
      <c r="EW317" s="8">
        <v>6.2</v>
      </c>
      <c r="EY317" s="8">
        <v>0.61</v>
      </c>
      <c r="FW317" s="8">
        <v>0</v>
      </c>
      <c r="FY317" s="8">
        <v>0</v>
      </c>
      <c r="GA317" s="8">
        <v>0</v>
      </c>
      <c r="GC317" s="8">
        <v>15</v>
      </c>
      <c r="GE317" s="8">
        <v>1490</v>
      </c>
      <c r="HB317" s="8">
        <v>95.33</v>
      </c>
      <c r="HC317" s="8">
        <v>0.04</v>
      </c>
      <c r="HD317" s="8">
        <v>56.92</v>
      </c>
      <c r="HE317" s="8">
        <v>0.02</v>
      </c>
      <c r="HF317" s="8">
        <v>56.37</v>
      </c>
      <c r="HG317" s="8">
        <v>0.02</v>
      </c>
      <c r="HH317" s="8">
        <v>-0.56000000000000005</v>
      </c>
      <c r="HI317" s="8">
        <v>0.02</v>
      </c>
      <c r="HZ317" s="8">
        <v>95.15</v>
      </c>
      <c r="IA317" s="8">
        <v>0.03</v>
      </c>
      <c r="IB317" s="8">
        <v>58.72</v>
      </c>
      <c r="IC317" s="8">
        <v>0.04</v>
      </c>
      <c r="ID317" s="8">
        <v>56.26</v>
      </c>
      <c r="IE317" s="8">
        <v>0.02</v>
      </c>
      <c r="IF317" s="8">
        <v>2.4500000000000002</v>
      </c>
      <c r="IG317" s="8">
        <v>0.05</v>
      </c>
      <c r="IP317" s="8">
        <v>96.77</v>
      </c>
      <c r="IQ317" s="8">
        <v>0.03</v>
      </c>
      <c r="IR317" s="8">
        <v>55.37</v>
      </c>
      <c r="IS317" s="8">
        <v>0.04</v>
      </c>
      <c r="IT317" s="8">
        <v>57.16</v>
      </c>
      <c r="IU317" s="8">
        <v>0.02</v>
      </c>
      <c r="IV317" s="8">
        <v>1.79</v>
      </c>
      <c r="IW317" s="8">
        <v>0.04</v>
      </c>
      <c r="IX317" s="8">
        <v>96.1</v>
      </c>
      <c r="IY317" s="8">
        <v>0.03</v>
      </c>
      <c r="IZ317" s="8">
        <v>56.79</v>
      </c>
      <c r="JA317" s="8">
        <v>0.02</v>
      </c>
      <c r="JB317" s="8">
        <v>-0.84</v>
      </c>
      <c r="JC317" s="8">
        <v>0.01</v>
      </c>
      <c r="KB317" s="8">
        <v>95.8</v>
      </c>
      <c r="KC317" s="8">
        <v>0.03</v>
      </c>
      <c r="KD317" s="8">
        <v>55.89</v>
      </c>
      <c r="KE317" s="8">
        <v>0.01</v>
      </c>
      <c r="KF317" s="8">
        <v>56.62</v>
      </c>
      <c r="KG317" s="8">
        <v>0.02</v>
      </c>
      <c r="KH317" s="8">
        <v>-0.73</v>
      </c>
      <c r="KI317" s="8">
        <v>0.01</v>
      </c>
      <c r="LD317" s="8">
        <v>95.68</v>
      </c>
      <c r="LE317" s="8">
        <v>0.03</v>
      </c>
      <c r="LF317" s="8">
        <v>57.6</v>
      </c>
      <c r="LG317" s="8">
        <v>0.03</v>
      </c>
      <c r="LH317" s="8">
        <v>56.56</v>
      </c>
      <c r="LI317" s="8">
        <v>0.02</v>
      </c>
      <c r="LJ317" s="8">
        <v>1.05</v>
      </c>
      <c r="LK317" s="8">
        <v>0.03</v>
      </c>
      <c r="LX317" s="8">
        <v>97.14</v>
      </c>
      <c r="LY317" s="8">
        <v>0.03</v>
      </c>
      <c r="LZ317" s="8">
        <v>55.73</v>
      </c>
      <c r="MA317" s="8">
        <v>0.04</v>
      </c>
      <c r="MB317" s="8">
        <v>57.37</v>
      </c>
      <c r="MC317" s="8">
        <v>0.02</v>
      </c>
      <c r="MD317" s="8">
        <v>1.63</v>
      </c>
      <c r="ME317" s="8">
        <v>0.05</v>
      </c>
      <c r="MF317" s="8">
        <v>96.99</v>
      </c>
      <c r="MG317" s="8">
        <v>0.02</v>
      </c>
      <c r="MH317" s="8">
        <v>57.29</v>
      </c>
      <c r="MI317" s="8">
        <v>0.02</v>
      </c>
      <c r="MJ317" s="8">
        <v>-1.5</v>
      </c>
      <c r="MK317" s="8">
        <v>0.02</v>
      </c>
      <c r="MX317" s="28">
        <v>74.41</v>
      </c>
      <c r="MY317" s="28">
        <v>0.03</v>
      </c>
      <c r="MZ317" s="28">
        <v>72.97</v>
      </c>
      <c r="NA317" s="28">
        <v>0.03</v>
      </c>
      <c r="NB317" s="28">
        <v>71.67</v>
      </c>
      <c r="NC317" s="28">
        <v>0.03</v>
      </c>
      <c r="ND317" s="28">
        <v>72.349999999999994</v>
      </c>
      <c r="NE317" s="28">
        <v>0.04</v>
      </c>
      <c r="NF317" s="28">
        <v>72.89</v>
      </c>
      <c r="NG317" s="28">
        <v>0.04</v>
      </c>
      <c r="NJ317" s="8">
        <v>55.39</v>
      </c>
      <c r="NK317" s="8">
        <v>0.04</v>
      </c>
      <c r="NN317" s="8">
        <v>56.27</v>
      </c>
      <c r="NO317" s="8">
        <v>0.03</v>
      </c>
      <c r="NP317" s="8">
        <v>58.91</v>
      </c>
      <c r="NQ317" s="8">
        <v>0.05</v>
      </c>
      <c r="NR317" s="8">
        <v>56.62</v>
      </c>
      <c r="NS317" s="8">
        <v>0.03</v>
      </c>
      <c r="NV317" s="8">
        <v>55.97</v>
      </c>
      <c r="NW317" s="8">
        <v>0.09</v>
      </c>
      <c r="NX317" s="8">
        <v>56.73</v>
      </c>
      <c r="NY317" s="8">
        <v>0.02</v>
      </c>
      <c r="NZ317" s="8">
        <v>57.59</v>
      </c>
      <c r="OA317" s="8">
        <v>0.02</v>
      </c>
      <c r="OD317" s="8">
        <v>56.1</v>
      </c>
      <c r="OE317" s="8">
        <v>0.05</v>
      </c>
      <c r="PH317" s="28">
        <v>74.16</v>
      </c>
      <c r="PI317" s="28">
        <v>0.03</v>
      </c>
      <c r="PR317" s="8">
        <v>55.79</v>
      </c>
      <c r="PS317" s="8">
        <v>0.02</v>
      </c>
      <c r="PT317" s="8">
        <v>55.95</v>
      </c>
      <c r="PU317" s="8">
        <v>0.02</v>
      </c>
      <c r="QD317" s="8">
        <v>56.25</v>
      </c>
      <c r="QE317" s="8">
        <v>0.03</v>
      </c>
      <c r="QF317" s="8">
        <v>56.49</v>
      </c>
      <c r="QG317" s="8">
        <v>0.02</v>
      </c>
      <c r="QH317" s="8">
        <v>56.79</v>
      </c>
      <c r="QI317" s="8">
        <v>0.04</v>
      </c>
      <c r="QJ317" s="8">
        <v>55.95</v>
      </c>
      <c r="QK317" s="8">
        <v>0.02</v>
      </c>
      <c r="QV317" s="8">
        <v>57.64</v>
      </c>
      <c r="QW317" s="8">
        <v>0.02</v>
      </c>
      <c r="QX317" s="8">
        <v>55.46</v>
      </c>
      <c r="QY317" s="8">
        <v>0.09</v>
      </c>
      <c r="QZ317" s="8">
        <v>55.18</v>
      </c>
      <c r="RA317" s="8">
        <v>0.1</v>
      </c>
      <c r="RB317" s="28">
        <v>75.11</v>
      </c>
      <c r="RC317" s="28">
        <v>0.03</v>
      </c>
      <c r="RD317" s="28">
        <v>75.03</v>
      </c>
      <c r="RE317" s="28">
        <v>0.03</v>
      </c>
      <c r="RF317" s="28">
        <v>75.239999999999995</v>
      </c>
      <c r="RG317" s="28">
        <v>0.03</v>
      </c>
      <c r="RH317" s="28">
        <v>75.209999999999994</v>
      </c>
      <c r="RI317" s="28">
        <v>0.02</v>
      </c>
      <c r="RJ317" s="28">
        <v>75.16</v>
      </c>
      <c r="RK317" s="28">
        <v>0.03</v>
      </c>
      <c r="RL317" s="28">
        <v>75.16</v>
      </c>
      <c r="RM317" s="28">
        <v>0.03</v>
      </c>
      <c r="RP317" s="28">
        <v>68.58</v>
      </c>
      <c r="RQ317" s="28">
        <v>7.0000000000000007E-2</v>
      </c>
      <c r="RR317" s="28">
        <v>68.16</v>
      </c>
      <c r="RS317" s="28">
        <v>0.08</v>
      </c>
      <c r="RT317" s="28">
        <v>74.739999999999995</v>
      </c>
      <c r="RU317" s="28">
        <v>0.04</v>
      </c>
      <c r="RV317" s="28">
        <v>63.77</v>
      </c>
      <c r="RW317" s="28">
        <v>0.1</v>
      </c>
      <c r="RX317" s="28">
        <v>75.2</v>
      </c>
      <c r="RY317" s="28">
        <v>0.04</v>
      </c>
      <c r="RZ317" s="28">
        <v>68.790000000000006</v>
      </c>
      <c r="SA317" s="28">
        <v>0.08</v>
      </c>
      <c r="SB317" s="28">
        <v>70.78</v>
      </c>
      <c r="SC317" s="28">
        <v>0.1</v>
      </c>
      <c r="SD317" s="28">
        <v>66.569999999999993</v>
      </c>
      <c r="SE317" s="28">
        <v>0.09</v>
      </c>
      <c r="SF317" s="28">
        <v>64.47</v>
      </c>
      <c r="SG317" s="28">
        <v>0.16</v>
      </c>
      <c r="SH317" s="28">
        <v>68.95</v>
      </c>
      <c r="SI317" s="28">
        <v>0.1</v>
      </c>
      <c r="SJ317" s="28">
        <v>70.02</v>
      </c>
      <c r="SK317" s="28">
        <v>0.14000000000000001</v>
      </c>
      <c r="SL317" s="28">
        <v>67.98</v>
      </c>
      <c r="SM317" s="28">
        <v>0.08</v>
      </c>
      <c r="SN317" s="28">
        <v>74.63</v>
      </c>
      <c r="SO317" s="28">
        <v>0.04</v>
      </c>
      <c r="SP317" s="28">
        <v>68.38</v>
      </c>
      <c r="SQ317" s="28">
        <v>0.09</v>
      </c>
      <c r="SR317" s="28">
        <v>74.06</v>
      </c>
      <c r="SS317" s="28">
        <v>0.06</v>
      </c>
      <c r="ST317" s="28">
        <v>69.44</v>
      </c>
      <c r="SU317" s="28">
        <v>0.06</v>
      </c>
      <c r="VV317" s="28">
        <v>54.86</v>
      </c>
      <c r="VW317" s="28">
        <v>0.1</v>
      </c>
      <c r="WF317" s="28">
        <v>73.52</v>
      </c>
      <c r="WG317" s="28">
        <v>0.03</v>
      </c>
      <c r="WH317" s="28">
        <v>73.900000000000006</v>
      </c>
      <c r="WI317" s="28">
        <v>0.03</v>
      </c>
      <c r="WJ317" s="7" t="s">
        <v>3405</v>
      </c>
      <c r="WK317" s="8">
        <v>74.980999999999995</v>
      </c>
      <c r="WL317" s="8">
        <v>1.2999999999999999E-2</v>
      </c>
      <c r="WM317" s="8">
        <v>61.99</v>
      </c>
      <c r="WN317" s="8">
        <v>4.1000000000000002E-2</v>
      </c>
      <c r="WO317" s="8">
        <v>73.210999999999999</v>
      </c>
      <c r="WP317" s="8">
        <v>1.4E-2</v>
      </c>
      <c r="WQ317" s="8">
        <v>60.915999999999997</v>
      </c>
      <c r="WR317" s="8">
        <v>3.3000000000000002E-2</v>
      </c>
      <c r="WS317" s="8">
        <v>54.991999999999997</v>
      </c>
      <c r="WT317" s="8">
        <v>1.7999999999999999E-2</v>
      </c>
      <c r="WU317" s="8">
        <v>51.024000000000001</v>
      </c>
      <c r="WV317" s="8">
        <v>1.9E-2</v>
      </c>
      <c r="WW317" s="8">
        <v>2482</v>
      </c>
      <c r="WX317" s="8">
        <v>3.1</v>
      </c>
      <c r="WY317" s="8">
        <v>2370.1999999999998</v>
      </c>
      <c r="WZ317" s="8">
        <v>2.9</v>
      </c>
      <c r="XA317" s="8">
        <v>1.0920000000000001</v>
      </c>
      <c r="XB317" s="8">
        <v>1E-3</v>
      </c>
      <c r="XC317" s="8">
        <v>-0.373</v>
      </c>
      <c r="XD317" s="8">
        <v>2E-3</v>
      </c>
      <c r="XE317" s="8">
        <v>4.4999999999999998E-2</v>
      </c>
      <c r="XF317" s="8">
        <v>3.0000000000000001E-3</v>
      </c>
      <c r="XG317" s="8">
        <v>0.83879999999999999</v>
      </c>
      <c r="XH317" s="8">
        <v>2.0999999999999999E-3</v>
      </c>
      <c r="XI317" s="8">
        <v>29.227</v>
      </c>
      <c r="XJ317" s="8">
        <v>1E-3</v>
      </c>
      <c r="XK317" s="8">
        <v>1513</v>
      </c>
      <c r="XL317" s="8">
        <v>10</v>
      </c>
      <c r="XM317" s="8">
        <v>1490</v>
      </c>
      <c r="XO317" s="1">
        <v>1.20066036319974E-2</v>
      </c>
      <c r="XP317" s="12">
        <v>28.458051928560234</v>
      </c>
      <c r="XQ317" s="4">
        <v>13.029</v>
      </c>
      <c r="XR317" s="4">
        <v>0.373</v>
      </c>
      <c r="XS317" s="45">
        <f t="shared" si="258"/>
        <v>1.5287101490095723</v>
      </c>
      <c r="XT317" s="9">
        <f t="shared" si="229"/>
        <v>11028.892475055229</v>
      </c>
      <c r="XU317" s="46">
        <f t="shared" si="230"/>
        <v>304.06941203149609</v>
      </c>
      <c r="XV317" s="9">
        <f t="shared" si="259"/>
        <v>28.458503026669693</v>
      </c>
      <c r="XW317" s="9">
        <f t="shared" si="231"/>
        <v>131.05042983007681</v>
      </c>
      <c r="XX317" s="9">
        <f t="shared" si="232"/>
        <v>10897.842045225152</v>
      </c>
      <c r="XY317" s="15">
        <f t="shared" si="233"/>
        <v>8.757340230954265E-3</v>
      </c>
      <c r="XZ317" s="9">
        <f t="shared" si="234"/>
        <v>27.520781291392236</v>
      </c>
      <c r="YA317" s="9">
        <f t="shared" si="235"/>
        <v>71.682289850990429</v>
      </c>
      <c r="YB317" s="10">
        <v>13.029413057356479</v>
      </c>
      <c r="YC317" s="10">
        <v>13.502715738395507</v>
      </c>
      <c r="YD317" s="3">
        <v>6.995978468261734E-3</v>
      </c>
      <c r="YE317" s="9">
        <v>20.791630099305131</v>
      </c>
      <c r="YF317" s="15">
        <v>8.7785212331315046E-3</v>
      </c>
      <c r="YG317" s="9">
        <v>27.601701729810681</v>
      </c>
      <c r="YH317" s="15">
        <v>8.496327067739522E-3</v>
      </c>
      <c r="YI317" s="9">
        <v>26.861421941696218</v>
      </c>
      <c r="YJ317" s="9">
        <f t="shared" si="236"/>
        <v>74.744243025142836</v>
      </c>
      <c r="YK317" s="9">
        <f t="shared" si="237"/>
        <v>61.872891474244369</v>
      </c>
      <c r="YL317" s="9">
        <f t="shared" si="238"/>
        <v>26.488764646824439</v>
      </c>
      <c r="YM317" s="9"/>
      <c r="YN317" s="9"/>
      <c r="YO317" s="9"/>
      <c r="YP317" s="14"/>
      <c r="YQ317" s="9"/>
      <c r="YR317" s="9"/>
      <c r="YS317" s="10"/>
      <c r="YT317" s="15"/>
      <c r="YU317" s="16"/>
      <c r="YV317" s="16"/>
      <c r="YW317" s="47"/>
      <c r="YX317" s="5"/>
      <c r="YY317" s="5"/>
      <c r="YZ317" s="5"/>
      <c r="ZA317" s="5"/>
      <c r="ZB317" s="5"/>
      <c r="ZC317" s="6"/>
    </row>
    <row r="318" spans="1:679" s="8" customFormat="1" x14ac:dyDescent="0.25">
      <c r="A318" s="8">
        <v>3</v>
      </c>
      <c r="B318" s="8" t="s">
        <v>1985</v>
      </c>
      <c r="C318" s="8" t="s">
        <v>1986</v>
      </c>
      <c r="D318" s="8" t="s">
        <v>1985</v>
      </c>
      <c r="E318" s="13" t="s">
        <v>3314</v>
      </c>
      <c r="F318" s="8" t="s">
        <v>3323</v>
      </c>
      <c r="G318" s="8" t="s">
        <v>3323</v>
      </c>
      <c r="H318" s="8" t="s">
        <v>3325</v>
      </c>
      <c r="I318" s="8" t="s">
        <v>3310</v>
      </c>
      <c r="J318" s="8" t="s">
        <v>3319</v>
      </c>
      <c r="L318" s="8">
        <v>7</v>
      </c>
      <c r="M318" s="8" t="s">
        <v>3311</v>
      </c>
      <c r="N318" s="7">
        <v>0</v>
      </c>
      <c r="O318" s="7">
        <v>20</v>
      </c>
      <c r="P318" s="8" t="s">
        <v>3367</v>
      </c>
      <c r="Q318" s="8" t="s">
        <v>1310</v>
      </c>
      <c r="R318" s="8" t="s">
        <v>1987</v>
      </c>
      <c r="S318" s="8" t="s">
        <v>119</v>
      </c>
      <c r="T318" s="8" t="s">
        <v>120</v>
      </c>
      <c r="U318" s="8" t="s">
        <v>121</v>
      </c>
      <c r="V318" s="8" t="s">
        <v>3378</v>
      </c>
      <c r="W318" s="8" t="s">
        <v>3382</v>
      </c>
      <c r="X318" s="8" t="s">
        <v>3387</v>
      </c>
      <c r="Y318" s="8" t="s">
        <v>3387</v>
      </c>
      <c r="Z318" s="8" t="s">
        <v>122</v>
      </c>
      <c r="AA318" s="8" t="s">
        <v>123</v>
      </c>
      <c r="AB318" s="8" t="s">
        <v>124</v>
      </c>
      <c r="AC318" s="8" t="s">
        <v>1312</v>
      </c>
      <c r="AD318" s="8" t="s">
        <v>1177</v>
      </c>
      <c r="AE318" s="8" t="s">
        <v>3391</v>
      </c>
      <c r="AF318" s="8" t="s">
        <v>931</v>
      </c>
      <c r="AG318" s="8">
        <v>75</v>
      </c>
      <c r="AH318" s="8">
        <v>62</v>
      </c>
      <c r="AI318" s="8">
        <v>55</v>
      </c>
      <c r="AJ318" s="8">
        <v>51</v>
      </c>
      <c r="AK318" s="8">
        <v>7.6</v>
      </c>
      <c r="AL318" s="8">
        <v>8.1</v>
      </c>
      <c r="AM318" s="8">
        <v>7.6</v>
      </c>
      <c r="AN318" s="8">
        <v>8.1</v>
      </c>
      <c r="AO318" s="8">
        <v>229.9</v>
      </c>
      <c r="AP318" s="8">
        <v>1.8</v>
      </c>
      <c r="AQ318" s="8">
        <v>6.4</v>
      </c>
      <c r="AR318" s="8">
        <v>0</v>
      </c>
      <c r="AS318" s="8">
        <v>4781</v>
      </c>
      <c r="AT318" s="8">
        <v>31</v>
      </c>
      <c r="AU318" s="8">
        <v>4443</v>
      </c>
      <c r="AV318" s="8">
        <v>145</v>
      </c>
      <c r="AW318" s="8">
        <v>3788</v>
      </c>
      <c r="AX318" s="8">
        <v>59</v>
      </c>
      <c r="AY318" s="8">
        <v>8572</v>
      </c>
      <c r="AZ318" s="8">
        <v>72</v>
      </c>
      <c r="BA318" s="8">
        <v>5.7279999999999998</v>
      </c>
      <c r="BB318" s="8">
        <v>899</v>
      </c>
      <c r="CO318" s="8" t="s">
        <v>1988</v>
      </c>
      <c r="CP318" s="8" t="s">
        <v>1989</v>
      </c>
      <c r="CQ318" s="8">
        <v>74.974000000000004</v>
      </c>
      <c r="CR318" s="8">
        <v>1.4999999999999999E-2</v>
      </c>
      <c r="CS318" s="8">
        <v>61.991</v>
      </c>
      <c r="CT318" s="8">
        <v>2.8000000000000001E-2</v>
      </c>
      <c r="CU318" s="8">
        <v>55.012</v>
      </c>
      <c r="CV318" s="8">
        <v>1.7999999999999999E-2</v>
      </c>
      <c r="CW318" s="8">
        <v>50.997999999999998</v>
      </c>
      <c r="CX318" s="8">
        <v>1.6E-2</v>
      </c>
      <c r="CY318" s="8">
        <v>74.430000000000007</v>
      </c>
      <c r="CZ318" s="8">
        <v>0.03</v>
      </c>
      <c r="DA318" s="8">
        <v>72.81</v>
      </c>
      <c r="DB318" s="8">
        <v>0.04</v>
      </c>
      <c r="DC318" s="8">
        <v>73.72</v>
      </c>
      <c r="DD318" s="8">
        <v>0.01</v>
      </c>
      <c r="DE318" s="8">
        <v>6.4000000000000001E-2</v>
      </c>
      <c r="DF318" s="8">
        <v>4.0000000000000001E-3</v>
      </c>
      <c r="DG318" s="8">
        <v>0.82709999999999995</v>
      </c>
      <c r="DH318" s="8">
        <v>2.8E-3</v>
      </c>
      <c r="DI318" s="8">
        <v>4781</v>
      </c>
      <c r="DJ318" s="8">
        <v>31</v>
      </c>
      <c r="DK318" s="8">
        <v>3788</v>
      </c>
      <c r="DL318" s="8">
        <v>59</v>
      </c>
      <c r="DM318" s="8">
        <v>5.7279999999999998</v>
      </c>
      <c r="DN318" s="8">
        <v>6.4000000000000001E-2</v>
      </c>
      <c r="DU318" s="8">
        <v>229.9</v>
      </c>
      <c r="DV318" s="8">
        <v>1.4</v>
      </c>
      <c r="DW318" s="8">
        <v>230.3</v>
      </c>
      <c r="DX318" s="8">
        <v>1.4</v>
      </c>
      <c r="DY318" s="8">
        <v>230.1</v>
      </c>
      <c r="DZ318" s="8">
        <v>1.4</v>
      </c>
      <c r="EA318" s="8">
        <v>6.4</v>
      </c>
      <c r="EB318" s="8">
        <v>0.1</v>
      </c>
      <c r="EC318" s="8">
        <v>6.1</v>
      </c>
      <c r="ED318" s="8">
        <v>0.1</v>
      </c>
      <c r="EE318" s="8">
        <v>6.4</v>
      </c>
      <c r="EF318" s="8">
        <v>0.1</v>
      </c>
      <c r="EG318" s="8">
        <v>1359.2</v>
      </c>
      <c r="EH318" s="8">
        <v>17.100000000000001</v>
      </c>
      <c r="EI318" s="8">
        <v>1129</v>
      </c>
      <c r="EJ318" s="8">
        <v>24.3</v>
      </c>
      <c r="EK318" s="8">
        <v>137.6</v>
      </c>
      <c r="EL318" s="8">
        <v>12.2</v>
      </c>
      <c r="EM318" s="8">
        <v>230</v>
      </c>
      <c r="EO318" s="8">
        <v>230</v>
      </c>
      <c r="EQ318" s="8">
        <v>230</v>
      </c>
      <c r="ES318" s="8">
        <v>6.3</v>
      </c>
      <c r="EU318" s="8">
        <v>5.9</v>
      </c>
      <c r="EW318" s="8">
        <v>6.2</v>
      </c>
      <c r="EY318" s="8">
        <v>0.62</v>
      </c>
      <c r="FW318" s="8">
        <v>0</v>
      </c>
      <c r="FY318" s="8">
        <v>0</v>
      </c>
      <c r="GA318" s="8">
        <v>0</v>
      </c>
      <c r="GC318" s="8">
        <v>15</v>
      </c>
      <c r="GE318" s="8">
        <v>1480</v>
      </c>
      <c r="HB318" s="8">
        <v>95.89</v>
      </c>
      <c r="HC318" s="8">
        <v>0.03</v>
      </c>
      <c r="HD318" s="8">
        <v>57.58</v>
      </c>
      <c r="HE318" s="8">
        <v>0.02</v>
      </c>
      <c r="HF318" s="8">
        <v>56.67</v>
      </c>
      <c r="HG318" s="8">
        <v>0.02</v>
      </c>
      <c r="HH318" s="8">
        <v>-0.91</v>
      </c>
      <c r="HI318" s="8">
        <v>0.03</v>
      </c>
      <c r="HZ318" s="8">
        <v>95.71</v>
      </c>
      <c r="IA318" s="8">
        <v>0.04</v>
      </c>
      <c r="IB318" s="8">
        <v>60.38</v>
      </c>
      <c r="IC318" s="8">
        <v>0.05</v>
      </c>
      <c r="ID318" s="8">
        <v>56.57</v>
      </c>
      <c r="IE318" s="8">
        <v>0.02</v>
      </c>
      <c r="IF318" s="8">
        <v>3.81</v>
      </c>
      <c r="IG318" s="8">
        <v>7.0000000000000007E-2</v>
      </c>
      <c r="IP318" s="8">
        <v>97.34</v>
      </c>
      <c r="IQ318" s="8">
        <v>0.04</v>
      </c>
      <c r="IR318" s="8">
        <v>56.06</v>
      </c>
      <c r="IS318" s="8">
        <v>0.01</v>
      </c>
      <c r="IT318" s="8">
        <v>57.48</v>
      </c>
      <c r="IU318" s="8">
        <v>0.02</v>
      </c>
      <c r="IV318" s="8">
        <v>1.42</v>
      </c>
      <c r="IW318" s="8">
        <v>0.03</v>
      </c>
      <c r="IX318" s="8">
        <v>96.76</v>
      </c>
      <c r="IY318" s="8">
        <v>0.02</v>
      </c>
      <c r="IZ318" s="8">
        <v>57.16</v>
      </c>
      <c r="JA318" s="8">
        <v>0.01</v>
      </c>
      <c r="JB318" s="8">
        <v>-0.77</v>
      </c>
      <c r="JC318" s="8">
        <v>0.02</v>
      </c>
      <c r="KB318" s="8">
        <v>96.35</v>
      </c>
      <c r="KC318" s="8">
        <v>0.02</v>
      </c>
      <c r="KD318" s="8">
        <v>56.19</v>
      </c>
      <c r="KE318" s="8">
        <v>0.02</v>
      </c>
      <c r="KF318" s="8">
        <v>56.93</v>
      </c>
      <c r="KG318" s="8">
        <v>0.01</v>
      </c>
      <c r="KH318" s="8">
        <v>-0.74</v>
      </c>
      <c r="KI318" s="8">
        <v>0.03</v>
      </c>
      <c r="LD318" s="8">
        <v>96.26</v>
      </c>
      <c r="LE318" s="8">
        <v>0.02</v>
      </c>
      <c r="LF318" s="8">
        <v>58.78</v>
      </c>
      <c r="LG318" s="8">
        <v>0.04</v>
      </c>
      <c r="LH318" s="8">
        <v>56.88</v>
      </c>
      <c r="LI318" s="8">
        <v>0.01</v>
      </c>
      <c r="LJ318" s="8">
        <v>1.9</v>
      </c>
      <c r="LK318" s="8">
        <v>0.04</v>
      </c>
      <c r="LX318" s="8">
        <v>97.5</v>
      </c>
      <c r="LY318" s="8">
        <v>0.09</v>
      </c>
      <c r="LZ318" s="8">
        <v>56.18</v>
      </c>
      <c r="MA318" s="8">
        <v>0.01</v>
      </c>
      <c r="MB318" s="8">
        <v>57.56</v>
      </c>
      <c r="MC318" s="8">
        <v>0.05</v>
      </c>
      <c r="MD318" s="8">
        <v>1.38</v>
      </c>
      <c r="ME318" s="8">
        <v>0.06</v>
      </c>
      <c r="MF318" s="8">
        <v>97.43</v>
      </c>
      <c r="MG318" s="8">
        <v>0.03</v>
      </c>
      <c r="MH318" s="8">
        <v>57.53</v>
      </c>
      <c r="MI318" s="8">
        <v>0.01</v>
      </c>
      <c r="MJ318" s="8">
        <v>-1.53</v>
      </c>
      <c r="MK318" s="8">
        <v>0.01</v>
      </c>
      <c r="MX318" s="28">
        <v>74.69</v>
      </c>
      <c r="MY318" s="28">
        <v>7.0000000000000007E-2</v>
      </c>
      <c r="MZ318" s="28">
        <v>73.45</v>
      </c>
      <c r="NA318" s="28">
        <v>0.1</v>
      </c>
      <c r="NB318" s="28">
        <v>71.81</v>
      </c>
      <c r="NC318" s="28">
        <v>0.06</v>
      </c>
      <c r="ND318" s="28">
        <v>72.09</v>
      </c>
      <c r="NE318" s="28">
        <v>0.05</v>
      </c>
      <c r="NF318" s="28">
        <v>72.180000000000007</v>
      </c>
      <c r="NG318" s="28">
        <v>0.18</v>
      </c>
      <c r="NJ318" s="8">
        <v>55.99</v>
      </c>
      <c r="NK318" s="8">
        <v>0.01</v>
      </c>
      <c r="NN318" s="8">
        <v>56.79</v>
      </c>
      <c r="NO318" s="8">
        <v>0.01</v>
      </c>
      <c r="NP318" s="8">
        <v>60.39</v>
      </c>
      <c r="NQ318" s="8">
        <v>0.04</v>
      </c>
      <c r="NR318" s="8">
        <v>56.92</v>
      </c>
      <c r="NS318" s="8">
        <v>0.02</v>
      </c>
      <c r="NV318" s="8">
        <v>56.57</v>
      </c>
      <c r="NW318" s="8">
        <v>0.01</v>
      </c>
      <c r="NX318" s="8">
        <v>56.89</v>
      </c>
      <c r="NY318" s="8">
        <v>0.02</v>
      </c>
      <c r="NZ318" s="8">
        <v>58.37</v>
      </c>
      <c r="OA318" s="8">
        <v>0.02</v>
      </c>
      <c r="OD318" s="8">
        <v>56.53</v>
      </c>
      <c r="OE318" s="8">
        <v>0.03</v>
      </c>
      <c r="PH318" s="28">
        <v>74.430000000000007</v>
      </c>
      <c r="PI318" s="28">
        <v>0.05</v>
      </c>
      <c r="PR318" s="8">
        <v>56</v>
      </c>
      <c r="PS318" s="8">
        <v>0.02</v>
      </c>
      <c r="PT318" s="8">
        <v>56.4</v>
      </c>
      <c r="PU318" s="8">
        <v>0.02</v>
      </c>
      <c r="QD318" s="8">
        <v>56.76</v>
      </c>
      <c r="QE318" s="8">
        <v>0.02</v>
      </c>
      <c r="QF318" s="8">
        <v>56.89</v>
      </c>
      <c r="QG318" s="8">
        <v>0.01</v>
      </c>
      <c r="QH318" s="8">
        <v>56.89</v>
      </c>
      <c r="QI318" s="8">
        <v>0.03</v>
      </c>
      <c r="QJ318" s="8">
        <v>56.18</v>
      </c>
      <c r="QK318" s="8">
        <v>0.02</v>
      </c>
      <c r="QV318" s="8">
        <v>58.26</v>
      </c>
      <c r="QW318" s="8">
        <v>0.02</v>
      </c>
      <c r="QX318" s="8">
        <v>55.39</v>
      </c>
      <c r="QY318" s="8">
        <v>0.09</v>
      </c>
      <c r="QZ318" s="8">
        <v>55.32</v>
      </c>
      <c r="RA318" s="8">
        <v>0.09</v>
      </c>
      <c r="RB318" s="28">
        <v>75.040000000000006</v>
      </c>
      <c r="RC318" s="28">
        <v>0.03</v>
      </c>
      <c r="RD318" s="28">
        <v>74.94</v>
      </c>
      <c r="RE318" s="28">
        <v>0.03</v>
      </c>
      <c r="RF318" s="28">
        <v>75.08</v>
      </c>
      <c r="RG318" s="28">
        <v>0.03</v>
      </c>
      <c r="RH318" s="28">
        <v>75.099999999999994</v>
      </c>
      <c r="RI318" s="28">
        <v>0.02</v>
      </c>
      <c r="RJ318" s="28">
        <v>75.08</v>
      </c>
      <c r="RK318" s="28">
        <v>0.03</v>
      </c>
      <c r="RL318" s="28">
        <v>75.069999999999993</v>
      </c>
      <c r="RM318" s="28">
        <v>0.02</v>
      </c>
      <c r="RP318" s="28">
        <v>69.77</v>
      </c>
      <c r="RQ318" s="28">
        <v>0.11</v>
      </c>
      <c r="RR318" s="28">
        <v>69.27</v>
      </c>
      <c r="RS318" s="28">
        <v>0.12</v>
      </c>
      <c r="RT318" s="28">
        <v>74.03</v>
      </c>
      <c r="RU318" s="28">
        <v>0.33</v>
      </c>
      <c r="RV318" s="28">
        <v>64.989999999999995</v>
      </c>
      <c r="RW318" s="28">
        <v>0.21</v>
      </c>
      <c r="RX318" s="28">
        <v>75.12</v>
      </c>
      <c r="RY318" s="28">
        <v>0.04</v>
      </c>
      <c r="RZ318" s="28">
        <v>73.86</v>
      </c>
      <c r="SA318" s="28">
        <v>14.91</v>
      </c>
      <c r="SB318" s="28">
        <v>71.56</v>
      </c>
      <c r="SC318" s="28">
        <v>0.28999999999999998</v>
      </c>
      <c r="SD318" s="28">
        <v>69.849999999999994</v>
      </c>
      <c r="SE318" s="28">
        <v>0.39</v>
      </c>
      <c r="SF318" s="28">
        <v>67.16</v>
      </c>
      <c r="SG318" s="28">
        <v>1.28</v>
      </c>
      <c r="SH318" s="28">
        <v>70.94</v>
      </c>
      <c r="SI318" s="28">
        <v>0.24</v>
      </c>
      <c r="SJ318" s="28">
        <v>70.3</v>
      </c>
      <c r="SK318" s="28">
        <v>0.16</v>
      </c>
      <c r="SL318" s="28">
        <v>69.23</v>
      </c>
      <c r="SM318" s="28">
        <v>0.09</v>
      </c>
      <c r="SN318" s="28">
        <v>74.58</v>
      </c>
      <c r="SO318" s="28">
        <v>0.03</v>
      </c>
      <c r="SP318" s="28">
        <v>70.72</v>
      </c>
      <c r="SQ318" s="28">
        <v>0.35</v>
      </c>
      <c r="SR318" s="28">
        <v>74.260000000000005</v>
      </c>
      <c r="SS318" s="28">
        <v>0.08</v>
      </c>
      <c r="ST318" s="28">
        <v>68.680000000000007</v>
      </c>
      <c r="SU318" s="28">
        <v>0.28000000000000003</v>
      </c>
      <c r="VV318" s="28">
        <v>54.82</v>
      </c>
      <c r="VW318" s="28">
        <v>0.08</v>
      </c>
      <c r="WF318" s="28">
        <v>73.95</v>
      </c>
      <c r="WG318" s="28">
        <v>7.0000000000000007E-2</v>
      </c>
      <c r="WH318" s="28">
        <v>73.98</v>
      </c>
      <c r="WI318" s="28">
        <v>0.03</v>
      </c>
      <c r="WJ318" s="7" t="s">
        <v>3405</v>
      </c>
      <c r="WK318" s="8">
        <v>74.974000000000004</v>
      </c>
      <c r="WL318" s="8">
        <v>1.4999999999999999E-2</v>
      </c>
      <c r="WM318" s="8">
        <v>61.991</v>
      </c>
      <c r="WN318" s="8">
        <v>2.8000000000000001E-2</v>
      </c>
      <c r="WO318" s="8">
        <v>73.222999999999999</v>
      </c>
      <c r="WP318" s="8">
        <v>1.4E-2</v>
      </c>
      <c r="WQ318" s="8">
        <v>60.915999999999997</v>
      </c>
      <c r="WR318" s="8">
        <v>2.3E-2</v>
      </c>
      <c r="WS318" s="8">
        <v>55.012</v>
      </c>
      <c r="WT318" s="8">
        <v>1.7999999999999999E-2</v>
      </c>
      <c r="WU318" s="8">
        <v>50.997999999999998</v>
      </c>
      <c r="WV318" s="8">
        <v>1.6E-2</v>
      </c>
      <c r="WW318" s="8">
        <v>2464.5</v>
      </c>
      <c r="WX318" s="8">
        <v>4.2</v>
      </c>
      <c r="WY318" s="8">
        <v>2353.4</v>
      </c>
      <c r="WZ318" s="8">
        <v>4</v>
      </c>
      <c r="XA318" s="8">
        <v>1.052</v>
      </c>
      <c r="XB318" s="8">
        <v>1E-3</v>
      </c>
      <c r="XC318" s="8">
        <v>-0.36699999999999999</v>
      </c>
      <c r="XD318" s="8">
        <v>2E-3</v>
      </c>
      <c r="XE318" s="8">
        <v>6.4000000000000001E-2</v>
      </c>
      <c r="XF318" s="8">
        <v>4.0000000000000001E-3</v>
      </c>
      <c r="XG318" s="8">
        <v>0.82709999999999995</v>
      </c>
      <c r="XH318" s="8">
        <v>2.8E-3</v>
      </c>
      <c r="XI318" s="8">
        <v>29.224</v>
      </c>
      <c r="XJ318" s="8">
        <v>1E-3</v>
      </c>
      <c r="XK318" s="8">
        <v>1497</v>
      </c>
      <c r="XL318" s="8">
        <v>11</v>
      </c>
      <c r="XM318" s="8">
        <v>1480</v>
      </c>
      <c r="XO318" s="1">
        <v>1.0570083158000437E-2</v>
      </c>
      <c r="XP318" s="12">
        <v>24.875633704038229</v>
      </c>
      <c r="XQ318" s="4">
        <v>13.03</v>
      </c>
      <c r="XR318" s="4">
        <v>0.36699999999999999</v>
      </c>
      <c r="XS318" s="45">
        <f t="shared" si="258"/>
        <v>1.5437702995734852</v>
      </c>
      <c r="XT318" s="9">
        <f t="shared" si="229"/>
        <v>10950.902180468463</v>
      </c>
      <c r="XU318" s="46">
        <f t="shared" si="230"/>
        <v>290.85503823622048</v>
      </c>
      <c r="XV318" s="9">
        <f t="shared" si="259"/>
        <v>24.875419285440934</v>
      </c>
      <c r="XW318" s="9">
        <f t="shared" si="231"/>
        <v>114.54726688173638</v>
      </c>
      <c r="XX318" s="9">
        <f t="shared" si="232"/>
        <v>10836.354913586727</v>
      </c>
      <c r="XY318" s="15">
        <f t="shared" si="233"/>
        <v>8.7619709347061328E-3</v>
      </c>
      <c r="XZ318" s="9">
        <f t="shared" si="234"/>
        <v>27.531123804407969</v>
      </c>
      <c r="YA318" s="9">
        <f t="shared" si="235"/>
        <v>71.679229700426518</v>
      </c>
      <c r="YB318" s="10">
        <v>13.029775373579227</v>
      </c>
      <c r="YC318" s="10">
        <v>13.502997064820311</v>
      </c>
      <c r="YD318" s="3">
        <v>6.9774602957694059E-3</v>
      </c>
      <c r="YE318" s="9">
        <v>20.776392130142483</v>
      </c>
      <c r="YF318" s="15">
        <v>8.7808343641565013E-3</v>
      </c>
      <c r="YG318" s="9">
        <v>27.602525678744559</v>
      </c>
      <c r="YH318" s="15">
        <v>8.4934941386660499E-3</v>
      </c>
      <c r="YI318" s="9">
        <v>26.86124937098878</v>
      </c>
      <c r="YJ318" s="9">
        <f t="shared" si="236"/>
        <v>74.765874305346202</v>
      </c>
      <c r="YK318" s="9">
        <f t="shared" si="237"/>
        <v>61.887700833427061</v>
      </c>
      <c r="YL318" s="9">
        <f t="shared" si="238"/>
        <v>26.484922769319198</v>
      </c>
      <c r="YM318" s="9"/>
      <c r="YN318" s="9"/>
      <c r="YO318" s="9"/>
      <c r="YP318" s="14"/>
      <c r="YQ318" s="9"/>
      <c r="YR318" s="9"/>
      <c r="YS318" s="10"/>
      <c r="YT318" s="15"/>
      <c r="YU318" s="16"/>
      <c r="YV318" s="16"/>
      <c r="YW318" s="47"/>
      <c r="YX318" s="5"/>
      <c r="YY318" s="5"/>
      <c r="YZ318" s="5"/>
      <c r="ZA318" s="5"/>
      <c r="ZB318" s="5"/>
      <c r="ZC318" s="6"/>
    </row>
    <row r="319" spans="1:679" s="8" customFormat="1" x14ac:dyDescent="0.25">
      <c r="A319" s="8">
        <v>3</v>
      </c>
      <c r="B319" s="8" t="s">
        <v>1990</v>
      </c>
      <c r="C319" s="8" t="s">
        <v>1991</v>
      </c>
      <c r="D319" s="8" t="s">
        <v>1990</v>
      </c>
      <c r="E319" s="13" t="s">
        <v>3314</v>
      </c>
      <c r="F319" s="8" t="s">
        <v>3323</v>
      </c>
      <c r="G319" s="8" t="s">
        <v>3323</v>
      </c>
      <c r="H319" s="8" t="s">
        <v>3325</v>
      </c>
      <c r="I319" s="8" t="s">
        <v>3310</v>
      </c>
      <c r="J319" s="8" t="s">
        <v>3319</v>
      </c>
      <c r="L319" s="8">
        <v>7</v>
      </c>
      <c r="M319" s="8" t="s">
        <v>3311</v>
      </c>
      <c r="N319" s="7">
        <v>0</v>
      </c>
      <c r="O319" s="7">
        <v>35</v>
      </c>
      <c r="P319" s="8" t="s">
        <v>3367</v>
      </c>
      <c r="Q319" s="8" t="s">
        <v>1310</v>
      </c>
      <c r="R319" s="8" t="s">
        <v>1992</v>
      </c>
      <c r="S319" s="8" t="s">
        <v>119</v>
      </c>
      <c r="T319" s="8" t="s">
        <v>120</v>
      </c>
      <c r="U319" s="8" t="s">
        <v>121</v>
      </c>
      <c r="V319" s="8" t="s">
        <v>3378</v>
      </c>
      <c r="W319" s="8" t="s">
        <v>3382</v>
      </c>
      <c r="X319" s="8" t="s">
        <v>3387</v>
      </c>
      <c r="Y319" s="8" t="s">
        <v>3387</v>
      </c>
      <c r="Z319" s="8" t="s">
        <v>122</v>
      </c>
      <c r="AA319" s="8" t="s">
        <v>123</v>
      </c>
      <c r="AB319" s="8" t="s">
        <v>124</v>
      </c>
      <c r="AC319" s="8" t="s">
        <v>1312</v>
      </c>
      <c r="AD319" s="8" t="s">
        <v>1177</v>
      </c>
      <c r="AE319" s="8" t="s">
        <v>3391</v>
      </c>
      <c r="AF319" s="8" t="s">
        <v>931</v>
      </c>
      <c r="AG319" s="8">
        <v>75</v>
      </c>
      <c r="AH319" s="8">
        <v>62</v>
      </c>
      <c r="AI319" s="8">
        <v>55</v>
      </c>
      <c r="AJ319" s="8">
        <v>51</v>
      </c>
      <c r="AK319" s="8">
        <v>7.6</v>
      </c>
      <c r="AL319" s="8">
        <v>8.1</v>
      </c>
      <c r="AM319" s="8">
        <v>7.6</v>
      </c>
      <c r="AN319" s="8">
        <v>8.1</v>
      </c>
      <c r="AO319" s="8">
        <v>230</v>
      </c>
      <c r="AP319" s="8">
        <v>1.8</v>
      </c>
      <c r="AQ319" s="8">
        <v>6.3</v>
      </c>
      <c r="AR319" s="8">
        <v>0</v>
      </c>
      <c r="AS319" s="8">
        <v>4646</v>
      </c>
      <c r="AT319" s="8">
        <v>21</v>
      </c>
      <c r="AU319" s="8">
        <v>4402</v>
      </c>
      <c r="AV319" s="8">
        <v>122</v>
      </c>
      <c r="AW319" s="8">
        <v>3427</v>
      </c>
      <c r="AX319" s="8">
        <v>58</v>
      </c>
      <c r="AY319" s="8">
        <v>8075</v>
      </c>
      <c r="AZ319" s="8">
        <v>60</v>
      </c>
      <c r="BA319" s="8">
        <v>5.5759999999999996</v>
      </c>
      <c r="BB319" s="8">
        <v>901</v>
      </c>
      <c r="CO319" s="8" t="s">
        <v>1993</v>
      </c>
      <c r="CP319" s="8" t="s">
        <v>1994</v>
      </c>
      <c r="CQ319" s="8">
        <v>74.991</v>
      </c>
      <c r="CR319" s="8">
        <v>1.2E-2</v>
      </c>
      <c r="CS319" s="8">
        <v>61.984000000000002</v>
      </c>
      <c r="CT319" s="8">
        <v>2.4E-2</v>
      </c>
      <c r="CU319" s="8">
        <v>54.969000000000001</v>
      </c>
      <c r="CV319" s="8">
        <v>2.3E-2</v>
      </c>
      <c r="CW319" s="8">
        <v>50.991</v>
      </c>
      <c r="CX319" s="8">
        <v>2.9000000000000001E-2</v>
      </c>
      <c r="CY319" s="8">
        <v>74.459999999999994</v>
      </c>
      <c r="CZ319" s="8">
        <v>0.02</v>
      </c>
      <c r="DA319" s="8">
        <v>72.78</v>
      </c>
      <c r="DB319" s="8">
        <v>0.05</v>
      </c>
      <c r="DC319" s="8">
        <v>73.77</v>
      </c>
      <c r="DD319" s="8">
        <v>0.01</v>
      </c>
      <c r="DE319" s="8">
        <v>5.2999999999999999E-2</v>
      </c>
      <c r="DF319" s="8">
        <v>3.0000000000000001E-3</v>
      </c>
      <c r="DG319" s="8">
        <v>0.755</v>
      </c>
      <c r="DH319" s="8">
        <v>2.2000000000000001E-3</v>
      </c>
      <c r="DI319" s="8">
        <v>4646</v>
      </c>
      <c r="DJ319" s="8">
        <v>21</v>
      </c>
      <c r="DK319" s="8">
        <v>3427</v>
      </c>
      <c r="DL319" s="8">
        <v>58</v>
      </c>
      <c r="DM319" s="8">
        <v>5.5759999999999996</v>
      </c>
      <c r="DN319" s="8">
        <v>5.7000000000000002E-2</v>
      </c>
      <c r="DU319" s="8">
        <v>230</v>
      </c>
      <c r="DV319" s="8">
        <v>1.3</v>
      </c>
      <c r="DW319" s="8">
        <v>230.4</v>
      </c>
      <c r="DX319" s="8">
        <v>1.3</v>
      </c>
      <c r="DY319" s="8">
        <v>230.1</v>
      </c>
      <c r="DZ319" s="8">
        <v>1.3</v>
      </c>
      <c r="EA319" s="8">
        <v>6.3</v>
      </c>
      <c r="EB319" s="8">
        <v>0.1</v>
      </c>
      <c r="EC319" s="8">
        <v>6</v>
      </c>
      <c r="ED319" s="8">
        <v>0.1</v>
      </c>
      <c r="EE319" s="8">
        <v>6.3</v>
      </c>
      <c r="EF319" s="8">
        <v>0.1</v>
      </c>
      <c r="EG319" s="8">
        <v>1337.7</v>
      </c>
      <c r="EH319" s="8">
        <v>16.100000000000001</v>
      </c>
      <c r="EI319" s="8">
        <v>1126.8</v>
      </c>
      <c r="EJ319" s="8">
        <v>22.4</v>
      </c>
      <c r="EK319" s="8">
        <v>110.5</v>
      </c>
      <c r="EL319" s="8">
        <v>11.8</v>
      </c>
      <c r="EM319" s="8">
        <v>230</v>
      </c>
      <c r="EO319" s="8">
        <v>230</v>
      </c>
      <c r="EQ319" s="8">
        <v>230</v>
      </c>
      <c r="ES319" s="8">
        <v>6.2</v>
      </c>
      <c r="EU319" s="8">
        <v>5.9</v>
      </c>
      <c r="EW319" s="8">
        <v>6.1</v>
      </c>
      <c r="EY319" s="8">
        <v>0.57999999999999996</v>
      </c>
      <c r="FW319" s="8">
        <v>0</v>
      </c>
      <c r="FY319" s="8">
        <v>0</v>
      </c>
      <c r="GA319" s="8">
        <v>0</v>
      </c>
      <c r="GC319" s="8">
        <v>15</v>
      </c>
      <c r="GE319" s="8">
        <v>1430</v>
      </c>
      <c r="HB319" s="8">
        <v>96.27</v>
      </c>
      <c r="HC319" s="8">
        <v>0.04</v>
      </c>
      <c r="HD319" s="8">
        <v>58.54</v>
      </c>
      <c r="HE319" s="8">
        <v>0.05</v>
      </c>
      <c r="HF319" s="8">
        <v>56.88</v>
      </c>
      <c r="HG319" s="8">
        <v>0.02</v>
      </c>
      <c r="HH319" s="8">
        <v>-1.66</v>
      </c>
      <c r="HI319" s="8">
        <v>0.04</v>
      </c>
      <c r="HZ319" s="8">
        <v>96.04</v>
      </c>
      <c r="IA319" s="8">
        <v>0.04</v>
      </c>
      <c r="IB319" s="8">
        <v>63.14</v>
      </c>
      <c r="IC319" s="8">
        <v>0.1</v>
      </c>
      <c r="ID319" s="8">
        <v>56.75</v>
      </c>
      <c r="IE319" s="8">
        <v>0.02</v>
      </c>
      <c r="IF319" s="8">
        <v>6.38</v>
      </c>
      <c r="IG319" s="8">
        <v>0.09</v>
      </c>
      <c r="IP319" s="8">
        <v>97.67</v>
      </c>
      <c r="IQ319" s="8">
        <v>0.04</v>
      </c>
      <c r="IR319" s="8">
        <v>56.14</v>
      </c>
      <c r="IS319" s="8">
        <v>0.15</v>
      </c>
      <c r="IT319" s="8">
        <v>57.66</v>
      </c>
      <c r="IU319" s="8">
        <v>0.02</v>
      </c>
      <c r="IV319" s="8">
        <v>1.51</v>
      </c>
      <c r="IW319" s="8">
        <v>0.14000000000000001</v>
      </c>
      <c r="IX319" s="8">
        <v>97.22</v>
      </c>
      <c r="IY319" s="8">
        <v>0.03</v>
      </c>
      <c r="IZ319" s="8">
        <v>57.41</v>
      </c>
      <c r="JA319" s="8">
        <v>0.02</v>
      </c>
      <c r="JB319" s="8">
        <v>-0.49</v>
      </c>
      <c r="JC319" s="8">
        <v>0.02</v>
      </c>
      <c r="KB319" s="8">
        <v>96.58</v>
      </c>
      <c r="KC319" s="8">
        <v>0.04</v>
      </c>
      <c r="KD319" s="8">
        <v>56.65</v>
      </c>
      <c r="KE319" s="8">
        <v>0.03</v>
      </c>
      <c r="KF319" s="8">
        <v>57.05</v>
      </c>
      <c r="KG319" s="8">
        <v>0.02</v>
      </c>
      <c r="KH319" s="8">
        <v>-0.41</v>
      </c>
      <c r="KI319" s="8">
        <v>0.06</v>
      </c>
      <c r="LD319" s="8">
        <v>96.45</v>
      </c>
      <c r="LE319" s="8">
        <v>0.04</v>
      </c>
      <c r="LF319" s="8">
        <v>60.77</v>
      </c>
      <c r="LG319" s="8">
        <v>7.0000000000000007E-2</v>
      </c>
      <c r="LH319" s="8">
        <v>56.99</v>
      </c>
      <c r="LI319" s="8">
        <v>0.02</v>
      </c>
      <c r="LJ319" s="8">
        <v>3.78</v>
      </c>
      <c r="LK319" s="8">
        <v>0.06</v>
      </c>
      <c r="LX319" s="8">
        <v>97.74</v>
      </c>
      <c r="LY319" s="8">
        <v>0.04</v>
      </c>
      <c r="LZ319" s="8">
        <v>56.2</v>
      </c>
      <c r="MA319" s="8">
        <v>0.03</v>
      </c>
      <c r="MB319" s="8">
        <v>57.69</v>
      </c>
      <c r="MC319" s="8">
        <v>0.02</v>
      </c>
      <c r="MD319" s="8">
        <v>1.5</v>
      </c>
      <c r="ME319" s="8">
        <v>0.03</v>
      </c>
      <c r="MF319" s="8">
        <v>97.54</v>
      </c>
      <c r="MG319" s="8">
        <v>0.04</v>
      </c>
      <c r="MH319" s="8">
        <v>57.59</v>
      </c>
      <c r="MI319" s="8">
        <v>0.02</v>
      </c>
      <c r="MJ319" s="8">
        <v>-1.45</v>
      </c>
      <c r="MK319" s="8">
        <v>0.02</v>
      </c>
      <c r="MX319" s="28">
        <v>74.64</v>
      </c>
      <c r="MY319" s="28">
        <v>0.03</v>
      </c>
      <c r="MZ319" s="28">
        <v>73.87</v>
      </c>
      <c r="NA319" s="28">
        <v>0.03</v>
      </c>
      <c r="NB319" s="28">
        <v>72.12</v>
      </c>
      <c r="NC319" s="28">
        <v>0.03</v>
      </c>
      <c r="ND319" s="28">
        <v>72.14</v>
      </c>
      <c r="NE319" s="28">
        <v>0.03</v>
      </c>
      <c r="NF319" s="28">
        <v>72.44</v>
      </c>
      <c r="NG319" s="28">
        <v>0.04</v>
      </c>
      <c r="NJ319" s="8">
        <v>56.21</v>
      </c>
      <c r="NK319" s="8">
        <v>0.14000000000000001</v>
      </c>
      <c r="NN319" s="8">
        <v>57.11</v>
      </c>
      <c r="NO319" s="8">
        <v>0.03</v>
      </c>
      <c r="NP319" s="8">
        <v>62.8</v>
      </c>
      <c r="NQ319" s="8">
        <v>0.09</v>
      </c>
      <c r="NR319" s="8">
        <v>57.34</v>
      </c>
      <c r="NS319" s="8">
        <v>0.03</v>
      </c>
      <c r="NV319" s="8">
        <v>56.54</v>
      </c>
      <c r="NW319" s="8">
        <v>0.02</v>
      </c>
      <c r="NX319" s="8">
        <v>56.99</v>
      </c>
      <c r="NY319" s="8">
        <v>0.04</v>
      </c>
      <c r="NZ319" s="8">
        <v>59.55</v>
      </c>
      <c r="OA319" s="8">
        <v>0.05</v>
      </c>
      <c r="OD319" s="8">
        <v>56.52</v>
      </c>
      <c r="OE319" s="8">
        <v>0.02</v>
      </c>
      <c r="PH319" s="28">
        <v>74.36</v>
      </c>
      <c r="PI319" s="28">
        <v>0.02</v>
      </c>
      <c r="PR319" s="8">
        <v>56.14</v>
      </c>
      <c r="PS319" s="8">
        <v>0.02</v>
      </c>
      <c r="PT319" s="8">
        <v>56.92</v>
      </c>
      <c r="PU319" s="8">
        <v>0.02</v>
      </c>
      <c r="QD319" s="8">
        <v>57.19</v>
      </c>
      <c r="QE319" s="8">
        <v>0.03</v>
      </c>
      <c r="QF319" s="8">
        <v>57.23</v>
      </c>
      <c r="QG319" s="8">
        <v>0.03</v>
      </c>
      <c r="QH319" s="8">
        <v>56.95</v>
      </c>
      <c r="QI319" s="8">
        <v>0.04</v>
      </c>
      <c r="QJ319" s="8">
        <v>56.36</v>
      </c>
      <c r="QK319" s="8">
        <v>0.02</v>
      </c>
      <c r="QV319" s="8">
        <v>59.16</v>
      </c>
      <c r="QW319" s="8">
        <v>0.05</v>
      </c>
      <c r="QX319" s="8">
        <v>55.33</v>
      </c>
      <c r="QY319" s="8">
        <v>0.11</v>
      </c>
      <c r="QZ319" s="8">
        <v>55.32</v>
      </c>
      <c r="RA319" s="8">
        <v>0.09</v>
      </c>
      <c r="RB319" s="28">
        <v>75.180000000000007</v>
      </c>
      <c r="RC319" s="28">
        <v>0.02</v>
      </c>
      <c r="RD319" s="28">
        <v>75.05</v>
      </c>
      <c r="RE319" s="28">
        <v>0.03</v>
      </c>
      <c r="RF319" s="28">
        <v>75.23</v>
      </c>
      <c r="RG319" s="28">
        <v>0.04</v>
      </c>
      <c r="RH319" s="28">
        <v>75.27</v>
      </c>
      <c r="RI319" s="28">
        <v>0.03</v>
      </c>
      <c r="RJ319" s="28">
        <v>75.28</v>
      </c>
      <c r="RK319" s="28">
        <v>0.03</v>
      </c>
      <c r="RL319" s="28">
        <v>75.260000000000005</v>
      </c>
      <c r="RM319" s="28">
        <v>0.03</v>
      </c>
      <c r="RP319" s="28">
        <v>69.25</v>
      </c>
      <c r="RQ319" s="28">
        <v>7.0000000000000007E-2</v>
      </c>
      <c r="RR319" s="28">
        <v>68.650000000000006</v>
      </c>
      <c r="RS319" s="28">
        <v>7.0000000000000007E-2</v>
      </c>
      <c r="RT319" s="28">
        <v>74.11</v>
      </c>
      <c r="RU319" s="28">
        <v>0.09</v>
      </c>
      <c r="RV319" s="28">
        <v>62.32</v>
      </c>
      <c r="RW319" s="28">
        <v>0.15</v>
      </c>
      <c r="RX319" s="28">
        <v>75.23</v>
      </c>
      <c r="RY319" s="28">
        <v>0.03</v>
      </c>
      <c r="RZ319" s="28">
        <v>71.25</v>
      </c>
      <c r="SA319" s="28">
        <v>0.08</v>
      </c>
      <c r="SB319" s="28">
        <v>72.739999999999995</v>
      </c>
      <c r="SC319" s="28">
        <v>0.11</v>
      </c>
      <c r="SD319" s="28">
        <v>68.37</v>
      </c>
      <c r="SE319" s="28">
        <v>0.16</v>
      </c>
      <c r="SF319" s="28">
        <v>68.66</v>
      </c>
      <c r="SG319" s="28">
        <v>0.21</v>
      </c>
      <c r="SH319" s="28">
        <v>70.61</v>
      </c>
      <c r="SI319" s="28">
        <v>0.06</v>
      </c>
      <c r="SJ319" s="28">
        <v>70.12</v>
      </c>
      <c r="SK319" s="28">
        <v>7.0000000000000007E-2</v>
      </c>
      <c r="SL319" s="28">
        <v>68.28</v>
      </c>
      <c r="SM319" s="28">
        <v>0.08</v>
      </c>
      <c r="SN319" s="28">
        <v>74.680000000000007</v>
      </c>
      <c r="SO319" s="28">
        <v>0.03</v>
      </c>
      <c r="SP319" s="28">
        <v>69.91</v>
      </c>
      <c r="SQ319" s="28">
        <v>7.0000000000000007E-2</v>
      </c>
      <c r="SR319" s="28">
        <v>73.92</v>
      </c>
      <c r="SS319" s="28">
        <v>7.0000000000000007E-2</v>
      </c>
      <c r="ST319" s="28">
        <v>66.31</v>
      </c>
      <c r="SU319" s="28">
        <v>0.14000000000000001</v>
      </c>
      <c r="VV319" s="28">
        <v>54.69</v>
      </c>
      <c r="VW319" s="28">
        <v>0.1</v>
      </c>
      <c r="WF319" s="28">
        <v>74.010000000000005</v>
      </c>
      <c r="WG319" s="28">
        <v>0.02</v>
      </c>
      <c r="WH319" s="28">
        <v>74.05</v>
      </c>
      <c r="WI319" s="28">
        <v>0.02</v>
      </c>
      <c r="WJ319" s="7" t="s">
        <v>3405</v>
      </c>
      <c r="WK319" s="8">
        <v>74.991</v>
      </c>
      <c r="WL319" s="8">
        <v>1.2E-2</v>
      </c>
      <c r="WM319" s="8">
        <v>61.984000000000002</v>
      </c>
      <c r="WN319" s="8">
        <v>2.4E-2</v>
      </c>
      <c r="WO319" s="8">
        <v>73.209000000000003</v>
      </c>
      <c r="WP319" s="8">
        <v>1.0999999999999999E-2</v>
      </c>
      <c r="WQ319" s="8">
        <v>60.920999999999999</v>
      </c>
      <c r="WR319" s="8">
        <v>2.1000000000000001E-2</v>
      </c>
      <c r="WS319" s="8">
        <v>54.969000000000001</v>
      </c>
      <c r="WT319" s="8">
        <v>2.3E-2</v>
      </c>
      <c r="WU319" s="8">
        <v>50.991</v>
      </c>
      <c r="WV319" s="8">
        <v>2.9000000000000001E-2</v>
      </c>
      <c r="WW319" s="8">
        <v>2354.1999999999998</v>
      </c>
      <c r="WX319" s="8">
        <v>3.4</v>
      </c>
      <c r="WY319" s="8">
        <v>2247.1999999999998</v>
      </c>
      <c r="WZ319" s="8">
        <v>3.3</v>
      </c>
      <c r="XA319" s="8">
        <v>0.96699999999999997</v>
      </c>
      <c r="XB319" s="8">
        <v>2E-3</v>
      </c>
      <c r="XC319" s="8">
        <v>-0.33300000000000002</v>
      </c>
      <c r="XD319" s="8">
        <v>2E-3</v>
      </c>
      <c r="XE319" s="8">
        <v>5.2999999999999999E-2</v>
      </c>
      <c r="XF319" s="8">
        <v>3.0000000000000001E-3</v>
      </c>
      <c r="XG319" s="8">
        <v>0.755</v>
      </c>
      <c r="XH319" s="8">
        <v>2.2000000000000001E-3</v>
      </c>
      <c r="XI319" s="8">
        <v>29.216999999999999</v>
      </c>
      <c r="XJ319" s="8">
        <v>1E-3</v>
      </c>
      <c r="XK319" s="8">
        <v>1449</v>
      </c>
      <c r="XL319" s="8">
        <v>11</v>
      </c>
      <c r="XM319" s="8">
        <v>1430</v>
      </c>
      <c r="XO319" s="1">
        <v>9.0900009989010287E-3</v>
      </c>
      <c r="XP319" s="12">
        <v>20.427050244730388</v>
      </c>
      <c r="XQ319" s="4">
        <v>13.029</v>
      </c>
      <c r="XR319" s="4">
        <v>0.33300000000000002</v>
      </c>
      <c r="XS319" s="45">
        <f t="shared" si="258"/>
        <v>1.5964466098302681</v>
      </c>
      <c r="XT319" s="9">
        <f t="shared" si="229"/>
        <v>10461.022988749028</v>
      </c>
      <c r="XU319" s="46">
        <f t="shared" si="230"/>
        <v>255.28970557480312</v>
      </c>
      <c r="XV319" s="9">
        <f t="shared" si="259"/>
        <v>20.426843637985723</v>
      </c>
      <c r="XW319" s="9">
        <f t="shared" si="231"/>
        <v>94.069799003291592</v>
      </c>
      <c r="XX319" s="9">
        <f t="shared" si="232"/>
        <v>10366.953189745736</v>
      </c>
      <c r="XY319" s="15">
        <f t="shared" si="233"/>
        <v>8.7561217192052808E-3</v>
      </c>
      <c r="XZ319" s="9">
        <f t="shared" si="234"/>
        <v>27.535859672230401</v>
      </c>
      <c r="YA319" s="9">
        <f t="shared" si="235"/>
        <v>71.612553390169737</v>
      </c>
      <c r="YB319" s="10">
        <v>13.0287364410788</v>
      </c>
      <c r="YC319" s="10">
        <v>13.502694731855426</v>
      </c>
      <c r="YD319" s="3">
        <v>6.9838467300413357E-3</v>
      </c>
      <c r="YE319" s="9">
        <v>20.772870792055073</v>
      </c>
      <c r="YF319" s="15">
        <v>8.7722033536988282E-3</v>
      </c>
      <c r="YG319" s="9">
        <v>27.597227076228027</v>
      </c>
      <c r="YH319" s="15">
        <v>8.5000232362362604E-3</v>
      </c>
      <c r="YI319" s="9">
        <v>26.864976174935791</v>
      </c>
      <c r="YJ319" s="9">
        <f t="shared" si="236"/>
        <v>74.811534892102387</v>
      </c>
      <c r="YK319" s="9">
        <f t="shared" si="237"/>
        <v>61.895206968225388</v>
      </c>
      <c r="YL319" s="9">
        <f t="shared" si="238"/>
        <v>26.475803982600667</v>
      </c>
      <c r="YM319" s="9"/>
      <c r="YN319" s="9"/>
      <c r="YO319" s="9"/>
      <c r="YP319" s="14"/>
      <c r="YQ319" s="9"/>
      <c r="YR319" s="9"/>
      <c r="YS319" s="10"/>
      <c r="YT319" s="15"/>
      <c r="YU319" s="16"/>
      <c r="YV319" s="16"/>
      <c r="YW319" s="47"/>
      <c r="YX319" s="5"/>
      <c r="YY319" s="5"/>
      <c r="YZ319" s="5"/>
      <c r="ZA319" s="5"/>
      <c r="ZB319" s="5"/>
      <c r="ZC319" s="6"/>
    </row>
    <row r="320" spans="1:679" s="8" customFormat="1" x14ac:dyDescent="0.25">
      <c r="A320" s="8">
        <v>3</v>
      </c>
      <c r="B320" s="8" t="s">
        <v>1995</v>
      </c>
      <c r="C320" s="8" t="s">
        <v>1996</v>
      </c>
      <c r="D320" s="8" t="s">
        <v>1995</v>
      </c>
      <c r="E320" s="13" t="s">
        <v>3314</v>
      </c>
      <c r="F320" s="8" t="s">
        <v>3323</v>
      </c>
      <c r="G320" s="8" t="s">
        <v>3323</v>
      </c>
      <c r="H320" s="8" t="s">
        <v>3325</v>
      </c>
      <c r="I320" s="8" t="s">
        <v>3310</v>
      </c>
      <c r="J320" s="8" t="s">
        <v>3319</v>
      </c>
      <c r="L320" s="8">
        <v>7</v>
      </c>
      <c r="M320" s="8" t="s">
        <v>3311</v>
      </c>
      <c r="N320" s="7">
        <v>0</v>
      </c>
      <c r="O320" s="7">
        <v>5</v>
      </c>
      <c r="P320" s="8" t="s">
        <v>3367</v>
      </c>
      <c r="Q320" s="8" t="s">
        <v>1872</v>
      </c>
      <c r="R320" s="8" t="s">
        <v>1997</v>
      </c>
      <c r="S320" s="8" t="s">
        <v>119</v>
      </c>
      <c r="T320" s="8" t="s">
        <v>120</v>
      </c>
      <c r="U320" s="8" t="s">
        <v>1775</v>
      </c>
      <c r="V320" s="8" t="s">
        <v>3378</v>
      </c>
      <c r="W320" s="8" t="s">
        <v>3382</v>
      </c>
      <c r="X320" s="8" t="s">
        <v>3387</v>
      </c>
      <c r="Y320" s="8" t="s">
        <v>3387</v>
      </c>
      <c r="Z320" s="8" t="s">
        <v>122</v>
      </c>
      <c r="AA320" s="8" t="s">
        <v>123</v>
      </c>
      <c r="AB320" s="8" t="s">
        <v>124</v>
      </c>
      <c r="AC320" s="8" t="s">
        <v>1312</v>
      </c>
      <c r="AD320" s="8" t="s">
        <v>1177</v>
      </c>
      <c r="AE320" s="8" t="s">
        <v>3391</v>
      </c>
      <c r="AF320" s="8" t="s">
        <v>931</v>
      </c>
      <c r="AG320" s="8">
        <v>75</v>
      </c>
      <c r="AH320" s="8">
        <v>62</v>
      </c>
      <c r="AI320" s="8">
        <v>55</v>
      </c>
      <c r="AJ320" s="8">
        <v>51</v>
      </c>
      <c r="AK320" s="8">
        <v>7.6</v>
      </c>
      <c r="AL320" s="8">
        <v>8.1</v>
      </c>
      <c r="AM320" s="8">
        <v>7.6</v>
      </c>
      <c r="AN320" s="8">
        <v>8.1</v>
      </c>
      <c r="AO320" s="8">
        <v>229.7</v>
      </c>
      <c r="AP320" s="8">
        <v>1.2</v>
      </c>
      <c r="AQ320" s="8">
        <v>6.4</v>
      </c>
      <c r="AR320" s="8">
        <v>0</v>
      </c>
      <c r="AS320" s="8">
        <v>4493</v>
      </c>
      <c r="AT320" s="8">
        <v>18</v>
      </c>
      <c r="AU320" s="8">
        <v>3931</v>
      </c>
      <c r="AV320" s="8">
        <v>43</v>
      </c>
      <c r="AW320" s="8">
        <v>3321</v>
      </c>
      <c r="AX320" s="8">
        <v>66</v>
      </c>
      <c r="AY320" s="8">
        <v>7817</v>
      </c>
      <c r="AZ320" s="8">
        <v>64</v>
      </c>
      <c r="BA320" s="8">
        <v>5.13</v>
      </c>
      <c r="BB320" s="8">
        <v>899</v>
      </c>
      <c r="CO320" s="8" t="s">
        <v>1998</v>
      </c>
      <c r="CP320" s="8" t="s">
        <v>1767</v>
      </c>
      <c r="CQ320" s="8">
        <v>75.003</v>
      </c>
      <c r="CR320" s="8">
        <v>0.01</v>
      </c>
      <c r="CS320" s="8">
        <v>61.988</v>
      </c>
      <c r="CT320" s="8">
        <v>2.9000000000000001E-2</v>
      </c>
      <c r="CU320" s="8">
        <v>54.981000000000002</v>
      </c>
      <c r="CV320" s="8">
        <v>1.0999999999999999E-2</v>
      </c>
      <c r="CW320" s="8">
        <v>50.978000000000002</v>
      </c>
      <c r="CX320" s="8">
        <v>1.9E-2</v>
      </c>
      <c r="CY320" s="8">
        <v>74.44</v>
      </c>
      <c r="CZ320" s="8">
        <v>0.03</v>
      </c>
      <c r="DA320" s="8">
        <v>73.040000000000006</v>
      </c>
      <c r="DB320" s="8">
        <v>0.02</v>
      </c>
      <c r="DC320" s="8">
        <v>73.930000000000007</v>
      </c>
      <c r="DD320" s="8">
        <v>0</v>
      </c>
      <c r="DE320" s="8">
        <v>0.13900000000000001</v>
      </c>
      <c r="DF320" s="8">
        <v>4.0000000000000001E-3</v>
      </c>
      <c r="DG320" s="8">
        <v>0.86370000000000002</v>
      </c>
      <c r="DH320" s="8">
        <v>2.3999999999999998E-3</v>
      </c>
      <c r="DI320" s="8">
        <v>4493</v>
      </c>
      <c r="DJ320" s="8">
        <v>18</v>
      </c>
      <c r="DK320" s="8">
        <v>3321</v>
      </c>
      <c r="DL320" s="8">
        <v>66</v>
      </c>
      <c r="DM320" s="8">
        <v>5.13</v>
      </c>
      <c r="DN320" s="8">
        <v>5.3999999999999999E-2</v>
      </c>
      <c r="DU320" s="8">
        <v>229.7</v>
      </c>
      <c r="DV320" s="8">
        <v>0.9</v>
      </c>
      <c r="DW320" s="8">
        <v>230.5</v>
      </c>
      <c r="DX320" s="8">
        <v>0.9</v>
      </c>
      <c r="DY320" s="8">
        <v>230.3</v>
      </c>
      <c r="DZ320" s="8">
        <v>0.9</v>
      </c>
      <c r="EA320" s="8">
        <v>6.4</v>
      </c>
      <c r="EB320" s="8">
        <v>0</v>
      </c>
      <c r="EC320" s="8">
        <v>6.1</v>
      </c>
      <c r="ED320" s="8">
        <v>0</v>
      </c>
      <c r="EE320" s="8">
        <v>6.5</v>
      </c>
      <c r="EF320" s="8">
        <v>0</v>
      </c>
      <c r="EG320" s="8">
        <v>1368.2</v>
      </c>
      <c r="EH320" s="8">
        <v>11.2</v>
      </c>
      <c r="EI320" s="8">
        <v>1131.5999999999999</v>
      </c>
      <c r="EJ320" s="8">
        <v>15.9</v>
      </c>
      <c r="EK320" s="8">
        <v>155.4</v>
      </c>
      <c r="EL320" s="8">
        <v>8.6</v>
      </c>
      <c r="EM320" s="8">
        <v>230</v>
      </c>
      <c r="EO320" s="8">
        <v>230</v>
      </c>
      <c r="EQ320" s="8">
        <v>230</v>
      </c>
      <c r="ES320" s="8">
        <v>6.3</v>
      </c>
      <c r="EU320" s="8">
        <v>6.1</v>
      </c>
      <c r="EW320" s="8">
        <v>6.3</v>
      </c>
      <c r="EY320" s="8">
        <v>0.61</v>
      </c>
      <c r="FW320" s="8">
        <v>0</v>
      </c>
      <c r="FY320" s="8">
        <v>0</v>
      </c>
      <c r="GA320" s="8">
        <v>0</v>
      </c>
      <c r="GC320" s="8">
        <v>15</v>
      </c>
      <c r="GE320" s="8">
        <v>1530</v>
      </c>
      <c r="HB320" s="8">
        <v>97.18</v>
      </c>
      <c r="HC320" s="8">
        <v>0.03</v>
      </c>
      <c r="HD320" s="8">
        <v>57.73</v>
      </c>
      <c r="HE320" s="8">
        <v>0.03</v>
      </c>
      <c r="HF320" s="8">
        <v>57.4</v>
      </c>
      <c r="HG320" s="8">
        <v>0.02</v>
      </c>
      <c r="HH320" s="8">
        <v>-0.34</v>
      </c>
      <c r="HI320" s="8">
        <v>0.03</v>
      </c>
      <c r="HZ320" s="8">
        <v>96.87</v>
      </c>
      <c r="IA320" s="8">
        <v>0.01</v>
      </c>
      <c r="IB320" s="8">
        <v>60.44</v>
      </c>
      <c r="IC320" s="8">
        <v>0.05</v>
      </c>
      <c r="ID320" s="8">
        <v>57.23</v>
      </c>
      <c r="IE320" s="8">
        <v>0.01</v>
      </c>
      <c r="IF320" s="8">
        <v>3.21</v>
      </c>
      <c r="IG320" s="8">
        <v>0.05</v>
      </c>
      <c r="IP320" s="8">
        <v>97.29</v>
      </c>
      <c r="IQ320" s="8">
        <v>0.03</v>
      </c>
      <c r="IR320" s="8">
        <v>56.82</v>
      </c>
      <c r="IS320" s="8">
        <v>0.04</v>
      </c>
      <c r="IT320" s="8">
        <v>57.46</v>
      </c>
      <c r="IU320" s="8">
        <v>0.02</v>
      </c>
      <c r="IV320" s="8">
        <v>0.64</v>
      </c>
      <c r="IW320" s="8">
        <v>0.04</v>
      </c>
      <c r="IX320" s="8">
        <v>97.68</v>
      </c>
      <c r="IY320" s="8">
        <v>0.02</v>
      </c>
      <c r="IZ320" s="8">
        <v>57.68</v>
      </c>
      <c r="JA320" s="8">
        <v>0.01</v>
      </c>
      <c r="JB320" s="8">
        <v>-0.23</v>
      </c>
      <c r="JC320" s="8">
        <v>0.03</v>
      </c>
      <c r="KB320" s="8">
        <v>95.91</v>
      </c>
      <c r="KC320" s="8">
        <v>0.01</v>
      </c>
      <c r="KD320" s="8">
        <v>57.75</v>
      </c>
      <c r="KE320" s="8">
        <v>0.04</v>
      </c>
      <c r="KF320" s="8">
        <v>56.69</v>
      </c>
      <c r="KG320" s="8">
        <v>0</v>
      </c>
      <c r="KH320" s="8">
        <v>1.06</v>
      </c>
      <c r="KI320" s="8">
        <v>0.04</v>
      </c>
      <c r="LD320" s="8">
        <v>96.3</v>
      </c>
      <c r="LE320" s="8">
        <v>0.01</v>
      </c>
      <c r="LF320" s="8">
        <v>59.8</v>
      </c>
      <c r="LG320" s="8">
        <v>0.06</v>
      </c>
      <c r="LH320" s="8">
        <v>56.91</v>
      </c>
      <c r="LI320" s="8">
        <v>0.01</v>
      </c>
      <c r="LJ320" s="8">
        <v>2.9</v>
      </c>
      <c r="LK320" s="8">
        <v>0.06</v>
      </c>
      <c r="LX320" s="8">
        <v>97.41</v>
      </c>
      <c r="LY320" s="8">
        <v>0.01</v>
      </c>
      <c r="LZ320" s="8">
        <v>55.62</v>
      </c>
      <c r="MA320" s="8">
        <v>0.09</v>
      </c>
      <c r="MB320" s="8">
        <v>57.53</v>
      </c>
      <c r="MC320" s="8">
        <v>0</v>
      </c>
      <c r="MD320" s="8">
        <v>1.91</v>
      </c>
      <c r="ME320" s="8">
        <v>0.11</v>
      </c>
      <c r="MF320" s="8">
        <v>96.82</v>
      </c>
      <c r="MG320" s="8">
        <v>0.02</v>
      </c>
      <c r="MH320" s="8">
        <v>57.2</v>
      </c>
      <c r="MI320" s="8">
        <v>0.01</v>
      </c>
      <c r="MJ320" s="8">
        <v>-0.63</v>
      </c>
      <c r="MK320" s="8">
        <v>0.05</v>
      </c>
      <c r="MX320" s="28">
        <v>74.17</v>
      </c>
      <c r="MY320" s="28">
        <v>0.02</v>
      </c>
      <c r="MZ320" s="28">
        <v>72.75</v>
      </c>
      <c r="NA320" s="28">
        <v>0.02</v>
      </c>
      <c r="NB320" s="28">
        <v>71.31</v>
      </c>
      <c r="NC320" s="28">
        <v>0.02</v>
      </c>
      <c r="ND320" s="28">
        <v>72.16</v>
      </c>
      <c r="NE320" s="28">
        <v>0.03</v>
      </c>
      <c r="NF320" s="28">
        <v>72.58</v>
      </c>
      <c r="NG320" s="28">
        <v>0.03</v>
      </c>
      <c r="NJ320" s="8">
        <v>56.83</v>
      </c>
      <c r="NK320" s="8">
        <v>0.04</v>
      </c>
      <c r="NN320" s="8">
        <v>57.36</v>
      </c>
      <c r="NO320" s="8">
        <v>0.01</v>
      </c>
      <c r="NP320" s="8">
        <v>60.23</v>
      </c>
      <c r="NQ320" s="8">
        <v>0.04</v>
      </c>
      <c r="NR320" s="8">
        <v>58.21</v>
      </c>
      <c r="NS320" s="8">
        <v>0.05</v>
      </c>
      <c r="NV320" s="8">
        <v>56.77</v>
      </c>
      <c r="NW320" s="8">
        <v>0.02</v>
      </c>
      <c r="NX320" s="8">
        <v>57.01</v>
      </c>
      <c r="NY320" s="8">
        <v>0.02</v>
      </c>
      <c r="NZ320" s="8">
        <v>59.03</v>
      </c>
      <c r="OA320" s="8">
        <v>0.05</v>
      </c>
      <c r="OD320" s="8">
        <v>56.73</v>
      </c>
      <c r="OE320" s="8">
        <v>0.02</v>
      </c>
      <c r="PH320" s="28">
        <v>73.94</v>
      </c>
      <c r="PI320" s="28">
        <v>0.02</v>
      </c>
      <c r="PR320" s="8">
        <v>56.57</v>
      </c>
      <c r="PS320" s="8">
        <v>0.05</v>
      </c>
      <c r="PT320" s="8">
        <v>57.44</v>
      </c>
      <c r="PU320" s="8">
        <v>0.04</v>
      </c>
      <c r="QD320" s="8">
        <v>57.4</v>
      </c>
      <c r="QE320" s="8">
        <v>0.01</v>
      </c>
      <c r="QF320" s="8">
        <v>57.23</v>
      </c>
      <c r="QG320" s="8">
        <v>0.02</v>
      </c>
      <c r="QH320" s="8">
        <v>57.06</v>
      </c>
      <c r="QI320" s="8">
        <v>0.02</v>
      </c>
      <c r="QJ320" s="8">
        <v>56.23</v>
      </c>
      <c r="QK320" s="8">
        <v>0.05</v>
      </c>
      <c r="QV320" s="8">
        <v>58.24</v>
      </c>
      <c r="QW320" s="8">
        <v>0.02</v>
      </c>
      <c r="QX320" s="8">
        <v>54.78</v>
      </c>
      <c r="QY320" s="8">
        <v>0.09</v>
      </c>
      <c r="QZ320" s="8">
        <v>54.48</v>
      </c>
      <c r="RA320" s="8">
        <v>0.06</v>
      </c>
      <c r="RB320" s="28">
        <v>74.930000000000007</v>
      </c>
      <c r="RC320" s="28">
        <v>0.03</v>
      </c>
      <c r="RD320" s="28">
        <v>74.91</v>
      </c>
      <c r="RE320" s="28">
        <v>0.02</v>
      </c>
      <c r="RF320" s="28">
        <v>74.87</v>
      </c>
      <c r="RG320" s="28">
        <v>0.04</v>
      </c>
      <c r="RH320" s="28">
        <v>74.959999999999994</v>
      </c>
      <c r="RI320" s="28">
        <v>0.04</v>
      </c>
      <c r="RJ320" s="28">
        <v>74.97</v>
      </c>
      <c r="RK320" s="28">
        <v>0.03</v>
      </c>
      <c r="RL320" s="28">
        <v>75.010000000000005</v>
      </c>
      <c r="RM320" s="28">
        <v>0.03</v>
      </c>
      <c r="RP320" s="28">
        <v>69.400000000000006</v>
      </c>
      <c r="RQ320" s="28">
        <v>7.0000000000000007E-2</v>
      </c>
      <c r="RR320" s="28">
        <v>71.97</v>
      </c>
      <c r="RS320" s="28">
        <v>0.08</v>
      </c>
      <c r="RT320" s="28">
        <v>74.36</v>
      </c>
      <c r="RU320" s="28">
        <v>0.06</v>
      </c>
      <c r="RV320" s="28">
        <v>71.400000000000006</v>
      </c>
      <c r="RW320" s="28">
        <v>0.2</v>
      </c>
      <c r="RX320" s="28">
        <v>75.260000000000005</v>
      </c>
      <c r="RY320" s="28">
        <v>0.02</v>
      </c>
      <c r="RZ320" s="28">
        <v>67.489999999999995</v>
      </c>
      <c r="SA320" s="28">
        <v>0.09</v>
      </c>
      <c r="SB320" s="28">
        <v>73.66</v>
      </c>
      <c r="SC320" s="28">
        <v>7.0000000000000007E-2</v>
      </c>
      <c r="SD320" s="28">
        <v>70.88</v>
      </c>
      <c r="SE320" s="28">
        <v>0.1</v>
      </c>
      <c r="SF320" s="28">
        <v>64.22</v>
      </c>
      <c r="SG320" s="28">
        <v>0.21</v>
      </c>
      <c r="SH320" s="28">
        <v>66.69</v>
      </c>
      <c r="SI320" s="28">
        <v>0.09</v>
      </c>
      <c r="SJ320" s="28">
        <v>70.98</v>
      </c>
      <c r="SK320" s="28">
        <v>0.06</v>
      </c>
      <c r="SL320" s="28">
        <v>70.87</v>
      </c>
      <c r="SM320" s="28">
        <v>0.06</v>
      </c>
      <c r="SN320" s="28">
        <v>74.709999999999994</v>
      </c>
      <c r="SO320" s="28">
        <v>0.02</v>
      </c>
      <c r="SP320" s="28">
        <v>67.069999999999993</v>
      </c>
      <c r="SQ320" s="28">
        <v>0.08</v>
      </c>
      <c r="SR320" s="28">
        <v>73.52</v>
      </c>
      <c r="SS320" s="28">
        <v>0.05</v>
      </c>
      <c r="ST320" s="28">
        <v>70.290000000000006</v>
      </c>
      <c r="SU320" s="28">
        <v>0.08</v>
      </c>
      <c r="VV320" s="28">
        <v>54.92</v>
      </c>
      <c r="VW320" s="28">
        <v>0.11</v>
      </c>
      <c r="WF320" s="28">
        <v>73.260000000000005</v>
      </c>
      <c r="WG320" s="28">
        <v>0.02</v>
      </c>
      <c r="WH320" s="28">
        <v>73.67</v>
      </c>
      <c r="WI320" s="28">
        <v>0.02</v>
      </c>
      <c r="WJ320" s="7" t="s">
        <v>3405</v>
      </c>
      <c r="WK320" s="8">
        <v>75.003</v>
      </c>
      <c r="WL320" s="8">
        <v>0.01</v>
      </c>
      <c r="WM320" s="8">
        <v>61.988</v>
      </c>
      <c r="WN320" s="8">
        <v>2.9000000000000001E-2</v>
      </c>
      <c r="WO320" s="8">
        <v>73.391000000000005</v>
      </c>
      <c r="WP320" s="8">
        <v>0.01</v>
      </c>
      <c r="WQ320" s="8">
        <v>61.036999999999999</v>
      </c>
      <c r="WR320" s="8">
        <v>2.4E-2</v>
      </c>
      <c r="WS320" s="8">
        <v>54.981000000000002</v>
      </c>
      <c r="WT320" s="8">
        <v>1.0999999999999999E-2</v>
      </c>
      <c r="WU320" s="8">
        <v>50.978000000000002</v>
      </c>
      <c r="WV320" s="8">
        <v>1.9E-2</v>
      </c>
      <c r="WW320" s="8">
        <v>2517.6999999999998</v>
      </c>
      <c r="WX320" s="8">
        <v>3.6</v>
      </c>
      <c r="WY320" s="8">
        <v>2406.4</v>
      </c>
      <c r="WZ320" s="8">
        <v>3.4</v>
      </c>
      <c r="XA320" s="8">
        <v>1.115</v>
      </c>
      <c r="XB320" s="8">
        <v>2E-3</v>
      </c>
      <c r="XC320" s="8">
        <v>-0.39900000000000002</v>
      </c>
      <c r="XD320" s="8">
        <v>2E-3</v>
      </c>
      <c r="XE320" s="8">
        <v>0.13900000000000001</v>
      </c>
      <c r="XF320" s="8">
        <v>4.0000000000000001E-3</v>
      </c>
      <c r="XG320" s="8">
        <v>0.86370000000000002</v>
      </c>
      <c r="XH320" s="8">
        <v>2.3999999999999998E-3</v>
      </c>
      <c r="XI320" s="8">
        <v>29.257999999999999</v>
      </c>
      <c r="XJ320" s="8">
        <v>1E-3</v>
      </c>
      <c r="XK320" s="8">
        <v>1524</v>
      </c>
      <c r="XL320" s="8">
        <v>9</v>
      </c>
      <c r="XM320" s="8">
        <v>1515</v>
      </c>
      <c r="XO320" s="1">
        <v>4.095494955548634E-3</v>
      </c>
      <c r="XP320" s="12">
        <v>9.8553990610322337</v>
      </c>
      <c r="XQ320" s="4">
        <v>13.029</v>
      </c>
      <c r="XR320" s="4">
        <v>0.39900000000000002</v>
      </c>
      <c r="XS320" s="45">
        <f t="shared" si="258"/>
        <v>1.5251857321244171</v>
      </c>
      <c r="XT320" s="9">
        <f t="shared" si="229"/>
        <v>11183.512696729429</v>
      </c>
      <c r="XU320" s="46">
        <f t="shared" si="230"/>
        <v>315.21566236220474</v>
      </c>
      <c r="XV320" s="9">
        <f t="shared" si="259"/>
        <v>9.8553856746192174</v>
      </c>
      <c r="XW320" s="9">
        <f t="shared" si="231"/>
        <v>45.385274913485759</v>
      </c>
      <c r="XX320" s="9">
        <f t="shared" si="232"/>
        <v>11138.127421815943</v>
      </c>
      <c r="XY320" s="15">
        <f t="shared" si="233"/>
        <v>8.764708749190402E-3</v>
      </c>
      <c r="XZ320" s="9">
        <f t="shared" si="234"/>
        <v>27.572199920375219</v>
      </c>
      <c r="YA320" s="9">
        <f t="shared" si="235"/>
        <v>71.865814267875592</v>
      </c>
      <c r="YB320" s="10">
        <v>13.02896460590674</v>
      </c>
      <c r="YC320" s="10">
        <v>13.507562793233779</v>
      </c>
      <c r="YD320" s="3">
        <v>6.9741212108381341E-3</v>
      </c>
      <c r="YE320" s="9">
        <v>20.765231810981394</v>
      </c>
      <c r="YF320" s="15">
        <v>8.7720049763394658E-3</v>
      </c>
      <c r="YG320" s="9">
        <v>27.599936729918905</v>
      </c>
      <c r="YH320" s="15">
        <v>8.5319452860491453E-3</v>
      </c>
      <c r="YI320" s="9">
        <v>26.944252538939008</v>
      </c>
      <c r="YJ320" s="9">
        <f t="shared" si="236"/>
        <v>74.92201097016185</v>
      </c>
      <c r="YK320" s="9">
        <f t="shared" si="237"/>
        <v>61.947898367381924</v>
      </c>
      <c r="YL320" s="9">
        <f t="shared" si="238"/>
        <v>26.572430279488557</v>
      </c>
      <c r="YM320" s="9"/>
      <c r="YN320" s="9"/>
      <c r="YO320" s="9"/>
      <c r="YP320" s="14"/>
      <c r="YQ320" s="9"/>
      <c r="YR320" s="9"/>
      <c r="YS320" s="10"/>
      <c r="YT320" s="15"/>
      <c r="YU320" s="16"/>
      <c r="YV320" s="16"/>
      <c r="YW320" s="47"/>
      <c r="YX320" s="5"/>
      <c r="YY320" s="5"/>
      <c r="YZ320" s="5"/>
      <c r="ZA320" s="5"/>
      <c r="ZB320" s="5"/>
      <c r="ZC320" s="6"/>
    </row>
    <row r="321" spans="1:679" s="8" customFormat="1" x14ac:dyDescent="0.25">
      <c r="A321" s="8">
        <v>3</v>
      </c>
      <c r="B321" s="8" t="s">
        <v>1999</v>
      </c>
      <c r="C321" s="8" t="s">
        <v>2000</v>
      </c>
      <c r="D321" s="8" t="s">
        <v>1999</v>
      </c>
      <c r="E321" s="13" t="s">
        <v>3314</v>
      </c>
      <c r="F321" s="8" t="s">
        <v>3323</v>
      </c>
      <c r="G321" s="8" t="s">
        <v>3323</v>
      </c>
      <c r="H321" s="8" t="s">
        <v>3325</v>
      </c>
      <c r="I321" s="8" t="s">
        <v>3310</v>
      </c>
      <c r="J321" s="8" t="s">
        <v>3319</v>
      </c>
      <c r="L321" s="8">
        <v>7</v>
      </c>
      <c r="M321" s="8" t="s">
        <v>3311</v>
      </c>
      <c r="N321" s="7">
        <v>0</v>
      </c>
      <c r="O321" s="7">
        <v>50</v>
      </c>
      <c r="P321" s="8" t="s">
        <v>3367</v>
      </c>
      <c r="Q321" s="8" t="s">
        <v>1818</v>
      </c>
      <c r="R321" s="8" t="s">
        <v>2001</v>
      </c>
      <c r="S321" s="8" t="s">
        <v>119</v>
      </c>
      <c r="T321" s="8" t="s">
        <v>120</v>
      </c>
      <c r="U321" s="8" t="s">
        <v>121</v>
      </c>
      <c r="V321" s="8" t="s">
        <v>3378</v>
      </c>
      <c r="W321" s="8" t="s">
        <v>3382</v>
      </c>
      <c r="X321" s="8" t="s">
        <v>3387</v>
      </c>
      <c r="Y321" s="8" t="s">
        <v>3387</v>
      </c>
      <c r="Z321" s="8" t="s">
        <v>122</v>
      </c>
      <c r="AA321" s="8" t="s">
        <v>123</v>
      </c>
      <c r="AB321" s="8" t="s">
        <v>124</v>
      </c>
      <c r="AC321" s="8" t="s">
        <v>1312</v>
      </c>
      <c r="AD321" s="8" t="s">
        <v>1177</v>
      </c>
      <c r="AE321" s="8" t="s">
        <v>3391</v>
      </c>
      <c r="AF321" s="8" t="s">
        <v>931</v>
      </c>
      <c r="AG321" s="8">
        <v>75</v>
      </c>
      <c r="AH321" s="8">
        <v>62</v>
      </c>
      <c r="AI321" s="8">
        <v>55</v>
      </c>
      <c r="AJ321" s="8">
        <v>51</v>
      </c>
      <c r="AK321" s="8">
        <v>7.6</v>
      </c>
      <c r="AL321" s="8">
        <v>8.1</v>
      </c>
      <c r="AM321" s="8">
        <v>7.6</v>
      </c>
      <c r="AN321" s="8">
        <v>8.1</v>
      </c>
      <c r="AO321" s="8">
        <v>230</v>
      </c>
      <c r="AP321" s="8">
        <v>1.5</v>
      </c>
      <c r="AQ321" s="8">
        <v>6.3</v>
      </c>
      <c r="AR321" s="8">
        <v>0</v>
      </c>
      <c r="AS321" s="8">
        <v>4834</v>
      </c>
      <c r="AT321" s="8">
        <v>36</v>
      </c>
      <c r="AU321" s="8">
        <v>4557</v>
      </c>
      <c r="AV321" s="8">
        <v>96</v>
      </c>
      <c r="AW321" s="8">
        <v>3068</v>
      </c>
      <c r="AX321" s="8">
        <v>72</v>
      </c>
      <c r="AY321" s="8">
        <v>7905</v>
      </c>
      <c r="AZ321" s="8">
        <v>68</v>
      </c>
      <c r="BA321" s="8">
        <v>5.5549999999999997</v>
      </c>
      <c r="BB321" s="8">
        <v>902</v>
      </c>
      <c r="CO321" s="8" t="s">
        <v>2002</v>
      </c>
      <c r="CP321" s="8" t="s">
        <v>1994</v>
      </c>
      <c r="CQ321" s="8">
        <v>75.007999999999996</v>
      </c>
      <c r="CR321" s="8">
        <v>8.9999999999999993E-3</v>
      </c>
      <c r="CS321" s="8">
        <v>61.999000000000002</v>
      </c>
      <c r="CT321" s="8">
        <v>3.2000000000000001E-2</v>
      </c>
      <c r="CU321" s="8">
        <v>54.972000000000001</v>
      </c>
      <c r="CV321" s="8">
        <v>0.05</v>
      </c>
      <c r="CW321" s="8">
        <v>50.988</v>
      </c>
      <c r="CX321" s="8">
        <v>2.9000000000000001E-2</v>
      </c>
      <c r="CY321" s="8">
        <v>74.52</v>
      </c>
      <c r="CZ321" s="8">
        <v>0.04</v>
      </c>
      <c r="DA321" s="8">
        <v>72.72</v>
      </c>
      <c r="DB321" s="8">
        <v>0.04</v>
      </c>
      <c r="DC321" s="8">
        <v>73.709999999999994</v>
      </c>
      <c r="DD321" s="8">
        <v>0</v>
      </c>
      <c r="DE321" s="8">
        <v>6.7000000000000004E-2</v>
      </c>
      <c r="DF321" s="8">
        <v>3.0000000000000001E-3</v>
      </c>
      <c r="DG321" s="8">
        <v>0.71020000000000005</v>
      </c>
      <c r="DH321" s="8">
        <v>2E-3</v>
      </c>
      <c r="DI321" s="8">
        <v>4834</v>
      </c>
      <c r="DJ321" s="8">
        <v>36</v>
      </c>
      <c r="DK321" s="8">
        <v>3068</v>
      </c>
      <c r="DL321" s="8">
        <v>72</v>
      </c>
      <c r="DM321" s="8">
        <v>5.5549999999999997</v>
      </c>
      <c r="DN321" s="8">
        <v>6.5000000000000002E-2</v>
      </c>
      <c r="DU321" s="8">
        <v>230</v>
      </c>
      <c r="DV321" s="8">
        <v>1.1000000000000001</v>
      </c>
      <c r="DW321" s="8">
        <v>230.2</v>
      </c>
      <c r="DX321" s="8">
        <v>1.2</v>
      </c>
      <c r="DY321" s="8">
        <v>230</v>
      </c>
      <c r="DZ321" s="8">
        <v>1.1000000000000001</v>
      </c>
      <c r="EA321" s="8">
        <v>6.3</v>
      </c>
      <c r="EB321" s="8">
        <v>0.1</v>
      </c>
      <c r="EC321" s="8">
        <v>6</v>
      </c>
      <c r="ED321" s="8">
        <v>0.1</v>
      </c>
      <c r="EE321" s="8">
        <v>6.3</v>
      </c>
      <c r="EF321" s="8">
        <v>0.1</v>
      </c>
      <c r="EG321" s="8">
        <v>1323.3</v>
      </c>
      <c r="EH321" s="8">
        <v>14.7</v>
      </c>
      <c r="EI321" s="8">
        <v>1127.4000000000001</v>
      </c>
      <c r="EJ321" s="8">
        <v>20.7</v>
      </c>
      <c r="EK321" s="8">
        <v>99.5</v>
      </c>
      <c r="EL321" s="8">
        <v>10.7</v>
      </c>
      <c r="EM321" s="8">
        <v>230</v>
      </c>
      <c r="EO321" s="8">
        <v>230</v>
      </c>
      <c r="EQ321" s="8">
        <v>230</v>
      </c>
      <c r="ES321" s="8">
        <v>6.2</v>
      </c>
      <c r="EU321" s="8">
        <v>5.9</v>
      </c>
      <c r="EW321" s="8">
        <v>6.1</v>
      </c>
      <c r="FW321" s="8">
        <v>0</v>
      </c>
      <c r="FY321" s="8">
        <v>0</v>
      </c>
      <c r="GA321" s="8">
        <v>0</v>
      </c>
      <c r="GC321" s="8">
        <v>15</v>
      </c>
      <c r="GE321" s="8">
        <v>1410</v>
      </c>
      <c r="HB321" s="8">
        <v>97.69</v>
      </c>
      <c r="HC321" s="8">
        <v>0.09</v>
      </c>
      <c r="HD321" s="8">
        <v>60.31</v>
      </c>
      <c r="HE321" s="8">
        <v>7.0000000000000007E-2</v>
      </c>
      <c r="HF321" s="8">
        <v>57.67</v>
      </c>
      <c r="HG321" s="8">
        <v>0.05</v>
      </c>
      <c r="HH321" s="8">
        <v>-2.63</v>
      </c>
      <c r="HI321" s="8">
        <v>0.08</v>
      </c>
      <c r="HZ321" s="8">
        <v>97.43</v>
      </c>
      <c r="IA321" s="8">
        <v>0.1</v>
      </c>
      <c r="IB321" s="8">
        <v>68.28</v>
      </c>
      <c r="IC321" s="8">
        <v>0.13</v>
      </c>
      <c r="ID321" s="8">
        <v>57.53</v>
      </c>
      <c r="IE321" s="8">
        <v>0.05</v>
      </c>
      <c r="IF321" s="8">
        <v>10.75</v>
      </c>
      <c r="IG321" s="8">
        <v>0.14000000000000001</v>
      </c>
      <c r="IP321" s="8">
        <v>99.13</v>
      </c>
      <c r="IQ321" s="8">
        <v>0.11</v>
      </c>
      <c r="IR321" s="8">
        <v>56.6</v>
      </c>
      <c r="IS321" s="8">
        <v>0.21</v>
      </c>
      <c r="IT321" s="8">
        <v>58.46</v>
      </c>
      <c r="IU321" s="8">
        <v>0.06</v>
      </c>
      <c r="IV321" s="8">
        <v>1.84</v>
      </c>
      <c r="IW321" s="8">
        <v>0.27</v>
      </c>
      <c r="IX321" s="8">
        <v>98.44</v>
      </c>
      <c r="IY321" s="8">
        <v>0.1</v>
      </c>
      <c r="IZ321" s="8">
        <v>58.08</v>
      </c>
      <c r="JA321" s="8">
        <v>0.05</v>
      </c>
      <c r="JB321" s="8">
        <v>0.19</v>
      </c>
      <c r="JC321" s="8">
        <v>0.06</v>
      </c>
      <c r="KB321" s="8">
        <v>96.38</v>
      </c>
      <c r="KC321" s="8">
        <v>0.08</v>
      </c>
      <c r="KD321" s="8">
        <v>59.23</v>
      </c>
      <c r="KE321" s="8">
        <v>0.06</v>
      </c>
      <c r="KF321" s="8">
        <v>56.95</v>
      </c>
      <c r="KG321" s="8">
        <v>0.05</v>
      </c>
      <c r="KH321" s="8">
        <v>2.2999999999999998</v>
      </c>
      <c r="KI321" s="8">
        <v>0.08</v>
      </c>
      <c r="LD321" s="8">
        <v>96.32</v>
      </c>
      <c r="LE321" s="8">
        <v>0.11</v>
      </c>
      <c r="LF321" s="8">
        <v>64.87</v>
      </c>
      <c r="LG321" s="8">
        <v>0.13</v>
      </c>
      <c r="LH321" s="8">
        <v>56.91</v>
      </c>
      <c r="LI321" s="8">
        <v>0.06</v>
      </c>
      <c r="LJ321" s="8">
        <v>7.95</v>
      </c>
      <c r="LK321" s="8">
        <v>0.14000000000000001</v>
      </c>
      <c r="LX321" s="8">
        <v>97.89</v>
      </c>
      <c r="LY321" s="8">
        <v>0.1</v>
      </c>
      <c r="LZ321" s="8">
        <v>56.77</v>
      </c>
      <c r="MA321" s="8">
        <v>0.03</v>
      </c>
      <c r="MB321" s="8">
        <v>57.78</v>
      </c>
      <c r="MC321" s="8">
        <v>0.05</v>
      </c>
      <c r="MD321" s="8">
        <v>1.01</v>
      </c>
      <c r="ME321" s="8">
        <v>0.05</v>
      </c>
      <c r="MF321" s="8">
        <v>98.19</v>
      </c>
      <c r="MG321" s="8">
        <v>0.08</v>
      </c>
      <c r="MH321" s="8">
        <v>57.94</v>
      </c>
      <c r="MI321" s="8">
        <v>0.04</v>
      </c>
      <c r="MJ321" s="8">
        <v>-0.84</v>
      </c>
      <c r="MK321" s="8">
        <v>0.05</v>
      </c>
      <c r="MX321" s="28">
        <v>74.31</v>
      </c>
      <c r="MY321" s="28">
        <v>0.02</v>
      </c>
      <c r="MZ321" s="28">
        <v>73.59</v>
      </c>
      <c r="NA321" s="28">
        <v>0.03</v>
      </c>
      <c r="NB321" s="28">
        <v>72.040000000000006</v>
      </c>
      <c r="NC321" s="28">
        <v>0.03</v>
      </c>
      <c r="ND321" s="28">
        <v>72.150000000000006</v>
      </c>
      <c r="NE321" s="28">
        <v>0.03</v>
      </c>
      <c r="NF321" s="28">
        <v>72.48</v>
      </c>
      <c r="NG321" s="28">
        <v>0.04</v>
      </c>
      <c r="NJ321" s="8">
        <v>56.7</v>
      </c>
      <c r="NK321" s="8">
        <v>0.21</v>
      </c>
      <c r="NN321" s="8">
        <v>57.82</v>
      </c>
      <c r="NO321" s="8">
        <v>0.05</v>
      </c>
      <c r="NP321" s="8">
        <v>67.34</v>
      </c>
      <c r="NQ321" s="8">
        <v>0.14000000000000001</v>
      </c>
      <c r="NR321" s="8">
        <v>60.04</v>
      </c>
      <c r="NS321" s="8">
        <v>0.08</v>
      </c>
      <c r="NV321" s="8">
        <v>56.47</v>
      </c>
      <c r="NW321" s="8">
        <v>0.04</v>
      </c>
      <c r="NX321" s="8">
        <v>57.16</v>
      </c>
      <c r="NY321" s="8">
        <v>0.06</v>
      </c>
      <c r="NZ321" s="8">
        <v>62.18</v>
      </c>
      <c r="OA321" s="8">
        <v>0.08</v>
      </c>
      <c r="OD321" s="8">
        <v>56.52</v>
      </c>
      <c r="OE321" s="8">
        <v>0.04</v>
      </c>
      <c r="PH321" s="28">
        <v>74.150000000000006</v>
      </c>
      <c r="PI321" s="28">
        <v>0.03</v>
      </c>
      <c r="PR321" s="8">
        <v>57.1</v>
      </c>
      <c r="PS321" s="8">
        <v>0.04</v>
      </c>
      <c r="PT321" s="8">
        <v>58.28</v>
      </c>
      <c r="PU321" s="8">
        <v>0.04</v>
      </c>
      <c r="QD321" s="8">
        <v>57.91</v>
      </c>
      <c r="QE321" s="8">
        <v>0.06</v>
      </c>
      <c r="QF321" s="8">
        <v>58.22</v>
      </c>
      <c r="QG321" s="8">
        <v>0.05</v>
      </c>
      <c r="QH321" s="8">
        <v>57.11</v>
      </c>
      <c r="QI321" s="8">
        <v>7.0000000000000007E-2</v>
      </c>
      <c r="QJ321" s="8">
        <v>57.13</v>
      </c>
      <c r="QK321" s="8">
        <v>0.04</v>
      </c>
      <c r="QV321" s="8">
        <v>60.97</v>
      </c>
      <c r="QW321" s="8">
        <v>0.09</v>
      </c>
      <c r="QX321" s="8">
        <v>55.25</v>
      </c>
      <c r="QY321" s="8">
        <v>0.17</v>
      </c>
      <c r="QZ321" s="8">
        <v>55.29</v>
      </c>
      <c r="RA321" s="8">
        <v>0.16</v>
      </c>
      <c r="RB321" s="28">
        <v>75.099999999999994</v>
      </c>
      <c r="RC321" s="28">
        <v>0.03</v>
      </c>
      <c r="RD321" s="28">
        <v>75.06</v>
      </c>
      <c r="RE321" s="28">
        <v>0.03</v>
      </c>
      <c r="RF321" s="28">
        <v>75.150000000000006</v>
      </c>
      <c r="RG321" s="28">
        <v>0.03</v>
      </c>
      <c r="RH321" s="28">
        <v>75.19</v>
      </c>
      <c r="RI321" s="28">
        <v>0.03</v>
      </c>
      <c r="RJ321" s="28">
        <v>75.150000000000006</v>
      </c>
      <c r="RK321" s="28">
        <v>0.03</v>
      </c>
      <c r="RL321" s="28">
        <v>75.16</v>
      </c>
      <c r="RM321" s="28">
        <v>0.03</v>
      </c>
      <c r="RP321" s="28">
        <v>68.88</v>
      </c>
      <c r="RQ321" s="28">
        <v>7.0000000000000007E-2</v>
      </c>
      <c r="RR321" s="28">
        <v>68.400000000000006</v>
      </c>
      <c r="RS321" s="28">
        <v>7.0000000000000007E-2</v>
      </c>
      <c r="RT321" s="28">
        <v>74.88</v>
      </c>
      <c r="RU321" s="28">
        <v>0.04</v>
      </c>
      <c r="RV321" s="28">
        <v>62.57</v>
      </c>
      <c r="RW321" s="28">
        <v>0.13</v>
      </c>
      <c r="RX321" s="28">
        <v>75.290000000000006</v>
      </c>
      <c r="RY321" s="28">
        <v>0.04</v>
      </c>
      <c r="RZ321" s="28">
        <v>70.66</v>
      </c>
      <c r="SA321" s="28">
        <v>0.08</v>
      </c>
      <c r="SB321" s="28">
        <v>71.58</v>
      </c>
      <c r="SC321" s="28">
        <v>0.13</v>
      </c>
      <c r="SD321" s="28">
        <v>68.239999999999995</v>
      </c>
      <c r="SE321" s="28">
        <v>0.13</v>
      </c>
      <c r="SF321" s="28">
        <v>71.989999999999995</v>
      </c>
      <c r="SG321" s="28">
        <v>0.2</v>
      </c>
      <c r="SH321" s="28">
        <v>69.95</v>
      </c>
      <c r="SI321" s="28">
        <v>0.06</v>
      </c>
      <c r="SJ321" s="28">
        <v>69.56</v>
      </c>
      <c r="SK321" s="28">
        <v>0.08</v>
      </c>
      <c r="SL321" s="28">
        <v>64.89</v>
      </c>
      <c r="SM321" s="28">
        <v>0.14000000000000001</v>
      </c>
      <c r="SN321" s="28">
        <v>74.83</v>
      </c>
      <c r="SO321" s="28">
        <v>0.05</v>
      </c>
      <c r="SP321" s="28">
        <v>69.48</v>
      </c>
      <c r="SQ321" s="28">
        <v>7.0000000000000007E-2</v>
      </c>
      <c r="SR321" s="28">
        <v>73.22</v>
      </c>
      <c r="SS321" s="28">
        <v>0.11</v>
      </c>
      <c r="ST321" s="28">
        <v>65.739999999999995</v>
      </c>
      <c r="SU321" s="28">
        <v>0.09</v>
      </c>
      <c r="VV321" s="28">
        <v>54.75</v>
      </c>
      <c r="VW321" s="28">
        <v>0.16</v>
      </c>
      <c r="WF321" s="28">
        <v>73.680000000000007</v>
      </c>
      <c r="WG321" s="28">
        <v>0.02</v>
      </c>
      <c r="WH321" s="28">
        <v>73.84</v>
      </c>
      <c r="WI321" s="28">
        <v>0.03</v>
      </c>
      <c r="WJ321" s="7" t="s">
        <v>3405</v>
      </c>
      <c r="WK321" s="8">
        <v>75.007999999999996</v>
      </c>
      <c r="WL321" s="8">
        <v>8.9999999999999993E-3</v>
      </c>
      <c r="WM321" s="8">
        <v>61.999000000000002</v>
      </c>
      <c r="WN321" s="8">
        <v>3.2000000000000001E-2</v>
      </c>
      <c r="WO321" s="8">
        <v>73.091999999999999</v>
      </c>
      <c r="WP321" s="8">
        <v>1.4999999999999999E-2</v>
      </c>
      <c r="WQ321" s="8">
        <v>60.921999999999997</v>
      </c>
      <c r="WR321" s="8">
        <v>2.7E-2</v>
      </c>
      <c r="WS321" s="8">
        <v>54.972000000000001</v>
      </c>
      <c r="WT321" s="8">
        <v>0.05</v>
      </c>
      <c r="WU321" s="8">
        <v>50.988</v>
      </c>
      <c r="WV321" s="8">
        <v>2.9000000000000001E-2</v>
      </c>
      <c r="WW321" s="8">
        <v>2282.1999999999998</v>
      </c>
      <c r="WX321" s="8">
        <v>3.3</v>
      </c>
      <c r="WY321" s="8">
        <v>2179.6999999999998</v>
      </c>
      <c r="WZ321" s="8">
        <v>3.2</v>
      </c>
      <c r="XA321" s="8">
        <v>0.878</v>
      </c>
      <c r="XB321" s="8">
        <v>1E-3</v>
      </c>
      <c r="XC321" s="8">
        <v>-0.30399999999999999</v>
      </c>
      <c r="XD321" s="8">
        <v>2E-3</v>
      </c>
      <c r="XE321" s="8">
        <v>6.7000000000000004E-2</v>
      </c>
      <c r="XF321" s="8">
        <v>3.0000000000000001E-3</v>
      </c>
      <c r="XG321" s="8">
        <v>0.71020000000000005</v>
      </c>
      <c r="XH321" s="8">
        <v>2E-3</v>
      </c>
      <c r="XI321" s="8">
        <v>29.231000000000002</v>
      </c>
      <c r="XJ321" s="8">
        <v>1E-3</v>
      </c>
      <c r="XK321" s="8">
        <v>1423</v>
      </c>
      <c r="XL321" s="8">
        <v>10</v>
      </c>
      <c r="XM321" s="8">
        <v>1410</v>
      </c>
      <c r="XO321" s="1">
        <v>1.2777001397484377E-2</v>
      </c>
      <c r="XP321" s="12">
        <v>27.850029946096694</v>
      </c>
      <c r="XQ321" s="4">
        <v>13.029</v>
      </c>
      <c r="XR321" s="4">
        <v>0.30399999999999999</v>
      </c>
      <c r="XS321" s="45">
        <f t="shared" si="258"/>
        <v>1.6611370574747959</v>
      </c>
      <c r="XT321" s="9">
        <f t="shared" si="229"/>
        <v>10143.143478591834</v>
      </c>
      <c r="XU321" s="46">
        <f t="shared" si="230"/>
        <v>224.83107773228346</v>
      </c>
      <c r="XV321" s="9">
        <f t="shared" si="259"/>
        <v>27.849810327846921</v>
      </c>
      <c r="XW321" s="9">
        <f t="shared" si="231"/>
        <v>128.25350939939366</v>
      </c>
      <c r="XX321" s="9">
        <f t="shared" si="232"/>
        <v>10014.88996919244</v>
      </c>
      <c r="XY321" s="15">
        <f t="shared" si="233"/>
        <v>8.7553599400038654E-3</v>
      </c>
      <c r="XZ321" s="9">
        <f t="shared" si="234"/>
        <v>27.521354016685049</v>
      </c>
      <c r="YA321" s="9">
        <f t="shared" si="235"/>
        <v>71.430862942525209</v>
      </c>
      <c r="YB321" s="10">
        <v>13.028794514052612</v>
      </c>
      <c r="YC321" s="10">
        <v>13.499956920555183</v>
      </c>
      <c r="YD321" s="3">
        <v>6.9815479709137212E-3</v>
      </c>
      <c r="YE321" s="9">
        <v>20.771105003984797</v>
      </c>
      <c r="YF321" s="15">
        <v>8.7780758770486331E-3</v>
      </c>
      <c r="YG321" s="9">
        <v>27.607799611979832</v>
      </c>
      <c r="YH321" s="15">
        <v>8.528291074053106E-3</v>
      </c>
      <c r="YI321" s="9">
        <v>26.867364163496347</v>
      </c>
      <c r="YJ321" s="9">
        <f t="shared" si="236"/>
        <v>74.755475803189086</v>
      </c>
      <c r="YK321" s="9">
        <f t="shared" si="237"/>
        <v>61.873915567672427</v>
      </c>
      <c r="YL321" s="9">
        <f t="shared" si="238"/>
        <v>26.462401272511418</v>
      </c>
      <c r="YM321" s="9"/>
      <c r="YN321" s="9"/>
      <c r="YO321" s="9"/>
      <c r="YP321" s="14"/>
      <c r="YQ321" s="9"/>
      <c r="YR321" s="9"/>
      <c r="YS321" s="10"/>
      <c r="YT321" s="15"/>
      <c r="YU321" s="16"/>
      <c r="YV321" s="16"/>
      <c r="YW321" s="47"/>
      <c r="YX321" s="5"/>
      <c r="YY321" s="5"/>
      <c r="YZ321" s="5"/>
      <c r="ZA321" s="5"/>
      <c r="ZB321" s="5"/>
      <c r="ZC321" s="6"/>
    </row>
    <row r="322" spans="1:679" s="8" customFormat="1" x14ac:dyDescent="0.25">
      <c r="A322" s="8">
        <v>3</v>
      </c>
      <c r="B322" s="8" t="s">
        <v>1949</v>
      </c>
      <c r="C322" s="8" t="s">
        <v>1950</v>
      </c>
      <c r="D322" s="8" t="s">
        <v>1949</v>
      </c>
      <c r="E322" s="13" t="s">
        <v>3314</v>
      </c>
      <c r="F322" s="8" t="s">
        <v>3316</v>
      </c>
      <c r="G322" s="8" t="s">
        <v>3316</v>
      </c>
      <c r="H322" s="8" t="s">
        <v>3325</v>
      </c>
      <c r="I322" s="8" t="s">
        <v>3310</v>
      </c>
      <c r="J322" s="8" t="s">
        <v>3319</v>
      </c>
      <c r="L322" s="8">
        <v>7</v>
      </c>
      <c r="M322" s="8" t="s">
        <v>3311</v>
      </c>
      <c r="N322" s="7">
        <v>0</v>
      </c>
      <c r="O322" s="7">
        <v>0</v>
      </c>
      <c r="P322" s="8" t="s">
        <v>3367</v>
      </c>
      <c r="Q322" s="8" t="s">
        <v>1951</v>
      </c>
      <c r="R322" s="8" t="s">
        <v>1952</v>
      </c>
      <c r="S322" s="8" t="s">
        <v>119</v>
      </c>
      <c r="T322" s="8" t="s">
        <v>120</v>
      </c>
      <c r="U322" s="8" t="s">
        <v>949</v>
      </c>
      <c r="V322" s="8" t="s">
        <v>3378</v>
      </c>
      <c r="W322" s="8" t="s">
        <v>3382</v>
      </c>
      <c r="X322" s="8" t="s">
        <v>3387</v>
      </c>
      <c r="Y322" s="8" t="s">
        <v>3387</v>
      </c>
      <c r="Z322" s="8" t="s">
        <v>122</v>
      </c>
      <c r="AA322" s="8" t="s">
        <v>123</v>
      </c>
      <c r="AB322" s="8" t="s">
        <v>124</v>
      </c>
      <c r="AC322" s="8" t="s">
        <v>1312</v>
      </c>
      <c r="AD322" s="8" t="s">
        <v>1177</v>
      </c>
      <c r="AE322" s="8" t="s">
        <v>3391</v>
      </c>
      <c r="AF322" s="8" t="s">
        <v>931</v>
      </c>
      <c r="AG322" s="8">
        <v>75</v>
      </c>
      <c r="AH322" s="8">
        <v>62</v>
      </c>
      <c r="AI322" s="8">
        <v>115</v>
      </c>
      <c r="AJ322" s="8">
        <v>80</v>
      </c>
      <c r="AK322" s="8">
        <v>7.6</v>
      </c>
      <c r="AL322" s="8">
        <v>8.1</v>
      </c>
      <c r="AM322" s="8">
        <v>7.6</v>
      </c>
      <c r="AN322" s="8">
        <v>8.1</v>
      </c>
      <c r="AO322" s="8">
        <v>230</v>
      </c>
      <c r="AP322" s="8">
        <v>1.8</v>
      </c>
      <c r="AQ322" s="8">
        <v>32.1</v>
      </c>
      <c r="AR322" s="8">
        <v>0</v>
      </c>
      <c r="AS322" s="8">
        <v>40779</v>
      </c>
      <c r="AT322" s="8">
        <v>78</v>
      </c>
      <c r="AU322" s="8">
        <v>40641</v>
      </c>
      <c r="AV322" s="8">
        <v>235</v>
      </c>
      <c r="AW322" s="8">
        <v>300</v>
      </c>
      <c r="AX322" s="8">
        <v>165</v>
      </c>
      <c r="AY322" s="8">
        <v>41080</v>
      </c>
      <c r="AZ322" s="8">
        <v>143</v>
      </c>
      <c r="BA322" s="8">
        <v>3.9089999999999998</v>
      </c>
      <c r="BB322" s="8">
        <v>900</v>
      </c>
      <c r="CO322" s="8" t="s">
        <v>1953</v>
      </c>
      <c r="CP322" s="8" t="s">
        <v>1954</v>
      </c>
      <c r="CQ322" s="8">
        <v>74.959999999999994</v>
      </c>
      <c r="CR322" s="8">
        <v>2.1999999999999999E-2</v>
      </c>
      <c r="CS322" s="8">
        <v>62</v>
      </c>
      <c r="CT322" s="8">
        <v>2.4E-2</v>
      </c>
      <c r="CU322" s="8">
        <v>114.995</v>
      </c>
      <c r="CV322" s="8">
        <v>1.4E-2</v>
      </c>
      <c r="CW322" s="8">
        <v>80.007999999999996</v>
      </c>
      <c r="CX322" s="8">
        <v>2.5000000000000001E-2</v>
      </c>
      <c r="CY322" s="8">
        <v>74.790000000000006</v>
      </c>
      <c r="CZ322" s="8">
        <v>0.06</v>
      </c>
      <c r="DA322" s="8">
        <v>60.12</v>
      </c>
      <c r="DB322" s="8">
        <v>7.0000000000000007E-2</v>
      </c>
      <c r="DC322" s="8">
        <v>63.55</v>
      </c>
      <c r="DD322" s="8">
        <v>0.03</v>
      </c>
      <c r="DE322" s="8">
        <v>8.7999999999999995E-2</v>
      </c>
      <c r="DF322" s="8">
        <v>3.0000000000000001E-3</v>
      </c>
      <c r="DG322" s="8">
        <v>0.87860000000000005</v>
      </c>
      <c r="DH322" s="8">
        <v>2.5000000000000001E-3</v>
      </c>
      <c r="DI322" s="8">
        <v>40779</v>
      </c>
      <c r="DJ322" s="8">
        <v>78</v>
      </c>
      <c r="DK322" s="8">
        <v>300</v>
      </c>
      <c r="DL322" s="8">
        <v>165</v>
      </c>
      <c r="DM322" s="8">
        <v>3.9089999999999998</v>
      </c>
      <c r="DN322" s="8">
        <v>1.7000000000000001E-2</v>
      </c>
      <c r="DU322" s="8">
        <v>230</v>
      </c>
      <c r="DV322" s="8">
        <v>1.5</v>
      </c>
      <c r="DW322" s="8">
        <v>229.5</v>
      </c>
      <c r="DX322" s="8">
        <v>1.5</v>
      </c>
      <c r="DY322" s="8">
        <v>230.1</v>
      </c>
      <c r="DZ322" s="8">
        <v>1.5</v>
      </c>
      <c r="EA322" s="8">
        <v>32.1</v>
      </c>
      <c r="EB322" s="8">
        <v>0.1</v>
      </c>
      <c r="EC322" s="8">
        <v>29.5</v>
      </c>
      <c r="ED322" s="8">
        <v>0.1</v>
      </c>
      <c r="EE322" s="8">
        <v>33.200000000000003</v>
      </c>
      <c r="EF322" s="8">
        <v>0.1</v>
      </c>
      <c r="EG322" s="8">
        <v>7379.5</v>
      </c>
      <c r="EH322" s="8">
        <v>51.2</v>
      </c>
      <c r="EI322" s="8">
        <v>3835.4</v>
      </c>
      <c r="EJ322" s="8">
        <v>71.7</v>
      </c>
      <c r="EK322" s="8">
        <v>3128.2</v>
      </c>
      <c r="EL322" s="8">
        <v>39.6</v>
      </c>
      <c r="EM322" s="8">
        <v>230</v>
      </c>
      <c r="EO322" s="8">
        <v>230</v>
      </c>
      <c r="EQ322" s="8">
        <v>230</v>
      </c>
      <c r="ES322" s="8">
        <v>6.2</v>
      </c>
      <c r="EU322" s="8">
        <v>6.1</v>
      </c>
      <c r="EW322" s="8">
        <v>6.3</v>
      </c>
      <c r="EY322" s="8">
        <v>0.63</v>
      </c>
      <c r="EZ322" s="8">
        <v>230</v>
      </c>
      <c r="FB322" s="8">
        <v>230</v>
      </c>
      <c r="FD322" s="8">
        <v>230</v>
      </c>
      <c r="FF322" s="8">
        <v>12.1</v>
      </c>
      <c r="FH322" s="8">
        <v>12</v>
      </c>
      <c r="FJ322" s="8">
        <v>11.3</v>
      </c>
      <c r="FL322" s="8">
        <v>4040</v>
      </c>
      <c r="FN322" s="8">
        <v>0.86</v>
      </c>
      <c r="FO322" s="8">
        <v>230</v>
      </c>
      <c r="FP322" s="8">
        <v>230</v>
      </c>
      <c r="FQ322" s="8">
        <v>230</v>
      </c>
      <c r="FR322" s="8">
        <v>12.9</v>
      </c>
      <c r="FS322" s="8">
        <v>12.7</v>
      </c>
      <c r="FT322" s="8">
        <v>11.4</v>
      </c>
      <c r="FU322" s="8">
        <v>4240</v>
      </c>
      <c r="FV322" s="8">
        <v>0.75</v>
      </c>
      <c r="FW322" s="8">
        <v>228.3</v>
      </c>
      <c r="FY322" s="8">
        <v>2.2999999999999998</v>
      </c>
      <c r="GA322" s="8">
        <v>517.4</v>
      </c>
      <c r="GC322" s="8">
        <v>115</v>
      </c>
      <c r="GE322" s="8">
        <v>10472.4</v>
      </c>
      <c r="HB322" s="8">
        <v>320.8</v>
      </c>
      <c r="HC322" s="8">
        <v>0.39</v>
      </c>
      <c r="HD322" s="8">
        <v>221.7</v>
      </c>
      <c r="HE322" s="8">
        <v>7.0000000000000007E-2</v>
      </c>
      <c r="HF322" s="8">
        <v>135.93</v>
      </c>
      <c r="HG322" s="8">
        <v>0.1</v>
      </c>
      <c r="HH322" s="8">
        <v>85.76</v>
      </c>
      <c r="HI322" s="8">
        <v>7.0000000000000007E-2</v>
      </c>
      <c r="HZ322" s="8">
        <v>70.02</v>
      </c>
      <c r="IA322" s="8">
        <v>7.0000000000000007E-2</v>
      </c>
      <c r="IB322" s="8">
        <v>83.42</v>
      </c>
      <c r="IC322" s="8">
        <v>0.04</v>
      </c>
      <c r="ID322" s="8">
        <v>40.76</v>
      </c>
      <c r="IE322" s="8">
        <v>0.05</v>
      </c>
      <c r="IF322" s="8">
        <v>42.66</v>
      </c>
      <c r="IG322" s="8">
        <v>0.06</v>
      </c>
      <c r="IP322" s="8">
        <v>308.79000000000002</v>
      </c>
      <c r="IQ322" s="8">
        <v>0.4</v>
      </c>
      <c r="IR322" s="8">
        <v>125.63</v>
      </c>
      <c r="IS322" s="8">
        <v>0.12</v>
      </c>
      <c r="IT322" s="8">
        <v>132.94999999999999</v>
      </c>
      <c r="IU322" s="8">
        <v>0.1</v>
      </c>
      <c r="IV322" s="8">
        <v>7.32</v>
      </c>
      <c r="IW322" s="8">
        <v>0.06</v>
      </c>
      <c r="IX322" s="8">
        <v>305.89999999999998</v>
      </c>
      <c r="IY322" s="8">
        <v>0.42</v>
      </c>
      <c r="IZ322" s="8">
        <v>132.22</v>
      </c>
      <c r="JA322" s="8">
        <v>0.11</v>
      </c>
      <c r="JB322" s="8">
        <v>6.67</v>
      </c>
      <c r="JC322" s="8">
        <v>0.08</v>
      </c>
      <c r="KB322" s="8">
        <v>347.12</v>
      </c>
      <c r="KC322" s="8">
        <v>0.43</v>
      </c>
      <c r="KD322" s="8">
        <v>227.22</v>
      </c>
      <c r="KE322" s="8">
        <v>0.08</v>
      </c>
      <c r="KF322" s="8">
        <v>142.19999999999999</v>
      </c>
      <c r="KG322" s="8">
        <v>0.1</v>
      </c>
      <c r="KH322" s="8">
        <v>85.02</v>
      </c>
      <c r="KI322" s="8">
        <v>0.04</v>
      </c>
      <c r="LD322" s="8">
        <v>82.11</v>
      </c>
      <c r="LE322" s="8">
        <v>0.05</v>
      </c>
      <c r="LF322" s="8">
        <v>79.87</v>
      </c>
      <c r="LG322" s="8">
        <v>0.04</v>
      </c>
      <c r="LH322" s="8">
        <v>48.59</v>
      </c>
      <c r="LI322" s="8">
        <v>0.03</v>
      </c>
      <c r="LJ322" s="8">
        <v>31.28</v>
      </c>
      <c r="LK322" s="8">
        <v>0.06</v>
      </c>
      <c r="LX322" s="8">
        <v>336.5</v>
      </c>
      <c r="LY322" s="8">
        <v>0.43</v>
      </c>
      <c r="LZ322" s="8">
        <v>124.83</v>
      </c>
      <c r="MA322" s="8">
        <v>0.1</v>
      </c>
      <c r="MB322" s="8">
        <v>139.71</v>
      </c>
      <c r="MC322" s="8">
        <v>0.1</v>
      </c>
      <c r="MD322" s="8">
        <v>14.88</v>
      </c>
      <c r="ME322" s="8">
        <v>0.04</v>
      </c>
      <c r="MF322" s="8">
        <v>333.07</v>
      </c>
      <c r="MG322" s="8">
        <v>0.44</v>
      </c>
      <c r="MH322" s="8">
        <v>138.9</v>
      </c>
      <c r="MI322" s="8">
        <v>0.1</v>
      </c>
      <c r="MJ322" s="8">
        <v>13.42</v>
      </c>
      <c r="MK322" s="8">
        <v>0.05</v>
      </c>
      <c r="MX322" s="28">
        <v>60.66</v>
      </c>
      <c r="MY322" s="28">
        <v>0.06</v>
      </c>
      <c r="MZ322" s="28">
        <v>60.07</v>
      </c>
      <c r="NA322" s="28">
        <v>0.09</v>
      </c>
      <c r="NB322" s="28">
        <v>59.78</v>
      </c>
      <c r="NC322" s="28">
        <v>0.09</v>
      </c>
      <c r="ND322" s="28">
        <v>59.08</v>
      </c>
      <c r="NE322" s="28">
        <v>0.09</v>
      </c>
      <c r="NF322" s="28">
        <v>60.18</v>
      </c>
      <c r="NG322" s="28">
        <v>0.08</v>
      </c>
      <c r="NJ322" s="8">
        <v>125.42</v>
      </c>
      <c r="NK322" s="8">
        <v>0.12</v>
      </c>
      <c r="NN322" s="8">
        <v>76.48</v>
      </c>
      <c r="NO322" s="8">
        <v>0.04</v>
      </c>
      <c r="NP322" s="8">
        <v>81.489999999999995</v>
      </c>
      <c r="NQ322" s="8">
        <v>0.03</v>
      </c>
      <c r="NR322" s="8">
        <v>221.83</v>
      </c>
      <c r="NS322" s="8">
        <v>7.0000000000000007E-2</v>
      </c>
      <c r="NV322" s="8">
        <v>125.47</v>
      </c>
      <c r="NW322" s="8">
        <v>0.1</v>
      </c>
      <c r="NX322" s="8">
        <v>81.349999999999994</v>
      </c>
      <c r="NY322" s="8">
        <v>0.08</v>
      </c>
      <c r="NZ322" s="8">
        <v>85.59</v>
      </c>
      <c r="OA322" s="8">
        <v>7.0000000000000007E-2</v>
      </c>
      <c r="OD322" s="8">
        <v>126.53</v>
      </c>
      <c r="OE322" s="8">
        <v>7.0000000000000007E-2</v>
      </c>
      <c r="PH322" s="28">
        <v>60.38</v>
      </c>
      <c r="PI322" s="28">
        <v>7.0000000000000007E-2</v>
      </c>
      <c r="PR322" s="8">
        <v>125.48</v>
      </c>
      <c r="PS322" s="8">
        <v>0.09</v>
      </c>
      <c r="PT322" s="8">
        <v>125.56</v>
      </c>
      <c r="PU322" s="8">
        <v>0.1</v>
      </c>
      <c r="QD322" s="8">
        <v>78.64</v>
      </c>
      <c r="QE322" s="8">
        <v>0.04</v>
      </c>
      <c r="QF322" s="8">
        <v>126.92</v>
      </c>
      <c r="QG322" s="8">
        <v>0.11</v>
      </c>
      <c r="QH322" s="8">
        <v>77.95</v>
      </c>
      <c r="QI322" s="8">
        <v>0.05</v>
      </c>
      <c r="QJ322" s="8">
        <v>125.66</v>
      </c>
      <c r="QK322" s="8">
        <v>0.11</v>
      </c>
      <c r="QV322" s="8">
        <v>221.47</v>
      </c>
      <c r="QW322" s="8">
        <v>7.0000000000000007E-2</v>
      </c>
      <c r="QX322" s="8">
        <v>115.77</v>
      </c>
      <c r="QY322" s="8">
        <v>0.19</v>
      </c>
      <c r="QZ322" s="8">
        <v>116.58</v>
      </c>
      <c r="RA322" s="8">
        <v>0.21</v>
      </c>
      <c r="RB322" s="28">
        <v>75.099999999999994</v>
      </c>
      <c r="RC322" s="28">
        <v>0.1</v>
      </c>
      <c r="RD322" s="28">
        <v>75.069999999999993</v>
      </c>
      <c r="RE322" s="28">
        <v>0.1</v>
      </c>
      <c r="RF322" s="28">
        <v>75.23</v>
      </c>
      <c r="RG322" s="28">
        <v>0.09</v>
      </c>
      <c r="RH322" s="28">
        <v>75.25</v>
      </c>
      <c r="RI322" s="28">
        <v>0.09</v>
      </c>
      <c r="RJ322" s="28">
        <v>75.2</v>
      </c>
      <c r="RK322" s="28">
        <v>0.09</v>
      </c>
      <c r="RL322" s="28">
        <v>75.209999999999994</v>
      </c>
      <c r="RM322" s="28">
        <v>0.09</v>
      </c>
      <c r="RP322" s="28">
        <v>76.989999999999995</v>
      </c>
      <c r="RQ322" s="28">
        <v>0.12</v>
      </c>
      <c r="RR322" s="28">
        <v>79.72</v>
      </c>
      <c r="RS322" s="28">
        <v>0.2</v>
      </c>
      <c r="RT322" s="28">
        <v>75.010000000000005</v>
      </c>
      <c r="RU322" s="28">
        <v>0.09</v>
      </c>
      <c r="RV322" s="28">
        <v>96.64</v>
      </c>
      <c r="RW322" s="28">
        <v>0.39</v>
      </c>
      <c r="RX322" s="28">
        <v>75.790000000000006</v>
      </c>
      <c r="RY322" s="28">
        <v>0.09</v>
      </c>
      <c r="RZ322" s="28">
        <v>77.459999999999994</v>
      </c>
      <c r="SA322" s="28">
        <v>0.12</v>
      </c>
      <c r="SB322" s="28">
        <v>75.53</v>
      </c>
      <c r="SC322" s="28">
        <v>0.09</v>
      </c>
      <c r="SD322" s="28">
        <v>76.569999999999993</v>
      </c>
      <c r="SE322" s="28">
        <v>0.14000000000000001</v>
      </c>
      <c r="SF322" s="28">
        <v>79.349999999999994</v>
      </c>
      <c r="SG322" s="28">
        <v>0.22</v>
      </c>
      <c r="SH322" s="28">
        <v>78.3</v>
      </c>
      <c r="SI322" s="28">
        <v>0.1</v>
      </c>
      <c r="SJ322" s="28">
        <v>78.459999999999994</v>
      </c>
      <c r="SK322" s="28">
        <v>0.17</v>
      </c>
      <c r="SL322" s="28">
        <v>88.86</v>
      </c>
      <c r="SM322" s="28">
        <v>0.21</v>
      </c>
      <c r="SN322" s="28">
        <v>75.11</v>
      </c>
      <c r="SO322" s="28">
        <v>0.09</v>
      </c>
      <c r="SP322" s="28">
        <v>76.930000000000007</v>
      </c>
      <c r="SQ322" s="28">
        <v>0.11</v>
      </c>
      <c r="SR322" s="28">
        <v>75.61</v>
      </c>
      <c r="SS322" s="28">
        <v>0.1</v>
      </c>
      <c r="ST322" s="28">
        <v>90.76</v>
      </c>
      <c r="SU322" s="28">
        <v>0.34</v>
      </c>
      <c r="VV322" s="28">
        <v>113.96</v>
      </c>
      <c r="VW322" s="28">
        <v>0.17</v>
      </c>
      <c r="WB322" s="8" t="s">
        <v>3314</v>
      </c>
      <c r="WF322" s="28">
        <v>60.35</v>
      </c>
      <c r="WG322" s="28">
        <v>0.08</v>
      </c>
      <c r="WH322" s="28">
        <v>60.15</v>
      </c>
      <c r="WI322" s="28">
        <v>7.0000000000000007E-2</v>
      </c>
      <c r="WJ322" s="8" t="s">
        <v>1315</v>
      </c>
      <c r="WK322" s="8">
        <v>74.959999999999994</v>
      </c>
      <c r="WL322" s="8">
        <v>2.1999999999999999E-2</v>
      </c>
      <c r="WM322" s="8">
        <v>62</v>
      </c>
      <c r="WN322" s="8">
        <v>2.4E-2</v>
      </c>
      <c r="WO322" s="8">
        <v>60.24</v>
      </c>
      <c r="WP322" s="8">
        <v>6.0000000000000001E-3</v>
      </c>
      <c r="WQ322" s="8">
        <v>56.640999999999998</v>
      </c>
      <c r="WR322" s="8">
        <v>1.2999999999999999E-2</v>
      </c>
      <c r="WS322" s="8">
        <v>114.995</v>
      </c>
      <c r="WT322" s="8">
        <v>1.4E-2</v>
      </c>
      <c r="WU322" s="8">
        <v>80.007999999999996</v>
      </c>
      <c r="WV322" s="8">
        <v>2.5000000000000001E-2</v>
      </c>
      <c r="WW322" s="8">
        <v>2517.5</v>
      </c>
      <c r="WX322" s="8">
        <v>3.5</v>
      </c>
      <c r="WY322" s="8">
        <v>2448.8000000000002</v>
      </c>
      <c r="WZ322" s="8">
        <v>3.5</v>
      </c>
      <c r="XA322" s="8">
        <v>1.1539999999999999</v>
      </c>
      <c r="XB322" s="8">
        <v>2E-3</v>
      </c>
      <c r="XC322" s="8">
        <v>-0.43099999999999999</v>
      </c>
      <c r="XD322" s="8">
        <v>2E-3</v>
      </c>
      <c r="XE322" s="8">
        <v>8.7999999999999995E-2</v>
      </c>
      <c r="XF322" s="8">
        <v>3.0000000000000001E-3</v>
      </c>
      <c r="XG322" s="8">
        <v>0.87860000000000005</v>
      </c>
      <c r="XH322" s="8">
        <v>2.5000000000000001E-3</v>
      </c>
      <c r="XI322" s="8">
        <v>29.213000000000001</v>
      </c>
      <c r="XJ322" s="8">
        <v>1E-3</v>
      </c>
      <c r="XK322" s="8">
        <v>10508</v>
      </c>
      <c r="XL322" s="8">
        <v>22</v>
      </c>
      <c r="XM322" s="8">
        <v>1560</v>
      </c>
      <c r="XO322" s="1">
        <v>8.7942837155845673E-3</v>
      </c>
      <c r="XP322" s="12">
        <v>21.378903712586084</v>
      </c>
      <c r="XQ322" s="4">
        <v>13.029</v>
      </c>
      <c r="XR322" s="4">
        <v>0.39800000000000002</v>
      </c>
      <c r="XS322" s="45">
        <f t="shared" si="258"/>
        <v>1.5230229005338707</v>
      </c>
      <c r="XT322" s="9">
        <f t="shared" ref="XT322:XT385" si="260">WW322*60/YC322</f>
        <v>11462.872453895776</v>
      </c>
      <c r="XU322" s="46">
        <f t="shared" ref="XU322:XU385" si="261">XA322*WY322*746/6350</f>
        <v>331.98940774803145</v>
      </c>
      <c r="XV322" s="9">
        <f t="shared" si="259"/>
        <v>23.556285766694675</v>
      </c>
      <c r="XW322" s="9">
        <f t="shared" ref="XW322:XW385" si="262">XV322*60/YB322</f>
        <v>96.760568819576235</v>
      </c>
      <c r="XX322" s="9">
        <f t="shared" ref="XX322:XX385" si="263">XT322-XW322</f>
        <v>11366.1118850762</v>
      </c>
      <c r="XY322" s="15">
        <f t="shared" ref="XY322:XY385" si="264">(XW322*YD322+XX322*YF322)/XT322</f>
        <v>8.8321640517228829E-3</v>
      </c>
      <c r="XZ322" s="9">
        <f t="shared" ref="XZ322:XZ385" si="265">(XW322*YE322+XX322*YG322)/XT322</f>
        <v>27.738453890592186</v>
      </c>
      <c r="YA322" s="9">
        <f t="shared" ref="YA322:YA385" si="266">WO322-XS322</f>
        <v>58.716977099466135</v>
      </c>
      <c r="YB322" s="10">
        <v>14.606953671770183</v>
      </c>
      <c r="YC322" s="10">
        <v>13.177325370017888</v>
      </c>
      <c r="YD322" s="3">
        <v>1.3776066664598671E-2</v>
      </c>
      <c r="YE322" s="9">
        <v>42.918582112165602</v>
      </c>
      <c r="YF322" s="15">
        <v>8.7900762354276244E-3</v>
      </c>
      <c r="YG322" s="9">
        <v>27.609224312674506</v>
      </c>
      <c r="YH322" s="15">
        <v>8.9156455073978041E-3</v>
      </c>
      <c r="YI322" s="9">
        <v>24.155562730851415</v>
      </c>
      <c r="YJ322" s="9">
        <f t="shared" ref="YJ322:YJ385" si="267">psych("tdb","h","w",XZ322,XY322)</f>
        <v>75.300985253694421</v>
      </c>
      <c r="YK322" s="9">
        <f t="shared" ref="YK322:YK385" si="268">psych("Twb","TDB","W",YJ322,XY322)</f>
        <v>62.185666205518928</v>
      </c>
      <c r="YL322" s="9">
        <f t="shared" ref="YL322:YL385" si="269">psych("H","TDB","w",YA322,YH322)</f>
        <v>23.784008277590608</v>
      </c>
      <c r="YM322" s="9">
        <f t="shared" ref="YM322:YM339" si="270">(XZ322-YL322)*XT322</f>
        <v>45329.305687704786</v>
      </c>
      <c r="YN322" s="9">
        <f t="shared" ref="YN322:YN339" si="271">0.24*(YJ322-YA322)*XT322</f>
        <v>45624.08885910872</v>
      </c>
      <c r="YO322" s="9">
        <f t="shared" ref="YO322:YO339" si="272">XK322-XM322</f>
        <v>8948</v>
      </c>
      <c r="YP322" s="14">
        <f t="shared" ref="YP322:YP339" si="273">YO322*3.413/YM322</f>
        <v>0.67372582784305912</v>
      </c>
      <c r="YQ322" s="9">
        <f t="shared" ref="YQ322:YQ339" si="274">YM322-(XM322-XU322)*3.413</f>
        <v>41138.105536348819</v>
      </c>
      <c r="YR322" s="9">
        <f t="shared" ref="YR322:YR339" si="275">YN322-(XM322-XU322)*3.413</f>
        <v>41432.888707752754</v>
      </c>
      <c r="YS322" s="10">
        <f t="shared" ref="YS322:YS339" si="276">YQ322/XK322</f>
        <v>3.9149320076464424</v>
      </c>
      <c r="YT322" s="15">
        <f t="shared" ref="YT322:YT339" si="277">(YA322-YW322)/(YJ322-YW322)</f>
        <v>0.21838002910368065</v>
      </c>
      <c r="YU322" s="16">
        <f t="shared" ref="YU322:YU339" si="278">-XZ322+YL322</f>
        <v>-3.9544456130015782</v>
      </c>
      <c r="YV322" s="16">
        <f t="shared" ref="YV322:YV339" si="279">-YJ322+YA322</f>
        <v>-16.584008154228286</v>
      </c>
      <c r="YW322" s="47">
        <f t="shared" ref="YW322:YW339" si="280">(-(-0.0182984848494437-(YU322/YV322))+SQRT((-0.0182984848494437-(YU322/YV322))^2-4*0.00577826340327261*(6.76723916086377-XZ322+(YU322/YV322)*YJ322)))/(2*0.00577826340327261)</f>
        <v>54.083502625646105</v>
      </c>
      <c r="YX322" s="5">
        <f t="shared" ref="YX322:YX339" si="281">XT322*(XZ322-YL322)</f>
        <v>45329.305687704786</v>
      </c>
      <c r="YY322" s="5">
        <f t="shared" ref="YY322:YY339" si="282">XT322*(YG322-YI322)</f>
        <v>39588.882211358025</v>
      </c>
      <c r="YZ322" s="5">
        <f t="shared" ref="YZ322:YZ339" si="283">XT322*(YI322-YL322)</f>
        <v>4259.0813074056032</v>
      </c>
      <c r="ZA322" s="5">
        <f t="shared" ref="ZA322:ZA339" si="284">XW322*(YE322-YG322)</f>
        <v>1481.3421689411744</v>
      </c>
      <c r="ZB322" s="5">
        <f t="shared" ref="ZB322:ZB339" si="285">SUM(YY322:ZA322)</f>
        <v>45329.305687704807</v>
      </c>
      <c r="ZC322" s="6">
        <f t="shared" ref="ZC322:ZC339" si="286">ZB322/YX322</f>
        <v>1.0000000000000004</v>
      </c>
    </row>
    <row r="323" spans="1:679" s="8" customFormat="1" x14ac:dyDescent="0.25">
      <c r="A323" s="8">
        <v>3</v>
      </c>
      <c r="B323" s="8" t="s">
        <v>1955</v>
      </c>
      <c r="C323" s="8" t="s">
        <v>1956</v>
      </c>
      <c r="D323" s="8" t="s">
        <v>1955</v>
      </c>
      <c r="E323" s="13" t="s">
        <v>3314</v>
      </c>
      <c r="F323" s="8" t="s">
        <v>3316</v>
      </c>
      <c r="G323" s="8" t="s">
        <v>3316</v>
      </c>
      <c r="H323" s="8" t="s">
        <v>3325</v>
      </c>
      <c r="I323" s="8" t="s">
        <v>3310</v>
      </c>
      <c r="J323" s="8" t="s">
        <v>3319</v>
      </c>
      <c r="L323" s="8">
        <v>7</v>
      </c>
      <c r="M323" s="8" t="s">
        <v>3311</v>
      </c>
      <c r="N323" s="7">
        <v>0</v>
      </c>
      <c r="O323" s="7">
        <v>10</v>
      </c>
      <c r="P323" s="8" t="s">
        <v>3367</v>
      </c>
      <c r="Q323" s="8" t="s">
        <v>1951</v>
      </c>
      <c r="R323" s="8" t="s">
        <v>1957</v>
      </c>
      <c r="S323" s="8" t="s">
        <v>119</v>
      </c>
      <c r="T323" s="8" t="s">
        <v>120</v>
      </c>
      <c r="U323" s="8" t="s">
        <v>949</v>
      </c>
      <c r="V323" s="8" t="s">
        <v>3378</v>
      </c>
      <c r="W323" s="8" t="s">
        <v>3382</v>
      </c>
      <c r="X323" s="8" t="s">
        <v>3387</v>
      </c>
      <c r="Y323" s="8" t="s">
        <v>3387</v>
      </c>
      <c r="Z323" s="8" t="s">
        <v>122</v>
      </c>
      <c r="AA323" s="8" t="s">
        <v>123</v>
      </c>
      <c r="AB323" s="8" t="s">
        <v>124</v>
      </c>
      <c r="AC323" s="8" t="s">
        <v>1312</v>
      </c>
      <c r="AD323" s="8" t="s">
        <v>1177</v>
      </c>
      <c r="AE323" s="8" t="s">
        <v>3391</v>
      </c>
      <c r="AF323" s="8" t="s">
        <v>931</v>
      </c>
      <c r="AG323" s="8">
        <v>75</v>
      </c>
      <c r="AH323" s="8">
        <v>62</v>
      </c>
      <c r="AI323" s="8">
        <v>115</v>
      </c>
      <c r="AJ323" s="8">
        <v>80</v>
      </c>
      <c r="AK323" s="8">
        <v>7.6</v>
      </c>
      <c r="AL323" s="8">
        <v>8.1</v>
      </c>
      <c r="AM323" s="8">
        <v>7.6</v>
      </c>
      <c r="AN323" s="8">
        <v>8.1</v>
      </c>
      <c r="AO323" s="8">
        <v>229.9</v>
      </c>
      <c r="AP323" s="8">
        <v>1.8</v>
      </c>
      <c r="AQ323" s="8">
        <v>32</v>
      </c>
      <c r="AR323" s="8">
        <v>0</v>
      </c>
      <c r="AS323" s="8">
        <v>39826</v>
      </c>
      <c r="AT323" s="8">
        <v>71</v>
      </c>
      <c r="AU323" s="8">
        <v>39640</v>
      </c>
      <c r="AV323" s="8">
        <v>194</v>
      </c>
      <c r="AW323" s="8">
        <v>1080</v>
      </c>
      <c r="AX323" s="8">
        <v>133</v>
      </c>
      <c r="AY323" s="8">
        <v>40908</v>
      </c>
      <c r="AZ323" s="8">
        <v>113</v>
      </c>
      <c r="BA323" s="8">
        <v>3.9140000000000001</v>
      </c>
      <c r="BB323" s="8">
        <v>901</v>
      </c>
      <c r="CO323" s="8" t="s">
        <v>1958</v>
      </c>
      <c r="CP323" s="8" t="s">
        <v>1959</v>
      </c>
      <c r="CQ323" s="8">
        <v>74.941999999999993</v>
      </c>
      <c r="CR323" s="8">
        <v>1.9E-2</v>
      </c>
      <c r="CS323" s="8">
        <v>62.011000000000003</v>
      </c>
      <c r="CT323" s="8">
        <v>2.8000000000000001E-2</v>
      </c>
      <c r="CU323" s="8">
        <v>115.002</v>
      </c>
      <c r="CV323" s="8">
        <v>1.7000000000000001E-2</v>
      </c>
      <c r="CW323" s="8">
        <v>79.989999999999995</v>
      </c>
      <c r="CX323" s="8">
        <v>1.7999999999999999E-2</v>
      </c>
      <c r="CY323" s="8">
        <v>74.56</v>
      </c>
      <c r="CZ323" s="8">
        <v>7.0000000000000007E-2</v>
      </c>
      <c r="DA323" s="8">
        <v>59.9</v>
      </c>
      <c r="DB323" s="8">
        <v>7.0000000000000007E-2</v>
      </c>
      <c r="DC323" s="8">
        <v>63.58</v>
      </c>
      <c r="DD323" s="8">
        <v>0.04</v>
      </c>
      <c r="DE323" s="8">
        <v>0.08</v>
      </c>
      <c r="DF323" s="8">
        <v>3.0000000000000001E-3</v>
      </c>
      <c r="DG323" s="8">
        <v>0.83509999999999995</v>
      </c>
      <c r="DH323" s="8">
        <v>1.9E-3</v>
      </c>
      <c r="DI323" s="8">
        <v>39826</v>
      </c>
      <c r="DJ323" s="8">
        <v>71</v>
      </c>
      <c r="DK323" s="8">
        <v>1080</v>
      </c>
      <c r="DL323" s="8">
        <v>133</v>
      </c>
      <c r="DM323" s="8">
        <v>3.9140000000000001</v>
      </c>
      <c r="DN323" s="8">
        <v>1.2999999999999999E-2</v>
      </c>
      <c r="DU323" s="8">
        <v>229.9</v>
      </c>
      <c r="DV323" s="8">
        <v>1.5</v>
      </c>
      <c r="DW323" s="8">
        <v>229.6</v>
      </c>
      <c r="DX323" s="8">
        <v>1.5</v>
      </c>
      <c r="DY323" s="8">
        <v>230</v>
      </c>
      <c r="DZ323" s="8">
        <v>1.5</v>
      </c>
      <c r="EA323" s="8">
        <v>32</v>
      </c>
      <c r="EB323" s="8">
        <v>0.1</v>
      </c>
      <c r="EC323" s="8">
        <v>29.3</v>
      </c>
      <c r="ED323" s="8">
        <v>0.1</v>
      </c>
      <c r="EE323" s="8">
        <v>33.200000000000003</v>
      </c>
      <c r="EF323" s="8">
        <v>0.1</v>
      </c>
      <c r="EG323" s="8">
        <v>7360.6</v>
      </c>
      <c r="EH323" s="8">
        <v>51.9</v>
      </c>
      <c r="EI323" s="8">
        <v>3826</v>
      </c>
      <c r="EJ323" s="8">
        <v>71.599999999999994</v>
      </c>
      <c r="EK323" s="8">
        <v>3090.5</v>
      </c>
      <c r="EL323" s="8">
        <v>41.4</v>
      </c>
      <c r="EM323" s="8">
        <v>230</v>
      </c>
      <c r="EO323" s="8">
        <v>230</v>
      </c>
      <c r="EQ323" s="8">
        <v>230</v>
      </c>
      <c r="ES323" s="8">
        <v>6.3</v>
      </c>
      <c r="EU323" s="8">
        <v>6.1</v>
      </c>
      <c r="EW323" s="8">
        <v>6.1</v>
      </c>
      <c r="EY323" s="8">
        <v>0.6</v>
      </c>
      <c r="EZ323" s="8">
        <v>230</v>
      </c>
      <c r="FB323" s="8">
        <v>230</v>
      </c>
      <c r="FD323" s="8">
        <v>230</v>
      </c>
      <c r="FF323" s="8">
        <v>12.2</v>
      </c>
      <c r="FH323" s="8">
        <v>12</v>
      </c>
      <c r="FJ323" s="8">
        <v>11.3</v>
      </c>
      <c r="FL323" s="8">
        <v>4040</v>
      </c>
      <c r="FN323" s="8">
        <v>0.85</v>
      </c>
      <c r="FO323" s="8">
        <v>230</v>
      </c>
      <c r="FP323" s="8">
        <v>230</v>
      </c>
      <c r="FQ323" s="8">
        <v>230</v>
      </c>
      <c r="FR323" s="8">
        <v>12.9</v>
      </c>
      <c r="FS323" s="8">
        <v>12.7</v>
      </c>
      <c r="FT323" s="8">
        <v>11.4</v>
      </c>
      <c r="FU323" s="8">
        <v>4220</v>
      </c>
      <c r="FV323" s="8">
        <v>0.75</v>
      </c>
      <c r="FW323" s="8">
        <v>228.3</v>
      </c>
      <c r="FY323" s="8">
        <v>2.2999999999999998</v>
      </c>
      <c r="GA323" s="8">
        <v>517.70000000000005</v>
      </c>
      <c r="GC323" s="8">
        <v>115</v>
      </c>
      <c r="GE323" s="8">
        <v>10412.700000000001</v>
      </c>
      <c r="HB323" s="8">
        <v>320.57</v>
      </c>
      <c r="HC323" s="8">
        <v>0.37</v>
      </c>
      <c r="HD323" s="8">
        <v>220.51</v>
      </c>
      <c r="HE323" s="8">
        <v>0.04</v>
      </c>
      <c r="HF323" s="8">
        <v>135.88</v>
      </c>
      <c r="HG323" s="8">
        <v>0.09</v>
      </c>
      <c r="HH323" s="8">
        <v>84.63</v>
      </c>
      <c r="HI323" s="8">
        <v>0.08</v>
      </c>
      <c r="HZ323" s="8">
        <v>69.52</v>
      </c>
      <c r="IA323" s="8">
        <v>0.08</v>
      </c>
      <c r="IB323" s="8">
        <v>81.680000000000007</v>
      </c>
      <c r="IC323" s="8">
        <v>0.03</v>
      </c>
      <c r="ID323" s="8">
        <v>40.43</v>
      </c>
      <c r="IE323" s="8">
        <v>0.05</v>
      </c>
      <c r="IF323" s="8">
        <v>41.25</v>
      </c>
      <c r="IG323" s="8">
        <v>0.06</v>
      </c>
      <c r="IP323" s="8">
        <v>308.58</v>
      </c>
      <c r="IQ323" s="8">
        <v>0.35</v>
      </c>
      <c r="IR323" s="8">
        <v>125.61</v>
      </c>
      <c r="IS323" s="8">
        <v>0.09</v>
      </c>
      <c r="IT323" s="8">
        <v>132.9</v>
      </c>
      <c r="IU323" s="8">
        <v>0.09</v>
      </c>
      <c r="IV323" s="8">
        <v>7.29</v>
      </c>
      <c r="IW323" s="8">
        <v>0.05</v>
      </c>
      <c r="IX323" s="8">
        <v>305.68</v>
      </c>
      <c r="IY323" s="8">
        <v>0.37</v>
      </c>
      <c r="IZ323" s="8">
        <v>132.16999999999999</v>
      </c>
      <c r="JA323" s="8">
        <v>0.09</v>
      </c>
      <c r="JB323" s="8">
        <v>6.63</v>
      </c>
      <c r="JC323" s="8">
        <v>0.08</v>
      </c>
      <c r="KB323" s="8">
        <v>345.75</v>
      </c>
      <c r="KC323" s="8">
        <v>0.38</v>
      </c>
      <c r="KD323" s="8">
        <v>224.67</v>
      </c>
      <c r="KE323" s="8">
        <v>0.08</v>
      </c>
      <c r="KF323" s="8">
        <v>141.88</v>
      </c>
      <c r="KG323" s="8">
        <v>0.09</v>
      </c>
      <c r="KH323" s="8">
        <v>82.79</v>
      </c>
      <c r="KI323" s="8">
        <v>0.04</v>
      </c>
      <c r="LD323" s="8">
        <v>80.959999999999994</v>
      </c>
      <c r="LE323" s="8">
        <v>0.05</v>
      </c>
      <c r="LF323" s="8">
        <v>76.33</v>
      </c>
      <c r="LG323" s="8">
        <v>0.05</v>
      </c>
      <c r="LH323" s="8">
        <v>47.88</v>
      </c>
      <c r="LI323" s="8">
        <v>0.03</v>
      </c>
      <c r="LJ323" s="8">
        <v>28.44</v>
      </c>
      <c r="LK323" s="8">
        <v>0.06</v>
      </c>
      <c r="LX323" s="8">
        <v>335.2</v>
      </c>
      <c r="LY323" s="8">
        <v>0.37</v>
      </c>
      <c r="LZ323" s="8">
        <v>124.71</v>
      </c>
      <c r="MA323" s="8">
        <v>0.08</v>
      </c>
      <c r="MB323" s="8">
        <v>139.41</v>
      </c>
      <c r="MC323" s="8">
        <v>0.09</v>
      </c>
      <c r="MD323" s="8">
        <v>14.7</v>
      </c>
      <c r="ME323" s="8">
        <v>0.04</v>
      </c>
      <c r="MF323" s="8">
        <v>331.78</v>
      </c>
      <c r="MG323" s="8">
        <v>0.36</v>
      </c>
      <c r="MH323" s="8">
        <v>138.59</v>
      </c>
      <c r="MI323" s="8">
        <v>0.09</v>
      </c>
      <c r="MJ323" s="8">
        <v>13.19</v>
      </c>
      <c r="MK323" s="8">
        <v>0.05</v>
      </c>
      <c r="MX323" s="28">
        <v>60.46</v>
      </c>
      <c r="MY323" s="28">
        <v>7.0000000000000007E-2</v>
      </c>
      <c r="MZ323" s="28">
        <v>60.14</v>
      </c>
      <c r="NA323" s="28">
        <v>0.1</v>
      </c>
      <c r="NB323" s="28">
        <v>59.89</v>
      </c>
      <c r="NC323" s="28">
        <v>0.09</v>
      </c>
      <c r="ND323" s="28">
        <v>59.21</v>
      </c>
      <c r="NE323" s="28">
        <v>0.09</v>
      </c>
      <c r="NF323" s="28">
        <v>60.18</v>
      </c>
      <c r="NG323" s="28">
        <v>0.09</v>
      </c>
      <c r="NJ323" s="8">
        <v>125.43</v>
      </c>
      <c r="NK323" s="8">
        <v>0.1</v>
      </c>
      <c r="NN323" s="8">
        <v>74.45</v>
      </c>
      <c r="NO323" s="8">
        <v>0.05</v>
      </c>
      <c r="NP323" s="8">
        <v>79.45</v>
      </c>
      <c r="NQ323" s="8">
        <v>0.04</v>
      </c>
      <c r="NR323" s="8">
        <v>219.18</v>
      </c>
      <c r="NS323" s="8">
        <v>7.0000000000000007E-2</v>
      </c>
      <c r="NV323" s="8">
        <v>125.38</v>
      </c>
      <c r="NW323" s="8">
        <v>0.08</v>
      </c>
      <c r="NX323" s="8">
        <v>77.31</v>
      </c>
      <c r="NY323" s="8">
        <v>7.0000000000000007E-2</v>
      </c>
      <c r="NZ323" s="8">
        <v>82.37</v>
      </c>
      <c r="OA323" s="8">
        <v>0.06</v>
      </c>
      <c r="OD323" s="8">
        <v>126.33</v>
      </c>
      <c r="OE323" s="8">
        <v>7.0000000000000007E-2</v>
      </c>
      <c r="PH323" s="28">
        <v>60.36</v>
      </c>
      <c r="PI323" s="28">
        <v>0.08</v>
      </c>
      <c r="PR323" s="8">
        <v>125.4</v>
      </c>
      <c r="PS323" s="8">
        <v>7.0000000000000007E-2</v>
      </c>
      <c r="PT323" s="8">
        <v>125.54</v>
      </c>
      <c r="PU323" s="8">
        <v>0.08</v>
      </c>
      <c r="QD323" s="8">
        <v>76.63</v>
      </c>
      <c r="QE323" s="8">
        <v>0.05</v>
      </c>
      <c r="QF323" s="8">
        <v>126.86</v>
      </c>
      <c r="QG323" s="8">
        <v>0.09</v>
      </c>
      <c r="QH323" s="8">
        <v>73.58</v>
      </c>
      <c r="QI323" s="8">
        <v>0.1</v>
      </c>
      <c r="QJ323" s="8">
        <v>125.64</v>
      </c>
      <c r="QK323" s="8">
        <v>0.08</v>
      </c>
      <c r="QV323" s="8">
        <v>220.1</v>
      </c>
      <c r="QW323" s="8">
        <v>0.05</v>
      </c>
      <c r="QX323" s="8">
        <v>115.46</v>
      </c>
      <c r="QY323" s="8">
        <v>0.23</v>
      </c>
      <c r="QZ323" s="8">
        <v>116.24</v>
      </c>
      <c r="RA323" s="8">
        <v>0.21</v>
      </c>
      <c r="RB323" s="28">
        <v>74.849999999999994</v>
      </c>
      <c r="RC323" s="28">
        <v>0.11</v>
      </c>
      <c r="RD323" s="28">
        <v>74.89</v>
      </c>
      <c r="RE323" s="28">
        <v>0.1</v>
      </c>
      <c r="RF323" s="28">
        <v>74.84</v>
      </c>
      <c r="RG323" s="28">
        <v>0.1</v>
      </c>
      <c r="RH323" s="28">
        <v>74.91</v>
      </c>
      <c r="RI323" s="28">
        <v>0.1</v>
      </c>
      <c r="RJ323" s="28">
        <v>74.900000000000006</v>
      </c>
      <c r="RK323" s="28">
        <v>0.1</v>
      </c>
      <c r="RL323" s="28">
        <v>74.95</v>
      </c>
      <c r="RM323" s="28">
        <v>0.1</v>
      </c>
      <c r="RP323" s="28">
        <v>79.709999999999994</v>
      </c>
      <c r="RQ323" s="28">
        <v>0.15</v>
      </c>
      <c r="RR323" s="28">
        <v>83.26</v>
      </c>
      <c r="RS323" s="28">
        <v>0.13</v>
      </c>
      <c r="RT323" s="28">
        <v>75.02</v>
      </c>
      <c r="RU323" s="28">
        <v>0.08</v>
      </c>
      <c r="RV323" s="28">
        <v>96.35</v>
      </c>
      <c r="RW323" s="28">
        <v>0.25</v>
      </c>
      <c r="RX323" s="28">
        <v>75.87</v>
      </c>
      <c r="RY323" s="28">
        <v>0.09</v>
      </c>
      <c r="RZ323" s="28">
        <v>81.97</v>
      </c>
      <c r="SA323" s="28">
        <v>0.15</v>
      </c>
      <c r="SB323" s="28">
        <v>76.94</v>
      </c>
      <c r="SC323" s="28">
        <v>0.12</v>
      </c>
      <c r="SD323" s="28">
        <v>77.540000000000006</v>
      </c>
      <c r="SE323" s="28">
        <v>0.14000000000000001</v>
      </c>
      <c r="SF323" s="28">
        <v>79.33</v>
      </c>
      <c r="SG323" s="28">
        <v>0.24</v>
      </c>
      <c r="SH323" s="28">
        <v>83.31</v>
      </c>
      <c r="SI323" s="28">
        <v>0.11</v>
      </c>
      <c r="SJ323" s="28">
        <v>83.16</v>
      </c>
      <c r="SK323" s="28">
        <v>0.1</v>
      </c>
      <c r="SL323" s="28">
        <v>85.09</v>
      </c>
      <c r="SM323" s="28">
        <v>0.15</v>
      </c>
      <c r="SN323" s="28">
        <v>75.19</v>
      </c>
      <c r="SO323" s="28">
        <v>0.09</v>
      </c>
      <c r="SP323" s="28">
        <v>82.6</v>
      </c>
      <c r="SQ323" s="28">
        <v>0.15</v>
      </c>
      <c r="SR323" s="28">
        <v>76.709999999999994</v>
      </c>
      <c r="SS323" s="28">
        <v>0.13</v>
      </c>
      <c r="ST323" s="28">
        <v>88.45</v>
      </c>
      <c r="SU323" s="28">
        <v>0.18</v>
      </c>
      <c r="VV323" s="28">
        <v>114.01</v>
      </c>
      <c r="VW323" s="28">
        <v>0.18</v>
      </c>
      <c r="WB323" s="8" t="s">
        <v>3314</v>
      </c>
      <c r="WF323" s="28">
        <v>60.4</v>
      </c>
      <c r="WG323" s="28">
        <v>0.08</v>
      </c>
      <c r="WH323" s="28">
        <v>60.21</v>
      </c>
      <c r="WI323" s="28">
        <v>0.06</v>
      </c>
      <c r="WJ323" s="8" t="s">
        <v>1980</v>
      </c>
      <c r="WK323" s="8">
        <v>74.941999999999993</v>
      </c>
      <c r="WL323" s="8">
        <v>1.9E-2</v>
      </c>
      <c r="WM323" s="8">
        <v>62.011000000000003</v>
      </c>
      <c r="WN323" s="8">
        <v>2.8000000000000001E-2</v>
      </c>
      <c r="WO323" s="8">
        <v>60.215000000000003</v>
      </c>
      <c r="WP323" s="8">
        <v>1.0999999999999999E-2</v>
      </c>
      <c r="WQ323" s="8">
        <v>56.53</v>
      </c>
      <c r="WR323" s="8">
        <v>1.9E-2</v>
      </c>
      <c r="WS323" s="8">
        <v>115.002</v>
      </c>
      <c r="WT323" s="8">
        <v>1.7000000000000001E-2</v>
      </c>
      <c r="WU323" s="8">
        <v>79.989999999999995</v>
      </c>
      <c r="WV323" s="8">
        <v>1.7999999999999999E-2</v>
      </c>
      <c r="WW323" s="8">
        <v>2453.5</v>
      </c>
      <c r="WX323" s="8">
        <v>2.8</v>
      </c>
      <c r="WY323" s="8">
        <v>2387.4</v>
      </c>
      <c r="WZ323" s="8">
        <v>2.9</v>
      </c>
      <c r="XA323" s="8">
        <v>1.087</v>
      </c>
      <c r="XB323" s="8">
        <v>2E-3</v>
      </c>
      <c r="XC323" s="8">
        <v>-0.40300000000000002</v>
      </c>
      <c r="XD323" s="8">
        <v>2E-3</v>
      </c>
      <c r="XE323" s="8">
        <v>0.08</v>
      </c>
      <c r="XF323" s="8">
        <v>3.0000000000000001E-3</v>
      </c>
      <c r="XG323" s="8">
        <v>0.83509999999999995</v>
      </c>
      <c r="XH323" s="8">
        <v>1.9E-3</v>
      </c>
      <c r="XI323" s="8">
        <v>29.224</v>
      </c>
      <c r="XJ323" s="8">
        <v>1E-3</v>
      </c>
      <c r="XK323" s="8">
        <v>10452</v>
      </c>
      <c r="XL323" s="8">
        <v>20</v>
      </c>
      <c r="XM323" s="8">
        <v>1520</v>
      </c>
      <c r="XO323" s="1">
        <v>1.20066036319974E-2</v>
      </c>
      <c r="XP323" s="12">
        <v>28.458051928560234</v>
      </c>
      <c r="XQ323" s="4">
        <v>13.029</v>
      </c>
      <c r="XR323" s="4">
        <v>0.373</v>
      </c>
      <c r="XS323" s="45">
        <f t="shared" si="258"/>
        <v>1.5462255207735751</v>
      </c>
      <c r="XT323" s="9">
        <f t="shared" si="260"/>
        <v>11172.397937500322</v>
      </c>
      <c r="XU323" s="46">
        <f t="shared" si="261"/>
        <v>304.87361177952755</v>
      </c>
      <c r="XV323" s="9">
        <f t="shared" si="259"/>
        <v>31.32043272974899</v>
      </c>
      <c r="XW323" s="9">
        <f t="shared" si="262"/>
        <v>128.65271684361329</v>
      </c>
      <c r="XX323" s="9">
        <f t="shared" si="263"/>
        <v>11043.745220656709</v>
      </c>
      <c r="XY323" s="15">
        <f t="shared" si="264"/>
        <v>8.8586445271490871E-3</v>
      </c>
      <c r="XZ323" s="9">
        <f t="shared" si="265"/>
        <v>27.793396228660757</v>
      </c>
      <c r="YA323" s="9">
        <f t="shared" si="266"/>
        <v>58.668774479226428</v>
      </c>
      <c r="YB323" s="10">
        <v>14.606966800936469</v>
      </c>
      <c r="YC323" s="10">
        <v>13.176222403060621</v>
      </c>
      <c r="YD323" s="3">
        <v>1.3756831440036713E-2</v>
      </c>
      <c r="YE323" s="9">
        <v>42.89891418727354</v>
      </c>
      <c r="YF323" s="15">
        <v>8.8015837165852824E-3</v>
      </c>
      <c r="YG323" s="9">
        <v>27.617426402675402</v>
      </c>
      <c r="YH323" s="15">
        <v>8.8556739119694684E-3</v>
      </c>
      <c r="YI323" s="9">
        <v>24.08423053624611</v>
      </c>
      <c r="YJ323" s="9">
        <f t="shared" si="267"/>
        <v>75.407412796005403</v>
      </c>
      <c r="YK323" s="9">
        <f t="shared" si="268"/>
        <v>62.263600705672971</v>
      </c>
      <c r="YL323" s="9">
        <f t="shared" si="269"/>
        <v>23.707056777421638</v>
      </c>
      <c r="YM323" s="9">
        <f t="shared" si="270"/>
        <v>45654.210456950139</v>
      </c>
      <c r="YN323" s="9">
        <f t="shared" si="271"/>
        <v>44882.57476966687</v>
      </c>
      <c r="YO323" s="9">
        <f t="shared" si="272"/>
        <v>8932</v>
      </c>
      <c r="YP323" s="14">
        <f t="shared" si="273"/>
        <v>0.66773503900031084</v>
      </c>
      <c r="YQ323" s="9">
        <f t="shared" si="274"/>
        <v>41506.984093953666</v>
      </c>
      <c r="YR323" s="9">
        <f t="shared" si="275"/>
        <v>40735.348406670397</v>
      </c>
      <c r="YS323" s="10">
        <f t="shared" si="276"/>
        <v>3.971200162069811</v>
      </c>
      <c r="YT323" s="15">
        <f t="shared" si="277"/>
        <v>0.22424589272892273</v>
      </c>
      <c r="YU323" s="16">
        <f t="shared" si="278"/>
        <v>-4.0863394512391196</v>
      </c>
      <c r="YV323" s="16">
        <f t="shared" si="279"/>
        <v>-16.738638316778975</v>
      </c>
      <c r="YW323" s="47">
        <f t="shared" si="280"/>
        <v>53.83016536684049</v>
      </c>
      <c r="YX323" s="5">
        <f t="shared" si="281"/>
        <v>45654.210456950139</v>
      </c>
      <c r="YY323" s="5">
        <f t="shared" si="282"/>
        <v>39474.270210879287</v>
      </c>
      <c r="YZ323" s="5">
        <f t="shared" si="283"/>
        <v>4213.9353251697812</v>
      </c>
      <c r="ZA323" s="5">
        <f t="shared" si="284"/>
        <v>1966.0049209010397</v>
      </c>
      <c r="ZB323" s="5">
        <f t="shared" si="285"/>
        <v>45654.21045695011</v>
      </c>
      <c r="ZC323" s="6">
        <f t="shared" si="286"/>
        <v>0.99999999999999933</v>
      </c>
    </row>
    <row r="324" spans="1:679" s="8" customFormat="1" x14ac:dyDescent="0.25">
      <c r="A324" s="8">
        <v>3</v>
      </c>
      <c r="B324" s="8" t="s">
        <v>1960</v>
      </c>
      <c r="C324" s="8" t="s">
        <v>1961</v>
      </c>
      <c r="D324" s="8" t="s">
        <v>1960</v>
      </c>
      <c r="E324" s="13" t="s">
        <v>3314</v>
      </c>
      <c r="F324" s="8" t="s">
        <v>3316</v>
      </c>
      <c r="G324" s="8" t="s">
        <v>3316</v>
      </c>
      <c r="H324" s="8" t="s">
        <v>3325</v>
      </c>
      <c r="I324" s="8" t="s">
        <v>3310</v>
      </c>
      <c r="J324" s="8" t="s">
        <v>3319</v>
      </c>
      <c r="L324" s="8">
        <v>7</v>
      </c>
      <c r="M324" s="8" t="s">
        <v>3311</v>
      </c>
      <c r="N324" s="7">
        <v>0</v>
      </c>
      <c r="O324" s="7">
        <v>20</v>
      </c>
      <c r="P324" s="8" t="s">
        <v>3367</v>
      </c>
      <c r="Q324" s="8" t="s">
        <v>1951</v>
      </c>
      <c r="R324" s="8" t="s">
        <v>1962</v>
      </c>
      <c r="S324" s="8" t="s">
        <v>119</v>
      </c>
      <c r="T324" s="8" t="s">
        <v>120</v>
      </c>
      <c r="U324" s="8" t="s">
        <v>949</v>
      </c>
      <c r="V324" s="8" t="s">
        <v>3378</v>
      </c>
      <c r="W324" s="8" t="s">
        <v>3382</v>
      </c>
      <c r="X324" s="8" t="s">
        <v>3387</v>
      </c>
      <c r="Y324" s="8" t="s">
        <v>3387</v>
      </c>
      <c r="Z324" s="8" t="s">
        <v>122</v>
      </c>
      <c r="AA324" s="8" t="s">
        <v>123</v>
      </c>
      <c r="AB324" s="8" t="s">
        <v>124</v>
      </c>
      <c r="AC324" s="8" t="s">
        <v>1312</v>
      </c>
      <c r="AD324" s="8" t="s">
        <v>1177</v>
      </c>
      <c r="AE324" s="8" t="s">
        <v>3391</v>
      </c>
      <c r="AF324" s="8" t="s">
        <v>931</v>
      </c>
      <c r="AG324" s="8">
        <v>75</v>
      </c>
      <c r="AH324" s="8">
        <v>62</v>
      </c>
      <c r="AI324" s="8">
        <v>115</v>
      </c>
      <c r="AJ324" s="8">
        <v>80</v>
      </c>
      <c r="AK324" s="8">
        <v>7.6</v>
      </c>
      <c r="AL324" s="8">
        <v>8.1</v>
      </c>
      <c r="AM324" s="8">
        <v>7.6</v>
      </c>
      <c r="AN324" s="8">
        <v>8.1</v>
      </c>
      <c r="AO324" s="8">
        <v>230</v>
      </c>
      <c r="AP324" s="8">
        <v>1.8</v>
      </c>
      <c r="AQ324" s="8">
        <v>32</v>
      </c>
      <c r="AR324" s="8">
        <v>0</v>
      </c>
      <c r="AS324" s="8">
        <v>39333</v>
      </c>
      <c r="AT324" s="8">
        <v>62</v>
      </c>
      <c r="AU324" s="8">
        <v>39243</v>
      </c>
      <c r="AV324" s="8">
        <v>203</v>
      </c>
      <c r="AW324" s="8">
        <v>1554</v>
      </c>
      <c r="AX324" s="8">
        <v>99</v>
      </c>
      <c r="AY324" s="8">
        <v>40888</v>
      </c>
      <c r="AZ324" s="8">
        <v>134</v>
      </c>
      <c r="BA324" s="8">
        <v>3.9239999999999999</v>
      </c>
      <c r="BB324" s="8">
        <v>901</v>
      </c>
      <c r="CO324" s="8" t="s">
        <v>1963</v>
      </c>
      <c r="CP324" s="8" t="s">
        <v>1964</v>
      </c>
      <c r="CQ324" s="8">
        <v>75.003</v>
      </c>
      <c r="CR324" s="8">
        <v>1.2999999999999999E-2</v>
      </c>
      <c r="CS324" s="8">
        <v>62.000999999999998</v>
      </c>
      <c r="CT324" s="8">
        <v>1.7999999999999999E-2</v>
      </c>
      <c r="CU324" s="8">
        <v>115.002</v>
      </c>
      <c r="CV324" s="8">
        <v>1.6E-2</v>
      </c>
      <c r="CW324" s="8">
        <v>80.003</v>
      </c>
      <c r="CX324" s="8">
        <v>2.1999999999999999E-2</v>
      </c>
      <c r="CY324" s="8">
        <v>74.63</v>
      </c>
      <c r="CZ324" s="8">
        <v>0.05</v>
      </c>
      <c r="DA324" s="8">
        <v>59.83</v>
      </c>
      <c r="DB324" s="8">
        <v>0.08</v>
      </c>
      <c r="DC324" s="8">
        <v>63.42</v>
      </c>
      <c r="DD324" s="8">
        <v>0.01</v>
      </c>
      <c r="DE324" s="8">
        <v>6.4000000000000001E-2</v>
      </c>
      <c r="DF324" s="8">
        <v>4.0000000000000001E-3</v>
      </c>
      <c r="DG324" s="8">
        <v>0.80149999999999999</v>
      </c>
      <c r="DH324" s="8">
        <v>2.5000000000000001E-3</v>
      </c>
      <c r="DI324" s="8">
        <v>39333</v>
      </c>
      <c r="DJ324" s="8">
        <v>62</v>
      </c>
      <c r="DK324" s="8">
        <v>1554</v>
      </c>
      <c r="DL324" s="8">
        <v>99</v>
      </c>
      <c r="DM324" s="8">
        <v>3.9239999999999999</v>
      </c>
      <c r="DN324" s="8">
        <v>1.6E-2</v>
      </c>
      <c r="DU324" s="8">
        <v>230</v>
      </c>
      <c r="DV324" s="8">
        <v>1.5</v>
      </c>
      <c r="DW324" s="8">
        <v>229.7</v>
      </c>
      <c r="DX324" s="8">
        <v>1.5</v>
      </c>
      <c r="DY324" s="8">
        <v>230.1</v>
      </c>
      <c r="DZ324" s="8">
        <v>1.5</v>
      </c>
      <c r="EA324" s="8">
        <v>32</v>
      </c>
      <c r="EB324" s="8">
        <v>0.1</v>
      </c>
      <c r="EC324" s="8">
        <v>29.2</v>
      </c>
      <c r="ED324" s="8">
        <v>0.1</v>
      </c>
      <c r="EE324" s="8">
        <v>33.1</v>
      </c>
      <c r="EF324" s="8">
        <v>0.1</v>
      </c>
      <c r="EG324" s="8">
        <v>7356.4</v>
      </c>
      <c r="EH324" s="8">
        <v>51.8</v>
      </c>
      <c r="EI324" s="8">
        <v>3818.1</v>
      </c>
      <c r="EJ324" s="8">
        <v>70.8</v>
      </c>
      <c r="EK324" s="8">
        <v>3064.1</v>
      </c>
      <c r="EL324" s="8">
        <v>41</v>
      </c>
      <c r="EM324" s="8">
        <v>230</v>
      </c>
      <c r="EO324" s="8">
        <v>230</v>
      </c>
      <c r="EQ324" s="8">
        <v>230</v>
      </c>
      <c r="ES324" s="8">
        <v>6.1</v>
      </c>
      <c r="EU324" s="8">
        <v>6.1</v>
      </c>
      <c r="EW324" s="8">
        <v>6.1</v>
      </c>
      <c r="EY324" s="8">
        <v>0.61</v>
      </c>
      <c r="EZ324" s="8">
        <v>230</v>
      </c>
      <c r="FB324" s="8">
        <v>230</v>
      </c>
      <c r="FD324" s="8">
        <v>230</v>
      </c>
      <c r="FF324" s="8">
        <v>12.2</v>
      </c>
      <c r="FH324" s="8">
        <v>12</v>
      </c>
      <c r="FJ324" s="8">
        <v>11.3</v>
      </c>
      <c r="FL324" s="8">
        <v>4040</v>
      </c>
      <c r="FN324" s="8">
        <v>0.86</v>
      </c>
      <c r="FO324" s="8">
        <v>230</v>
      </c>
      <c r="FP324" s="8">
        <v>230</v>
      </c>
      <c r="FQ324" s="8">
        <v>230</v>
      </c>
      <c r="FR324" s="8">
        <v>12.9</v>
      </c>
      <c r="FS324" s="8">
        <v>12.7</v>
      </c>
      <c r="FT324" s="8">
        <v>11.3</v>
      </c>
      <c r="FU324" s="8">
        <v>4200</v>
      </c>
      <c r="FV324" s="8">
        <v>0.76</v>
      </c>
      <c r="FW324" s="8">
        <v>228.4</v>
      </c>
      <c r="FY324" s="8">
        <v>2.2999999999999998</v>
      </c>
      <c r="GA324" s="8">
        <v>518.20000000000005</v>
      </c>
      <c r="GC324" s="8">
        <v>115</v>
      </c>
      <c r="GE324" s="8">
        <v>10363.200000000001</v>
      </c>
      <c r="HB324" s="8">
        <v>320.24</v>
      </c>
      <c r="HC324" s="8">
        <v>0.33</v>
      </c>
      <c r="HD324" s="8">
        <v>219.46</v>
      </c>
      <c r="HE324" s="8">
        <v>0.05</v>
      </c>
      <c r="HF324" s="8">
        <v>135.80000000000001</v>
      </c>
      <c r="HG324" s="8">
        <v>0.08</v>
      </c>
      <c r="HH324" s="8">
        <v>83.67</v>
      </c>
      <c r="HI324" s="8">
        <v>0.08</v>
      </c>
      <c r="HZ324" s="8">
        <v>69.09</v>
      </c>
      <c r="IA324" s="8">
        <v>0.06</v>
      </c>
      <c r="IB324" s="8">
        <v>80.099999999999994</v>
      </c>
      <c r="IC324" s="8">
        <v>0.04</v>
      </c>
      <c r="ID324" s="8">
        <v>40.130000000000003</v>
      </c>
      <c r="IE324" s="8">
        <v>0.04</v>
      </c>
      <c r="IF324" s="8">
        <v>39.97</v>
      </c>
      <c r="IG324" s="8">
        <v>0.06</v>
      </c>
      <c r="IP324" s="8">
        <v>308.27999999999997</v>
      </c>
      <c r="IQ324" s="8">
        <v>0.31</v>
      </c>
      <c r="IR324" s="8">
        <v>125.65</v>
      </c>
      <c r="IS324" s="8">
        <v>0.1</v>
      </c>
      <c r="IT324" s="8">
        <v>132.83000000000001</v>
      </c>
      <c r="IU324" s="8">
        <v>0.08</v>
      </c>
      <c r="IV324" s="8">
        <v>7.18</v>
      </c>
      <c r="IW324" s="8">
        <v>0.06</v>
      </c>
      <c r="IX324" s="8">
        <v>305.39999999999998</v>
      </c>
      <c r="IY324" s="8">
        <v>0.32</v>
      </c>
      <c r="IZ324" s="8">
        <v>132.1</v>
      </c>
      <c r="JA324" s="8">
        <v>0.08</v>
      </c>
      <c r="JB324" s="8">
        <v>6.56</v>
      </c>
      <c r="JC324" s="8">
        <v>0.06</v>
      </c>
      <c r="KB324" s="8">
        <v>344.93</v>
      </c>
      <c r="KC324" s="8">
        <v>0.4</v>
      </c>
      <c r="KD324" s="8">
        <v>221.62</v>
      </c>
      <c r="KE324" s="8">
        <v>7.0000000000000007E-2</v>
      </c>
      <c r="KF324" s="8">
        <v>141.69</v>
      </c>
      <c r="KG324" s="8">
        <v>0.09</v>
      </c>
      <c r="KH324" s="8">
        <v>79.930000000000007</v>
      </c>
      <c r="KI324" s="8">
        <v>0.09</v>
      </c>
      <c r="LD324" s="8">
        <v>79.900000000000006</v>
      </c>
      <c r="LE324" s="8">
        <v>0.05</v>
      </c>
      <c r="LF324" s="8">
        <v>72.209999999999994</v>
      </c>
      <c r="LG324" s="8">
        <v>0.16</v>
      </c>
      <c r="LH324" s="8">
        <v>47.22</v>
      </c>
      <c r="LI324" s="8">
        <v>0.03</v>
      </c>
      <c r="LJ324" s="8">
        <v>24.98</v>
      </c>
      <c r="LK324" s="8">
        <v>0.18</v>
      </c>
      <c r="LX324" s="8">
        <v>334.43</v>
      </c>
      <c r="LY324" s="8">
        <v>0.39</v>
      </c>
      <c r="LZ324" s="8">
        <v>124.64</v>
      </c>
      <c r="MA324" s="8">
        <v>0.08</v>
      </c>
      <c r="MB324" s="8">
        <v>139.22</v>
      </c>
      <c r="MC324" s="8">
        <v>0.09</v>
      </c>
      <c r="MD324" s="8">
        <v>14.59</v>
      </c>
      <c r="ME324" s="8">
        <v>0.05</v>
      </c>
      <c r="MF324" s="8">
        <v>331.03</v>
      </c>
      <c r="MG324" s="8">
        <v>0.39</v>
      </c>
      <c r="MH324" s="8">
        <v>138.41</v>
      </c>
      <c r="MI324" s="8">
        <v>0.09</v>
      </c>
      <c r="MJ324" s="8">
        <v>13.09</v>
      </c>
      <c r="MK324" s="8">
        <v>7.0000000000000007E-2</v>
      </c>
      <c r="MX324" s="28">
        <v>60.55</v>
      </c>
      <c r="MY324" s="28">
        <v>7.0000000000000007E-2</v>
      </c>
      <c r="MZ324" s="28">
        <v>60.18</v>
      </c>
      <c r="NA324" s="28">
        <v>0.11</v>
      </c>
      <c r="NB324" s="28">
        <v>59.74</v>
      </c>
      <c r="NC324" s="28">
        <v>0.1</v>
      </c>
      <c r="ND324" s="28">
        <v>59.07</v>
      </c>
      <c r="NE324" s="28">
        <v>0.11</v>
      </c>
      <c r="NF324" s="28">
        <v>60.12</v>
      </c>
      <c r="NG324" s="28">
        <v>0.1</v>
      </c>
      <c r="NJ324" s="8">
        <v>125.48</v>
      </c>
      <c r="NK324" s="8">
        <v>0.1</v>
      </c>
      <c r="NN324" s="8">
        <v>72.73</v>
      </c>
      <c r="NO324" s="8">
        <v>0.04</v>
      </c>
      <c r="NP324" s="8">
        <v>77.86</v>
      </c>
      <c r="NQ324" s="8">
        <v>0.03</v>
      </c>
      <c r="NR324" s="8">
        <v>216.35</v>
      </c>
      <c r="NS324" s="8">
        <v>0.06</v>
      </c>
      <c r="NV324" s="8">
        <v>125.29</v>
      </c>
      <c r="NW324" s="8">
        <v>0.08</v>
      </c>
      <c r="NX324" s="8">
        <v>72.849999999999994</v>
      </c>
      <c r="NY324" s="8">
        <v>0.16</v>
      </c>
      <c r="NZ324" s="8">
        <v>78.69</v>
      </c>
      <c r="OA324" s="8">
        <v>0.11</v>
      </c>
      <c r="OD324" s="8">
        <v>126.22</v>
      </c>
      <c r="OE324" s="8">
        <v>7.0000000000000007E-2</v>
      </c>
      <c r="PH324" s="28">
        <v>60.43</v>
      </c>
      <c r="PI324" s="28">
        <v>0.09</v>
      </c>
      <c r="PR324" s="8">
        <v>125.32</v>
      </c>
      <c r="PS324" s="8">
        <v>7.0000000000000007E-2</v>
      </c>
      <c r="PT324" s="8">
        <v>125.54</v>
      </c>
      <c r="PU324" s="8">
        <v>0.08</v>
      </c>
      <c r="QD324" s="8">
        <v>74.95</v>
      </c>
      <c r="QE324" s="8">
        <v>0.04</v>
      </c>
      <c r="QF324" s="8">
        <v>126.9</v>
      </c>
      <c r="QG324" s="8">
        <v>0.1</v>
      </c>
      <c r="QH324" s="8">
        <v>68.84</v>
      </c>
      <c r="QI324" s="8">
        <v>0.22</v>
      </c>
      <c r="QJ324" s="8">
        <v>125.56</v>
      </c>
      <c r="QK324" s="8">
        <v>0.08</v>
      </c>
      <c r="QV324" s="8">
        <v>219.06</v>
      </c>
      <c r="QW324" s="8">
        <v>0.06</v>
      </c>
      <c r="QX324" s="8">
        <v>115.52</v>
      </c>
      <c r="QY324" s="8">
        <v>0.17</v>
      </c>
      <c r="QZ324" s="8">
        <v>116.26</v>
      </c>
      <c r="RA324" s="8">
        <v>0.21</v>
      </c>
      <c r="RB324" s="28">
        <v>74.959999999999994</v>
      </c>
      <c r="RC324" s="28">
        <v>0.1</v>
      </c>
      <c r="RD324" s="28">
        <v>74.989999999999995</v>
      </c>
      <c r="RE324" s="28">
        <v>0.09</v>
      </c>
      <c r="RF324" s="28">
        <v>74.930000000000007</v>
      </c>
      <c r="RG324" s="28">
        <v>0.09</v>
      </c>
      <c r="RH324" s="28">
        <v>75</v>
      </c>
      <c r="RI324" s="28">
        <v>0.09</v>
      </c>
      <c r="RJ324" s="28">
        <v>75</v>
      </c>
      <c r="RK324" s="28">
        <v>0.09</v>
      </c>
      <c r="RL324" s="28">
        <v>75.06</v>
      </c>
      <c r="RM324" s="28">
        <v>0.08</v>
      </c>
      <c r="RP324" s="28">
        <v>80.27</v>
      </c>
      <c r="RQ324" s="28">
        <v>0.13</v>
      </c>
      <c r="RR324" s="28">
        <v>83.14</v>
      </c>
      <c r="RS324" s="28">
        <v>0.12</v>
      </c>
      <c r="RT324" s="28">
        <v>75.12</v>
      </c>
      <c r="RU324" s="28">
        <v>0.08</v>
      </c>
      <c r="RV324" s="28">
        <v>95.32</v>
      </c>
      <c r="RW324" s="28">
        <v>0.23</v>
      </c>
      <c r="RX324" s="28">
        <v>75.95</v>
      </c>
      <c r="RY324" s="28">
        <v>0.1</v>
      </c>
      <c r="RZ324" s="28">
        <v>82.24</v>
      </c>
      <c r="SA324" s="28">
        <v>0.12</v>
      </c>
      <c r="SB324" s="28">
        <v>77.77</v>
      </c>
      <c r="SC324" s="28">
        <v>0.15</v>
      </c>
      <c r="SD324" s="28">
        <v>79.3</v>
      </c>
      <c r="SE324" s="28">
        <v>0.2</v>
      </c>
      <c r="SF324" s="28">
        <v>79.45</v>
      </c>
      <c r="SG324" s="28">
        <v>0.24</v>
      </c>
      <c r="SH324" s="28">
        <v>82.94</v>
      </c>
      <c r="SI324" s="28">
        <v>0.11</v>
      </c>
      <c r="SJ324" s="28">
        <v>82.77</v>
      </c>
      <c r="SK324" s="28">
        <v>0.11</v>
      </c>
      <c r="SL324" s="28">
        <v>84.62</v>
      </c>
      <c r="SM324" s="28">
        <v>0.14000000000000001</v>
      </c>
      <c r="SN324" s="28">
        <v>75.3</v>
      </c>
      <c r="SO324" s="28">
        <v>0.09</v>
      </c>
      <c r="SP324" s="28">
        <v>82.66</v>
      </c>
      <c r="SQ324" s="28">
        <v>0.13</v>
      </c>
      <c r="SR324" s="28">
        <v>77.42</v>
      </c>
      <c r="SS324" s="28">
        <v>0.14000000000000001</v>
      </c>
      <c r="ST324" s="28">
        <v>88.27</v>
      </c>
      <c r="SU324" s="28">
        <v>0.16</v>
      </c>
      <c r="VV324" s="28">
        <v>114</v>
      </c>
      <c r="VW324" s="28">
        <v>0.17</v>
      </c>
      <c r="WB324" s="8" t="s">
        <v>3314</v>
      </c>
      <c r="WF324" s="28">
        <v>60.46</v>
      </c>
      <c r="WG324" s="28">
        <v>0.09</v>
      </c>
      <c r="WH324" s="28">
        <v>60.23</v>
      </c>
      <c r="WI324" s="28">
        <v>0.08</v>
      </c>
      <c r="WJ324" s="8" t="s">
        <v>1985</v>
      </c>
      <c r="WK324" s="8">
        <v>75.003</v>
      </c>
      <c r="WL324" s="8">
        <v>1.2999999999999999E-2</v>
      </c>
      <c r="WM324" s="8">
        <v>62.000999999999998</v>
      </c>
      <c r="WN324" s="8">
        <v>1.7999999999999999E-2</v>
      </c>
      <c r="WO324" s="8">
        <v>60.170999999999999</v>
      </c>
      <c r="WP324" s="8">
        <v>8.9999999999999993E-3</v>
      </c>
      <c r="WQ324" s="8">
        <v>56.402999999999999</v>
      </c>
      <c r="WR324" s="8">
        <v>0.01</v>
      </c>
      <c r="WS324" s="8">
        <v>115.002</v>
      </c>
      <c r="WT324" s="8">
        <v>1.6E-2</v>
      </c>
      <c r="WU324" s="8">
        <v>80.003</v>
      </c>
      <c r="WV324" s="8">
        <v>2.1999999999999999E-2</v>
      </c>
      <c r="WW324" s="8">
        <v>2403</v>
      </c>
      <c r="WX324" s="8">
        <v>3.8</v>
      </c>
      <c r="WY324" s="8">
        <v>2339</v>
      </c>
      <c r="WZ324" s="8">
        <v>3.7</v>
      </c>
      <c r="XA324" s="8">
        <v>1.046</v>
      </c>
      <c r="XB324" s="8">
        <v>2E-3</v>
      </c>
      <c r="XC324" s="8">
        <v>-0.38300000000000001</v>
      </c>
      <c r="XD324" s="8">
        <v>2E-3</v>
      </c>
      <c r="XE324" s="8">
        <v>6.4000000000000001E-2</v>
      </c>
      <c r="XF324" s="8">
        <v>4.0000000000000001E-3</v>
      </c>
      <c r="XG324" s="8">
        <v>0.80149999999999999</v>
      </c>
      <c r="XH324" s="8">
        <v>2.5000000000000001E-3</v>
      </c>
      <c r="XI324" s="8">
        <v>29.222000000000001</v>
      </c>
      <c r="XJ324" s="8">
        <v>1E-3</v>
      </c>
      <c r="XK324" s="8">
        <v>10421</v>
      </c>
      <c r="XL324" s="8">
        <v>21</v>
      </c>
      <c r="XM324" s="8">
        <v>1490</v>
      </c>
      <c r="XO324" s="1">
        <v>1.0570083158000437E-2</v>
      </c>
      <c r="XP324" s="12">
        <v>24.875633704038229</v>
      </c>
      <c r="XQ324" s="4">
        <v>13.03</v>
      </c>
      <c r="XR324" s="4">
        <v>0.36699999999999999</v>
      </c>
      <c r="XS324" s="45">
        <f t="shared" si="258"/>
        <v>1.5622185321156261</v>
      </c>
      <c r="XT324" s="9">
        <f t="shared" si="260"/>
        <v>10943.785609644625</v>
      </c>
      <c r="XU324" s="46">
        <f t="shared" si="261"/>
        <v>287.42663370078742</v>
      </c>
      <c r="XV324" s="9">
        <f t="shared" si="259"/>
        <v>26.90604950829335</v>
      </c>
      <c r="XW324" s="9">
        <f t="shared" si="262"/>
        <v>110.51924609776722</v>
      </c>
      <c r="XX324" s="9">
        <f t="shared" si="263"/>
        <v>10833.266363546858</v>
      </c>
      <c r="XY324" s="15">
        <f t="shared" si="264"/>
        <v>8.8309583656162906E-3</v>
      </c>
      <c r="XZ324" s="9">
        <f t="shared" si="265"/>
        <v>27.76386525384866</v>
      </c>
      <c r="YA324" s="9">
        <f t="shared" si="266"/>
        <v>58.60878146788437</v>
      </c>
      <c r="YB324" s="10">
        <v>14.607075486829759</v>
      </c>
      <c r="YC324" s="10">
        <v>13.174600192545432</v>
      </c>
      <c r="YD324" s="3">
        <v>1.3769517155340671E-2</v>
      </c>
      <c r="YE324" s="9">
        <v>42.913021475099377</v>
      </c>
      <c r="YF324" s="15">
        <v>8.780575980845761E-3</v>
      </c>
      <c r="YG324" s="9">
        <v>27.609315991566721</v>
      </c>
      <c r="YH324" s="15">
        <v>8.7908848615549616E-3</v>
      </c>
      <c r="YI324" s="9">
        <v>24.003025449963868</v>
      </c>
      <c r="YJ324" s="9">
        <f t="shared" si="267"/>
        <v>75.41057365591783</v>
      </c>
      <c r="YK324" s="9">
        <f t="shared" si="268"/>
        <v>62.222952181996625</v>
      </c>
      <c r="YL324" s="9">
        <f t="shared" si="269"/>
        <v>23.621995424495594</v>
      </c>
      <c r="YM324" s="9">
        <f t="shared" si="270"/>
        <v>45327.73543549532</v>
      </c>
      <c r="YN324" s="9">
        <f t="shared" si="271"/>
        <v>44130.050775273616</v>
      </c>
      <c r="YO324" s="9">
        <f t="shared" si="272"/>
        <v>8931</v>
      </c>
      <c r="YP324" s="14">
        <f t="shared" si="273"/>
        <v>0.67246913412158882</v>
      </c>
      <c r="YQ324" s="9">
        <f t="shared" si="274"/>
        <v>41223.35253631611</v>
      </c>
      <c r="YR324" s="9">
        <f t="shared" si="275"/>
        <v>40025.667876094405</v>
      </c>
      <c r="YS324" s="10">
        <f t="shared" si="276"/>
        <v>3.955796232253729</v>
      </c>
      <c r="YT324" s="15">
        <f t="shared" si="277"/>
        <v>0.22963899128419071</v>
      </c>
      <c r="YU324" s="16">
        <f t="shared" si="278"/>
        <v>-4.141869829353066</v>
      </c>
      <c r="YV324" s="16">
        <f t="shared" si="279"/>
        <v>-16.80179218803346</v>
      </c>
      <c r="YW324" s="47">
        <f t="shared" si="280"/>
        <v>53.600289908506959</v>
      </c>
      <c r="YX324" s="5">
        <f t="shared" si="281"/>
        <v>45327.73543549532</v>
      </c>
      <c r="YY324" s="5">
        <f t="shared" si="282"/>
        <v>39466.47053339082</v>
      </c>
      <c r="YZ324" s="5">
        <f t="shared" si="283"/>
        <v>4169.9109095622189</v>
      </c>
      <c r="ZA324" s="5">
        <f t="shared" si="284"/>
        <v>1691.3539925422954</v>
      </c>
      <c r="ZB324" s="5">
        <f t="shared" si="285"/>
        <v>45327.735435495335</v>
      </c>
      <c r="ZC324" s="6">
        <f t="shared" si="286"/>
        <v>1.0000000000000002</v>
      </c>
    </row>
    <row r="325" spans="1:679" s="8" customFormat="1" x14ac:dyDescent="0.25">
      <c r="A325" s="8">
        <v>3</v>
      </c>
      <c r="B325" s="8" t="s">
        <v>1965</v>
      </c>
      <c r="C325" s="8" t="s">
        <v>1966</v>
      </c>
      <c r="D325" s="8" t="s">
        <v>1965</v>
      </c>
      <c r="E325" s="13" t="s">
        <v>3314</v>
      </c>
      <c r="F325" s="8" t="s">
        <v>3316</v>
      </c>
      <c r="G325" s="8" t="s">
        <v>3316</v>
      </c>
      <c r="H325" s="8" t="s">
        <v>3325</v>
      </c>
      <c r="I325" s="8" t="s">
        <v>3310</v>
      </c>
      <c r="J325" s="8" t="s">
        <v>3319</v>
      </c>
      <c r="L325" s="8">
        <v>7</v>
      </c>
      <c r="M325" s="8" t="s">
        <v>3311</v>
      </c>
      <c r="N325" s="7">
        <v>0</v>
      </c>
      <c r="O325" s="7">
        <v>35</v>
      </c>
      <c r="P325" s="8" t="s">
        <v>3367</v>
      </c>
      <c r="Q325" s="8" t="s">
        <v>1951</v>
      </c>
      <c r="R325" s="8" t="s">
        <v>1967</v>
      </c>
      <c r="S325" s="8" t="s">
        <v>119</v>
      </c>
      <c r="T325" s="8" t="s">
        <v>120</v>
      </c>
      <c r="U325" s="8" t="s">
        <v>949</v>
      </c>
      <c r="V325" s="8" t="s">
        <v>3378</v>
      </c>
      <c r="W325" s="8" t="s">
        <v>3382</v>
      </c>
      <c r="X325" s="8" t="s">
        <v>3387</v>
      </c>
      <c r="Y325" s="8" t="s">
        <v>3387</v>
      </c>
      <c r="Z325" s="8" t="s">
        <v>122</v>
      </c>
      <c r="AA325" s="8" t="s">
        <v>123</v>
      </c>
      <c r="AB325" s="8" t="s">
        <v>124</v>
      </c>
      <c r="AC325" s="8" t="s">
        <v>1312</v>
      </c>
      <c r="AD325" s="8" t="s">
        <v>1177</v>
      </c>
      <c r="AE325" s="8" t="s">
        <v>3391</v>
      </c>
      <c r="AF325" s="8" t="s">
        <v>931</v>
      </c>
      <c r="AG325" s="8">
        <v>75</v>
      </c>
      <c r="AH325" s="8">
        <v>62</v>
      </c>
      <c r="AI325" s="8">
        <v>115</v>
      </c>
      <c r="AJ325" s="8">
        <v>80</v>
      </c>
      <c r="AK325" s="8">
        <v>7.6</v>
      </c>
      <c r="AL325" s="8">
        <v>8.1</v>
      </c>
      <c r="AM325" s="8">
        <v>7.6</v>
      </c>
      <c r="AN325" s="8">
        <v>8.1</v>
      </c>
      <c r="AO325" s="8">
        <v>230.1</v>
      </c>
      <c r="AP325" s="8">
        <v>1.9</v>
      </c>
      <c r="AQ325" s="8">
        <v>31.9</v>
      </c>
      <c r="AR325" s="8">
        <v>0</v>
      </c>
      <c r="AS325" s="8">
        <v>38039</v>
      </c>
      <c r="AT325" s="8">
        <v>68</v>
      </c>
      <c r="AU325" s="8">
        <v>38014</v>
      </c>
      <c r="AV325" s="8">
        <v>213</v>
      </c>
      <c r="AW325" s="8">
        <v>2446</v>
      </c>
      <c r="AX325" s="8">
        <v>176</v>
      </c>
      <c r="AY325" s="8">
        <v>40488</v>
      </c>
      <c r="AZ325" s="8">
        <v>170</v>
      </c>
      <c r="BA325" s="8">
        <v>3.91</v>
      </c>
      <c r="BB325" s="8">
        <v>902</v>
      </c>
      <c r="CO325" s="8" t="s">
        <v>1968</v>
      </c>
      <c r="CP325" s="8" t="s">
        <v>1969</v>
      </c>
      <c r="CQ325" s="8">
        <v>75.007999999999996</v>
      </c>
      <c r="CR325" s="8">
        <v>1.9E-2</v>
      </c>
      <c r="CS325" s="8">
        <v>61.988</v>
      </c>
      <c r="CT325" s="8">
        <v>3.3000000000000002E-2</v>
      </c>
      <c r="CU325" s="8">
        <v>114.995</v>
      </c>
      <c r="CV325" s="8">
        <v>2.5999999999999999E-2</v>
      </c>
      <c r="CW325" s="8">
        <v>79.945999999999998</v>
      </c>
      <c r="CX325" s="8">
        <v>1.9E-2</v>
      </c>
      <c r="CY325" s="8">
        <v>74.62</v>
      </c>
      <c r="CZ325" s="8">
        <v>0.06</v>
      </c>
      <c r="DA325" s="8">
        <v>59.67</v>
      </c>
      <c r="DB325" s="8">
        <v>0.08</v>
      </c>
      <c r="DC325" s="8">
        <v>63.73</v>
      </c>
      <c r="DD325" s="8">
        <v>0.04</v>
      </c>
      <c r="DE325" s="8">
        <v>5.6000000000000001E-2</v>
      </c>
      <c r="DF325" s="8">
        <v>3.0000000000000001E-3</v>
      </c>
      <c r="DG325" s="8">
        <v>0.73429999999999995</v>
      </c>
      <c r="DH325" s="8">
        <v>1.9E-3</v>
      </c>
      <c r="DI325" s="8">
        <v>38039</v>
      </c>
      <c r="DJ325" s="8">
        <v>68</v>
      </c>
      <c r="DK325" s="8">
        <v>2446</v>
      </c>
      <c r="DL325" s="8">
        <v>176</v>
      </c>
      <c r="DM325" s="8">
        <v>3.91</v>
      </c>
      <c r="DN325" s="8">
        <v>1.9E-2</v>
      </c>
      <c r="DU325" s="8">
        <v>230.1</v>
      </c>
      <c r="DV325" s="8">
        <v>1.7</v>
      </c>
      <c r="DW325" s="8">
        <v>229.8</v>
      </c>
      <c r="DX325" s="8">
        <v>1.7</v>
      </c>
      <c r="DY325" s="8">
        <v>230.2</v>
      </c>
      <c r="DZ325" s="8">
        <v>1.7</v>
      </c>
      <c r="EA325" s="8">
        <v>31.9</v>
      </c>
      <c r="EB325" s="8">
        <v>0.1</v>
      </c>
      <c r="EC325" s="8">
        <v>29.1</v>
      </c>
      <c r="ED325" s="8">
        <v>0.1</v>
      </c>
      <c r="EE325" s="8">
        <v>32.9</v>
      </c>
      <c r="EF325" s="8">
        <v>0.1</v>
      </c>
      <c r="EG325" s="8">
        <v>7327.9</v>
      </c>
      <c r="EH325" s="8">
        <v>59.3</v>
      </c>
      <c r="EI325" s="8">
        <v>3822.9</v>
      </c>
      <c r="EJ325" s="8">
        <v>80.400000000000006</v>
      </c>
      <c r="EK325" s="8">
        <v>3027</v>
      </c>
      <c r="EL325" s="8">
        <v>45.9</v>
      </c>
      <c r="EM325" s="8">
        <v>230</v>
      </c>
      <c r="EO325" s="8">
        <v>230</v>
      </c>
      <c r="EQ325" s="8">
        <v>230</v>
      </c>
      <c r="ES325" s="8">
        <v>6.1</v>
      </c>
      <c r="EU325" s="8">
        <v>6.1</v>
      </c>
      <c r="EW325" s="8">
        <v>6</v>
      </c>
      <c r="EY325" s="8">
        <v>0.61</v>
      </c>
      <c r="EZ325" s="8">
        <v>230</v>
      </c>
      <c r="FB325" s="8">
        <v>230</v>
      </c>
      <c r="FD325" s="8">
        <v>230</v>
      </c>
      <c r="FF325" s="8">
        <v>12.1</v>
      </c>
      <c r="FH325" s="8">
        <v>11.9</v>
      </c>
      <c r="FJ325" s="8">
        <v>11.3</v>
      </c>
      <c r="FL325" s="8">
        <v>4040</v>
      </c>
      <c r="FN325" s="8">
        <v>0.86</v>
      </c>
      <c r="FO325" s="8">
        <v>230</v>
      </c>
      <c r="FP325" s="8">
        <v>230</v>
      </c>
      <c r="FQ325" s="8">
        <v>230</v>
      </c>
      <c r="FR325" s="8">
        <v>12.9</v>
      </c>
      <c r="FS325" s="8">
        <v>12.6</v>
      </c>
      <c r="FT325" s="8">
        <v>11.3</v>
      </c>
      <c r="FU325" s="8">
        <v>4180</v>
      </c>
      <c r="FV325" s="8">
        <v>0.75</v>
      </c>
      <c r="FW325" s="8">
        <v>228.5</v>
      </c>
      <c r="FY325" s="8">
        <v>2.2999999999999998</v>
      </c>
      <c r="GA325" s="8">
        <v>518.29999999999995</v>
      </c>
      <c r="GC325" s="8">
        <v>115</v>
      </c>
      <c r="GE325" s="8">
        <v>10303.299999999999</v>
      </c>
      <c r="HB325" s="8">
        <v>319.60000000000002</v>
      </c>
      <c r="HC325" s="8">
        <v>0.34</v>
      </c>
      <c r="HD325" s="8">
        <v>218.16</v>
      </c>
      <c r="HE325" s="8">
        <v>7.0000000000000007E-2</v>
      </c>
      <c r="HF325" s="8">
        <v>135.63999999999999</v>
      </c>
      <c r="HG325" s="8">
        <v>0.08</v>
      </c>
      <c r="HH325" s="8">
        <v>82.52</v>
      </c>
      <c r="HI325" s="8">
        <v>7.0000000000000007E-2</v>
      </c>
      <c r="HZ325" s="8">
        <v>68.209999999999994</v>
      </c>
      <c r="IA325" s="8">
        <v>0.05</v>
      </c>
      <c r="IB325" s="8">
        <v>77.36</v>
      </c>
      <c r="IC325" s="8">
        <v>0.05</v>
      </c>
      <c r="ID325" s="8">
        <v>39.520000000000003</v>
      </c>
      <c r="IE325" s="8">
        <v>0.04</v>
      </c>
      <c r="IF325" s="8">
        <v>37.85</v>
      </c>
      <c r="IG325" s="8">
        <v>0.06</v>
      </c>
      <c r="IP325" s="8">
        <v>307.70999999999998</v>
      </c>
      <c r="IQ325" s="8">
        <v>0.33</v>
      </c>
      <c r="IR325" s="8">
        <v>125.9</v>
      </c>
      <c r="IS325" s="8">
        <v>0.11</v>
      </c>
      <c r="IT325" s="8">
        <v>132.68</v>
      </c>
      <c r="IU325" s="8">
        <v>0.08</v>
      </c>
      <c r="IV325" s="8">
        <v>6.77</v>
      </c>
      <c r="IW325" s="8">
        <v>0.05</v>
      </c>
      <c r="IX325" s="8">
        <v>304.85000000000002</v>
      </c>
      <c r="IY325" s="8">
        <v>0.33</v>
      </c>
      <c r="IZ325" s="8">
        <v>131.96</v>
      </c>
      <c r="JA325" s="8">
        <v>0.08</v>
      </c>
      <c r="JB325" s="8">
        <v>6.24</v>
      </c>
      <c r="JC325" s="8">
        <v>7.0000000000000007E-2</v>
      </c>
      <c r="KB325" s="8">
        <v>343.66</v>
      </c>
      <c r="KC325" s="8">
        <v>0.37</v>
      </c>
      <c r="KD325" s="8">
        <v>216.19</v>
      </c>
      <c r="KE325" s="8">
        <v>0.1</v>
      </c>
      <c r="KF325" s="8">
        <v>141.38999999999999</v>
      </c>
      <c r="KG325" s="8">
        <v>0.09</v>
      </c>
      <c r="KH325" s="8">
        <v>74.8</v>
      </c>
      <c r="KI325" s="8">
        <v>0.08</v>
      </c>
      <c r="LD325" s="8">
        <v>77.97</v>
      </c>
      <c r="LE325" s="8">
        <v>0.04</v>
      </c>
      <c r="LF325" s="8">
        <v>65.099999999999994</v>
      </c>
      <c r="LG325" s="8">
        <v>0.16</v>
      </c>
      <c r="LH325" s="8">
        <v>46</v>
      </c>
      <c r="LI325" s="8">
        <v>0.03</v>
      </c>
      <c r="LJ325" s="8">
        <v>19.09</v>
      </c>
      <c r="LK325" s="8">
        <v>0.17</v>
      </c>
      <c r="LX325" s="8">
        <v>333.28</v>
      </c>
      <c r="LY325" s="8">
        <v>0.35</v>
      </c>
      <c r="LZ325" s="8">
        <v>124.58</v>
      </c>
      <c r="MA325" s="8">
        <v>0.08</v>
      </c>
      <c r="MB325" s="8">
        <v>138.94999999999999</v>
      </c>
      <c r="MC325" s="8">
        <v>0.08</v>
      </c>
      <c r="MD325" s="8">
        <v>14.37</v>
      </c>
      <c r="ME325" s="8">
        <v>0.03</v>
      </c>
      <c r="MF325" s="8">
        <v>329.89</v>
      </c>
      <c r="MG325" s="8">
        <v>0.36</v>
      </c>
      <c r="MH325" s="8">
        <v>138.13999999999999</v>
      </c>
      <c r="MI325" s="8">
        <v>0.09</v>
      </c>
      <c r="MJ325" s="8">
        <v>12.86</v>
      </c>
      <c r="MK325" s="8">
        <v>0.05</v>
      </c>
      <c r="MX325" s="28">
        <v>60.46</v>
      </c>
      <c r="MY325" s="28">
        <v>0.06</v>
      </c>
      <c r="MZ325" s="28">
        <v>60.03</v>
      </c>
      <c r="NA325" s="28">
        <v>7.0000000000000007E-2</v>
      </c>
      <c r="NB325" s="28">
        <v>59.55</v>
      </c>
      <c r="NC325" s="28">
        <v>7.0000000000000007E-2</v>
      </c>
      <c r="ND325" s="28">
        <v>58.87</v>
      </c>
      <c r="NE325" s="28">
        <v>0.09</v>
      </c>
      <c r="NF325" s="28">
        <v>60.05</v>
      </c>
      <c r="NG325" s="28">
        <v>7.0000000000000007E-2</v>
      </c>
      <c r="NJ325" s="8">
        <v>125.73</v>
      </c>
      <c r="NK325" s="8">
        <v>0.1</v>
      </c>
      <c r="NN325" s="8">
        <v>70.040000000000006</v>
      </c>
      <c r="NO325" s="8">
        <v>0.04</v>
      </c>
      <c r="NP325" s="8">
        <v>75.5</v>
      </c>
      <c r="NQ325" s="8">
        <v>0.04</v>
      </c>
      <c r="NR325" s="8">
        <v>211.17</v>
      </c>
      <c r="NS325" s="8">
        <v>0.08</v>
      </c>
      <c r="NV325" s="8">
        <v>125.27</v>
      </c>
      <c r="NW325" s="8">
        <v>0.09</v>
      </c>
      <c r="NX325" s="8">
        <v>57.31</v>
      </c>
      <c r="NY325" s="8">
        <v>0.37</v>
      </c>
      <c r="NZ325" s="8">
        <v>71.209999999999994</v>
      </c>
      <c r="OA325" s="8">
        <v>0.13</v>
      </c>
      <c r="OD325" s="8">
        <v>126.12</v>
      </c>
      <c r="OE325" s="8">
        <v>7.0000000000000007E-2</v>
      </c>
      <c r="PH325" s="28">
        <v>60.35</v>
      </c>
      <c r="PI325" s="28">
        <v>0.06</v>
      </c>
      <c r="PR325" s="8">
        <v>125.28</v>
      </c>
      <c r="PS325" s="8">
        <v>0.08</v>
      </c>
      <c r="PT325" s="8">
        <v>125.72</v>
      </c>
      <c r="PU325" s="8">
        <v>0.08</v>
      </c>
      <c r="QD325" s="8">
        <v>72.08</v>
      </c>
      <c r="QE325" s="8">
        <v>0.03</v>
      </c>
      <c r="QF325" s="8">
        <v>127.18</v>
      </c>
      <c r="QG325" s="8">
        <v>0.11</v>
      </c>
      <c r="QH325" s="8">
        <v>51.24</v>
      </c>
      <c r="QI325" s="8">
        <v>0.12</v>
      </c>
      <c r="QJ325" s="8">
        <v>125.55</v>
      </c>
      <c r="QK325" s="8">
        <v>0.08</v>
      </c>
      <c r="QV325" s="8">
        <v>217.74</v>
      </c>
      <c r="QW325" s="8">
        <v>0.08</v>
      </c>
      <c r="QX325" s="8">
        <v>115.44</v>
      </c>
      <c r="QY325" s="8">
        <v>0.19</v>
      </c>
      <c r="QZ325" s="8">
        <v>116.22</v>
      </c>
      <c r="RA325" s="8">
        <v>0.16</v>
      </c>
      <c r="RB325" s="28">
        <v>74.92</v>
      </c>
      <c r="RC325" s="28">
        <v>7.0000000000000007E-2</v>
      </c>
      <c r="RD325" s="28">
        <v>74.959999999999994</v>
      </c>
      <c r="RE325" s="28">
        <v>7.0000000000000007E-2</v>
      </c>
      <c r="RF325" s="28">
        <v>74.86</v>
      </c>
      <c r="RG325" s="28">
        <v>0.08</v>
      </c>
      <c r="RH325" s="28">
        <v>74.930000000000007</v>
      </c>
      <c r="RI325" s="28">
        <v>0.08</v>
      </c>
      <c r="RJ325" s="28">
        <v>74.95</v>
      </c>
      <c r="RK325" s="28">
        <v>7.0000000000000007E-2</v>
      </c>
      <c r="RL325" s="28">
        <v>75.010000000000005</v>
      </c>
      <c r="RM325" s="28">
        <v>0.06</v>
      </c>
      <c r="RP325" s="28">
        <v>80.05</v>
      </c>
      <c r="RQ325" s="28">
        <v>0.12</v>
      </c>
      <c r="RR325" s="28">
        <v>82.53</v>
      </c>
      <c r="RS325" s="28">
        <v>0.1</v>
      </c>
      <c r="RT325" s="28">
        <v>75.48</v>
      </c>
      <c r="RU325" s="28">
        <v>0.09</v>
      </c>
      <c r="RV325" s="28">
        <v>95</v>
      </c>
      <c r="RW325" s="28">
        <v>0.26</v>
      </c>
      <c r="RX325" s="28">
        <v>75.930000000000007</v>
      </c>
      <c r="RY325" s="28">
        <v>0.08</v>
      </c>
      <c r="RZ325" s="28">
        <v>82.03</v>
      </c>
      <c r="SA325" s="28">
        <v>0.12</v>
      </c>
      <c r="SB325" s="28">
        <v>79.739999999999995</v>
      </c>
      <c r="SC325" s="28">
        <v>0.15</v>
      </c>
      <c r="SD325" s="28">
        <v>82.07</v>
      </c>
      <c r="SE325" s="28">
        <v>0.19</v>
      </c>
      <c r="SF325" s="28">
        <v>83.32</v>
      </c>
      <c r="SG325" s="28">
        <v>0.31</v>
      </c>
      <c r="SH325" s="28">
        <v>82.48</v>
      </c>
      <c r="SI325" s="28">
        <v>0.1</v>
      </c>
      <c r="SJ325" s="28">
        <v>82.09</v>
      </c>
      <c r="SK325" s="28">
        <v>0.11</v>
      </c>
      <c r="SL325" s="28">
        <v>84.44</v>
      </c>
      <c r="SM325" s="28">
        <v>0.15</v>
      </c>
      <c r="SN325" s="28">
        <v>75.28</v>
      </c>
      <c r="SO325" s="28">
        <v>0.08</v>
      </c>
      <c r="SP325" s="28">
        <v>82.22</v>
      </c>
      <c r="SQ325" s="28">
        <v>0.13</v>
      </c>
      <c r="SR325" s="28">
        <v>78.459999999999994</v>
      </c>
      <c r="SS325" s="28">
        <v>0.16</v>
      </c>
      <c r="ST325" s="28">
        <v>87.65</v>
      </c>
      <c r="SU325" s="28">
        <v>0.28999999999999998</v>
      </c>
      <c r="VV325" s="28">
        <v>113.89</v>
      </c>
      <c r="VW325" s="28">
        <v>0.19</v>
      </c>
      <c r="WB325" s="8" t="s">
        <v>3314</v>
      </c>
      <c r="WF325" s="28">
        <v>60.4</v>
      </c>
      <c r="WG325" s="28">
        <v>0.06</v>
      </c>
      <c r="WH325" s="28">
        <v>60.17</v>
      </c>
      <c r="WI325" s="28">
        <v>0.05</v>
      </c>
      <c r="WJ325" s="8" t="s">
        <v>1990</v>
      </c>
      <c r="WK325" s="8">
        <v>75.007999999999996</v>
      </c>
      <c r="WL325" s="8">
        <v>1.9E-2</v>
      </c>
      <c r="WM325" s="8">
        <v>61.988</v>
      </c>
      <c r="WN325" s="8">
        <v>3.3000000000000002E-2</v>
      </c>
      <c r="WO325" s="8">
        <v>60.04</v>
      </c>
      <c r="WP325" s="8">
        <v>1.2999999999999999E-2</v>
      </c>
      <c r="WQ325" s="8">
        <v>56.182000000000002</v>
      </c>
      <c r="WR325" s="8">
        <v>1.4999999999999999E-2</v>
      </c>
      <c r="WS325" s="8">
        <v>114.995</v>
      </c>
      <c r="WT325" s="8">
        <v>2.5999999999999999E-2</v>
      </c>
      <c r="WU325" s="8">
        <v>79.945999999999998</v>
      </c>
      <c r="WV325" s="8">
        <v>1.9E-2</v>
      </c>
      <c r="WW325" s="8">
        <v>2300.6999999999998</v>
      </c>
      <c r="WX325" s="8">
        <v>3</v>
      </c>
      <c r="WY325" s="8">
        <v>2236.9</v>
      </c>
      <c r="WZ325" s="8">
        <v>2.9</v>
      </c>
      <c r="XA325" s="8">
        <v>0.94699999999999995</v>
      </c>
      <c r="XB325" s="8">
        <v>1E-3</v>
      </c>
      <c r="XC325" s="8">
        <v>-0.34499999999999997</v>
      </c>
      <c r="XD325" s="8">
        <v>2E-3</v>
      </c>
      <c r="XE325" s="8">
        <v>5.6000000000000001E-2</v>
      </c>
      <c r="XF325" s="8">
        <v>3.0000000000000001E-3</v>
      </c>
      <c r="XG325" s="8">
        <v>0.73429999999999995</v>
      </c>
      <c r="XH325" s="8">
        <v>1.9E-3</v>
      </c>
      <c r="XI325" s="8">
        <v>29.202000000000002</v>
      </c>
      <c r="XJ325" s="8">
        <v>1E-3</v>
      </c>
      <c r="XK325" s="8">
        <v>10355</v>
      </c>
      <c r="XL325" s="8">
        <v>20</v>
      </c>
      <c r="XM325" s="8">
        <v>1450</v>
      </c>
      <c r="XO325" s="1">
        <v>9.0900009989010287E-3</v>
      </c>
      <c r="XP325" s="12">
        <v>20.427050244730388</v>
      </c>
      <c r="XQ325" s="4">
        <v>13.029</v>
      </c>
      <c r="XR325" s="4">
        <v>0.33300000000000002</v>
      </c>
      <c r="XS325" s="45">
        <f t="shared" si="258"/>
        <v>1.6292253080617771</v>
      </c>
      <c r="XT325" s="9">
        <f t="shared" si="260"/>
        <v>10481.149245578297</v>
      </c>
      <c r="XU325" s="46">
        <f t="shared" si="261"/>
        <v>248.86375555905514</v>
      </c>
      <c r="XV325" s="9">
        <f t="shared" si="259"/>
        <v>22.014542746783206</v>
      </c>
      <c r="XW325" s="9">
        <f t="shared" si="262"/>
        <v>90.430862449336772</v>
      </c>
      <c r="XX325" s="9">
        <f t="shared" si="263"/>
        <v>10390.71838312896</v>
      </c>
      <c r="XY325" s="15">
        <f t="shared" si="264"/>
        <v>8.8134869244443342E-3</v>
      </c>
      <c r="XZ325" s="9">
        <f t="shared" si="265"/>
        <v>27.73145246692037</v>
      </c>
      <c r="YA325" s="9">
        <f t="shared" si="266"/>
        <v>58.410774691938222</v>
      </c>
      <c r="YB325" s="10">
        <v>14.60643555784953</v>
      </c>
      <c r="YC325" s="10">
        <v>13.17050227657392</v>
      </c>
      <c r="YD325" s="3">
        <v>1.3715594227433774E-2</v>
      </c>
      <c r="YE325" s="9">
        <v>42.851333267940817</v>
      </c>
      <c r="YF325" s="15">
        <v>8.7708236768340147E-3</v>
      </c>
      <c r="YG325" s="9">
        <v>27.59986350352516</v>
      </c>
      <c r="YH325" s="15">
        <v>8.691477311725369E-3</v>
      </c>
      <c r="YI325" s="9">
        <v>23.862952743962037</v>
      </c>
      <c r="YJ325" s="9">
        <f t="shared" si="267"/>
        <v>75.356084581337583</v>
      </c>
      <c r="YK325" s="9">
        <f t="shared" si="268"/>
        <v>62.177118783598736</v>
      </c>
      <c r="YL325" s="9">
        <f t="shared" si="269"/>
        <v>23.465651463615696</v>
      </c>
      <c r="YM325" s="9">
        <f t="shared" si="270"/>
        <v>44710.496967573927</v>
      </c>
      <c r="YN325" s="9">
        <f t="shared" si="271"/>
        <v>42625.517271208453</v>
      </c>
      <c r="YO325" s="9">
        <f t="shared" si="272"/>
        <v>8905</v>
      </c>
      <c r="YP325" s="14">
        <f t="shared" si="273"/>
        <v>0.67976799770403373</v>
      </c>
      <c r="YQ325" s="9">
        <f t="shared" si="274"/>
        <v>40611.018965296986</v>
      </c>
      <c r="YR325" s="9">
        <f t="shared" si="275"/>
        <v>38526.039268931505</v>
      </c>
      <c r="YS325" s="10">
        <f t="shared" si="276"/>
        <v>3.9218753225781735</v>
      </c>
      <c r="YT325" s="15">
        <f t="shared" si="277"/>
        <v>0.23455746787098464</v>
      </c>
      <c r="YU325" s="16">
        <f t="shared" si="278"/>
        <v>-4.2658010033046736</v>
      </c>
      <c r="YV325" s="16">
        <f t="shared" si="279"/>
        <v>-16.945309889399361</v>
      </c>
      <c r="YW325" s="47">
        <f t="shared" si="280"/>
        <v>53.218158900271263</v>
      </c>
      <c r="YX325" s="5">
        <f t="shared" si="281"/>
        <v>44710.496967573927</v>
      </c>
      <c r="YY325" s="5">
        <f t="shared" si="282"/>
        <v>39167.119388388455</v>
      </c>
      <c r="YZ325" s="5">
        <f t="shared" si="283"/>
        <v>4164.1740147693381</v>
      </c>
      <c r="ZA325" s="5">
        <f t="shared" si="284"/>
        <v>1379.203564416091</v>
      </c>
      <c r="ZB325" s="5">
        <f t="shared" si="285"/>
        <v>44710.496967573883</v>
      </c>
      <c r="ZC325" s="6">
        <f t="shared" si="286"/>
        <v>0.999999999999999</v>
      </c>
    </row>
    <row r="326" spans="1:679" s="8" customFormat="1" x14ac:dyDescent="0.25">
      <c r="A326" s="8">
        <v>3</v>
      </c>
      <c r="B326" s="8" t="s">
        <v>1970</v>
      </c>
      <c r="C326" s="8" t="s">
        <v>1971</v>
      </c>
      <c r="D326" s="8" t="s">
        <v>1970</v>
      </c>
      <c r="E326" s="13" t="s">
        <v>3314</v>
      </c>
      <c r="F326" s="8" t="s">
        <v>3316</v>
      </c>
      <c r="G326" s="8" t="s">
        <v>3316</v>
      </c>
      <c r="H326" s="8" t="s">
        <v>3325</v>
      </c>
      <c r="I326" s="8" t="s">
        <v>3310</v>
      </c>
      <c r="J326" s="8" t="s">
        <v>3319</v>
      </c>
      <c r="L326" s="8">
        <v>7</v>
      </c>
      <c r="M326" s="8" t="s">
        <v>3311</v>
      </c>
      <c r="N326" s="7">
        <v>0</v>
      </c>
      <c r="O326" s="7">
        <v>5</v>
      </c>
      <c r="P326" s="8" t="s">
        <v>3367</v>
      </c>
      <c r="Q326" s="8" t="s">
        <v>1951</v>
      </c>
      <c r="R326" s="8" t="s">
        <v>1972</v>
      </c>
      <c r="S326" s="8" t="s">
        <v>119</v>
      </c>
      <c r="T326" s="8" t="s">
        <v>120</v>
      </c>
      <c r="U326" s="8" t="s">
        <v>949</v>
      </c>
      <c r="V326" s="8" t="s">
        <v>3378</v>
      </c>
      <c r="W326" s="8" t="s">
        <v>3382</v>
      </c>
      <c r="X326" s="8" t="s">
        <v>3387</v>
      </c>
      <c r="Y326" s="8" t="s">
        <v>3387</v>
      </c>
      <c r="Z326" s="8" t="s">
        <v>122</v>
      </c>
      <c r="AA326" s="8" t="s">
        <v>123</v>
      </c>
      <c r="AB326" s="8" t="s">
        <v>124</v>
      </c>
      <c r="AC326" s="8" t="s">
        <v>1312</v>
      </c>
      <c r="AD326" s="8" t="s">
        <v>1177</v>
      </c>
      <c r="AE326" s="8" t="s">
        <v>3391</v>
      </c>
      <c r="AF326" s="8" t="s">
        <v>931</v>
      </c>
      <c r="AG326" s="8">
        <v>75</v>
      </c>
      <c r="AH326" s="8">
        <v>62</v>
      </c>
      <c r="AI326" s="8">
        <v>115</v>
      </c>
      <c r="AJ326" s="8">
        <v>80</v>
      </c>
      <c r="AK326" s="8">
        <v>7.6</v>
      </c>
      <c r="AL326" s="8">
        <v>8.1</v>
      </c>
      <c r="AM326" s="8">
        <v>7.6</v>
      </c>
      <c r="AN326" s="8">
        <v>8.1</v>
      </c>
      <c r="AO326" s="8">
        <v>230</v>
      </c>
      <c r="AP326" s="8">
        <v>1.8</v>
      </c>
      <c r="AQ326" s="8">
        <v>32.1</v>
      </c>
      <c r="AR326" s="8">
        <v>0</v>
      </c>
      <c r="AS326" s="8">
        <v>40195</v>
      </c>
      <c r="AT326" s="8">
        <v>73</v>
      </c>
      <c r="AU326" s="8">
        <v>40174</v>
      </c>
      <c r="AV326" s="8">
        <v>193</v>
      </c>
      <c r="AW326" s="8">
        <v>621</v>
      </c>
      <c r="AX326" s="8">
        <v>132</v>
      </c>
      <c r="AY326" s="8">
        <v>40816</v>
      </c>
      <c r="AZ326" s="8">
        <v>131</v>
      </c>
      <c r="BA326" s="8">
        <v>3.8959999999999999</v>
      </c>
      <c r="BB326" s="8">
        <v>901</v>
      </c>
      <c r="CO326" s="8" t="s">
        <v>1973</v>
      </c>
      <c r="CP326" s="8" t="s">
        <v>1974</v>
      </c>
      <c r="CQ326" s="8">
        <v>74.983000000000004</v>
      </c>
      <c r="CR326" s="8">
        <v>1.6E-2</v>
      </c>
      <c r="CS326" s="8">
        <v>62.000999999999998</v>
      </c>
      <c r="CT326" s="8">
        <v>1.9E-2</v>
      </c>
      <c r="CU326" s="8">
        <v>114.999</v>
      </c>
      <c r="CV326" s="8">
        <v>2.7E-2</v>
      </c>
      <c r="CW326" s="8">
        <v>80.004999999999995</v>
      </c>
      <c r="CX326" s="8">
        <v>3.5000000000000003E-2</v>
      </c>
      <c r="CY326" s="8">
        <v>74.72</v>
      </c>
      <c r="CZ326" s="8">
        <v>0.06</v>
      </c>
      <c r="DA326" s="8">
        <v>60.01</v>
      </c>
      <c r="DB326" s="8">
        <v>0.06</v>
      </c>
      <c r="DC326" s="8">
        <v>63.5</v>
      </c>
      <c r="DD326" s="8">
        <v>0.01</v>
      </c>
      <c r="DE326" s="8">
        <v>7.9000000000000001E-2</v>
      </c>
      <c r="DF326" s="8">
        <v>3.0000000000000001E-3</v>
      </c>
      <c r="DG326" s="8">
        <v>0.85229999999999995</v>
      </c>
      <c r="DH326" s="8">
        <v>2.3999999999999998E-3</v>
      </c>
      <c r="DI326" s="8">
        <v>40195</v>
      </c>
      <c r="DJ326" s="8">
        <v>73</v>
      </c>
      <c r="DK326" s="8">
        <v>621</v>
      </c>
      <c r="DL326" s="8">
        <v>132</v>
      </c>
      <c r="DM326" s="8">
        <v>3.8959999999999999</v>
      </c>
      <c r="DN326" s="8">
        <v>1.7000000000000001E-2</v>
      </c>
      <c r="DU326" s="8">
        <v>230</v>
      </c>
      <c r="DV326" s="8">
        <v>1.5</v>
      </c>
      <c r="DW326" s="8">
        <v>229.6</v>
      </c>
      <c r="DX326" s="8">
        <v>1.5</v>
      </c>
      <c r="DY326" s="8">
        <v>230.1</v>
      </c>
      <c r="DZ326" s="8">
        <v>1.5</v>
      </c>
      <c r="EA326" s="8">
        <v>32.1</v>
      </c>
      <c r="EB326" s="8">
        <v>0.1</v>
      </c>
      <c r="EC326" s="8">
        <v>29.4</v>
      </c>
      <c r="ED326" s="8">
        <v>0.1</v>
      </c>
      <c r="EE326" s="8">
        <v>33.200000000000003</v>
      </c>
      <c r="EF326" s="8">
        <v>0.1</v>
      </c>
      <c r="EG326" s="8">
        <v>7366.3</v>
      </c>
      <c r="EH326" s="8">
        <v>52.5</v>
      </c>
      <c r="EI326" s="8">
        <v>3835.8</v>
      </c>
      <c r="EJ326" s="8">
        <v>73</v>
      </c>
      <c r="EK326" s="8">
        <v>3110.4</v>
      </c>
      <c r="EL326" s="8">
        <v>41.5</v>
      </c>
      <c r="EM326" s="8">
        <v>230</v>
      </c>
      <c r="EO326" s="8">
        <v>230</v>
      </c>
      <c r="EQ326" s="8">
        <v>230</v>
      </c>
      <c r="ES326" s="8">
        <v>6.2</v>
      </c>
      <c r="EU326" s="8">
        <v>6.1</v>
      </c>
      <c r="EW326" s="8">
        <v>6.1</v>
      </c>
      <c r="EY326" s="8">
        <v>0.62</v>
      </c>
      <c r="EZ326" s="8">
        <v>230</v>
      </c>
      <c r="FB326" s="8">
        <v>230</v>
      </c>
      <c r="FD326" s="8">
        <v>230</v>
      </c>
      <c r="FF326" s="8">
        <v>12.1</v>
      </c>
      <c r="FH326" s="8">
        <v>11.9</v>
      </c>
      <c r="FJ326" s="8">
        <v>11.3</v>
      </c>
      <c r="FL326" s="8">
        <v>4040</v>
      </c>
      <c r="FN326" s="8">
        <v>0.86</v>
      </c>
      <c r="FO326" s="8">
        <v>230</v>
      </c>
      <c r="FP326" s="8">
        <v>230</v>
      </c>
      <c r="FQ326" s="8">
        <v>230</v>
      </c>
      <c r="FR326" s="8">
        <v>12.9</v>
      </c>
      <c r="FS326" s="8">
        <v>12.6</v>
      </c>
      <c r="FT326" s="8">
        <v>12.3</v>
      </c>
      <c r="FU326" s="8">
        <v>4220</v>
      </c>
      <c r="FV326" s="8">
        <v>0.75</v>
      </c>
      <c r="FW326" s="8">
        <v>228.3</v>
      </c>
      <c r="FY326" s="8">
        <v>2.2999999999999998</v>
      </c>
      <c r="GA326" s="8">
        <v>517.5</v>
      </c>
      <c r="GC326" s="8">
        <v>115</v>
      </c>
      <c r="GE326" s="8">
        <v>10432.5</v>
      </c>
      <c r="HB326" s="8">
        <v>320.5</v>
      </c>
      <c r="HC326" s="8">
        <v>0.44</v>
      </c>
      <c r="HD326" s="8">
        <v>220.79</v>
      </c>
      <c r="HE326" s="8">
        <v>7.0000000000000007E-2</v>
      </c>
      <c r="HF326" s="8">
        <v>135.86000000000001</v>
      </c>
      <c r="HG326" s="8">
        <v>0.11</v>
      </c>
      <c r="HH326" s="8">
        <v>84.93</v>
      </c>
      <c r="HI326" s="8">
        <v>0.08</v>
      </c>
      <c r="HZ326" s="8">
        <v>69.58</v>
      </c>
      <c r="IA326" s="8">
        <v>7.0000000000000007E-2</v>
      </c>
      <c r="IB326" s="8">
        <v>82.03</v>
      </c>
      <c r="IC326" s="8">
        <v>0.03</v>
      </c>
      <c r="ID326" s="8">
        <v>40.47</v>
      </c>
      <c r="IE326" s="8">
        <v>0.05</v>
      </c>
      <c r="IF326" s="8">
        <v>41.56</v>
      </c>
      <c r="IG326" s="8">
        <v>0.05</v>
      </c>
      <c r="IP326" s="8">
        <v>308.49</v>
      </c>
      <c r="IQ326" s="8">
        <v>0.45</v>
      </c>
      <c r="IR326" s="8">
        <v>125.66</v>
      </c>
      <c r="IS326" s="8">
        <v>0.12</v>
      </c>
      <c r="IT326" s="8">
        <v>132.88</v>
      </c>
      <c r="IU326" s="8">
        <v>0.11</v>
      </c>
      <c r="IV326" s="8">
        <v>7.22</v>
      </c>
      <c r="IW326" s="8">
        <v>0.06</v>
      </c>
      <c r="IX326" s="8">
        <v>305.64999999999998</v>
      </c>
      <c r="IY326" s="8">
        <v>0.44</v>
      </c>
      <c r="IZ326" s="8">
        <v>132.16</v>
      </c>
      <c r="JA326" s="8">
        <v>0.11</v>
      </c>
      <c r="JB326" s="8">
        <v>6.59</v>
      </c>
      <c r="JC326" s="8">
        <v>0.08</v>
      </c>
      <c r="KB326" s="8">
        <v>346.4</v>
      </c>
      <c r="KC326" s="8">
        <v>0.47</v>
      </c>
      <c r="KD326" s="8">
        <v>225.62</v>
      </c>
      <c r="KE326" s="8">
        <v>0.08</v>
      </c>
      <c r="KF326" s="8">
        <v>142.04</v>
      </c>
      <c r="KG326" s="8">
        <v>0.11</v>
      </c>
      <c r="KH326" s="8">
        <v>83.59</v>
      </c>
      <c r="KI326" s="8">
        <v>0.05</v>
      </c>
      <c r="LD326" s="8">
        <v>81.44</v>
      </c>
      <c r="LE326" s="8">
        <v>7.0000000000000007E-2</v>
      </c>
      <c r="LF326" s="8">
        <v>77.63</v>
      </c>
      <c r="LG326" s="8">
        <v>0.03</v>
      </c>
      <c r="LH326" s="8">
        <v>48.19</v>
      </c>
      <c r="LI326" s="8">
        <v>0.04</v>
      </c>
      <c r="LJ326" s="8">
        <v>29.44</v>
      </c>
      <c r="LK326" s="8">
        <v>0.06</v>
      </c>
      <c r="LX326" s="8">
        <v>335.86</v>
      </c>
      <c r="LY326" s="8">
        <v>0.48</v>
      </c>
      <c r="LZ326" s="8">
        <v>124.76</v>
      </c>
      <c r="MA326" s="8">
        <v>0.1</v>
      </c>
      <c r="MB326" s="8">
        <v>139.56</v>
      </c>
      <c r="MC326" s="8">
        <v>0.11</v>
      </c>
      <c r="MD326" s="8">
        <v>14.8</v>
      </c>
      <c r="ME326" s="8">
        <v>0.04</v>
      </c>
      <c r="MF326" s="8">
        <v>332.4</v>
      </c>
      <c r="MG326" s="8">
        <v>0.46</v>
      </c>
      <c r="MH326" s="8">
        <v>138.74</v>
      </c>
      <c r="MI326" s="8">
        <v>0.11</v>
      </c>
      <c r="MJ326" s="8">
        <v>13.3</v>
      </c>
      <c r="MK326" s="8">
        <v>0.05</v>
      </c>
      <c r="MX326" s="28">
        <v>60.5</v>
      </c>
      <c r="MY326" s="28">
        <v>0.08</v>
      </c>
      <c r="MZ326" s="28">
        <v>60.12</v>
      </c>
      <c r="NA326" s="28">
        <v>0.12</v>
      </c>
      <c r="NB326" s="28">
        <v>59.96</v>
      </c>
      <c r="NC326" s="28">
        <v>0.11</v>
      </c>
      <c r="ND326" s="28">
        <v>59.31</v>
      </c>
      <c r="NE326" s="28">
        <v>0.11</v>
      </c>
      <c r="NF326" s="28">
        <v>60.27</v>
      </c>
      <c r="NG326" s="28">
        <v>0.11</v>
      </c>
      <c r="NJ326" s="8">
        <v>125.47</v>
      </c>
      <c r="NK326" s="8">
        <v>0.12</v>
      </c>
      <c r="NN326" s="8">
        <v>74.88</v>
      </c>
      <c r="NO326" s="8">
        <v>0.04</v>
      </c>
      <c r="NP326" s="8">
        <v>79.87</v>
      </c>
      <c r="NQ326" s="8">
        <v>0.04</v>
      </c>
      <c r="NR326" s="8">
        <v>220.17</v>
      </c>
      <c r="NS326" s="8">
        <v>0.09</v>
      </c>
      <c r="NV326" s="8">
        <v>125.38</v>
      </c>
      <c r="NW326" s="8">
        <v>0.1</v>
      </c>
      <c r="NX326" s="8">
        <v>78.58</v>
      </c>
      <c r="NY326" s="8">
        <v>0.06</v>
      </c>
      <c r="NZ326" s="8">
        <v>83.28</v>
      </c>
      <c r="OA326" s="8">
        <v>0.06</v>
      </c>
      <c r="OD326" s="8">
        <v>126.37</v>
      </c>
      <c r="OE326" s="8">
        <v>0.08</v>
      </c>
      <c r="PH326" s="28">
        <v>60.36</v>
      </c>
      <c r="PI326" s="28">
        <v>0.09</v>
      </c>
      <c r="PR326" s="8">
        <v>125.44</v>
      </c>
      <c r="PS326" s="8">
        <v>0.09</v>
      </c>
      <c r="PT326" s="8">
        <v>125.57</v>
      </c>
      <c r="PU326" s="8">
        <v>0.09</v>
      </c>
      <c r="QD326" s="8">
        <v>77.08</v>
      </c>
      <c r="QE326" s="8">
        <v>0.04</v>
      </c>
      <c r="QF326" s="8">
        <v>126.88</v>
      </c>
      <c r="QG326" s="8">
        <v>0.12</v>
      </c>
      <c r="QH326" s="8">
        <v>75.3</v>
      </c>
      <c r="QI326" s="8">
        <v>0.06</v>
      </c>
      <c r="QJ326" s="8">
        <v>125.62</v>
      </c>
      <c r="QK326" s="8">
        <v>0.1</v>
      </c>
      <c r="QV326" s="8">
        <v>220.4</v>
      </c>
      <c r="QW326" s="8">
        <v>0.09</v>
      </c>
      <c r="QX326" s="8">
        <v>115.5</v>
      </c>
      <c r="QY326" s="8">
        <v>0.2</v>
      </c>
      <c r="QZ326" s="8">
        <v>116.29</v>
      </c>
      <c r="RA326" s="8">
        <v>0.21</v>
      </c>
      <c r="RB326" s="28">
        <v>74.989999999999995</v>
      </c>
      <c r="RC326" s="28">
        <v>0.09</v>
      </c>
      <c r="RD326" s="28">
        <v>75.010000000000005</v>
      </c>
      <c r="RE326" s="28">
        <v>0.09</v>
      </c>
      <c r="RF326" s="28">
        <v>74.989999999999995</v>
      </c>
      <c r="RG326" s="28">
        <v>0.08</v>
      </c>
      <c r="RH326" s="28">
        <v>75.06</v>
      </c>
      <c r="RI326" s="28">
        <v>0.08</v>
      </c>
      <c r="RJ326" s="28">
        <v>75.05</v>
      </c>
      <c r="RK326" s="28">
        <v>0.08</v>
      </c>
      <c r="RL326" s="28">
        <v>75.099999999999994</v>
      </c>
      <c r="RM326" s="28">
        <v>0.08</v>
      </c>
      <c r="RP326" s="28">
        <v>78.45</v>
      </c>
      <c r="RQ326" s="28">
        <v>0.19</v>
      </c>
      <c r="RR326" s="28">
        <v>83.05</v>
      </c>
      <c r="RS326" s="28">
        <v>0.15</v>
      </c>
      <c r="RT326" s="28">
        <v>75.12</v>
      </c>
      <c r="RU326" s="28">
        <v>0.09</v>
      </c>
      <c r="RV326" s="28">
        <v>97.7</v>
      </c>
      <c r="RW326" s="28">
        <v>0.36</v>
      </c>
      <c r="RX326" s="28">
        <v>75.959999999999994</v>
      </c>
      <c r="RY326" s="28">
        <v>0.1</v>
      </c>
      <c r="RZ326" s="28">
        <v>80.52</v>
      </c>
      <c r="SA326" s="28">
        <v>0.28999999999999998</v>
      </c>
      <c r="SB326" s="28">
        <v>76.37</v>
      </c>
      <c r="SC326" s="28">
        <v>0.12</v>
      </c>
      <c r="SD326" s="28">
        <v>76.89</v>
      </c>
      <c r="SE326" s="28">
        <v>0.15</v>
      </c>
      <c r="SF326" s="28">
        <v>79.86</v>
      </c>
      <c r="SG326" s="28">
        <v>0.24</v>
      </c>
      <c r="SH326" s="28">
        <v>82.6</v>
      </c>
      <c r="SI326" s="28">
        <v>0.19</v>
      </c>
      <c r="SJ326" s="28">
        <v>82.89</v>
      </c>
      <c r="SK326" s="28">
        <v>0.13</v>
      </c>
      <c r="SL326" s="28">
        <v>85.37</v>
      </c>
      <c r="SM326" s="28">
        <v>0.17</v>
      </c>
      <c r="SN326" s="28">
        <v>75.27</v>
      </c>
      <c r="SO326" s="28">
        <v>0.1</v>
      </c>
      <c r="SP326" s="28">
        <v>81.489999999999995</v>
      </c>
      <c r="SQ326" s="28">
        <v>0.25</v>
      </c>
      <c r="SR326" s="28">
        <v>76.010000000000005</v>
      </c>
      <c r="SS326" s="28">
        <v>0.12</v>
      </c>
      <c r="ST326" s="28">
        <v>88.83</v>
      </c>
      <c r="SU326" s="28">
        <v>0.25</v>
      </c>
      <c r="VV326" s="28">
        <v>114.04</v>
      </c>
      <c r="VW326" s="28">
        <v>0.23</v>
      </c>
      <c r="WB326" s="8" t="s">
        <v>3314</v>
      </c>
      <c r="WF326" s="28">
        <v>60.39</v>
      </c>
      <c r="WG326" s="28">
        <v>0.1</v>
      </c>
      <c r="WH326" s="28">
        <v>60.19</v>
      </c>
      <c r="WI326" s="28">
        <v>0.08</v>
      </c>
      <c r="WJ326" s="8" t="s">
        <v>1995</v>
      </c>
      <c r="WK326" s="8">
        <v>74.983000000000004</v>
      </c>
      <c r="WL326" s="8">
        <v>1.6E-2</v>
      </c>
      <c r="WM326" s="8">
        <v>62.000999999999998</v>
      </c>
      <c r="WN326" s="8">
        <v>1.9E-2</v>
      </c>
      <c r="WO326" s="8">
        <v>60.264000000000003</v>
      </c>
      <c r="WP326" s="8">
        <v>7.0000000000000001E-3</v>
      </c>
      <c r="WQ326" s="8">
        <v>56.591999999999999</v>
      </c>
      <c r="WR326" s="8">
        <v>6.0000000000000001E-3</v>
      </c>
      <c r="WS326" s="8">
        <v>114.999</v>
      </c>
      <c r="WT326" s="8">
        <v>2.7E-2</v>
      </c>
      <c r="WU326" s="8">
        <v>80.004999999999995</v>
      </c>
      <c r="WV326" s="8">
        <v>3.5000000000000003E-2</v>
      </c>
      <c r="WW326" s="8">
        <v>2478.6</v>
      </c>
      <c r="WX326" s="8">
        <v>3.5</v>
      </c>
      <c r="WY326" s="8">
        <v>2412.3000000000002</v>
      </c>
      <c r="WZ326" s="8">
        <v>3.4</v>
      </c>
      <c r="XA326" s="8">
        <v>1.1180000000000001</v>
      </c>
      <c r="XB326" s="8">
        <v>1E-3</v>
      </c>
      <c r="XC326" s="8">
        <v>-0.41299999999999998</v>
      </c>
      <c r="XD326" s="8">
        <v>2E-3</v>
      </c>
      <c r="XE326" s="8">
        <v>7.9000000000000001E-2</v>
      </c>
      <c r="XF326" s="8">
        <v>3.0000000000000001E-3</v>
      </c>
      <c r="XG326" s="8">
        <v>0.85229999999999995</v>
      </c>
      <c r="XH326" s="8">
        <v>2.3999999999999998E-3</v>
      </c>
      <c r="XI326" s="8">
        <v>29.225999999999999</v>
      </c>
      <c r="XJ326" s="8">
        <v>1E-3</v>
      </c>
      <c r="XK326" s="8">
        <v>10477</v>
      </c>
      <c r="XL326" s="8">
        <v>23</v>
      </c>
      <c r="XM326" s="8">
        <v>1540</v>
      </c>
      <c r="XO326" s="1">
        <v>4.095494955548634E-3</v>
      </c>
      <c r="XP326" s="12">
        <v>9.8553990610322337</v>
      </c>
      <c r="XQ326" s="4">
        <v>13.029</v>
      </c>
      <c r="XR326" s="4">
        <v>0.39900000000000002</v>
      </c>
      <c r="XS326" s="45">
        <f t="shared" si="258"/>
        <v>1.5408563858530322</v>
      </c>
      <c r="XT326" s="9">
        <f t="shared" si="260"/>
        <v>11285.462190159344</v>
      </c>
      <c r="XU326" s="46">
        <f t="shared" si="261"/>
        <v>316.83869990551182</v>
      </c>
      <c r="XV326" s="9">
        <f t="shared" si="259"/>
        <v>10.616664495929557</v>
      </c>
      <c r="XW326" s="9">
        <f t="shared" si="262"/>
        <v>43.609153599750108</v>
      </c>
      <c r="XX326" s="9">
        <f t="shared" si="263"/>
        <v>11241.853036559594</v>
      </c>
      <c r="XY326" s="15">
        <f t="shared" si="264"/>
        <v>8.8045716198410211E-3</v>
      </c>
      <c r="XZ326" s="9">
        <f t="shared" si="265"/>
        <v>27.668752850484658</v>
      </c>
      <c r="YA326" s="9">
        <f t="shared" si="266"/>
        <v>58.72314361414697</v>
      </c>
      <c r="YB326" s="10">
        <v>14.607022085368415</v>
      </c>
      <c r="YC326" s="10">
        <v>13.177661445685125</v>
      </c>
      <c r="YD326" s="3">
        <v>1.3772184574631502E-2</v>
      </c>
      <c r="YE326" s="9">
        <v>42.915249463214757</v>
      </c>
      <c r="YF326" s="15">
        <v>8.7853013629122876E-3</v>
      </c>
      <c r="YG326" s="9">
        <v>27.609608969980229</v>
      </c>
      <c r="YH326" s="15">
        <v>8.8808642277503087E-3</v>
      </c>
      <c r="YI326" s="9">
        <v>24.123584148051666</v>
      </c>
      <c r="YJ326" s="9">
        <f t="shared" si="267"/>
        <v>75.139027649427391</v>
      </c>
      <c r="YK326" s="9">
        <f t="shared" si="268"/>
        <v>62.086065024086231</v>
      </c>
      <c r="YL326" s="9">
        <f t="shared" si="269"/>
        <v>23.747702858904329</v>
      </c>
      <c r="YM326" s="9">
        <f t="shared" si="270"/>
        <v>44250.861425704417</v>
      </c>
      <c r="YN326" s="9">
        <f t="shared" si="271"/>
        <v>44462.60126356742</v>
      </c>
      <c r="YO326" s="9">
        <f t="shared" si="272"/>
        <v>8937</v>
      </c>
      <c r="YP326" s="14">
        <f t="shared" si="273"/>
        <v>0.68929688637161823</v>
      </c>
      <c r="YQ326" s="9">
        <f t="shared" si="274"/>
        <v>40076.211908481928</v>
      </c>
      <c r="YR326" s="9">
        <f t="shared" si="275"/>
        <v>40287.95174634493</v>
      </c>
      <c r="YS326" s="10">
        <f t="shared" si="276"/>
        <v>3.8251610106406346</v>
      </c>
      <c r="YT326" s="15">
        <f t="shared" si="277"/>
        <v>0.2243318869114207</v>
      </c>
      <c r="YU326" s="16">
        <f t="shared" si="278"/>
        <v>-3.921049991580329</v>
      </c>
      <c r="YV326" s="16">
        <f t="shared" si="279"/>
        <v>-16.415884035280421</v>
      </c>
      <c r="YW326" s="47">
        <f t="shared" si="280"/>
        <v>53.975486492739712</v>
      </c>
      <c r="YX326" s="5">
        <f t="shared" si="281"/>
        <v>44250.861425704417</v>
      </c>
      <c r="YY326" s="5">
        <f t="shared" si="282"/>
        <v>39341.401321831756</v>
      </c>
      <c r="YZ326" s="5">
        <f t="shared" si="283"/>
        <v>4241.9940766606223</v>
      </c>
      <c r="ZA326" s="5">
        <f t="shared" si="284"/>
        <v>667.46602721201953</v>
      </c>
      <c r="ZB326" s="5">
        <f t="shared" si="285"/>
        <v>44250.861425704396</v>
      </c>
      <c r="ZC326" s="6">
        <f t="shared" si="286"/>
        <v>0.99999999999999956</v>
      </c>
    </row>
    <row r="327" spans="1:679" s="8" customFormat="1" x14ac:dyDescent="0.25">
      <c r="A327" s="8">
        <v>3</v>
      </c>
      <c r="B327" s="8" t="s">
        <v>1975</v>
      </c>
      <c r="C327" s="8" t="s">
        <v>1976</v>
      </c>
      <c r="D327" s="8" t="s">
        <v>1975</v>
      </c>
      <c r="E327" s="13" t="s">
        <v>3314</v>
      </c>
      <c r="F327" s="8" t="s">
        <v>3316</v>
      </c>
      <c r="G327" s="8" t="s">
        <v>3316</v>
      </c>
      <c r="H327" s="8" t="s">
        <v>3325</v>
      </c>
      <c r="I327" s="8" t="s">
        <v>3310</v>
      </c>
      <c r="J327" s="8" t="s">
        <v>3319</v>
      </c>
      <c r="L327" s="8">
        <v>7</v>
      </c>
      <c r="M327" s="8" t="s">
        <v>3311</v>
      </c>
      <c r="N327" s="7">
        <v>0</v>
      </c>
      <c r="O327" s="7">
        <v>50</v>
      </c>
      <c r="P327" s="8" t="s">
        <v>3367</v>
      </c>
      <c r="Q327" s="8" t="s">
        <v>1951</v>
      </c>
      <c r="R327" s="8" t="s">
        <v>1977</v>
      </c>
      <c r="S327" s="8" t="s">
        <v>119</v>
      </c>
      <c r="T327" s="8" t="s">
        <v>120</v>
      </c>
      <c r="U327" s="8" t="s">
        <v>949</v>
      </c>
      <c r="V327" s="8" t="s">
        <v>3378</v>
      </c>
      <c r="W327" s="8" t="s">
        <v>3382</v>
      </c>
      <c r="X327" s="8" t="s">
        <v>3387</v>
      </c>
      <c r="Y327" s="8" t="s">
        <v>3387</v>
      </c>
      <c r="Z327" s="8" t="s">
        <v>122</v>
      </c>
      <c r="AA327" s="8" t="s">
        <v>123</v>
      </c>
      <c r="AB327" s="8" t="s">
        <v>124</v>
      </c>
      <c r="AC327" s="8" t="s">
        <v>1312</v>
      </c>
      <c r="AD327" s="8" t="s">
        <v>1177</v>
      </c>
      <c r="AE327" s="8" t="s">
        <v>3391</v>
      </c>
      <c r="AF327" s="8" t="s">
        <v>931</v>
      </c>
      <c r="AG327" s="8">
        <v>75</v>
      </c>
      <c r="AH327" s="8">
        <v>62</v>
      </c>
      <c r="AI327" s="8">
        <v>115</v>
      </c>
      <c r="AJ327" s="8">
        <v>80</v>
      </c>
      <c r="AK327" s="8">
        <v>7.6</v>
      </c>
      <c r="AL327" s="8">
        <v>8.1</v>
      </c>
      <c r="AM327" s="8">
        <v>7.6</v>
      </c>
      <c r="AN327" s="8">
        <v>8.1</v>
      </c>
      <c r="AO327" s="8">
        <v>230</v>
      </c>
      <c r="AP327" s="8">
        <v>1.7</v>
      </c>
      <c r="AQ327" s="8">
        <v>31.7</v>
      </c>
      <c r="AR327" s="8">
        <v>0</v>
      </c>
      <c r="AS327" s="8">
        <v>36473</v>
      </c>
      <c r="AT327" s="8">
        <v>61</v>
      </c>
      <c r="AU327" s="8">
        <v>36373</v>
      </c>
      <c r="AV327" s="8">
        <v>197</v>
      </c>
      <c r="AW327" s="8">
        <v>3423</v>
      </c>
      <c r="AX327" s="8">
        <v>84</v>
      </c>
      <c r="AY327" s="8">
        <v>39899</v>
      </c>
      <c r="AZ327" s="8">
        <v>104</v>
      </c>
      <c r="BA327" s="8">
        <v>3.8809999999999998</v>
      </c>
      <c r="BB327" s="8">
        <v>902</v>
      </c>
      <c r="CO327" s="8" t="s">
        <v>1978</v>
      </c>
      <c r="CP327" s="8" t="s">
        <v>1979</v>
      </c>
      <c r="CQ327" s="8">
        <v>75.02</v>
      </c>
      <c r="CR327" s="8">
        <v>1.2E-2</v>
      </c>
      <c r="CS327" s="8">
        <v>62.015000000000001</v>
      </c>
      <c r="CT327" s="8">
        <v>2.5000000000000001E-2</v>
      </c>
      <c r="CU327" s="8">
        <v>115</v>
      </c>
      <c r="CV327" s="8">
        <v>2.3E-2</v>
      </c>
      <c r="CW327" s="8">
        <v>80.117000000000004</v>
      </c>
      <c r="CX327" s="8">
        <v>4.3999999999999997E-2</v>
      </c>
      <c r="CY327" s="8">
        <v>74.599999999999994</v>
      </c>
      <c r="CZ327" s="8">
        <v>0.05</v>
      </c>
      <c r="DA327" s="8">
        <v>59.61</v>
      </c>
      <c r="DB327" s="8">
        <v>7.0000000000000007E-2</v>
      </c>
      <c r="DC327" s="8">
        <v>63.61</v>
      </c>
      <c r="DD327" s="8">
        <v>0.03</v>
      </c>
      <c r="DE327" s="8">
        <v>5.0999999999999997E-2</v>
      </c>
      <c r="DF327" s="8">
        <v>3.0000000000000001E-3</v>
      </c>
      <c r="DG327" s="8">
        <v>0.66710000000000003</v>
      </c>
      <c r="DH327" s="8">
        <v>2.2000000000000001E-3</v>
      </c>
      <c r="DI327" s="8">
        <v>36473</v>
      </c>
      <c r="DJ327" s="8">
        <v>61</v>
      </c>
      <c r="DK327" s="8">
        <v>3423</v>
      </c>
      <c r="DL327" s="8">
        <v>84</v>
      </c>
      <c r="DM327" s="8">
        <v>3.8809999999999998</v>
      </c>
      <c r="DN327" s="8">
        <v>1.0999999999999999E-2</v>
      </c>
      <c r="DU327" s="8">
        <v>230</v>
      </c>
      <c r="DV327" s="8">
        <v>1.3</v>
      </c>
      <c r="DW327" s="8">
        <v>229.6</v>
      </c>
      <c r="DX327" s="8">
        <v>1.3</v>
      </c>
      <c r="DY327" s="8">
        <v>230</v>
      </c>
      <c r="DZ327" s="8">
        <v>1.3</v>
      </c>
      <c r="EA327" s="8">
        <v>31.7</v>
      </c>
      <c r="EB327" s="8">
        <v>0.1</v>
      </c>
      <c r="EC327" s="8">
        <v>28.9</v>
      </c>
      <c r="ED327" s="8">
        <v>0.1</v>
      </c>
      <c r="EE327" s="8">
        <v>32.700000000000003</v>
      </c>
      <c r="EF327" s="8">
        <v>0.1</v>
      </c>
      <c r="EG327" s="8">
        <v>7295.1</v>
      </c>
      <c r="EH327" s="8">
        <v>45.1</v>
      </c>
      <c r="EI327" s="8">
        <v>3806.4</v>
      </c>
      <c r="EJ327" s="8">
        <v>61.4</v>
      </c>
      <c r="EK327" s="8">
        <v>2984.5</v>
      </c>
      <c r="EL327" s="8">
        <v>35.4</v>
      </c>
      <c r="EM327" s="8">
        <v>230</v>
      </c>
      <c r="EO327" s="8">
        <v>230</v>
      </c>
      <c r="EQ327" s="8">
        <v>230</v>
      </c>
      <c r="ES327" s="8">
        <v>6</v>
      </c>
      <c r="EU327" s="8">
        <v>5.9</v>
      </c>
      <c r="EW327" s="8">
        <v>6</v>
      </c>
      <c r="EY327" s="8">
        <v>0.56999999999999995</v>
      </c>
      <c r="EZ327" s="8">
        <v>230</v>
      </c>
      <c r="FB327" s="8">
        <v>230</v>
      </c>
      <c r="FD327" s="8">
        <v>230</v>
      </c>
      <c r="FF327" s="8">
        <v>12.1</v>
      </c>
      <c r="FH327" s="8">
        <v>11.9</v>
      </c>
      <c r="FJ327" s="8">
        <v>11.3</v>
      </c>
      <c r="FL327" s="8">
        <v>4010</v>
      </c>
      <c r="FN327" s="8">
        <v>0.86</v>
      </c>
      <c r="FO327" s="8">
        <v>230</v>
      </c>
      <c r="FP327" s="8">
        <v>230</v>
      </c>
      <c r="FQ327" s="8">
        <v>230</v>
      </c>
      <c r="FR327" s="8">
        <v>12.9</v>
      </c>
      <c r="FS327" s="8">
        <v>12.5</v>
      </c>
      <c r="FT327" s="8">
        <v>11.2</v>
      </c>
      <c r="FU327" s="8">
        <v>4160</v>
      </c>
      <c r="FV327" s="8">
        <v>0.75</v>
      </c>
      <c r="FW327" s="8">
        <v>228.4</v>
      </c>
      <c r="FY327" s="8">
        <v>2.2999999999999998</v>
      </c>
      <c r="GA327" s="8">
        <v>518.1</v>
      </c>
      <c r="GC327" s="8">
        <v>115</v>
      </c>
      <c r="GE327" s="8">
        <v>10223.1</v>
      </c>
      <c r="HB327" s="8">
        <v>318.55</v>
      </c>
      <c r="HC327" s="8">
        <v>0.37</v>
      </c>
      <c r="HD327" s="8">
        <v>216.88</v>
      </c>
      <c r="HE327" s="8">
        <v>7.0000000000000007E-2</v>
      </c>
      <c r="HF327" s="8">
        <v>135.38</v>
      </c>
      <c r="HG327" s="8">
        <v>0.09</v>
      </c>
      <c r="HH327" s="8">
        <v>81.5</v>
      </c>
      <c r="HI327" s="8">
        <v>7.0000000000000007E-2</v>
      </c>
      <c r="HZ327" s="8">
        <v>67.2</v>
      </c>
      <c r="IA327" s="8">
        <v>0.06</v>
      </c>
      <c r="IB327" s="8">
        <v>74.83</v>
      </c>
      <c r="IC327" s="8">
        <v>0.04</v>
      </c>
      <c r="ID327" s="8">
        <v>38.82</v>
      </c>
      <c r="IE327" s="8">
        <v>0.04</v>
      </c>
      <c r="IF327" s="8">
        <v>36.01</v>
      </c>
      <c r="IG327" s="8">
        <v>0.05</v>
      </c>
      <c r="IP327" s="8">
        <v>306.72000000000003</v>
      </c>
      <c r="IQ327" s="8">
        <v>0.37</v>
      </c>
      <c r="IR327" s="8">
        <v>126.22</v>
      </c>
      <c r="IS327" s="8">
        <v>0.11</v>
      </c>
      <c r="IT327" s="8">
        <v>132.43</v>
      </c>
      <c r="IU327" s="8">
        <v>0.09</v>
      </c>
      <c r="IV327" s="8">
        <v>6.21</v>
      </c>
      <c r="IW327" s="8">
        <v>0.05</v>
      </c>
      <c r="IX327" s="8">
        <v>303.89</v>
      </c>
      <c r="IY327" s="8">
        <v>0.4</v>
      </c>
      <c r="IZ327" s="8">
        <v>131.71</v>
      </c>
      <c r="JA327" s="8">
        <v>0.1</v>
      </c>
      <c r="JB327" s="8">
        <v>5.84</v>
      </c>
      <c r="JC327" s="8">
        <v>7.0000000000000007E-2</v>
      </c>
      <c r="KB327" s="8">
        <v>341.57</v>
      </c>
      <c r="KC327" s="8">
        <v>0.44</v>
      </c>
      <c r="KD327" s="8">
        <v>210.92</v>
      </c>
      <c r="KE327" s="8">
        <v>0.1</v>
      </c>
      <c r="KF327" s="8">
        <v>140.91</v>
      </c>
      <c r="KG327" s="8">
        <v>0.1</v>
      </c>
      <c r="KH327" s="8">
        <v>70.010000000000005</v>
      </c>
      <c r="KI327" s="8">
        <v>0.1</v>
      </c>
      <c r="LD327" s="8">
        <v>75.849999999999994</v>
      </c>
      <c r="LE327" s="8">
        <v>0.06</v>
      </c>
      <c r="LF327" s="8">
        <v>51.6</v>
      </c>
      <c r="LG327" s="8">
        <v>0.44</v>
      </c>
      <c r="LH327" s="8">
        <v>44.64</v>
      </c>
      <c r="LI327" s="8">
        <v>0.04</v>
      </c>
      <c r="LJ327" s="8">
        <v>6.97</v>
      </c>
      <c r="LK327" s="8">
        <v>0.46</v>
      </c>
      <c r="LX327" s="8">
        <v>331.32</v>
      </c>
      <c r="LY327" s="8">
        <v>0.43</v>
      </c>
      <c r="LZ327" s="8">
        <v>124.52</v>
      </c>
      <c r="MA327" s="8">
        <v>0.09</v>
      </c>
      <c r="MB327" s="8">
        <v>138.47999999999999</v>
      </c>
      <c r="MC327" s="8">
        <v>0.1</v>
      </c>
      <c r="MD327" s="8">
        <v>13.95</v>
      </c>
      <c r="ME327" s="8">
        <v>0.03</v>
      </c>
      <c r="MF327" s="8">
        <v>327.95</v>
      </c>
      <c r="MG327" s="8">
        <v>0.42</v>
      </c>
      <c r="MH327" s="8">
        <v>137.66999999999999</v>
      </c>
      <c r="MI327" s="8">
        <v>0.1</v>
      </c>
      <c r="MJ327" s="8">
        <v>12.45</v>
      </c>
      <c r="MK327" s="8">
        <v>0.05</v>
      </c>
      <c r="MX327" s="28">
        <v>60.47</v>
      </c>
      <c r="MY327" s="28">
        <v>0.06</v>
      </c>
      <c r="MZ327" s="28">
        <v>60.13</v>
      </c>
      <c r="NA327" s="28">
        <v>0.09</v>
      </c>
      <c r="NB327" s="28">
        <v>59.4</v>
      </c>
      <c r="NC327" s="28">
        <v>0.08</v>
      </c>
      <c r="ND327" s="28">
        <v>58.72</v>
      </c>
      <c r="NE327" s="28">
        <v>0.09</v>
      </c>
      <c r="NF327" s="28">
        <v>59.95</v>
      </c>
      <c r="NG327" s="28">
        <v>0.08</v>
      </c>
      <c r="NJ327" s="8">
        <v>126</v>
      </c>
      <c r="NK327" s="8">
        <v>0.11</v>
      </c>
      <c r="NN327" s="8">
        <v>67.58</v>
      </c>
      <c r="NO327" s="8">
        <v>0.03</v>
      </c>
      <c r="NP327" s="8">
        <v>73.209999999999994</v>
      </c>
      <c r="NQ327" s="8">
        <v>0.04</v>
      </c>
      <c r="NR327" s="8">
        <v>206.17</v>
      </c>
      <c r="NS327" s="8">
        <v>0.09</v>
      </c>
      <c r="NV327" s="8">
        <v>125.2</v>
      </c>
      <c r="NW327" s="8">
        <v>0.08</v>
      </c>
      <c r="NX327" s="8">
        <v>55</v>
      </c>
      <c r="NY327" s="8">
        <v>0.36</v>
      </c>
      <c r="NZ327" s="8">
        <v>59.29</v>
      </c>
      <c r="OA327" s="8">
        <v>0.1</v>
      </c>
      <c r="OD327" s="8">
        <v>126.03</v>
      </c>
      <c r="OE327" s="8">
        <v>7.0000000000000007E-2</v>
      </c>
      <c r="PH327" s="28">
        <v>60.4</v>
      </c>
      <c r="PI327" s="28">
        <v>0.08</v>
      </c>
      <c r="PR327" s="8">
        <v>125.22</v>
      </c>
      <c r="PS327" s="8">
        <v>0.09</v>
      </c>
      <c r="PT327" s="8">
        <v>125.87</v>
      </c>
      <c r="PU327" s="8">
        <v>0.09</v>
      </c>
      <c r="QD327" s="8">
        <v>69.5</v>
      </c>
      <c r="QE327" s="8">
        <v>0.05</v>
      </c>
      <c r="QF327" s="8">
        <v>127.45</v>
      </c>
      <c r="QG327" s="8">
        <v>0.1</v>
      </c>
      <c r="QH327" s="8">
        <v>49.11</v>
      </c>
      <c r="QI327" s="8">
        <v>7.0000000000000007E-2</v>
      </c>
      <c r="QJ327" s="8">
        <v>125.47</v>
      </c>
      <c r="QK327" s="8">
        <v>0.08</v>
      </c>
      <c r="QV327" s="8">
        <v>216.48</v>
      </c>
      <c r="QW327" s="8">
        <v>0.08</v>
      </c>
      <c r="QX327" s="8">
        <v>115.46</v>
      </c>
      <c r="QY327" s="8">
        <v>0.19</v>
      </c>
      <c r="QZ327" s="8">
        <v>116.19</v>
      </c>
      <c r="RA327" s="8">
        <v>0.18</v>
      </c>
      <c r="RB327" s="28">
        <v>74.89</v>
      </c>
      <c r="RC327" s="28">
        <v>0.09</v>
      </c>
      <c r="RD327" s="28">
        <v>74.92</v>
      </c>
      <c r="RE327" s="28">
        <v>0.08</v>
      </c>
      <c r="RF327" s="28">
        <v>74.83</v>
      </c>
      <c r="RG327" s="28">
        <v>0.09</v>
      </c>
      <c r="RH327" s="28">
        <v>74.89</v>
      </c>
      <c r="RI327" s="28">
        <v>0.09</v>
      </c>
      <c r="RJ327" s="28">
        <v>74.92</v>
      </c>
      <c r="RK327" s="28">
        <v>0.08</v>
      </c>
      <c r="RL327" s="28">
        <v>74.989999999999995</v>
      </c>
      <c r="RM327" s="28">
        <v>0.08</v>
      </c>
      <c r="RP327" s="28">
        <v>80.41</v>
      </c>
      <c r="RQ327" s="28">
        <v>0.2</v>
      </c>
      <c r="RR327" s="28">
        <v>80.73</v>
      </c>
      <c r="RS327" s="28">
        <v>0.12</v>
      </c>
      <c r="RT327" s="28">
        <v>79.069999999999993</v>
      </c>
      <c r="RU327" s="28">
        <v>0.23</v>
      </c>
      <c r="RV327" s="28">
        <v>88.52</v>
      </c>
      <c r="RW327" s="28">
        <v>0.27</v>
      </c>
      <c r="RX327" s="28">
        <v>76.209999999999994</v>
      </c>
      <c r="RY327" s="28">
        <v>0.08</v>
      </c>
      <c r="RZ327" s="28">
        <v>81.44</v>
      </c>
      <c r="SA327" s="28">
        <v>0.18</v>
      </c>
      <c r="SB327" s="28">
        <v>78.319999999999993</v>
      </c>
      <c r="SC327" s="28">
        <v>0.18</v>
      </c>
      <c r="SD327" s="28">
        <v>83.76</v>
      </c>
      <c r="SE327" s="28">
        <v>0.11</v>
      </c>
      <c r="SF327" s="28">
        <v>93.78</v>
      </c>
      <c r="SG327" s="28">
        <v>0.24</v>
      </c>
      <c r="SH327" s="28">
        <v>80.88</v>
      </c>
      <c r="SI327" s="28">
        <v>0.23</v>
      </c>
      <c r="SJ327" s="28">
        <v>77.209999999999994</v>
      </c>
      <c r="SK327" s="28">
        <v>0.13</v>
      </c>
      <c r="SL327" s="28">
        <v>81.02</v>
      </c>
      <c r="SM327" s="28">
        <v>0.13</v>
      </c>
      <c r="SN327" s="28">
        <v>75.290000000000006</v>
      </c>
      <c r="SO327" s="28">
        <v>0.08</v>
      </c>
      <c r="SP327" s="28">
        <v>81.73</v>
      </c>
      <c r="SQ327" s="28">
        <v>0.15</v>
      </c>
      <c r="SR327" s="28">
        <v>79.19</v>
      </c>
      <c r="SS327" s="28">
        <v>0.14000000000000001</v>
      </c>
      <c r="ST327" s="28">
        <v>81.42</v>
      </c>
      <c r="SU327" s="28">
        <v>0.13</v>
      </c>
      <c r="VV327" s="28">
        <v>113.94</v>
      </c>
      <c r="VW327" s="28">
        <v>0.2</v>
      </c>
      <c r="WB327" s="8" t="s">
        <v>3314</v>
      </c>
      <c r="WF327" s="28">
        <v>60.46</v>
      </c>
      <c r="WG327" s="28">
        <v>7.0000000000000007E-2</v>
      </c>
      <c r="WH327" s="28">
        <v>60.23</v>
      </c>
      <c r="WI327" s="28">
        <v>0.06</v>
      </c>
      <c r="WJ327" s="8" t="s">
        <v>1999</v>
      </c>
      <c r="WK327" s="8">
        <v>75.02</v>
      </c>
      <c r="WL327" s="8">
        <v>1.2E-2</v>
      </c>
      <c r="WM327" s="8">
        <v>62.015000000000001</v>
      </c>
      <c r="WN327" s="8">
        <v>2.5000000000000001E-2</v>
      </c>
      <c r="WO327" s="8">
        <v>59.994999999999997</v>
      </c>
      <c r="WP327" s="8">
        <v>1.6E-2</v>
      </c>
      <c r="WQ327" s="8">
        <v>56.003</v>
      </c>
      <c r="WR327" s="8">
        <v>2.7E-2</v>
      </c>
      <c r="WS327" s="8">
        <v>115</v>
      </c>
      <c r="WT327" s="8">
        <v>2.3E-2</v>
      </c>
      <c r="WU327" s="8">
        <v>80.117000000000004</v>
      </c>
      <c r="WV327" s="8">
        <v>4.3999999999999997E-2</v>
      </c>
      <c r="WW327" s="8">
        <v>2191.5</v>
      </c>
      <c r="WX327" s="8">
        <v>3.5</v>
      </c>
      <c r="WY327" s="8">
        <v>2132</v>
      </c>
      <c r="WZ327" s="8">
        <v>3.5</v>
      </c>
      <c r="XA327" s="8">
        <v>0.84199999999999997</v>
      </c>
      <c r="XB327" s="8">
        <v>2E-3</v>
      </c>
      <c r="XC327" s="8">
        <v>-0.307</v>
      </c>
      <c r="XD327" s="8">
        <v>2E-3</v>
      </c>
      <c r="XE327" s="8">
        <v>5.0999999999999997E-2</v>
      </c>
      <c r="XF327" s="8">
        <v>3.0000000000000001E-3</v>
      </c>
      <c r="XG327" s="8">
        <v>0.66710000000000003</v>
      </c>
      <c r="XH327" s="8">
        <v>2.2000000000000001E-3</v>
      </c>
      <c r="XI327" s="8">
        <v>29.207999999999998</v>
      </c>
      <c r="XJ327" s="8">
        <v>1E-3</v>
      </c>
      <c r="XK327" s="8">
        <v>10280</v>
      </c>
      <c r="XL327" s="8">
        <v>18</v>
      </c>
      <c r="XM327" s="8">
        <v>1420</v>
      </c>
      <c r="XO327" s="1">
        <v>1.2777001397484377E-2</v>
      </c>
      <c r="XP327" s="12">
        <v>27.850029946096694</v>
      </c>
      <c r="XQ327" s="4">
        <v>13.029</v>
      </c>
      <c r="XR327" s="4">
        <v>0.30399999999999999</v>
      </c>
      <c r="XS327" s="45">
        <f t="shared" si="258"/>
        <v>1.7215107351662358</v>
      </c>
      <c r="XT327" s="9">
        <f t="shared" si="260"/>
        <v>9985.0993911181904</v>
      </c>
      <c r="XU327" s="46">
        <f t="shared" si="261"/>
        <v>210.89408251968507</v>
      </c>
      <c r="XV327" s="9">
        <f t="shared" si="259"/>
        <v>29.634503177674212</v>
      </c>
      <c r="XW327" s="9">
        <f t="shared" si="262"/>
        <v>121.71907420633131</v>
      </c>
      <c r="XX327" s="9">
        <f t="shared" si="263"/>
        <v>9863.3803169118582</v>
      </c>
      <c r="XY327" s="15">
        <f t="shared" si="264"/>
        <v>8.8479083750085171E-3</v>
      </c>
      <c r="XZ327" s="9">
        <f t="shared" si="265"/>
        <v>27.807114639887697</v>
      </c>
      <c r="YA327" s="9">
        <f t="shared" si="266"/>
        <v>58.273489264833763</v>
      </c>
      <c r="YB327" s="10">
        <v>14.607983196178179</v>
      </c>
      <c r="YC327" s="10">
        <v>13.168622048665954</v>
      </c>
      <c r="YD327" s="3">
        <v>1.3881411831234201E-2</v>
      </c>
      <c r="YE327" s="9">
        <v>43.036962841042303</v>
      </c>
      <c r="YF327" s="15">
        <v>8.7857924106006895E-3</v>
      </c>
      <c r="YG327" s="9">
        <v>27.619170652756939</v>
      </c>
      <c r="YH327" s="15">
        <v>8.5969456424949929E-3</v>
      </c>
      <c r="YI327" s="9">
        <v>23.749162873383927</v>
      </c>
      <c r="YJ327" s="9">
        <f t="shared" si="267"/>
        <v>75.511824242742293</v>
      </c>
      <c r="YK327" s="9">
        <f t="shared" si="268"/>
        <v>62.284618564004859</v>
      </c>
      <c r="YL327" s="9">
        <f t="shared" si="269"/>
        <v>23.329429214953372</v>
      </c>
      <c r="YM327" s="9">
        <f t="shared" si="270"/>
        <v>44710.134010130525</v>
      </c>
      <c r="YN327" s="9">
        <f t="shared" si="271"/>
        <v>41310.357142033405</v>
      </c>
      <c r="YO327" s="9">
        <f t="shared" si="272"/>
        <v>8860</v>
      </c>
      <c r="YP327" s="14">
        <f t="shared" si="273"/>
        <v>0.6763383888124409</v>
      </c>
      <c r="YQ327" s="9">
        <f t="shared" si="274"/>
        <v>40583.455513770212</v>
      </c>
      <c r="YR327" s="9">
        <f t="shared" si="275"/>
        <v>37183.678645673092</v>
      </c>
      <c r="YS327" s="10">
        <f t="shared" si="276"/>
        <v>3.9478069565924332</v>
      </c>
      <c r="YT327" s="15">
        <f t="shared" si="277"/>
        <v>0.24122585377014713</v>
      </c>
      <c r="YU327" s="16">
        <f t="shared" si="278"/>
        <v>-4.4776854249343252</v>
      </c>
      <c r="YV327" s="16">
        <f t="shared" si="279"/>
        <v>-17.238334977908529</v>
      </c>
      <c r="YW327" s="47">
        <f t="shared" si="280"/>
        <v>52.793160113816398</v>
      </c>
      <c r="YX327" s="5">
        <f t="shared" si="281"/>
        <v>44710.134010130525</v>
      </c>
      <c r="YY327" s="5">
        <f t="shared" si="282"/>
        <v>38642.412321440119</v>
      </c>
      <c r="YZ327" s="5">
        <f t="shared" si="283"/>
        <v>4191.0822972267488</v>
      </c>
      <c r="ZA327" s="5">
        <f t="shared" si="284"/>
        <v>1876.6393914637015</v>
      </c>
      <c r="ZB327" s="5">
        <f t="shared" si="285"/>
        <v>44710.134010130569</v>
      </c>
      <c r="ZC327" s="6">
        <f t="shared" si="286"/>
        <v>1.0000000000000009</v>
      </c>
    </row>
    <row r="328" spans="1:679" s="8" customFormat="1" x14ac:dyDescent="0.25">
      <c r="A328" s="8">
        <v>3</v>
      </c>
      <c r="B328" s="8" t="s">
        <v>2003</v>
      </c>
      <c r="C328" s="8" t="s">
        <v>2004</v>
      </c>
      <c r="D328" s="8" t="s">
        <v>2003</v>
      </c>
      <c r="E328" s="13" t="s">
        <v>3314</v>
      </c>
      <c r="F328" s="8" t="s">
        <v>3316</v>
      </c>
      <c r="G328" s="8" t="s">
        <v>3316</v>
      </c>
      <c r="H328" s="8" t="s">
        <v>3325</v>
      </c>
      <c r="I328" s="8" t="s">
        <v>3310</v>
      </c>
      <c r="J328" s="8" t="s">
        <v>3319</v>
      </c>
      <c r="L328" s="8">
        <v>7</v>
      </c>
      <c r="M328" s="8" t="s">
        <v>3311</v>
      </c>
      <c r="N328" s="7">
        <v>0</v>
      </c>
      <c r="O328" s="7">
        <v>0</v>
      </c>
      <c r="P328" s="8" t="s">
        <v>3367</v>
      </c>
      <c r="Q328" s="8" t="s">
        <v>1685</v>
      </c>
      <c r="R328" s="8" t="s">
        <v>2005</v>
      </c>
      <c r="S328" s="8" t="s">
        <v>119</v>
      </c>
      <c r="T328" s="8" t="s">
        <v>120</v>
      </c>
      <c r="U328" s="8" t="s">
        <v>1158</v>
      </c>
      <c r="V328" s="8" t="s">
        <v>3378</v>
      </c>
      <c r="W328" s="8" t="s">
        <v>3382</v>
      </c>
      <c r="X328" s="8" t="s">
        <v>3387</v>
      </c>
      <c r="Y328" s="8" t="s">
        <v>3387</v>
      </c>
      <c r="Z328" s="8" t="s">
        <v>122</v>
      </c>
      <c r="AA328" s="8" t="s">
        <v>123</v>
      </c>
      <c r="AB328" s="8" t="s">
        <v>124</v>
      </c>
      <c r="AC328" s="8" t="s">
        <v>1312</v>
      </c>
      <c r="AD328" s="8" t="s">
        <v>1177</v>
      </c>
      <c r="AE328" s="8" t="s">
        <v>3391</v>
      </c>
      <c r="AF328" s="8" t="s">
        <v>931</v>
      </c>
      <c r="AG328" s="8">
        <v>75</v>
      </c>
      <c r="AH328" s="8">
        <v>62</v>
      </c>
      <c r="AI328" s="8">
        <v>82</v>
      </c>
      <c r="AJ328" s="8">
        <v>68</v>
      </c>
      <c r="AK328" s="8">
        <v>7.6</v>
      </c>
      <c r="AL328" s="8">
        <v>8.1</v>
      </c>
      <c r="AM328" s="8">
        <v>7.6</v>
      </c>
      <c r="AN328" s="8">
        <v>8.1</v>
      </c>
      <c r="AO328" s="8">
        <v>229.8</v>
      </c>
      <c r="AP328" s="8">
        <v>1.6</v>
      </c>
      <c r="AQ328" s="8">
        <v>25.4</v>
      </c>
      <c r="AR328" s="8">
        <v>0</v>
      </c>
      <c r="AS328" s="8">
        <v>49317</v>
      </c>
      <c r="AT328" s="8">
        <v>80</v>
      </c>
      <c r="AU328" s="8">
        <v>49116</v>
      </c>
      <c r="AV328" s="8">
        <v>294</v>
      </c>
      <c r="AW328" s="8">
        <v>11596</v>
      </c>
      <c r="AX328" s="8">
        <v>145</v>
      </c>
      <c r="AY328" s="8">
        <v>60923</v>
      </c>
      <c r="AZ328" s="8">
        <v>177</v>
      </c>
      <c r="BA328" s="8">
        <v>7.9930000000000003</v>
      </c>
      <c r="BB328" s="8">
        <v>900</v>
      </c>
      <c r="CO328" s="8" t="s">
        <v>2006</v>
      </c>
      <c r="CP328" s="8" t="s">
        <v>2007</v>
      </c>
      <c r="CQ328" s="8">
        <v>74.989000000000004</v>
      </c>
      <c r="CR328" s="8">
        <v>1.2E-2</v>
      </c>
      <c r="CS328" s="8">
        <v>62.000999999999998</v>
      </c>
      <c r="CT328" s="8">
        <v>3.1E-2</v>
      </c>
      <c r="CU328" s="8">
        <v>81.981999999999999</v>
      </c>
      <c r="CV328" s="8">
        <v>1.2E-2</v>
      </c>
      <c r="CW328" s="8">
        <v>68.004000000000005</v>
      </c>
      <c r="CX328" s="8">
        <v>1.7999999999999999E-2</v>
      </c>
      <c r="CY328" s="8">
        <v>74.64</v>
      </c>
      <c r="CZ328" s="8">
        <v>0.08</v>
      </c>
      <c r="DA328" s="8">
        <v>57.28</v>
      </c>
      <c r="DB328" s="8">
        <v>0.11</v>
      </c>
      <c r="DC328" s="8">
        <v>61.41</v>
      </c>
      <c r="DD328" s="8">
        <v>0.02</v>
      </c>
      <c r="DE328" s="8">
        <v>0.183</v>
      </c>
      <c r="DF328" s="8">
        <v>4.0000000000000001E-3</v>
      </c>
      <c r="DG328" s="8">
        <v>0.90159999999999996</v>
      </c>
      <c r="DH328" s="8">
        <v>2.3999999999999998E-3</v>
      </c>
      <c r="DI328" s="8">
        <v>49317</v>
      </c>
      <c r="DJ328" s="8">
        <v>80</v>
      </c>
      <c r="DK328" s="8">
        <v>11596</v>
      </c>
      <c r="DL328" s="8">
        <v>145</v>
      </c>
      <c r="DM328" s="8">
        <v>7.9930000000000003</v>
      </c>
      <c r="DN328" s="8">
        <v>3.1E-2</v>
      </c>
      <c r="DU328" s="8">
        <v>229.8</v>
      </c>
      <c r="DV328" s="8">
        <v>1.1000000000000001</v>
      </c>
      <c r="DW328" s="8">
        <v>229.6</v>
      </c>
      <c r="DX328" s="8">
        <v>1.1000000000000001</v>
      </c>
      <c r="DY328" s="8">
        <v>230.1</v>
      </c>
      <c r="DZ328" s="8">
        <v>1.1000000000000001</v>
      </c>
      <c r="EA328" s="8">
        <v>25.4</v>
      </c>
      <c r="EB328" s="8">
        <v>0.1</v>
      </c>
      <c r="EC328" s="8">
        <v>23.3</v>
      </c>
      <c r="ED328" s="8">
        <v>0.1</v>
      </c>
      <c r="EE328" s="8">
        <v>27</v>
      </c>
      <c r="EF328" s="8">
        <v>0.1</v>
      </c>
      <c r="EG328" s="8">
        <v>5806.3</v>
      </c>
      <c r="EH328" s="8">
        <v>44.1</v>
      </c>
      <c r="EI328" s="8">
        <v>3639.9</v>
      </c>
      <c r="EJ328" s="8">
        <v>61.5</v>
      </c>
      <c r="EK328" s="8">
        <v>1815.4</v>
      </c>
      <c r="EL328" s="8">
        <v>33.4</v>
      </c>
      <c r="EM328" s="8">
        <v>230</v>
      </c>
      <c r="EO328" s="8">
        <v>230</v>
      </c>
      <c r="EQ328" s="8">
        <v>230</v>
      </c>
      <c r="ES328" s="8">
        <v>6.2</v>
      </c>
      <c r="EU328" s="8">
        <v>6.2</v>
      </c>
      <c r="EW328" s="8">
        <v>6.2</v>
      </c>
      <c r="EY328" s="8">
        <v>0.63</v>
      </c>
      <c r="EZ328" s="8">
        <v>230</v>
      </c>
      <c r="FB328" s="8">
        <v>230</v>
      </c>
      <c r="FD328" s="8">
        <v>230</v>
      </c>
      <c r="FF328" s="8">
        <v>9.1999999999999993</v>
      </c>
      <c r="FH328" s="8">
        <v>9</v>
      </c>
      <c r="FJ328" s="8">
        <v>8.4</v>
      </c>
      <c r="FL328" s="8">
        <v>2680</v>
      </c>
      <c r="FN328" s="8">
        <v>0.76</v>
      </c>
      <c r="FO328" s="8">
        <v>230</v>
      </c>
      <c r="FP328" s="8">
        <v>230</v>
      </c>
      <c r="FQ328" s="8">
        <v>230</v>
      </c>
      <c r="FR328" s="8">
        <v>9.3000000000000007</v>
      </c>
      <c r="FS328" s="8">
        <v>9.4</v>
      </c>
      <c r="FT328" s="8">
        <v>8.1999999999999993</v>
      </c>
      <c r="FU328" s="8">
        <v>2730</v>
      </c>
      <c r="FV328" s="8">
        <v>0.68</v>
      </c>
      <c r="FW328" s="8">
        <v>228.3</v>
      </c>
      <c r="FY328" s="8">
        <v>2.4</v>
      </c>
      <c r="GA328" s="8">
        <v>530.6</v>
      </c>
      <c r="GC328" s="8">
        <v>115</v>
      </c>
      <c r="GE328" s="8">
        <v>7625.6</v>
      </c>
      <c r="HB328" s="8">
        <v>206.53</v>
      </c>
      <c r="HC328" s="8">
        <v>0.16</v>
      </c>
      <c r="HD328" s="8">
        <v>179.35</v>
      </c>
      <c r="HE328" s="8">
        <v>0.04</v>
      </c>
      <c r="HF328" s="8">
        <v>103.49</v>
      </c>
      <c r="HG328" s="8">
        <v>0.05</v>
      </c>
      <c r="HH328" s="8">
        <v>75.86</v>
      </c>
      <c r="HI328" s="8">
        <v>0.06</v>
      </c>
      <c r="HZ328" s="8">
        <v>56.26</v>
      </c>
      <c r="IA328" s="8">
        <v>0.05</v>
      </c>
      <c r="IB328" s="8">
        <v>76.06</v>
      </c>
      <c r="IC328" s="8">
        <v>0.04</v>
      </c>
      <c r="ID328" s="8">
        <v>30.75</v>
      </c>
      <c r="IE328" s="8">
        <v>0.04</v>
      </c>
      <c r="IF328" s="8">
        <v>45.31</v>
      </c>
      <c r="IG328" s="8">
        <v>0.06</v>
      </c>
      <c r="IP328" s="8">
        <v>194.88</v>
      </c>
      <c r="IQ328" s="8">
        <v>0.14000000000000001</v>
      </c>
      <c r="IR328" s="8">
        <v>88.04</v>
      </c>
      <c r="IS328" s="8">
        <v>0.06</v>
      </c>
      <c r="IT328" s="8">
        <v>99.53</v>
      </c>
      <c r="IU328" s="8">
        <v>0.05</v>
      </c>
      <c r="IV328" s="8">
        <v>11.49</v>
      </c>
      <c r="IW328" s="8">
        <v>0.06</v>
      </c>
      <c r="IX328" s="8">
        <v>192.59</v>
      </c>
      <c r="IY328" s="8">
        <v>0.15</v>
      </c>
      <c r="IZ328" s="8">
        <v>98.72</v>
      </c>
      <c r="JA328" s="8">
        <v>0.05</v>
      </c>
      <c r="JB328" s="8">
        <v>10.050000000000001</v>
      </c>
      <c r="JC328" s="8">
        <v>0.06</v>
      </c>
      <c r="KB328" s="8">
        <v>221.53</v>
      </c>
      <c r="KC328" s="8">
        <v>0.22</v>
      </c>
      <c r="KD328" s="8">
        <v>182.77</v>
      </c>
      <c r="KE328" s="8">
        <v>0.04</v>
      </c>
      <c r="KF328" s="8">
        <v>108.37</v>
      </c>
      <c r="KG328" s="8">
        <v>7.0000000000000007E-2</v>
      </c>
      <c r="KH328" s="8">
        <v>74.400000000000006</v>
      </c>
      <c r="KI328" s="8">
        <v>0.06</v>
      </c>
      <c r="LD328" s="8">
        <v>63.85</v>
      </c>
      <c r="LE328" s="8">
        <v>0.05</v>
      </c>
      <c r="LF328" s="8">
        <v>71.959999999999994</v>
      </c>
      <c r="LG328" s="8">
        <v>0.04</v>
      </c>
      <c r="LH328" s="8">
        <v>36.44</v>
      </c>
      <c r="LI328" s="8">
        <v>0.04</v>
      </c>
      <c r="LJ328" s="8">
        <v>35.53</v>
      </c>
      <c r="LK328" s="8">
        <v>0.06</v>
      </c>
      <c r="LX328" s="8">
        <v>211.53</v>
      </c>
      <c r="LY328" s="8">
        <v>0.23</v>
      </c>
      <c r="LZ328" s="8">
        <v>88.96</v>
      </c>
      <c r="MA328" s="8">
        <v>0.05</v>
      </c>
      <c r="MB328" s="8">
        <v>105.14</v>
      </c>
      <c r="MC328" s="8">
        <v>0.08</v>
      </c>
      <c r="MD328" s="8">
        <v>16.18</v>
      </c>
      <c r="ME328" s="8">
        <v>0.05</v>
      </c>
      <c r="MF328" s="8">
        <v>208.97</v>
      </c>
      <c r="MG328" s="8">
        <v>0.19</v>
      </c>
      <c r="MH328" s="8">
        <v>104.3</v>
      </c>
      <c r="MI328" s="8">
        <v>0.06</v>
      </c>
      <c r="MJ328" s="8">
        <v>14.7</v>
      </c>
      <c r="MK328" s="8">
        <v>0.05</v>
      </c>
      <c r="MX328" s="28">
        <v>58.22</v>
      </c>
      <c r="MY328" s="28">
        <v>0.04</v>
      </c>
      <c r="MZ328" s="28">
        <v>57.61</v>
      </c>
      <c r="NA328" s="28">
        <v>0.04</v>
      </c>
      <c r="NB328" s="28">
        <v>56.87</v>
      </c>
      <c r="NC328" s="28">
        <v>0.04</v>
      </c>
      <c r="ND328" s="28">
        <v>56.57</v>
      </c>
      <c r="NE328" s="28">
        <v>0.05</v>
      </c>
      <c r="NF328" s="28">
        <v>57.18</v>
      </c>
      <c r="NG328" s="28">
        <v>0.04</v>
      </c>
      <c r="NJ328" s="8">
        <v>88.01</v>
      </c>
      <c r="NK328" s="8">
        <v>0.06</v>
      </c>
      <c r="NN328" s="8">
        <v>72.7</v>
      </c>
      <c r="NO328" s="8">
        <v>0.05</v>
      </c>
      <c r="NP328" s="8">
        <v>75.430000000000007</v>
      </c>
      <c r="NQ328" s="8">
        <v>0.04</v>
      </c>
      <c r="NR328" s="8">
        <v>177.84</v>
      </c>
      <c r="NS328" s="8">
        <v>0.05</v>
      </c>
      <c r="NV328" s="8">
        <v>89.59</v>
      </c>
      <c r="NW328" s="8">
        <v>0.06</v>
      </c>
      <c r="NX328" s="8">
        <v>72.63</v>
      </c>
      <c r="NY328" s="8">
        <v>0.06</v>
      </c>
      <c r="NZ328" s="8">
        <v>75.930000000000007</v>
      </c>
      <c r="OA328" s="8">
        <v>0.05</v>
      </c>
      <c r="OD328" s="8">
        <v>91.05</v>
      </c>
      <c r="OE328" s="8">
        <v>0.05</v>
      </c>
      <c r="PH328" s="28">
        <v>58.04</v>
      </c>
      <c r="PI328" s="28">
        <v>0.03</v>
      </c>
      <c r="PR328" s="8">
        <v>89.6</v>
      </c>
      <c r="PS328" s="8">
        <v>0.05</v>
      </c>
      <c r="PT328" s="8">
        <v>88.68</v>
      </c>
      <c r="PU328" s="8">
        <v>0.05</v>
      </c>
      <c r="QD328" s="8">
        <v>73.790000000000006</v>
      </c>
      <c r="QE328" s="8">
        <v>0.06</v>
      </c>
      <c r="QF328" s="8">
        <v>89.11</v>
      </c>
      <c r="QG328" s="8">
        <v>0.06</v>
      </c>
      <c r="QH328" s="8">
        <v>71.02</v>
      </c>
      <c r="QI328" s="8">
        <v>7.0000000000000007E-2</v>
      </c>
      <c r="QJ328" s="8">
        <v>89.72</v>
      </c>
      <c r="QK328" s="8">
        <v>0.06</v>
      </c>
      <c r="QV328" s="8">
        <v>178.87</v>
      </c>
      <c r="QW328" s="8">
        <v>0.04</v>
      </c>
      <c r="QX328" s="8">
        <v>82.47</v>
      </c>
      <c r="QY328" s="8">
        <v>0.15</v>
      </c>
      <c r="QZ328" s="8">
        <v>83.15</v>
      </c>
      <c r="RA328" s="8">
        <v>0.11</v>
      </c>
      <c r="RB328" s="28">
        <v>75.05</v>
      </c>
      <c r="RC328" s="28">
        <v>7.0000000000000007E-2</v>
      </c>
      <c r="RD328" s="28">
        <v>75.040000000000006</v>
      </c>
      <c r="RE328" s="28">
        <v>7.0000000000000007E-2</v>
      </c>
      <c r="RF328" s="28">
        <v>75.12</v>
      </c>
      <c r="RG328" s="28">
        <v>0.08</v>
      </c>
      <c r="RH328" s="28">
        <v>75.17</v>
      </c>
      <c r="RI328" s="28">
        <v>0.08</v>
      </c>
      <c r="RJ328" s="28">
        <v>75.14</v>
      </c>
      <c r="RK328" s="28">
        <v>7.0000000000000007E-2</v>
      </c>
      <c r="RL328" s="28">
        <v>75.14</v>
      </c>
      <c r="RM328" s="28">
        <v>0.06</v>
      </c>
      <c r="RP328" s="28">
        <v>75.69</v>
      </c>
      <c r="RQ328" s="28">
        <v>0.05</v>
      </c>
      <c r="RR328" s="28">
        <v>75.81</v>
      </c>
      <c r="RS328" s="28">
        <v>0.05</v>
      </c>
      <c r="RT328" s="28">
        <v>74.94</v>
      </c>
      <c r="RU328" s="28">
        <v>0.06</v>
      </c>
      <c r="RV328" s="28">
        <v>78.52</v>
      </c>
      <c r="RW328" s="28">
        <v>7.0000000000000007E-2</v>
      </c>
      <c r="RX328" s="28">
        <v>75.55</v>
      </c>
      <c r="RY328" s="28">
        <v>0.06</v>
      </c>
      <c r="RZ328" s="28">
        <v>75.83</v>
      </c>
      <c r="SA328" s="28">
        <v>0.06</v>
      </c>
      <c r="SB328" s="28">
        <v>75.2</v>
      </c>
      <c r="SC328" s="28">
        <v>7.0000000000000007E-2</v>
      </c>
      <c r="SD328" s="28">
        <v>75.09</v>
      </c>
      <c r="SE328" s="28">
        <v>7.0000000000000007E-2</v>
      </c>
      <c r="SF328" s="28">
        <v>75.849999999999994</v>
      </c>
      <c r="SG328" s="28">
        <v>7.0000000000000007E-2</v>
      </c>
      <c r="SH328" s="28">
        <v>76.400000000000006</v>
      </c>
      <c r="SI328" s="28">
        <v>0.05</v>
      </c>
      <c r="SJ328" s="28">
        <v>76.180000000000007</v>
      </c>
      <c r="SK328" s="28">
        <v>0.06</v>
      </c>
      <c r="SL328" s="28">
        <v>76.63</v>
      </c>
      <c r="SM328" s="28">
        <v>0.06</v>
      </c>
      <c r="SN328" s="28">
        <v>74.94</v>
      </c>
      <c r="SO328" s="28">
        <v>7.0000000000000007E-2</v>
      </c>
      <c r="SP328" s="28">
        <v>75.87</v>
      </c>
      <c r="SQ328" s="28">
        <v>0.05</v>
      </c>
      <c r="SR328" s="28">
        <v>75.209999999999994</v>
      </c>
      <c r="SS328" s="28">
        <v>0.06</v>
      </c>
      <c r="ST328" s="28">
        <v>77.73</v>
      </c>
      <c r="SU328" s="28">
        <v>0.06</v>
      </c>
      <c r="VV328" s="28">
        <v>81.2</v>
      </c>
      <c r="VW328" s="28">
        <v>0.08</v>
      </c>
      <c r="WF328" s="28">
        <v>57.86</v>
      </c>
      <c r="WG328" s="28">
        <v>0.03</v>
      </c>
      <c r="WH328" s="28">
        <v>57.79</v>
      </c>
      <c r="WI328" s="28">
        <v>0.04</v>
      </c>
      <c r="WJ328" s="8" t="s">
        <v>1315</v>
      </c>
      <c r="WK328" s="8">
        <v>74.989000000000004</v>
      </c>
      <c r="WL328" s="8">
        <v>1.2E-2</v>
      </c>
      <c r="WM328" s="8">
        <v>62.000999999999998</v>
      </c>
      <c r="WN328" s="8">
        <v>3.1E-2</v>
      </c>
      <c r="WO328" s="8">
        <v>57.561999999999998</v>
      </c>
      <c r="WP328" s="8">
        <v>1.6E-2</v>
      </c>
      <c r="WQ328" s="8">
        <v>53.938000000000002</v>
      </c>
      <c r="WR328" s="8">
        <v>2.1999999999999999E-2</v>
      </c>
      <c r="WS328" s="8">
        <v>81.981999999999999</v>
      </c>
      <c r="WT328" s="8">
        <v>1.2E-2</v>
      </c>
      <c r="WU328" s="8">
        <v>68.004000000000005</v>
      </c>
      <c r="WV328" s="8">
        <v>1.7999999999999999E-2</v>
      </c>
      <c r="WW328" s="8">
        <v>2544.6999999999998</v>
      </c>
      <c r="WX328" s="8">
        <v>3.5</v>
      </c>
      <c r="WY328" s="8">
        <v>2488.9</v>
      </c>
      <c r="WZ328" s="8">
        <v>3.4</v>
      </c>
      <c r="XA328" s="8">
        <v>1.1579999999999999</v>
      </c>
      <c r="XB328" s="8">
        <v>2E-3</v>
      </c>
      <c r="XC328" s="8">
        <v>-0.42699999999999999</v>
      </c>
      <c r="XD328" s="8">
        <v>2E-3</v>
      </c>
      <c r="XE328" s="8">
        <v>0.183</v>
      </c>
      <c r="XF328" s="8">
        <v>4.0000000000000001E-3</v>
      </c>
      <c r="XG328" s="8">
        <v>0.90159999999999996</v>
      </c>
      <c r="XH328" s="8">
        <v>2.3999999999999998E-3</v>
      </c>
      <c r="XI328" s="8">
        <v>29.202999999999999</v>
      </c>
      <c r="XJ328" s="8">
        <v>1E-3</v>
      </c>
      <c r="XK328" s="8">
        <v>7622</v>
      </c>
      <c r="XL328" s="8">
        <v>18</v>
      </c>
      <c r="XM328" s="8">
        <v>1570</v>
      </c>
      <c r="XO328" s="1">
        <v>8.7942837155845673E-3</v>
      </c>
      <c r="XP328" s="12">
        <v>21.378903712586084</v>
      </c>
      <c r="XQ328" s="4">
        <v>13.029</v>
      </c>
      <c r="XR328" s="4">
        <v>0.39800000000000002</v>
      </c>
      <c r="XS328" s="45">
        <f t="shared" si="258"/>
        <v>1.5022936857232787</v>
      </c>
      <c r="XT328" s="9">
        <f t="shared" si="260"/>
        <v>11653.159618680907</v>
      </c>
      <c r="XU328" s="46">
        <f t="shared" si="261"/>
        <v>338.59544333858264</v>
      </c>
      <c r="XV328" s="9">
        <f t="shared" si="259"/>
        <v>22.747048357768577</v>
      </c>
      <c r="XW328" s="9">
        <f t="shared" si="262"/>
        <v>99.272916479602017</v>
      </c>
      <c r="XX328" s="9">
        <f t="shared" si="263"/>
        <v>11553.886702201306</v>
      </c>
      <c r="XY328" s="15">
        <f t="shared" si="264"/>
        <v>8.8057497884108434E-3</v>
      </c>
      <c r="XZ328" s="9">
        <f t="shared" si="265"/>
        <v>27.648046773478004</v>
      </c>
      <c r="YA328" s="9">
        <f t="shared" si="266"/>
        <v>56.059706314276717</v>
      </c>
      <c r="YB328" s="10">
        <v>13.748189837321341</v>
      </c>
      <c r="YC328" s="10">
        <v>13.1021976010042</v>
      </c>
      <c r="YD328" s="3">
        <v>1.1350631693170687E-2</v>
      </c>
      <c r="YE328" s="9">
        <v>32.131863310890566</v>
      </c>
      <c r="YF328" s="15">
        <v>8.7838837397561063E-3</v>
      </c>
      <c r="YG328" s="9">
        <v>27.609521075926924</v>
      </c>
      <c r="YH328" s="15">
        <v>7.9849282768877546E-3</v>
      </c>
      <c r="YI328" s="9">
        <v>22.490963929792457</v>
      </c>
      <c r="YJ328" s="9">
        <f t="shared" si="267"/>
        <v>75.048849133247273</v>
      </c>
      <c r="YK328" s="9">
        <f t="shared" si="268"/>
        <v>62.055582478523128</v>
      </c>
      <c r="YL328" s="9">
        <f t="shared" si="269"/>
        <v>22.125087351163764</v>
      </c>
      <c r="YM328" s="9">
        <f t="shared" si="270"/>
        <v>64359.927715725542</v>
      </c>
      <c r="YN328" s="9">
        <f t="shared" si="271"/>
        <v>53108.042949934126</v>
      </c>
      <c r="YO328" s="9">
        <f t="shared" si="272"/>
        <v>6052</v>
      </c>
      <c r="YP328" s="14">
        <f t="shared" si="273"/>
        <v>0.32093690488954807</v>
      </c>
      <c r="YQ328" s="9">
        <f t="shared" si="274"/>
        <v>60157.143963840128</v>
      </c>
      <c r="YR328" s="9">
        <f t="shared" si="275"/>
        <v>48905.259198048712</v>
      </c>
      <c r="YS328" s="10">
        <f t="shared" si="276"/>
        <v>7.8925667756284605</v>
      </c>
      <c r="YT328" s="15">
        <f t="shared" si="277"/>
        <v>0.23459973225991257</v>
      </c>
      <c r="YU328" s="16">
        <f t="shared" si="278"/>
        <v>-5.5229594223142406</v>
      </c>
      <c r="YV328" s="16">
        <f t="shared" si="279"/>
        <v>-18.989142818970556</v>
      </c>
      <c r="YW328" s="47">
        <f t="shared" si="280"/>
        <v>50.239421152463187</v>
      </c>
      <c r="YX328" s="5">
        <f t="shared" si="281"/>
        <v>64359.927715725542</v>
      </c>
      <c r="YY328" s="5">
        <f t="shared" si="282"/>
        <v>59647.363441244765</v>
      </c>
      <c r="YZ328" s="5">
        <f t="shared" si="283"/>
        <v>4263.6181714970207</v>
      </c>
      <c r="ZA328" s="5">
        <f t="shared" si="284"/>
        <v>448.94610298372231</v>
      </c>
      <c r="ZB328" s="5">
        <f t="shared" si="285"/>
        <v>64359.927715725513</v>
      </c>
      <c r="ZC328" s="6">
        <f t="shared" si="286"/>
        <v>0.99999999999999956</v>
      </c>
    </row>
    <row r="329" spans="1:679" s="8" customFormat="1" x14ac:dyDescent="0.25">
      <c r="A329" s="8">
        <v>3</v>
      </c>
      <c r="B329" s="8" t="s">
        <v>2008</v>
      </c>
      <c r="C329" s="8" t="s">
        <v>2009</v>
      </c>
      <c r="D329" s="8" t="s">
        <v>2008</v>
      </c>
      <c r="E329" s="13" t="s">
        <v>3314</v>
      </c>
      <c r="F329" s="8" t="s">
        <v>3316</v>
      </c>
      <c r="G329" s="8" t="s">
        <v>3316</v>
      </c>
      <c r="H329" s="8" t="s">
        <v>3325</v>
      </c>
      <c r="I329" s="8" t="s">
        <v>3310</v>
      </c>
      <c r="J329" s="8" t="s">
        <v>3319</v>
      </c>
      <c r="L329" s="8">
        <v>7</v>
      </c>
      <c r="M329" s="8" t="s">
        <v>3311</v>
      </c>
      <c r="N329" s="7">
        <v>0</v>
      </c>
      <c r="O329" s="7">
        <v>10</v>
      </c>
      <c r="P329" s="8" t="s">
        <v>3367</v>
      </c>
      <c r="Q329" s="8" t="s">
        <v>1685</v>
      </c>
      <c r="R329" s="8" t="s">
        <v>2010</v>
      </c>
      <c r="S329" s="8" t="s">
        <v>119</v>
      </c>
      <c r="T329" s="8" t="s">
        <v>120</v>
      </c>
      <c r="U329" s="8" t="s">
        <v>1158</v>
      </c>
      <c r="V329" s="8" t="s">
        <v>3378</v>
      </c>
      <c r="W329" s="8" t="s">
        <v>3382</v>
      </c>
      <c r="X329" s="8" t="s">
        <v>3387</v>
      </c>
      <c r="Y329" s="8" t="s">
        <v>3387</v>
      </c>
      <c r="Z329" s="8" t="s">
        <v>122</v>
      </c>
      <c r="AA329" s="8" t="s">
        <v>123</v>
      </c>
      <c r="AB329" s="8" t="s">
        <v>124</v>
      </c>
      <c r="AC329" s="8" t="s">
        <v>1312</v>
      </c>
      <c r="AD329" s="8" t="s">
        <v>1177</v>
      </c>
      <c r="AE329" s="8" t="s">
        <v>3391</v>
      </c>
      <c r="AF329" s="8" t="s">
        <v>931</v>
      </c>
      <c r="AG329" s="8">
        <v>75</v>
      </c>
      <c r="AH329" s="8">
        <v>62</v>
      </c>
      <c r="AI329" s="8">
        <v>82</v>
      </c>
      <c r="AJ329" s="8">
        <v>68</v>
      </c>
      <c r="AK329" s="8">
        <v>7.6</v>
      </c>
      <c r="AL329" s="8">
        <v>8.1</v>
      </c>
      <c r="AM329" s="8">
        <v>7.6</v>
      </c>
      <c r="AN329" s="8">
        <v>8.1</v>
      </c>
      <c r="AO329" s="8">
        <v>229.9</v>
      </c>
      <c r="AP329" s="8">
        <v>1.7</v>
      </c>
      <c r="AQ329" s="8">
        <v>25.4</v>
      </c>
      <c r="AR329" s="8">
        <v>0</v>
      </c>
      <c r="AS329" s="8">
        <v>48148</v>
      </c>
      <c r="AT329" s="8">
        <v>79</v>
      </c>
      <c r="AU329" s="8">
        <v>48044</v>
      </c>
      <c r="AV329" s="8">
        <v>195</v>
      </c>
      <c r="AW329" s="8">
        <v>12052</v>
      </c>
      <c r="AX329" s="8">
        <v>130</v>
      </c>
      <c r="AY329" s="8">
        <v>60212</v>
      </c>
      <c r="AZ329" s="8">
        <v>143</v>
      </c>
      <c r="BA329" s="8">
        <v>7.9539999999999997</v>
      </c>
      <c r="BB329" s="8">
        <v>900</v>
      </c>
      <c r="CO329" s="8" t="s">
        <v>2011</v>
      </c>
      <c r="CP329" s="8" t="s">
        <v>1959</v>
      </c>
      <c r="CQ329" s="8">
        <v>75.007999999999996</v>
      </c>
      <c r="CR329" s="8">
        <v>1.2E-2</v>
      </c>
      <c r="CS329" s="8">
        <v>62.005000000000003</v>
      </c>
      <c r="CT329" s="8">
        <v>2.5000000000000001E-2</v>
      </c>
      <c r="CU329" s="8">
        <v>81.991</v>
      </c>
      <c r="CV329" s="8">
        <v>1.2999999999999999E-2</v>
      </c>
      <c r="CW329" s="8">
        <v>67.998999999999995</v>
      </c>
      <c r="CX329" s="8">
        <v>2.7E-2</v>
      </c>
      <c r="CY329" s="8">
        <v>74.62</v>
      </c>
      <c r="CZ329" s="8">
        <v>0.06</v>
      </c>
      <c r="DA329" s="8">
        <v>57.15</v>
      </c>
      <c r="DB329" s="8">
        <v>0.06</v>
      </c>
      <c r="DC329" s="8">
        <v>61.39</v>
      </c>
      <c r="DD329" s="8">
        <v>0.02</v>
      </c>
      <c r="DE329" s="8">
        <v>7.3999999999999996E-2</v>
      </c>
      <c r="DF329" s="8">
        <v>3.0000000000000001E-3</v>
      </c>
      <c r="DG329" s="8">
        <v>0.8498</v>
      </c>
      <c r="DH329" s="8">
        <v>2.3E-3</v>
      </c>
      <c r="DI329" s="8">
        <v>48148</v>
      </c>
      <c r="DJ329" s="8">
        <v>79</v>
      </c>
      <c r="DK329" s="8">
        <v>12052</v>
      </c>
      <c r="DL329" s="8">
        <v>130</v>
      </c>
      <c r="DM329" s="8">
        <v>7.9539999999999997</v>
      </c>
      <c r="DN329" s="8">
        <v>2.7E-2</v>
      </c>
      <c r="DU329" s="8">
        <v>229.9</v>
      </c>
      <c r="DV329" s="8">
        <v>1.3</v>
      </c>
      <c r="DW329" s="8">
        <v>229.7</v>
      </c>
      <c r="DX329" s="8">
        <v>1.3</v>
      </c>
      <c r="DY329" s="8">
        <v>230.2</v>
      </c>
      <c r="DZ329" s="8">
        <v>1.3</v>
      </c>
      <c r="EA329" s="8">
        <v>25.4</v>
      </c>
      <c r="EB329" s="8">
        <v>0.1</v>
      </c>
      <c r="EC329" s="8">
        <v>23.2</v>
      </c>
      <c r="ED329" s="8">
        <v>0.1</v>
      </c>
      <c r="EE329" s="8">
        <v>26.9</v>
      </c>
      <c r="EF329" s="8">
        <v>0.1</v>
      </c>
      <c r="EG329" s="8">
        <v>5794.1</v>
      </c>
      <c r="EH329" s="8">
        <v>50.8</v>
      </c>
      <c r="EI329" s="8">
        <v>3637.1</v>
      </c>
      <c r="EJ329" s="8">
        <v>68.8</v>
      </c>
      <c r="EK329" s="8">
        <v>1776.7</v>
      </c>
      <c r="EL329" s="8">
        <v>36.799999999999997</v>
      </c>
      <c r="EM329" s="8">
        <v>230</v>
      </c>
      <c r="EO329" s="8">
        <v>230</v>
      </c>
      <c r="EQ329" s="8">
        <v>230</v>
      </c>
      <c r="ES329" s="8">
        <v>6.2</v>
      </c>
      <c r="EU329" s="8">
        <v>6.1</v>
      </c>
      <c r="EW329" s="8">
        <v>6.1</v>
      </c>
      <c r="EY329" s="8">
        <v>0.63</v>
      </c>
      <c r="EZ329" s="8">
        <v>230</v>
      </c>
      <c r="FB329" s="8">
        <v>230</v>
      </c>
      <c r="FD329" s="8">
        <v>230</v>
      </c>
      <c r="FF329" s="8">
        <v>9.1</v>
      </c>
      <c r="FH329" s="8">
        <v>9.1</v>
      </c>
      <c r="FJ329" s="8">
        <v>8.4</v>
      </c>
      <c r="FL329" s="8">
        <v>2670</v>
      </c>
      <c r="FN329" s="8">
        <v>0.77</v>
      </c>
      <c r="FO329" s="8">
        <v>230</v>
      </c>
      <c r="FP329" s="8">
        <v>230</v>
      </c>
      <c r="FQ329" s="8">
        <v>230</v>
      </c>
      <c r="FR329" s="8">
        <v>9.4</v>
      </c>
      <c r="FS329" s="8">
        <v>9.3000000000000007</v>
      </c>
      <c r="FT329" s="8">
        <v>9.1999999999999993</v>
      </c>
      <c r="FU329" s="8">
        <v>2720</v>
      </c>
      <c r="FV329" s="8">
        <v>0.67</v>
      </c>
      <c r="FW329" s="8">
        <v>228.4</v>
      </c>
      <c r="FY329" s="8">
        <v>2.4</v>
      </c>
      <c r="GA329" s="8">
        <v>530.70000000000005</v>
      </c>
      <c r="GC329" s="8">
        <v>115</v>
      </c>
      <c r="GE329" s="8">
        <v>7565.7</v>
      </c>
      <c r="HB329" s="8">
        <v>205.93</v>
      </c>
      <c r="HC329" s="8">
        <v>0.18</v>
      </c>
      <c r="HD329" s="8">
        <v>177.62</v>
      </c>
      <c r="HE329" s="8">
        <v>0.04</v>
      </c>
      <c r="HF329" s="8">
        <v>103.29</v>
      </c>
      <c r="HG329" s="8">
        <v>0.06</v>
      </c>
      <c r="HH329" s="8">
        <v>74.33</v>
      </c>
      <c r="HI329" s="8">
        <v>0.06</v>
      </c>
      <c r="HZ329" s="8">
        <v>55.58</v>
      </c>
      <c r="IA329" s="8">
        <v>0.05</v>
      </c>
      <c r="IB329" s="8">
        <v>73.66</v>
      </c>
      <c r="IC329" s="8">
        <v>0.03</v>
      </c>
      <c r="ID329" s="8">
        <v>30.22</v>
      </c>
      <c r="IE329" s="8">
        <v>0.04</v>
      </c>
      <c r="IF329" s="8">
        <v>43.44</v>
      </c>
      <c r="IG329" s="8">
        <v>0.05</v>
      </c>
      <c r="IP329" s="8">
        <v>194.33</v>
      </c>
      <c r="IQ329" s="8">
        <v>0.17</v>
      </c>
      <c r="IR329" s="8">
        <v>88.07</v>
      </c>
      <c r="IS329" s="8">
        <v>0.06</v>
      </c>
      <c r="IT329" s="8">
        <v>99.33</v>
      </c>
      <c r="IU329" s="8">
        <v>0.06</v>
      </c>
      <c r="IV329" s="8">
        <v>11.26</v>
      </c>
      <c r="IW329" s="8">
        <v>0.04</v>
      </c>
      <c r="IX329" s="8">
        <v>192.08</v>
      </c>
      <c r="IY329" s="8">
        <v>0.18</v>
      </c>
      <c r="IZ329" s="8">
        <v>98.55</v>
      </c>
      <c r="JA329" s="8">
        <v>0.06</v>
      </c>
      <c r="JB329" s="8">
        <v>9.9499999999999993</v>
      </c>
      <c r="JC329" s="8">
        <v>0.06</v>
      </c>
      <c r="KB329" s="8">
        <v>220.62</v>
      </c>
      <c r="KC329" s="8">
        <v>0.19</v>
      </c>
      <c r="KD329" s="8">
        <v>180.45</v>
      </c>
      <c r="KE329" s="8">
        <v>0.05</v>
      </c>
      <c r="KF329" s="8">
        <v>108.08</v>
      </c>
      <c r="KG329" s="8">
        <v>0.06</v>
      </c>
      <c r="KH329" s="8">
        <v>72.37</v>
      </c>
      <c r="KI329" s="8">
        <v>0.04</v>
      </c>
      <c r="LD329" s="8">
        <v>62.96</v>
      </c>
      <c r="LE329" s="8">
        <v>0.04</v>
      </c>
      <c r="LF329" s="8">
        <v>68.819999999999993</v>
      </c>
      <c r="LG329" s="8">
        <v>0.03</v>
      </c>
      <c r="LH329" s="8">
        <v>35.79</v>
      </c>
      <c r="LI329" s="8">
        <v>0.03</v>
      </c>
      <c r="LJ329" s="8">
        <v>33.03</v>
      </c>
      <c r="LK329" s="8">
        <v>0.04</v>
      </c>
      <c r="LX329" s="8">
        <v>210.68</v>
      </c>
      <c r="LY329" s="8">
        <v>0.19</v>
      </c>
      <c r="LZ329" s="8">
        <v>88.82</v>
      </c>
      <c r="MA329" s="8">
        <v>0.06</v>
      </c>
      <c r="MB329" s="8">
        <v>104.86</v>
      </c>
      <c r="MC329" s="8">
        <v>0.06</v>
      </c>
      <c r="MD329" s="8">
        <v>16.04</v>
      </c>
      <c r="ME329" s="8">
        <v>0.04</v>
      </c>
      <c r="MF329" s="8">
        <v>208.14</v>
      </c>
      <c r="MG329" s="8">
        <v>0.2</v>
      </c>
      <c r="MH329" s="8">
        <v>104.02</v>
      </c>
      <c r="MI329" s="8">
        <v>7.0000000000000007E-2</v>
      </c>
      <c r="MJ329" s="8">
        <v>14.59</v>
      </c>
      <c r="MK329" s="8">
        <v>0.05</v>
      </c>
      <c r="MX329" s="28">
        <v>58.5</v>
      </c>
      <c r="MY329" s="28">
        <v>0.04</v>
      </c>
      <c r="MZ329" s="28">
        <v>57.77</v>
      </c>
      <c r="NA329" s="28">
        <v>0.04</v>
      </c>
      <c r="NB329" s="28">
        <v>56.51</v>
      </c>
      <c r="NC329" s="28">
        <v>0.04</v>
      </c>
      <c r="ND329" s="28">
        <v>56.2</v>
      </c>
      <c r="NE329" s="28">
        <v>0.03</v>
      </c>
      <c r="NF329" s="28">
        <v>56.9</v>
      </c>
      <c r="NG329" s="28">
        <v>0.04</v>
      </c>
      <c r="NJ329" s="8">
        <v>88.05</v>
      </c>
      <c r="NK329" s="8">
        <v>0.05</v>
      </c>
      <c r="NN329" s="8">
        <v>70.05</v>
      </c>
      <c r="NO329" s="8">
        <v>0.03</v>
      </c>
      <c r="NP329" s="8">
        <v>72.930000000000007</v>
      </c>
      <c r="NQ329" s="8">
        <v>0.02</v>
      </c>
      <c r="NR329" s="8">
        <v>175.67</v>
      </c>
      <c r="NS329" s="8">
        <v>0.04</v>
      </c>
      <c r="NV329" s="8">
        <v>89.56</v>
      </c>
      <c r="NW329" s="8">
        <v>0.05</v>
      </c>
      <c r="NX329" s="8">
        <v>69.52</v>
      </c>
      <c r="NY329" s="8">
        <v>0.04</v>
      </c>
      <c r="NZ329" s="8">
        <v>73.73</v>
      </c>
      <c r="OA329" s="8">
        <v>0.02</v>
      </c>
      <c r="OD329" s="8">
        <v>90.96</v>
      </c>
      <c r="OE329" s="8">
        <v>0.05</v>
      </c>
      <c r="PH329" s="28">
        <v>58.27</v>
      </c>
      <c r="PI329" s="28">
        <v>0.03</v>
      </c>
      <c r="PR329" s="8">
        <v>89.43</v>
      </c>
      <c r="PS329" s="8">
        <v>0.05</v>
      </c>
      <c r="PT329" s="8">
        <v>88.6</v>
      </c>
      <c r="PU329" s="8">
        <v>0.05</v>
      </c>
      <c r="QD329" s="8">
        <v>71.25</v>
      </c>
      <c r="QE329" s="8">
        <v>0.03</v>
      </c>
      <c r="QF329" s="8">
        <v>89.07</v>
      </c>
      <c r="QG329" s="8">
        <v>0.06</v>
      </c>
      <c r="QH329" s="8">
        <v>67.72</v>
      </c>
      <c r="QI329" s="8">
        <v>0.03</v>
      </c>
      <c r="QJ329" s="8">
        <v>89.72</v>
      </c>
      <c r="QK329" s="8">
        <v>0.05</v>
      </c>
      <c r="QV329" s="8">
        <v>177.16</v>
      </c>
      <c r="QW329" s="8">
        <v>0.03</v>
      </c>
      <c r="QX329" s="8">
        <v>82.41</v>
      </c>
      <c r="QY329" s="8">
        <v>0.13</v>
      </c>
      <c r="QZ329" s="8">
        <v>83.15</v>
      </c>
      <c r="RA329" s="8">
        <v>0.13</v>
      </c>
      <c r="RB329" s="28">
        <v>75.09</v>
      </c>
      <c r="RC329" s="28">
        <v>7.0000000000000007E-2</v>
      </c>
      <c r="RD329" s="28">
        <v>75.09</v>
      </c>
      <c r="RE329" s="28">
        <v>0.06</v>
      </c>
      <c r="RF329" s="28">
        <v>75.13</v>
      </c>
      <c r="RG329" s="28">
        <v>0.06</v>
      </c>
      <c r="RH329" s="28">
        <v>75.19</v>
      </c>
      <c r="RI329" s="28">
        <v>0.06</v>
      </c>
      <c r="RJ329" s="28">
        <v>75.16</v>
      </c>
      <c r="RK329" s="28">
        <v>0.06</v>
      </c>
      <c r="RL329" s="28">
        <v>75.180000000000007</v>
      </c>
      <c r="RM329" s="28">
        <v>0.06</v>
      </c>
      <c r="RP329" s="28">
        <v>75.319999999999993</v>
      </c>
      <c r="RQ329" s="28">
        <v>0.05</v>
      </c>
      <c r="RR329" s="28">
        <v>76.03</v>
      </c>
      <c r="RS329" s="28">
        <v>0.05</v>
      </c>
      <c r="RT329" s="28">
        <v>75.010000000000005</v>
      </c>
      <c r="RU329" s="28">
        <v>0.06</v>
      </c>
      <c r="RV329" s="28">
        <v>77.459999999999994</v>
      </c>
      <c r="RW329" s="28">
        <v>0.09</v>
      </c>
      <c r="RX329" s="28">
        <v>75.489999999999995</v>
      </c>
      <c r="RY329" s="28">
        <v>0.04</v>
      </c>
      <c r="RZ329" s="28">
        <v>75.89</v>
      </c>
      <c r="SA329" s="28">
        <v>0.06</v>
      </c>
      <c r="SB329" s="28">
        <v>75.28</v>
      </c>
      <c r="SC329" s="28">
        <v>7.0000000000000007E-2</v>
      </c>
      <c r="SD329" s="28">
        <v>75.12</v>
      </c>
      <c r="SE329" s="28">
        <v>0.06</v>
      </c>
      <c r="SF329" s="28">
        <v>75.63</v>
      </c>
      <c r="SG329" s="28">
        <v>0.06</v>
      </c>
      <c r="SH329" s="28">
        <v>76.38</v>
      </c>
      <c r="SI329" s="28">
        <v>0.05</v>
      </c>
      <c r="SJ329" s="28">
        <v>76.16</v>
      </c>
      <c r="SK329" s="28">
        <v>0.05</v>
      </c>
      <c r="SL329" s="28">
        <v>76.44</v>
      </c>
      <c r="SM329" s="28">
        <v>0.06</v>
      </c>
      <c r="SN329" s="28">
        <v>75.010000000000005</v>
      </c>
      <c r="SO329" s="28">
        <v>0.06</v>
      </c>
      <c r="SP329" s="28">
        <v>75.87</v>
      </c>
      <c r="SQ329" s="28">
        <v>0.06</v>
      </c>
      <c r="SR329" s="28">
        <v>75.19</v>
      </c>
      <c r="SS329" s="28">
        <v>7.0000000000000007E-2</v>
      </c>
      <c r="ST329" s="28">
        <v>77.91</v>
      </c>
      <c r="SU329" s="28">
        <v>0.06</v>
      </c>
      <c r="VV329" s="28">
        <v>81.09</v>
      </c>
      <c r="VW329" s="28">
        <v>0.09</v>
      </c>
      <c r="WF329" s="28">
        <v>58.19</v>
      </c>
      <c r="WG329" s="28">
        <v>0.04</v>
      </c>
      <c r="WH329" s="28">
        <v>58</v>
      </c>
      <c r="WI329" s="28">
        <v>0.03</v>
      </c>
      <c r="WJ329" s="8" t="s">
        <v>1980</v>
      </c>
      <c r="WK329" s="8">
        <v>75.007999999999996</v>
      </c>
      <c r="WL329" s="8">
        <v>1.2E-2</v>
      </c>
      <c r="WM329" s="8">
        <v>62.005000000000003</v>
      </c>
      <c r="WN329" s="8">
        <v>2.5000000000000001E-2</v>
      </c>
      <c r="WO329" s="8">
        <v>57.499000000000002</v>
      </c>
      <c r="WP329" s="8">
        <v>1.2999999999999999E-2</v>
      </c>
      <c r="WQ329" s="8">
        <v>53.784999999999997</v>
      </c>
      <c r="WR329" s="8">
        <v>1.7000000000000001E-2</v>
      </c>
      <c r="WS329" s="8">
        <v>81.991</v>
      </c>
      <c r="WT329" s="8">
        <v>1.2999999999999999E-2</v>
      </c>
      <c r="WU329" s="8">
        <v>67.998999999999995</v>
      </c>
      <c r="WV329" s="8">
        <v>2.7E-2</v>
      </c>
      <c r="WW329" s="8">
        <v>2470.5</v>
      </c>
      <c r="WX329" s="8">
        <v>3.4</v>
      </c>
      <c r="WY329" s="8">
        <v>2415.5</v>
      </c>
      <c r="WZ329" s="8">
        <v>3.3</v>
      </c>
      <c r="XA329" s="8">
        <v>1.1040000000000001</v>
      </c>
      <c r="XB329" s="8">
        <v>2E-3</v>
      </c>
      <c r="XC329" s="8">
        <v>-0.40100000000000002</v>
      </c>
      <c r="XD329" s="8">
        <v>2E-3</v>
      </c>
      <c r="XE329" s="8">
        <v>7.3999999999999996E-2</v>
      </c>
      <c r="XF329" s="8">
        <v>3.0000000000000001E-3</v>
      </c>
      <c r="XG329" s="8">
        <v>0.8498</v>
      </c>
      <c r="XH329" s="8">
        <v>2.3E-3</v>
      </c>
      <c r="XI329" s="8">
        <v>29.196999999999999</v>
      </c>
      <c r="XJ329" s="8">
        <v>1E-3</v>
      </c>
      <c r="XK329" s="8">
        <v>7570</v>
      </c>
      <c r="XL329" s="8">
        <v>20</v>
      </c>
      <c r="XM329" s="8">
        <v>1530</v>
      </c>
      <c r="XO329" s="1">
        <v>1.20066036319974E-2</v>
      </c>
      <c r="XP329" s="12">
        <v>28.458051928560234</v>
      </c>
      <c r="XQ329" s="4">
        <v>13.029</v>
      </c>
      <c r="XR329" s="4">
        <v>0.373</v>
      </c>
      <c r="XS329" s="45">
        <f t="shared" si="258"/>
        <v>1.5287024794677073</v>
      </c>
      <c r="XT329" s="9">
        <f t="shared" si="260"/>
        <v>11315.226634174483</v>
      </c>
      <c r="XU329" s="46">
        <f t="shared" si="261"/>
        <v>313.28616566929139</v>
      </c>
      <c r="XV329" s="9">
        <f t="shared" si="259"/>
        <v>30.310493571803811</v>
      </c>
      <c r="XW329" s="9">
        <f t="shared" si="262"/>
        <v>132.27964895851565</v>
      </c>
      <c r="XX329" s="9">
        <f t="shared" si="263"/>
        <v>11182.946985215967</v>
      </c>
      <c r="XY329" s="15">
        <f t="shared" si="264"/>
        <v>8.8119914138933986E-3</v>
      </c>
      <c r="XZ329" s="9">
        <f t="shared" si="265"/>
        <v>27.664916894135875</v>
      </c>
      <c r="YA329" s="9">
        <f t="shared" si="266"/>
        <v>55.970297520532299</v>
      </c>
      <c r="YB329" s="10">
        <v>13.74837043057599</v>
      </c>
      <c r="YC329" s="10">
        <v>13.100046936073968</v>
      </c>
      <c r="YD329" s="3">
        <v>1.1344735207556038E-2</v>
      </c>
      <c r="YE329" s="9">
        <v>32.127597841091763</v>
      </c>
      <c r="YF329" s="15">
        <v>8.7820323646042933E-3</v>
      </c>
      <c r="YG329" s="9">
        <v>27.612129210365435</v>
      </c>
      <c r="YH329" s="15">
        <v>7.9137969266329742E-3</v>
      </c>
      <c r="YI329" s="9">
        <v>22.398334260968689</v>
      </c>
      <c r="YJ329" s="9">
        <f t="shared" si="267"/>
        <v>75.090010506780814</v>
      </c>
      <c r="YK329" s="9">
        <f t="shared" si="268"/>
        <v>62.079763412329314</v>
      </c>
      <c r="YL329" s="9">
        <f t="shared" si="269"/>
        <v>22.026074224499656</v>
      </c>
      <c r="YM329" s="9">
        <f t="shared" si="270"/>
        <v>63804.782761387294</v>
      </c>
      <c r="YN329" s="9">
        <f t="shared" si="271"/>
        <v>51922.532548745032</v>
      </c>
      <c r="YO329" s="9">
        <f t="shared" si="272"/>
        <v>6040</v>
      </c>
      <c r="YP329" s="14">
        <f t="shared" si="273"/>
        <v>0.32308737852917319</v>
      </c>
      <c r="YQ329" s="9">
        <f t="shared" si="274"/>
        <v>59652.138444816585</v>
      </c>
      <c r="YR329" s="9">
        <f t="shared" si="275"/>
        <v>47769.888232174322</v>
      </c>
      <c r="YS329" s="10">
        <f t="shared" si="276"/>
        <v>7.8800711287736576</v>
      </c>
      <c r="YT329" s="15">
        <f t="shared" si="277"/>
        <v>0.24169767613401097</v>
      </c>
      <c r="YU329" s="16">
        <f t="shared" si="278"/>
        <v>-5.6388426696362188</v>
      </c>
      <c r="YV329" s="16">
        <f t="shared" si="279"/>
        <v>-19.119712986248516</v>
      </c>
      <c r="YW329" s="47">
        <f t="shared" si="280"/>
        <v>49.876171138899032</v>
      </c>
      <c r="YX329" s="5">
        <f t="shared" si="281"/>
        <v>63804.782761387294</v>
      </c>
      <c r="YY329" s="5">
        <f t="shared" si="282"/>
        <v>58995.271476538466</v>
      </c>
      <c r="YZ329" s="5">
        <f t="shared" si="283"/>
        <v>4212.2066794931661</v>
      </c>
      <c r="ZA329" s="5">
        <f t="shared" si="284"/>
        <v>597.30460535566806</v>
      </c>
      <c r="ZB329" s="5">
        <f t="shared" si="285"/>
        <v>63804.782761387301</v>
      </c>
      <c r="ZC329" s="6">
        <f t="shared" si="286"/>
        <v>1.0000000000000002</v>
      </c>
    </row>
    <row r="330" spans="1:679" s="8" customFormat="1" x14ac:dyDescent="0.25">
      <c r="A330" s="8">
        <v>3</v>
      </c>
      <c r="B330" s="8" t="s">
        <v>2012</v>
      </c>
      <c r="C330" s="8" t="s">
        <v>2013</v>
      </c>
      <c r="D330" s="8" t="s">
        <v>2012</v>
      </c>
      <c r="E330" s="13" t="s">
        <v>3314</v>
      </c>
      <c r="F330" s="8" t="s">
        <v>3316</v>
      </c>
      <c r="G330" s="8" t="s">
        <v>3316</v>
      </c>
      <c r="H330" s="8" t="s">
        <v>3325</v>
      </c>
      <c r="I330" s="8" t="s">
        <v>3310</v>
      </c>
      <c r="J330" s="8" t="s">
        <v>3319</v>
      </c>
      <c r="L330" s="8">
        <v>7</v>
      </c>
      <c r="M330" s="8" t="s">
        <v>3311</v>
      </c>
      <c r="N330" s="7">
        <v>0</v>
      </c>
      <c r="O330" s="7">
        <v>20</v>
      </c>
      <c r="P330" s="8" t="s">
        <v>3367</v>
      </c>
      <c r="Q330" s="8" t="s">
        <v>1685</v>
      </c>
      <c r="R330" s="8" t="s">
        <v>2014</v>
      </c>
      <c r="S330" s="8" t="s">
        <v>119</v>
      </c>
      <c r="T330" s="8" t="s">
        <v>120</v>
      </c>
      <c r="U330" s="8" t="s">
        <v>1158</v>
      </c>
      <c r="V330" s="8" t="s">
        <v>3378</v>
      </c>
      <c r="W330" s="8" t="s">
        <v>3382</v>
      </c>
      <c r="X330" s="8" t="s">
        <v>3387</v>
      </c>
      <c r="Y330" s="8" t="s">
        <v>3387</v>
      </c>
      <c r="Z330" s="8" t="s">
        <v>122</v>
      </c>
      <c r="AA330" s="8" t="s">
        <v>123</v>
      </c>
      <c r="AB330" s="8" t="s">
        <v>124</v>
      </c>
      <c r="AC330" s="8" t="s">
        <v>1312</v>
      </c>
      <c r="AD330" s="8" t="s">
        <v>1177</v>
      </c>
      <c r="AE330" s="8" t="s">
        <v>3391</v>
      </c>
      <c r="AF330" s="8" t="s">
        <v>931</v>
      </c>
      <c r="AG330" s="8">
        <v>75</v>
      </c>
      <c r="AH330" s="8">
        <v>62</v>
      </c>
      <c r="AI330" s="8">
        <v>82</v>
      </c>
      <c r="AJ330" s="8">
        <v>68</v>
      </c>
      <c r="AK330" s="8">
        <v>7.6</v>
      </c>
      <c r="AL330" s="8">
        <v>8.1</v>
      </c>
      <c r="AM330" s="8">
        <v>7.6</v>
      </c>
      <c r="AN330" s="8">
        <v>8.1</v>
      </c>
      <c r="AO330" s="8">
        <v>229.8</v>
      </c>
      <c r="AP330" s="8">
        <v>1.3</v>
      </c>
      <c r="AQ330" s="8">
        <v>25.3</v>
      </c>
      <c r="AR330" s="8">
        <v>0</v>
      </c>
      <c r="AS330" s="8">
        <v>47509</v>
      </c>
      <c r="AT330" s="8">
        <v>80</v>
      </c>
      <c r="AU330" s="8">
        <v>47368</v>
      </c>
      <c r="AV330" s="8">
        <v>191</v>
      </c>
      <c r="AW330" s="8">
        <v>12206</v>
      </c>
      <c r="AX330" s="8">
        <v>175</v>
      </c>
      <c r="AY330" s="8">
        <v>59728</v>
      </c>
      <c r="AZ330" s="8">
        <v>223</v>
      </c>
      <c r="BA330" s="8">
        <v>7.9160000000000004</v>
      </c>
      <c r="BB330" s="8">
        <v>901</v>
      </c>
      <c r="CO330" s="8" t="s">
        <v>2015</v>
      </c>
      <c r="CP330" s="8" t="s">
        <v>2016</v>
      </c>
      <c r="CQ330" s="8">
        <v>75.022000000000006</v>
      </c>
      <c r="CR330" s="8">
        <v>0.01</v>
      </c>
      <c r="CS330" s="8">
        <v>62</v>
      </c>
      <c r="CT330" s="8">
        <v>3.4000000000000002E-2</v>
      </c>
      <c r="CU330" s="8">
        <v>81.992000000000004</v>
      </c>
      <c r="CV330" s="8">
        <v>1.2E-2</v>
      </c>
      <c r="CW330" s="8">
        <v>67.989999999999995</v>
      </c>
      <c r="CX330" s="8">
        <v>2.3E-2</v>
      </c>
      <c r="CY330" s="8">
        <v>74.760000000000005</v>
      </c>
      <c r="CZ330" s="8">
        <v>0.09</v>
      </c>
      <c r="DA330" s="8">
        <v>57.23</v>
      </c>
      <c r="DB330" s="8">
        <v>0.1</v>
      </c>
      <c r="DC330" s="8">
        <v>61.41</v>
      </c>
      <c r="DD330" s="8">
        <v>0.02</v>
      </c>
      <c r="DE330" s="8">
        <v>7.8E-2</v>
      </c>
      <c r="DF330" s="8">
        <v>4.0000000000000001E-3</v>
      </c>
      <c r="DG330" s="8">
        <v>0.81979999999999997</v>
      </c>
      <c r="DH330" s="8">
        <v>2.5999999999999999E-3</v>
      </c>
      <c r="DI330" s="8">
        <v>47509</v>
      </c>
      <c r="DJ330" s="8">
        <v>80</v>
      </c>
      <c r="DK330" s="8">
        <v>12206</v>
      </c>
      <c r="DL330" s="8">
        <v>175</v>
      </c>
      <c r="DM330" s="8">
        <v>7.9160000000000004</v>
      </c>
      <c r="DN330" s="8">
        <v>3.5000000000000003E-2</v>
      </c>
      <c r="DU330" s="8">
        <v>229.8</v>
      </c>
      <c r="DV330" s="8">
        <v>1.1000000000000001</v>
      </c>
      <c r="DW330" s="8">
        <v>229.5</v>
      </c>
      <c r="DX330" s="8">
        <v>1.1000000000000001</v>
      </c>
      <c r="DY330" s="8">
        <v>230.1</v>
      </c>
      <c r="DZ330" s="8">
        <v>1.1000000000000001</v>
      </c>
      <c r="EA330" s="8">
        <v>25.3</v>
      </c>
      <c r="EB330" s="8">
        <v>0.1</v>
      </c>
      <c r="EC330" s="8">
        <v>23.2</v>
      </c>
      <c r="ED330" s="8">
        <v>0.1</v>
      </c>
      <c r="EE330" s="8">
        <v>26.8</v>
      </c>
      <c r="EF330" s="8">
        <v>0.1</v>
      </c>
      <c r="EG330" s="8">
        <v>5775.4</v>
      </c>
      <c r="EH330" s="8">
        <v>46.4</v>
      </c>
      <c r="EI330" s="8">
        <v>3633.7</v>
      </c>
      <c r="EJ330" s="8">
        <v>60.4</v>
      </c>
      <c r="EK330" s="8">
        <v>1770</v>
      </c>
      <c r="EL330" s="8">
        <v>35.200000000000003</v>
      </c>
      <c r="EM330" s="8">
        <v>230</v>
      </c>
      <c r="EO330" s="8">
        <v>230</v>
      </c>
      <c r="EQ330" s="8">
        <v>230</v>
      </c>
      <c r="ES330" s="8">
        <v>6.2</v>
      </c>
      <c r="EU330" s="8">
        <v>6.1</v>
      </c>
      <c r="EW330" s="8">
        <v>6.1</v>
      </c>
      <c r="EY330" s="8">
        <v>0.63</v>
      </c>
      <c r="EZ330" s="8">
        <v>230</v>
      </c>
      <c r="FB330" s="8">
        <v>230</v>
      </c>
      <c r="FD330" s="8">
        <v>230</v>
      </c>
      <c r="FF330" s="8">
        <v>9.1999999999999993</v>
      </c>
      <c r="FH330" s="8">
        <v>9</v>
      </c>
      <c r="FJ330" s="8">
        <v>8.4</v>
      </c>
      <c r="FL330" s="8">
        <v>2660</v>
      </c>
      <c r="FN330" s="8">
        <v>0.77</v>
      </c>
      <c r="FO330" s="8">
        <v>230</v>
      </c>
      <c r="FP330" s="8">
        <v>230</v>
      </c>
      <c r="FQ330" s="8">
        <v>230</v>
      </c>
      <c r="FR330" s="8">
        <v>9.4</v>
      </c>
      <c r="FS330" s="8">
        <v>9.3000000000000007</v>
      </c>
      <c r="FT330" s="8">
        <v>9.1999999999999993</v>
      </c>
      <c r="FU330" s="8">
        <v>2720</v>
      </c>
      <c r="FV330" s="8">
        <v>0.67</v>
      </c>
      <c r="FW330" s="8">
        <v>228.3</v>
      </c>
      <c r="FY330" s="8">
        <v>2.4</v>
      </c>
      <c r="GA330" s="8">
        <v>530.20000000000005</v>
      </c>
      <c r="GC330" s="8">
        <v>115</v>
      </c>
      <c r="GE330" s="8">
        <v>7545.2</v>
      </c>
      <c r="HB330" s="8">
        <v>205.55</v>
      </c>
      <c r="HC330" s="8">
        <v>0.2</v>
      </c>
      <c r="HD330" s="8">
        <v>176.33</v>
      </c>
      <c r="HE330" s="8">
        <v>0.04</v>
      </c>
      <c r="HF330" s="8">
        <v>103.16</v>
      </c>
      <c r="HG330" s="8">
        <v>7.0000000000000007E-2</v>
      </c>
      <c r="HH330" s="8">
        <v>73.17</v>
      </c>
      <c r="HI330" s="8">
        <v>0.06</v>
      </c>
      <c r="HZ330" s="8">
        <v>55.13</v>
      </c>
      <c r="IA330" s="8">
        <v>0.05</v>
      </c>
      <c r="IB330" s="8">
        <v>71.930000000000007</v>
      </c>
      <c r="IC330" s="8">
        <v>0.04</v>
      </c>
      <c r="ID330" s="8">
        <v>29.86</v>
      </c>
      <c r="IE330" s="8">
        <v>0.04</v>
      </c>
      <c r="IF330" s="8">
        <v>42.06</v>
      </c>
      <c r="IG330" s="8">
        <v>0.05</v>
      </c>
      <c r="IP330" s="8">
        <v>194.01</v>
      </c>
      <c r="IQ330" s="8">
        <v>0.2</v>
      </c>
      <c r="IR330" s="8">
        <v>88.14</v>
      </c>
      <c r="IS330" s="8">
        <v>0.06</v>
      </c>
      <c r="IT330" s="8">
        <v>99.22</v>
      </c>
      <c r="IU330" s="8">
        <v>7.0000000000000007E-2</v>
      </c>
      <c r="IV330" s="8">
        <v>11.08</v>
      </c>
      <c r="IW330" s="8">
        <v>7.0000000000000007E-2</v>
      </c>
      <c r="IX330" s="8">
        <v>191.77</v>
      </c>
      <c r="IY330" s="8">
        <v>0.21</v>
      </c>
      <c r="IZ330" s="8">
        <v>98.44</v>
      </c>
      <c r="JA330" s="8">
        <v>7.0000000000000007E-2</v>
      </c>
      <c r="JB330" s="8">
        <v>9.85</v>
      </c>
      <c r="JC330" s="8">
        <v>7.0000000000000007E-2</v>
      </c>
      <c r="KB330" s="8">
        <v>219.91</v>
      </c>
      <c r="KC330" s="8">
        <v>0.21</v>
      </c>
      <c r="KD330" s="8">
        <v>178.33</v>
      </c>
      <c r="KE330" s="8">
        <v>0.04</v>
      </c>
      <c r="KF330" s="8">
        <v>107.85</v>
      </c>
      <c r="KG330" s="8">
        <v>7.0000000000000007E-2</v>
      </c>
      <c r="KH330" s="8">
        <v>70.48</v>
      </c>
      <c r="KI330" s="8">
        <v>0.05</v>
      </c>
      <c r="LD330" s="8">
        <v>62.22</v>
      </c>
      <c r="LE330" s="8">
        <v>0.04</v>
      </c>
      <c r="LF330" s="8">
        <v>65.989999999999995</v>
      </c>
      <c r="LG330" s="8">
        <v>0.04</v>
      </c>
      <c r="LH330" s="8">
        <v>35.25</v>
      </c>
      <c r="LI330" s="8">
        <v>0.03</v>
      </c>
      <c r="LJ330" s="8">
        <v>30.73</v>
      </c>
      <c r="LK330" s="8">
        <v>0.05</v>
      </c>
      <c r="LX330" s="8">
        <v>210.03</v>
      </c>
      <c r="LY330" s="8">
        <v>0.23</v>
      </c>
      <c r="LZ330" s="8">
        <v>88.85</v>
      </c>
      <c r="MA330" s="8">
        <v>0.05</v>
      </c>
      <c r="MB330" s="8">
        <v>104.65</v>
      </c>
      <c r="MC330" s="8">
        <v>0.08</v>
      </c>
      <c r="MD330" s="8">
        <v>15.8</v>
      </c>
      <c r="ME330" s="8">
        <v>0.05</v>
      </c>
      <c r="MF330" s="8">
        <v>207.51</v>
      </c>
      <c r="MG330" s="8">
        <v>0.19</v>
      </c>
      <c r="MH330" s="8">
        <v>103.81</v>
      </c>
      <c r="MI330" s="8">
        <v>0.06</v>
      </c>
      <c r="MJ330" s="8">
        <v>14.37</v>
      </c>
      <c r="MK330" s="8">
        <v>0.06</v>
      </c>
      <c r="MX330" s="28">
        <v>58.44</v>
      </c>
      <c r="MY330" s="28">
        <v>0.03</v>
      </c>
      <c r="MZ330" s="28">
        <v>57.09</v>
      </c>
      <c r="NA330" s="28">
        <v>0.04</v>
      </c>
      <c r="NB330" s="28">
        <v>56.16</v>
      </c>
      <c r="NC330" s="28">
        <v>0.03</v>
      </c>
      <c r="ND330" s="28">
        <v>56.07</v>
      </c>
      <c r="NE330" s="28">
        <v>0.05</v>
      </c>
      <c r="NF330" s="28">
        <v>57.14</v>
      </c>
      <c r="NG330" s="28">
        <v>0.04</v>
      </c>
      <c r="NJ330" s="8">
        <v>88.11</v>
      </c>
      <c r="NK330" s="8">
        <v>0.06</v>
      </c>
      <c r="NN330" s="8">
        <v>68.11</v>
      </c>
      <c r="NO330" s="8">
        <v>0.04</v>
      </c>
      <c r="NP330" s="8">
        <v>71.19</v>
      </c>
      <c r="NQ330" s="8">
        <v>0.04</v>
      </c>
      <c r="NR330" s="8">
        <v>173.78</v>
      </c>
      <c r="NS330" s="8">
        <v>0.05</v>
      </c>
      <c r="NV330" s="8">
        <v>89.61</v>
      </c>
      <c r="NW330" s="8">
        <v>0.05</v>
      </c>
      <c r="NX330" s="8">
        <v>66.89</v>
      </c>
      <c r="NY330" s="8">
        <v>0.06</v>
      </c>
      <c r="NZ330" s="8">
        <v>71.31</v>
      </c>
      <c r="OA330" s="8">
        <v>0.03</v>
      </c>
      <c r="OD330" s="8">
        <v>91.01</v>
      </c>
      <c r="OE330" s="8">
        <v>0.05</v>
      </c>
      <c r="PH330" s="28">
        <v>58.3</v>
      </c>
      <c r="PI330" s="28">
        <v>0.03</v>
      </c>
      <c r="PR330" s="8">
        <v>89.44</v>
      </c>
      <c r="PS330" s="8">
        <v>0.05</v>
      </c>
      <c r="PT330" s="8">
        <v>88.59</v>
      </c>
      <c r="PU330" s="8">
        <v>0.05</v>
      </c>
      <c r="QD330" s="8">
        <v>69.36</v>
      </c>
      <c r="QE330" s="8">
        <v>0.04</v>
      </c>
      <c r="QF330" s="8">
        <v>89.18</v>
      </c>
      <c r="QG330" s="8">
        <v>0.06</v>
      </c>
      <c r="QH330" s="8">
        <v>64.97</v>
      </c>
      <c r="QI330" s="8">
        <v>7.0000000000000007E-2</v>
      </c>
      <c r="QJ330" s="8">
        <v>89.71</v>
      </c>
      <c r="QK330" s="8">
        <v>0.06</v>
      </c>
      <c r="QV330" s="8">
        <v>176</v>
      </c>
      <c r="QW330" s="8">
        <v>0.04</v>
      </c>
      <c r="QX330" s="8">
        <v>82.58</v>
      </c>
      <c r="QY330" s="8">
        <v>0.14000000000000001</v>
      </c>
      <c r="QZ330" s="8">
        <v>83.23</v>
      </c>
      <c r="RA330" s="8">
        <v>0.13</v>
      </c>
      <c r="RB330" s="28">
        <v>75.23</v>
      </c>
      <c r="RC330" s="28">
        <v>0.06</v>
      </c>
      <c r="RD330" s="28">
        <v>75.2</v>
      </c>
      <c r="RE330" s="28">
        <v>0.06</v>
      </c>
      <c r="RF330" s="28">
        <v>75.319999999999993</v>
      </c>
      <c r="RG330" s="28">
        <v>7.0000000000000007E-2</v>
      </c>
      <c r="RH330" s="28">
        <v>75.349999999999994</v>
      </c>
      <c r="RI330" s="28">
        <v>7.0000000000000007E-2</v>
      </c>
      <c r="RJ330" s="28">
        <v>75.3</v>
      </c>
      <c r="RK330" s="28">
        <v>0.06</v>
      </c>
      <c r="RL330" s="28">
        <v>75.31</v>
      </c>
      <c r="RM330" s="28">
        <v>0.06</v>
      </c>
      <c r="RP330" s="28">
        <v>75.48</v>
      </c>
      <c r="RQ330" s="28">
        <v>0.05</v>
      </c>
      <c r="RR330" s="28">
        <v>76.08</v>
      </c>
      <c r="RS330" s="28">
        <v>0.05</v>
      </c>
      <c r="RT330" s="28">
        <v>75.12</v>
      </c>
      <c r="RU330" s="28">
        <v>0.05</v>
      </c>
      <c r="RV330" s="28">
        <v>77.959999999999994</v>
      </c>
      <c r="RW330" s="28">
        <v>0.08</v>
      </c>
      <c r="RX330" s="28">
        <v>75.55</v>
      </c>
      <c r="RY330" s="28">
        <v>0.04</v>
      </c>
      <c r="RZ330" s="28">
        <v>76.040000000000006</v>
      </c>
      <c r="SA330" s="28">
        <v>0.06</v>
      </c>
      <c r="SB330" s="28">
        <v>75.38</v>
      </c>
      <c r="SC330" s="28">
        <v>7.0000000000000007E-2</v>
      </c>
      <c r="SD330" s="28">
        <v>75.27</v>
      </c>
      <c r="SE330" s="28">
        <v>0.06</v>
      </c>
      <c r="SF330" s="28">
        <v>75.760000000000005</v>
      </c>
      <c r="SG330" s="28">
        <v>0.06</v>
      </c>
      <c r="SH330" s="28">
        <v>76.41</v>
      </c>
      <c r="SI330" s="28">
        <v>0.05</v>
      </c>
      <c r="SJ330" s="28">
        <v>76.11</v>
      </c>
      <c r="SK330" s="28">
        <v>0.04</v>
      </c>
      <c r="SL330" s="28">
        <v>76.099999999999994</v>
      </c>
      <c r="SM330" s="28">
        <v>0.06</v>
      </c>
      <c r="SN330" s="28">
        <v>75.06</v>
      </c>
      <c r="SO330" s="28">
        <v>0.06</v>
      </c>
      <c r="SP330" s="28">
        <v>76.06</v>
      </c>
      <c r="SQ330" s="28">
        <v>0.05</v>
      </c>
      <c r="SR330" s="28">
        <v>75.349999999999994</v>
      </c>
      <c r="SS330" s="28">
        <v>0.06</v>
      </c>
      <c r="ST330" s="28">
        <v>77.97</v>
      </c>
      <c r="SU330" s="28">
        <v>0.06</v>
      </c>
      <c r="VV330" s="28">
        <v>81.19</v>
      </c>
      <c r="VW330" s="28">
        <v>0.08</v>
      </c>
      <c r="WF330" s="28">
        <v>57.93</v>
      </c>
      <c r="WG330" s="28">
        <v>0.03</v>
      </c>
      <c r="WH330" s="28">
        <v>58.17</v>
      </c>
      <c r="WI330" s="28">
        <v>0.03</v>
      </c>
      <c r="WJ330" s="8" t="s">
        <v>1985</v>
      </c>
      <c r="WK330" s="8">
        <v>75.022000000000006</v>
      </c>
      <c r="WL330" s="8">
        <v>0.01</v>
      </c>
      <c r="WM330" s="8">
        <v>62</v>
      </c>
      <c r="WN330" s="8">
        <v>3.4000000000000002E-2</v>
      </c>
      <c r="WO330" s="8">
        <v>57.444000000000003</v>
      </c>
      <c r="WP330" s="8">
        <v>1.4E-2</v>
      </c>
      <c r="WQ330" s="8">
        <v>53.691000000000003</v>
      </c>
      <c r="WR330" s="8">
        <v>1.9E-2</v>
      </c>
      <c r="WS330" s="8">
        <v>81.992000000000004</v>
      </c>
      <c r="WT330" s="8">
        <v>1.2E-2</v>
      </c>
      <c r="WU330" s="8">
        <v>67.989999999999995</v>
      </c>
      <c r="WV330" s="8">
        <v>2.3E-2</v>
      </c>
      <c r="WW330" s="8">
        <v>2426</v>
      </c>
      <c r="WX330" s="8">
        <v>3.8</v>
      </c>
      <c r="WY330" s="8">
        <v>2372.6</v>
      </c>
      <c r="WZ330" s="8">
        <v>3.7</v>
      </c>
      <c r="XA330" s="8">
        <v>1.0620000000000001</v>
      </c>
      <c r="XB330" s="8">
        <v>2E-3</v>
      </c>
      <c r="XC330" s="8">
        <v>-0.38500000000000001</v>
      </c>
      <c r="XD330" s="8">
        <v>3.0000000000000001E-3</v>
      </c>
      <c r="XE330" s="8">
        <v>7.8E-2</v>
      </c>
      <c r="XF330" s="8">
        <v>4.0000000000000001E-3</v>
      </c>
      <c r="XG330" s="8">
        <v>0.81979999999999997</v>
      </c>
      <c r="XH330" s="8">
        <v>2.5999999999999999E-3</v>
      </c>
      <c r="XI330" s="8">
        <v>29.202999999999999</v>
      </c>
      <c r="XJ330" s="8">
        <v>0</v>
      </c>
      <c r="XK330" s="8">
        <v>7546</v>
      </c>
      <c r="XL330" s="8">
        <v>19</v>
      </c>
      <c r="XM330" s="8">
        <v>1520</v>
      </c>
      <c r="XO330" s="1">
        <v>1.0570083158000437E-2</v>
      </c>
      <c r="XP330" s="12">
        <v>24.875633704038229</v>
      </c>
      <c r="XQ330" s="4">
        <v>13.03</v>
      </c>
      <c r="XR330" s="4">
        <v>0.36699999999999999</v>
      </c>
      <c r="XS330" s="45">
        <f t="shared" si="258"/>
        <v>1.565842638513248</v>
      </c>
      <c r="XT330" s="9">
        <f t="shared" si="260"/>
        <v>11112.855270951746</v>
      </c>
      <c r="XU330" s="46">
        <f t="shared" si="261"/>
        <v>296.01529058267715</v>
      </c>
      <c r="XV330" s="9">
        <f t="shared" si="259"/>
        <v>26.171245716990185</v>
      </c>
      <c r="XW330" s="9">
        <f t="shared" si="262"/>
        <v>114.21559624559248</v>
      </c>
      <c r="XX330" s="9">
        <f t="shared" si="263"/>
        <v>10998.639674706154</v>
      </c>
      <c r="XY330" s="15">
        <f t="shared" si="264"/>
        <v>8.80176247637947E-3</v>
      </c>
      <c r="XZ330" s="9">
        <f t="shared" si="265"/>
        <v>27.654687954690768</v>
      </c>
      <c r="YA330" s="9">
        <f t="shared" si="266"/>
        <v>55.878157361486757</v>
      </c>
      <c r="YB330" s="10">
        <v>13.748339059080184</v>
      </c>
      <c r="YC330" s="10">
        <v>13.098343895513876</v>
      </c>
      <c r="YD330" s="3">
        <v>1.1337740855284412E-2</v>
      </c>
      <c r="YE330" s="9">
        <v>32.12016724486044</v>
      </c>
      <c r="YF330" s="15">
        <v>8.7754275575914076E-3</v>
      </c>
      <c r="YG330" s="9">
        <v>27.608316094648661</v>
      </c>
      <c r="YH330" s="15">
        <v>7.8740670485010801E-3</v>
      </c>
      <c r="YI330" s="9">
        <v>22.341774289404785</v>
      </c>
      <c r="YJ330" s="9">
        <f t="shared" si="267"/>
        <v>75.09396689911533</v>
      </c>
      <c r="YK330" s="9">
        <f t="shared" si="268"/>
        <v>62.065690107167768</v>
      </c>
      <c r="YL330" s="9">
        <f t="shared" si="269"/>
        <v>21.960497735995769</v>
      </c>
      <c r="YM330" s="9">
        <f t="shared" si="270"/>
        <v>63278.711785626598</v>
      </c>
      <c r="YN330" s="9">
        <f t="shared" si="271"/>
        <v>51250.202473401725</v>
      </c>
      <c r="YO330" s="9">
        <f t="shared" si="272"/>
        <v>6026</v>
      </c>
      <c r="YP330" s="14">
        <f t="shared" si="273"/>
        <v>0.32501827896995233</v>
      </c>
      <c r="YQ330" s="9">
        <f t="shared" si="274"/>
        <v>59101.251972385275</v>
      </c>
      <c r="YR330" s="9">
        <f t="shared" si="275"/>
        <v>47072.742660160402</v>
      </c>
      <c r="YS330" s="10">
        <f t="shared" si="276"/>
        <v>7.8321298664703516</v>
      </c>
      <c r="YT330" s="15">
        <f t="shared" si="277"/>
        <v>0.24339568261446498</v>
      </c>
      <c r="YU330" s="16">
        <f t="shared" si="278"/>
        <v>-5.6941902186949989</v>
      </c>
      <c r="YV330" s="16">
        <f t="shared" si="279"/>
        <v>-19.215809537628573</v>
      </c>
      <c r="YW330" s="47">
        <f t="shared" si="280"/>
        <v>49.696531150890578</v>
      </c>
      <c r="YX330" s="5">
        <f t="shared" si="281"/>
        <v>63278.711785626598</v>
      </c>
      <c r="YY330" s="5">
        <f t="shared" si="282"/>
        <v>58526.316860092127</v>
      </c>
      <c r="YZ330" s="5">
        <f t="shared" si="283"/>
        <v>4237.0711562417</v>
      </c>
      <c r="ZA330" s="5">
        <f t="shared" si="284"/>
        <v>515.32376929280053</v>
      </c>
      <c r="ZB330" s="5">
        <f t="shared" si="285"/>
        <v>63278.711785626627</v>
      </c>
      <c r="ZC330" s="6">
        <f t="shared" si="286"/>
        <v>1.0000000000000004</v>
      </c>
    </row>
    <row r="331" spans="1:679" s="8" customFormat="1" x14ac:dyDescent="0.25">
      <c r="A331" s="8">
        <v>3</v>
      </c>
      <c r="B331" s="8" t="s">
        <v>2017</v>
      </c>
      <c r="C331" s="8" t="s">
        <v>2018</v>
      </c>
      <c r="D331" s="8" t="s">
        <v>2017</v>
      </c>
      <c r="E331" s="13" t="s">
        <v>3314</v>
      </c>
      <c r="F331" s="8" t="s">
        <v>3316</v>
      </c>
      <c r="G331" s="8" t="s">
        <v>3316</v>
      </c>
      <c r="H331" s="8" t="s">
        <v>3325</v>
      </c>
      <c r="I331" s="8" t="s">
        <v>3310</v>
      </c>
      <c r="J331" s="8" t="s">
        <v>3319</v>
      </c>
      <c r="L331" s="8">
        <v>7</v>
      </c>
      <c r="M331" s="8" t="s">
        <v>3311</v>
      </c>
      <c r="N331" s="7">
        <v>0</v>
      </c>
      <c r="O331" s="7">
        <v>35</v>
      </c>
      <c r="P331" s="8" t="s">
        <v>3367</v>
      </c>
      <c r="Q331" s="8" t="s">
        <v>1685</v>
      </c>
      <c r="R331" s="8" t="s">
        <v>2019</v>
      </c>
      <c r="S331" s="8" t="s">
        <v>119</v>
      </c>
      <c r="T331" s="8" t="s">
        <v>120</v>
      </c>
      <c r="U331" s="8" t="s">
        <v>1158</v>
      </c>
      <c r="V331" s="8" t="s">
        <v>3378</v>
      </c>
      <c r="W331" s="8" t="s">
        <v>3382</v>
      </c>
      <c r="X331" s="8" t="s">
        <v>3387</v>
      </c>
      <c r="Y331" s="8" t="s">
        <v>3387</v>
      </c>
      <c r="Z331" s="8" t="s">
        <v>122</v>
      </c>
      <c r="AA331" s="8" t="s">
        <v>123</v>
      </c>
      <c r="AB331" s="8" t="s">
        <v>124</v>
      </c>
      <c r="AC331" s="8" t="s">
        <v>1312</v>
      </c>
      <c r="AD331" s="8" t="s">
        <v>1177</v>
      </c>
      <c r="AE331" s="8" t="s">
        <v>3391</v>
      </c>
      <c r="AF331" s="8" t="s">
        <v>931</v>
      </c>
      <c r="AG331" s="8">
        <v>75</v>
      </c>
      <c r="AH331" s="8">
        <v>62</v>
      </c>
      <c r="AI331" s="8">
        <v>82</v>
      </c>
      <c r="AJ331" s="8">
        <v>68</v>
      </c>
      <c r="AK331" s="8">
        <v>7.6</v>
      </c>
      <c r="AL331" s="8">
        <v>8.1</v>
      </c>
      <c r="AM331" s="8">
        <v>7.6</v>
      </c>
      <c r="AN331" s="8">
        <v>8.1</v>
      </c>
      <c r="AO331" s="8">
        <v>230</v>
      </c>
      <c r="AP331" s="8">
        <v>1.5</v>
      </c>
      <c r="AQ331" s="8">
        <v>25.3</v>
      </c>
      <c r="AR331" s="8">
        <v>0</v>
      </c>
      <c r="AS331" s="8">
        <v>46580</v>
      </c>
      <c r="AT331" s="8">
        <v>99</v>
      </c>
      <c r="AU331" s="8">
        <v>46425</v>
      </c>
      <c r="AV331" s="8">
        <v>213</v>
      </c>
      <c r="AW331" s="8">
        <v>12952</v>
      </c>
      <c r="AX331" s="8">
        <v>91</v>
      </c>
      <c r="AY331" s="8">
        <v>59542</v>
      </c>
      <c r="AZ331" s="8">
        <v>108</v>
      </c>
      <c r="BA331" s="8">
        <v>7.9539999999999997</v>
      </c>
      <c r="BB331" s="8">
        <v>902</v>
      </c>
      <c r="CO331" s="8" t="s">
        <v>2020</v>
      </c>
      <c r="CP331" s="8" t="s">
        <v>1969</v>
      </c>
      <c r="CQ331" s="8">
        <v>74.941000000000003</v>
      </c>
      <c r="CR331" s="8">
        <v>2.3E-2</v>
      </c>
      <c r="CS331" s="8">
        <v>61.997</v>
      </c>
      <c r="CT331" s="8">
        <v>1.6E-2</v>
      </c>
      <c r="CU331" s="8">
        <v>81.992999999999995</v>
      </c>
      <c r="CV331" s="8">
        <v>1.6E-2</v>
      </c>
      <c r="CW331" s="8">
        <v>67.998000000000005</v>
      </c>
      <c r="CX331" s="8">
        <v>1.7000000000000001E-2</v>
      </c>
      <c r="CY331" s="8">
        <v>74.400000000000006</v>
      </c>
      <c r="CZ331" s="8">
        <v>0.06</v>
      </c>
      <c r="DA331" s="8">
        <v>56.53</v>
      </c>
      <c r="DB331" s="8">
        <v>0.06</v>
      </c>
      <c r="DC331" s="8">
        <v>61.09</v>
      </c>
      <c r="DD331" s="8">
        <v>0.02</v>
      </c>
      <c r="DE331" s="8">
        <v>6.3E-2</v>
      </c>
      <c r="DF331" s="8">
        <v>3.0000000000000001E-3</v>
      </c>
      <c r="DG331" s="8">
        <v>0.75460000000000005</v>
      </c>
      <c r="DH331" s="8">
        <v>2.3999999999999998E-3</v>
      </c>
      <c r="DI331" s="8">
        <v>46580</v>
      </c>
      <c r="DJ331" s="8">
        <v>99</v>
      </c>
      <c r="DK331" s="8">
        <v>12952</v>
      </c>
      <c r="DL331" s="8">
        <v>91</v>
      </c>
      <c r="DM331" s="8">
        <v>7.9539999999999997</v>
      </c>
      <c r="DN331" s="8">
        <v>2.3E-2</v>
      </c>
      <c r="DU331" s="8">
        <v>230</v>
      </c>
      <c r="DV331" s="8">
        <v>1.1000000000000001</v>
      </c>
      <c r="DW331" s="8">
        <v>229.7</v>
      </c>
      <c r="DX331" s="8">
        <v>1.1000000000000001</v>
      </c>
      <c r="DY331" s="8">
        <v>230.1</v>
      </c>
      <c r="DZ331" s="8">
        <v>1.1000000000000001</v>
      </c>
      <c r="EA331" s="8">
        <v>25.3</v>
      </c>
      <c r="EB331" s="8">
        <v>0.1</v>
      </c>
      <c r="EC331" s="8">
        <v>23.1</v>
      </c>
      <c r="ED331" s="8">
        <v>0.1</v>
      </c>
      <c r="EE331" s="8">
        <v>26.6</v>
      </c>
      <c r="EF331" s="8">
        <v>0.1</v>
      </c>
      <c r="EG331" s="8">
        <v>5782.9</v>
      </c>
      <c r="EH331" s="8">
        <v>45.8</v>
      </c>
      <c r="EI331" s="8">
        <v>3612.2</v>
      </c>
      <c r="EJ331" s="8">
        <v>61.6</v>
      </c>
      <c r="EK331" s="8">
        <v>1703.3</v>
      </c>
      <c r="EL331" s="8">
        <v>33.799999999999997</v>
      </c>
      <c r="EM331" s="8">
        <v>230</v>
      </c>
      <c r="EO331" s="8">
        <v>230</v>
      </c>
      <c r="EQ331" s="8">
        <v>230</v>
      </c>
      <c r="ES331" s="8">
        <v>6.2</v>
      </c>
      <c r="EU331" s="8">
        <v>6.1</v>
      </c>
      <c r="EW331" s="8">
        <v>6.2</v>
      </c>
      <c r="EY331" s="8">
        <v>0.6</v>
      </c>
      <c r="EZ331" s="8">
        <v>230</v>
      </c>
      <c r="FB331" s="8">
        <v>230</v>
      </c>
      <c r="FD331" s="8">
        <v>230</v>
      </c>
      <c r="FF331" s="8">
        <v>9.1</v>
      </c>
      <c r="FH331" s="8">
        <v>9</v>
      </c>
      <c r="FJ331" s="8">
        <v>8.3000000000000007</v>
      </c>
      <c r="FL331" s="8">
        <v>2660</v>
      </c>
      <c r="FN331" s="8">
        <v>0.76</v>
      </c>
      <c r="FO331" s="8">
        <v>230</v>
      </c>
      <c r="FP331" s="8">
        <v>230</v>
      </c>
      <c r="FQ331" s="8">
        <v>230</v>
      </c>
      <c r="FR331" s="8">
        <v>9.4</v>
      </c>
      <c r="FS331" s="8">
        <v>9.1999999999999993</v>
      </c>
      <c r="FT331" s="8">
        <v>8.1</v>
      </c>
      <c r="FU331" s="8">
        <v>2710</v>
      </c>
      <c r="FV331" s="8">
        <v>0.67</v>
      </c>
      <c r="FW331" s="8">
        <v>228.5</v>
      </c>
      <c r="FY331" s="8">
        <v>2.4</v>
      </c>
      <c r="GA331" s="8">
        <v>530.79999999999995</v>
      </c>
      <c r="GC331" s="8">
        <v>115</v>
      </c>
      <c r="GE331" s="8">
        <v>7465.8</v>
      </c>
      <c r="HB331" s="8">
        <v>204.94</v>
      </c>
      <c r="HC331" s="8">
        <v>0.15</v>
      </c>
      <c r="HD331" s="8">
        <v>174.72</v>
      </c>
      <c r="HE331" s="8">
        <v>0.04</v>
      </c>
      <c r="HF331" s="8">
        <v>102.96</v>
      </c>
      <c r="HG331" s="8">
        <v>0.05</v>
      </c>
      <c r="HH331" s="8">
        <v>71.77</v>
      </c>
      <c r="HI331" s="8">
        <v>0.06</v>
      </c>
      <c r="HZ331" s="8">
        <v>54.51</v>
      </c>
      <c r="IA331" s="8">
        <v>0.04</v>
      </c>
      <c r="IB331" s="8">
        <v>69.75</v>
      </c>
      <c r="IC331" s="8">
        <v>0.03</v>
      </c>
      <c r="ID331" s="8">
        <v>29.37</v>
      </c>
      <c r="IE331" s="8">
        <v>0.03</v>
      </c>
      <c r="IF331" s="8">
        <v>40.369999999999997</v>
      </c>
      <c r="IG331" s="8">
        <v>0.05</v>
      </c>
      <c r="IP331" s="8">
        <v>193.44</v>
      </c>
      <c r="IQ331" s="8">
        <v>0.14000000000000001</v>
      </c>
      <c r="IR331" s="8">
        <v>87.95</v>
      </c>
      <c r="IS331" s="8">
        <v>0.05</v>
      </c>
      <c r="IT331" s="8">
        <v>99.02</v>
      </c>
      <c r="IU331" s="8">
        <v>0.05</v>
      </c>
      <c r="IV331" s="8">
        <v>11.07</v>
      </c>
      <c r="IW331" s="8">
        <v>0.03</v>
      </c>
      <c r="IX331" s="8">
        <v>191.21</v>
      </c>
      <c r="IY331" s="8">
        <v>0.14000000000000001</v>
      </c>
      <c r="IZ331" s="8">
        <v>98.24</v>
      </c>
      <c r="JA331" s="8">
        <v>0.05</v>
      </c>
      <c r="JB331" s="8">
        <v>9.7200000000000006</v>
      </c>
      <c r="JC331" s="8">
        <v>0.06</v>
      </c>
      <c r="KB331" s="8">
        <v>218.93</v>
      </c>
      <c r="KC331" s="8">
        <v>0.18</v>
      </c>
      <c r="KD331" s="8">
        <v>176.29</v>
      </c>
      <c r="KE331" s="8">
        <v>0.05</v>
      </c>
      <c r="KF331" s="8">
        <v>107.54</v>
      </c>
      <c r="KG331" s="8">
        <v>0.06</v>
      </c>
      <c r="KH331" s="8">
        <v>68.75</v>
      </c>
      <c r="KI331" s="8">
        <v>0.06</v>
      </c>
      <c r="LD331" s="8">
        <v>61.43</v>
      </c>
      <c r="LE331" s="8">
        <v>0.05</v>
      </c>
      <c r="LF331" s="8">
        <v>63.22</v>
      </c>
      <c r="LG331" s="8">
        <v>0.03</v>
      </c>
      <c r="LH331" s="8">
        <v>34.67</v>
      </c>
      <c r="LI331" s="8">
        <v>0.04</v>
      </c>
      <c r="LJ331" s="8">
        <v>28.55</v>
      </c>
      <c r="LK331" s="8">
        <v>0.06</v>
      </c>
      <c r="LX331" s="8">
        <v>209.12</v>
      </c>
      <c r="LY331" s="8">
        <v>0.16</v>
      </c>
      <c r="LZ331" s="8">
        <v>88.64</v>
      </c>
      <c r="MA331" s="8">
        <v>0.05</v>
      </c>
      <c r="MB331" s="8">
        <v>104.35</v>
      </c>
      <c r="MC331" s="8">
        <v>0.05</v>
      </c>
      <c r="MD331" s="8">
        <v>15.71</v>
      </c>
      <c r="ME331" s="8">
        <v>0.05</v>
      </c>
      <c r="MF331" s="8">
        <v>206.62</v>
      </c>
      <c r="MG331" s="8">
        <v>0.17</v>
      </c>
      <c r="MH331" s="8">
        <v>103.52</v>
      </c>
      <c r="MI331" s="8">
        <v>0.06</v>
      </c>
      <c r="MJ331" s="8">
        <v>14.25</v>
      </c>
      <c r="MK331" s="8">
        <v>0.06</v>
      </c>
      <c r="MX331" s="28">
        <v>57.8</v>
      </c>
      <c r="MY331" s="28">
        <v>0.03</v>
      </c>
      <c r="MZ331" s="28">
        <v>56.62</v>
      </c>
      <c r="NA331" s="28">
        <v>0.04</v>
      </c>
      <c r="NB331" s="28">
        <v>56.04</v>
      </c>
      <c r="NC331" s="28">
        <v>0.04</v>
      </c>
      <c r="ND331" s="28">
        <v>55.83</v>
      </c>
      <c r="NE331" s="28">
        <v>0.04</v>
      </c>
      <c r="NF331" s="28">
        <v>56.66</v>
      </c>
      <c r="NG331" s="28">
        <v>0.03</v>
      </c>
      <c r="NJ331" s="8">
        <v>87.97</v>
      </c>
      <c r="NK331" s="8">
        <v>0.04</v>
      </c>
      <c r="NN331" s="8">
        <v>65.53</v>
      </c>
      <c r="NO331" s="8">
        <v>0.03</v>
      </c>
      <c r="NP331" s="8">
        <v>68.77</v>
      </c>
      <c r="NQ331" s="8">
        <v>0.03</v>
      </c>
      <c r="NR331" s="8">
        <v>171.65</v>
      </c>
      <c r="NS331" s="8">
        <v>0.05</v>
      </c>
      <c r="NV331" s="8">
        <v>89.51</v>
      </c>
      <c r="NW331" s="8">
        <v>0.05</v>
      </c>
      <c r="NX331" s="8">
        <v>64.02</v>
      </c>
      <c r="NY331" s="8">
        <v>0.04</v>
      </c>
      <c r="NZ331" s="8">
        <v>68.900000000000006</v>
      </c>
      <c r="OA331" s="8">
        <v>0.06</v>
      </c>
      <c r="OD331" s="8">
        <v>90.8</v>
      </c>
      <c r="OE331" s="8">
        <v>0.04</v>
      </c>
      <c r="PH331" s="28">
        <v>57.83</v>
      </c>
      <c r="PI331" s="28">
        <v>0.03</v>
      </c>
      <c r="PR331" s="8">
        <v>89.27</v>
      </c>
      <c r="PS331" s="8">
        <v>0.05</v>
      </c>
      <c r="PT331" s="8">
        <v>88.53</v>
      </c>
      <c r="PU331" s="8">
        <v>0.04</v>
      </c>
      <c r="QD331" s="8">
        <v>66.84</v>
      </c>
      <c r="QE331" s="8">
        <v>0.03</v>
      </c>
      <c r="QF331" s="8">
        <v>89.07</v>
      </c>
      <c r="QG331" s="8">
        <v>0.05</v>
      </c>
      <c r="QH331" s="8">
        <v>61.87</v>
      </c>
      <c r="QI331" s="8">
        <v>0.04</v>
      </c>
      <c r="QJ331" s="8">
        <v>89.69</v>
      </c>
      <c r="QK331" s="8">
        <v>0.04</v>
      </c>
      <c r="QV331" s="8">
        <v>174.24</v>
      </c>
      <c r="QW331" s="8">
        <v>0.05</v>
      </c>
      <c r="QX331" s="8">
        <v>82.12</v>
      </c>
      <c r="QY331" s="8">
        <v>0.13</v>
      </c>
      <c r="QZ331" s="8">
        <v>82.85</v>
      </c>
      <c r="RA331" s="8">
        <v>0.13</v>
      </c>
      <c r="RB331" s="28">
        <v>74.88</v>
      </c>
      <c r="RC331" s="28">
        <v>7.0000000000000007E-2</v>
      </c>
      <c r="RD331" s="28">
        <v>74.959999999999994</v>
      </c>
      <c r="RE331" s="28">
        <v>0.06</v>
      </c>
      <c r="RF331" s="28">
        <v>74.790000000000006</v>
      </c>
      <c r="RG331" s="28">
        <v>7.0000000000000007E-2</v>
      </c>
      <c r="RH331" s="28">
        <v>74.87</v>
      </c>
      <c r="RI331" s="28">
        <v>7.0000000000000007E-2</v>
      </c>
      <c r="RJ331" s="28">
        <v>74.88</v>
      </c>
      <c r="RK331" s="28">
        <v>7.0000000000000007E-2</v>
      </c>
      <c r="RL331" s="28">
        <v>74.94</v>
      </c>
      <c r="RM331" s="28">
        <v>0.06</v>
      </c>
      <c r="RP331" s="28">
        <v>75.02</v>
      </c>
      <c r="RQ331" s="28">
        <v>0.06</v>
      </c>
      <c r="RR331" s="28">
        <v>75.959999999999994</v>
      </c>
      <c r="RS331" s="28">
        <v>0.05</v>
      </c>
      <c r="RT331" s="28">
        <v>75.040000000000006</v>
      </c>
      <c r="RU331" s="28">
        <v>0.06</v>
      </c>
      <c r="RV331" s="28">
        <v>78.5</v>
      </c>
      <c r="RW331" s="28">
        <v>0.09</v>
      </c>
      <c r="RX331" s="28">
        <v>75.69</v>
      </c>
      <c r="RY331" s="28">
        <v>7.0000000000000007E-2</v>
      </c>
      <c r="RZ331" s="28">
        <v>76.08</v>
      </c>
      <c r="SA331" s="28">
        <v>7.0000000000000007E-2</v>
      </c>
      <c r="SB331" s="28">
        <v>75.63</v>
      </c>
      <c r="SC331" s="28">
        <v>7.0000000000000007E-2</v>
      </c>
      <c r="SD331" s="28">
        <v>75.73</v>
      </c>
      <c r="SE331" s="28">
        <v>7.0000000000000007E-2</v>
      </c>
      <c r="SF331" s="28">
        <v>76.03</v>
      </c>
      <c r="SG331" s="28">
        <v>0.09</v>
      </c>
      <c r="SH331" s="28">
        <v>76.31</v>
      </c>
      <c r="SI331" s="28">
        <v>7.0000000000000007E-2</v>
      </c>
      <c r="SJ331" s="28">
        <v>76.16</v>
      </c>
      <c r="SK331" s="28">
        <v>0.06</v>
      </c>
      <c r="SL331" s="28">
        <v>76.680000000000007</v>
      </c>
      <c r="SM331" s="28">
        <v>7.0000000000000007E-2</v>
      </c>
      <c r="SN331" s="28">
        <v>75.08</v>
      </c>
      <c r="SO331" s="28">
        <v>0.08</v>
      </c>
      <c r="SP331" s="28">
        <v>76.03</v>
      </c>
      <c r="SQ331" s="28">
        <v>0.05</v>
      </c>
      <c r="SR331" s="28">
        <v>75.290000000000006</v>
      </c>
      <c r="SS331" s="28">
        <v>7.0000000000000007E-2</v>
      </c>
      <c r="ST331" s="28">
        <v>76.819999999999993</v>
      </c>
      <c r="SU331" s="28">
        <v>0.05</v>
      </c>
      <c r="VV331" s="28">
        <v>81.25</v>
      </c>
      <c r="VW331" s="28">
        <v>7.0000000000000007E-2</v>
      </c>
      <c r="WF331" s="28">
        <v>57.54</v>
      </c>
      <c r="WG331" s="28">
        <v>0.03</v>
      </c>
      <c r="WH331" s="28">
        <v>57.75</v>
      </c>
      <c r="WI331" s="28">
        <v>0.03</v>
      </c>
      <c r="WJ331" s="8" t="s">
        <v>1990</v>
      </c>
      <c r="WK331" s="8">
        <v>74.941000000000003</v>
      </c>
      <c r="WL331" s="8">
        <v>2.3E-2</v>
      </c>
      <c r="WM331" s="8">
        <v>61.997</v>
      </c>
      <c r="WN331" s="8">
        <v>1.6E-2</v>
      </c>
      <c r="WO331" s="8">
        <v>57.012999999999998</v>
      </c>
      <c r="WP331" s="8">
        <v>1.2E-2</v>
      </c>
      <c r="WQ331" s="8">
        <v>53.335999999999999</v>
      </c>
      <c r="WR331" s="8">
        <v>1.2999999999999999E-2</v>
      </c>
      <c r="WS331" s="8">
        <v>81.992999999999995</v>
      </c>
      <c r="WT331" s="8">
        <v>1.6E-2</v>
      </c>
      <c r="WU331" s="8">
        <v>67.998000000000005</v>
      </c>
      <c r="WV331" s="8">
        <v>1.7000000000000001E-2</v>
      </c>
      <c r="WW331" s="8">
        <v>2325.6999999999998</v>
      </c>
      <c r="WX331" s="8">
        <v>3.8</v>
      </c>
      <c r="WY331" s="8">
        <v>2276.8000000000002</v>
      </c>
      <c r="WZ331" s="8">
        <v>3.7</v>
      </c>
      <c r="XA331" s="8">
        <v>0.97</v>
      </c>
      <c r="XB331" s="8">
        <v>1E-3</v>
      </c>
      <c r="XC331" s="8">
        <v>-0.35</v>
      </c>
      <c r="XD331" s="8">
        <v>2E-3</v>
      </c>
      <c r="XE331" s="8">
        <v>6.3E-2</v>
      </c>
      <c r="XF331" s="8">
        <v>3.0000000000000001E-3</v>
      </c>
      <c r="XG331" s="8">
        <v>0.75460000000000005</v>
      </c>
      <c r="XH331" s="8">
        <v>2.3999999999999998E-3</v>
      </c>
      <c r="XI331" s="8">
        <v>29.212</v>
      </c>
      <c r="XJ331" s="8">
        <v>1E-3</v>
      </c>
      <c r="XK331" s="8">
        <v>7486</v>
      </c>
      <c r="XL331" s="8">
        <v>18</v>
      </c>
      <c r="XM331" s="8">
        <v>1450</v>
      </c>
      <c r="XO331" s="1">
        <v>9.0900009989010287E-3</v>
      </c>
      <c r="XP331" s="12">
        <v>20.427050244730388</v>
      </c>
      <c r="XQ331" s="4">
        <v>13.029</v>
      </c>
      <c r="XR331" s="4">
        <v>0.33300000000000002</v>
      </c>
      <c r="XS331" s="45">
        <f t="shared" si="258"/>
        <v>1.5873329012393509</v>
      </c>
      <c r="XT331" s="9">
        <f t="shared" si="260"/>
        <v>10662.907677517736</v>
      </c>
      <c r="XU331" s="46">
        <f t="shared" si="261"/>
        <v>259.45480566929137</v>
      </c>
      <c r="XV331" s="9">
        <f t="shared" si="259"/>
        <v>21.512370927564131</v>
      </c>
      <c r="XW331" s="9">
        <f t="shared" si="262"/>
        <v>93.883011874310199</v>
      </c>
      <c r="XX331" s="9">
        <f t="shared" si="263"/>
        <v>10569.024665643426</v>
      </c>
      <c r="XY331" s="15">
        <f t="shared" si="264"/>
        <v>8.8150472379736576E-3</v>
      </c>
      <c r="XZ331" s="9">
        <f t="shared" si="265"/>
        <v>27.647129661288457</v>
      </c>
      <c r="YA331" s="9">
        <f t="shared" si="266"/>
        <v>55.425667098760648</v>
      </c>
      <c r="YB331" s="10">
        <v>13.748411239531631</v>
      </c>
      <c r="YC331" s="10">
        <v>13.086674312506528</v>
      </c>
      <c r="YD331" s="3">
        <v>1.1343508362807784E-2</v>
      </c>
      <c r="YE331" s="9">
        <v>32.126741569788173</v>
      </c>
      <c r="YF331" s="15">
        <v>8.7925873087638991E-3</v>
      </c>
      <c r="YG331" s="9">
        <v>27.607337961363193</v>
      </c>
      <c r="YH331" s="15">
        <v>7.7775217394592169E-3</v>
      </c>
      <c r="YI331" s="9">
        <v>22.13194897760394</v>
      </c>
      <c r="YJ331" s="9">
        <f t="shared" si="267"/>
        <v>75.003376063595056</v>
      </c>
      <c r="YK331" s="9">
        <f t="shared" si="268"/>
        <v>62.05338980641293</v>
      </c>
      <c r="YL331" s="9">
        <f t="shared" si="269"/>
        <v>21.745507672137165</v>
      </c>
      <c r="YM331" s="9">
        <f t="shared" si="270"/>
        <v>62928.450417928798</v>
      </c>
      <c r="YN331" s="9">
        <f t="shared" si="271"/>
        <v>50101.272775041747</v>
      </c>
      <c r="YO331" s="9">
        <f t="shared" si="272"/>
        <v>6036</v>
      </c>
      <c r="YP331" s="14">
        <f t="shared" si="273"/>
        <v>0.3273697010363798</v>
      </c>
      <c r="YQ331" s="9">
        <f t="shared" si="274"/>
        <v>58865.11966967809</v>
      </c>
      <c r="YR331" s="9">
        <f t="shared" si="275"/>
        <v>46037.942026791039</v>
      </c>
      <c r="YS331" s="10">
        <f t="shared" si="276"/>
        <v>7.8633608962968324</v>
      </c>
      <c r="YT331" s="15">
        <f t="shared" si="277"/>
        <v>0.23952807599791381</v>
      </c>
      <c r="YU331" s="16">
        <f t="shared" si="278"/>
        <v>-5.9016219891512911</v>
      </c>
      <c r="YV331" s="16">
        <f t="shared" si="279"/>
        <v>-19.577708964834407</v>
      </c>
      <c r="YW331" s="47">
        <f t="shared" si="280"/>
        <v>49.259218591213866</v>
      </c>
      <c r="YX331" s="5">
        <f t="shared" si="281"/>
        <v>62928.450417928798</v>
      </c>
      <c r="YY331" s="5">
        <f t="shared" si="282"/>
        <v>58383.567232322566</v>
      </c>
      <c r="YZ331" s="5">
        <f t="shared" si="283"/>
        <v>4120.5879629716519</v>
      </c>
      <c r="ZA331" s="5">
        <f t="shared" si="284"/>
        <v>424.29522263456278</v>
      </c>
      <c r="ZB331" s="5">
        <f t="shared" si="285"/>
        <v>62928.450417928783</v>
      </c>
      <c r="ZC331" s="6">
        <f t="shared" si="286"/>
        <v>0.99999999999999978</v>
      </c>
    </row>
    <row r="332" spans="1:679" s="8" customFormat="1" x14ac:dyDescent="0.25">
      <c r="A332" s="8">
        <v>3</v>
      </c>
      <c r="B332" s="8" t="s">
        <v>2021</v>
      </c>
      <c r="C332" s="8" t="s">
        <v>2022</v>
      </c>
      <c r="D332" s="8" t="s">
        <v>2021</v>
      </c>
      <c r="E332" s="13" t="s">
        <v>3314</v>
      </c>
      <c r="F332" s="8" t="s">
        <v>3316</v>
      </c>
      <c r="G332" s="8" t="s">
        <v>3316</v>
      </c>
      <c r="H332" s="8" t="s">
        <v>3325</v>
      </c>
      <c r="I332" s="8" t="s">
        <v>3310</v>
      </c>
      <c r="J332" s="8" t="s">
        <v>3319</v>
      </c>
      <c r="L332" s="8">
        <v>7</v>
      </c>
      <c r="M332" s="8" t="s">
        <v>3311</v>
      </c>
      <c r="N332" s="7">
        <v>0</v>
      </c>
      <c r="O332" s="7">
        <v>5</v>
      </c>
      <c r="P332" s="8" t="s">
        <v>3367</v>
      </c>
      <c r="Q332" s="8" t="s">
        <v>1685</v>
      </c>
      <c r="R332" s="8" t="s">
        <v>2023</v>
      </c>
      <c r="S332" s="8" t="s">
        <v>119</v>
      </c>
      <c r="T332" s="8" t="s">
        <v>120</v>
      </c>
      <c r="U332" s="8" t="s">
        <v>1158</v>
      </c>
      <c r="V332" s="8" t="s">
        <v>3378</v>
      </c>
      <c r="W332" s="8" t="s">
        <v>3382</v>
      </c>
      <c r="X332" s="8" t="s">
        <v>3387</v>
      </c>
      <c r="Y332" s="8" t="s">
        <v>3387</v>
      </c>
      <c r="Z332" s="8" t="s">
        <v>122</v>
      </c>
      <c r="AA332" s="8" t="s">
        <v>123</v>
      </c>
      <c r="AB332" s="8" t="s">
        <v>124</v>
      </c>
      <c r="AC332" s="8" t="s">
        <v>1312</v>
      </c>
      <c r="AD332" s="8" t="s">
        <v>1177</v>
      </c>
      <c r="AE332" s="8" t="s">
        <v>3391</v>
      </c>
      <c r="AF332" s="8" t="s">
        <v>931</v>
      </c>
      <c r="AG332" s="8">
        <v>75</v>
      </c>
      <c r="AH332" s="8">
        <v>62</v>
      </c>
      <c r="AI332" s="8">
        <v>82</v>
      </c>
      <c r="AJ332" s="8">
        <v>68</v>
      </c>
      <c r="AK332" s="8">
        <v>7.6</v>
      </c>
      <c r="AL332" s="8">
        <v>8.1</v>
      </c>
      <c r="AM332" s="8">
        <v>7.6</v>
      </c>
      <c r="AN332" s="8">
        <v>8.1</v>
      </c>
      <c r="AO332" s="8">
        <v>229.9</v>
      </c>
      <c r="AP332" s="8">
        <v>1.5</v>
      </c>
      <c r="AQ332" s="8">
        <v>25.4</v>
      </c>
      <c r="AR332" s="8">
        <v>0</v>
      </c>
      <c r="AS332" s="8">
        <v>48856</v>
      </c>
      <c r="AT332" s="8">
        <v>88</v>
      </c>
      <c r="AU332" s="8">
        <v>48583</v>
      </c>
      <c r="AV332" s="8">
        <v>264</v>
      </c>
      <c r="AW332" s="8">
        <v>11831</v>
      </c>
      <c r="AX332" s="8">
        <v>98</v>
      </c>
      <c r="AY332" s="8">
        <v>60697</v>
      </c>
      <c r="AZ332" s="8">
        <v>109</v>
      </c>
      <c r="BA332" s="8">
        <v>7.9909999999999997</v>
      </c>
      <c r="BB332" s="8">
        <v>900</v>
      </c>
      <c r="CO332" s="8" t="s">
        <v>2024</v>
      </c>
      <c r="CP332" s="8" t="s">
        <v>2025</v>
      </c>
      <c r="CQ332" s="8">
        <v>75.039000000000001</v>
      </c>
      <c r="CR332" s="8">
        <v>0.01</v>
      </c>
      <c r="CS332" s="8">
        <v>62.003</v>
      </c>
      <c r="CT332" s="8">
        <v>1.7999999999999999E-2</v>
      </c>
      <c r="CU332" s="8">
        <v>81.991</v>
      </c>
      <c r="CV332" s="8">
        <v>1.0999999999999999E-2</v>
      </c>
      <c r="CW332" s="8">
        <v>68.001000000000005</v>
      </c>
      <c r="CX332" s="8">
        <v>2.3E-2</v>
      </c>
      <c r="CY332" s="8">
        <v>74.62</v>
      </c>
      <c r="CZ332" s="8">
        <v>7.0000000000000007E-2</v>
      </c>
      <c r="DA332" s="8">
        <v>57.18</v>
      </c>
      <c r="DB332" s="8">
        <v>0.08</v>
      </c>
      <c r="DC332" s="8">
        <v>61.36</v>
      </c>
      <c r="DD332" s="8">
        <v>0.03</v>
      </c>
      <c r="DE332" s="8">
        <v>0.161</v>
      </c>
      <c r="DF332" s="8">
        <v>5.0000000000000001E-3</v>
      </c>
      <c r="DG332" s="8">
        <v>0.87280000000000002</v>
      </c>
      <c r="DH332" s="8">
        <v>2.8E-3</v>
      </c>
      <c r="DI332" s="8">
        <v>48856</v>
      </c>
      <c r="DJ332" s="8">
        <v>88</v>
      </c>
      <c r="DK332" s="8">
        <v>11831</v>
      </c>
      <c r="DL332" s="8">
        <v>98</v>
      </c>
      <c r="DM332" s="8">
        <v>7.9909999999999997</v>
      </c>
      <c r="DN332" s="8">
        <v>2.3E-2</v>
      </c>
      <c r="DU332" s="8">
        <v>229.9</v>
      </c>
      <c r="DV332" s="8">
        <v>1</v>
      </c>
      <c r="DW332" s="8">
        <v>229.7</v>
      </c>
      <c r="DX332" s="8">
        <v>1</v>
      </c>
      <c r="DY332" s="8">
        <v>230.2</v>
      </c>
      <c r="DZ332" s="8">
        <v>1</v>
      </c>
      <c r="EA332" s="8">
        <v>25.4</v>
      </c>
      <c r="EB332" s="8">
        <v>0.1</v>
      </c>
      <c r="EC332" s="8">
        <v>23.2</v>
      </c>
      <c r="ED332" s="8">
        <v>0.1</v>
      </c>
      <c r="EE332" s="8">
        <v>27</v>
      </c>
      <c r="EF332" s="8">
        <v>0.1</v>
      </c>
      <c r="EG332" s="8">
        <v>5806.2</v>
      </c>
      <c r="EH332" s="8">
        <v>39.5</v>
      </c>
      <c r="EI332" s="8">
        <v>3636.8</v>
      </c>
      <c r="EJ332" s="8">
        <v>54.3</v>
      </c>
      <c r="EK332" s="8">
        <v>1788.9</v>
      </c>
      <c r="EL332" s="8">
        <v>29.4</v>
      </c>
      <c r="EM332" s="8">
        <v>230</v>
      </c>
      <c r="EO332" s="8">
        <v>230</v>
      </c>
      <c r="EQ332" s="8">
        <v>230</v>
      </c>
      <c r="ES332" s="8">
        <v>6.3</v>
      </c>
      <c r="EU332" s="8">
        <v>6.2</v>
      </c>
      <c r="EW332" s="8">
        <v>6.2</v>
      </c>
      <c r="EY332" s="8">
        <v>0.62</v>
      </c>
      <c r="EZ332" s="8">
        <v>230</v>
      </c>
      <c r="FB332" s="8">
        <v>230</v>
      </c>
      <c r="FD332" s="8">
        <v>230</v>
      </c>
      <c r="FF332" s="8">
        <v>9.1</v>
      </c>
      <c r="FH332" s="8">
        <v>9.1</v>
      </c>
      <c r="FJ332" s="8">
        <v>8.4</v>
      </c>
      <c r="FL332" s="8">
        <v>2670</v>
      </c>
      <c r="FN332" s="8">
        <v>0.75</v>
      </c>
      <c r="FO332" s="8">
        <v>230</v>
      </c>
      <c r="FP332" s="8">
        <v>230</v>
      </c>
      <c r="FQ332" s="8">
        <v>230</v>
      </c>
      <c r="FR332" s="8">
        <v>9.4</v>
      </c>
      <c r="FS332" s="8">
        <v>9.4</v>
      </c>
      <c r="FT332" s="8">
        <v>8.1999999999999993</v>
      </c>
      <c r="FU332" s="8">
        <v>2740</v>
      </c>
      <c r="FV332" s="8">
        <v>0.68</v>
      </c>
      <c r="FW332" s="8">
        <v>228.5</v>
      </c>
      <c r="FY332" s="8">
        <v>2.4</v>
      </c>
      <c r="GA332" s="8">
        <v>530.9</v>
      </c>
      <c r="GC332" s="8">
        <v>115</v>
      </c>
      <c r="GE332" s="8">
        <v>7595.9</v>
      </c>
      <c r="HB332" s="8">
        <v>206.15</v>
      </c>
      <c r="HC332" s="8">
        <v>0.14000000000000001</v>
      </c>
      <c r="HD332" s="8">
        <v>178.04</v>
      </c>
      <c r="HE332" s="8">
        <v>0.04</v>
      </c>
      <c r="HF332" s="8">
        <v>103.36</v>
      </c>
      <c r="HG332" s="8">
        <v>0.05</v>
      </c>
      <c r="HH332" s="8">
        <v>74.680000000000007</v>
      </c>
      <c r="HI332" s="8">
        <v>0.05</v>
      </c>
      <c r="HZ332" s="8">
        <v>55.79</v>
      </c>
      <c r="IA332" s="8">
        <v>0.04</v>
      </c>
      <c r="IB332" s="8">
        <v>74.239999999999995</v>
      </c>
      <c r="IC332" s="8">
        <v>0.04</v>
      </c>
      <c r="ID332" s="8">
        <v>30.38</v>
      </c>
      <c r="IE332" s="8">
        <v>0.03</v>
      </c>
      <c r="IF332" s="8">
        <v>43.86</v>
      </c>
      <c r="IG332" s="8">
        <v>0.05</v>
      </c>
      <c r="IP332" s="8">
        <v>194.54</v>
      </c>
      <c r="IQ332" s="8">
        <v>0.14000000000000001</v>
      </c>
      <c r="IR332" s="8">
        <v>88.05</v>
      </c>
      <c r="IS332" s="8">
        <v>0.05</v>
      </c>
      <c r="IT332" s="8">
        <v>99.41</v>
      </c>
      <c r="IU332" s="8">
        <v>0.05</v>
      </c>
      <c r="IV332" s="8">
        <v>11.35</v>
      </c>
      <c r="IW332" s="8">
        <v>0.03</v>
      </c>
      <c r="IX332" s="8">
        <v>192.27</v>
      </c>
      <c r="IY332" s="8">
        <v>0.16</v>
      </c>
      <c r="IZ332" s="8">
        <v>98.61</v>
      </c>
      <c r="JA332" s="8">
        <v>0.06</v>
      </c>
      <c r="JB332" s="8">
        <v>9.9499999999999993</v>
      </c>
      <c r="JC332" s="8">
        <v>0.05</v>
      </c>
      <c r="KB332" s="8">
        <v>220.97</v>
      </c>
      <c r="KC332" s="8">
        <v>0.17</v>
      </c>
      <c r="KD332" s="8">
        <v>181.26</v>
      </c>
      <c r="KE332" s="8">
        <v>0.04</v>
      </c>
      <c r="KF332" s="8">
        <v>108.19</v>
      </c>
      <c r="KG332" s="8">
        <v>0.05</v>
      </c>
      <c r="KH332" s="8">
        <v>73.069999999999993</v>
      </c>
      <c r="KI332" s="8">
        <v>0.05</v>
      </c>
      <c r="LD332" s="8">
        <v>63.3</v>
      </c>
      <c r="LE332" s="8">
        <v>0.04</v>
      </c>
      <c r="LF332" s="8">
        <v>70.010000000000005</v>
      </c>
      <c r="LG332" s="8">
        <v>0.03</v>
      </c>
      <c r="LH332" s="8">
        <v>36.04</v>
      </c>
      <c r="LI332" s="8">
        <v>0.03</v>
      </c>
      <c r="LJ332" s="8">
        <v>33.979999999999997</v>
      </c>
      <c r="LK332" s="8">
        <v>0.05</v>
      </c>
      <c r="LX332" s="8">
        <v>211.01</v>
      </c>
      <c r="LY332" s="8">
        <v>0.16</v>
      </c>
      <c r="LZ332" s="8">
        <v>88.92</v>
      </c>
      <c r="MA332" s="8">
        <v>0.05</v>
      </c>
      <c r="MB332" s="8">
        <v>104.97</v>
      </c>
      <c r="MC332" s="8">
        <v>0.05</v>
      </c>
      <c r="MD332" s="8">
        <v>16.05</v>
      </c>
      <c r="ME332" s="8">
        <v>0.04</v>
      </c>
      <c r="MF332" s="8">
        <v>208.44</v>
      </c>
      <c r="MG332" s="8">
        <v>0.16</v>
      </c>
      <c r="MH332" s="8">
        <v>104.12</v>
      </c>
      <c r="MI332" s="8">
        <v>0.05</v>
      </c>
      <c r="MJ332" s="8">
        <v>14.57</v>
      </c>
      <c r="MK332" s="8">
        <v>0.05</v>
      </c>
      <c r="MX332" s="28">
        <v>58.33</v>
      </c>
      <c r="MY332" s="28">
        <v>0.03</v>
      </c>
      <c r="MZ332" s="28">
        <v>57.61</v>
      </c>
      <c r="NA332" s="28">
        <v>0.03</v>
      </c>
      <c r="NB332" s="28">
        <v>56.64</v>
      </c>
      <c r="NC332" s="28">
        <v>0.03</v>
      </c>
      <c r="ND332" s="28">
        <v>56.3</v>
      </c>
      <c r="NE332" s="28">
        <v>0.04</v>
      </c>
      <c r="NF332" s="28">
        <v>56.96</v>
      </c>
      <c r="NG332" s="28">
        <v>0.03</v>
      </c>
      <c r="NJ332" s="8">
        <v>88.02</v>
      </c>
      <c r="NK332" s="8">
        <v>0.05</v>
      </c>
      <c r="NN332" s="8">
        <v>70.59</v>
      </c>
      <c r="NO332" s="8">
        <v>0.05</v>
      </c>
      <c r="NP332" s="8">
        <v>73.44</v>
      </c>
      <c r="NQ332" s="8">
        <v>0.05</v>
      </c>
      <c r="NR332" s="8">
        <v>176.36</v>
      </c>
      <c r="NS332" s="8">
        <v>0.04</v>
      </c>
      <c r="NV332" s="8">
        <v>89.46</v>
      </c>
      <c r="NW332" s="8">
        <v>0.04</v>
      </c>
      <c r="NX332" s="8">
        <v>70.53</v>
      </c>
      <c r="NY332" s="8">
        <v>0.04</v>
      </c>
      <c r="NZ332" s="8">
        <v>74.45</v>
      </c>
      <c r="OA332" s="8">
        <v>0.09</v>
      </c>
      <c r="OD332" s="8">
        <v>90.9</v>
      </c>
      <c r="OE332" s="8">
        <v>0.04</v>
      </c>
      <c r="PH332" s="28">
        <v>58.1</v>
      </c>
      <c r="PI332" s="28">
        <v>0.03</v>
      </c>
      <c r="PR332" s="8">
        <v>89.55</v>
      </c>
      <c r="PS332" s="8">
        <v>0.04</v>
      </c>
      <c r="PT332" s="8">
        <v>88.67</v>
      </c>
      <c r="PU332" s="8">
        <v>0.04</v>
      </c>
      <c r="QD332" s="8">
        <v>71.78</v>
      </c>
      <c r="QE332" s="8">
        <v>0.04</v>
      </c>
      <c r="QF332" s="8">
        <v>88.98</v>
      </c>
      <c r="QG332" s="8">
        <v>0.05</v>
      </c>
      <c r="QH332" s="8">
        <v>68.81</v>
      </c>
      <c r="QI332" s="8">
        <v>0.04</v>
      </c>
      <c r="QJ332" s="8">
        <v>89.65</v>
      </c>
      <c r="QK332" s="8">
        <v>0.05</v>
      </c>
      <c r="QV332" s="8">
        <v>177.48</v>
      </c>
      <c r="QW332" s="8">
        <v>0.04</v>
      </c>
      <c r="QX332" s="8">
        <v>82.27</v>
      </c>
      <c r="QY332" s="8">
        <v>0.14000000000000001</v>
      </c>
      <c r="QZ332" s="8">
        <v>83.01</v>
      </c>
      <c r="RA332" s="8">
        <v>0.13</v>
      </c>
      <c r="RB332" s="28">
        <v>74.97</v>
      </c>
      <c r="RC332" s="28">
        <v>7.0000000000000007E-2</v>
      </c>
      <c r="RD332" s="28">
        <v>75</v>
      </c>
      <c r="RE332" s="28">
        <v>7.0000000000000007E-2</v>
      </c>
      <c r="RF332" s="28">
        <v>74.97</v>
      </c>
      <c r="RG332" s="28">
        <v>7.0000000000000007E-2</v>
      </c>
      <c r="RH332" s="28">
        <v>75.05</v>
      </c>
      <c r="RI332" s="28">
        <v>7.0000000000000007E-2</v>
      </c>
      <c r="RJ332" s="28">
        <v>75.03</v>
      </c>
      <c r="RK332" s="28">
        <v>7.0000000000000007E-2</v>
      </c>
      <c r="RL332" s="28">
        <v>75.06</v>
      </c>
      <c r="RM332" s="28">
        <v>0.06</v>
      </c>
      <c r="RP332" s="28">
        <v>74.180000000000007</v>
      </c>
      <c r="RQ332" s="28">
        <v>0.56999999999999995</v>
      </c>
      <c r="RR332" s="28">
        <v>75.739999999999995</v>
      </c>
      <c r="RS332" s="28">
        <v>0.08</v>
      </c>
      <c r="RT332" s="28">
        <v>74.94</v>
      </c>
      <c r="RU332" s="28">
        <v>7.0000000000000007E-2</v>
      </c>
      <c r="RV332" s="28">
        <v>79.11</v>
      </c>
      <c r="RW332" s="28">
        <v>0.08</v>
      </c>
      <c r="RX332" s="28">
        <v>75.63</v>
      </c>
      <c r="RY332" s="28">
        <v>0.08</v>
      </c>
      <c r="RZ332" s="28">
        <v>75.7</v>
      </c>
      <c r="SA332" s="28">
        <v>0.1</v>
      </c>
      <c r="SB332" s="28">
        <v>75.34</v>
      </c>
      <c r="SC332" s="28">
        <v>0.09</v>
      </c>
      <c r="SD332" s="28">
        <v>75.22</v>
      </c>
      <c r="SE332" s="28">
        <v>0.09</v>
      </c>
      <c r="SF332" s="28">
        <v>76.59</v>
      </c>
      <c r="SG332" s="28">
        <v>7.0000000000000007E-2</v>
      </c>
      <c r="SH332" s="28">
        <v>75.819999999999993</v>
      </c>
      <c r="SI332" s="28">
        <v>0.3</v>
      </c>
      <c r="SJ332" s="28">
        <v>75.89</v>
      </c>
      <c r="SK332" s="28">
        <v>0.2</v>
      </c>
      <c r="SL332" s="28">
        <v>76.52</v>
      </c>
      <c r="SM332" s="28">
        <v>0.19</v>
      </c>
      <c r="SN332" s="28">
        <v>75.010000000000005</v>
      </c>
      <c r="SO332" s="28">
        <v>0.08</v>
      </c>
      <c r="SP332" s="28">
        <v>75.650000000000006</v>
      </c>
      <c r="SQ332" s="28">
        <v>0.11</v>
      </c>
      <c r="SR332" s="28">
        <v>75.150000000000006</v>
      </c>
      <c r="SS332" s="28">
        <v>0.08</v>
      </c>
      <c r="ST332" s="28">
        <v>77.31</v>
      </c>
      <c r="SU332" s="28">
        <v>0.16</v>
      </c>
      <c r="VV332" s="28">
        <v>81.099999999999994</v>
      </c>
      <c r="VW332" s="28">
        <v>7.0000000000000007E-2</v>
      </c>
      <c r="WF332" s="28">
        <v>57.95</v>
      </c>
      <c r="WG332" s="28">
        <v>0.03</v>
      </c>
      <c r="WH332" s="28">
        <v>57.83</v>
      </c>
      <c r="WI332" s="28">
        <v>0.03</v>
      </c>
      <c r="WJ332" s="8" t="s">
        <v>1995</v>
      </c>
      <c r="WK332" s="8">
        <v>75.039000000000001</v>
      </c>
      <c r="WL332" s="8">
        <v>0.01</v>
      </c>
      <c r="WM332" s="8">
        <v>62.003</v>
      </c>
      <c r="WN332" s="8">
        <v>1.7999999999999999E-2</v>
      </c>
      <c r="WO332" s="8">
        <v>57.502000000000002</v>
      </c>
      <c r="WP332" s="8">
        <v>1.2E-2</v>
      </c>
      <c r="WQ332" s="8">
        <v>53.831000000000003</v>
      </c>
      <c r="WR332" s="8">
        <v>1.2999999999999999E-2</v>
      </c>
      <c r="WS332" s="8">
        <v>81.991</v>
      </c>
      <c r="WT332" s="8">
        <v>1.0999999999999999E-2</v>
      </c>
      <c r="WU332" s="8">
        <v>68.001000000000005</v>
      </c>
      <c r="WV332" s="8">
        <v>2.3E-2</v>
      </c>
      <c r="WW332" s="8">
        <v>2503.6</v>
      </c>
      <c r="WX332" s="8">
        <v>4</v>
      </c>
      <c r="WY332" s="8">
        <v>2448.5</v>
      </c>
      <c r="WZ332" s="8">
        <v>4</v>
      </c>
      <c r="XA332" s="8">
        <v>1.135</v>
      </c>
      <c r="XB332" s="8">
        <v>2E-3</v>
      </c>
      <c r="XC332" s="8">
        <v>-0.41599999999999998</v>
      </c>
      <c r="XD332" s="8">
        <v>3.0000000000000001E-3</v>
      </c>
      <c r="XE332" s="8">
        <v>0.161</v>
      </c>
      <c r="XF332" s="8">
        <v>5.0000000000000001E-3</v>
      </c>
      <c r="XG332" s="8">
        <v>0.87280000000000002</v>
      </c>
      <c r="XH332" s="8">
        <v>2.8E-3</v>
      </c>
      <c r="XI332" s="8">
        <v>29.198</v>
      </c>
      <c r="XJ332" s="8">
        <v>1E-3</v>
      </c>
      <c r="XK332" s="8">
        <v>7595</v>
      </c>
      <c r="XL332" s="8">
        <v>17</v>
      </c>
      <c r="XM332" s="8">
        <v>1540</v>
      </c>
      <c r="XO332" s="1">
        <v>4.095494955548634E-3</v>
      </c>
      <c r="XP332" s="12">
        <v>9.8553990610322337</v>
      </c>
      <c r="XQ332" s="4">
        <v>13.029</v>
      </c>
      <c r="XR332" s="4">
        <v>0.39900000000000002</v>
      </c>
      <c r="XS332" s="45">
        <f t="shared" si="258"/>
        <v>1.5045588637487175</v>
      </c>
      <c r="XT332" s="9">
        <f t="shared" si="260"/>
        <v>11466.591144664593</v>
      </c>
      <c r="XU332" s="46">
        <f t="shared" si="261"/>
        <v>326.48337559055119</v>
      </c>
      <c r="XV332" s="9">
        <f t="shared" si="259"/>
        <v>10.337242267108689</v>
      </c>
      <c r="XW332" s="9">
        <f t="shared" si="262"/>
        <v>45.113272841709971</v>
      </c>
      <c r="XX332" s="9">
        <f t="shared" si="263"/>
        <v>11421.477871822883</v>
      </c>
      <c r="XY332" s="15">
        <f t="shared" si="264"/>
        <v>8.7835117084234249E-3</v>
      </c>
      <c r="XZ332" s="9">
        <f t="shared" si="265"/>
        <v>27.628011086004392</v>
      </c>
      <c r="YA332" s="9">
        <f t="shared" si="266"/>
        <v>55.997441136251283</v>
      </c>
      <c r="YB332" s="10">
        <v>13.748382614641001</v>
      </c>
      <c r="YC332" s="10">
        <v>13.100318839736039</v>
      </c>
      <c r="YD332" s="3">
        <v>1.1346236801533504E-2</v>
      </c>
      <c r="YE332" s="9">
        <v>32.129245696335019</v>
      </c>
      <c r="YF332" s="15">
        <v>8.7733892954011163E-3</v>
      </c>
      <c r="YG332" s="9">
        <v>27.61023182596648</v>
      </c>
      <c r="YH332" s="15">
        <v>7.9389142935574353E-3</v>
      </c>
      <c r="YI332" s="9">
        <v>22.426355597134854</v>
      </c>
      <c r="YJ332" s="9">
        <f t="shared" si="267"/>
        <v>75.066479013970479</v>
      </c>
      <c r="YK332" s="9">
        <f t="shared" si="268"/>
        <v>62.028198829900603</v>
      </c>
      <c r="YL332" s="9">
        <f t="shared" si="269"/>
        <v>22.059958083477362</v>
      </c>
      <c r="YM332" s="9">
        <f t="shared" si="270"/>
        <v>63846.587251799545</v>
      </c>
      <c r="YN332" s="9">
        <f t="shared" si="271"/>
        <v>52477.646607822877</v>
      </c>
      <c r="YO332" s="9">
        <f t="shared" si="272"/>
        <v>6055</v>
      </c>
      <c r="YP332" s="14">
        <f t="shared" si="273"/>
        <v>0.32367767627889193</v>
      </c>
      <c r="YQ332" s="9">
        <f t="shared" si="274"/>
        <v>59704.855012690095</v>
      </c>
      <c r="YR332" s="9">
        <f t="shared" si="275"/>
        <v>48335.914368713427</v>
      </c>
      <c r="YS332" s="10">
        <f t="shared" si="276"/>
        <v>7.861073734389743</v>
      </c>
      <c r="YT332" s="15">
        <f t="shared" si="277"/>
        <v>0.23803931188124056</v>
      </c>
      <c r="YU332" s="16">
        <f t="shared" si="278"/>
        <v>-5.5680530025270301</v>
      </c>
      <c r="YV332" s="16">
        <f t="shared" si="279"/>
        <v>-19.069037877719197</v>
      </c>
      <c r="YW332" s="47">
        <f t="shared" si="280"/>
        <v>50.040203807043937</v>
      </c>
      <c r="YX332" s="5">
        <f t="shared" si="281"/>
        <v>63846.587251799545</v>
      </c>
      <c r="YY332" s="5">
        <f t="shared" si="282"/>
        <v>59441.389260558004</v>
      </c>
      <c r="YZ332" s="5">
        <f t="shared" si="283"/>
        <v>4201.3304855321294</v>
      </c>
      <c r="ZA332" s="5">
        <f t="shared" si="284"/>
        <v>203.86750570940768</v>
      </c>
      <c r="ZB332" s="5">
        <f t="shared" si="285"/>
        <v>63846.587251799545</v>
      </c>
      <c r="ZC332" s="6">
        <f t="shared" si="286"/>
        <v>1</v>
      </c>
    </row>
    <row r="333" spans="1:679" s="8" customFormat="1" x14ac:dyDescent="0.25">
      <c r="A333" s="8">
        <v>3</v>
      </c>
      <c r="B333" s="8" t="s">
        <v>2026</v>
      </c>
      <c r="C333" s="8" t="s">
        <v>2027</v>
      </c>
      <c r="D333" s="8" t="s">
        <v>2026</v>
      </c>
      <c r="E333" s="13" t="s">
        <v>3314</v>
      </c>
      <c r="F333" s="8" t="s">
        <v>3316</v>
      </c>
      <c r="G333" s="8" t="s">
        <v>3316</v>
      </c>
      <c r="H333" s="8" t="s">
        <v>3325</v>
      </c>
      <c r="I333" s="8" t="s">
        <v>3310</v>
      </c>
      <c r="J333" s="8" t="s">
        <v>3319</v>
      </c>
      <c r="L333" s="8">
        <v>7</v>
      </c>
      <c r="M333" s="8" t="s">
        <v>3311</v>
      </c>
      <c r="N333" s="7">
        <v>0</v>
      </c>
      <c r="O333" s="7">
        <v>50</v>
      </c>
      <c r="P333" s="8" t="s">
        <v>3367</v>
      </c>
      <c r="Q333" s="8" t="s">
        <v>1685</v>
      </c>
      <c r="R333" s="8" t="s">
        <v>2028</v>
      </c>
      <c r="S333" s="8" t="s">
        <v>119</v>
      </c>
      <c r="T333" s="8" t="s">
        <v>120</v>
      </c>
      <c r="U333" s="8" t="s">
        <v>1158</v>
      </c>
      <c r="V333" s="8" t="s">
        <v>3378</v>
      </c>
      <c r="W333" s="8" t="s">
        <v>3382</v>
      </c>
      <c r="X333" s="8" t="s">
        <v>3387</v>
      </c>
      <c r="Y333" s="8" t="s">
        <v>3387</v>
      </c>
      <c r="Z333" s="8" t="s">
        <v>122</v>
      </c>
      <c r="AA333" s="8" t="s">
        <v>123</v>
      </c>
      <c r="AB333" s="8" t="s">
        <v>124</v>
      </c>
      <c r="AC333" s="8" t="s">
        <v>1312</v>
      </c>
      <c r="AD333" s="8" t="s">
        <v>1177</v>
      </c>
      <c r="AE333" s="8" t="s">
        <v>3391</v>
      </c>
      <c r="AF333" s="8" t="s">
        <v>931</v>
      </c>
      <c r="AG333" s="8">
        <v>75</v>
      </c>
      <c r="AH333" s="8">
        <v>62</v>
      </c>
      <c r="AI333" s="8">
        <v>82</v>
      </c>
      <c r="AJ333" s="8">
        <v>68</v>
      </c>
      <c r="AK333" s="8">
        <v>7.6</v>
      </c>
      <c r="AL333" s="8">
        <v>8.1</v>
      </c>
      <c r="AM333" s="8">
        <v>7.6</v>
      </c>
      <c r="AN333" s="8">
        <v>8.1</v>
      </c>
      <c r="AO333" s="8">
        <v>230</v>
      </c>
      <c r="AP333" s="8">
        <v>1.8</v>
      </c>
      <c r="AQ333" s="8">
        <v>25.2</v>
      </c>
      <c r="AR333" s="8">
        <v>0</v>
      </c>
      <c r="AS333" s="8">
        <v>45923</v>
      </c>
      <c r="AT333" s="8">
        <v>77</v>
      </c>
      <c r="AU333" s="8">
        <v>45616</v>
      </c>
      <c r="AV333" s="8">
        <v>203</v>
      </c>
      <c r="AW333" s="8">
        <v>13600</v>
      </c>
      <c r="AX333" s="8">
        <v>115</v>
      </c>
      <c r="AY333" s="8">
        <v>59535</v>
      </c>
      <c r="AZ333" s="8">
        <v>118</v>
      </c>
      <c r="BA333" s="8">
        <v>8.0139999999999993</v>
      </c>
      <c r="BB333" s="8">
        <v>902</v>
      </c>
      <c r="CO333" s="8" t="s">
        <v>2029</v>
      </c>
      <c r="CP333" s="8" t="s">
        <v>1979</v>
      </c>
      <c r="CQ333" s="8">
        <v>75.039000000000001</v>
      </c>
      <c r="CR333" s="8">
        <v>1.7000000000000001E-2</v>
      </c>
      <c r="CS333" s="8">
        <v>62</v>
      </c>
      <c r="CT333" s="8">
        <v>2.3E-2</v>
      </c>
      <c r="CU333" s="8">
        <v>82</v>
      </c>
      <c r="CV333" s="8">
        <v>7.0000000000000001E-3</v>
      </c>
      <c r="CW333" s="8">
        <v>68</v>
      </c>
      <c r="CX333" s="8">
        <v>2.4E-2</v>
      </c>
      <c r="CY333" s="8">
        <v>74.5</v>
      </c>
      <c r="CZ333" s="8">
        <v>0.05</v>
      </c>
      <c r="DA333" s="8">
        <v>56.1</v>
      </c>
      <c r="DB333" s="8">
        <v>7.0000000000000007E-2</v>
      </c>
      <c r="DC333" s="8">
        <v>60.78</v>
      </c>
      <c r="DD333" s="8">
        <v>0.03</v>
      </c>
      <c r="DE333" s="8">
        <v>0.08</v>
      </c>
      <c r="DF333" s="8">
        <v>3.0000000000000001E-3</v>
      </c>
      <c r="DG333" s="8">
        <v>0.68400000000000005</v>
      </c>
      <c r="DH333" s="8">
        <v>1.5E-3</v>
      </c>
      <c r="DI333" s="8">
        <v>45923</v>
      </c>
      <c r="DJ333" s="8">
        <v>77</v>
      </c>
      <c r="DK333" s="8">
        <v>13600</v>
      </c>
      <c r="DL333" s="8">
        <v>115</v>
      </c>
      <c r="DM333" s="8">
        <v>8.0139999999999993</v>
      </c>
      <c r="DN333" s="8">
        <v>2.5999999999999999E-2</v>
      </c>
      <c r="DU333" s="8">
        <v>230</v>
      </c>
      <c r="DV333" s="8">
        <v>1.2</v>
      </c>
      <c r="DW333" s="8">
        <v>229.7</v>
      </c>
      <c r="DX333" s="8">
        <v>1.2</v>
      </c>
      <c r="DY333" s="8">
        <v>230</v>
      </c>
      <c r="DZ333" s="8">
        <v>1.2</v>
      </c>
      <c r="EA333" s="8">
        <v>25.2</v>
      </c>
      <c r="EB333" s="8">
        <v>0.1</v>
      </c>
      <c r="EC333" s="8">
        <v>23</v>
      </c>
      <c r="ED333" s="8">
        <v>0.1</v>
      </c>
      <c r="EE333" s="8">
        <v>26.5</v>
      </c>
      <c r="EF333" s="8">
        <v>0.1</v>
      </c>
      <c r="EG333" s="8">
        <v>5752.4</v>
      </c>
      <c r="EH333" s="8">
        <v>48.4</v>
      </c>
      <c r="EI333" s="8">
        <v>3608.7</v>
      </c>
      <c r="EJ333" s="8">
        <v>63.7</v>
      </c>
      <c r="EK333" s="8">
        <v>1676.9</v>
      </c>
      <c r="EL333" s="8">
        <v>34.9</v>
      </c>
      <c r="EM333" s="8">
        <v>230</v>
      </c>
      <c r="EO333" s="8">
        <v>230</v>
      </c>
      <c r="EQ333" s="8">
        <v>230</v>
      </c>
      <c r="ES333" s="8">
        <v>6.1</v>
      </c>
      <c r="EU333" s="8">
        <v>5.9</v>
      </c>
      <c r="EW333" s="8">
        <v>6</v>
      </c>
      <c r="EY333" s="8">
        <v>0.6</v>
      </c>
      <c r="EZ333" s="8">
        <v>230</v>
      </c>
      <c r="FB333" s="8">
        <v>230</v>
      </c>
      <c r="FD333" s="8">
        <v>230</v>
      </c>
      <c r="FF333" s="8">
        <v>9.1</v>
      </c>
      <c r="FH333" s="8">
        <v>9</v>
      </c>
      <c r="FJ333" s="8">
        <v>8.3000000000000007</v>
      </c>
      <c r="FL333" s="8">
        <v>2660</v>
      </c>
      <c r="FN333" s="8">
        <v>0.76</v>
      </c>
      <c r="FO333" s="8">
        <v>230</v>
      </c>
      <c r="FP333" s="8">
        <v>230</v>
      </c>
      <c r="FQ333" s="8">
        <v>230</v>
      </c>
      <c r="FR333" s="8">
        <v>9.4</v>
      </c>
      <c r="FS333" s="8">
        <v>9.1999999999999993</v>
      </c>
      <c r="FT333" s="8">
        <v>8.1999999999999993</v>
      </c>
      <c r="FU333" s="8">
        <v>2700</v>
      </c>
      <c r="FV333" s="8">
        <v>0.68</v>
      </c>
      <c r="FW333" s="8">
        <v>228.5</v>
      </c>
      <c r="FY333" s="8">
        <v>2.4</v>
      </c>
      <c r="GA333" s="8">
        <v>531.29999999999995</v>
      </c>
      <c r="GC333" s="8">
        <v>115</v>
      </c>
      <c r="GE333" s="8">
        <v>7426.3</v>
      </c>
      <c r="HB333" s="8">
        <v>204.27</v>
      </c>
      <c r="HC333" s="8">
        <v>0.14000000000000001</v>
      </c>
      <c r="HD333" s="8">
        <v>173.5</v>
      </c>
      <c r="HE333" s="8">
        <v>0.05</v>
      </c>
      <c r="HF333" s="8">
        <v>102.74</v>
      </c>
      <c r="HG333" s="8">
        <v>0.05</v>
      </c>
      <c r="HH333" s="8">
        <v>70.760000000000005</v>
      </c>
      <c r="HI333" s="8">
        <v>0.06</v>
      </c>
      <c r="HZ333" s="8">
        <v>53.89</v>
      </c>
      <c r="IA333" s="8">
        <v>0.05</v>
      </c>
      <c r="IB333" s="8">
        <v>67.930000000000007</v>
      </c>
      <c r="IC333" s="8">
        <v>0.05</v>
      </c>
      <c r="ID333" s="8">
        <v>28.89</v>
      </c>
      <c r="IE333" s="8">
        <v>0.04</v>
      </c>
      <c r="IF333" s="8">
        <v>39.04</v>
      </c>
      <c r="IG333" s="8">
        <v>0.06</v>
      </c>
      <c r="IP333" s="8">
        <v>192.82</v>
      </c>
      <c r="IQ333" s="8">
        <v>0.17</v>
      </c>
      <c r="IR333" s="8">
        <v>88.08</v>
      </c>
      <c r="IS333" s="8">
        <v>0.04</v>
      </c>
      <c r="IT333" s="8">
        <v>98.81</v>
      </c>
      <c r="IU333" s="8">
        <v>0.06</v>
      </c>
      <c r="IV333" s="8">
        <v>10.73</v>
      </c>
      <c r="IW333" s="8">
        <v>0.04</v>
      </c>
      <c r="IX333" s="8">
        <v>190.62</v>
      </c>
      <c r="IY333" s="8">
        <v>0.15</v>
      </c>
      <c r="IZ333" s="8">
        <v>98.04</v>
      </c>
      <c r="JA333" s="8">
        <v>0.05</v>
      </c>
      <c r="JB333" s="8">
        <v>9.4600000000000009</v>
      </c>
      <c r="JC333" s="8">
        <v>7.0000000000000007E-2</v>
      </c>
      <c r="KB333" s="8">
        <v>217.79</v>
      </c>
      <c r="KC333" s="8">
        <v>0.16</v>
      </c>
      <c r="KD333" s="8">
        <v>174.72</v>
      </c>
      <c r="KE333" s="8">
        <v>0.04</v>
      </c>
      <c r="KF333" s="8">
        <v>107.18</v>
      </c>
      <c r="KG333" s="8">
        <v>0.05</v>
      </c>
      <c r="KH333" s="8">
        <v>67.540000000000006</v>
      </c>
      <c r="KI333" s="8">
        <v>0.05</v>
      </c>
      <c r="LD333" s="8">
        <v>60.6</v>
      </c>
      <c r="LE333" s="8">
        <v>0.04</v>
      </c>
      <c r="LF333" s="8">
        <v>61.15</v>
      </c>
      <c r="LG333" s="8">
        <v>0.04</v>
      </c>
      <c r="LH333" s="8">
        <v>34.06</v>
      </c>
      <c r="LI333" s="8">
        <v>0.03</v>
      </c>
      <c r="LJ333" s="8">
        <v>27.08</v>
      </c>
      <c r="LK333" s="8">
        <v>0.06</v>
      </c>
      <c r="LX333" s="8">
        <v>208.06</v>
      </c>
      <c r="LY333" s="8">
        <v>0.16</v>
      </c>
      <c r="LZ333" s="8">
        <v>88.68</v>
      </c>
      <c r="MA333" s="8">
        <v>0.05</v>
      </c>
      <c r="MB333" s="8">
        <v>104</v>
      </c>
      <c r="MC333" s="8">
        <v>0.05</v>
      </c>
      <c r="MD333" s="8">
        <v>15.31</v>
      </c>
      <c r="ME333" s="8">
        <v>0.05</v>
      </c>
      <c r="MF333" s="8">
        <v>205.54</v>
      </c>
      <c r="MG333" s="8">
        <v>0.16</v>
      </c>
      <c r="MH333" s="8">
        <v>103.16</v>
      </c>
      <c r="MI333" s="8">
        <v>0.05</v>
      </c>
      <c r="MJ333" s="8">
        <v>13.85</v>
      </c>
      <c r="MK333" s="8">
        <v>0.06</v>
      </c>
      <c r="MX333" s="28">
        <v>56.84</v>
      </c>
      <c r="MY333" s="28">
        <v>0.03</v>
      </c>
      <c r="MZ333" s="28">
        <v>55.81</v>
      </c>
      <c r="NA333" s="28">
        <v>0.04</v>
      </c>
      <c r="NB333" s="28">
        <v>56.06</v>
      </c>
      <c r="NC333" s="28">
        <v>0.03</v>
      </c>
      <c r="ND333" s="28">
        <v>55.61</v>
      </c>
      <c r="NE333" s="28">
        <v>0.04</v>
      </c>
      <c r="NF333" s="28">
        <v>56.03</v>
      </c>
      <c r="NG333" s="28">
        <v>0.03</v>
      </c>
      <c r="NJ333" s="8">
        <v>88.07</v>
      </c>
      <c r="NK333" s="8">
        <v>0.04</v>
      </c>
      <c r="NN333" s="8">
        <v>63.43</v>
      </c>
      <c r="NO333" s="8">
        <v>0.04</v>
      </c>
      <c r="NP333" s="8">
        <v>66.88</v>
      </c>
      <c r="NQ333" s="8">
        <v>0.03</v>
      </c>
      <c r="NR333" s="8">
        <v>170.14</v>
      </c>
      <c r="NS333" s="8">
        <v>0.04</v>
      </c>
      <c r="NV333" s="8">
        <v>89.4</v>
      </c>
      <c r="NW333" s="8">
        <v>0.05</v>
      </c>
      <c r="NX333" s="8">
        <v>61.71</v>
      </c>
      <c r="NY333" s="8">
        <v>0.04</v>
      </c>
      <c r="NZ333" s="8">
        <v>67.22</v>
      </c>
      <c r="OA333" s="8">
        <v>0.03</v>
      </c>
      <c r="OD333" s="8">
        <v>90.7</v>
      </c>
      <c r="OE333" s="8">
        <v>0.05</v>
      </c>
      <c r="PH333" s="28">
        <v>56.82</v>
      </c>
      <c r="PI333" s="28">
        <v>0.03</v>
      </c>
      <c r="PR333" s="8">
        <v>89.31</v>
      </c>
      <c r="PS333" s="8">
        <v>0.05</v>
      </c>
      <c r="PT333" s="8">
        <v>88.58</v>
      </c>
      <c r="PU333" s="8">
        <v>0.06</v>
      </c>
      <c r="QD333" s="8">
        <v>64.84</v>
      </c>
      <c r="QE333" s="8">
        <v>0.04</v>
      </c>
      <c r="QF333" s="8">
        <v>89.12</v>
      </c>
      <c r="QG333" s="8">
        <v>0.05</v>
      </c>
      <c r="QH333" s="8">
        <v>59.52</v>
      </c>
      <c r="QI333" s="8">
        <v>0.03</v>
      </c>
      <c r="QJ333" s="8">
        <v>89.59</v>
      </c>
      <c r="QK333" s="8">
        <v>0.05</v>
      </c>
      <c r="QV333" s="8">
        <v>173.02</v>
      </c>
      <c r="QW333" s="8">
        <v>0.04</v>
      </c>
      <c r="QX333" s="8">
        <v>82.09</v>
      </c>
      <c r="QY333" s="8">
        <v>0.13</v>
      </c>
      <c r="QZ333" s="8">
        <v>82.83</v>
      </c>
      <c r="RA333" s="8">
        <v>0.12</v>
      </c>
      <c r="RB333" s="28">
        <v>74.89</v>
      </c>
      <c r="RC333" s="28">
        <v>7.0000000000000007E-2</v>
      </c>
      <c r="RD333" s="28">
        <v>74.95</v>
      </c>
      <c r="RE333" s="28">
        <v>0.06</v>
      </c>
      <c r="RF333" s="28">
        <v>74.81</v>
      </c>
      <c r="RG333" s="28">
        <v>0.06</v>
      </c>
      <c r="RH333" s="28">
        <v>74.900000000000006</v>
      </c>
      <c r="RI333" s="28">
        <v>0.06</v>
      </c>
      <c r="RJ333" s="28">
        <v>74.92</v>
      </c>
      <c r="RK333" s="28">
        <v>7.0000000000000007E-2</v>
      </c>
      <c r="RL333" s="28">
        <v>74.97</v>
      </c>
      <c r="RM333" s="28">
        <v>0.06</v>
      </c>
      <c r="RP333" s="28">
        <v>75.45</v>
      </c>
      <c r="RQ333" s="28">
        <v>0.05</v>
      </c>
      <c r="RR333" s="28">
        <v>75.84</v>
      </c>
      <c r="RS333" s="28">
        <v>0.05</v>
      </c>
      <c r="RT333" s="28">
        <v>75.010000000000005</v>
      </c>
      <c r="RU333" s="28">
        <v>0.06</v>
      </c>
      <c r="RV333" s="28">
        <v>79.42</v>
      </c>
      <c r="RW333" s="28">
        <v>0.06</v>
      </c>
      <c r="RX333" s="28">
        <v>75.67</v>
      </c>
      <c r="RY333" s="28">
        <v>0.06</v>
      </c>
      <c r="RZ333" s="28">
        <v>76.02</v>
      </c>
      <c r="SA333" s="28">
        <v>0.06</v>
      </c>
      <c r="SB333" s="28">
        <v>75.77</v>
      </c>
      <c r="SC333" s="28">
        <v>7.0000000000000007E-2</v>
      </c>
      <c r="SD333" s="28">
        <v>75.900000000000006</v>
      </c>
      <c r="SE333" s="28">
        <v>0.06</v>
      </c>
      <c r="SF333" s="28">
        <v>76.53</v>
      </c>
      <c r="SG333" s="28">
        <v>0.09</v>
      </c>
      <c r="SH333" s="28">
        <v>76.14</v>
      </c>
      <c r="SI333" s="28">
        <v>0.06</v>
      </c>
      <c r="SJ333" s="28">
        <v>76.06</v>
      </c>
      <c r="SK333" s="28">
        <v>0.06</v>
      </c>
      <c r="SL333" s="28">
        <v>76.92</v>
      </c>
      <c r="SM333" s="28">
        <v>7.0000000000000007E-2</v>
      </c>
      <c r="SN333" s="28">
        <v>75.08</v>
      </c>
      <c r="SO333" s="28">
        <v>7.0000000000000007E-2</v>
      </c>
      <c r="SP333" s="28">
        <v>76.010000000000005</v>
      </c>
      <c r="SQ333" s="28">
        <v>0.05</v>
      </c>
      <c r="SR333" s="28">
        <v>75.37</v>
      </c>
      <c r="SS333" s="28">
        <v>0.06</v>
      </c>
      <c r="ST333" s="28">
        <v>76.63</v>
      </c>
      <c r="SU333" s="28">
        <v>0.06</v>
      </c>
      <c r="VV333" s="28">
        <v>81.239999999999995</v>
      </c>
      <c r="VW333" s="28">
        <v>0.08</v>
      </c>
      <c r="WF333" s="28">
        <v>56.54</v>
      </c>
      <c r="WG333" s="28">
        <v>0.04</v>
      </c>
      <c r="WH333" s="28">
        <v>56.76</v>
      </c>
      <c r="WI333" s="28">
        <v>0.03</v>
      </c>
      <c r="WJ333" s="8" t="s">
        <v>1999</v>
      </c>
      <c r="WK333" s="8">
        <v>75.039000000000001</v>
      </c>
      <c r="WL333" s="8">
        <v>1.7000000000000001E-2</v>
      </c>
      <c r="WM333" s="8">
        <v>62</v>
      </c>
      <c r="WN333" s="8">
        <v>2.3E-2</v>
      </c>
      <c r="WO333" s="8">
        <v>56.518000000000001</v>
      </c>
      <c r="WP333" s="8">
        <v>8.9999999999999993E-3</v>
      </c>
      <c r="WQ333" s="8">
        <v>52.866999999999997</v>
      </c>
      <c r="WR333" s="8">
        <v>1.4999999999999999E-2</v>
      </c>
      <c r="WS333" s="8">
        <v>82</v>
      </c>
      <c r="WT333" s="8">
        <v>7.0000000000000001E-3</v>
      </c>
      <c r="WU333" s="8">
        <v>68</v>
      </c>
      <c r="WV333" s="8">
        <v>2.4E-2</v>
      </c>
      <c r="WW333" s="8">
        <v>2212</v>
      </c>
      <c r="WX333" s="8">
        <v>2.5</v>
      </c>
      <c r="WY333" s="8">
        <v>2168.6</v>
      </c>
      <c r="WZ333" s="8">
        <v>2.5</v>
      </c>
      <c r="XA333" s="8">
        <v>0.876</v>
      </c>
      <c r="XB333" s="8">
        <v>2E-3</v>
      </c>
      <c r="XC333" s="8">
        <v>-0.314</v>
      </c>
      <c r="XD333" s="8">
        <v>2E-3</v>
      </c>
      <c r="XE333" s="8">
        <v>0.08</v>
      </c>
      <c r="XF333" s="8">
        <v>3.0000000000000001E-3</v>
      </c>
      <c r="XG333" s="8">
        <v>0.68400000000000005</v>
      </c>
      <c r="XH333" s="8">
        <v>1.5E-3</v>
      </c>
      <c r="XI333" s="8">
        <v>29.228000000000002</v>
      </c>
      <c r="XJ333" s="8">
        <v>1E-3</v>
      </c>
      <c r="XK333" s="8">
        <v>7429</v>
      </c>
      <c r="XL333" s="8">
        <v>19</v>
      </c>
      <c r="XM333" s="8">
        <v>1420</v>
      </c>
      <c r="XO333" s="1">
        <v>1.2777001397484377E-2</v>
      </c>
      <c r="XP333" s="12">
        <v>27.850029946096694</v>
      </c>
      <c r="XQ333" s="4">
        <v>13.029</v>
      </c>
      <c r="XR333" s="4">
        <v>0.30399999999999999</v>
      </c>
      <c r="XS333" s="45">
        <f t="shared" si="258"/>
        <v>1.6759748527512848</v>
      </c>
      <c r="XT333" s="9">
        <f t="shared" si="260"/>
        <v>10152.204416318704</v>
      </c>
      <c r="XU333" s="46">
        <f t="shared" si="261"/>
        <v>223.1766024566929</v>
      </c>
      <c r="XV333" s="9">
        <f t="shared" si="259"/>
        <v>29.075500469977101</v>
      </c>
      <c r="XW333" s="9">
        <f t="shared" si="262"/>
        <v>126.88794529220674</v>
      </c>
      <c r="XX333" s="9">
        <f t="shared" si="263"/>
        <v>10025.316471026497</v>
      </c>
      <c r="XY333" s="15">
        <f t="shared" si="264"/>
        <v>8.8035565766252672E-3</v>
      </c>
      <c r="XZ333" s="9">
        <f t="shared" si="265"/>
        <v>27.664563183171332</v>
      </c>
      <c r="YA333" s="9">
        <f t="shared" si="266"/>
        <v>54.842025147248719</v>
      </c>
      <c r="YB333" s="10">
        <v>13.748587576079006</v>
      </c>
      <c r="YC333" s="10">
        <v>13.073022819227834</v>
      </c>
      <c r="YD333" s="3">
        <v>1.1343343661146022E-2</v>
      </c>
      <c r="YE333" s="9">
        <v>32.128276080490934</v>
      </c>
      <c r="YF333" s="15">
        <v>8.7714111211111313E-3</v>
      </c>
      <c r="YG333" s="9">
        <v>27.608067075586884</v>
      </c>
      <c r="YH333" s="15">
        <v>7.6344880991478323E-3</v>
      </c>
      <c r="YI333" s="9">
        <v>21.856091656479961</v>
      </c>
      <c r="YJ333" s="9">
        <f t="shared" si="267"/>
        <v>75.126404721804334</v>
      </c>
      <c r="YK333" s="9">
        <f t="shared" si="268"/>
        <v>62.0800128469185</v>
      </c>
      <c r="YL333" s="9">
        <f t="shared" si="269"/>
        <v>21.448176618549549</v>
      </c>
      <c r="YM333" s="9">
        <f t="shared" si="270"/>
        <v>63110.027134897515</v>
      </c>
      <c r="YN333" s="9">
        <f t="shared" si="271"/>
        <v>49423.480295781221</v>
      </c>
      <c r="YO333" s="9">
        <f t="shared" si="272"/>
        <v>6009</v>
      </c>
      <c r="YP333" s="14">
        <f t="shared" si="273"/>
        <v>0.32496764668097311</v>
      </c>
      <c r="YQ333" s="9">
        <f t="shared" si="274"/>
        <v>59025.268879082207</v>
      </c>
      <c r="YR333" s="9">
        <f t="shared" si="275"/>
        <v>45338.722039965913</v>
      </c>
      <c r="YS333" s="10">
        <f t="shared" si="276"/>
        <v>7.9452508923249709</v>
      </c>
      <c r="YT333" s="15">
        <f t="shared" si="277"/>
        <v>0.23418438688467472</v>
      </c>
      <c r="YU333" s="16">
        <f t="shared" si="278"/>
        <v>-6.2163865646217822</v>
      </c>
      <c r="YV333" s="16">
        <f t="shared" si="279"/>
        <v>-20.284379574555615</v>
      </c>
      <c r="YW333" s="47">
        <f t="shared" si="280"/>
        <v>48.639115579135783</v>
      </c>
      <c r="YX333" s="5">
        <f t="shared" si="281"/>
        <v>63110.027134897515</v>
      </c>
      <c r="YY333" s="5">
        <f t="shared" si="282"/>
        <v>58395.23025241393</v>
      </c>
      <c r="YZ333" s="5">
        <f t="shared" si="283"/>
        <v>4141.2368495599376</v>
      </c>
      <c r="ZA333" s="5">
        <f t="shared" si="284"/>
        <v>573.56003292360538</v>
      </c>
      <c r="ZB333" s="5">
        <f t="shared" si="285"/>
        <v>63110.027134897471</v>
      </c>
      <c r="ZC333" s="6">
        <f t="shared" si="286"/>
        <v>0.99999999999999933</v>
      </c>
    </row>
    <row r="334" spans="1:679" s="8" customFormat="1" x14ac:dyDescent="0.25">
      <c r="A334" s="8">
        <v>3</v>
      </c>
      <c r="B334" s="8" t="s">
        <v>2030</v>
      </c>
      <c r="C334" s="8" t="s">
        <v>2031</v>
      </c>
      <c r="D334" s="8" t="s">
        <v>2032</v>
      </c>
      <c r="E334" s="13" t="s">
        <v>3314</v>
      </c>
      <c r="F334" s="8" t="s">
        <v>3316</v>
      </c>
      <c r="G334" s="8" t="s">
        <v>3316</v>
      </c>
      <c r="H334" s="8" t="s">
        <v>3325</v>
      </c>
      <c r="I334" s="8" t="s">
        <v>3310</v>
      </c>
      <c r="J334" s="8" t="s">
        <v>3319</v>
      </c>
      <c r="L334" s="8">
        <v>7</v>
      </c>
      <c r="M334" s="8" t="s">
        <v>3311</v>
      </c>
      <c r="N334" s="7">
        <v>0</v>
      </c>
      <c r="O334" s="7">
        <v>0</v>
      </c>
      <c r="P334" s="8" t="s">
        <v>3367</v>
      </c>
      <c r="Q334" s="8" t="s">
        <v>1818</v>
      </c>
      <c r="R334" s="8" t="s">
        <v>2033</v>
      </c>
      <c r="S334" s="8" t="s">
        <v>119</v>
      </c>
      <c r="T334" s="8" t="s">
        <v>120</v>
      </c>
      <c r="U334" s="8" t="s">
        <v>135</v>
      </c>
      <c r="V334" s="8" t="s">
        <v>3378</v>
      </c>
      <c r="W334" s="8" t="s">
        <v>3382</v>
      </c>
      <c r="X334" s="8" t="s">
        <v>3387</v>
      </c>
      <c r="Y334" s="8" t="s">
        <v>3387</v>
      </c>
      <c r="Z334" s="8" t="s">
        <v>122</v>
      </c>
      <c r="AA334" s="8" t="s">
        <v>123</v>
      </c>
      <c r="AB334" s="8" t="s">
        <v>124</v>
      </c>
      <c r="AC334" s="8" t="s">
        <v>1319</v>
      </c>
      <c r="AD334" s="8" t="s">
        <v>1177</v>
      </c>
      <c r="AE334" s="8" t="s">
        <v>3391</v>
      </c>
      <c r="AF334" s="8" t="s">
        <v>931</v>
      </c>
      <c r="AG334" s="8">
        <v>75</v>
      </c>
      <c r="AH334" s="8">
        <v>62</v>
      </c>
      <c r="AI334" s="8">
        <v>95</v>
      </c>
      <c r="AJ334" s="8">
        <v>75</v>
      </c>
      <c r="AK334" s="8">
        <v>5.5</v>
      </c>
      <c r="AM334" s="8">
        <v>7.6</v>
      </c>
      <c r="AN334" s="8">
        <v>8.1</v>
      </c>
      <c r="AO334" s="8">
        <v>229.7</v>
      </c>
      <c r="AP334" s="8">
        <v>1.6</v>
      </c>
      <c r="AQ334" s="8">
        <v>27.8</v>
      </c>
      <c r="AR334" s="8">
        <v>0</v>
      </c>
      <c r="AS334" s="8">
        <v>44855</v>
      </c>
      <c r="AT334" s="8">
        <v>81</v>
      </c>
      <c r="AU334" s="8">
        <v>44505</v>
      </c>
      <c r="AV334" s="8">
        <v>157</v>
      </c>
      <c r="AW334" s="8">
        <v>5185</v>
      </c>
      <c r="AX334" s="8">
        <v>121</v>
      </c>
      <c r="AY334" s="8">
        <v>50044</v>
      </c>
      <c r="AZ334" s="8">
        <v>159</v>
      </c>
      <c r="BA334" s="8">
        <v>5.6859999999999999</v>
      </c>
      <c r="BB334" s="8">
        <v>900</v>
      </c>
      <c r="CO334" s="8" t="s">
        <v>2034</v>
      </c>
      <c r="CP334" s="8" t="s">
        <v>1321</v>
      </c>
      <c r="CQ334" s="8">
        <v>75.004999999999995</v>
      </c>
      <c r="CR334" s="8">
        <v>2.9000000000000001E-2</v>
      </c>
      <c r="CS334" s="8">
        <v>61.996000000000002</v>
      </c>
      <c r="CT334" s="8">
        <v>2.8000000000000001E-2</v>
      </c>
      <c r="CU334" s="8">
        <v>95.007999999999996</v>
      </c>
      <c r="CV334" s="8">
        <v>7.0000000000000001E-3</v>
      </c>
      <c r="CW334" s="8">
        <v>75.013000000000005</v>
      </c>
      <c r="CX334" s="8">
        <v>3.4000000000000002E-2</v>
      </c>
      <c r="CY334" s="8">
        <v>74.78</v>
      </c>
      <c r="CZ334" s="8">
        <v>0.06</v>
      </c>
      <c r="DA334" s="8">
        <v>58.83</v>
      </c>
      <c r="DB334" s="8">
        <v>0.04</v>
      </c>
      <c r="DC334" s="8">
        <v>62.47</v>
      </c>
      <c r="DD334" s="8">
        <v>0.01</v>
      </c>
      <c r="DE334" s="8">
        <v>0.16200000000000001</v>
      </c>
      <c r="DF334" s="8">
        <v>5.0000000000000001E-3</v>
      </c>
      <c r="DG334" s="8">
        <v>0.88329999999999997</v>
      </c>
      <c r="DH334" s="8">
        <v>3.0000000000000001E-3</v>
      </c>
      <c r="DI334" s="8">
        <v>44855</v>
      </c>
      <c r="DJ334" s="8">
        <v>81</v>
      </c>
      <c r="DK334" s="8">
        <v>5185</v>
      </c>
      <c r="DL334" s="8">
        <v>121</v>
      </c>
      <c r="DM334" s="8">
        <v>5.6859999999999999</v>
      </c>
      <c r="DN334" s="8">
        <v>0.02</v>
      </c>
      <c r="DU334" s="8">
        <v>229.7</v>
      </c>
      <c r="DV334" s="8">
        <v>1.1000000000000001</v>
      </c>
      <c r="DW334" s="8">
        <v>229.6</v>
      </c>
      <c r="DX334" s="8">
        <v>1.1000000000000001</v>
      </c>
      <c r="DY334" s="8">
        <v>230.4</v>
      </c>
      <c r="DZ334" s="8">
        <v>1.1000000000000001</v>
      </c>
      <c r="EA334" s="8">
        <v>27.8</v>
      </c>
      <c r="EB334" s="8">
        <v>0.1</v>
      </c>
      <c r="EC334" s="8">
        <v>25.7</v>
      </c>
      <c r="ED334" s="8">
        <v>0.1</v>
      </c>
      <c r="EE334" s="8">
        <v>29.8</v>
      </c>
      <c r="EF334" s="8">
        <v>0.1</v>
      </c>
      <c r="EG334" s="8">
        <v>6382</v>
      </c>
      <c r="EH334" s="8">
        <v>43.1</v>
      </c>
      <c r="EI334" s="8">
        <v>3783.4</v>
      </c>
      <c r="EJ334" s="8">
        <v>59.9</v>
      </c>
      <c r="EK334" s="8">
        <v>2420.3000000000002</v>
      </c>
      <c r="EL334" s="8">
        <v>31.9</v>
      </c>
      <c r="EM334" s="8">
        <v>230</v>
      </c>
      <c r="EO334" s="8">
        <v>230</v>
      </c>
      <c r="EQ334" s="8">
        <v>230</v>
      </c>
      <c r="ES334" s="8">
        <v>6.3</v>
      </c>
      <c r="EU334" s="8">
        <v>6.2</v>
      </c>
      <c r="EW334" s="8">
        <v>6.2</v>
      </c>
      <c r="EY334" s="8">
        <v>0.62</v>
      </c>
      <c r="EZ334" s="8">
        <v>230</v>
      </c>
      <c r="FB334" s="8">
        <v>230</v>
      </c>
      <c r="FD334" s="8">
        <v>230</v>
      </c>
      <c r="FF334" s="8">
        <v>10.4</v>
      </c>
      <c r="FH334" s="8">
        <v>10.5</v>
      </c>
      <c r="FJ334" s="8">
        <v>9.6999999999999993</v>
      </c>
      <c r="FL334" s="8">
        <v>3310</v>
      </c>
      <c r="FN334" s="8">
        <v>0.82</v>
      </c>
      <c r="FO334" s="8">
        <v>230</v>
      </c>
      <c r="FP334" s="8">
        <v>230</v>
      </c>
      <c r="FQ334" s="8">
        <v>230</v>
      </c>
      <c r="FR334" s="8">
        <v>10.5</v>
      </c>
      <c r="FS334" s="8">
        <v>10.5</v>
      </c>
      <c r="FT334" s="8">
        <v>9.3000000000000007</v>
      </c>
      <c r="FU334" s="8">
        <v>3270</v>
      </c>
      <c r="FV334" s="8">
        <v>0.72</v>
      </c>
      <c r="FW334" s="8">
        <v>228.3</v>
      </c>
      <c r="FY334" s="8">
        <v>2.4</v>
      </c>
      <c r="GA334" s="8">
        <v>528.29999999999995</v>
      </c>
      <c r="GC334" s="8">
        <v>115</v>
      </c>
      <c r="GE334" s="8">
        <v>8793.2999999999993</v>
      </c>
      <c r="HB334" s="8">
        <v>258.39999999999998</v>
      </c>
      <c r="HC334" s="8">
        <v>0.13</v>
      </c>
      <c r="HD334" s="8">
        <v>194.87</v>
      </c>
      <c r="HE334" s="8">
        <v>0.03</v>
      </c>
      <c r="HF334" s="8">
        <v>119.47</v>
      </c>
      <c r="HG334" s="8">
        <v>0.04</v>
      </c>
      <c r="HH334" s="8">
        <v>75.400000000000006</v>
      </c>
      <c r="HI334" s="8">
        <v>0.04</v>
      </c>
      <c r="HZ334" s="8">
        <v>64.05</v>
      </c>
      <c r="IA334" s="8">
        <v>0.03</v>
      </c>
      <c r="IB334" s="8">
        <v>78.34</v>
      </c>
      <c r="IC334" s="8">
        <v>0.03</v>
      </c>
      <c r="ID334" s="8">
        <v>36.61</v>
      </c>
      <c r="IE334" s="8">
        <v>0.02</v>
      </c>
      <c r="IF334" s="8">
        <v>41.73</v>
      </c>
      <c r="IG334" s="8">
        <v>0.04</v>
      </c>
      <c r="IP334" s="8">
        <v>246.63</v>
      </c>
      <c r="IQ334" s="8">
        <v>0.12</v>
      </c>
      <c r="IR334" s="8">
        <v>101</v>
      </c>
      <c r="IS334" s="8">
        <v>0.05</v>
      </c>
      <c r="IT334" s="8">
        <v>116.05</v>
      </c>
      <c r="IU334" s="8">
        <v>0.04</v>
      </c>
      <c r="IV334" s="8">
        <v>15.06</v>
      </c>
      <c r="IW334" s="8">
        <v>0.03</v>
      </c>
      <c r="IX334" s="8">
        <v>244.07</v>
      </c>
      <c r="IY334" s="8">
        <v>0.13</v>
      </c>
      <c r="IZ334" s="8">
        <v>115.3</v>
      </c>
      <c r="JA334" s="8">
        <v>0.04</v>
      </c>
      <c r="JB334" s="8">
        <v>13.26</v>
      </c>
      <c r="JC334" s="8">
        <v>0.04</v>
      </c>
      <c r="KB334" s="8">
        <v>267.52</v>
      </c>
      <c r="KC334" s="8">
        <v>0.22</v>
      </c>
      <c r="KD334" s="8">
        <v>201.39</v>
      </c>
      <c r="KE334" s="8">
        <v>0.03</v>
      </c>
      <c r="KF334" s="8">
        <v>122.04</v>
      </c>
      <c r="KG334" s="8">
        <v>0.06</v>
      </c>
      <c r="KH334" s="8">
        <v>79.349999999999994</v>
      </c>
      <c r="KI334" s="8">
        <v>0.04</v>
      </c>
      <c r="LD334" s="8">
        <v>71.489999999999995</v>
      </c>
      <c r="LE334" s="8">
        <v>0.05</v>
      </c>
      <c r="LF334" s="8">
        <v>77.62</v>
      </c>
      <c r="LG334" s="8">
        <v>0.02</v>
      </c>
      <c r="LH334" s="8">
        <v>41.78</v>
      </c>
      <c r="LI334" s="8">
        <v>0.03</v>
      </c>
      <c r="LJ334" s="8">
        <v>35.840000000000003</v>
      </c>
      <c r="LK334" s="8">
        <v>0.04</v>
      </c>
      <c r="LX334" s="8">
        <v>257.08999999999997</v>
      </c>
      <c r="LY334" s="8">
        <v>0.22</v>
      </c>
      <c r="LZ334" s="8">
        <v>102.58</v>
      </c>
      <c r="MA334" s="8">
        <v>0.05</v>
      </c>
      <c r="MB334" s="8">
        <v>119.09</v>
      </c>
      <c r="MC334" s="8">
        <v>0.06</v>
      </c>
      <c r="MD334" s="8">
        <v>16.52</v>
      </c>
      <c r="ME334" s="8">
        <v>0.04</v>
      </c>
      <c r="MF334" s="8">
        <v>254.31</v>
      </c>
      <c r="MG334" s="8">
        <v>0.19</v>
      </c>
      <c r="MH334" s="8">
        <v>118.29</v>
      </c>
      <c r="MI334" s="8">
        <v>0.05</v>
      </c>
      <c r="MJ334" s="8">
        <v>15.24</v>
      </c>
      <c r="MK334" s="8">
        <v>0.05</v>
      </c>
      <c r="MX334" s="28">
        <v>59.9</v>
      </c>
      <c r="MY334" s="28">
        <v>0.04</v>
      </c>
      <c r="MZ334" s="28">
        <v>59.21</v>
      </c>
      <c r="NA334" s="28">
        <v>0.05</v>
      </c>
      <c r="NB334" s="28">
        <v>59.01</v>
      </c>
      <c r="NC334" s="28">
        <v>0.04</v>
      </c>
      <c r="ND334" s="28">
        <v>58.32</v>
      </c>
      <c r="NE334" s="28">
        <v>0.05</v>
      </c>
      <c r="NF334" s="28">
        <v>59.21</v>
      </c>
      <c r="NG334" s="28">
        <v>0.05</v>
      </c>
      <c r="NJ334" s="8">
        <v>100.99</v>
      </c>
      <c r="NK334" s="8">
        <v>0.05</v>
      </c>
      <c r="NN334" s="8">
        <v>73.72</v>
      </c>
      <c r="NO334" s="8">
        <v>0.04</v>
      </c>
      <c r="NP334" s="8">
        <v>78.09</v>
      </c>
      <c r="NQ334" s="8">
        <v>0.04</v>
      </c>
      <c r="NR334" s="8">
        <v>195.54</v>
      </c>
      <c r="NS334" s="8">
        <v>0.04</v>
      </c>
      <c r="NV334" s="8">
        <v>103.54</v>
      </c>
      <c r="NW334" s="8">
        <v>0.04</v>
      </c>
      <c r="NX334" s="8">
        <v>79.540000000000006</v>
      </c>
      <c r="NY334" s="8">
        <v>0.04</v>
      </c>
      <c r="NZ334" s="8">
        <v>83.69</v>
      </c>
      <c r="OA334" s="8">
        <v>0.03</v>
      </c>
      <c r="OD334" s="8">
        <v>105.35</v>
      </c>
      <c r="OE334" s="8">
        <v>0.04</v>
      </c>
      <c r="PH334" s="28">
        <v>59.63</v>
      </c>
      <c r="PI334" s="28">
        <v>0.04</v>
      </c>
      <c r="PR334" s="8">
        <v>103.05</v>
      </c>
      <c r="PS334" s="8">
        <v>0.06</v>
      </c>
      <c r="PT334" s="8">
        <v>102.03</v>
      </c>
      <c r="PU334" s="8">
        <v>0.04</v>
      </c>
      <c r="QD334" s="8">
        <v>75.290000000000006</v>
      </c>
      <c r="QE334" s="8">
        <v>0.04</v>
      </c>
      <c r="QF334" s="8">
        <v>102.34</v>
      </c>
      <c r="QG334" s="8">
        <v>0.04</v>
      </c>
      <c r="QH334" s="8">
        <v>77.25</v>
      </c>
      <c r="QI334" s="8">
        <v>0.04</v>
      </c>
      <c r="QJ334" s="8">
        <v>103.38</v>
      </c>
      <c r="QK334" s="8">
        <v>0.04</v>
      </c>
      <c r="QV334" s="8">
        <v>195.99</v>
      </c>
      <c r="QW334" s="8">
        <v>0.03</v>
      </c>
      <c r="QX334" s="8">
        <v>96.2</v>
      </c>
      <c r="QY334" s="8">
        <v>0.09</v>
      </c>
      <c r="QZ334" s="8">
        <v>95.99</v>
      </c>
      <c r="RA334" s="8">
        <v>0.1</v>
      </c>
      <c r="RB334" s="28">
        <v>75.53</v>
      </c>
      <c r="RC334" s="28">
        <v>7.0000000000000007E-2</v>
      </c>
      <c r="RD334" s="28">
        <v>75.41</v>
      </c>
      <c r="RE334" s="28">
        <v>7.0000000000000007E-2</v>
      </c>
      <c r="RF334" s="28">
        <v>75.790000000000006</v>
      </c>
      <c r="RG334" s="28">
        <v>7.0000000000000007E-2</v>
      </c>
      <c r="RH334" s="28">
        <v>75.84</v>
      </c>
      <c r="RI334" s="28">
        <v>7.0000000000000007E-2</v>
      </c>
      <c r="RJ334" s="28">
        <v>75.83</v>
      </c>
      <c r="RK334" s="28">
        <v>7.0000000000000007E-2</v>
      </c>
      <c r="RL334" s="28">
        <v>75.78</v>
      </c>
      <c r="RM334" s="28">
        <v>7.0000000000000007E-2</v>
      </c>
      <c r="RP334" s="28">
        <v>78.97</v>
      </c>
      <c r="RQ334" s="28">
        <v>0.08</v>
      </c>
      <c r="RR334" s="28">
        <v>79.84</v>
      </c>
      <c r="RS334" s="28">
        <v>0.08</v>
      </c>
      <c r="RT334" s="28">
        <v>75.34</v>
      </c>
      <c r="RU334" s="28">
        <v>0.06</v>
      </c>
      <c r="RV334" s="28">
        <v>87.91</v>
      </c>
      <c r="RW334" s="28">
        <v>0.24</v>
      </c>
      <c r="RX334" s="28">
        <v>75.78</v>
      </c>
      <c r="RY334" s="28">
        <v>7.0000000000000007E-2</v>
      </c>
      <c r="RZ334" s="28">
        <v>77.209999999999994</v>
      </c>
      <c r="SA334" s="28">
        <v>0.08</v>
      </c>
      <c r="SB334" s="28">
        <v>75.63</v>
      </c>
      <c r="SC334" s="28">
        <v>7.0000000000000007E-2</v>
      </c>
      <c r="SD334" s="28">
        <v>76.14</v>
      </c>
      <c r="SE334" s="28">
        <v>0.1</v>
      </c>
      <c r="SF334" s="28">
        <v>76.430000000000007</v>
      </c>
      <c r="SG334" s="28">
        <v>0.09</v>
      </c>
      <c r="SH334" s="28">
        <v>78.55</v>
      </c>
      <c r="SI334" s="28">
        <v>0.09</v>
      </c>
      <c r="SJ334" s="28">
        <v>79.8</v>
      </c>
      <c r="SK334" s="28">
        <v>7.0000000000000007E-2</v>
      </c>
      <c r="SL334" s="28">
        <v>81.02</v>
      </c>
      <c r="SM334" s="28">
        <v>0.08</v>
      </c>
      <c r="SN334" s="28">
        <v>75.3</v>
      </c>
      <c r="SO334" s="28">
        <v>7.0000000000000007E-2</v>
      </c>
      <c r="SP334" s="28">
        <v>78.12</v>
      </c>
      <c r="SQ334" s="28">
        <v>0.08</v>
      </c>
      <c r="SR334" s="28">
        <v>75.27</v>
      </c>
      <c r="SS334" s="28">
        <v>7.0000000000000007E-2</v>
      </c>
      <c r="ST334" s="28">
        <v>84.1</v>
      </c>
      <c r="SU334" s="28">
        <v>0.14000000000000001</v>
      </c>
      <c r="VV334" s="28">
        <v>95.05</v>
      </c>
      <c r="VW334" s="28">
        <v>0.18</v>
      </c>
      <c r="WF334" s="28">
        <v>59.55</v>
      </c>
      <c r="WG334" s="28">
        <v>0.04</v>
      </c>
      <c r="WH334" s="28">
        <v>59.53</v>
      </c>
      <c r="WI334" s="28">
        <v>0.04</v>
      </c>
      <c r="WJ334" s="8" t="s">
        <v>1315</v>
      </c>
      <c r="WK334" s="8">
        <v>75.004999999999995</v>
      </c>
      <c r="WL334" s="8">
        <v>2.9000000000000001E-2</v>
      </c>
      <c r="WM334" s="8">
        <v>61.996000000000002</v>
      </c>
      <c r="WN334" s="8">
        <v>2.8000000000000001E-2</v>
      </c>
      <c r="WO334" s="8">
        <v>58.939</v>
      </c>
      <c r="WP334" s="8">
        <v>1.6E-2</v>
      </c>
      <c r="WQ334" s="8">
        <v>55.398000000000003</v>
      </c>
      <c r="WR334" s="8">
        <v>0.02</v>
      </c>
      <c r="WS334" s="8">
        <v>95.007999999999996</v>
      </c>
      <c r="WT334" s="8">
        <v>7.0000000000000001E-3</v>
      </c>
      <c r="WU334" s="8">
        <v>75.013000000000005</v>
      </c>
      <c r="WV334" s="8">
        <v>3.4000000000000002E-2</v>
      </c>
      <c r="WW334" s="8">
        <v>2518.8000000000002</v>
      </c>
      <c r="WX334" s="8">
        <v>4.3</v>
      </c>
      <c r="WY334" s="8">
        <v>2461.6999999999998</v>
      </c>
      <c r="WZ334" s="8">
        <v>4.2</v>
      </c>
      <c r="XA334" s="8">
        <v>1.1379999999999999</v>
      </c>
      <c r="XB334" s="8">
        <v>2E-3</v>
      </c>
      <c r="XC334" s="8">
        <v>-0.39600000000000002</v>
      </c>
      <c r="XD334" s="8">
        <v>2E-3</v>
      </c>
      <c r="XE334" s="8">
        <v>0.16200000000000001</v>
      </c>
      <c r="XF334" s="8">
        <v>5.0000000000000001E-3</v>
      </c>
      <c r="XG334" s="8">
        <v>0.88329999999999997</v>
      </c>
      <c r="XH334" s="8">
        <v>3.0000000000000001E-3</v>
      </c>
      <c r="XI334" s="8">
        <v>29.265000000000001</v>
      </c>
      <c r="XJ334" s="8">
        <v>1E-3</v>
      </c>
      <c r="XK334" s="8">
        <v>8802</v>
      </c>
      <c r="XL334" s="8">
        <v>17</v>
      </c>
      <c r="XM334" s="8">
        <v>1570</v>
      </c>
      <c r="XO334" s="1">
        <v>8.7942837155845673E-3</v>
      </c>
      <c r="XP334" s="12">
        <v>21.378903712586084</v>
      </c>
      <c r="XQ334" s="4">
        <v>13.029</v>
      </c>
      <c r="XR334" s="4">
        <v>0.39800000000000002</v>
      </c>
      <c r="XS334" s="45">
        <f t="shared" si="258"/>
        <v>1.53396706549549</v>
      </c>
      <c r="XT334" s="9">
        <f t="shared" si="260"/>
        <v>11500.445277787603</v>
      </c>
      <c r="XU334" s="46">
        <f t="shared" si="261"/>
        <v>329.11106954330705</v>
      </c>
      <c r="XV334" s="9">
        <f t="shared" si="259"/>
        <v>22.184441671432982</v>
      </c>
      <c r="XW334" s="9">
        <f t="shared" si="262"/>
        <v>94.400575010944962</v>
      </c>
      <c r="XX334" s="9">
        <f t="shared" si="263"/>
        <v>11406.044702776659</v>
      </c>
      <c r="XY334" s="15">
        <f t="shared" si="264"/>
        <v>8.8191083549590699E-3</v>
      </c>
      <c r="XZ334" s="9">
        <f t="shared" si="265"/>
        <v>27.692391755381401</v>
      </c>
      <c r="YA334" s="9">
        <f t="shared" si="266"/>
        <v>57.405032934504511</v>
      </c>
      <c r="YB334" s="10">
        <v>14.100194836012946</v>
      </c>
      <c r="YC334" s="10">
        <v>13.141056398215673</v>
      </c>
      <c r="YD334" s="3">
        <v>1.3930258022374395E-2</v>
      </c>
      <c r="YE334" s="9">
        <v>38.169551525399477</v>
      </c>
      <c r="YF334" s="15">
        <v>8.7768066210851398E-3</v>
      </c>
      <c r="YG334" s="9">
        <v>27.605678969964167</v>
      </c>
      <c r="YH334" s="15">
        <v>8.4937733415992121E-3</v>
      </c>
      <c r="YI334" s="9">
        <v>23.379526356536111</v>
      </c>
      <c r="YJ334" s="9">
        <f t="shared" si="267"/>
        <v>75.170720807486006</v>
      </c>
      <c r="YK334" s="9">
        <f t="shared" si="268"/>
        <v>62.119396184509966</v>
      </c>
      <c r="YL334" s="9">
        <f t="shared" si="269"/>
        <v>23.005589309973093</v>
      </c>
      <c r="YM334" s="9">
        <f t="shared" si="270"/>
        <v>53900.315051219361</v>
      </c>
      <c r="YN334" s="9">
        <f t="shared" si="271"/>
        <v>49035.197089314846</v>
      </c>
      <c r="YO334" s="9">
        <f t="shared" si="272"/>
        <v>7232</v>
      </c>
      <c r="YP334" s="14">
        <f t="shared" si="273"/>
        <v>0.45793454039266535</v>
      </c>
      <c r="YQ334" s="9">
        <f t="shared" si="274"/>
        <v>49665.161131570669</v>
      </c>
      <c r="YR334" s="9">
        <f t="shared" si="275"/>
        <v>44800.043169666154</v>
      </c>
      <c r="YS334" s="10">
        <f t="shared" si="276"/>
        <v>5.6424859272404762</v>
      </c>
      <c r="YT334" s="15">
        <f t="shared" si="277"/>
        <v>0.2186266820927249</v>
      </c>
      <c r="YU334" s="16">
        <f t="shared" si="278"/>
        <v>-4.6868024454083077</v>
      </c>
      <c r="YV334" s="16">
        <f t="shared" si="279"/>
        <v>-17.765687872981495</v>
      </c>
      <c r="YW334" s="47">
        <f t="shared" si="280"/>
        <v>52.434229215268964</v>
      </c>
      <c r="YX334" s="5">
        <f t="shared" si="281"/>
        <v>53900.315051219361</v>
      </c>
      <c r="YY334" s="5">
        <f t="shared" si="282"/>
        <v>48602.636866308421</v>
      </c>
      <c r="YZ334" s="5">
        <f t="shared" si="283"/>
        <v>4300.4425413355038</v>
      </c>
      <c r="ZA334" s="5">
        <f t="shared" si="284"/>
        <v>997.23564357543387</v>
      </c>
      <c r="ZB334" s="5">
        <f t="shared" si="285"/>
        <v>53900.315051219361</v>
      </c>
      <c r="ZC334" s="6">
        <f t="shared" si="286"/>
        <v>1</v>
      </c>
    </row>
    <row r="335" spans="1:679" s="8" customFormat="1" x14ac:dyDescent="0.25">
      <c r="A335" s="8">
        <v>3</v>
      </c>
      <c r="B335" s="8" t="s">
        <v>2035</v>
      </c>
      <c r="C335" s="8" t="s">
        <v>2036</v>
      </c>
      <c r="D335" s="8" t="s">
        <v>2035</v>
      </c>
      <c r="E335" s="13" t="s">
        <v>3314</v>
      </c>
      <c r="F335" s="8" t="s">
        <v>3316</v>
      </c>
      <c r="G335" s="8" t="s">
        <v>3316</v>
      </c>
      <c r="H335" s="8" t="s">
        <v>3325</v>
      </c>
      <c r="I335" s="8" t="s">
        <v>3310</v>
      </c>
      <c r="J335" s="8" t="s">
        <v>3319</v>
      </c>
      <c r="L335" s="8">
        <v>7</v>
      </c>
      <c r="M335" s="8" t="s">
        <v>3311</v>
      </c>
      <c r="N335" s="7">
        <v>0</v>
      </c>
      <c r="O335" s="7">
        <v>10</v>
      </c>
      <c r="P335" s="8" t="s">
        <v>3367</v>
      </c>
      <c r="Q335" s="8" t="s">
        <v>1818</v>
      </c>
      <c r="R335" s="8" t="s">
        <v>2037</v>
      </c>
      <c r="S335" s="8" t="s">
        <v>119</v>
      </c>
      <c r="T335" s="8" t="s">
        <v>120</v>
      </c>
      <c r="U335" s="8" t="s">
        <v>135</v>
      </c>
      <c r="V335" s="8" t="s">
        <v>3378</v>
      </c>
      <c r="W335" s="8" t="s">
        <v>3382</v>
      </c>
      <c r="X335" s="8" t="s">
        <v>3387</v>
      </c>
      <c r="Y335" s="8" t="s">
        <v>3387</v>
      </c>
      <c r="Z335" s="8" t="s">
        <v>122</v>
      </c>
      <c r="AA335" s="8" t="s">
        <v>123</v>
      </c>
      <c r="AB335" s="8" t="s">
        <v>124</v>
      </c>
      <c r="AC335" s="8" t="s">
        <v>2038</v>
      </c>
      <c r="AD335" s="8" t="s">
        <v>1177</v>
      </c>
      <c r="AE335" s="8" t="s">
        <v>3391</v>
      </c>
      <c r="AF335" s="8" t="s">
        <v>931</v>
      </c>
      <c r="AG335" s="8">
        <v>75</v>
      </c>
      <c r="AH335" s="8">
        <v>62</v>
      </c>
      <c r="AI335" s="8">
        <v>95</v>
      </c>
      <c r="AJ335" s="8">
        <v>75</v>
      </c>
      <c r="AK335" s="8">
        <v>7.6</v>
      </c>
      <c r="AL335" s="8">
        <v>8.1</v>
      </c>
      <c r="AM335" s="8">
        <v>7.6</v>
      </c>
      <c r="AN335" s="8">
        <v>8.1</v>
      </c>
      <c r="AO335" s="8">
        <v>229.8</v>
      </c>
      <c r="AP335" s="8">
        <v>1.7</v>
      </c>
      <c r="AQ335" s="8">
        <v>27.9</v>
      </c>
      <c r="AR335" s="8">
        <v>0</v>
      </c>
      <c r="AS335" s="8">
        <v>43773</v>
      </c>
      <c r="AT335" s="8">
        <v>73</v>
      </c>
      <c r="AU335" s="8">
        <v>43329</v>
      </c>
      <c r="AV335" s="8">
        <v>139</v>
      </c>
      <c r="AW335" s="8">
        <v>5492</v>
      </c>
      <c r="AX335" s="8">
        <v>122</v>
      </c>
      <c r="AY335" s="8">
        <v>49270</v>
      </c>
      <c r="AZ335" s="8">
        <v>127</v>
      </c>
      <c r="BA335" s="8">
        <v>5.6369999999999996</v>
      </c>
      <c r="BB335" s="8">
        <v>900</v>
      </c>
      <c r="CO335" s="8" t="s">
        <v>2039</v>
      </c>
      <c r="CP335" s="8" t="s">
        <v>2040</v>
      </c>
      <c r="CQ335" s="8">
        <v>75.036000000000001</v>
      </c>
      <c r="CR335" s="8">
        <v>1.7000000000000001E-2</v>
      </c>
      <c r="CS335" s="8">
        <v>61.996000000000002</v>
      </c>
      <c r="CT335" s="8">
        <v>2.5000000000000001E-2</v>
      </c>
      <c r="CU335" s="8">
        <v>95.007000000000005</v>
      </c>
      <c r="CV335" s="8">
        <v>1.2E-2</v>
      </c>
      <c r="CW335" s="8">
        <v>75.007999999999996</v>
      </c>
      <c r="CX335" s="8">
        <v>2.5000000000000001E-2</v>
      </c>
      <c r="CY335" s="8">
        <v>74.55</v>
      </c>
      <c r="CZ335" s="8">
        <v>0.06</v>
      </c>
      <c r="DA335" s="8">
        <v>58.7</v>
      </c>
      <c r="DB335" s="8">
        <v>0.05</v>
      </c>
      <c r="DC335" s="8">
        <v>62.78</v>
      </c>
      <c r="DD335" s="8">
        <v>0.03</v>
      </c>
      <c r="DE335" s="8">
        <v>0.126</v>
      </c>
      <c r="DF335" s="8">
        <v>4.0000000000000001E-3</v>
      </c>
      <c r="DG335" s="8">
        <v>0.84809999999999997</v>
      </c>
      <c r="DH335" s="8">
        <v>2.3999999999999998E-3</v>
      </c>
      <c r="DI335" s="8">
        <v>43773</v>
      </c>
      <c r="DJ335" s="8">
        <v>73</v>
      </c>
      <c r="DK335" s="8">
        <v>5492</v>
      </c>
      <c r="DL335" s="8">
        <v>122</v>
      </c>
      <c r="DM335" s="8">
        <v>5.6369999999999996</v>
      </c>
      <c r="DN335" s="8">
        <v>1.7999999999999999E-2</v>
      </c>
      <c r="DU335" s="8">
        <v>229.8</v>
      </c>
      <c r="DV335" s="8">
        <v>1.2</v>
      </c>
      <c r="DW335" s="8">
        <v>229.5</v>
      </c>
      <c r="DX335" s="8">
        <v>1.2</v>
      </c>
      <c r="DY335" s="8">
        <v>230.1</v>
      </c>
      <c r="DZ335" s="8">
        <v>1.2</v>
      </c>
      <c r="EA335" s="8">
        <v>27.9</v>
      </c>
      <c r="EB335" s="8">
        <v>0.1</v>
      </c>
      <c r="EC335" s="8">
        <v>25.7</v>
      </c>
      <c r="ED335" s="8">
        <v>0.1</v>
      </c>
      <c r="EE335" s="8">
        <v>29.4</v>
      </c>
      <c r="EF335" s="8">
        <v>0.1</v>
      </c>
      <c r="EG335" s="8">
        <v>6397.8</v>
      </c>
      <c r="EH335" s="8">
        <v>46.9</v>
      </c>
      <c r="EI335" s="8">
        <v>3731.5</v>
      </c>
      <c r="EJ335" s="8">
        <v>64.7</v>
      </c>
      <c r="EK335" s="8">
        <v>2343.1</v>
      </c>
      <c r="EL335" s="8">
        <v>34.4</v>
      </c>
      <c r="EM335" s="8">
        <v>230</v>
      </c>
      <c r="EO335" s="8">
        <v>230</v>
      </c>
      <c r="EQ335" s="8">
        <v>230</v>
      </c>
      <c r="ES335" s="8">
        <v>6.2</v>
      </c>
      <c r="EU335" s="8">
        <v>6.2</v>
      </c>
      <c r="EW335" s="8">
        <v>6.1</v>
      </c>
      <c r="EY335" s="8">
        <v>0.63</v>
      </c>
      <c r="EZ335" s="8">
        <v>230</v>
      </c>
      <c r="FB335" s="8">
        <v>230</v>
      </c>
      <c r="FD335" s="8">
        <v>230</v>
      </c>
      <c r="FF335" s="8">
        <v>10.199999999999999</v>
      </c>
      <c r="FH335" s="8">
        <v>10.3</v>
      </c>
      <c r="FJ335" s="8">
        <v>9.6</v>
      </c>
      <c r="FL335" s="8">
        <v>3280</v>
      </c>
      <c r="FN335" s="8">
        <v>0.82</v>
      </c>
      <c r="FO335" s="8">
        <v>230</v>
      </c>
      <c r="FP335" s="8">
        <v>230</v>
      </c>
      <c r="FQ335" s="8">
        <v>230</v>
      </c>
      <c r="FR335" s="8">
        <v>10.5</v>
      </c>
      <c r="FS335" s="8">
        <v>10.4</v>
      </c>
      <c r="FT335" s="8">
        <v>9.3000000000000007</v>
      </c>
      <c r="FU335" s="8">
        <v>3260</v>
      </c>
      <c r="FV335" s="8">
        <v>0.71</v>
      </c>
      <c r="FW335" s="8">
        <v>228.3</v>
      </c>
      <c r="FY335" s="8">
        <v>2.4</v>
      </c>
      <c r="GA335" s="8">
        <v>527.9</v>
      </c>
      <c r="GC335" s="8">
        <v>115</v>
      </c>
      <c r="GE335" s="8">
        <v>8742.9</v>
      </c>
      <c r="HB335" s="8">
        <v>256.83999999999997</v>
      </c>
      <c r="HC335" s="8">
        <v>0.1</v>
      </c>
      <c r="HD335" s="8">
        <v>193.62</v>
      </c>
      <c r="HE335" s="8">
        <v>0.05</v>
      </c>
      <c r="HF335" s="8">
        <v>119.01</v>
      </c>
      <c r="HG335" s="8">
        <v>0.03</v>
      </c>
      <c r="HH335" s="8">
        <v>74.61</v>
      </c>
      <c r="HI335" s="8">
        <v>0.04</v>
      </c>
      <c r="HZ335" s="8">
        <v>63.05</v>
      </c>
      <c r="IA335" s="8">
        <v>0.03</v>
      </c>
      <c r="IB335" s="8">
        <v>76.36</v>
      </c>
      <c r="IC335" s="8">
        <v>0.04</v>
      </c>
      <c r="ID335" s="8">
        <v>35.840000000000003</v>
      </c>
      <c r="IE335" s="8">
        <v>0.02</v>
      </c>
      <c r="IF335" s="8">
        <v>40.520000000000003</v>
      </c>
      <c r="IG335" s="8">
        <v>0.04</v>
      </c>
      <c r="IP335" s="8">
        <v>245.21</v>
      </c>
      <c r="IQ335" s="8">
        <v>0.1</v>
      </c>
      <c r="IR335" s="8">
        <v>100.92</v>
      </c>
      <c r="IS335" s="8">
        <v>0.05</v>
      </c>
      <c r="IT335" s="8">
        <v>115.62</v>
      </c>
      <c r="IU335" s="8">
        <v>0.03</v>
      </c>
      <c r="IV335" s="8">
        <v>14.7</v>
      </c>
      <c r="IW335" s="8">
        <v>0.04</v>
      </c>
      <c r="IX335" s="8">
        <v>242.7</v>
      </c>
      <c r="IY335" s="8">
        <v>0.09</v>
      </c>
      <c r="IZ335" s="8">
        <v>114.88</v>
      </c>
      <c r="JA335" s="8">
        <v>0.03</v>
      </c>
      <c r="JB335" s="8">
        <v>12.81</v>
      </c>
      <c r="JC335" s="8">
        <v>0.04</v>
      </c>
      <c r="KB335" s="8">
        <v>266.64999999999998</v>
      </c>
      <c r="KC335" s="8">
        <v>0.13</v>
      </c>
      <c r="KD335" s="8">
        <v>199.24</v>
      </c>
      <c r="KE335" s="8">
        <v>0.04</v>
      </c>
      <c r="KF335" s="8">
        <v>121.78</v>
      </c>
      <c r="KG335" s="8">
        <v>0.04</v>
      </c>
      <c r="KH335" s="8">
        <v>77.459999999999994</v>
      </c>
      <c r="KI335" s="8">
        <v>0.03</v>
      </c>
      <c r="LD335" s="8">
        <v>70.569999999999993</v>
      </c>
      <c r="LE335" s="8">
        <v>0.03</v>
      </c>
      <c r="LF335" s="8">
        <v>74.56</v>
      </c>
      <c r="LG335" s="8">
        <v>0.04</v>
      </c>
      <c r="LH335" s="8">
        <v>41.12</v>
      </c>
      <c r="LI335" s="8">
        <v>0.02</v>
      </c>
      <c r="LJ335" s="8">
        <v>33.44</v>
      </c>
      <c r="LK335" s="8">
        <v>0.04</v>
      </c>
      <c r="LX335" s="8">
        <v>256.3</v>
      </c>
      <c r="LY335" s="8">
        <v>0.14000000000000001</v>
      </c>
      <c r="LZ335" s="8">
        <v>102.57</v>
      </c>
      <c r="MA335" s="8">
        <v>0.04</v>
      </c>
      <c r="MB335" s="8">
        <v>118.85</v>
      </c>
      <c r="MC335" s="8">
        <v>0.04</v>
      </c>
      <c r="MD335" s="8">
        <v>16.29</v>
      </c>
      <c r="ME335" s="8">
        <v>0.03</v>
      </c>
      <c r="MF335" s="8">
        <v>253.57</v>
      </c>
      <c r="MG335" s="8">
        <v>0.13</v>
      </c>
      <c r="MH335" s="8">
        <v>118.07</v>
      </c>
      <c r="MI335" s="8">
        <v>0.04</v>
      </c>
      <c r="MJ335" s="8">
        <v>15</v>
      </c>
      <c r="MK335" s="8">
        <v>0.03</v>
      </c>
      <c r="MX335" s="28">
        <v>59.32</v>
      </c>
      <c r="MY335" s="28">
        <v>0.04</v>
      </c>
      <c r="MZ335" s="28">
        <v>58.76</v>
      </c>
      <c r="NA335" s="28">
        <v>0.05</v>
      </c>
      <c r="NB335" s="28">
        <v>58.7</v>
      </c>
      <c r="NC335" s="28">
        <v>0.04</v>
      </c>
      <c r="ND335" s="28">
        <v>58.34</v>
      </c>
      <c r="NE335" s="28">
        <v>0.04</v>
      </c>
      <c r="NF335" s="28">
        <v>58.97</v>
      </c>
      <c r="NG335" s="28">
        <v>0.03</v>
      </c>
      <c r="NJ335" s="8">
        <v>100.92</v>
      </c>
      <c r="NK335" s="8">
        <v>0.04</v>
      </c>
      <c r="NN335" s="8">
        <v>71.36</v>
      </c>
      <c r="NO335" s="8">
        <v>0.04</v>
      </c>
      <c r="NP335" s="8">
        <v>75.84</v>
      </c>
      <c r="NQ335" s="8">
        <v>0.04</v>
      </c>
      <c r="NR335" s="8">
        <v>193.39</v>
      </c>
      <c r="NS335" s="8">
        <v>0.05</v>
      </c>
      <c r="NV335" s="8">
        <v>103.36</v>
      </c>
      <c r="NW335" s="8">
        <v>0.04</v>
      </c>
      <c r="NX335" s="8">
        <v>76.12</v>
      </c>
      <c r="NY335" s="8">
        <v>0.05</v>
      </c>
      <c r="NZ335" s="8">
        <v>80.95</v>
      </c>
      <c r="OA335" s="8">
        <v>0.03</v>
      </c>
      <c r="OD335" s="8">
        <v>105.04</v>
      </c>
      <c r="OE335" s="8">
        <v>0.04</v>
      </c>
      <c r="PH335" s="28">
        <v>59.19</v>
      </c>
      <c r="PI335" s="28">
        <v>0.03</v>
      </c>
      <c r="PR335" s="8">
        <v>103.07</v>
      </c>
      <c r="PS335" s="8">
        <v>0.04</v>
      </c>
      <c r="PT335" s="8">
        <v>102.07</v>
      </c>
      <c r="PU335" s="8">
        <v>0.05</v>
      </c>
      <c r="QD335" s="8">
        <v>73.099999999999994</v>
      </c>
      <c r="QE335" s="8">
        <v>0.04</v>
      </c>
      <c r="QF335" s="8">
        <v>102.19</v>
      </c>
      <c r="QG335" s="8">
        <v>0.05</v>
      </c>
      <c r="QH335" s="8">
        <v>73.5</v>
      </c>
      <c r="QI335" s="8">
        <v>0.05</v>
      </c>
      <c r="QJ335" s="8">
        <v>103.27</v>
      </c>
      <c r="QK335" s="8">
        <v>0.03</v>
      </c>
      <c r="QV335" s="8">
        <v>194.48</v>
      </c>
      <c r="QW335" s="8">
        <v>0.05</v>
      </c>
      <c r="QX335" s="8">
        <v>95.78</v>
      </c>
      <c r="QY335" s="8">
        <v>0.1</v>
      </c>
      <c r="QZ335" s="8">
        <v>95.6</v>
      </c>
      <c r="RA335" s="8">
        <v>0.09</v>
      </c>
      <c r="RB335" s="28">
        <v>75.12</v>
      </c>
      <c r="RC335" s="28">
        <v>0.06</v>
      </c>
      <c r="RD335" s="28">
        <v>75.099999999999994</v>
      </c>
      <c r="RE335" s="28">
        <v>0.06</v>
      </c>
      <c r="RF335" s="28">
        <v>75.260000000000005</v>
      </c>
      <c r="RG335" s="28">
        <v>7.0000000000000007E-2</v>
      </c>
      <c r="RH335" s="28">
        <v>75.260000000000005</v>
      </c>
      <c r="RI335" s="28">
        <v>7.0000000000000007E-2</v>
      </c>
      <c r="RJ335" s="28">
        <v>75.209999999999994</v>
      </c>
      <c r="RK335" s="28">
        <v>7.0000000000000007E-2</v>
      </c>
      <c r="RL335" s="28">
        <v>75.19</v>
      </c>
      <c r="RM335" s="28">
        <v>0.06</v>
      </c>
      <c r="RP335" s="28">
        <v>80.3</v>
      </c>
      <c r="RQ335" s="28">
        <v>0.06</v>
      </c>
      <c r="RR335" s="28">
        <v>80.52</v>
      </c>
      <c r="RS335" s="28">
        <v>7.0000000000000007E-2</v>
      </c>
      <c r="RT335" s="28">
        <v>75.209999999999994</v>
      </c>
      <c r="RU335" s="28">
        <v>0.05</v>
      </c>
      <c r="RV335" s="28">
        <v>87.1</v>
      </c>
      <c r="RW335" s="28">
        <v>0.11</v>
      </c>
      <c r="RX335" s="28">
        <v>75.61</v>
      </c>
      <c r="RY335" s="28">
        <v>0.06</v>
      </c>
      <c r="RZ335" s="28">
        <v>79.040000000000006</v>
      </c>
      <c r="SA335" s="28">
        <v>0.09</v>
      </c>
      <c r="SB335" s="28">
        <v>76.150000000000006</v>
      </c>
      <c r="SC335" s="28">
        <v>0.09</v>
      </c>
      <c r="SD335" s="28">
        <v>76.849999999999994</v>
      </c>
      <c r="SE335" s="28">
        <v>0.11</v>
      </c>
      <c r="SF335" s="28">
        <v>77.739999999999995</v>
      </c>
      <c r="SG335" s="28">
        <v>0.15</v>
      </c>
      <c r="SH335" s="28">
        <v>81.19</v>
      </c>
      <c r="SI335" s="28">
        <v>0.1</v>
      </c>
      <c r="SJ335" s="28">
        <v>80.760000000000005</v>
      </c>
      <c r="SK335" s="28">
        <v>7.0000000000000007E-2</v>
      </c>
      <c r="SL335" s="28">
        <v>80.83</v>
      </c>
      <c r="SM335" s="28">
        <v>7.0000000000000007E-2</v>
      </c>
      <c r="SN335" s="28">
        <v>75</v>
      </c>
      <c r="SO335" s="28">
        <v>0.06</v>
      </c>
      <c r="SP335" s="28">
        <v>80.25</v>
      </c>
      <c r="SQ335" s="28">
        <v>0.08</v>
      </c>
      <c r="SR335" s="28">
        <v>75.38</v>
      </c>
      <c r="SS335" s="28">
        <v>7.0000000000000007E-2</v>
      </c>
      <c r="ST335" s="28">
        <v>83.45</v>
      </c>
      <c r="SU335" s="28">
        <v>0.12</v>
      </c>
      <c r="VV335" s="28">
        <v>94.98</v>
      </c>
      <c r="VW335" s="28">
        <v>0.06</v>
      </c>
      <c r="WF335" s="28">
        <v>59.06</v>
      </c>
      <c r="WG335" s="28">
        <v>0.04</v>
      </c>
      <c r="WH335" s="28">
        <v>59.09</v>
      </c>
      <c r="WI335" s="28">
        <v>0.03</v>
      </c>
      <c r="WJ335" s="8" t="s">
        <v>1980</v>
      </c>
      <c r="WK335" s="8">
        <v>75.036000000000001</v>
      </c>
      <c r="WL335" s="8">
        <v>1.7000000000000001E-2</v>
      </c>
      <c r="WM335" s="8">
        <v>61.996000000000002</v>
      </c>
      <c r="WN335" s="8">
        <v>2.5000000000000001E-2</v>
      </c>
      <c r="WO335" s="8">
        <v>59.015999999999998</v>
      </c>
      <c r="WP335" s="8">
        <v>1.4E-2</v>
      </c>
      <c r="WQ335" s="8">
        <v>55.366999999999997</v>
      </c>
      <c r="WR335" s="8">
        <v>1.6E-2</v>
      </c>
      <c r="WS335" s="8">
        <v>95.007000000000005</v>
      </c>
      <c r="WT335" s="8">
        <v>1.2E-2</v>
      </c>
      <c r="WU335" s="8">
        <v>75.007999999999996</v>
      </c>
      <c r="WV335" s="8">
        <v>2.5000000000000001E-2</v>
      </c>
      <c r="WW335" s="8">
        <v>2473</v>
      </c>
      <c r="WX335" s="8">
        <v>3.6</v>
      </c>
      <c r="WY335" s="8">
        <v>2406.8000000000002</v>
      </c>
      <c r="WZ335" s="8">
        <v>3.5</v>
      </c>
      <c r="XA335" s="8">
        <v>1.093</v>
      </c>
      <c r="XB335" s="8">
        <v>2E-3</v>
      </c>
      <c r="XC335" s="8">
        <v>-0.38100000000000001</v>
      </c>
      <c r="XD335" s="8">
        <v>2E-3</v>
      </c>
      <c r="XE335" s="8">
        <v>0.126</v>
      </c>
      <c r="XF335" s="8">
        <v>4.0000000000000001E-3</v>
      </c>
      <c r="XG335" s="8">
        <v>0.84809999999999997</v>
      </c>
      <c r="XH335" s="8">
        <v>2.3999999999999998E-3</v>
      </c>
      <c r="XI335" s="8">
        <v>29.163</v>
      </c>
      <c r="XJ335" s="8">
        <v>1E-3</v>
      </c>
      <c r="XK335" s="8">
        <v>8741</v>
      </c>
      <c r="XL335" s="8">
        <v>18</v>
      </c>
      <c r="XM335" s="8">
        <v>1560</v>
      </c>
      <c r="XO335" s="1">
        <v>1.20066036319974E-2</v>
      </c>
      <c r="XP335" s="12">
        <v>28.458051928560234</v>
      </c>
      <c r="XQ335" s="4">
        <v>13.029</v>
      </c>
      <c r="XR335" s="4">
        <v>0.373</v>
      </c>
      <c r="XS335" s="45">
        <f t="shared" si="258"/>
        <v>1.5752469472826927</v>
      </c>
      <c r="XT335" s="9">
        <f t="shared" si="260"/>
        <v>11289.896110246946</v>
      </c>
      <c r="XU335" s="46">
        <f t="shared" si="261"/>
        <v>309.0475228976378</v>
      </c>
      <c r="XV335" s="9">
        <f t="shared" si="259"/>
        <v>29.920533656351648</v>
      </c>
      <c r="XW335" s="9">
        <f t="shared" si="262"/>
        <v>127.32019935099112</v>
      </c>
      <c r="XX335" s="9">
        <f t="shared" si="263"/>
        <v>11162.575910895954</v>
      </c>
      <c r="XY335" s="15">
        <f t="shared" si="264"/>
        <v>8.8276357126973702E-3</v>
      </c>
      <c r="XZ335" s="9">
        <f t="shared" si="265"/>
        <v>27.724308268778241</v>
      </c>
      <c r="YA335" s="9">
        <f t="shared" si="266"/>
        <v>57.440753052717305</v>
      </c>
      <c r="YB335" s="10">
        <v>14.100135159481463</v>
      </c>
      <c r="YC335" s="10">
        <v>13.142725012795044</v>
      </c>
      <c r="YD335" s="3">
        <v>1.3926114210625787E-2</v>
      </c>
      <c r="YE335" s="9">
        <v>38.164733957241125</v>
      </c>
      <c r="YF335" s="15">
        <v>8.7694825315746024E-3</v>
      </c>
      <c r="YG335" s="9">
        <v>27.605224905710873</v>
      </c>
      <c r="YH335" s="15">
        <v>8.4576222818386528E-3</v>
      </c>
      <c r="YI335" s="9">
        <v>23.358993197274547</v>
      </c>
      <c r="YJ335" s="9">
        <f t="shared" si="267"/>
        <v>75.263310297886377</v>
      </c>
      <c r="YK335" s="9">
        <f t="shared" si="268"/>
        <v>62.165371698514292</v>
      </c>
      <c r="YL335" s="9">
        <f t="shared" si="269"/>
        <v>22.975018587332453</v>
      </c>
      <c r="YM335" s="9">
        <f t="shared" si="270"/>
        <v>53618.987100990758</v>
      </c>
      <c r="YN335" s="9">
        <f t="shared" si="271"/>
        <v>48291.556732053075</v>
      </c>
      <c r="YO335" s="9">
        <f t="shared" si="272"/>
        <v>7181</v>
      </c>
      <c r="YP335" s="14">
        <f t="shared" si="273"/>
        <v>0.45709093597456507</v>
      </c>
      <c r="YQ335" s="9">
        <f t="shared" si="274"/>
        <v>49349.486296640396</v>
      </c>
      <c r="YR335" s="9">
        <f t="shared" si="275"/>
        <v>44022.055927702713</v>
      </c>
      <c r="YS335" s="10">
        <f t="shared" si="276"/>
        <v>5.6457483464867178</v>
      </c>
      <c r="YT335" s="15">
        <f t="shared" si="277"/>
        <v>0.22495900986425676</v>
      </c>
      <c r="YU335" s="16">
        <f t="shared" si="278"/>
        <v>-4.7492896814457879</v>
      </c>
      <c r="YV335" s="16">
        <f t="shared" si="279"/>
        <v>-17.822557245169072</v>
      </c>
      <c r="YW335" s="47">
        <f t="shared" si="280"/>
        <v>52.267678490015712</v>
      </c>
      <c r="YX335" s="5">
        <f t="shared" si="281"/>
        <v>53618.987100990758</v>
      </c>
      <c r="YY335" s="5">
        <f t="shared" si="282"/>
        <v>47939.514848282524</v>
      </c>
      <c r="YZ335" s="5">
        <f t="shared" si="283"/>
        <v>4335.0334552188297</v>
      </c>
      <c r="ZA335" s="5">
        <f t="shared" si="284"/>
        <v>1344.4387974894269</v>
      </c>
      <c r="ZB335" s="5">
        <f t="shared" si="285"/>
        <v>53618.98710099078</v>
      </c>
      <c r="ZC335" s="6">
        <f t="shared" si="286"/>
        <v>1.0000000000000004</v>
      </c>
    </row>
    <row r="336" spans="1:679" s="8" customFormat="1" x14ac:dyDescent="0.25">
      <c r="A336" s="8">
        <v>3</v>
      </c>
      <c r="B336" s="8" t="s">
        <v>2041</v>
      </c>
      <c r="C336" s="8" t="s">
        <v>2042</v>
      </c>
      <c r="D336" s="8" t="s">
        <v>2041</v>
      </c>
      <c r="E336" s="13" t="s">
        <v>3314</v>
      </c>
      <c r="F336" s="8" t="s">
        <v>3316</v>
      </c>
      <c r="G336" s="8" t="s">
        <v>3316</v>
      </c>
      <c r="H336" s="8" t="s">
        <v>3325</v>
      </c>
      <c r="I336" s="8" t="s">
        <v>3310</v>
      </c>
      <c r="J336" s="8" t="s">
        <v>3319</v>
      </c>
      <c r="L336" s="8">
        <v>7</v>
      </c>
      <c r="M336" s="8" t="s">
        <v>3311</v>
      </c>
      <c r="N336" s="7">
        <v>0</v>
      </c>
      <c r="O336" s="7">
        <v>20</v>
      </c>
      <c r="P336" s="8" t="s">
        <v>3367</v>
      </c>
      <c r="Q336" s="8" t="s">
        <v>1818</v>
      </c>
      <c r="R336" s="8" t="s">
        <v>2043</v>
      </c>
      <c r="S336" s="8" t="s">
        <v>119</v>
      </c>
      <c r="T336" s="8" t="s">
        <v>120</v>
      </c>
      <c r="U336" s="8" t="s">
        <v>135</v>
      </c>
      <c r="V336" s="8" t="s">
        <v>3378</v>
      </c>
      <c r="W336" s="8" t="s">
        <v>3382</v>
      </c>
      <c r="X336" s="8" t="s">
        <v>3387</v>
      </c>
      <c r="Y336" s="8" t="s">
        <v>3387</v>
      </c>
      <c r="Z336" s="8" t="s">
        <v>122</v>
      </c>
      <c r="AA336" s="8" t="s">
        <v>123</v>
      </c>
      <c r="AB336" s="8" t="s">
        <v>124</v>
      </c>
      <c r="AC336" s="8" t="s">
        <v>1312</v>
      </c>
      <c r="AD336" s="8" t="s">
        <v>1177</v>
      </c>
      <c r="AE336" s="8" t="s">
        <v>3391</v>
      </c>
      <c r="AF336" s="8" t="s">
        <v>931</v>
      </c>
      <c r="AG336" s="8">
        <v>75</v>
      </c>
      <c r="AH336" s="8">
        <v>62</v>
      </c>
      <c r="AI336" s="8">
        <v>95</v>
      </c>
      <c r="AJ336" s="8">
        <v>75</v>
      </c>
      <c r="AK336" s="8">
        <v>7.6</v>
      </c>
      <c r="AL336" s="8">
        <v>8.1</v>
      </c>
      <c r="AM336" s="8">
        <v>7.6</v>
      </c>
      <c r="AN336" s="8">
        <v>8.1</v>
      </c>
      <c r="AO336" s="8">
        <v>229.9</v>
      </c>
      <c r="AP336" s="8">
        <v>1.6</v>
      </c>
      <c r="AQ336" s="8">
        <v>27.8</v>
      </c>
      <c r="AR336" s="8">
        <v>0</v>
      </c>
      <c r="AS336" s="8">
        <v>43381</v>
      </c>
      <c r="AT336" s="8">
        <v>70</v>
      </c>
      <c r="AU336" s="8">
        <v>42778</v>
      </c>
      <c r="AV336" s="8">
        <v>159</v>
      </c>
      <c r="AW336" s="8">
        <v>5932</v>
      </c>
      <c r="AX336" s="8">
        <v>142</v>
      </c>
      <c r="AY336" s="8">
        <v>49318</v>
      </c>
      <c r="AZ336" s="8">
        <v>175</v>
      </c>
      <c r="BA336" s="8">
        <v>5.665</v>
      </c>
      <c r="BB336" s="8">
        <v>900</v>
      </c>
      <c r="CO336" s="8" t="s">
        <v>2044</v>
      </c>
      <c r="CP336" s="8" t="s">
        <v>2045</v>
      </c>
      <c r="CQ336" s="8">
        <v>75.034999999999997</v>
      </c>
      <c r="CR336" s="8">
        <v>0.02</v>
      </c>
      <c r="CS336" s="8">
        <v>62.000999999999998</v>
      </c>
      <c r="CT336" s="8">
        <v>3.2000000000000001E-2</v>
      </c>
      <c r="CU336" s="8">
        <v>95.007999999999996</v>
      </c>
      <c r="CV336" s="8">
        <v>8.0000000000000002E-3</v>
      </c>
      <c r="CW336" s="8">
        <v>74.994</v>
      </c>
      <c r="CX336" s="8">
        <v>1.4999999999999999E-2</v>
      </c>
      <c r="CY336" s="8">
        <v>74.56</v>
      </c>
      <c r="CZ336" s="8">
        <v>7.0000000000000007E-2</v>
      </c>
      <c r="DA336" s="8">
        <v>58.68</v>
      </c>
      <c r="DB336" s="8">
        <v>0.06</v>
      </c>
      <c r="DC336" s="8">
        <v>62.65</v>
      </c>
      <c r="DD336" s="8">
        <v>0.02</v>
      </c>
      <c r="DE336" s="8">
        <v>0.14099999999999999</v>
      </c>
      <c r="DF336" s="8">
        <v>3.0000000000000001E-3</v>
      </c>
      <c r="DG336" s="8">
        <v>0.82299999999999995</v>
      </c>
      <c r="DH336" s="8">
        <v>2E-3</v>
      </c>
      <c r="DI336" s="8">
        <v>43381</v>
      </c>
      <c r="DJ336" s="8">
        <v>70</v>
      </c>
      <c r="DK336" s="8">
        <v>5932</v>
      </c>
      <c r="DL336" s="8">
        <v>142</v>
      </c>
      <c r="DM336" s="8">
        <v>5.665</v>
      </c>
      <c r="DN336" s="8">
        <v>2.3E-2</v>
      </c>
      <c r="DU336" s="8">
        <v>229.9</v>
      </c>
      <c r="DV336" s="8">
        <v>1.1000000000000001</v>
      </c>
      <c r="DW336" s="8">
        <v>229.5</v>
      </c>
      <c r="DX336" s="8">
        <v>1.1000000000000001</v>
      </c>
      <c r="DY336" s="8">
        <v>230.1</v>
      </c>
      <c r="DZ336" s="8">
        <v>1.1000000000000001</v>
      </c>
      <c r="EA336" s="8">
        <v>27.8</v>
      </c>
      <c r="EB336" s="8">
        <v>0.1</v>
      </c>
      <c r="EC336" s="8">
        <v>25.7</v>
      </c>
      <c r="ED336" s="8">
        <v>0.1</v>
      </c>
      <c r="EE336" s="8">
        <v>29.3</v>
      </c>
      <c r="EF336" s="8">
        <v>0.1</v>
      </c>
      <c r="EG336" s="8">
        <v>6378.6</v>
      </c>
      <c r="EH336" s="8">
        <v>44.2</v>
      </c>
      <c r="EI336" s="8">
        <v>3733.4</v>
      </c>
      <c r="EJ336" s="8">
        <v>59.7</v>
      </c>
      <c r="EK336" s="8">
        <v>2327.1</v>
      </c>
      <c r="EL336" s="8">
        <v>32.5</v>
      </c>
      <c r="EM336" s="8">
        <v>230</v>
      </c>
      <c r="EO336" s="8">
        <v>230</v>
      </c>
      <c r="EQ336" s="8">
        <v>230</v>
      </c>
      <c r="ES336" s="8">
        <v>6.2</v>
      </c>
      <c r="EU336" s="8">
        <v>6.2</v>
      </c>
      <c r="EW336" s="8">
        <v>6.2</v>
      </c>
      <c r="EY336" s="8">
        <v>0.62</v>
      </c>
      <c r="EZ336" s="8">
        <v>230</v>
      </c>
      <c r="FB336" s="8">
        <v>230</v>
      </c>
      <c r="FD336" s="8">
        <v>230</v>
      </c>
      <c r="FF336" s="8">
        <v>10.3</v>
      </c>
      <c r="FH336" s="8">
        <v>10.3</v>
      </c>
      <c r="FJ336" s="8">
        <v>9.6999999999999993</v>
      </c>
      <c r="FL336" s="8">
        <v>3270</v>
      </c>
      <c r="FN336" s="8">
        <v>0.82</v>
      </c>
      <c r="FO336" s="8">
        <v>230</v>
      </c>
      <c r="FP336" s="8">
        <v>230</v>
      </c>
      <c r="FQ336" s="8">
        <v>230</v>
      </c>
      <c r="FR336" s="8">
        <v>10.4</v>
      </c>
      <c r="FS336" s="8">
        <v>10.5</v>
      </c>
      <c r="FT336" s="8">
        <v>9.3000000000000007</v>
      </c>
      <c r="FU336" s="8">
        <v>3250</v>
      </c>
      <c r="FV336" s="8">
        <v>0.72</v>
      </c>
      <c r="FW336" s="8">
        <v>228.3</v>
      </c>
      <c r="FY336" s="8">
        <v>2.4</v>
      </c>
      <c r="GA336" s="8">
        <v>527.5</v>
      </c>
      <c r="GC336" s="8">
        <v>115</v>
      </c>
      <c r="GE336" s="8">
        <v>8702.5</v>
      </c>
      <c r="HB336" s="8">
        <v>256.24</v>
      </c>
      <c r="HC336" s="8">
        <v>0.15</v>
      </c>
      <c r="HD336" s="8">
        <v>192.77</v>
      </c>
      <c r="HE336" s="8">
        <v>0.04</v>
      </c>
      <c r="HF336" s="8">
        <v>118.84</v>
      </c>
      <c r="HG336" s="8">
        <v>0.04</v>
      </c>
      <c r="HH336" s="8">
        <v>73.930000000000007</v>
      </c>
      <c r="HI336" s="8">
        <v>0.04</v>
      </c>
      <c r="HZ336" s="8">
        <v>62.62</v>
      </c>
      <c r="IA336" s="8">
        <v>0.03</v>
      </c>
      <c r="IB336" s="8">
        <v>75.22</v>
      </c>
      <c r="IC336" s="8">
        <v>0.04</v>
      </c>
      <c r="ID336" s="8">
        <v>35.53</v>
      </c>
      <c r="IE336" s="8">
        <v>0.02</v>
      </c>
      <c r="IF336" s="8">
        <v>39.68</v>
      </c>
      <c r="IG336" s="8">
        <v>0.05</v>
      </c>
      <c r="IP336" s="8">
        <v>244.66</v>
      </c>
      <c r="IQ336" s="8">
        <v>0.15</v>
      </c>
      <c r="IR336" s="8">
        <v>100.98</v>
      </c>
      <c r="IS336" s="8">
        <v>0.06</v>
      </c>
      <c r="IT336" s="8">
        <v>115.46</v>
      </c>
      <c r="IU336" s="8">
        <v>0.05</v>
      </c>
      <c r="IV336" s="8">
        <v>14.49</v>
      </c>
      <c r="IW336" s="8">
        <v>0.05</v>
      </c>
      <c r="IX336" s="8">
        <v>242.14</v>
      </c>
      <c r="IY336" s="8">
        <v>0.15</v>
      </c>
      <c r="IZ336" s="8">
        <v>114.71</v>
      </c>
      <c r="JA336" s="8">
        <v>0.04</v>
      </c>
      <c r="JB336" s="8">
        <v>12.64</v>
      </c>
      <c r="JC336" s="8">
        <v>0.04</v>
      </c>
      <c r="KB336" s="8">
        <v>265.95999999999998</v>
      </c>
      <c r="KC336" s="8">
        <v>0.14000000000000001</v>
      </c>
      <c r="KD336" s="8">
        <v>197.74</v>
      </c>
      <c r="KE336" s="8">
        <v>0.05</v>
      </c>
      <c r="KF336" s="8">
        <v>121.59</v>
      </c>
      <c r="KG336" s="8">
        <v>0.04</v>
      </c>
      <c r="KH336" s="8">
        <v>76.150000000000006</v>
      </c>
      <c r="KI336" s="8">
        <v>0.04</v>
      </c>
      <c r="LD336" s="8">
        <v>69.959999999999994</v>
      </c>
      <c r="LE336" s="8">
        <v>0.04</v>
      </c>
      <c r="LF336" s="8">
        <v>72.66</v>
      </c>
      <c r="LG336" s="8">
        <v>0.04</v>
      </c>
      <c r="LH336" s="8">
        <v>40.71</v>
      </c>
      <c r="LI336" s="8">
        <v>0.02</v>
      </c>
      <c r="LJ336" s="8">
        <v>31.95</v>
      </c>
      <c r="LK336" s="8">
        <v>0.05</v>
      </c>
      <c r="LX336" s="8">
        <v>255.65</v>
      </c>
      <c r="LY336" s="8">
        <v>0.15</v>
      </c>
      <c r="LZ336" s="8">
        <v>102.58</v>
      </c>
      <c r="MA336" s="8">
        <v>0.05</v>
      </c>
      <c r="MB336" s="8">
        <v>118.67</v>
      </c>
      <c r="MC336" s="8">
        <v>0.04</v>
      </c>
      <c r="MD336" s="8">
        <v>16.079999999999998</v>
      </c>
      <c r="ME336" s="8">
        <v>0.04</v>
      </c>
      <c r="MF336" s="8">
        <v>252.91</v>
      </c>
      <c r="MG336" s="8">
        <v>0.16</v>
      </c>
      <c r="MH336" s="8">
        <v>117.87</v>
      </c>
      <c r="MI336" s="8">
        <v>0.05</v>
      </c>
      <c r="MJ336" s="8">
        <v>14.81</v>
      </c>
      <c r="MK336" s="8">
        <v>0.04</v>
      </c>
      <c r="MX336" s="28">
        <v>59.23</v>
      </c>
      <c r="MY336" s="28">
        <v>0.04</v>
      </c>
      <c r="MZ336" s="28">
        <v>58.46</v>
      </c>
      <c r="NA336" s="28">
        <v>0.05</v>
      </c>
      <c r="NB336" s="28">
        <v>58.64</v>
      </c>
      <c r="NC336" s="28">
        <v>0.04</v>
      </c>
      <c r="ND336" s="28">
        <v>58.17</v>
      </c>
      <c r="NE336" s="28">
        <v>0.04</v>
      </c>
      <c r="NF336" s="28">
        <v>58.69</v>
      </c>
      <c r="NG336" s="28">
        <v>0.03</v>
      </c>
      <c r="NJ336" s="8">
        <v>100.97</v>
      </c>
      <c r="NK336" s="8">
        <v>0.06</v>
      </c>
      <c r="NN336" s="8">
        <v>70.05</v>
      </c>
      <c r="NO336" s="8">
        <v>0.05</v>
      </c>
      <c r="NP336" s="8">
        <v>74.66</v>
      </c>
      <c r="NQ336" s="8">
        <v>0.04</v>
      </c>
      <c r="NR336" s="8">
        <v>192.04</v>
      </c>
      <c r="NS336" s="8">
        <v>7.0000000000000007E-2</v>
      </c>
      <c r="NV336" s="8">
        <v>103.28</v>
      </c>
      <c r="NW336" s="8">
        <v>0.03</v>
      </c>
      <c r="NX336" s="8">
        <v>74.260000000000005</v>
      </c>
      <c r="NY336" s="8">
        <v>7.0000000000000007E-2</v>
      </c>
      <c r="NZ336" s="8">
        <v>79.34</v>
      </c>
      <c r="OA336" s="8">
        <v>0.04</v>
      </c>
      <c r="OD336" s="8">
        <v>104.97</v>
      </c>
      <c r="OE336" s="8">
        <v>0.04</v>
      </c>
      <c r="PH336" s="28">
        <v>59.08</v>
      </c>
      <c r="PI336" s="28">
        <v>0.04</v>
      </c>
      <c r="PR336" s="8">
        <v>103.06</v>
      </c>
      <c r="PS336" s="8">
        <v>0.05</v>
      </c>
      <c r="PT336" s="8">
        <v>102.07</v>
      </c>
      <c r="PU336" s="8">
        <v>0.04</v>
      </c>
      <c r="QD336" s="8">
        <v>71.87</v>
      </c>
      <c r="QE336" s="8">
        <v>0.06</v>
      </c>
      <c r="QF336" s="8">
        <v>102.17</v>
      </c>
      <c r="QG336" s="8">
        <v>0.04</v>
      </c>
      <c r="QH336" s="8">
        <v>71.459999999999994</v>
      </c>
      <c r="QI336" s="8">
        <v>0.08</v>
      </c>
      <c r="QJ336" s="8">
        <v>103.21</v>
      </c>
      <c r="QK336" s="8">
        <v>0.04</v>
      </c>
      <c r="QV336" s="8">
        <v>193.62</v>
      </c>
      <c r="QW336" s="8">
        <v>0.06</v>
      </c>
      <c r="QX336" s="8">
        <v>95.73</v>
      </c>
      <c r="QY336" s="8">
        <v>0.09</v>
      </c>
      <c r="QZ336" s="8">
        <v>95.56</v>
      </c>
      <c r="RA336" s="8">
        <v>0.09</v>
      </c>
      <c r="RB336" s="28">
        <v>75.05</v>
      </c>
      <c r="RC336" s="28">
        <v>7.0000000000000007E-2</v>
      </c>
      <c r="RD336" s="28">
        <v>75.040000000000006</v>
      </c>
      <c r="RE336" s="28">
        <v>0.06</v>
      </c>
      <c r="RF336" s="28">
        <v>75.180000000000007</v>
      </c>
      <c r="RG336" s="28">
        <v>0.08</v>
      </c>
      <c r="RH336" s="28">
        <v>75.180000000000007</v>
      </c>
      <c r="RI336" s="28">
        <v>7.0000000000000007E-2</v>
      </c>
      <c r="RJ336" s="28">
        <v>75.14</v>
      </c>
      <c r="RK336" s="28">
        <v>7.0000000000000007E-2</v>
      </c>
      <c r="RL336" s="28">
        <v>75.150000000000006</v>
      </c>
      <c r="RM336" s="28">
        <v>0.06</v>
      </c>
      <c r="RP336" s="28">
        <v>79.599999999999994</v>
      </c>
      <c r="RQ336" s="28">
        <v>0.06</v>
      </c>
      <c r="RR336" s="28">
        <v>79.959999999999994</v>
      </c>
      <c r="RS336" s="28">
        <v>0.06</v>
      </c>
      <c r="RT336" s="28">
        <v>75.16</v>
      </c>
      <c r="RU336" s="28">
        <v>7.0000000000000007E-2</v>
      </c>
      <c r="RV336" s="28">
        <v>86.56</v>
      </c>
      <c r="RW336" s="28">
        <v>0.16</v>
      </c>
      <c r="RX336" s="28">
        <v>75.69</v>
      </c>
      <c r="RY336" s="28">
        <v>0.06</v>
      </c>
      <c r="RZ336" s="28">
        <v>79.099999999999994</v>
      </c>
      <c r="SA336" s="28">
        <v>0.09</v>
      </c>
      <c r="SB336" s="28">
        <v>76.959999999999994</v>
      </c>
      <c r="SC336" s="28">
        <v>0.1</v>
      </c>
      <c r="SD336" s="28">
        <v>77.709999999999994</v>
      </c>
      <c r="SE336" s="28">
        <v>0.12</v>
      </c>
      <c r="SF336" s="28">
        <v>78.290000000000006</v>
      </c>
      <c r="SG336" s="28">
        <v>0.22</v>
      </c>
      <c r="SH336" s="28">
        <v>80.13</v>
      </c>
      <c r="SI336" s="28">
        <v>0.08</v>
      </c>
      <c r="SJ336" s="28">
        <v>80.02</v>
      </c>
      <c r="SK336" s="28">
        <v>7.0000000000000007E-2</v>
      </c>
      <c r="SL336" s="28">
        <v>80.14</v>
      </c>
      <c r="SM336" s="28">
        <v>0.08</v>
      </c>
      <c r="SN336" s="28">
        <v>74.989999999999995</v>
      </c>
      <c r="SO336" s="28">
        <v>7.0000000000000007E-2</v>
      </c>
      <c r="SP336" s="28">
        <v>79.8</v>
      </c>
      <c r="SQ336" s="28">
        <v>0.09</v>
      </c>
      <c r="SR336" s="28">
        <v>75.47</v>
      </c>
      <c r="SS336" s="28">
        <v>7.0000000000000007E-2</v>
      </c>
      <c r="ST336" s="28">
        <v>80.900000000000006</v>
      </c>
      <c r="SU336" s="28">
        <v>0.1</v>
      </c>
      <c r="VV336" s="28">
        <v>95.11</v>
      </c>
      <c r="VW336" s="28">
        <v>0.12</v>
      </c>
      <c r="WF336" s="29">
        <v>58.9</v>
      </c>
      <c r="WG336" s="29">
        <v>0.04</v>
      </c>
      <c r="WH336" s="29">
        <v>59</v>
      </c>
      <c r="WI336" s="29">
        <v>0.04</v>
      </c>
      <c r="WJ336" s="8" t="s">
        <v>1985</v>
      </c>
      <c r="WK336" s="8">
        <v>75.034999999999997</v>
      </c>
      <c r="WL336" s="8">
        <v>0.02</v>
      </c>
      <c r="WM336" s="8">
        <v>62.000999999999998</v>
      </c>
      <c r="WN336" s="8">
        <v>3.2000000000000001E-2</v>
      </c>
      <c r="WO336" s="8">
        <v>58.932000000000002</v>
      </c>
      <c r="WP336" s="8">
        <v>1.2999999999999999E-2</v>
      </c>
      <c r="WQ336" s="8">
        <v>55.259</v>
      </c>
      <c r="WR336" s="8">
        <v>1.4999999999999999E-2</v>
      </c>
      <c r="WS336" s="8">
        <v>95.007999999999996</v>
      </c>
      <c r="WT336" s="8">
        <v>8.0000000000000002E-3</v>
      </c>
      <c r="WU336" s="8">
        <v>74.994</v>
      </c>
      <c r="WV336" s="8">
        <v>1.4999999999999999E-2</v>
      </c>
      <c r="WW336" s="8">
        <v>2435.4</v>
      </c>
      <c r="WX336" s="8">
        <v>3</v>
      </c>
      <c r="WY336" s="8">
        <v>2371.4</v>
      </c>
      <c r="WZ336" s="8">
        <v>2.9</v>
      </c>
      <c r="XA336" s="8">
        <v>1.0569999999999999</v>
      </c>
      <c r="XB336" s="8">
        <v>1E-3</v>
      </c>
      <c r="XC336" s="8">
        <v>-0.36799999999999999</v>
      </c>
      <c r="XD336" s="8">
        <v>2E-3</v>
      </c>
      <c r="XE336" s="8">
        <v>0.14099999999999999</v>
      </c>
      <c r="XF336" s="8">
        <v>3.0000000000000001E-3</v>
      </c>
      <c r="XG336" s="8">
        <v>0.82299999999999995</v>
      </c>
      <c r="XH336" s="8">
        <v>2E-3</v>
      </c>
      <c r="XI336" s="8">
        <v>29.166</v>
      </c>
      <c r="XJ336" s="8">
        <v>1E-3</v>
      </c>
      <c r="XK336" s="8">
        <v>8706</v>
      </c>
      <c r="XL336" s="8">
        <v>17</v>
      </c>
      <c r="XM336" s="8">
        <v>1540</v>
      </c>
      <c r="XO336" s="1">
        <v>1.0570083158000437E-2</v>
      </c>
      <c r="XP336" s="12">
        <v>24.875633704038229</v>
      </c>
      <c r="XQ336" s="4">
        <v>13.03</v>
      </c>
      <c r="XR336" s="4">
        <v>0.36699999999999999</v>
      </c>
      <c r="XS336" s="45">
        <f t="shared" si="258"/>
        <v>1.5923318544390666</v>
      </c>
      <c r="XT336" s="9">
        <f t="shared" si="260"/>
        <v>11120.325002928475</v>
      </c>
      <c r="XU336" s="46">
        <f t="shared" si="261"/>
        <v>294.47260957480313</v>
      </c>
      <c r="XV336" s="9">
        <f t="shared" si="259"/>
        <v>25.912138671255505</v>
      </c>
      <c r="XW336" s="9">
        <f t="shared" si="262"/>
        <v>110.26397285836762</v>
      </c>
      <c r="XX336" s="9">
        <f t="shared" si="263"/>
        <v>11010.061030070108</v>
      </c>
      <c r="XY336" s="15">
        <f t="shared" si="264"/>
        <v>8.8239872285397203E-3</v>
      </c>
      <c r="XZ336" s="9">
        <f t="shared" si="265"/>
        <v>27.713380103077487</v>
      </c>
      <c r="YA336" s="9">
        <f t="shared" si="266"/>
        <v>57.339668145560935</v>
      </c>
      <c r="YB336" s="10">
        <v>14.100057162572538</v>
      </c>
      <c r="YC336" s="10">
        <v>13.140263433084829</v>
      </c>
      <c r="YD336" s="3">
        <v>1.3913604463566945E-2</v>
      </c>
      <c r="YE336" s="9">
        <v>38.151179593240833</v>
      </c>
      <c r="YF336" s="15">
        <v>8.7730155386344794E-3</v>
      </c>
      <c r="YG336" s="9">
        <v>27.608847236589181</v>
      </c>
      <c r="YH336" s="15">
        <v>8.4149853622765749E-3</v>
      </c>
      <c r="YI336" s="9">
        <v>23.292164360687586</v>
      </c>
      <c r="YJ336" s="9">
        <f t="shared" si="267"/>
        <v>75.234877762365841</v>
      </c>
      <c r="YK336" s="9">
        <f t="shared" si="268"/>
        <v>62.149701026524134</v>
      </c>
      <c r="YL336" s="9">
        <f t="shared" si="269"/>
        <v>22.904055360156544</v>
      </c>
      <c r="YM336" s="9">
        <f t="shared" si="270"/>
        <v>53481.25418590632</v>
      </c>
      <c r="YN336" s="9">
        <f t="shared" si="271"/>
        <v>47760.131264256401</v>
      </c>
      <c r="YO336" s="9">
        <f t="shared" si="272"/>
        <v>7166</v>
      </c>
      <c r="YP336" s="14">
        <f t="shared" si="273"/>
        <v>0.45731085353726036</v>
      </c>
      <c r="YQ336" s="9">
        <f t="shared" si="274"/>
        <v>49230.269202385127</v>
      </c>
      <c r="YR336" s="9">
        <f t="shared" si="275"/>
        <v>43509.146280735207</v>
      </c>
      <c r="YS336" s="10">
        <f t="shared" si="276"/>
        <v>5.6547518036279723</v>
      </c>
      <c r="YT336" s="15">
        <f t="shared" si="277"/>
        <v>0.2267557440764211</v>
      </c>
      <c r="YU336" s="16">
        <f t="shared" si="278"/>
        <v>-4.8093247429209427</v>
      </c>
      <c r="YV336" s="16">
        <f t="shared" si="279"/>
        <v>-17.895209616804905</v>
      </c>
      <c r="YW336" s="47">
        <f t="shared" si="280"/>
        <v>52.091854739930973</v>
      </c>
      <c r="YX336" s="5">
        <f t="shared" si="281"/>
        <v>53481.25418590632</v>
      </c>
      <c r="YY336" s="5">
        <f t="shared" si="282"/>
        <v>48002.916514601704</v>
      </c>
      <c r="YZ336" s="5">
        <f t="shared" si="283"/>
        <v>4315.8982224669262</v>
      </c>
      <c r="ZA336" s="5">
        <f t="shared" si="284"/>
        <v>1162.4394488377286</v>
      </c>
      <c r="ZB336" s="5">
        <f t="shared" si="285"/>
        <v>53481.254185906357</v>
      </c>
      <c r="ZC336" s="6">
        <f t="shared" si="286"/>
        <v>1.0000000000000007</v>
      </c>
    </row>
    <row r="337" spans="1:679" s="8" customFormat="1" x14ac:dyDescent="0.25">
      <c r="A337" s="8">
        <v>3</v>
      </c>
      <c r="B337" s="8" t="s">
        <v>2046</v>
      </c>
      <c r="C337" s="8" t="s">
        <v>2047</v>
      </c>
      <c r="D337" s="8" t="s">
        <v>2046</v>
      </c>
      <c r="E337" s="13" t="s">
        <v>3314</v>
      </c>
      <c r="F337" s="8" t="s">
        <v>3316</v>
      </c>
      <c r="G337" s="8" t="s">
        <v>3316</v>
      </c>
      <c r="H337" s="8" t="s">
        <v>3325</v>
      </c>
      <c r="I337" s="8" t="s">
        <v>3310</v>
      </c>
      <c r="J337" s="8" t="s">
        <v>3319</v>
      </c>
      <c r="L337" s="8">
        <v>7</v>
      </c>
      <c r="M337" s="8" t="s">
        <v>3311</v>
      </c>
      <c r="N337" s="7">
        <v>0</v>
      </c>
      <c r="O337" s="7">
        <v>35</v>
      </c>
      <c r="P337" s="8" t="s">
        <v>3367</v>
      </c>
      <c r="Q337" s="8" t="s">
        <v>1818</v>
      </c>
      <c r="R337" s="8" t="s">
        <v>2048</v>
      </c>
      <c r="S337" s="8" t="s">
        <v>119</v>
      </c>
      <c r="T337" s="8" t="s">
        <v>120</v>
      </c>
      <c r="U337" s="8" t="s">
        <v>135</v>
      </c>
      <c r="V337" s="8" t="s">
        <v>3378</v>
      </c>
      <c r="W337" s="8" t="s">
        <v>3382</v>
      </c>
      <c r="X337" s="8" t="s">
        <v>3387</v>
      </c>
      <c r="Y337" s="8" t="s">
        <v>3387</v>
      </c>
      <c r="Z337" s="8" t="s">
        <v>122</v>
      </c>
      <c r="AA337" s="8" t="s">
        <v>123</v>
      </c>
      <c r="AB337" s="8" t="s">
        <v>124</v>
      </c>
      <c r="AC337" s="8" t="s">
        <v>1312</v>
      </c>
      <c r="AD337" s="8" t="s">
        <v>1177</v>
      </c>
      <c r="AE337" s="8" t="s">
        <v>3391</v>
      </c>
      <c r="AF337" s="8" t="s">
        <v>931</v>
      </c>
      <c r="AG337" s="8">
        <v>75</v>
      </c>
      <c r="AH337" s="8">
        <v>62</v>
      </c>
      <c r="AI337" s="8">
        <v>95</v>
      </c>
      <c r="AJ337" s="8">
        <v>75</v>
      </c>
      <c r="AK337" s="8">
        <v>7.6</v>
      </c>
      <c r="AL337" s="8">
        <v>8.1</v>
      </c>
      <c r="AM337" s="8">
        <v>7.6</v>
      </c>
      <c r="AN337" s="8">
        <v>8.1</v>
      </c>
      <c r="AO337" s="8">
        <v>229.9</v>
      </c>
      <c r="AP337" s="8">
        <v>1.8</v>
      </c>
      <c r="AQ337" s="8">
        <v>27.6</v>
      </c>
      <c r="AR337" s="8">
        <v>0</v>
      </c>
      <c r="AS337" s="8">
        <v>42740</v>
      </c>
      <c r="AT337" s="8">
        <v>67</v>
      </c>
      <c r="AU337" s="8">
        <v>41948</v>
      </c>
      <c r="AV337" s="8">
        <v>117</v>
      </c>
      <c r="AW337" s="8">
        <v>7237</v>
      </c>
      <c r="AX337" s="8">
        <v>152</v>
      </c>
      <c r="AY337" s="8">
        <v>49984</v>
      </c>
      <c r="AZ337" s="8">
        <v>159</v>
      </c>
      <c r="BA337" s="8">
        <v>5.7949999999999999</v>
      </c>
      <c r="BB337" s="8">
        <v>901</v>
      </c>
      <c r="CO337" s="8" t="s">
        <v>2049</v>
      </c>
      <c r="CP337" s="8" t="s">
        <v>1994</v>
      </c>
      <c r="CQ337" s="8">
        <v>75.022999999999996</v>
      </c>
      <c r="CR337" s="8">
        <v>1.2E-2</v>
      </c>
      <c r="CS337" s="8">
        <v>62.009</v>
      </c>
      <c r="CT337" s="8">
        <v>3.4000000000000002E-2</v>
      </c>
      <c r="CU337" s="8">
        <v>94.994</v>
      </c>
      <c r="CV337" s="8">
        <v>1.0999999999999999E-2</v>
      </c>
      <c r="CW337" s="8">
        <v>75.004999999999995</v>
      </c>
      <c r="CX337" s="8">
        <v>2.1999999999999999E-2</v>
      </c>
      <c r="CY337" s="8">
        <v>74.45</v>
      </c>
      <c r="CZ337" s="8">
        <v>7.0000000000000007E-2</v>
      </c>
      <c r="DA337" s="8">
        <v>58.22</v>
      </c>
      <c r="DB337" s="8">
        <v>7.0000000000000007E-2</v>
      </c>
      <c r="DC337" s="8">
        <v>62.35</v>
      </c>
      <c r="DD337" s="8">
        <v>0.02</v>
      </c>
      <c r="DE337" s="8">
        <v>0.106</v>
      </c>
      <c r="DF337" s="8">
        <v>3.0000000000000001E-3</v>
      </c>
      <c r="DG337" s="8">
        <v>0.75360000000000005</v>
      </c>
      <c r="DH337" s="8">
        <v>1.9E-3</v>
      </c>
      <c r="DI337" s="8">
        <v>42740</v>
      </c>
      <c r="DJ337" s="8">
        <v>67</v>
      </c>
      <c r="DK337" s="8">
        <v>7237</v>
      </c>
      <c r="DL337" s="8">
        <v>152</v>
      </c>
      <c r="DM337" s="8">
        <v>5.7949999999999999</v>
      </c>
      <c r="DN337" s="8">
        <v>2.1999999999999999E-2</v>
      </c>
      <c r="DU337" s="8">
        <v>229.9</v>
      </c>
      <c r="DV337" s="8">
        <v>1.4</v>
      </c>
      <c r="DW337" s="8">
        <v>229.5</v>
      </c>
      <c r="DX337" s="8">
        <v>1.4</v>
      </c>
      <c r="DY337" s="8">
        <v>230.1</v>
      </c>
      <c r="DZ337" s="8">
        <v>1.4</v>
      </c>
      <c r="EA337" s="8">
        <v>27.6</v>
      </c>
      <c r="EB337" s="8">
        <v>0.1</v>
      </c>
      <c r="EC337" s="8">
        <v>25.5</v>
      </c>
      <c r="ED337" s="8">
        <v>0.1</v>
      </c>
      <c r="EE337" s="8">
        <v>29.1</v>
      </c>
      <c r="EF337" s="8">
        <v>0.1</v>
      </c>
      <c r="EG337" s="8">
        <v>6340.1</v>
      </c>
      <c r="EH337" s="8">
        <v>54.8</v>
      </c>
      <c r="EI337" s="8">
        <v>3730</v>
      </c>
      <c r="EJ337" s="8">
        <v>74.8</v>
      </c>
      <c r="EK337" s="8">
        <v>2285.1</v>
      </c>
      <c r="EL337" s="8">
        <v>41.1</v>
      </c>
      <c r="EM337" s="8">
        <v>230</v>
      </c>
      <c r="EO337" s="8">
        <v>230</v>
      </c>
      <c r="EQ337" s="8">
        <v>230</v>
      </c>
      <c r="ES337" s="8">
        <v>6.1</v>
      </c>
      <c r="EU337" s="8">
        <v>6.1</v>
      </c>
      <c r="EW337" s="8">
        <v>6.2</v>
      </c>
      <c r="EY337" s="8">
        <v>0.61</v>
      </c>
      <c r="EZ337" s="8">
        <v>230</v>
      </c>
      <c r="FB337" s="8">
        <v>230</v>
      </c>
      <c r="FD337" s="8">
        <v>230</v>
      </c>
      <c r="FF337" s="8">
        <v>10.3</v>
      </c>
      <c r="FH337" s="8">
        <v>10.3</v>
      </c>
      <c r="FJ337" s="8">
        <v>9.1999999999999993</v>
      </c>
      <c r="FL337" s="8">
        <v>3250</v>
      </c>
      <c r="FN337" s="8">
        <v>0.82</v>
      </c>
      <c r="FO337" s="8">
        <v>230</v>
      </c>
      <c r="FP337" s="8">
        <v>230</v>
      </c>
      <c r="FQ337" s="8">
        <v>230</v>
      </c>
      <c r="FR337" s="8">
        <v>10.5</v>
      </c>
      <c r="FS337" s="8">
        <v>10.3</v>
      </c>
      <c r="FT337" s="8">
        <v>9.1999999999999993</v>
      </c>
      <c r="FU337" s="8">
        <v>3220</v>
      </c>
      <c r="FV337" s="8">
        <v>0.71</v>
      </c>
      <c r="FW337" s="8">
        <v>228.3</v>
      </c>
      <c r="FY337" s="8">
        <v>2.4</v>
      </c>
      <c r="GA337" s="8">
        <v>528.6</v>
      </c>
      <c r="GC337" s="8">
        <v>115</v>
      </c>
      <c r="GE337" s="8">
        <v>8583.6</v>
      </c>
      <c r="HB337" s="8">
        <v>255.03</v>
      </c>
      <c r="HC337" s="8">
        <v>0.17</v>
      </c>
      <c r="HD337" s="8">
        <v>191.55</v>
      </c>
      <c r="HE337" s="8">
        <v>0.04</v>
      </c>
      <c r="HF337" s="8">
        <v>118.5</v>
      </c>
      <c r="HG337" s="8">
        <v>0.05</v>
      </c>
      <c r="HH337" s="8">
        <v>73.06</v>
      </c>
      <c r="HI337" s="8">
        <v>0.05</v>
      </c>
      <c r="HZ337" s="8">
        <v>61.95</v>
      </c>
      <c r="IA337" s="8">
        <v>0.04</v>
      </c>
      <c r="IB337" s="8">
        <v>73.59</v>
      </c>
      <c r="IC337" s="8">
        <v>0.03</v>
      </c>
      <c r="ID337" s="8">
        <v>35.06</v>
      </c>
      <c r="IE337" s="8">
        <v>0.03</v>
      </c>
      <c r="IF337" s="8">
        <v>38.54</v>
      </c>
      <c r="IG337" s="8">
        <v>0.04</v>
      </c>
      <c r="IP337" s="8">
        <v>243.54</v>
      </c>
      <c r="IQ337" s="8">
        <v>0.16</v>
      </c>
      <c r="IR337" s="8">
        <v>100.89</v>
      </c>
      <c r="IS337" s="8">
        <v>0.06</v>
      </c>
      <c r="IT337" s="8">
        <v>115.13</v>
      </c>
      <c r="IU337" s="8">
        <v>0.05</v>
      </c>
      <c r="IV337" s="8">
        <v>14.25</v>
      </c>
      <c r="IW337" s="8">
        <v>0.04</v>
      </c>
      <c r="IX337" s="8">
        <v>241.06</v>
      </c>
      <c r="IY337" s="8">
        <v>0.16</v>
      </c>
      <c r="IZ337" s="8">
        <v>114.39</v>
      </c>
      <c r="JA337" s="8">
        <v>0.05</v>
      </c>
      <c r="JB337" s="8">
        <v>12.4</v>
      </c>
      <c r="JC337" s="8">
        <v>0.05</v>
      </c>
      <c r="KB337" s="8">
        <v>264.31</v>
      </c>
      <c r="KC337" s="8">
        <v>0.23</v>
      </c>
      <c r="KD337" s="8">
        <v>195.69</v>
      </c>
      <c r="KE337" s="8">
        <v>0.05</v>
      </c>
      <c r="KF337" s="8">
        <v>121.14</v>
      </c>
      <c r="KG337" s="8">
        <v>0.06</v>
      </c>
      <c r="KH337" s="8">
        <v>74.55</v>
      </c>
      <c r="KI337" s="8">
        <v>0.04</v>
      </c>
      <c r="LD337" s="8">
        <v>68.94</v>
      </c>
      <c r="LE337" s="8">
        <v>0.05</v>
      </c>
      <c r="LF337" s="8">
        <v>69.98</v>
      </c>
      <c r="LG337" s="8">
        <v>0.04</v>
      </c>
      <c r="LH337" s="8">
        <v>40.020000000000003</v>
      </c>
      <c r="LI337" s="8">
        <v>0.03</v>
      </c>
      <c r="LJ337" s="8">
        <v>29.96</v>
      </c>
      <c r="LK337" s="8">
        <v>0.04</v>
      </c>
      <c r="LX337" s="8">
        <v>254.09</v>
      </c>
      <c r="LY337" s="8">
        <v>0.23</v>
      </c>
      <c r="LZ337" s="8">
        <v>102.46</v>
      </c>
      <c r="MA337" s="8">
        <v>0.06</v>
      </c>
      <c r="MB337" s="8">
        <v>118.22</v>
      </c>
      <c r="MC337" s="8">
        <v>7.0000000000000007E-2</v>
      </c>
      <c r="MD337" s="8">
        <v>15.76</v>
      </c>
      <c r="ME337" s="8">
        <v>0.03</v>
      </c>
      <c r="MF337" s="8">
        <v>251.37</v>
      </c>
      <c r="MG337" s="8">
        <v>0.22</v>
      </c>
      <c r="MH337" s="8">
        <v>117.44</v>
      </c>
      <c r="MI337" s="8">
        <v>0.06</v>
      </c>
      <c r="MJ337" s="8">
        <v>14.5</v>
      </c>
      <c r="MK337" s="8">
        <v>0.03</v>
      </c>
      <c r="MX337" s="28">
        <v>59.11</v>
      </c>
      <c r="MY337" s="28">
        <v>0.05</v>
      </c>
      <c r="MZ337" s="28">
        <v>58.58</v>
      </c>
      <c r="NA337" s="28">
        <v>0.06</v>
      </c>
      <c r="NB337" s="28">
        <v>57.75</v>
      </c>
      <c r="NC337" s="28">
        <v>0.05</v>
      </c>
      <c r="ND337" s="28">
        <v>57.42</v>
      </c>
      <c r="NE337" s="28">
        <v>0.06</v>
      </c>
      <c r="NF337" s="28">
        <v>58.48</v>
      </c>
      <c r="NG337" s="28">
        <v>0.04</v>
      </c>
      <c r="NJ337" s="8">
        <v>100.88</v>
      </c>
      <c r="NK337" s="8">
        <v>0.06</v>
      </c>
      <c r="NN337" s="8">
        <v>68.3</v>
      </c>
      <c r="NO337" s="8">
        <v>0.05</v>
      </c>
      <c r="NP337" s="8">
        <v>73.02</v>
      </c>
      <c r="NQ337" s="8">
        <v>0.05</v>
      </c>
      <c r="NR337" s="8">
        <v>190.1</v>
      </c>
      <c r="NS337" s="8">
        <v>0.06</v>
      </c>
      <c r="NV337" s="8">
        <v>103.14</v>
      </c>
      <c r="NW337" s="8">
        <v>0.05</v>
      </c>
      <c r="NX337" s="8">
        <v>71.42</v>
      </c>
      <c r="NY337" s="8">
        <v>0.06</v>
      </c>
      <c r="NZ337" s="8">
        <v>77.09</v>
      </c>
      <c r="OA337" s="8">
        <v>0.04</v>
      </c>
      <c r="OD337" s="8">
        <v>104.78</v>
      </c>
      <c r="OE337" s="8">
        <v>0.05</v>
      </c>
      <c r="PH337" s="28">
        <v>58.96</v>
      </c>
      <c r="PI337" s="28">
        <v>0.04</v>
      </c>
      <c r="PR337" s="8">
        <v>102.94</v>
      </c>
      <c r="PS337" s="8">
        <v>0.06</v>
      </c>
      <c r="PT337" s="8">
        <v>101.99</v>
      </c>
      <c r="PU337" s="8">
        <v>0.05</v>
      </c>
      <c r="QD337" s="8">
        <v>70.06</v>
      </c>
      <c r="QE337" s="8">
        <v>0.04</v>
      </c>
      <c r="QF337" s="8">
        <v>102.08</v>
      </c>
      <c r="QG337" s="8">
        <v>0.05</v>
      </c>
      <c r="QH337" s="8">
        <v>68.62</v>
      </c>
      <c r="QI337" s="8">
        <v>0.08</v>
      </c>
      <c r="QJ337" s="8">
        <v>103.1</v>
      </c>
      <c r="QK337" s="8">
        <v>0.05</v>
      </c>
      <c r="QV337" s="8">
        <v>192.38</v>
      </c>
      <c r="QW337" s="8">
        <v>0.04</v>
      </c>
      <c r="QX337" s="8">
        <v>95.64</v>
      </c>
      <c r="QY337" s="8">
        <v>0.1</v>
      </c>
      <c r="QZ337" s="8">
        <v>95.44</v>
      </c>
      <c r="RA337" s="8">
        <v>0.1</v>
      </c>
      <c r="RB337" s="28">
        <v>74.94</v>
      </c>
      <c r="RC337" s="28">
        <v>0.08</v>
      </c>
      <c r="RD337" s="28">
        <v>74.94</v>
      </c>
      <c r="RE337" s="28">
        <v>7.0000000000000007E-2</v>
      </c>
      <c r="RF337" s="28">
        <v>75.06</v>
      </c>
      <c r="RG337" s="28">
        <v>0.09</v>
      </c>
      <c r="RH337" s="28">
        <v>75.069999999999993</v>
      </c>
      <c r="RI337" s="28">
        <v>0.09</v>
      </c>
      <c r="RJ337" s="28">
        <v>75.02</v>
      </c>
      <c r="RK337" s="28">
        <v>0.08</v>
      </c>
      <c r="RL337" s="28">
        <v>75.03</v>
      </c>
      <c r="RM337" s="28">
        <v>7.0000000000000007E-2</v>
      </c>
      <c r="RP337" s="28">
        <v>80.09</v>
      </c>
      <c r="RQ337" s="28">
        <v>0.11</v>
      </c>
      <c r="RR337" s="28">
        <v>79.400000000000006</v>
      </c>
      <c r="RS337" s="28">
        <v>0.09</v>
      </c>
      <c r="RT337" s="28">
        <v>77.69</v>
      </c>
      <c r="RU337" s="28">
        <v>0.14000000000000001</v>
      </c>
      <c r="RV337" s="28">
        <v>82.47</v>
      </c>
      <c r="RW337" s="28">
        <v>7.0000000000000007E-2</v>
      </c>
      <c r="RX337" s="28">
        <v>75.540000000000006</v>
      </c>
      <c r="RY337" s="28">
        <v>0.06</v>
      </c>
      <c r="RZ337" s="28">
        <v>78.91</v>
      </c>
      <c r="SA337" s="28">
        <v>0.11</v>
      </c>
      <c r="SB337" s="28">
        <v>78.83</v>
      </c>
      <c r="SC337" s="28">
        <v>0.09</v>
      </c>
      <c r="SD337" s="28">
        <v>80.63</v>
      </c>
      <c r="SE337" s="28">
        <v>0.09</v>
      </c>
      <c r="SF337" s="28">
        <v>86.91</v>
      </c>
      <c r="SG337" s="28">
        <v>0.1</v>
      </c>
      <c r="SH337" s="28">
        <v>79.3</v>
      </c>
      <c r="SI337" s="28">
        <v>0.15</v>
      </c>
      <c r="SJ337" s="28">
        <v>78.900000000000006</v>
      </c>
      <c r="SK337" s="28">
        <v>0.13</v>
      </c>
      <c r="SL337" s="28">
        <v>78.099999999999994</v>
      </c>
      <c r="SM337" s="28">
        <v>0.08</v>
      </c>
      <c r="SN337" s="28">
        <v>74.94</v>
      </c>
      <c r="SO337" s="28">
        <v>7.0000000000000007E-2</v>
      </c>
      <c r="SP337" s="28">
        <v>80.040000000000006</v>
      </c>
      <c r="SQ337" s="28">
        <v>0.1</v>
      </c>
      <c r="SR337" s="28">
        <v>75.680000000000007</v>
      </c>
      <c r="SS337" s="28">
        <v>7.0000000000000007E-2</v>
      </c>
      <c r="ST337" s="28">
        <v>78.599999999999994</v>
      </c>
      <c r="SU337" s="28">
        <v>7.0000000000000007E-2</v>
      </c>
      <c r="VV337" s="28">
        <v>95.12</v>
      </c>
      <c r="VW337" s="28">
        <v>0.09</v>
      </c>
      <c r="WF337" s="28">
        <v>58.87</v>
      </c>
      <c r="WG337" s="28">
        <v>0.04</v>
      </c>
      <c r="WH337" s="28">
        <v>58.77</v>
      </c>
      <c r="WI337" s="28">
        <v>0.04</v>
      </c>
      <c r="WJ337" s="8" t="s">
        <v>1990</v>
      </c>
      <c r="WK337" s="8">
        <v>75.022999999999996</v>
      </c>
      <c r="WL337" s="8">
        <v>1.2E-2</v>
      </c>
      <c r="WM337" s="8">
        <v>62.009</v>
      </c>
      <c r="WN337" s="8">
        <v>3.4000000000000002E-2</v>
      </c>
      <c r="WO337" s="8">
        <v>58.491</v>
      </c>
      <c r="WP337" s="8">
        <v>1.4E-2</v>
      </c>
      <c r="WQ337" s="8">
        <v>54.837000000000003</v>
      </c>
      <c r="WR337" s="8">
        <v>2.1999999999999999E-2</v>
      </c>
      <c r="WS337" s="8">
        <v>94.994</v>
      </c>
      <c r="WT337" s="8">
        <v>1.0999999999999999E-2</v>
      </c>
      <c r="WU337" s="8">
        <v>75.004999999999995</v>
      </c>
      <c r="WV337" s="8">
        <v>2.1999999999999999E-2</v>
      </c>
      <c r="WW337" s="8">
        <v>2326.9</v>
      </c>
      <c r="WX337" s="8">
        <v>3</v>
      </c>
      <c r="WY337" s="8">
        <v>2271.1</v>
      </c>
      <c r="WZ337" s="8">
        <v>2.9</v>
      </c>
      <c r="XA337" s="8">
        <v>0.95699999999999996</v>
      </c>
      <c r="XB337" s="8">
        <v>2E-3</v>
      </c>
      <c r="XC337" s="8">
        <v>-0.33200000000000002</v>
      </c>
      <c r="XD337" s="8">
        <v>2E-3</v>
      </c>
      <c r="XE337" s="8">
        <v>0.106</v>
      </c>
      <c r="XF337" s="8">
        <v>3.0000000000000001E-3</v>
      </c>
      <c r="XG337" s="8">
        <v>0.75360000000000005</v>
      </c>
      <c r="XH337" s="8">
        <v>1.9E-3</v>
      </c>
      <c r="XI337" s="8">
        <v>29.213999999999999</v>
      </c>
      <c r="XJ337" s="8">
        <v>5.0000000000000001E-3</v>
      </c>
      <c r="XK337" s="8">
        <v>8626</v>
      </c>
      <c r="XL337" s="8">
        <v>19</v>
      </c>
      <c r="XM337" s="8">
        <v>1470</v>
      </c>
      <c r="XO337" s="1">
        <v>9.0900009989010287E-3</v>
      </c>
      <c r="XP337" s="12">
        <v>20.427050244730388</v>
      </c>
      <c r="XQ337" s="4">
        <v>13.029</v>
      </c>
      <c r="XR337" s="4">
        <v>0.33300000000000002</v>
      </c>
      <c r="XS337" s="45">
        <f t="shared" ref="XS337:XS368" si="287">(XM337-XU337)*3.412/XT337/0.24</f>
        <v>1.6237661723684513</v>
      </c>
      <c r="XT337" s="9">
        <f t="shared" si="260"/>
        <v>10634.821117611333</v>
      </c>
      <c r="XU337" s="46">
        <f t="shared" si="261"/>
        <v>255.33673294488182</v>
      </c>
      <c r="XV337" s="9">
        <f t="shared" si="259"/>
        <v>21.217961164308399</v>
      </c>
      <c r="XW337" s="9">
        <f t="shared" si="262"/>
        <v>90.290421535696709</v>
      </c>
      <c r="XX337" s="9">
        <f t="shared" si="263"/>
        <v>10544.530696075635</v>
      </c>
      <c r="XY337" s="15">
        <f t="shared" si="264"/>
        <v>8.8248117148509407E-3</v>
      </c>
      <c r="XZ337" s="9">
        <f t="shared" si="265"/>
        <v>27.704343273930281</v>
      </c>
      <c r="YA337" s="9">
        <f t="shared" si="266"/>
        <v>56.867233827631551</v>
      </c>
      <c r="YB337" s="10">
        <v>14.099808686297772</v>
      </c>
      <c r="YC337" s="10">
        <v>13.128006428692846</v>
      </c>
      <c r="YD337" s="3">
        <v>1.3926597186021447E-2</v>
      </c>
      <c r="YE337" s="9">
        <v>38.162066383220235</v>
      </c>
      <c r="YF337" s="15">
        <v>8.7811262845502724E-3</v>
      </c>
      <c r="YG337" s="9">
        <v>27.614796166044979</v>
      </c>
      <c r="YH337" s="15">
        <v>8.2762857885692286E-3</v>
      </c>
      <c r="YI337" s="9">
        <v>23.033914396706237</v>
      </c>
      <c r="YJ337" s="9">
        <f t="shared" si="267"/>
        <v>75.194129881185148</v>
      </c>
      <c r="YK337" s="9">
        <f t="shared" si="268"/>
        <v>62.136388820679485</v>
      </c>
      <c r="YL337" s="9">
        <f t="shared" si="269"/>
        <v>22.638243709051839</v>
      </c>
      <c r="YM337" s="9">
        <f t="shared" si="270"/>
        <v>53877.062636490838</v>
      </c>
      <c r="YN337" s="9">
        <f t="shared" si="271"/>
        <v>46776.782680943892</v>
      </c>
      <c r="YO337" s="9">
        <f t="shared" si="272"/>
        <v>7156</v>
      </c>
      <c r="YP337" s="14">
        <f t="shared" si="273"/>
        <v>0.45331773494752581</v>
      </c>
      <c r="YQ337" s="9">
        <f t="shared" si="274"/>
        <v>49731.416906031722</v>
      </c>
      <c r="YR337" s="9">
        <f t="shared" si="275"/>
        <v>42631.136950484775</v>
      </c>
      <c r="YS337" s="10">
        <f t="shared" si="276"/>
        <v>5.7652929406482407</v>
      </c>
      <c r="YT337" s="15">
        <f t="shared" si="277"/>
        <v>0.22605274066198772</v>
      </c>
      <c r="YU337" s="16">
        <f t="shared" si="278"/>
        <v>-5.0660995648784422</v>
      </c>
      <c r="YV337" s="16">
        <f t="shared" si="279"/>
        <v>-18.326896053553597</v>
      </c>
      <c r="YW337" s="47">
        <f t="shared" si="280"/>
        <v>51.514356056248658</v>
      </c>
      <c r="YX337" s="5">
        <f t="shared" si="281"/>
        <v>53877.062636490838</v>
      </c>
      <c r="YY337" s="5">
        <f t="shared" si="282"/>
        <v>48716.85817784442</v>
      </c>
      <c r="YZ337" s="5">
        <f t="shared" si="283"/>
        <v>4207.8869846867929</v>
      </c>
      <c r="ZA337" s="5">
        <f t="shared" si="284"/>
        <v>952.31747395965328</v>
      </c>
      <c r="ZB337" s="5">
        <f t="shared" si="285"/>
        <v>53877.06263649086</v>
      </c>
      <c r="ZC337" s="6">
        <f t="shared" si="286"/>
        <v>1.0000000000000004</v>
      </c>
    </row>
    <row r="338" spans="1:679" s="8" customFormat="1" x14ac:dyDescent="0.25">
      <c r="A338" s="8">
        <v>3</v>
      </c>
      <c r="B338" s="8" t="s">
        <v>2050</v>
      </c>
      <c r="C338" s="8" t="s">
        <v>2051</v>
      </c>
      <c r="D338" s="8" t="s">
        <v>2050</v>
      </c>
      <c r="E338" s="13" t="s">
        <v>3314</v>
      </c>
      <c r="F338" s="8" t="s">
        <v>3316</v>
      </c>
      <c r="G338" s="8" t="s">
        <v>3316</v>
      </c>
      <c r="H338" s="8" t="s">
        <v>3325</v>
      </c>
      <c r="I338" s="8" t="s">
        <v>3310</v>
      </c>
      <c r="J338" s="8" t="s">
        <v>3319</v>
      </c>
      <c r="L338" s="8">
        <v>7</v>
      </c>
      <c r="M338" s="8" t="s">
        <v>3311</v>
      </c>
      <c r="N338" s="7">
        <v>0</v>
      </c>
      <c r="O338" s="7">
        <v>5</v>
      </c>
      <c r="P338" s="8" t="s">
        <v>3367</v>
      </c>
      <c r="Q338" s="8" t="s">
        <v>1818</v>
      </c>
      <c r="R338" s="8" t="s">
        <v>2052</v>
      </c>
      <c r="S338" s="8" t="s">
        <v>119</v>
      </c>
      <c r="T338" s="8" t="s">
        <v>120</v>
      </c>
      <c r="U338" s="8" t="s">
        <v>135</v>
      </c>
      <c r="V338" s="8" t="s">
        <v>3378</v>
      </c>
      <c r="W338" s="8" t="s">
        <v>3382</v>
      </c>
      <c r="X338" s="8" t="s">
        <v>3387</v>
      </c>
      <c r="Y338" s="8" t="s">
        <v>3387</v>
      </c>
      <c r="Z338" s="8" t="s">
        <v>122</v>
      </c>
      <c r="AA338" s="8" t="s">
        <v>123</v>
      </c>
      <c r="AB338" s="8" t="s">
        <v>124</v>
      </c>
      <c r="AC338" s="8" t="s">
        <v>1319</v>
      </c>
      <c r="AD338" s="8" t="s">
        <v>1177</v>
      </c>
      <c r="AE338" s="8" t="s">
        <v>3391</v>
      </c>
      <c r="AF338" s="8" t="s">
        <v>931</v>
      </c>
      <c r="AG338" s="8">
        <v>75</v>
      </c>
      <c r="AH338" s="8">
        <v>62</v>
      </c>
      <c r="AI338" s="8">
        <v>95</v>
      </c>
      <c r="AJ338" s="8">
        <v>75</v>
      </c>
      <c r="AK338" s="8">
        <v>5.5</v>
      </c>
      <c r="AM338" s="8">
        <v>7.6</v>
      </c>
      <c r="AN338" s="8">
        <v>8.1</v>
      </c>
      <c r="AO338" s="8">
        <v>229.6</v>
      </c>
      <c r="AP338" s="8">
        <v>1.8</v>
      </c>
      <c r="AQ338" s="8">
        <v>27.8</v>
      </c>
      <c r="AR338" s="8">
        <v>0</v>
      </c>
      <c r="AS338" s="8">
        <v>44313</v>
      </c>
      <c r="AT338" s="8">
        <v>74</v>
      </c>
      <c r="AU338" s="8">
        <v>43709</v>
      </c>
      <c r="AV338" s="8">
        <v>172</v>
      </c>
      <c r="AW338" s="8">
        <v>5249</v>
      </c>
      <c r="AX338" s="8">
        <v>136</v>
      </c>
      <c r="AY338" s="8">
        <v>49566</v>
      </c>
      <c r="AZ338" s="8">
        <v>148</v>
      </c>
      <c r="BA338" s="8">
        <v>5.6470000000000002</v>
      </c>
      <c r="BB338" s="8">
        <v>900</v>
      </c>
      <c r="CO338" s="8" t="s">
        <v>2053</v>
      </c>
      <c r="CP338" s="8" t="s">
        <v>1321</v>
      </c>
      <c r="CQ338" s="8">
        <v>75.013999999999996</v>
      </c>
      <c r="CR338" s="8">
        <v>1.4E-2</v>
      </c>
      <c r="CS338" s="8">
        <v>61.999000000000002</v>
      </c>
      <c r="CT338" s="8">
        <v>0.03</v>
      </c>
      <c r="CU338" s="8">
        <v>94.986000000000004</v>
      </c>
      <c r="CV338" s="8">
        <v>1.0999999999999999E-2</v>
      </c>
      <c r="CW338" s="8">
        <v>74.998000000000005</v>
      </c>
      <c r="CX338" s="8">
        <v>2.5000000000000001E-2</v>
      </c>
      <c r="CY338" s="8">
        <v>74.58</v>
      </c>
      <c r="CZ338" s="8">
        <v>0.05</v>
      </c>
      <c r="DA338" s="8">
        <v>58.8</v>
      </c>
      <c r="DB338" s="8">
        <v>0.03</v>
      </c>
      <c r="DC338" s="8">
        <v>62.68</v>
      </c>
      <c r="DD338" s="8">
        <v>0.02</v>
      </c>
      <c r="DE338" s="8">
        <v>0.13800000000000001</v>
      </c>
      <c r="DF338" s="8">
        <v>4.0000000000000001E-3</v>
      </c>
      <c r="DG338" s="8">
        <v>0.87009999999999998</v>
      </c>
      <c r="DH338" s="8">
        <v>2.5999999999999999E-3</v>
      </c>
      <c r="DI338" s="8">
        <v>44313</v>
      </c>
      <c r="DJ338" s="8">
        <v>74</v>
      </c>
      <c r="DK338" s="8">
        <v>5249</v>
      </c>
      <c r="DL338" s="8">
        <v>136</v>
      </c>
      <c r="DM338" s="8">
        <v>5.6470000000000002</v>
      </c>
      <c r="DN338" s="8">
        <v>2.1000000000000001E-2</v>
      </c>
      <c r="DU338" s="8">
        <v>229.6</v>
      </c>
      <c r="DV338" s="8">
        <v>1.2</v>
      </c>
      <c r="DW338" s="8">
        <v>229.5</v>
      </c>
      <c r="DX338" s="8">
        <v>1.2</v>
      </c>
      <c r="DY338" s="8">
        <v>230.3</v>
      </c>
      <c r="DZ338" s="8">
        <v>1.2</v>
      </c>
      <c r="EA338" s="8">
        <v>27.8</v>
      </c>
      <c r="EB338" s="8">
        <v>0.1</v>
      </c>
      <c r="EC338" s="8">
        <v>25.7</v>
      </c>
      <c r="ED338" s="8">
        <v>0.1</v>
      </c>
      <c r="EE338" s="8">
        <v>29.7</v>
      </c>
      <c r="EF338" s="8">
        <v>0.1</v>
      </c>
      <c r="EG338" s="8">
        <v>6368.4</v>
      </c>
      <c r="EH338" s="8">
        <v>47.3</v>
      </c>
      <c r="EI338" s="8">
        <v>3776.3</v>
      </c>
      <c r="EJ338" s="8">
        <v>64.2</v>
      </c>
      <c r="EK338" s="8">
        <v>2408.6999999999998</v>
      </c>
      <c r="EL338" s="8">
        <v>35.9</v>
      </c>
      <c r="EM338" s="8">
        <v>230</v>
      </c>
      <c r="EO338" s="8">
        <v>230</v>
      </c>
      <c r="EQ338" s="8">
        <v>230</v>
      </c>
      <c r="ES338" s="8">
        <v>6.3</v>
      </c>
      <c r="EU338" s="8">
        <v>6.3</v>
      </c>
      <c r="EW338" s="8">
        <v>6.2</v>
      </c>
      <c r="EY338" s="8">
        <v>0.63</v>
      </c>
      <c r="EZ338" s="8">
        <v>230</v>
      </c>
      <c r="FB338" s="8">
        <v>230</v>
      </c>
      <c r="FD338" s="8">
        <v>230</v>
      </c>
      <c r="FF338" s="8">
        <v>10.3</v>
      </c>
      <c r="FH338" s="8">
        <v>10.5</v>
      </c>
      <c r="FJ338" s="8">
        <v>9.6999999999999993</v>
      </c>
      <c r="FL338" s="8">
        <v>3290</v>
      </c>
      <c r="FN338" s="8">
        <v>0.81</v>
      </c>
      <c r="FO338" s="8">
        <v>230</v>
      </c>
      <c r="FP338" s="8">
        <v>230</v>
      </c>
      <c r="FQ338" s="8">
        <v>230</v>
      </c>
      <c r="FR338" s="8">
        <v>10.5</v>
      </c>
      <c r="FS338" s="8">
        <v>10.5</v>
      </c>
      <c r="FT338" s="8">
        <v>9.3000000000000007</v>
      </c>
      <c r="FU338" s="8">
        <v>3260</v>
      </c>
      <c r="FV338" s="8">
        <v>0.72</v>
      </c>
      <c r="FW338" s="8">
        <v>228.2</v>
      </c>
      <c r="FY338" s="8">
        <v>2.4</v>
      </c>
      <c r="GA338" s="8">
        <v>527.79999999999995</v>
      </c>
      <c r="GC338" s="8">
        <v>115</v>
      </c>
      <c r="GE338" s="8">
        <v>8762.7999999999993</v>
      </c>
      <c r="HB338" s="8">
        <v>257.72000000000003</v>
      </c>
      <c r="HC338" s="8">
        <v>0.11</v>
      </c>
      <c r="HD338" s="8">
        <v>193.91</v>
      </c>
      <c r="HE338" s="8">
        <v>0.03</v>
      </c>
      <c r="HF338" s="8">
        <v>119.27</v>
      </c>
      <c r="HG338" s="8">
        <v>0.03</v>
      </c>
      <c r="HH338" s="8">
        <v>74.64</v>
      </c>
      <c r="HI338" s="8">
        <v>0.04</v>
      </c>
      <c r="HZ338" s="8">
        <v>63.47</v>
      </c>
      <c r="IA338" s="8">
        <v>0.02</v>
      </c>
      <c r="IB338" s="8">
        <v>76.819999999999993</v>
      </c>
      <c r="IC338" s="8">
        <v>0.04</v>
      </c>
      <c r="ID338" s="8">
        <v>36.17</v>
      </c>
      <c r="IE338" s="8">
        <v>0.02</v>
      </c>
      <c r="IF338" s="8">
        <v>40.65</v>
      </c>
      <c r="IG338" s="8">
        <v>0.04</v>
      </c>
      <c r="IP338" s="8">
        <v>246.03</v>
      </c>
      <c r="IQ338" s="8">
        <v>0.12</v>
      </c>
      <c r="IR338" s="8">
        <v>101.03</v>
      </c>
      <c r="IS338" s="8">
        <v>0.05</v>
      </c>
      <c r="IT338" s="8">
        <v>115.87</v>
      </c>
      <c r="IU338" s="8">
        <v>0.03</v>
      </c>
      <c r="IV338" s="8">
        <v>14.84</v>
      </c>
      <c r="IW338" s="8">
        <v>0.03</v>
      </c>
      <c r="IX338" s="8">
        <v>243.48</v>
      </c>
      <c r="IY338" s="8">
        <v>0.11</v>
      </c>
      <c r="IZ338" s="8">
        <v>115.12</v>
      </c>
      <c r="JA338" s="8">
        <v>0.03</v>
      </c>
      <c r="JB338" s="8">
        <v>12.99</v>
      </c>
      <c r="JC338" s="8">
        <v>0.03</v>
      </c>
      <c r="KB338" s="8">
        <v>267.14999999999998</v>
      </c>
      <c r="KC338" s="8">
        <v>0.18</v>
      </c>
      <c r="KD338" s="8">
        <v>200.02</v>
      </c>
      <c r="KE338" s="8">
        <v>0.03</v>
      </c>
      <c r="KF338" s="8">
        <v>121.93</v>
      </c>
      <c r="KG338" s="8">
        <v>0.05</v>
      </c>
      <c r="KH338" s="8">
        <v>78.09</v>
      </c>
      <c r="KI338" s="8">
        <v>0.03</v>
      </c>
      <c r="LD338" s="8">
        <v>70.98</v>
      </c>
      <c r="LE338" s="8">
        <v>0.04</v>
      </c>
      <c r="LF338" s="8">
        <v>75.819999999999993</v>
      </c>
      <c r="LG338" s="8">
        <v>0.03</v>
      </c>
      <c r="LH338" s="8">
        <v>41.43</v>
      </c>
      <c r="LI338" s="8">
        <v>0.03</v>
      </c>
      <c r="LJ338" s="8">
        <v>34.39</v>
      </c>
      <c r="LK338" s="8">
        <v>0.04</v>
      </c>
      <c r="LX338" s="8">
        <v>256.77</v>
      </c>
      <c r="LY338" s="8">
        <v>0.2</v>
      </c>
      <c r="LZ338" s="8">
        <v>102.66</v>
      </c>
      <c r="MA338" s="8">
        <v>0.04</v>
      </c>
      <c r="MB338" s="8">
        <v>119</v>
      </c>
      <c r="MC338" s="8">
        <v>0.06</v>
      </c>
      <c r="MD338" s="8">
        <v>16.34</v>
      </c>
      <c r="ME338" s="8">
        <v>0.04</v>
      </c>
      <c r="MF338" s="8">
        <v>254.02</v>
      </c>
      <c r="MG338" s="8">
        <v>0.17</v>
      </c>
      <c r="MH338" s="8">
        <v>118.21</v>
      </c>
      <c r="MI338" s="8">
        <v>0.05</v>
      </c>
      <c r="MJ338" s="8">
        <v>15.05</v>
      </c>
      <c r="MK338" s="8">
        <v>0.04</v>
      </c>
      <c r="MX338" s="28">
        <v>59.38</v>
      </c>
      <c r="MY338" s="28">
        <v>0.04</v>
      </c>
      <c r="MZ338" s="28">
        <v>58.73</v>
      </c>
      <c r="NA338" s="28">
        <v>0.06</v>
      </c>
      <c r="NB338" s="28">
        <v>58.64</v>
      </c>
      <c r="NC338" s="28">
        <v>0.06</v>
      </c>
      <c r="ND338" s="28">
        <v>58.16</v>
      </c>
      <c r="NE338" s="28">
        <v>0.05</v>
      </c>
      <c r="NF338" s="28">
        <v>58.87</v>
      </c>
      <c r="NG338" s="28">
        <v>0.04</v>
      </c>
      <c r="NJ338" s="8">
        <v>101.04</v>
      </c>
      <c r="NK338" s="8">
        <v>0.04</v>
      </c>
      <c r="NN338" s="8">
        <v>71.8</v>
      </c>
      <c r="NO338" s="8">
        <v>0.03</v>
      </c>
      <c r="NP338" s="8">
        <v>76.25</v>
      </c>
      <c r="NQ338" s="8">
        <v>0.03</v>
      </c>
      <c r="NR338" s="8">
        <v>194.1</v>
      </c>
      <c r="NS338" s="8">
        <v>0.03</v>
      </c>
      <c r="NV338" s="8">
        <v>103.31</v>
      </c>
      <c r="NW338" s="8">
        <v>0.04</v>
      </c>
      <c r="NX338" s="8">
        <v>77.23</v>
      </c>
      <c r="NY338" s="8">
        <v>0.02</v>
      </c>
      <c r="NZ338" s="8">
        <v>81.88</v>
      </c>
      <c r="OA338" s="8">
        <v>0.02</v>
      </c>
      <c r="OD338" s="8">
        <v>105.06</v>
      </c>
      <c r="OE338" s="8">
        <v>0.03</v>
      </c>
      <c r="PH338" s="28">
        <v>59.13</v>
      </c>
      <c r="PI338" s="28">
        <v>0.04</v>
      </c>
      <c r="PR338" s="8">
        <v>103.16</v>
      </c>
      <c r="PS338" s="8">
        <v>0.04</v>
      </c>
      <c r="PT338" s="8">
        <v>102.13</v>
      </c>
      <c r="PU338" s="8">
        <v>0.03</v>
      </c>
      <c r="QD338" s="8">
        <v>73.599999999999994</v>
      </c>
      <c r="QE338" s="8">
        <v>0.03</v>
      </c>
      <c r="QF338" s="8">
        <v>102.18</v>
      </c>
      <c r="QG338" s="8">
        <v>0.04</v>
      </c>
      <c r="QH338" s="8">
        <v>74.760000000000005</v>
      </c>
      <c r="QI338" s="8">
        <v>0.02</v>
      </c>
      <c r="QJ338" s="8">
        <v>103.23</v>
      </c>
      <c r="QK338" s="8">
        <v>0.04</v>
      </c>
      <c r="QV338" s="8">
        <v>194.73</v>
      </c>
      <c r="QW338" s="8">
        <v>0.03</v>
      </c>
      <c r="QX338" s="8">
        <v>95.9</v>
      </c>
      <c r="QY338" s="8">
        <v>0.08</v>
      </c>
      <c r="QZ338" s="8">
        <v>95.7</v>
      </c>
      <c r="RA338" s="8">
        <v>0.09</v>
      </c>
      <c r="RB338" s="28">
        <v>75.12</v>
      </c>
      <c r="RC338" s="28">
        <v>0.06</v>
      </c>
      <c r="RD338" s="28">
        <v>75.069999999999993</v>
      </c>
      <c r="RE338" s="28">
        <v>0.06</v>
      </c>
      <c r="RF338" s="28">
        <v>75.290000000000006</v>
      </c>
      <c r="RG338" s="28">
        <v>0.06</v>
      </c>
      <c r="RH338" s="28">
        <v>75.28</v>
      </c>
      <c r="RI338" s="28">
        <v>0.06</v>
      </c>
      <c r="RJ338" s="28">
        <v>75.239999999999995</v>
      </c>
      <c r="RK338" s="28">
        <v>0.06</v>
      </c>
      <c r="RL338" s="28">
        <v>75.239999999999995</v>
      </c>
      <c r="RM338" s="28">
        <v>0.05</v>
      </c>
      <c r="RP338" s="28">
        <v>79.06</v>
      </c>
      <c r="RQ338" s="28">
        <v>7.0000000000000007E-2</v>
      </c>
      <c r="RR338" s="28">
        <v>79.819999999999993</v>
      </c>
      <c r="RS338" s="28">
        <v>0.08</v>
      </c>
      <c r="RT338" s="28">
        <v>74.959999999999994</v>
      </c>
      <c r="RU338" s="28">
        <v>0.05</v>
      </c>
      <c r="RV338" s="28">
        <v>87.39</v>
      </c>
      <c r="RW338" s="28">
        <v>0.16</v>
      </c>
      <c r="RX338" s="28">
        <v>75.430000000000007</v>
      </c>
      <c r="RY338" s="28">
        <v>0.06</v>
      </c>
      <c r="RZ338" s="28">
        <v>77.58</v>
      </c>
      <c r="SA338" s="28">
        <v>0.09</v>
      </c>
      <c r="SB338" s="28">
        <v>75.53</v>
      </c>
      <c r="SC338" s="28">
        <v>7.0000000000000007E-2</v>
      </c>
      <c r="SD338" s="28">
        <v>76.489999999999995</v>
      </c>
      <c r="SE338" s="28">
        <v>0.09</v>
      </c>
      <c r="SF338" s="28">
        <v>76.08</v>
      </c>
      <c r="SG338" s="28">
        <v>0.08</v>
      </c>
      <c r="SH338" s="28">
        <v>79.06</v>
      </c>
      <c r="SI338" s="28">
        <v>0.08</v>
      </c>
      <c r="SJ338" s="28">
        <v>79.31</v>
      </c>
      <c r="SK338" s="28">
        <v>7.0000000000000007E-2</v>
      </c>
      <c r="SL338" s="28">
        <v>80.709999999999994</v>
      </c>
      <c r="SM338" s="28">
        <v>0.08</v>
      </c>
      <c r="SN338" s="28">
        <v>74.84</v>
      </c>
      <c r="SO338" s="28">
        <v>0.05</v>
      </c>
      <c r="SP338" s="28">
        <v>78.760000000000005</v>
      </c>
      <c r="SQ338" s="28">
        <v>0.08</v>
      </c>
      <c r="SR338" s="28">
        <v>75.28</v>
      </c>
      <c r="SS338" s="28">
        <v>0.06</v>
      </c>
      <c r="ST338" s="28">
        <v>82.81</v>
      </c>
      <c r="SU338" s="28">
        <v>0.14000000000000001</v>
      </c>
      <c r="VV338" s="28">
        <v>94.94</v>
      </c>
      <c r="VW338" s="28">
        <v>0.12</v>
      </c>
      <c r="WF338" s="28">
        <v>58.98</v>
      </c>
      <c r="WG338" s="28">
        <v>0.05</v>
      </c>
      <c r="WH338" s="28">
        <v>59.02</v>
      </c>
      <c r="WI338" s="28">
        <v>0.03</v>
      </c>
      <c r="WJ338" s="8" t="s">
        <v>1995</v>
      </c>
      <c r="WK338" s="8">
        <v>75.013999999999996</v>
      </c>
      <c r="WL338" s="8">
        <v>1.4E-2</v>
      </c>
      <c r="WM338" s="8">
        <v>61.999000000000002</v>
      </c>
      <c r="WN338" s="8">
        <v>0.03</v>
      </c>
      <c r="WO338" s="8">
        <v>59.015000000000001</v>
      </c>
      <c r="WP338" s="8">
        <v>1.2999999999999999E-2</v>
      </c>
      <c r="WQ338" s="8">
        <v>55.415999999999997</v>
      </c>
      <c r="WR338" s="8">
        <v>2.1999999999999999E-2</v>
      </c>
      <c r="WS338" s="8">
        <v>94.986000000000004</v>
      </c>
      <c r="WT338" s="8">
        <v>1.0999999999999999E-2</v>
      </c>
      <c r="WU338" s="8">
        <v>74.998000000000005</v>
      </c>
      <c r="WV338" s="8">
        <v>2.5000000000000001E-2</v>
      </c>
      <c r="WW338" s="8">
        <v>2501.6</v>
      </c>
      <c r="WX338" s="8">
        <v>3.7</v>
      </c>
      <c r="WY338" s="8">
        <v>2441.4</v>
      </c>
      <c r="WZ338" s="8">
        <v>3.6</v>
      </c>
      <c r="XA338" s="8">
        <v>1.1200000000000001</v>
      </c>
      <c r="XB338" s="8">
        <v>2E-3</v>
      </c>
      <c r="XC338" s="8">
        <v>-0.39</v>
      </c>
      <c r="XD338" s="8">
        <v>2E-3</v>
      </c>
      <c r="XE338" s="8">
        <v>0.13800000000000001</v>
      </c>
      <c r="XF338" s="8">
        <v>4.0000000000000001E-3</v>
      </c>
      <c r="XG338" s="8">
        <v>0.87009999999999998</v>
      </c>
      <c r="XH338" s="8">
        <v>2.5999999999999999E-3</v>
      </c>
      <c r="XI338" s="8">
        <v>29.236999999999998</v>
      </c>
      <c r="XJ338" s="8">
        <v>1E-3</v>
      </c>
      <c r="XK338" s="8">
        <v>8777</v>
      </c>
      <c r="XL338" s="8">
        <v>18</v>
      </c>
      <c r="XM338" s="8">
        <v>1570</v>
      </c>
      <c r="XO338" s="1">
        <v>4.095494955548634E-3</v>
      </c>
      <c r="XP338" s="12">
        <v>9.8553990610322337</v>
      </c>
      <c r="XQ338" s="4">
        <v>13.029</v>
      </c>
      <c r="XR338" s="4">
        <v>0.39900000000000002</v>
      </c>
      <c r="XS338" s="45">
        <f t="shared" si="287"/>
        <v>1.5545387789933462</v>
      </c>
      <c r="XT338" s="9">
        <f t="shared" si="260"/>
        <v>11420.290264150184</v>
      </c>
      <c r="XU338" s="46">
        <f t="shared" si="261"/>
        <v>321.23441385826777</v>
      </c>
      <c r="XV338" s="9">
        <f t="shared" si="259"/>
        <v>10.136020229898522</v>
      </c>
      <c r="XW338" s="9">
        <f t="shared" si="262"/>
        <v>43.133315047125222</v>
      </c>
      <c r="XX338" s="9">
        <f t="shared" si="263"/>
        <v>11377.156949103059</v>
      </c>
      <c r="XY338" s="15">
        <f t="shared" si="264"/>
        <v>8.7960931662805757E-3</v>
      </c>
      <c r="XZ338" s="9">
        <f t="shared" si="265"/>
        <v>27.647549463656201</v>
      </c>
      <c r="YA338" s="9">
        <f t="shared" si="266"/>
        <v>57.460461221006653</v>
      </c>
      <c r="YB338" s="10">
        <v>14.099570439449552</v>
      </c>
      <c r="YC338" s="10">
        <v>13.142923387085125</v>
      </c>
      <c r="YD338" s="3">
        <v>1.3922377373214201E-2</v>
      </c>
      <c r="YE338" s="9">
        <v>38.155441729084693</v>
      </c>
      <c r="YF338" s="15">
        <v>8.7766582905284048E-3</v>
      </c>
      <c r="YG338" s="9">
        <v>27.607711723033166</v>
      </c>
      <c r="YH338" s="15">
        <v>8.486251108959883E-3</v>
      </c>
      <c r="YI338" s="9">
        <v>23.389874779089133</v>
      </c>
      <c r="YJ338" s="9">
        <f t="shared" si="267"/>
        <v>75.090136199951047</v>
      </c>
      <c r="YK338" s="9">
        <f t="shared" si="268"/>
        <v>62.055732302846145</v>
      </c>
      <c r="YL338" s="9">
        <f t="shared" si="269"/>
        <v>23.010928132472635</v>
      </c>
      <c r="YM338" s="9">
        <f t="shared" si="270"/>
        <v>52951.561447066742</v>
      </c>
      <c r="YN338" s="9">
        <f t="shared" si="271"/>
        <v>48320.641325320983</v>
      </c>
      <c r="YO338" s="9">
        <f t="shared" si="272"/>
        <v>7207</v>
      </c>
      <c r="YP338" s="14">
        <f t="shared" si="273"/>
        <v>0.46452815229233585</v>
      </c>
      <c r="YQ338" s="9">
        <f t="shared" si="274"/>
        <v>48689.524501565014</v>
      </c>
      <c r="YR338" s="9">
        <f t="shared" si="275"/>
        <v>44058.604379819255</v>
      </c>
      <c r="YS338" s="10">
        <f t="shared" si="276"/>
        <v>5.547399396327334</v>
      </c>
      <c r="YT338" s="15">
        <f t="shared" si="277"/>
        <v>0.22240147969829976</v>
      </c>
      <c r="YU338" s="16">
        <f t="shared" si="278"/>
        <v>-4.6366213311835658</v>
      </c>
      <c r="YV338" s="16">
        <f t="shared" si="279"/>
        <v>-17.629674978944394</v>
      </c>
      <c r="YW338" s="47">
        <f t="shared" si="280"/>
        <v>52.418185934273765</v>
      </c>
      <c r="YX338" s="5">
        <f t="shared" si="281"/>
        <v>52951.561447066742</v>
      </c>
      <c r="YY338" s="5">
        <f t="shared" si="282"/>
        <v>48168.922186696997</v>
      </c>
      <c r="YZ338" s="5">
        <f t="shared" si="283"/>
        <v>4327.6806989867537</v>
      </c>
      <c r="ZA338" s="5">
        <f t="shared" si="284"/>
        <v>454.95856138303651</v>
      </c>
      <c r="ZB338" s="5">
        <f t="shared" si="285"/>
        <v>52951.561447066786</v>
      </c>
      <c r="ZC338" s="6">
        <f t="shared" si="286"/>
        <v>1.0000000000000009</v>
      </c>
    </row>
    <row r="339" spans="1:679" s="8" customFormat="1" x14ac:dyDescent="0.25">
      <c r="A339" s="8">
        <v>3</v>
      </c>
      <c r="B339" s="8" t="s">
        <v>2054</v>
      </c>
      <c r="C339" s="8" t="s">
        <v>2055</v>
      </c>
      <c r="D339" s="8" t="s">
        <v>2054</v>
      </c>
      <c r="E339" s="13" t="s">
        <v>3314</v>
      </c>
      <c r="F339" s="8" t="s">
        <v>3316</v>
      </c>
      <c r="G339" s="8" t="s">
        <v>3316</v>
      </c>
      <c r="H339" s="8" t="s">
        <v>3325</v>
      </c>
      <c r="I339" s="8" t="s">
        <v>3310</v>
      </c>
      <c r="J339" s="8" t="s">
        <v>3319</v>
      </c>
      <c r="L339" s="8">
        <v>7</v>
      </c>
      <c r="M339" s="8" t="s">
        <v>3311</v>
      </c>
      <c r="N339" s="7">
        <v>0</v>
      </c>
      <c r="O339" s="7">
        <v>50</v>
      </c>
      <c r="P339" s="8" t="s">
        <v>3367</v>
      </c>
      <c r="Q339" s="8" t="s">
        <v>1818</v>
      </c>
      <c r="R339" s="8" t="s">
        <v>2056</v>
      </c>
      <c r="S339" s="8" t="s">
        <v>119</v>
      </c>
      <c r="T339" s="8" t="s">
        <v>120</v>
      </c>
      <c r="U339" s="8" t="s">
        <v>135</v>
      </c>
      <c r="V339" s="8" t="s">
        <v>3378</v>
      </c>
      <c r="W339" s="8" t="s">
        <v>3382</v>
      </c>
      <c r="X339" s="8" t="s">
        <v>3387</v>
      </c>
      <c r="Y339" s="8" t="s">
        <v>3387</v>
      </c>
      <c r="Z339" s="8" t="s">
        <v>122</v>
      </c>
      <c r="AA339" s="8" t="s">
        <v>123</v>
      </c>
      <c r="AB339" s="8" t="s">
        <v>124</v>
      </c>
      <c r="AC339" s="8" t="s">
        <v>1312</v>
      </c>
      <c r="AD339" s="8" t="s">
        <v>1177</v>
      </c>
      <c r="AE339" s="8" t="s">
        <v>3391</v>
      </c>
      <c r="AF339" s="8" t="s">
        <v>931</v>
      </c>
      <c r="AG339" s="8">
        <v>75</v>
      </c>
      <c r="AH339" s="8">
        <v>62</v>
      </c>
      <c r="AI339" s="8">
        <v>95</v>
      </c>
      <c r="AJ339" s="8">
        <v>75</v>
      </c>
      <c r="AK339" s="8">
        <v>7.6</v>
      </c>
      <c r="AL339" s="8">
        <v>8.1</v>
      </c>
      <c r="AM339" s="8">
        <v>7.6</v>
      </c>
      <c r="AN339" s="8">
        <v>8.1</v>
      </c>
      <c r="AO339" s="8">
        <v>229.9</v>
      </c>
      <c r="AP339" s="8">
        <v>1.7</v>
      </c>
      <c r="AQ339" s="8">
        <v>27.5</v>
      </c>
      <c r="AR339" s="8">
        <v>0</v>
      </c>
      <c r="AS339" s="8">
        <v>41701</v>
      </c>
      <c r="AT339" s="8">
        <v>58</v>
      </c>
      <c r="AU339" s="8">
        <v>41180</v>
      </c>
      <c r="AV339" s="8">
        <v>143</v>
      </c>
      <c r="AW339" s="8">
        <v>8178</v>
      </c>
      <c r="AX339" s="8">
        <v>129</v>
      </c>
      <c r="AY339" s="8">
        <v>49887</v>
      </c>
      <c r="AZ339" s="8">
        <v>129</v>
      </c>
      <c r="BA339" s="8">
        <v>5.8339999999999996</v>
      </c>
      <c r="BB339" s="8">
        <v>903</v>
      </c>
      <c r="CO339" s="8" t="s">
        <v>2057</v>
      </c>
      <c r="CP339" s="8" t="s">
        <v>2058</v>
      </c>
      <c r="CQ339" s="8">
        <v>75.040000000000006</v>
      </c>
      <c r="CR339" s="8">
        <v>1.7000000000000001E-2</v>
      </c>
      <c r="CS339" s="8">
        <v>61.981999999999999</v>
      </c>
      <c r="CT339" s="8">
        <v>2.5999999999999999E-2</v>
      </c>
      <c r="CU339" s="8">
        <v>94.989000000000004</v>
      </c>
      <c r="CV339" s="8">
        <v>8.0000000000000002E-3</v>
      </c>
      <c r="CW339" s="8">
        <v>75.004999999999995</v>
      </c>
      <c r="CX339" s="8">
        <v>1.4999999999999999E-2</v>
      </c>
      <c r="CY339" s="8">
        <v>74.55</v>
      </c>
      <c r="CZ339" s="8">
        <v>0.08</v>
      </c>
      <c r="DA339" s="8">
        <v>57.86</v>
      </c>
      <c r="DB339" s="8">
        <v>0.06</v>
      </c>
      <c r="DC339" s="8">
        <v>62.36</v>
      </c>
      <c r="DD339" s="8">
        <v>0.03</v>
      </c>
      <c r="DE339" s="8">
        <v>5.0999999999999997E-2</v>
      </c>
      <c r="DF339" s="8">
        <v>3.0000000000000001E-3</v>
      </c>
      <c r="DG339" s="8">
        <v>0.68379999999999996</v>
      </c>
      <c r="DH339" s="8">
        <v>1.6000000000000001E-3</v>
      </c>
      <c r="DI339" s="8">
        <v>41701</v>
      </c>
      <c r="DJ339" s="8">
        <v>58</v>
      </c>
      <c r="DK339" s="8">
        <v>8178</v>
      </c>
      <c r="DL339" s="8">
        <v>129</v>
      </c>
      <c r="DM339" s="8">
        <v>5.8339999999999996</v>
      </c>
      <c r="DN339" s="8">
        <v>1.7999999999999999E-2</v>
      </c>
      <c r="DU339" s="8">
        <v>229.9</v>
      </c>
      <c r="DV339" s="8">
        <v>1.3</v>
      </c>
      <c r="DW339" s="8">
        <v>229.4</v>
      </c>
      <c r="DX339" s="8">
        <v>1.3</v>
      </c>
      <c r="DY339" s="8">
        <v>230.1</v>
      </c>
      <c r="DZ339" s="8">
        <v>1.3</v>
      </c>
      <c r="EA339" s="8">
        <v>27.5</v>
      </c>
      <c r="EB339" s="8">
        <v>0.1</v>
      </c>
      <c r="EC339" s="8">
        <v>25.4</v>
      </c>
      <c r="ED339" s="8">
        <v>0.1</v>
      </c>
      <c r="EE339" s="8">
        <v>28.9</v>
      </c>
      <c r="EF339" s="8">
        <v>0.1</v>
      </c>
      <c r="EG339" s="8">
        <v>6298.6</v>
      </c>
      <c r="EH339" s="8">
        <v>51.5</v>
      </c>
      <c r="EI339" s="8">
        <v>3729.1</v>
      </c>
      <c r="EJ339" s="8">
        <v>68.900000000000006</v>
      </c>
      <c r="EK339" s="8">
        <v>2253.1</v>
      </c>
      <c r="EL339" s="8">
        <v>38.6</v>
      </c>
      <c r="EM339" s="8">
        <v>230</v>
      </c>
      <c r="EO339" s="8">
        <v>230</v>
      </c>
      <c r="EQ339" s="8">
        <v>230</v>
      </c>
      <c r="ES339" s="8">
        <v>6</v>
      </c>
      <c r="EU339" s="8">
        <v>6.1</v>
      </c>
      <c r="EW339" s="8">
        <v>6.1</v>
      </c>
      <c r="EY339" s="8">
        <v>0.61</v>
      </c>
      <c r="EZ339" s="8">
        <v>230</v>
      </c>
      <c r="FB339" s="8">
        <v>230</v>
      </c>
      <c r="FD339" s="8">
        <v>230</v>
      </c>
      <c r="FF339" s="8">
        <v>10.3</v>
      </c>
      <c r="FH339" s="8">
        <v>10.3</v>
      </c>
      <c r="FJ339" s="8">
        <v>9.6</v>
      </c>
      <c r="FL339" s="8">
        <v>3240</v>
      </c>
      <c r="FN339" s="8">
        <v>0.82</v>
      </c>
      <c r="FO339" s="8">
        <v>230</v>
      </c>
      <c r="FP339" s="8">
        <v>230</v>
      </c>
      <c r="FQ339" s="8">
        <v>230</v>
      </c>
      <c r="FR339" s="8">
        <v>10.4</v>
      </c>
      <c r="FS339" s="8">
        <v>10.3</v>
      </c>
      <c r="FT339" s="8">
        <v>9.1999999999999993</v>
      </c>
      <c r="FU339" s="8">
        <v>3200</v>
      </c>
      <c r="FV339" s="8">
        <v>0.7</v>
      </c>
      <c r="FW339" s="8">
        <v>228.2</v>
      </c>
      <c r="FY339" s="8">
        <v>2.4</v>
      </c>
      <c r="GA339" s="8">
        <v>528.29999999999995</v>
      </c>
      <c r="GC339" s="8">
        <v>115</v>
      </c>
      <c r="GE339" s="8">
        <v>8523.2999999999993</v>
      </c>
      <c r="HB339" s="8">
        <v>253.56</v>
      </c>
      <c r="HC339" s="8">
        <v>0.13</v>
      </c>
      <c r="HD339" s="8">
        <v>190.36</v>
      </c>
      <c r="HE339" s="8">
        <v>0.03</v>
      </c>
      <c r="HF339" s="8">
        <v>118.07</v>
      </c>
      <c r="HG339" s="8">
        <v>0.04</v>
      </c>
      <c r="HH339" s="8">
        <v>72.290000000000006</v>
      </c>
      <c r="HI339" s="8">
        <v>0.04</v>
      </c>
      <c r="HZ339" s="8">
        <v>61.07</v>
      </c>
      <c r="IA339" s="8">
        <v>0.04</v>
      </c>
      <c r="IB339" s="8">
        <v>71.95</v>
      </c>
      <c r="IC339" s="8">
        <v>0.03</v>
      </c>
      <c r="ID339" s="8">
        <v>34.4</v>
      </c>
      <c r="IE339" s="8">
        <v>0.03</v>
      </c>
      <c r="IF339" s="8">
        <v>37.549999999999997</v>
      </c>
      <c r="IG339" s="8">
        <v>0.04</v>
      </c>
      <c r="IP339" s="8">
        <v>242.18</v>
      </c>
      <c r="IQ339" s="8">
        <v>0.13</v>
      </c>
      <c r="IR339" s="8">
        <v>100.89</v>
      </c>
      <c r="IS339" s="8">
        <v>0.05</v>
      </c>
      <c r="IT339" s="8">
        <v>114.73</v>
      </c>
      <c r="IU339" s="8">
        <v>0.04</v>
      </c>
      <c r="IV339" s="8">
        <v>13.84</v>
      </c>
      <c r="IW339" s="8">
        <v>0.05</v>
      </c>
      <c r="IX339" s="8">
        <v>239.71</v>
      </c>
      <c r="IY339" s="8">
        <v>0.12</v>
      </c>
      <c r="IZ339" s="8">
        <v>113.99</v>
      </c>
      <c r="JA339" s="8">
        <v>0.04</v>
      </c>
      <c r="JB339" s="8">
        <v>12.12</v>
      </c>
      <c r="JC339" s="8">
        <v>0.04</v>
      </c>
      <c r="KB339" s="8">
        <v>262.38</v>
      </c>
      <c r="KC339" s="8">
        <v>0.13</v>
      </c>
      <c r="KD339" s="8">
        <v>192.56</v>
      </c>
      <c r="KE339" s="8">
        <v>0.03</v>
      </c>
      <c r="KF339" s="8">
        <v>120.59</v>
      </c>
      <c r="KG339" s="8">
        <v>0.04</v>
      </c>
      <c r="KH339" s="8">
        <v>71.97</v>
      </c>
      <c r="KI339" s="8">
        <v>0.03</v>
      </c>
      <c r="LD339" s="8">
        <v>67.47</v>
      </c>
      <c r="LE339" s="8">
        <v>0.03</v>
      </c>
      <c r="LF339" s="8">
        <v>65.19</v>
      </c>
      <c r="LG339" s="8">
        <v>0.03</v>
      </c>
      <c r="LH339" s="8">
        <v>39</v>
      </c>
      <c r="LI339" s="8">
        <v>0.02</v>
      </c>
      <c r="LJ339" s="8">
        <v>26.18</v>
      </c>
      <c r="LK339" s="8">
        <v>0.04</v>
      </c>
      <c r="LX339" s="8">
        <v>252.27</v>
      </c>
      <c r="LY339" s="8">
        <v>0.13</v>
      </c>
      <c r="LZ339" s="8">
        <v>102.36</v>
      </c>
      <c r="MA339" s="8">
        <v>0.03</v>
      </c>
      <c r="MB339" s="8">
        <v>117.7</v>
      </c>
      <c r="MC339" s="8">
        <v>0.04</v>
      </c>
      <c r="MD339" s="8">
        <v>15.33</v>
      </c>
      <c r="ME339" s="8">
        <v>0.04</v>
      </c>
      <c r="MF339" s="8">
        <v>249.62</v>
      </c>
      <c r="MG339" s="8">
        <v>0.13</v>
      </c>
      <c r="MH339" s="8">
        <v>116.92</v>
      </c>
      <c r="MI339" s="8">
        <v>0.04</v>
      </c>
      <c r="MJ339" s="8">
        <v>14.11</v>
      </c>
      <c r="MK339" s="8">
        <v>0.04</v>
      </c>
      <c r="MX339" s="28">
        <v>58.78</v>
      </c>
      <c r="MY339" s="28">
        <v>0.03</v>
      </c>
      <c r="MZ339" s="28">
        <v>58.21</v>
      </c>
      <c r="NA339" s="28">
        <v>0.04</v>
      </c>
      <c r="NB339" s="28">
        <v>57.25</v>
      </c>
      <c r="NC339" s="28">
        <v>0.04</v>
      </c>
      <c r="ND339" s="28">
        <v>56.86</v>
      </c>
      <c r="NE339" s="28">
        <v>0.04</v>
      </c>
      <c r="NF339" s="28">
        <v>58.05</v>
      </c>
      <c r="NG339" s="28">
        <v>0.03</v>
      </c>
      <c r="NJ339" s="8">
        <v>100.88</v>
      </c>
      <c r="NK339" s="8">
        <v>0.04</v>
      </c>
      <c r="NN339" s="8">
        <v>66.430000000000007</v>
      </c>
      <c r="NO339" s="8">
        <v>0.05</v>
      </c>
      <c r="NP339" s="8">
        <v>71.39</v>
      </c>
      <c r="NQ339" s="8">
        <v>0.05</v>
      </c>
      <c r="NR339" s="8">
        <v>187.19</v>
      </c>
      <c r="NS339" s="8">
        <v>0.04</v>
      </c>
      <c r="NV339" s="8">
        <v>103.08</v>
      </c>
      <c r="NW339" s="8">
        <v>0.03</v>
      </c>
      <c r="NX339" s="8">
        <v>67.05</v>
      </c>
      <c r="NY339" s="8">
        <v>0.06</v>
      </c>
      <c r="NZ339" s="8">
        <v>73.040000000000006</v>
      </c>
      <c r="OA339" s="8">
        <v>0.06</v>
      </c>
      <c r="OD339" s="8">
        <v>104.66</v>
      </c>
      <c r="OE339" s="8">
        <v>0.03</v>
      </c>
      <c r="PH339" s="28">
        <v>58.71</v>
      </c>
      <c r="PI339" s="28">
        <v>0.03</v>
      </c>
      <c r="PR339" s="8">
        <v>102.81</v>
      </c>
      <c r="PS339" s="8">
        <v>0.03</v>
      </c>
      <c r="PT339" s="8">
        <v>101.87</v>
      </c>
      <c r="PU339" s="8">
        <v>0.04</v>
      </c>
      <c r="QD339" s="8">
        <v>68.19</v>
      </c>
      <c r="QE339" s="8">
        <v>7.0000000000000007E-2</v>
      </c>
      <c r="QF339" s="8">
        <v>102.04</v>
      </c>
      <c r="QG339" s="8">
        <v>0.04</v>
      </c>
      <c r="QH339" s="8">
        <v>64.13</v>
      </c>
      <c r="QI339" s="8">
        <v>0.06</v>
      </c>
      <c r="QJ339" s="8">
        <v>103.07</v>
      </c>
      <c r="QK339" s="8">
        <v>0.04</v>
      </c>
      <c r="QV339" s="8">
        <v>191.21</v>
      </c>
      <c r="QW339" s="8">
        <v>0.04</v>
      </c>
      <c r="QX339" s="8">
        <v>95.58</v>
      </c>
      <c r="QY339" s="8">
        <v>7.0000000000000007E-2</v>
      </c>
      <c r="QZ339" s="8">
        <v>95.35</v>
      </c>
      <c r="RA339" s="8">
        <v>0.08</v>
      </c>
      <c r="RB339" s="28">
        <v>75.010000000000005</v>
      </c>
      <c r="RC339" s="28">
        <v>7.0000000000000007E-2</v>
      </c>
      <c r="RD339" s="28">
        <v>75.03</v>
      </c>
      <c r="RE339" s="28">
        <v>0.06</v>
      </c>
      <c r="RF339" s="28">
        <v>75.099999999999994</v>
      </c>
      <c r="RG339" s="28">
        <v>0.06</v>
      </c>
      <c r="RH339" s="28">
        <v>75.11</v>
      </c>
      <c r="RI339" s="28">
        <v>7.0000000000000007E-2</v>
      </c>
      <c r="RJ339" s="28">
        <v>75.069999999999993</v>
      </c>
      <c r="RK339" s="28">
        <v>7.0000000000000007E-2</v>
      </c>
      <c r="RL339" s="28">
        <v>75.09</v>
      </c>
      <c r="RM339" s="28">
        <v>7.0000000000000007E-2</v>
      </c>
      <c r="RP339" s="28">
        <v>79.39</v>
      </c>
      <c r="RQ339" s="28">
        <v>7.0000000000000007E-2</v>
      </c>
      <c r="RR339" s="28">
        <v>80.41</v>
      </c>
      <c r="RS339" s="28">
        <v>0.08</v>
      </c>
      <c r="RT339" s="28">
        <v>75.89</v>
      </c>
      <c r="RU339" s="28">
        <v>0.11</v>
      </c>
      <c r="RV339" s="28">
        <v>86.97</v>
      </c>
      <c r="RW339" s="28">
        <v>0.11</v>
      </c>
      <c r="RX339" s="28">
        <v>75.73</v>
      </c>
      <c r="RY339" s="28">
        <v>7.0000000000000007E-2</v>
      </c>
      <c r="RZ339" s="28">
        <v>79.19</v>
      </c>
      <c r="SA339" s="28">
        <v>7.0000000000000007E-2</v>
      </c>
      <c r="SB339" s="28">
        <v>78.73</v>
      </c>
      <c r="SC339" s="28">
        <v>0.12</v>
      </c>
      <c r="SD339" s="28">
        <v>80.790000000000006</v>
      </c>
      <c r="SE339" s="28">
        <v>0.11</v>
      </c>
      <c r="SF339" s="28">
        <v>83.44</v>
      </c>
      <c r="SG339" s="28">
        <v>0.19</v>
      </c>
      <c r="SH339" s="28">
        <v>79.47</v>
      </c>
      <c r="SI339" s="28">
        <v>7.0000000000000007E-2</v>
      </c>
      <c r="SJ339" s="28">
        <v>79.569999999999993</v>
      </c>
      <c r="SK339" s="28">
        <v>7.0000000000000007E-2</v>
      </c>
      <c r="SL339" s="28">
        <v>84.9</v>
      </c>
      <c r="SM339" s="28">
        <v>0.15</v>
      </c>
      <c r="SN339" s="28">
        <v>75.08</v>
      </c>
      <c r="SO339" s="28">
        <v>7.0000000000000007E-2</v>
      </c>
      <c r="SP339" s="28">
        <v>79.569999999999993</v>
      </c>
      <c r="SQ339" s="28">
        <v>7.0000000000000007E-2</v>
      </c>
      <c r="SR339" s="28">
        <v>77.239999999999995</v>
      </c>
      <c r="SS339" s="28">
        <v>0.09</v>
      </c>
      <c r="ST339" s="28">
        <v>84.89</v>
      </c>
      <c r="SU339" s="28">
        <v>0.09</v>
      </c>
      <c r="VV339" s="28">
        <v>95.13</v>
      </c>
      <c r="VW339" s="28">
        <v>0.1</v>
      </c>
      <c r="WF339" s="28">
        <v>58.56</v>
      </c>
      <c r="WG339" s="28">
        <v>0.03</v>
      </c>
      <c r="WH339" s="28">
        <v>58.49</v>
      </c>
      <c r="WI339" s="28">
        <v>0.03</v>
      </c>
      <c r="WJ339" s="8" t="s">
        <v>1999</v>
      </c>
      <c r="WK339" s="8">
        <v>75.040000000000006</v>
      </c>
      <c r="WL339" s="8">
        <v>1.7000000000000001E-2</v>
      </c>
      <c r="WM339" s="8">
        <v>61.981999999999999</v>
      </c>
      <c r="WN339" s="8">
        <v>2.5999999999999999E-2</v>
      </c>
      <c r="WO339" s="8">
        <v>58.137</v>
      </c>
      <c r="WP339" s="8">
        <v>1.2999999999999999E-2</v>
      </c>
      <c r="WQ339" s="8">
        <v>54.436999999999998</v>
      </c>
      <c r="WR339" s="8">
        <v>1.6E-2</v>
      </c>
      <c r="WS339" s="8">
        <v>94.989000000000004</v>
      </c>
      <c r="WT339" s="8">
        <v>8.0000000000000002E-3</v>
      </c>
      <c r="WU339" s="8">
        <v>75.004999999999995</v>
      </c>
      <c r="WV339" s="8">
        <v>1.4999999999999999E-2</v>
      </c>
      <c r="WW339" s="8">
        <v>2216</v>
      </c>
      <c r="WX339" s="8">
        <v>2.6</v>
      </c>
      <c r="WY339" s="8">
        <v>2162.6</v>
      </c>
      <c r="WZ339" s="8">
        <v>2.6</v>
      </c>
      <c r="XA339" s="8">
        <v>0.85199999999999998</v>
      </c>
      <c r="XB339" s="8">
        <v>2E-3</v>
      </c>
      <c r="XC339" s="8">
        <v>-0.30199999999999999</v>
      </c>
      <c r="XD339" s="8">
        <v>2E-3</v>
      </c>
      <c r="XE339" s="8">
        <v>5.0999999999999997E-2</v>
      </c>
      <c r="XF339" s="8">
        <v>3.0000000000000001E-3</v>
      </c>
      <c r="XG339" s="8">
        <v>0.68379999999999996</v>
      </c>
      <c r="XH339" s="8">
        <v>1.6000000000000001E-3</v>
      </c>
      <c r="XI339" s="8">
        <v>29.207999999999998</v>
      </c>
      <c r="XJ339" s="8">
        <v>1E-3</v>
      </c>
      <c r="XK339" s="8">
        <v>8552</v>
      </c>
      <c r="XL339" s="8">
        <v>17</v>
      </c>
      <c r="XM339" s="8">
        <v>1440</v>
      </c>
      <c r="XO339" s="1">
        <v>1.2777001397484377E-2</v>
      </c>
      <c r="XP339" s="12">
        <v>27.850029946096694</v>
      </c>
      <c r="XQ339" s="4">
        <v>13.029</v>
      </c>
      <c r="XR339" s="4">
        <v>0.30399999999999999</v>
      </c>
      <c r="XS339" s="45">
        <f t="shared" si="287"/>
        <v>1.7161646356021614</v>
      </c>
      <c r="XT339" s="9">
        <f t="shared" si="260"/>
        <v>10135.762620740559</v>
      </c>
      <c r="XU339" s="46">
        <f t="shared" si="261"/>
        <v>216.46161562204719</v>
      </c>
      <c r="XV339" s="9">
        <f t="shared" si="259"/>
        <v>28.876304250818798</v>
      </c>
      <c r="XW339" s="9">
        <f t="shared" si="262"/>
        <v>122.88057915473735</v>
      </c>
      <c r="XX339" s="9">
        <f t="shared" si="263"/>
        <v>10012.882041585823</v>
      </c>
      <c r="XY339" s="15">
        <f t="shared" si="264"/>
        <v>8.8219685397117453E-3</v>
      </c>
      <c r="XZ339" s="9">
        <f t="shared" si="265"/>
        <v>27.723176691862697</v>
      </c>
      <c r="YA339" s="9">
        <f t="shared" si="266"/>
        <v>56.420835364397838</v>
      </c>
      <c r="YB339" s="10">
        <v>14.099691480680434</v>
      </c>
      <c r="YC339" s="10">
        <v>13.117907845229846</v>
      </c>
      <c r="YD339" s="3">
        <v>1.3927794378029459E-2</v>
      </c>
      <c r="YE339" s="9">
        <v>38.162156178606793</v>
      </c>
      <c r="YF339" s="15">
        <v>8.7593085749313824E-3</v>
      </c>
      <c r="YG339" s="9">
        <v>27.595066938867703</v>
      </c>
      <c r="YH339" s="15">
        <v>8.1315455830294654E-3</v>
      </c>
      <c r="YI339" s="9">
        <v>22.790348051103162</v>
      </c>
      <c r="YJ339" s="9">
        <f t="shared" si="267"/>
        <v>75.284098820154782</v>
      </c>
      <c r="YK339" s="9">
        <f t="shared" si="268"/>
        <v>62.164230860885759</v>
      </c>
      <c r="YL339" s="9">
        <f t="shared" si="269"/>
        <v>22.372272487051344</v>
      </c>
      <c r="YM339" s="9">
        <f t="shared" si="270"/>
        <v>54235.4948262904</v>
      </c>
      <c r="YN339" s="9">
        <f t="shared" si="271"/>
        <v>45886.454553610231</v>
      </c>
      <c r="YO339" s="9">
        <f t="shared" si="272"/>
        <v>7112</v>
      </c>
      <c r="YP339" s="14">
        <f t="shared" si="273"/>
        <v>0.44755295545369767</v>
      </c>
      <c r="YQ339" s="9">
        <f t="shared" si="274"/>
        <v>50059.558320408447</v>
      </c>
      <c r="YR339" s="9">
        <f t="shared" si="275"/>
        <v>41710.518047728277</v>
      </c>
      <c r="YS339" s="10">
        <f t="shared" si="276"/>
        <v>5.8535498503751695</v>
      </c>
      <c r="YT339" s="15">
        <f t="shared" si="277"/>
        <v>0.22641580728456762</v>
      </c>
      <c r="YU339" s="16">
        <f t="shared" si="278"/>
        <v>-5.3509042048113535</v>
      </c>
      <c r="YV339" s="16">
        <f t="shared" si="279"/>
        <v>-18.863263455756943</v>
      </c>
      <c r="YW339" s="47">
        <f t="shared" si="280"/>
        <v>50.89985773381202</v>
      </c>
      <c r="YX339" s="5">
        <f t="shared" si="281"/>
        <v>54235.4948262904</v>
      </c>
      <c r="YY339" s="5">
        <f t="shared" si="282"/>
        <v>48699.490105769983</v>
      </c>
      <c r="YZ339" s="5">
        <f t="shared" si="283"/>
        <v>4237.5146747614481</v>
      </c>
      <c r="ZA339" s="5">
        <f t="shared" si="284"/>
        <v>1298.4900457589326</v>
      </c>
      <c r="ZB339" s="5">
        <f t="shared" si="285"/>
        <v>54235.494826290364</v>
      </c>
      <c r="ZC339" s="6">
        <f t="shared" si="286"/>
        <v>0.99999999999999933</v>
      </c>
    </row>
    <row r="340" spans="1:679" s="8" customFormat="1" x14ac:dyDescent="0.25">
      <c r="A340" s="8">
        <v>3</v>
      </c>
      <c r="B340" s="8" t="s">
        <v>1789</v>
      </c>
      <c r="C340" s="8" t="s">
        <v>1790</v>
      </c>
      <c r="D340" s="8" t="s">
        <v>1789</v>
      </c>
      <c r="E340" s="13" t="s">
        <v>3327</v>
      </c>
      <c r="F340" s="8" t="s">
        <v>3323</v>
      </c>
      <c r="G340" s="8" t="s">
        <v>3323</v>
      </c>
      <c r="H340" s="8" t="s">
        <v>3325</v>
      </c>
      <c r="I340" s="8" t="s">
        <v>3310</v>
      </c>
      <c r="J340" s="8" t="s">
        <v>3319</v>
      </c>
      <c r="L340" s="8">
        <v>7</v>
      </c>
      <c r="M340" s="8" t="s">
        <v>3311</v>
      </c>
      <c r="N340" s="7">
        <v>0</v>
      </c>
      <c r="O340" s="7">
        <v>0</v>
      </c>
      <c r="P340" s="8" t="s">
        <v>3367</v>
      </c>
      <c r="Q340" s="8" t="s">
        <v>1317</v>
      </c>
      <c r="R340" s="8" t="s">
        <v>1791</v>
      </c>
      <c r="S340" s="8" t="s">
        <v>119</v>
      </c>
      <c r="T340" s="8" t="s">
        <v>120</v>
      </c>
      <c r="U340" s="8" t="s">
        <v>121</v>
      </c>
      <c r="V340" s="8" t="s">
        <v>3378</v>
      </c>
      <c r="W340" s="8" t="s">
        <v>3382</v>
      </c>
      <c r="X340" s="8" t="s">
        <v>3387</v>
      </c>
      <c r="Y340" s="8" t="s">
        <v>3387</v>
      </c>
      <c r="Z340" s="8" t="s">
        <v>122</v>
      </c>
      <c r="AA340" s="8" t="s">
        <v>123</v>
      </c>
      <c r="AB340" s="8" t="s">
        <v>124</v>
      </c>
      <c r="AC340" s="8" t="s">
        <v>1319</v>
      </c>
      <c r="AD340" s="8" t="s">
        <v>1177</v>
      </c>
      <c r="AE340" s="8" t="s">
        <v>3391</v>
      </c>
      <c r="AF340" s="8" t="s">
        <v>931</v>
      </c>
      <c r="AG340" s="8">
        <v>75</v>
      </c>
      <c r="AH340" s="8">
        <v>62</v>
      </c>
      <c r="AI340" s="8">
        <v>55</v>
      </c>
      <c r="AJ340" s="8">
        <v>51</v>
      </c>
      <c r="AK340" s="8">
        <v>5.5</v>
      </c>
      <c r="AM340" s="8">
        <v>7.6</v>
      </c>
      <c r="AN340" s="8">
        <v>8.1</v>
      </c>
      <c r="AO340" s="8">
        <v>230</v>
      </c>
      <c r="AP340" s="8">
        <v>1.4</v>
      </c>
      <c r="AQ340" s="8">
        <v>6.5</v>
      </c>
      <c r="AR340" s="8">
        <v>0</v>
      </c>
      <c r="AS340" s="8">
        <v>7710</v>
      </c>
      <c r="AT340" s="8">
        <v>27</v>
      </c>
      <c r="AU340" s="8">
        <v>7189</v>
      </c>
      <c r="AV340" s="8">
        <v>66</v>
      </c>
      <c r="AW340" s="8">
        <v>4782</v>
      </c>
      <c r="AX340" s="8">
        <v>82</v>
      </c>
      <c r="AY340" s="8">
        <v>12496</v>
      </c>
      <c r="AZ340" s="8">
        <v>96</v>
      </c>
      <c r="BA340" s="8">
        <v>7.9939999999999998</v>
      </c>
      <c r="BB340" s="8">
        <v>899</v>
      </c>
      <c r="CO340" s="8" t="s">
        <v>1792</v>
      </c>
      <c r="CP340" s="8" t="s">
        <v>1793</v>
      </c>
      <c r="CQ340" s="8">
        <v>75.007999999999996</v>
      </c>
      <c r="CR340" s="8">
        <v>0.01</v>
      </c>
      <c r="CS340" s="8">
        <v>61.997999999999998</v>
      </c>
      <c r="CT340" s="8">
        <v>2.4E-2</v>
      </c>
      <c r="CU340" s="8">
        <v>54.994</v>
      </c>
      <c r="CV340" s="8">
        <v>2.7E-2</v>
      </c>
      <c r="CW340" s="8">
        <v>51.012999999999998</v>
      </c>
      <c r="CX340" s="8">
        <v>2.7E-2</v>
      </c>
      <c r="CY340" s="8">
        <v>74.56</v>
      </c>
      <c r="CZ340" s="8">
        <v>0.04</v>
      </c>
      <c r="DA340" s="8">
        <v>72.010000000000005</v>
      </c>
      <c r="DB340" s="8">
        <v>0.04</v>
      </c>
      <c r="DC340" s="8">
        <v>72.760000000000005</v>
      </c>
      <c r="DD340" s="8">
        <v>0.01</v>
      </c>
      <c r="DE340" s="8">
        <v>0.13100000000000001</v>
      </c>
      <c r="DF340" s="8">
        <v>5.0000000000000001E-3</v>
      </c>
      <c r="DG340" s="8">
        <v>0.88790000000000002</v>
      </c>
      <c r="DH340" s="8">
        <v>3.2000000000000002E-3</v>
      </c>
      <c r="DI340" s="8">
        <v>7710</v>
      </c>
      <c r="DJ340" s="8">
        <v>27</v>
      </c>
      <c r="DK340" s="8">
        <v>4782</v>
      </c>
      <c r="DL340" s="8">
        <v>82</v>
      </c>
      <c r="DM340" s="8">
        <v>7.9939999999999998</v>
      </c>
      <c r="DN340" s="8">
        <v>0.08</v>
      </c>
      <c r="DU340" s="8">
        <v>230</v>
      </c>
      <c r="DV340" s="8">
        <v>0.9</v>
      </c>
      <c r="DW340" s="8">
        <v>230.5</v>
      </c>
      <c r="DX340" s="8">
        <v>0.9</v>
      </c>
      <c r="DY340" s="8">
        <v>230.3</v>
      </c>
      <c r="DZ340" s="8">
        <v>0.9</v>
      </c>
      <c r="EA340" s="8">
        <v>6.5</v>
      </c>
      <c r="EB340" s="8">
        <v>0</v>
      </c>
      <c r="EC340" s="8">
        <v>6.2</v>
      </c>
      <c r="ED340" s="8">
        <v>0</v>
      </c>
      <c r="EE340" s="8">
        <v>6.5</v>
      </c>
      <c r="EF340" s="8">
        <v>0</v>
      </c>
      <c r="EG340" s="8">
        <v>1393.1</v>
      </c>
      <c r="EH340" s="8">
        <v>11.8</v>
      </c>
      <c r="EI340" s="8">
        <v>1127.2</v>
      </c>
      <c r="EJ340" s="8">
        <v>16.3</v>
      </c>
      <c r="EK340" s="8">
        <v>169.9</v>
      </c>
      <c r="EL340" s="8">
        <v>8.6999999999999993</v>
      </c>
      <c r="EM340" s="8">
        <v>230</v>
      </c>
      <c r="EO340" s="8">
        <v>230</v>
      </c>
      <c r="EQ340" s="8">
        <v>230</v>
      </c>
      <c r="ES340" s="8">
        <v>6.3</v>
      </c>
      <c r="EU340" s="8">
        <v>6.2</v>
      </c>
      <c r="EW340" s="8">
        <v>6.2</v>
      </c>
      <c r="EY340" s="8">
        <v>0.62</v>
      </c>
      <c r="FW340" s="8">
        <v>0</v>
      </c>
      <c r="FY340" s="8">
        <v>0</v>
      </c>
      <c r="GA340" s="8">
        <v>0</v>
      </c>
      <c r="GC340" s="8">
        <v>15</v>
      </c>
      <c r="GE340" s="8">
        <v>1550</v>
      </c>
      <c r="HB340" s="8">
        <v>93.28</v>
      </c>
      <c r="HC340" s="8">
        <v>0.05</v>
      </c>
      <c r="HD340" s="8">
        <v>55.49</v>
      </c>
      <c r="HE340" s="8">
        <v>0.01</v>
      </c>
      <c r="HF340" s="8">
        <v>55.24</v>
      </c>
      <c r="HG340" s="8">
        <v>0.03</v>
      </c>
      <c r="HH340" s="8">
        <v>-0.25</v>
      </c>
      <c r="HI340" s="8">
        <v>0.03</v>
      </c>
      <c r="HZ340" s="8">
        <v>93.73</v>
      </c>
      <c r="IA340" s="8">
        <v>0.05</v>
      </c>
      <c r="IB340" s="8">
        <v>55.63</v>
      </c>
      <c r="IC340" s="8">
        <v>0.02</v>
      </c>
      <c r="ID340" s="8">
        <v>55.5</v>
      </c>
      <c r="IE340" s="8">
        <v>0.03</v>
      </c>
      <c r="IF340" s="8">
        <v>0.14000000000000001</v>
      </c>
      <c r="IG340" s="8">
        <v>0.03</v>
      </c>
      <c r="IP340" s="8">
        <v>93.66</v>
      </c>
      <c r="IQ340" s="8">
        <v>0.06</v>
      </c>
      <c r="IR340" s="8">
        <v>55.18</v>
      </c>
      <c r="IS340" s="8">
        <v>0.03</v>
      </c>
      <c r="IT340" s="8">
        <v>55.46</v>
      </c>
      <c r="IU340" s="8">
        <v>0.03</v>
      </c>
      <c r="IV340" s="8">
        <v>0.27</v>
      </c>
      <c r="IW340" s="8">
        <v>0.05</v>
      </c>
      <c r="IX340" s="8">
        <v>93.13</v>
      </c>
      <c r="IY340" s="8">
        <v>0.05</v>
      </c>
      <c r="IZ340" s="8">
        <v>55.16</v>
      </c>
      <c r="JA340" s="8">
        <v>0.03</v>
      </c>
      <c r="JB340" s="8">
        <v>-0.08</v>
      </c>
      <c r="JC340" s="8">
        <v>0.02</v>
      </c>
      <c r="KB340" s="8">
        <v>93.84</v>
      </c>
      <c r="KC340" s="8">
        <v>0.04</v>
      </c>
      <c r="KD340" s="8">
        <v>55.55</v>
      </c>
      <c r="KE340" s="8">
        <v>0.02</v>
      </c>
      <c r="KF340" s="8">
        <v>55.56</v>
      </c>
      <c r="KG340" s="8">
        <v>0.02</v>
      </c>
      <c r="KH340" s="8">
        <v>-0.01</v>
      </c>
      <c r="KI340" s="8">
        <v>0.02</v>
      </c>
      <c r="LD340" s="8">
        <v>93.57</v>
      </c>
      <c r="LE340" s="8">
        <v>0.04</v>
      </c>
      <c r="LF340" s="8">
        <v>55.16</v>
      </c>
      <c r="LG340" s="8">
        <v>0.01</v>
      </c>
      <c r="LH340" s="8">
        <v>55.41</v>
      </c>
      <c r="LI340" s="8">
        <v>0.02</v>
      </c>
      <c r="LJ340" s="8">
        <v>-0.24</v>
      </c>
      <c r="LK340" s="8">
        <v>0.02</v>
      </c>
      <c r="LX340" s="8">
        <v>95.59</v>
      </c>
      <c r="LY340" s="8">
        <v>0.04</v>
      </c>
      <c r="LZ340" s="8">
        <v>55.11</v>
      </c>
      <c r="MA340" s="8">
        <v>0.04</v>
      </c>
      <c r="MB340" s="8">
        <v>56.55</v>
      </c>
      <c r="MC340" s="8">
        <v>0.03</v>
      </c>
      <c r="MD340" s="8">
        <v>1.43</v>
      </c>
      <c r="ME340" s="8">
        <v>0.04</v>
      </c>
      <c r="MF340" s="8">
        <v>94.36</v>
      </c>
      <c r="MG340" s="8">
        <v>0.04</v>
      </c>
      <c r="MH340" s="8">
        <v>55.85</v>
      </c>
      <c r="MI340" s="8">
        <v>0.02</v>
      </c>
      <c r="MJ340" s="8">
        <v>-0.79</v>
      </c>
      <c r="MK340" s="8">
        <v>0.03</v>
      </c>
      <c r="MX340" s="28">
        <v>73.34</v>
      </c>
      <c r="MY340" s="28">
        <v>0.02</v>
      </c>
      <c r="MZ340" s="28">
        <v>71.540000000000006</v>
      </c>
      <c r="NA340" s="28">
        <v>0.04</v>
      </c>
      <c r="NB340" s="28">
        <v>70.930000000000007</v>
      </c>
      <c r="NC340" s="28">
        <v>0.04</v>
      </c>
      <c r="ND340" s="28">
        <v>71.59</v>
      </c>
      <c r="NE340" s="28">
        <v>0.03</v>
      </c>
      <c r="NF340" s="28">
        <v>71.650000000000006</v>
      </c>
      <c r="NG340" s="28">
        <v>0.02</v>
      </c>
      <c r="NJ340" s="8">
        <v>55.17</v>
      </c>
      <c r="NK340" s="8">
        <v>0.03</v>
      </c>
      <c r="NN340" s="8">
        <v>55.85</v>
      </c>
      <c r="NO340" s="8">
        <v>0.04</v>
      </c>
      <c r="NP340" s="8">
        <v>56.38</v>
      </c>
      <c r="NQ340" s="8">
        <v>0.02</v>
      </c>
      <c r="NR340" s="8">
        <v>56.24</v>
      </c>
      <c r="NS340" s="8">
        <v>0.04</v>
      </c>
      <c r="NV340" s="8">
        <v>55.79</v>
      </c>
      <c r="NW340" s="8">
        <v>0.03</v>
      </c>
      <c r="NX340" s="8">
        <v>55.99</v>
      </c>
      <c r="NY340" s="8">
        <v>0.06</v>
      </c>
      <c r="NZ340" s="8">
        <v>55.91</v>
      </c>
      <c r="OA340" s="8">
        <v>0.03</v>
      </c>
      <c r="OD340" s="8">
        <v>55.91</v>
      </c>
      <c r="OE340" s="8">
        <v>0.03</v>
      </c>
      <c r="PH340" s="28">
        <v>73.11</v>
      </c>
      <c r="PI340" s="28">
        <v>0.02</v>
      </c>
      <c r="PR340" s="8">
        <v>55.06</v>
      </c>
      <c r="PS340" s="8">
        <v>0.03</v>
      </c>
      <c r="PT340" s="8">
        <v>55.08</v>
      </c>
      <c r="PU340" s="8">
        <v>0.02</v>
      </c>
      <c r="QD340" s="8">
        <v>55.74</v>
      </c>
      <c r="QE340" s="8">
        <v>0.04</v>
      </c>
      <c r="QF340" s="8">
        <v>55.78</v>
      </c>
      <c r="QG340" s="8">
        <v>0.01</v>
      </c>
      <c r="QH340" s="8">
        <v>56.18</v>
      </c>
      <c r="QI340" s="8">
        <v>0.06</v>
      </c>
      <c r="QJ340" s="8">
        <v>55.26</v>
      </c>
      <c r="QK340" s="8">
        <v>0.02</v>
      </c>
      <c r="QV340" s="8">
        <v>56.37</v>
      </c>
      <c r="QW340" s="8">
        <v>0.03</v>
      </c>
      <c r="QX340" s="8">
        <v>55.51</v>
      </c>
      <c r="QY340" s="8">
        <v>0.12</v>
      </c>
      <c r="QZ340" s="8">
        <v>54.92</v>
      </c>
      <c r="RA340" s="8">
        <v>0.22</v>
      </c>
      <c r="RB340" s="28">
        <v>75.150000000000006</v>
      </c>
      <c r="RC340" s="28">
        <v>0.02</v>
      </c>
      <c r="RD340" s="28">
        <v>75.040000000000006</v>
      </c>
      <c r="RE340" s="28">
        <v>0.02</v>
      </c>
      <c r="RF340" s="28">
        <v>75.290000000000006</v>
      </c>
      <c r="RG340" s="28">
        <v>0.03</v>
      </c>
      <c r="RH340" s="28">
        <v>75.27</v>
      </c>
      <c r="RI340" s="28">
        <v>0.02</v>
      </c>
      <c r="RJ340" s="28">
        <v>75.22</v>
      </c>
      <c r="RK340" s="28">
        <v>0.02</v>
      </c>
      <c r="RL340" s="28">
        <v>75.22</v>
      </c>
      <c r="RM340" s="28">
        <v>0.02</v>
      </c>
      <c r="RP340" s="28">
        <v>65.599999999999994</v>
      </c>
      <c r="RQ340" s="28">
        <v>0.08</v>
      </c>
      <c r="RR340" s="28">
        <v>66</v>
      </c>
      <c r="RS340" s="28">
        <v>7.0000000000000007E-2</v>
      </c>
      <c r="RT340" s="28">
        <v>74.83</v>
      </c>
      <c r="RU340" s="28">
        <v>0.03</v>
      </c>
      <c r="RV340" s="28">
        <v>70.19</v>
      </c>
      <c r="RW340" s="28">
        <v>0.21</v>
      </c>
      <c r="RX340" s="28">
        <v>75.2</v>
      </c>
      <c r="RY340" s="28">
        <v>0.02</v>
      </c>
      <c r="RZ340" s="28">
        <v>64.900000000000006</v>
      </c>
      <c r="SA340" s="28">
        <v>0.08</v>
      </c>
      <c r="SB340" s="28">
        <v>71.03</v>
      </c>
      <c r="SC340" s="28">
        <v>0.08</v>
      </c>
      <c r="SD340" s="28">
        <v>68.650000000000006</v>
      </c>
      <c r="SE340" s="28">
        <v>0.15</v>
      </c>
      <c r="SF340" s="28">
        <v>74.45</v>
      </c>
      <c r="SG340" s="28">
        <v>0.08</v>
      </c>
      <c r="SH340" s="28">
        <v>65.78</v>
      </c>
      <c r="SI340" s="28">
        <v>7.0000000000000007E-2</v>
      </c>
      <c r="SJ340" s="28">
        <v>66.150000000000006</v>
      </c>
      <c r="SK340" s="28">
        <v>7.0000000000000007E-2</v>
      </c>
      <c r="SL340" s="28">
        <v>67.540000000000006</v>
      </c>
      <c r="SM340" s="28">
        <v>0.05</v>
      </c>
      <c r="SN340" s="28">
        <v>74.680000000000007</v>
      </c>
      <c r="SO340" s="28">
        <v>0.02</v>
      </c>
      <c r="SP340" s="28">
        <v>65.06</v>
      </c>
      <c r="SQ340" s="28">
        <v>7.0000000000000007E-2</v>
      </c>
      <c r="SR340" s="28">
        <v>68.150000000000006</v>
      </c>
      <c r="SS340" s="28">
        <v>0.13</v>
      </c>
      <c r="ST340" s="28">
        <v>65.47</v>
      </c>
      <c r="SU340" s="28">
        <v>0.09</v>
      </c>
      <c r="VV340" s="28">
        <v>55.01</v>
      </c>
      <c r="VW340" s="28">
        <v>0.13</v>
      </c>
      <c r="WF340" s="28">
        <v>72.41</v>
      </c>
      <c r="WG340" s="28">
        <v>0.03</v>
      </c>
      <c r="WH340" s="28">
        <v>72.84</v>
      </c>
      <c r="WI340" s="28">
        <v>0.02</v>
      </c>
      <c r="WJ340" s="7" t="s">
        <v>3405</v>
      </c>
      <c r="WK340" s="8">
        <v>75.007999999999996</v>
      </c>
      <c r="WL340" s="8">
        <v>0.01</v>
      </c>
      <c r="WM340" s="8">
        <v>61.997999999999998</v>
      </c>
      <c r="WN340" s="8">
        <v>2.4E-2</v>
      </c>
      <c r="WO340" s="8">
        <v>72.274000000000001</v>
      </c>
      <c r="WP340" s="8">
        <v>6.0000000000000001E-3</v>
      </c>
      <c r="WQ340" s="8">
        <v>60.460999999999999</v>
      </c>
      <c r="WR340" s="8">
        <v>2.5999999999999999E-2</v>
      </c>
      <c r="WS340" s="8">
        <v>54.994</v>
      </c>
      <c r="WT340" s="8">
        <v>2.7E-2</v>
      </c>
      <c r="WU340" s="8">
        <v>51.012999999999998</v>
      </c>
      <c r="WV340" s="8">
        <v>2.7E-2</v>
      </c>
      <c r="WW340" s="8">
        <v>2546.1999999999998</v>
      </c>
      <c r="WX340" s="8">
        <v>4.5999999999999996</v>
      </c>
      <c r="WY340" s="8">
        <v>2447.4</v>
      </c>
      <c r="WZ340" s="8">
        <v>4.5</v>
      </c>
      <c r="XA340" s="8">
        <v>1.1359999999999999</v>
      </c>
      <c r="XB340" s="8">
        <v>2E-3</v>
      </c>
      <c r="XC340" s="8">
        <v>-0.374</v>
      </c>
      <c r="XD340" s="8">
        <v>2E-3</v>
      </c>
      <c r="XE340" s="8">
        <v>0.13100000000000001</v>
      </c>
      <c r="XF340" s="8">
        <v>5.0000000000000001E-3</v>
      </c>
      <c r="XG340" s="8">
        <v>0.88790000000000002</v>
      </c>
      <c r="XH340" s="8">
        <v>3.2000000000000002E-3</v>
      </c>
      <c r="XI340" s="8">
        <v>29.350999999999999</v>
      </c>
      <c r="XJ340" s="8">
        <v>1E-3</v>
      </c>
      <c r="XK340" s="8">
        <v>1563</v>
      </c>
      <c r="XL340" s="8">
        <v>10</v>
      </c>
      <c r="XM340" s="8">
        <v>1550</v>
      </c>
      <c r="XO340" s="1">
        <v>6.0157889477365591E-2</v>
      </c>
      <c r="XP340" s="12">
        <v>147.23041870690454</v>
      </c>
      <c r="XQ340" s="4">
        <v>13.029</v>
      </c>
      <c r="XR340" s="4">
        <v>0.374</v>
      </c>
      <c r="XS340" s="45">
        <f t="shared" si="287"/>
        <v>1.534448817179815</v>
      </c>
      <c r="XT340" s="9">
        <f t="shared" si="260"/>
        <v>11334.575281137773</v>
      </c>
      <c r="XU340" s="46">
        <f t="shared" si="261"/>
        <v>326.62422274015751</v>
      </c>
      <c r="XV340" s="9">
        <f t="shared" si="259"/>
        <v>147.23276103174697</v>
      </c>
      <c r="XW340" s="9">
        <f t="shared" si="262"/>
        <v>678.00173345303313</v>
      </c>
      <c r="XX340" s="9">
        <f t="shared" si="263"/>
        <v>10656.57354768474</v>
      </c>
      <c r="XY340" s="15">
        <f t="shared" si="264"/>
        <v>8.6704781428318268E-3</v>
      </c>
      <c r="XZ340" s="9">
        <f t="shared" si="265"/>
        <v>27.199016492257993</v>
      </c>
      <c r="YA340" s="9">
        <f t="shared" si="266"/>
        <v>70.739551182820179</v>
      </c>
      <c r="YB340" s="10">
        <v>13.029414566410942</v>
      </c>
      <c r="YC340" s="10">
        <v>13.478405340360016</v>
      </c>
      <c r="YD340" s="3">
        <v>6.9896614802743926E-3</v>
      </c>
      <c r="YE340" s="9">
        <v>20.785259743461246</v>
      </c>
      <c r="YF340" s="15">
        <v>8.7774165133813614E-3</v>
      </c>
      <c r="YG340" s="9">
        <v>27.607078067976676</v>
      </c>
      <c r="YH340" s="15">
        <v>8.4254929121152147E-3</v>
      </c>
      <c r="YI340" s="9">
        <v>26.555579148934459</v>
      </c>
      <c r="YJ340" s="9">
        <f t="shared" si="267"/>
        <v>73.81448388668602</v>
      </c>
      <c r="YK340" s="9">
        <f t="shared" si="268"/>
        <v>61.404618523414939</v>
      </c>
      <c r="YL340" s="9">
        <f t="shared" si="269"/>
        <v>26.181571184302182</v>
      </c>
      <c r="YM340" s="9"/>
      <c r="YN340" s="9"/>
      <c r="YO340" s="9"/>
      <c r="YP340" s="14"/>
      <c r="YQ340" s="9"/>
      <c r="YR340" s="9"/>
      <c r="YS340" s="10"/>
      <c r="YT340" s="15"/>
      <c r="YU340" s="16"/>
      <c r="YV340" s="16"/>
      <c r="YW340" s="47"/>
      <c r="YX340" s="5"/>
      <c r="YY340" s="5"/>
      <c r="YZ340" s="5"/>
      <c r="ZA340" s="5"/>
      <c r="ZB340" s="5"/>
      <c r="ZC340" s="6"/>
    </row>
    <row r="341" spans="1:679" s="8" customFormat="1" x14ac:dyDescent="0.25">
      <c r="A341" s="8">
        <v>3</v>
      </c>
      <c r="B341" s="8" t="s">
        <v>1794</v>
      </c>
      <c r="C341" s="8" t="s">
        <v>1795</v>
      </c>
      <c r="D341" s="8" t="s">
        <v>1794</v>
      </c>
      <c r="E341" s="13" t="s">
        <v>3328</v>
      </c>
      <c r="F341" s="8" t="s">
        <v>3323</v>
      </c>
      <c r="G341" s="8" t="s">
        <v>3323</v>
      </c>
      <c r="H341" s="8" t="s">
        <v>3325</v>
      </c>
      <c r="I341" s="8" t="s">
        <v>3310</v>
      </c>
      <c r="J341" s="8" t="s">
        <v>3319</v>
      </c>
      <c r="L341" s="8">
        <v>7</v>
      </c>
      <c r="M341" s="8" t="s">
        <v>3311</v>
      </c>
      <c r="N341" s="7">
        <v>0</v>
      </c>
      <c r="O341" s="7">
        <v>0</v>
      </c>
      <c r="P341" s="8" t="s">
        <v>3367</v>
      </c>
      <c r="Q341" s="8" t="s">
        <v>1317</v>
      </c>
      <c r="R341" s="8" t="s">
        <v>1796</v>
      </c>
      <c r="S341" s="8" t="s">
        <v>119</v>
      </c>
      <c r="T341" s="8" t="s">
        <v>120</v>
      </c>
      <c r="U341" s="8" t="s">
        <v>121</v>
      </c>
      <c r="V341" s="8" t="s">
        <v>3378</v>
      </c>
      <c r="W341" s="8" t="s">
        <v>3382</v>
      </c>
      <c r="X341" s="8" t="s">
        <v>3387</v>
      </c>
      <c r="Y341" s="8" t="s">
        <v>3387</v>
      </c>
      <c r="Z341" s="8" t="s">
        <v>122</v>
      </c>
      <c r="AA341" s="8" t="s">
        <v>123</v>
      </c>
      <c r="AB341" s="8" t="s">
        <v>124</v>
      </c>
      <c r="AC341" s="8" t="s">
        <v>1319</v>
      </c>
      <c r="AD341" s="8" t="s">
        <v>1177</v>
      </c>
      <c r="AE341" s="8" t="s">
        <v>3391</v>
      </c>
      <c r="AF341" s="8" t="s">
        <v>931</v>
      </c>
      <c r="AG341" s="8">
        <v>75</v>
      </c>
      <c r="AH341" s="8">
        <v>62</v>
      </c>
      <c r="AI341" s="8">
        <v>55</v>
      </c>
      <c r="AJ341" s="8">
        <v>51</v>
      </c>
      <c r="AK341" s="8">
        <v>5.5</v>
      </c>
      <c r="AM341" s="8">
        <v>7.6</v>
      </c>
      <c r="AN341" s="8">
        <v>8.1</v>
      </c>
      <c r="AO341" s="8">
        <v>230</v>
      </c>
      <c r="AP341" s="8">
        <v>1.4</v>
      </c>
      <c r="AQ341" s="8">
        <v>6.5</v>
      </c>
      <c r="AR341" s="8">
        <v>0</v>
      </c>
      <c r="AS341" s="8">
        <v>10072</v>
      </c>
      <c r="AT341" s="8">
        <v>278</v>
      </c>
      <c r="AU341" s="8">
        <v>9619</v>
      </c>
      <c r="AV341" s="8">
        <v>48</v>
      </c>
      <c r="AW341" s="8">
        <v>5855</v>
      </c>
      <c r="AX341" s="8">
        <v>239</v>
      </c>
      <c r="AY341" s="8">
        <v>15933</v>
      </c>
      <c r="AZ341" s="8">
        <v>95</v>
      </c>
      <c r="BA341" s="8">
        <v>10.141</v>
      </c>
      <c r="BB341" s="8">
        <v>899</v>
      </c>
      <c r="CO341" s="8" t="s">
        <v>1797</v>
      </c>
      <c r="CP341" s="8" t="s">
        <v>1793</v>
      </c>
      <c r="CQ341" s="8">
        <v>74.974000000000004</v>
      </c>
      <c r="CR341" s="8">
        <v>1.4E-2</v>
      </c>
      <c r="CS341" s="8">
        <v>61.996000000000002</v>
      </c>
      <c r="CT341" s="8">
        <v>3.3000000000000002E-2</v>
      </c>
      <c r="CU341" s="8">
        <v>54.976999999999997</v>
      </c>
      <c r="CV341" s="8">
        <v>1.9E-2</v>
      </c>
      <c r="CW341" s="8">
        <v>50.981000000000002</v>
      </c>
      <c r="CX341" s="8">
        <v>1.9E-2</v>
      </c>
      <c r="CY341" s="8">
        <v>74.56</v>
      </c>
      <c r="CZ341" s="8">
        <v>0.04</v>
      </c>
      <c r="DA341" s="8">
        <v>71.17</v>
      </c>
      <c r="DB341" s="8">
        <v>0.04</v>
      </c>
      <c r="DC341" s="8">
        <v>72.150000000000006</v>
      </c>
      <c r="DD341" s="8">
        <v>0.01</v>
      </c>
      <c r="DE341" s="8">
        <v>0.108</v>
      </c>
      <c r="DF341" s="8">
        <v>4.0000000000000001E-3</v>
      </c>
      <c r="DG341" s="8">
        <v>0.89880000000000004</v>
      </c>
      <c r="DH341" s="8">
        <v>2.5999999999999999E-3</v>
      </c>
      <c r="DI341" s="8">
        <v>10072</v>
      </c>
      <c r="DJ341" s="8">
        <v>278</v>
      </c>
      <c r="DK341" s="8">
        <v>5855</v>
      </c>
      <c r="DL341" s="8">
        <v>239</v>
      </c>
      <c r="DM341" s="8">
        <v>10.141</v>
      </c>
      <c r="DN341" s="8">
        <v>0.316</v>
      </c>
      <c r="DU341" s="8">
        <v>230</v>
      </c>
      <c r="DV341" s="8">
        <v>0.9</v>
      </c>
      <c r="DW341" s="8">
        <v>230.4</v>
      </c>
      <c r="DX341" s="8">
        <v>0.9</v>
      </c>
      <c r="DY341" s="8">
        <v>230.1</v>
      </c>
      <c r="DZ341" s="8">
        <v>0.9</v>
      </c>
      <c r="EA341" s="8">
        <v>6.5</v>
      </c>
      <c r="EB341" s="8">
        <v>0</v>
      </c>
      <c r="EC341" s="8">
        <v>6.2</v>
      </c>
      <c r="ED341" s="8">
        <v>0</v>
      </c>
      <c r="EE341" s="8">
        <v>6.5</v>
      </c>
      <c r="EF341" s="8">
        <v>0</v>
      </c>
      <c r="EG341" s="8">
        <v>1398.3</v>
      </c>
      <c r="EH341" s="8">
        <v>12.1</v>
      </c>
      <c r="EI341" s="8">
        <v>1123.0999999999999</v>
      </c>
      <c r="EJ341" s="8">
        <v>16.600000000000001</v>
      </c>
      <c r="EK341" s="8">
        <v>173.3</v>
      </c>
      <c r="EL341" s="8">
        <v>9.1</v>
      </c>
      <c r="EM341" s="8">
        <v>230</v>
      </c>
      <c r="EO341" s="8">
        <v>230</v>
      </c>
      <c r="EQ341" s="8">
        <v>230</v>
      </c>
      <c r="ES341" s="8">
        <v>6.3</v>
      </c>
      <c r="EU341" s="8">
        <v>6.1</v>
      </c>
      <c r="EW341" s="8">
        <v>6.4</v>
      </c>
      <c r="EY341" s="8">
        <v>0.63</v>
      </c>
      <c r="FW341" s="8">
        <v>0</v>
      </c>
      <c r="FY341" s="8">
        <v>0</v>
      </c>
      <c r="GA341" s="8">
        <v>0</v>
      </c>
      <c r="GC341" s="8">
        <v>15</v>
      </c>
      <c r="GE341" s="8">
        <v>1550</v>
      </c>
      <c r="HB341" s="8">
        <v>93.4</v>
      </c>
      <c r="HC341" s="8">
        <v>0.03</v>
      </c>
      <c r="HD341" s="8">
        <v>55.55</v>
      </c>
      <c r="HE341" s="8">
        <v>0.02</v>
      </c>
      <c r="HF341" s="8">
        <v>55.31</v>
      </c>
      <c r="HG341" s="8">
        <v>0.01</v>
      </c>
      <c r="HH341" s="8">
        <v>-0.24</v>
      </c>
      <c r="HI341" s="8">
        <v>0.03</v>
      </c>
      <c r="HZ341" s="8">
        <v>93.83</v>
      </c>
      <c r="IA341" s="8">
        <v>0.03</v>
      </c>
      <c r="IB341" s="8">
        <v>55.69</v>
      </c>
      <c r="IC341" s="8">
        <v>0.02</v>
      </c>
      <c r="ID341" s="8">
        <v>55.55</v>
      </c>
      <c r="IE341" s="8">
        <v>0.02</v>
      </c>
      <c r="IF341" s="8">
        <v>0.13</v>
      </c>
      <c r="IG341" s="8">
        <v>0.03</v>
      </c>
      <c r="IP341" s="8">
        <v>93.79</v>
      </c>
      <c r="IQ341" s="8">
        <v>0.03</v>
      </c>
      <c r="IR341" s="8">
        <v>55.27</v>
      </c>
      <c r="IS341" s="8">
        <v>0.03</v>
      </c>
      <c r="IT341" s="8">
        <v>55.53</v>
      </c>
      <c r="IU341" s="8">
        <v>0.02</v>
      </c>
      <c r="IV341" s="8">
        <v>0.26</v>
      </c>
      <c r="IW341" s="8">
        <v>0.04</v>
      </c>
      <c r="IX341" s="8">
        <v>93.25</v>
      </c>
      <c r="IY341" s="8">
        <v>0.02</v>
      </c>
      <c r="IZ341" s="8">
        <v>55.23</v>
      </c>
      <c r="JA341" s="8">
        <v>0.01</v>
      </c>
      <c r="JB341" s="8">
        <v>-0.09</v>
      </c>
      <c r="JC341" s="8">
        <v>0.02</v>
      </c>
      <c r="KB341" s="8">
        <v>93.93</v>
      </c>
      <c r="KC341" s="8">
        <v>0.02</v>
      </c>
      <c r="KD341" s="8">
        <v>55.56</v>
      </c>
      <c r="KE341" s="8">
        <v>0.03</v>
      </c>
      <c r="KF341" s="8">
        <v>55.61</v>
      </c>
      <c r="KG341" s="8">
        <v>0.01</v>
      </c>
      <c r="KH341" s="8">
        <v>-0.05</v>
      </c>
      <c r="KI341" s="8">
        <v>0.03</v>
      </c>
      <c r="LD341" s="8">
        <v>93.65</v>
      </c>
      <c r="LE341" s="8">
        <v>0.02</v>
      </c>
      <c r="LF341" s="8">
        <v>55.24</v>
      </c>
      <c r="LG341" s="8">
        <v>0.03</v>
      </c>
      <c r="LH341" s="8">
        <v>55.45</v>
      </c>
      <c r="LI341" s="8">
        <v>0.01</v>
      </c>
      <c r="LJ341" s="8">
        <v>-0.22</v>
      </c>
      <c r="LK341" s="8">
        <v>0.03</v>
      </c>
      <c r="LX341" s="8">
        <v>95.66</v>
      </c>
      <c r="LY341" s="8">
        <v>0.02</v>
      </c>
      <c r="LZ341" s="8">
        <v>55.2</v>
      </c>
      <c r="MA341" s="8">
        <v>0.03</v>
      </c>
      <c r="MB341" s="8">
        <v>56.58</v>
      </c>
      <c r="MC341" s="8">
        <v>0.01</v>
      </c>
      <c r="MD341" s="8">
        <v>1.38</v>
      </c>
      <c r="ME341" s="8">
        <v>0.04</v>
      </c>
      <c r="MF341" s="8">
        <v>94.4</v>
      </c>
      <c r="MG341" s="8">
        <v>0.02</v>
      </c>
      <c r="MH341" s="8">
        <v>55.87</v>
      </c>
      <c r="MI341" s="8">
        <v>0.01</v>
      </c>
      <c r="MJ341" s="8">
        <v>-0.74</v>
      </c>
      <c r="MK341" s="8">
        <v>0.04</v>
      </c>
      <c r="MX341" s="28">
        <v>72.28</v>
      </c>
      <c r="MY341" s="28">
        <v>0.03</v>
      </c>
      <c r="MZ341" s="28">
        <v>70.42</v>
      </c>
      <c r="NA341" s="28">
        <v>0.04</v>
      </c>
      <c r="NB341" s="28">
        <v>70.3</v>
      </c>
      <c r="NC341" s="28">
        <v>0.04</v>
      </c>
      <c r="ND341" s="28">
        <v>70.930000000000007</v>
      </c>
      <c r="NE341" s="28">
        <v>0.04</v>
      </c>
      <c r="NF341" s="28">
        <v>70.56</v>
      </c>
      <c r="NG341" s="28">
        <v>0.04</v>
      </c>
      <c r="NJ341" s="8">
        <v>55.25</v>
      </c>
      <c r="NK341" s="8">
        <v>0.02</v>
      </c>
      <c r="NN341" s="8">
        <v>55.75</v>
      </c>
      <c r="NO341" s="8">
        <v>0.02</v>
      </c>
      <c r="NP341" s="8">
        <v>56.33</v>
      </c>
      <c r="NQ341" s="8">
        <v>0.02</v>
      </c>
      <c r="NR341" s="8">
        <v>56.2</v>
      </c>
      <c r="NS341" s="8">
        <v>0.03</v>
      </c>
      <c r="NV341" s="8">
        <v>55.69</v>
      </c>
      <c r="NW341" s="8">
        <v>0.03</v>
      </c>
      <c r="NX341" s="8">
        <v>55.89</v>
      </c>
      <c r="NY341" s="8">
        <v>0.06</v>
      </c>
      <c r="NZ341" s="8">
        <v>55.91</v>
      </c>
      <c r="OA341" s="8">
        <v>0.02</v>
      </c>
      <c r="OD341" s="8">
        <v>55.85</v>
      </c>
      <c r="OE341" s="8">
        <v>0.02</v>
      </c>
      <c r="PH341" s="28">
        <v>72.11</v>
      </c>
      <c r="PI341" s="28">
        <v>0.04</v>
      </c>
      <c r="PR341" s="8">
        <v>55.13</v>
      </c>
      <c r="PS341" s="8">
        <v>0.03</v>
      </c>
      <c r="PT341" s="8">
        <v>55.14</v>
      </c>
      <c r="PU341" s="8">
        <v>0.02</v>
      </c>
      <c r="QD341" s="8">
        <v>55.7</v>
      </c>
      <c r="QE341" s="8">
        <v>0.02</v>
      </c>
      <c r="QF341" s="8">
        <v>55.76</v>
      </c>
      <c r="QG341" s="8">
        <v>0.01</v>
      </c>
      <c r="QH341" s="8">
        <v>56.06</v>
      </c>
      <c r="QI341" s="8">
        <v>7.0000000000000007E-2</v>
      </c>
      <c r="QJ341" s="8">
        <v>55.24</v>
      </c>
      <c r="QK341" s="8">
        <v>0.02</v>
      </c>
      <c r="QV341" s="8">
        <v>56.33</v>
      </c>
      <c r="QW341" s="8">
        <v>0.04</v>
      </c>
      <c r="QX341" s="8">
        <v>55.47</v>
      </c>
      <c r="QY341" s="8">
        <v>0.11</v>
      </c>
      <c r="QZ341" s="8">
        <v>54.91</v>
      </c>
      <c r="RA341" s="8">
        <v>0.21</v>
      </c>
      <c r="RB341" s="28">
        <v>75.12</v>
      </c>
      <c r="RC341" s="28">
        <v>0.03</v>
      </c>
      <c r="RD341" s="28">
        <v>75.010000000000005</v>
      </c>
      <c r="RE341" s="28">
        <v>0.03</v>
      </c>
      <c r="RF341" s="28">
        <v>75.27</v>
      </c>
      <c r="RG341" s="28">
        <v>0.04</v>
      </c>
      <c r="RH341" s="28">
        <v>75.239999999999995</v>
      </c>
      <c r="RI341" s="28">
        <v>0.03</v>
      </c>
      <c r="RJ341" s="28">
        <v>75.180000000000007</v>
      </c>
      <c r="RK341" s="28">
        <v>0.03</v>
      </c>
      <c r="RL341" s="28">
        <v>75.180000000000007</v>
      </c>
      <c r="RM341" s="28">
        <v>0.03</v>
      </c>
      <c r="RP341" s="28">
        <v>63.85</v>
      </c>
      <c r="RQ341" s="28">
        <v>0.1</v>
      </c>
      <c r="RR341" s="28">
        <v>64.38</v>
      </c>
      <c r="RS341" s="28">
        <v>0.09</v>
      </c>
      <c r="RT341" s="28">
        <v>74.92</v>
      </c>
      <c r="RU341" s="28">
        <v>0.04</v>
      </c>
      <c r="RV341" s="28">
        <v>73.599999999999994</v>
      </c>
      <c r="RW341" s="28">
        <v>0.13</v>
      </c>
      <c r="RX341" s="28">
        <v>75.010000000000005</v>
      </c>
      <c r="RY341" s="28">
        <v>0.03</v>
      </c>
      <c r="RZ341" s="28">
        <v>62.89</v>
      </c>
      <c r="SA341" s="28">
        <v>0.11</v>
      </c>
      <c r="SB341" s="28">
        <v>68.650000000000006</v>
      </c>
      <c r="SC341" s="28">
        <v>0.12</v>
      </c>
      <c r="SD341" s="28">
        <v>65.760000000000005</v>
      </c>
      <c r="SE341" s="28">
        <v>0.12</v>
      </c>
      <c r="SF341" s="28">
        <v>74.5</v>
      </c>
      <c r="SG341" s="28">
        <v>0.08</v>
      </c>
      <c r="SH341" s="28">
        <v>64.14</v>
      </c>
      <c r="SI341" s="28">
        <v>0.08</v>
      </c>
      <c r="SJ341" s="28">
        <v>64.53</v>
      </c>
      <c r="SK341" s="28">
        <v>0.08</v>
      </c>
      <c r="SL341" s="28">
        <v>65.89</v>
      </c>
      <c r="SM341" s="28">
        <v>0.06</v>
      </c>
      <c r="SN341" s="28">
        <v>74.62</v>
      </c>
      <c r="SO341" s="28">
        <v>0.03</v>
      </c>
      <c r="SP341" s="28">
        <v>63.3</v>
      </c>
      <c r="SQ341" s="28">
        <v>0.1</v>
      </c>
      <c r="SR341" s="28">
        <v>65.08</v>
      </c>
      <c r="SS341" s="28">
        <v>0.18</v>
      </c>
      <c r="ST341" s="28">
        <v>64.72</v>
      </c>
      <c r="SU341" s="28">
        <v>0.11</v>
      </c>
      <c r="VV341" s="28">
        <v>54.82</v>
      </c>
      <c r="VW341" s="28">
        <v>0.15</v>
      </c>
      <c r="WF341" s="28">
        <v>71.39</v>
      </c>
      <c r="WG341" s="28">
        <v>0.03</v>
      </c>
      <c r="WH341" s="28">
        <v>71.83</v>
      </c>
      <c r="WI341" s="28">
        <v>0.03</v>
      </c>
      <c r="WJ341" s="7" t="s">
        <v>3405</v>
      </c>
      <c r="WK341" s="8">
        <v>74.974000000000004</v>
      </c>
      <c r="WL341" s="8">
        <v>1.4E-2</v>
      </c>
      <c r="WM341" s="8">
        <v>61.996000000000002</v>
      </c>
      <c r="WN341" s="8">
        <v>3.3000000000000002E-2</v>
      </c>
      <c r="WO341" s="8">
        <v>71.415999999999997</v>
      </c>
      <c r="WP341" s="8">
        <v>1.6E-2</v>
      </c>
      <c r="WQ341" s="8">
        <v>60.018000000000001</v>
      </c>
      <c r="WR341" s="8">
        <v>2.7E-2</v>
      </c>
      <c r="WS341" s="8">
        <v>54.976999999999997</v>
      </c>
      <c r="WT341" s="8">
        <v>1.9E-2</v>
      </c>
      <c r="WU341" s="8">
        <v>50.981000000000002</v>
      </c>
      <c r="WV341" s="8">
        <v>1.9E-2</v>
      </c>
      <c r="WW341" s="8">
        <v>2559.6999999999998</v>
      </c>
      <c r="WX341" s="8">
        <v>3.7</v>
      </c>
      <c r="WY341" s="8">
        <v>2464.5</v>
      </c>
      <c r="WZ341" s="8">
        <v>3.6</v>
      </c>
      <c r="XA341" s="8">
        <v>1.1299999999999999</v>
      </c>
      <c r="XB341" s="8">
        <v>1E-3</v>
      </c>
      <c r="XC341" s="8">
        <v>-0.34799999999999998</v>
      </c>
      <c r="XD341" s="8">
        <v>2E-3</v>
      </c>
      <c r="XE341" s="8">
        <v>0.108</v>
      </c>
      <c r="XF341" s="8">
        <v>4.0000000000000001E-3</v>
      </c>
      <c r="XG341" s="8">
        <v>0.89880000000000004</v>
      </c>
      <c r="XH341" s="8">
        <v>2.5999999999999999E-3</v>
      </c>
      <c r="XI341" s="8">
        <v>29.364999999999998</v>
      </c>
      <c r="XJ341" s="8">
        <v>0</v>
      </c>
      <c r="XK341" s="8">
        <v>1571</v>
      </c>
      <c r="XL341" s="8">
        <v>10</v>
      </c>
      <c r="XM341" s="8">
        <v>1570</v>
      </c>
      <c r="XO341" s="1">
        <v>0.10041506225933922</v>
      </c>
      <c r="XP341" s="12">
        <v>247.4729209381415</v>
      </c>
      <c r="XQ341" s="4">
        <v>13.029</v>
      </c>
      <c r="XR341" s="4">
        <v>0.34799999999999998</v>
      </c>
      <c r="XS341" s="45">
        <f t="shared" si="287"/>
        <v>1.5480552801464149</v>
      </c>
      <c r="XT341" s="9">
        <f t="shared" si="260"/>
        <v>11413.618042860217</v>
      </c>
      <c r="XU341" s="46">
        <f t="shared" si="261"/>
        <v>327.16916692913384</v>
      </c>
      <c r="XV341" s="9">
        <f t="shared" si="259"/>
        <v>247.47181018965478</v>
      </c>
      <c r="XW341" s="9">
        <f t="shared" si="262"/>
        <v>1139.6455523445254</v>
      </c>
      <c r="XX341" s="9">
        <f t="shared" si="263"/>
        <v>10273.972490515691</v>
      </c>
      <c r="XY341" s="15">
        <f t="shared" si="264"/>
        <v>8.6036550658337239E-3</v>
      </c>
      <c r="XZ341" s="9">
        <f t="shared" si="265"/>
        <v>26.923249054214729</v>
      </c>
      <c r="YA341" s="9">
        <f t="shared" si="266"/>
        <v>69.867944719853583</v>
      </c>
      <c r="YB341" s="10">
        <v>13.028883042479952</v>
      </c>
      <c r="YC341" s="10">
        <v>13.456031157102997</v>
      </c>
      <c r="YD341" s="3">
        <v>6.9766546249577449E-3</v>
      </c>
      <c r="YE341" s="9">
        <v>20.767009217424604</v>
      </c>
      <c r="YF341" s="15">
        <v>8.7841309059061567E-3</v>
      </c>
      <c r="YG341" s="9">
        <v>27.60613304632593</v>
      </c>
      <c r="YH341" s="15">
        <v>8.3462463655892567E-3</v>
      </c>
      <c r="YI341" s="9">
        <v>26.259856049407745</v>
      </c>
      <c r="YJ341" s="9">
        <f t="shared" si="267"/>
        <v>72.983222712471061</v>
      </c>
      <c r="YK341" s="9">
        <f t="shared" si="268"/>
        <v>60.99896667104808</v>
      </c>
      <c r="YL341" s="9">
        <f t="shared" si="269"/>
        <v>25.882586102037095</v>
      </c>
      <c r="YM341" s="9"/>
      <c r="YN341" s="9"/>
      <c r="YO341" s="9"/>
      <c r="YP341" s="14"/>
      <c r="YQ341" s="9"/>
      <c r="YR341" s="9"/>
      <c r="YS341" s="10"/>
      <c r="YT341" s="15"/>
      <c r="YU341" s="16"/>
      <c r="YV341" s="16"/>
      <c r="YW341" s="47"/>
      <c r="YX341" s="5"/>
      <c r="YY341" s="5"/>
      <c r="YZ341" s="5"/>
      <c r="ZA341" s="5"/>
      <c r="ZB341" s="5"/>
      <c r="ZC341" s="6"/>
    </row>
    <row r="342" spans="1:679" s="8" customFormat="1" x14ac:dyDescent="0.25">
      <c r="A342" s="8">
        <v>3</v>
      </c>
      <c r="B342" s="8" t="s">
        <v>1798</v>
      </c>
      <c r="C342" s="8" t="s">
        <v>1799</v>
      </c>
      <c r="D342" s="8" t="s">
        <v>1798</v>
      </c>
      <c r="E342" s="13" t="s">
        <v>3329</v>
      </c>
      <c r="F342" s="8" t="s">
        <v>3323</v>
      </c>
      <c r="G342" s="8" t="s">
        <v>3323</v>
      </c>
      <c r="H342" s="8" t="s">
        <v>3325</v>
      </c>
      <c r="I342" s="8" t="s">
        <v>3310</v>
      </c>
      <c r="J342" s="8" t="s">
        <v>3319</v>
      </c>
      <c r="L342" s="8">
        <v>7</v>
      </c>
      <c r="M342" s="8" t="s">
        <v>3311</v>
      </c>
      <c r="N342" s="7">
        <v>0</v>
      </c>
      <c r="O342" s="7">
        <v>0</v>
      </c>
      <c r="P342" s="8" t="s">
        <v>3367</v>
      </c>
      <c r="Q342" s="8" t="s">
        <v>1317</v>
      </c>
      <c r="R342" s="8" t="s">
        <v>1800</v>
      </c>
      <c r="S342" s="8" t="s">
        <v>119</v>
      </c>
      <c r="T342" s="8" t="s">
        <v>120</v>
      </c>
      <c r="U342" s="8" t="s">
        <v>121</v>
      </c>
      <c r="V342" s="8" t="s">
        <v>3378</v>
      </c>
      <c r="W342" s="8" t="s">
        <v>3382</v>
      </c>
      <c r="X342" s="8" t="s">
        <v>3387</v>
      </c>
      <c r="Y342" s="8" t="s">
        <v>3387</v>
      </c>
      <c r="Z342" s="8" t="s">
        <v>122</v>
      </c>
      <c r="AA342" s="8" t="s">
        <v>123</v>
      </c>
      <c r="AB342" s="8" t="s">
        <v>124</v>
      </c>
      <c r="AC342" s="8" t="s">
        <v>1319</v>
      </c>
      <c r="AD342" s="8" t="s">
        <v>1177</v>
      </c>
      <c r="AE342" s="8" t="s">
        <v>3391</v>
      </c>
      <c r="AF342" s="8" t="s">
        <v>931</v>
      </c>
      <c r="AG342" s="8">
        <v>75</v>
      </c>
      <c r="AH342" s="8">
        <v>62</v>
      </c>
      <c r="AI342" s="8">
        <v>55</v>
      </c>
      <c r="AJ342" s="8">
        <v>51</v>
      </c>
      <c r="AK342" s="8">
        <v>5.5</v>
      </c>
      <c r="AM342" s="8">
        <v>7.6</v>
      </c>
      <c r="AN342" s="8">
        <v>8.1</v>
      </c>
      <c r="AO342" s="8">
        <v>229.9</v>
      </c>
      <c r="AP342" s="8">
        <v>1.5</v>
      </c>
      <c r="AQ342" s="8">
        <v>6.5</v>
      </c>
      <c r="AR342" s="8">
        <v>0</v>
      </c>
      <c r="AS342" s="8">
        <v>13647</v>
      </c>
      <c r="AT342" s="8">
        <v>36</v>
      </c>
      <c r="AU342" s="8">
        <v>13101</v>
      </c>
      <c r="AV342" s="8">
        <v>73</v>
      </c>
      <c r="AW342" s="8">
        <v>7165</v>
      </c>
      <c r="AX342" s="8">
        <v>162</v>
      </c>
      <c r="AY342" s="8">
        <v>20818</v>
      </c>
      <c r="AZ342" s="8">
        <v>174</v>
      </c>
      <c r="BA342" s="8">
        <v>13.116</v>
      </c>
      <c r="BB342" s="8">
        <v>899</v>
      </c>
      <c r="CO342" s="8" t="s">
        <v>1801</v>
      </c>
      <c r="CP342" s="8" t="s">
        <v>1793</v>
      </c>
      <c r="CQ342" s="8">
        <v>75.013000000000005</v>
      </c>
      <c r="CR342" s="8">
        <v>7.0000000000000001E-3</v>
      </c>
      <c r="CS342" s="8">
        <v>61.994999999999997</v>
      </c>
      <c r="CT342" s="8">
        <v>3.9E-2</v>
      </c>
      <c r="CU342" s="8">
        <v>55.003999999999998</v>
      </c>
      <c r="CV342" s="8">
        <v>1.6E-2</v>
      </c>
      <c r="CW342" s="8">
        <v>51.015999999999998</v>
      </c>
      <c r="CX342" s="8">
        <v>2.7E-2</v>
      </c>
      <c r="CY342" s="8">
        <v>74.540000000000006</v>
      </c>
      <c r="CZ342" s="8">
        <v>0.04</v>
      </c>
      <c r="DA342" s="8">
        <v>69.97</v>
      </c>
      <c r="DB342" s="8">
        <v>0.05</v>
      </c>
      <c r="DC342" s="8">
        <v>71.180000000000007</v>
      </c>
      <c r="DD342" s="8">
        <v>0.01</v>
      </c>
      <c r="DE342" s="8">
        <v>9.6000000000000002E-2</v>
      </c>
      <c r="DF342" s="8">
        <v>6.0000000000000001E-3</v>
      </c>
      <c r="DG342" s="8">
        <v>0.92079999999999995</v>
      </c>
      <c r="DH342" s="8">
        <v>3.2000000000000002E-3</v>
      </c>
      <c r="DI342" s="8">
        <v>13647</v>
      </c>
      <c r="DJ342" s="8">
        <v>36</v>
      </c>
      <c r="DK342" s="8">
        <v>7165</v>
      </c>
      <c r="DL342" s="8">
        <v>162</v>
      </c>
      <c r="DM342" s="8">
        <v>13.116</v>
      </c>
      <c r="DN342" s="8">
        <v>0.14099999999999999</v>
      </c>
      <c r="DU342" s="8">
        <v>229.9</v>
      </c>
      <c r="DV342" s="8">
        <v>1.1000000000000001</v>
      </c>
      <c r="DW342" s="8">
        <v>230.4</v>
      </c>
      <c r="DX342" s="8">
        <v>1.1000000000000001</v>
      </c>
      <c r="DY342" s="8">
        <v>230.1</v>
      </c>
      <c r="DZ342" s="8">
        <v>1.2</v>
      </c>
      <c r="EA342" s="8">
        <v>6.5</v>
      </c>
      <c r="EB342" s="8">
        <v>0.1</v>
      </c>
      <c r="EC342" s="8">
        <v>6.2</v>
      </c>
      <c r="ED342" s="8">
        <v>0</v>
      </c>
      <c r="EE342" s="8">
        <v>6.5</v>
      </c>
      <c r="EF342" s="8">
        <v>0.1</v>
      </c>
      <c r="EG342" s="8">
        <v>1405.5</v>
      </c>
      <c r="EH342" s="8">
        <v>14.4</v>
      </c>
      <c r="EI342" s="8">
        <v>1124.0999999999999</v>
      </c>
      <c r="EJ342" s="8">
        <v>20.399999999999999</v>
      </c>
      <c r="EK342" s="8">
        <v>181.7</v>
      </c>
      <c r="EL342" s="8">
        <v>10.3</v>
      </c>
      <c r="EM342" s="8">
        <v>230</v>
      </c>
      <c r="EO342" s="8">
        <v>230</v>
      </c>
      <c r="EQ342" s="8">
        <v>230</v>
      </c>
      <c r="ES342" s="8">
        <v>6.3</v>
      </c>
      <c r="EU342" s="8">
        <v>6.2</v>
      </c>
      <c r="EW342" s="8">
        <v>6.4</v>
      </c>
      <c r="EY342" s="8">
        <v>0.62</v>
      </c>
      <c r="FW342" s="8">
        <v>0</v>
      </c>
      <c r="FY342" s="8">
        <v>0</v>
      </c>
      <c r="GA342" s="8">
        <v>0</v>
      </c>
      <c r="GC342" s="8">
        <v>15</v>
      </c>
      <c r="GE342" s="8">
        <v>1570</v>
      </c>
      <c r="HB342" s="8">
        <v>93.49</v>
      </c>
      <c r="HC342" s="8">
        <v>0.04</v>
      </c>
      <c r="HD342" s="8">
        <v>55.57</v>
      </c>
      <c r="HE342" s="8">
        <v>0.01</v>
      </c>
      <c r="HF342" s="8">
        <v>55.37</v>
      </c>
      <c r="HG342" s="8">
        <v>0.02</v>
      </c>
      <c r="HH342" s="8">
        <v>-0.2</v>
      </c>
      <c r="HI342" s="8">
        <v>0.03</v>
      </c>
      <c r="HZ342" s="8">
        <v>93.84</v>
      </c>
      <c r="IA342" s="8">
        <v>0.04</v>
      </c>
      <c r="IB342" s="8">
        <v>55.67</v>
      </c>
      <c r="IC342" s="8">
        <v>0.02</v>
      </c>
      <c r="ID342" s="8">
        <v>55.56</v>
      </c>
      <c r="IE342" s="8">
        <v>0.02</v>
      </c>
      <c r="IF342" s="8">
        <v>0.11</v>
      </c>
      <c r="IG342" s="8">
        <v>0.03</v>
      </c>
      <c r="IP342" s="8">
        <v>93.83</v>
      </c>
      <c r="IQ342" s="8">
        <v>7.0000000000000007E-2</v>
      </c>
      <c r="IR342" s="8">
        <v>55.2</v>
      </c>
      <c r="IS342" s="8">
        <v>0.04</v>
      </c>
      <c r="IT342" s="8">
        <v>55.56</v>
      </c>
      <c r="IU342" s="8">
        <v>0.04</v>
      </c>
      <c r="IV342" s="8">
        <v>0.36</v>
      </c>
      <c r="IW342" s="8">
        <v>7.0000000000000007E-2</v>
      </c>
      <c r="IX342" s="8">
        <v>93.37</v>
      </c>
      <c r="IY342" s="8">
        <v>0.04</v>
      </c>
      <c r="IZ342" s="8">
        <v>55.3</v>
      </c>
      <c r="JA342" s="8">
        <v>0.02</v>
      </c>
      <c r="JB342" s="8">
        <v>-0.13</v>
      </c>
      <c r="JC342" s="8">
        <v>0.03</v>
      </c>
      <c r="KB342" s="8">
        <v>93.97</v>
      </c>
      <c r="KC342" s="8">
        <v>0.04</v>
      </c>
      <c r="KD342" s="8">
        <v>55.57</v>
      </c>
      <c r="KE342" s="8">
        <v>0.03</v>
      </c>
      <c r="KF342" s="8">
        <v>55.64</v>
      </c>
      <c r="KG342" s="8">
        <v>0.02</v>
      </c>
      <c r="KH342" s="8">
        <v>-7.0000000000000007E-2</v>
      </c>
      <c r="KI342" s="8">
        <v>0.03</v>
      </c>
      <c r="LD342" s="8">
        <v>93.73</v>
      </c>
      <c r="LE342" s="8">
        <v>0.04</v>
      </c>
      <c r="LF342" s="8">
        <v>55.28</v>
      </c>
      <c r="LG342" s="8">
        <v>0.02</v>
      </c>
      <c r="LH342" s="8">
        <v>55.5</v>
      </c>
      <c r="LI342" s="8">
        <v>0.02</v>
      </c>
      <c r="LJ342" s="8">
        <v>-0.22</v>
      </c>
      <c r="LK342" s="8">
        <v>0.03</v>
      </c>
      <c r="LX342" s="8">
        <v>95.74</v>
      </c>
      <c r="LY342" s="8">
        <v>0.04</v>
      </c>
      <c r="LZ342" s="8">
        <v>55.23</v>
      </c>
      <c r="MA342" s="8">
        <v>0.03</v>
      </c>
      <c r="MB342" s="8">
        <v>56.63</v>
      </c>
      <c r="MC342" s="8">
        <v>0.02</v>
      </c>
      <c r="MD342" s="8">
        <v>1.4</v>
      </c>
      <c r="ME342" s="8">
        <v>0.04</v>
      </c>
      <c r="MF342" s="8">
        <v>94.44</v>
      </c>
      <c r="MG342" s="8">
        <v>0.04</v>
      </c>
      <c r="MH342" s="8">
        <v>55.91</v>
      </c>
      <c r="MI342" s="8">
        <v>0.02</v>
      </c>
      <c r="MJ342" s="8">
        <v>-0.75</v>
      </c>
      <c r="MK342" s="8">
        <v>0.02</v>
      </c>
      <c r="MX342" s="28">
        <v>71.09</v>
      </c>
      <c r="MY342" s="28">
        <v>0.03</v>
      </c>
      <c r="MZ342" s="28">
        <v>68.900000000000006</v>
      </c>
      <c r="NA342" s="28">
        <v>0.03</v>
      </c>
      <c r="NB342" s="28">
        <v>69.03</v>
      </c>
      <c r="NC342" s="28">
        <v>0.03</v>
      </c>
      <c r="ND342" s="28">
        <v>69.790000000000006</v>
      </c>
      <c r="NE342" s="28">
        <v>0.03</v>
      </c>
      <c r="NF342" s="28">
        <v>69.040000000000006</v>
      </c>
      <c r="NG342" s="28">
        <v>0.03</v>
      </c>
      <c r="NJ342" s="8">
        <v>55.22</v>
      </c>
      <c r="NK342" s="8">
        <v>0.04</v>
      </c>
      <c r="NN342" s="8">
        <v>55.63</v>
      </c>
      <c r="NO342" s="8">
        <v>0.02</v>
      </c>
      <c r="NP342" s="8">
        <v>56.31</v>
      </c>
      <c r="NQ342" s="8">
        <v>0.01</v>
      </c>
      <c r="NR342" s="8">
        <v>56.17</v>
      </c>
      <c r="NS342" s="8">
        <v>0.02</v>
      </c>
      <c r="NV342" s="8">
        <v>55.67</v>
      </c>
      <c r="NW342" s="8">
        <v>0.03</v>
      </c>
      <c r="NX342" s="8">
        <v>55.85</v>
      </c>
      <c r="NY342" s="8">
        <v>0.02</v>
      </c>
      <c r="NZ342" s="8">
        <v>55.94</v>
      </c>
      <c r="OA342" s="8">
        <v>0.01</v>
      </c>
      <c r="OD342" s="8">
        <v>55.81</v>
      </c>
      <c r="OE342" s="8">
        <v>0.02</v>
      </c>
      <c r="PH342" s="28">
        <v>71</v>
      </c>
      <c r="PI342" s="28">
        <v>0.03</v>
      </c>
      <c r="PR342" s="8">
        <v>55.16</v>
      </c>
      <c r="PS342" s="8">
        <v>0.02</v>
      </c>
      <c r="PT342" s="8">
        <v>55.17</v>
      </c>
      <c r="PU342" s="8">
        <v>0.02</v>
      </c>
      <c r="QD342" s="8">
        <v>55.59</v>
      </c>
      <c r="QE342" s="8">
        <v>0.02</v>
      </c>
      <c r="QF342" s="8">
        <v>55.8</v>
      </c>
      <c r="QG342" s="8">
        <v>0.02</v>
      </c>
      <c r="QH342" s="8">
        <v>56</v>
      </c>
      <c r="QI342" s="8">
        <v>0.03</v>
      </c>
      <c r="QJ342" s="8">
        <v>55.31</v>
      </c>
      <c r="QK342" s="8">
        <v>0.03</v>
      </c>
      <c r="QV342" s="8">
        <v>56.33</v>
      </c>
      <c r="QW342" s="8">
        <v>0.02</v>
      </c>
      <c r="QX342" s="8">
        <v>55.5</v>
      </c>
      <c r="QY342" s="8">
        <v>0.14000000000000001</v>
      </c>
      <c r="QZ342" s="8">
        <v>54.95</v>
      </c>
      <c r="RA342" s="8">
        <v>0.28999999999999998</v>
      </c>
      <c r="RB342" s="28">
        <v>75.099999999999994</v>
      </c>
      <c r="RC342" s="28">
        <v>0.03</v>
      </c>
      <c r="RD342" s="28">
        <v>75.010000000000005</v>
      </c>
      <c r="RE342" s="28">
        <v>0.03</v>
      </c>
      <c r="RF342" s="28">
        <v>75.260000000000005</v>
      </c>
      <c r="RG342" s="28">
        <v>0.03</v>
      </c>
      <c r="RH342" s="28">
        <v>75.23</v>
      </c>
      <c r="RI342" s="28">
        <v>0.03</v>
      </c>
      <c r="RJ342" s="28">
        <v>75.17</v>
      </c>
      <c r="RK342" s="28">
        <v>0.02</v>
      </c>
      <c r="RL342" s="28">
        <v>75.17</v>
      </c>
      <c r="RM342" s="28">
        <v>0.03</v>
      </c>
      <c r="RP342" s="28">
        <v>61.61</v>
      </c>
      <c r="RQ342" s="28">
        <v>0.08</v>
      </c>
      <c r="RR342" s="28">
        <v>62.34</v>
      </c>
      <c r="RS342" s="28">
        <v>7.0000000000000007E-2</v>
      </c>
      <c r="RT342" s="28">
        <v>74.930000000000007</v>
      </c>
      <c r="RU342" s="28">
        <v>0.03</v>
      </c>
      <c r="RV342" s="28">
        <v>74.34</v>
      </c>
      <c r="RW342" s="28">
        <v>7.0000000000000007E-2</v>
      </c>
      <c r="RX342" s="28">
        <v>74.95</v>
      </c>
      <c r="RY342" s="28">
        <v>0.03</v>
      </c>
      <c r="RZ342" s="28">
        <v>60.5</v>
      </c>
      <c r="SA342" s="28">
        <v>0.11</v>
      </c>
      <c r="SB342" s="28">
        <v>64</v>
      </c>
      <c r="SC342" s="28">
        <v>0.13</v>
      </c>
      <c r="SD342" s="28">
        <v>62.62</v>
      </c>
      <c r="SE342" s="28">
        <v>0.15</v>
      </c>
      <c r="SF342" s="28">
        <v>74.37</v>
      </c>
      <c r="SG342" s="28">
        <v>7.0000000000000007E-2</v>
      </c>
      <c r="SH342" s="28">
        <v>62.02</v>
      </c>
      <c r="SI342" s="28">
        <v>0.09</v>
      </c>
      <c r="SJ342" s="28">
        <v>62.42</v>
      </c>
      <c r="SK342" s="28">
        <v>0.09</v>
      </c>
      <c r="SL342" s="28">
        <v>63.83</v>
      </c>
      <c r="SM342" s="28">
        <v>7.0000000000000007E-2</v>
      </c>
      <c r="SN342" s="28">
        <v>74.37</v>
      </c>
      <c r="SO342" s="28">
        <v>0.06</v>
      </c>
      <c r="SP342" s="28">
        <v>61.25</v>
      </c>
      <c r="SQ342" s="28">
        <v>0.08</v>
      </c>
      <c r="SR342" s="28">
        <v>62.09</v>
      </c>
      <c r="SS342" s="28">
        <v>0.18</v>
      </c>
      <c r="ST342" s="28">
        <v>62.66</v>
      </c>
      <c r="SU342" s="28">
        <v>7.0000000000000007E-2</v>
      </c>
      <c r="VV342" s="28">
        <v>54.87</v>
      </c>
      <c r="VW342" s="28">
        <v>0.11</v>
      </c>
      <c r="WF342" s="28">
        <v>70.17</v>
      </c>
      <c r="WG342" s="28">
        <v>0.03</v>
      </c>
      <c r="WH342" s="28">
        <v>70.72</v>
      </c>
      <c r="WI342" s="28">
        <v>0.03</v>
      </c>
      <c r="WJ342" s="7" t="s">
        <v>3405</v>
      </c>
      <c r="WK342" s="8">
        <v>75.013000000000005</v>
      </c>
      <c r="WL342" s="8">
        <v>7.0000000000000001E-3</v>
      </c>
      <c r="WM342" s="8">
        <v>61.994999999999997</v>
      </c>
      <c r="WN342" s="8">
        <v>3.9E-2</v>
      </c>
      <c r="WO342" s="8">
        <v>70.254000000000005</v>
      </c>
      <c r="WP342" s="8">
        <v>8.9999999999999993E-3</v>
      </c>
      <c r="WQ342" s="8">
        <v>59.411000000000001</v>
      </c>
      <c r="WR342" s="8">
        <v>2.4E-2</v>
      </c>
      <c r="WS342" s="8">
        <v>55.003999999999998</v>
      </c>
      <c r="WT342" s="8">
        <v>1.6E-2</v>
      </c>
      <c r="WU342" s="8">
        <v>51.015999999999998</v>
      </c>
      <c r="WV342" s="8">
        <v>2.7E-2</v>
      </c>
      <c r="WW342" s="8">
        <v>2588.4</v>
      </c>
      <c r="WX342" s="8">
        <v>4.5</v>
      </c>
      <c r="WY342" s="8">
        <v>2497.8000000000002</v>
      </c>
      <c r="WZ342" s="8">
        <v>4.4000000000000004</v>
      </c>
      <c r="XA342" s="8">
        <v>1.1220000000000001</v>
      </c>
      <c r="XB342" s="8">
        <v>2E-3</v>
      </c>
      <c r="XC342" s="8">
        <v>-0.29799999999999999</v>
      </c>
      <c r="XD342" s="8">
        <v>4.0000000000000001E-3</v>
      </c>
      <c r="XE342" s="8">
        <v>9.6000000000000002E-2</v>
      </c>
      <c r="XF342" s="8">
        <v>6.0000000000000001E-3</v>
      </c>
      <c r="XG342" s="8">
        <v>0.92079999999999995</v>
      </c>
      <c r="XH342" s="8">
        <v>3.2000000000000002E-3</v>
      </c>
      <c r="XI342" s="8">
        <v>29.373000000000001</v>
      </c>
      <c r="XJ342" s="8">
        <v>0</v>
      </c>
      <c r="XK342" s="8">
        <v>1587</v>
      </c>
      <c r="XL342" s="8">
        <v>10</v>
      </c>
      <c r="XM342" s="8">
        <v>1570</v>
      </c>
      <c r="XO342" s="1">
        <v>0.16137738017891942</v>
      </c>
      <c r="XP342" s="12">
        <v>403.08842021090499</v>
      </c>
      <c r="XQ342" s="4">
        <v>13.03</v>
      </c>
      <c r="XR342" s="4">
        <v>0.29799999999999999</v>
      </c>
      <c r="XS342" s="45">
        <f t="shared" si="287"/>
        <v>1.524895182552245</v>
      </c>
      <c r="XT342" s="9">
        <f t="shared" si="260"/>
        <v>11567.64012840298</v>
      </c>
      <c r="XU342" s="46">
        <f t="shared" si="261"/>
        <v>329.24229505511812</v>
      </c>
      <c r="XV342" s="9">
        <f t="shared" si="259"/>
        <v>403.08318982131829</v>
      </c>
      <c r="XW342" s="9">
        <f t="shared" si="262"/>
        <v>1856.148813515093</v>
      </c>
      <c r="XX342" s="9">
        <f t="shared" si="263"/>
        <v>9711.4913148878877</v>
      </c>
      <c r="XY342" s="15">
        <f t="shared" si="264"/>
        <v>8.4877788960133725E-3</v>
      </c>
      <c r="XZ342" s="9">
        <f t="shared" si="265"/>
        <v>26.510825757223078</v>
      </c>
      <c r="YA342" s="9">
        <f t="shared" si="266"/>
        <v>68.729104817447762</v>
      </c>
      <c r="YB342" s="10">
        <v>13.029661853177938</v>
      </c>
      <c r="YC342" s="10">
        <v>13.425728867435051</v>
      </c>
      <c r="YD342" s="3">
        <v>6.9889057912736413E-3</v>
      </c>
      <c r="YE342" s="9">
        <v>20.786870536260921</v>
      </c>
      <c r="YF342" s="15">
        <v>8.7742571973127084E-3</v>
      </c>
      <c r="YG342" s="9">
        <v>27.604840296031842</v>
      </c>
      <c r="YH342" s="15">
        <v>8.2384504161196522E-3</v>
      </c>
      <c r="YI342" s="9">
        <v>25.858936029920077</v>
      </c>
      <c r="YJ342" s="9">
        <f t="shared" si="267"/>
        <v>71.81111196381282</v>
      </c>
      <c r="YK342" s="9">
        <f t="shared" si="268"/>
        <v>60.387408877786477</v>
      </c>
      <c r="YL342" s="9">
        <f t="shared" si="269"/>
        <v>25.487383314739592</v>
      </c>
      <c r="YM342" s="9"/>
      <c r="YN342" s="9"/>
      <c r="YO342" s="9"/>
      <c r="YP342" s="14"/>
      <c r="YQ342" s="9"/>
      <c r="YR342" s="9"/>
      <c r="YS342" s="10"/>
      <c r="YT342" s="15"/>
      <c r="YU342" s="16"/>
      <c r="YV342" s="16"/>
      <c r="YW342" s="47"/>
      <c r="YX342" s="5"/>
      <c r="YY342" s="5"/>
      <c r="YZ342" s="5"/>
      <c r="ZA342" s="5"/>
      <c r="ZB342" s="5"/>
      <c r="ZC342" s="6"/>
    </row>
    <row r="343" spans="1:679" s="8" customFormat="1" x14ac:dyDescent="0.25">
      <c r="A343" s="8">
        <v>3</v>
      </c>
      <c r="B343" s="8" t="s">
        <v>1802</v>
      </c>
      <c r="C343" s="8" t="s">
        <v>1803</v>
      </c>
      <c r="D343" s="8" t="s">
        <v>1802</v>
      </c>
      <c r="E343" s="13" t="s">
        <v>3314</v>
      </c>
      <c r="F343" s="8" t="s">
        <v>3323</v>
      </c>
      <c r="G343" s="8" t="s">
        <v>3323</v>
      </c>
      <c r="H343" s="8" t="s">
        <v>3325</v>
      </c>
      <c r="I343" s="8" t="s">
        <v>3310</v>
      </c>
      <c r="J343" s="8" t="s">
        <v>3319</v>
      </c>
      <c r="L343" s="8">
        <v>7</v>
      </c>
      <c r="M343" s="8" t="s">
        <v>3311</v>
      </c>
      <c r="N343" s="7">
        <v>0</v>
      </c>
      <c r="O343" s="7">
        <v>0</v>
      </c>
      <c r="P343" s="8" t="s">
        <v>3367</v>
      </c>
      <c r="Q343" s="8" t="s">
        <v>1317</v>
      </c>
      <c r="R343" s="8" t="s">
        <v>1804</v>
      </c>
      <c r="S343" s="8" t="s">
        <v>119</v>
      </c>
      <c r="T343" s="8" t="s">
        <v>120</v>
      </c>
      <c r="U343" s="8" t="s">
        <v>121</v>
      </c>
      <c r="V343" s="8" t="s">
        <v>3378</v>
      </c>
      <c r="W343" s="8" t="s">
        <v>3382</v>
      </c>
      <c r="X343" s="8" t="s">
        <v>3387</v>
      </c>
      <c r="Y343" s="8" t="s">
        <v>3387</v>
      </c>
      <c r="Z343" s="8" t="s">
        <v>122</v>
      </c>
      <c r="AA343" s="8" t="s">
        <v>123</v>
      </c>
      <c r="AB343" s="8" t="s">
        <v>124</v>
      </c>
      <c r="AC343" s="8" t="s">
        <v>1319</v>
      </c>
      <c r="AD343" s="8" t="s">
        <v>1177</v>
      </c>
      <c r="AE343" s="8" t="s">
        <v>3391</v>
      </c>
      <c r="AF343" s="8" t="s">
        <v>931</v>
      </c>
      <c r="AG343" s="8">
        <v>75</v>
      </c>
      <c r="AH343" s="8">
        <v>62</v>
      </c>
      <c r="AI343" s="8">
        <v>55</v>
      </c>
      <c r="AJ343" s="8">
        <v>51</v>
      </c>
      <c r="AK343" s="8">
        <v>5.5</v>
      </c>
      <c r="AM343" s="8">
        <v>7.6</v>
      </c>
      <c r="AN343" s="8">
        <v>8.1</v>
      </c>
      <c r="AO343" s="8">
        <v>229.9</v>
      </c>
      <c r="AP343" s="8">
        <v>1.3</v>
      </c>
      <c r="AQ343" s="8">
        <v>6.5</v>
      </c>
      <c r="AR343" s="8">
        <v>0</v>
      </c>
      <c r="AS343" s="8">
        <v>3386</v>
      </c>
      <c r="AT343" s="8">
        <v>22</v>
      </c>
      <c r="AU343" s="8">
        <v>2891</v>
      </c>
      <c r="AV343" s="8">
        <v>67</v>
      </c>
      <c r="AW343" s="8">
        <v>2927</v>
      </c>
      <c r="AX343" s="8">
        <v>68</v>
      </c>
      <c r="AY343" s="8">
        <v>6316</v>
      </c>
      <c r="AZ343" s="8">
        <v>65</v>
      </c>
      <c r="BA343" s="8">
        <v>4.077</v>
      </c>
      <c r="BB343" s="8">
        <v>899</v>
      </c>
      <c r="CO343" s="8" t="s">
        <v>1805</v>
      </c>
      <c r="CP343" s="8" t="s">
        <v>1793</v>
      </c>
      <c r="CQ343" s="8">
        <v>74.986999999999995</v>
      </c>
      <c r="CR343" s="8">
        <v>1.4999999999999999E-2</v>
      </c>
      <c r="CS343" s="8">
        <v>61.994999999999997</v>
      </c>
      <c r="CT343" s="8">
        <v>2.4E-2</v>
      </c>
      <c r="CU343" s="8">
        <v>55.029000000000003</v>
      </c>
      <c r="CV343" s="8">
        <v>4.4999999999999998E-2</v>
      </c>
      <c r="CW343" s="8">
        <v>51.045999999999999</v>
      </c>
      <c r="CX343" s="8">
        <v>6.3E-2</v>
      </c>
      <c r="CY343" s="8">
        <v>74.489999999999995</v>
      </c>
      <c r="CZ343" s="8">
        <v>0.03</v>
      </c>
      <c r="DA343" s="8">
        <v>73.459999999999994</v>
      </c>
      <c r="DB343" s="8">
        <v>0.04</v>
      </c>
      <c r="DC343" s="8">
        <v>73.95</v>
      </c>
      <c r="DD343" s="8">
        <v>0.01</v>
      </c>
      <c r="DE343" s="8">
        <v>0.16900000000000001</v>
      </c>
      <c r="DF343" s="8">
        <v>5.0000000000000001E-3</v>
      </c>
      <c r="DG343" s="8">
        <v>0.86780000000000002</v>
      </c>
      <c r="DH343" s="8">
        <v>3.0999999999999999E-3</v>
      </c>
      <c r="DI343" s="8">
        <v>3386</v>
      </c>
      <c r="DJ343" s="8">
        <v>22</v>
      </c>
      <c r="DK343" s="8">
        <v>2927</v>
      </c>
      <c r="DL343" s="8">
        <v>68</v>
      </c>
      <c r="DM343" s="8">
        <v>4.077</v>
      </c>
      <c r="DN343" s="8">
        <v>5.0999999999999997E-2</v>
      </c>
      <c r="DU343" s="8">
        <v>229.9</v>
      </c>
      <c r="DV343" s="8">
        <v>0.9</v>
      </c>
      <c r="DW343" s="8">
        <v>230.4</v>
      </c>
      <c r="DX343" s="8">
        <v>0.9</v>
      </c>
      <c r="DY343" s="8">
        <v>230.1</v>
      </c>
      <c r="DZ343" s="8">
        <v>0.9</v>
      </c>
      <c r="EA343" s="8">
        <v>6.5</v>
      </c>
      <c r="EB343" s="8">
        <v>0</v>
      </c>
      <c r="EC343" s="8">
        <v>6.2</v>
      </c>
      <c r="ED343" s="8">
        <v>0</v>
      </c>
      <c r="EE343" s="8">
        <v>6.5</v>
      </c>
      <c r="EF343" s="8">
        <v>0</v>
      </c>
      <c r="EG343" s="8">
        <v>1386.3</v>
      </c>
      <c r="EH343" s="8">
        <v>11.7</v>
      </c>
      <c r="EI343" s="8">
        <v>1124.2</v>
      </c>
      <c r="EJ343" s="8">
        <v>15.5</v>
      </c>
      <c r="EK343" s="8">
        <v>162.5</v>
      </c>
      <c r="EL343" s="8">
        <v>9.3000000000000007</v>
      </c>
      <c r="EM343" s="8">
        <v>230</v>
      </c>
      <c r="EO343" s="8">
        <v>230</v>
      </c>
      <c r="EQ343" s="8">
        <v>230</v>
      </c>
      <c r="ES343" s="8">
        <v>6.3</v>
      </c>
      <c r="EU343" s="8">
        <v>6.1</v>
      </c>
      <c r="EW343" s="8">
        <v>6.3</v>
      </c>
      <c r="EY343" s="8">
        <v>0.62</v>
      </c>
      <c r="FW343" s="8">
        <v>0</v>
      </c>
      <c r="FY343" s="8">
        <v>0</v>
      </c>
      <c r="GA343" s="8">
        <v>0</v>
      </c>
      <c r="GC343" s="8">
        <v>15</v>
      </c>
      <c r="GE343" s="8">
        <v>1530</v>
      </c>
      <c r="HB343" s="8">
        <v>93.05</v>
      </c>
      <c r="HC343" s="8">
        <v>0.1</v>
      </c>
      <c r="HD343" s="8">
        <v>55.35</v>
      </c>
      <c r="HE343" s="8">
        <v>0.02</v>
      </c>
      <c r="HF343" s="8">
        <v>55.12</v>
      </c>
      <c r="HG343" s="8">
        <v>0.06</v>
      </c>
      <c r="HH343" s="8">
        <v>-0.24</v>
      </c>
      <c r="HI343" s="8">
        <v>0.05</v>
      </c>
      <c r="HZ343" s="8">
        <v>93.49</v>
      </c>
      <c r="IA343" s="8">
        <v>0.1</v>
      </c>
      <c r="IB343" s="8">
        <v>55.53</v>
      </c>
      <c r="IC343" s="8">
        <v>0.01</v>
      </c>
      <c r="ID343" s="8">
        <v>55.37</v>
      </c>
      <c r="IE343" s="8">
        <v>0.05</v>
      </c>
      <c r="IF343" s="8">
        <v>0.16</v>
      </c>
      <c r="IG343" s="8">
        <v>0.05</v>
      </c>
      <c r="IP343" s="8">
        <v>93.41</v>
      </c>
      <c r="IQ343" s="8">
        <v>0.1</v>
      </c>
      <c r="IR343" s="8">
        <v>54.98</v>
      </c>
      <c r="IS343" s="8">
        <v>0.05</v>
      </c>
      <c r="IT343" s="8">
        <v>55.31</v>
      </c>
      <c r="IU343" s="8">
        <v>0.06</v>
      </c>
      <c r="IV343" s="8">
        <v>0.33</v>
      </c>
      <c r="IW343" s="8">
        <v>0.06</v>
      </c>
      <c r="IX343" s="8">
        <v>92.92</v>
      </c>
      <c r="IY343" s="8">
        <v>0.1</v>
      </c>
      <c r="IZ343" s="8">
        <v>55.04</v>
      </c>
      <c r="JA343" s="8">
        <v>0.06</v>
      </c>
      <c r="JB343" s="8">
        <v>-0.09</v>
      </c>
      <c r="JC343" s="8">
        <v>0.05</v>
      </c>
      <c r="KB343" s="8">
        <v>93.65</v>
      </c>
      <c r="KC343" s="8">
        <v>0.08</v>
      </c>
      <c r="KD343" s="8">
        <v>55.34</v>
      </c>
      <c r="KE343" s="8">
        <v>0.03</v>
      </c>
      <c r="KF343" s="8">
        <v>55.46</v>
      </c>
      <c r="KG343" s="8">
        <v>0.04</v>
      </c>
      <c r="KH343" s="8">
        <v>-0.11</v>
      </c>
      <c r="KI343" s="8">
        <v>0.03</v>
      </c>
      <c r="LD343" s="8">
        <v>93.38</v>
      </c>
      <c r="LE343" s="8">
        <v>0.08</v>
      </c>
      <c r="LF343" s="8">
        <v>55.05</v>
      </c>
      <c r="LG343" s="8">
        <v>0.02</v>
      </c>
      <c r="LH343" s="8">
        <v>55.3</v>
      </c>
      <c r="LI343" s="8">
        <v>0.05</v>
      </c>
      <c r="LJ343" s="8">
        <v>-0.25</v>
      </c>
      <c r="LK343" s="8">
        <v>0.04</v>
      </c>
      <c r="LX343" s="8">
        <v>95.4</v>
      </c>
      <c r="LY343" s="8">
        <v>0.1</v>
      </c>
      <c r="LZ343" s="8">
        <v>54.91</v>
      </c>
      <c r="MA343" s="8">
        <v>0.03</v>
      </c>
      <c r="MB343" s="8">
        <v>56.43</v>
      </c>
      <c r="MC343" s="8">
        <v>0.05</v>
      </c>
      <c r="MD343" s="8">
        <v>1.52</v>
      </c>
      <c r="ME343" s="8">
        <v>0.06</v>
      </c>
      <c r="MF343" s="8">
        <v>94.16</v>
      </c>
      <c r="MG343" s="8">
        <v>7.0000000000000007E-2</v>
      </c>
      <c r="MH343" s="8">
        <v>55.74</v>
      </c>
      <c r="MI343" s="8">
        <v>0.04</v>
      </c>
      <c r="MJ343" s="8">
        <v>-0.8</v>
      </c>
      <c r="MK343" s="8">
        <v>0.02</v>
      </c>
      <c r="MX343" s="28">
        <v>74.64</v>
      </c>
      <c r="MY343" s="28">
        <v>0.03</v>
      </c>
      <c r="MZ343" s="28">
        <v>73.55</v>
      </c>
      <c r="NA343" s="28">
        <v>0.02</v>
      </c>
      <c r="NB343" s="28">
        <v>72.48</v>
      </c>
      <c r="NC343" s="28">
        <v>0.03</v>
      </c>
      <c r="ND343" s="28">
        <v>73.290000000000006</v>
      </c>
      <c r="NE343" s="28">
        <v>0.03</v>
      </c>
      <c r="NF343" s="28">
        <v>73.64</v>
      </c>
      <c r="NG343" s="28">
        <v>0.03</v>
      </c>
      <c r="NJ343" s="8">
        <v>54.99</v>
      </c>
      <c r="NK343" s="8">
        <v>0.04</v>
      </c>
      <c r="NN343" s="8">
        <v>55.91</v>
      </c>
      <c r="NO343" s="8">
        <v>0.03</v>
      </c>
      <c r="NP343" s="8">
        <v>56.22</v>
      </c>
      <c r="NQ343" s="8">
        <v>0.03</v>
      </c>
      <c r="NR343" s="8">
        <v>55.99</v>
      </c>
      <c r="NS343" s="8">
        <v>0.05</v>
      </c>
      <c r="NV343" s="8">
        <v>55.59</v>
      </c>
      <c r="NW343" s="8">
        <v>0.03</v>
      </c>
      <c r="NX343" s="8">
        <v>55.84</v>
      </c>
      <c r="NY343" s="8">
        <v>7.0000000000000007E-2</v>
      </c>
      <c r="NZ343" s="8">
        <v>55.76</v>
      </c>
      <c r="OA343" s="8">
        <v>0.02</v>
      </c>
      <c r="OD343" s="8">
        <v>55.72</v>
      </c>
      <c r="OE343" s="8">
        <v>0.03</v>
      </c>
      <c r="PH343" s="28">
        <v>74.489999999999995</v>
      </c>
      <c r="PI343" s="28">
        <v>0.02</v>
      </c>
      <c r="PR343" s="8">
        <v>54.94</v>
      </c>
      <c r="PS343" s="8">
        <v>0.05</v>
      </c>
      <c r="PT343" s="8">
        <v>54.94</v>
      </c>
      <c r="PU343" s="8">
        <v>0.03</v>
      </c>
      <c r="QD343" s="8">
        <v>55.74</v>
      </c>
      <c r="QE343" s="8">
        <v>0.03</v>
      </c>
      <c r="QF343" s="8">
        <v>55.63</v>
      </c>
      <c r="QG343" s="8">
        <v>0.03</v>
      </c>
      <c r="QH343" s="8">
        <v>56.05</v>
      </c>
      <c r="QI343" s="8">
        <v>7.0000000000000007E-2</v>
      </c>
      <c r="QJ343" s="8">
        <v>55.13</v>
      </c>
      <c r="QK343" s="8">
        <v>0.03</v>
      </c>
      <c r="QV343" s="8">
        <v>56.18</v>
      </c>
      <c r="QW343" s="8">
        <v>0.03</v>
      </c>
      <c r="QX343" s="8">
        <v>55.46</v>
      </c>
      <c r="QY343" s="8">
        <v>0.18</v>
      </c>
      <c r="QZ343" s="8">
        <v>54.73</v>
      </c>
      <c r="RA343" s="8">
        <v>0.24</v>
      </c>
      <c r="RB343" s="28">
        <v>75.13</v>
      </c>
      <c r="RC343" s="28">
        <v>0.03</v>
      </c>
      <c r="RD343" s="28">
        <v>75.02</v>
      </c>
      <c r="RE343" s="28">
        <v>0.03</v>
      </c>
      <c r="RF343" s="28">
        <v>75.290000000000006</v>
      </c>
      <c r="RG343" s="28">
        <v>0.04</v>
      </c>
      <c r="RH343" s="28">
        <v>75.25</v>
      </c>
      <c r="RI343" s="28">
        <v>0.03</v>
      </c>
      <c r="RJ343" s="28">
        <v>75.19</v>
      </c>
      <c r="RK343" s="28">
        <v>0.03</v>
      </c>
      <c r="RL343" s="28">
        <v>75.19</v>
      </c>
      <c r="RM343" s="28">
        <v>0.03</v>
      </c>
      <c r="RP343" s="28">
        <v>71.06</v>
      </c>
      <c r="RQ343" s="28">
        <v>7.0000000000000007E-2</v>
      </c>
      <c r="RR343" s="28">
        <v>71.72</v>
      </c>
      <c r="RS343" s="28">
        <v>7.0000000000000007E-2</v>
      </c>
      <c r="RT343" s="28">
        <v>74.89</v>
      </c>
      <c r="RU343" s="28">
        <v>0.03</v>
      </c>
      <c r="RV343" s="28">
        <v>65.849999999999994</v>
      </c>
      <c r="RW343" s="28">
        <v>0.21</v>
      </c>
      <c r="RX343" s="28">
        <v>75.14</v>
      </c>
      <c r="RY343" s="28">
        <v>0.03</v>
      </c>
      <c r="RZ343" s="28">
        <v>72.7</v>
      </c>
      <c r="SA343" s="28">
        <v>0.08</v>
      </c>
      <c r="SB343" s="28">
        <v>74.77</v>
      </c>
      <c r="SC343" s="28">
        <v>0.04</v>
      </c>
      <c r="SD343" s="28">
        <v>73.900000000000006</v>
      </c>
      <c r="SE343" s="28">
        <v>7.0000000000000007E-2</v>
      </c>
      <c r="SF343" s="28">
        <v>74.989999999999995</v>
      </c>
      <c r="SG343" s="28">
        <v>0.04</v>
      </c>
      <c r="SH343" s="28">
        <v>71.67</v>
      </c>
      <c r="SI343" s="28">
        <v>0.09</v>
      </c>
      <c r="SJ343" s="28">
        <v>70.91</v>
      </c>
      <c r="SK343" s="28">
        <v>7.0000000000000007E-2</v>
      </c>
      <c r="SL343" s="28">
        <v>69.37</v>
      </c>
      <c r="SM343" s="28">
        <v>7.0000000000000007E-2</v>
      </c>
      <c r="SN343" s="28">
        <v>74.650000000000006</v>
      </c>
      <c r="SO343" s="28">
        <v>0.03</v>
      </c>
      <c r="SP343" s="28">
        <v>71.52</v>
      </c>
      <c r="SQ343" s="28">
        <v>0.08</v>
      </c>
      <c r="SR343" s="28">
        <v>74.73</v>
      </c>
      <c r="SS343" s="28">
        <v>0.03</v>
      </c>
      <c r="ST343" s="28">
        <v>66.3</v>
      </c>
      <c r="SU343" s="28">
        <v>0.12</v>
      </c>
      <c r="VV343" s="28">
        <v>55.09</v>
      </c>
      <c r="VW343" s="28">
        <v>0.13</v>
      </c>
      <c r="WF343" s="28">
        <v>73.83</v>
      </c>
      <c r="WG343" s="28">
        <v>0.02</v>
      </c>
      <c r="WH343" s="28">
        <v>74.209999999999994</v>
      </c>
      <c r="WI343" s="28">
        <v>0.02</v>
      </c>
      <c r="WJ343" s="7" t="s">
        <v>3405</v>
      </c>
      <c r="WK343" s="8">
        <v>74.986999999999995</v>
      </c>
      <c r="WL343" s="8">
        <v>1.4999999999999999E-2</v>
      </c>
      <c r="WM343" s="8">
        <v>61.994999999999997</v>
      </c>
      <c r="WN343" s="8">
        <v>2.4E-2</v>
      </c>
      <c r="WO343" s="8">
        <v>73.781000000000006</v>
      </c>
      <c r="WP343" s="8">
        <v>1.7000000000000001E-2</v>
      </c>
      <c r="WQ343" s="8">
        <v>61.241</v>
      </c>
      <c r="WR343" s="8">
        <v>2.1999999999999999E-2</v>
      </c>
      <c r="WS343" s="8">
        <v>55.029000000000003</v>
      </c>
      <c r="WT343" s="8">
        <v>4.4999999999999998E-2</v>
      </c>
      <c r="WU343" s="8">
        <v>51.045999999999999</v>
      </c>
      <c r="WV343" s="8">
        <v>6.3E-2</v>
      </c>
      <c r="WW343" s="8">
        <v>2519.8000000000002</v>
      </c>
      <c r="WX343" s="8">
        <v>4.5</v>
      </c>
      <c r="WY343" s="8">
        <v>2415.8000000000002</v>
      </c>
      <c r="WZ343" s="8">
        <v>4.4000000000000004</v>
      </c>
      <c r="XA343" s="8">
        <v>1.1379999999999999</v>
      </c>
      <c r="XB343" s="8">
        <v>2E-3</v>
      </c>
      <c r="XC343" s="8">
        <v>-0.41699999999999998</v>
      </c>
      <c r="XD343" s="8">
        <v>2E-3</v>
      </c>
      <c r="XE343" s="8">
        <v>0.16900000000000001</v>
      </c>
      <c r="XF343" s="8">
        <v>5.0000000000000001E-3</v>
      </c>
      <c r="XG343" s="8">
        <v>0.86780000000000002</v>
      </c>
      <c r="XH343" s="8">
        <v>3.0999999999999999E-3</v>
      </c>
      <c r="XI343" s="8">
        <v>29.346</v>
      </c>
      <c r="XJ343" s="8">
        <v>0</v>
      </c>
      <c r="XK343" s="8">
        <v>1549</v>
      </c>
      <c r="XL343" s="8">
        <v>10</v>
      </c>
      <c r="XM343" s="8">
        <v>1530</v>
      </c>
      <c r="XO343" s="11">
        <v>0</v>
      </c>
      <c r="XP343" s="12">
        <v>0</v>
      </c>
      <c r="XQ343" s="4">
        <v>13.03</v>
      </c>
      <c r="XR343" s="4">
        <v>0.41699999999999998</v>
      </c>
      <c r="XS343" s="45">
        <f t="shared" si="287"/>
        <v>1.5342701463661328</v>
      </c>
      <c r="XT343" s="9">
        <f t="shared" si="260"/>
        <v>11184.391552735749</v>
      </c>
      <c r="XU343" s="46">
        <f t="shared" si="261"/>
        <v>322.9745792755906</v>
      </c>
      <c r="XV343" s="9">
        <f t="shared" si="259"/>
        <v>0</v>
      </c>
      <c r="XW343" s="9">
        <f t="shared" si="262"/>
        <v>0</v>
      </c>
      <c r="XX343" s="9">
        <f t="shared" si="263"/>
        <v>11184.391552735749</v>
      </c>
      <c r="XY343" s="15">
        <f t="shared" si="264"/>
        <v>8.7804000770641301E-3</v>
      </c>
      <c r="XZ343" s="9">
        <f t="shared" si="265"/>
        <v>27.60522112386203</v>
      </c>
      <c r="YA343" s="9">
        <f t="shared" si="266"/>
        <v>72.246729853633866</v>
      </c>
      <c r="YB343" s="10">
        <v>13.030373109808089</v>
      </c>
      <c r="YC343" s="10">
        <v>13.517767085239321</v>
      </c>
      <c r="YD343" s="3">
        <v>6.9989801603458019E-3</v>
      </c>
      <c r="YE343" s="9">
        <v>20.803883164511085</v>
      </c>
      <c r="YF343" s="15">
        <v>8.7804000770641301E-3</v>
      </c>
      <c r="YG343" s="9">
        <v>27.60522112386203</v>
      </c>
      <c r="YH343" s="15">
        <v>8.5719979589503822E-3</v>
      </c>
      <c r="YI343" s="9">
        <v>27.083137892592095</v>
      </c>
      <c r="YJ343" s="9">
        <f t="shared" si="267"/>
        <v>74.986999999999995</v>
      </c>
      <c r="YK343" s="9">
        <f t="shared" si="268"/>
        <v>61.99500905371788</v>
      </c>
      <c r="YL343" s="9">
        <f t="shared" si="269"/>
        <v>26.709073675774192</v>
      </c>
      <c r="YM343" s="9"/>
      <c r="YN343" s="9"/>
      <c r="YO343" s="9"/>
      <c r="YP343" s="14"/>
      <c r="YQ343" s="9"/>
      <c r="YR343" s="9"/>
      <c r="YS343" s="10"/>
      <c r="YT343" s="15"/>
      <c r="YU343" s="16"/>
      <c r="YV343" s="16"/>
      <c r="YW343" s="47"/>
      <c r="YX343" s="5"/>
      <c r="YY343" s="5"/>
      <c r="YZ343" s="5"/>
      <c r="ZA343" s="5"/>
      <c r="ZB343" s="5"/>
      <c r="ZC343" s="6"/>
    </row>
    <row r="344" spans="1:679" s="8" customFormat="1" x14ac:dyDescent="0.25">
      <c r="A344" s="8">
        <v>3</v>
      </c>
      <c r="B344" s="8" t="s">
        <v>1806</v>
      </c>
      <c r="C344" s="8" t="s">
        <v>1807</v>
      </c>
      <c r="D344" s="8" t="s">
        <v>1806</v>
      </c>
      <c r="E344" s="13" t="s">
        <v>3324</v>
      </c>
      <c r="F344" s="8" t="s">
        <v>3323</v>
      </c>
      <c r="G344" s="8" t="s">
        <v>3323</v>
      </c>
      <c r="H344" s="8" t="s">
        <v>3325</v>
      </c>
      <c r="I344" s="8" t="s">
        <v>3310</v>
      </c>
      <c r="J344" s="8" t="s">
        <v>3319</v>
      </c>
      <c r="L344" s="8">
        <v>7</v>
      </c>
      <c r="M344" s="8" t="s">
        <v>3311</v>
      </c>
      <c r="N344" s="7">
        <v>0</v>
      </c>
      <c r="O344" s="7">
        <v>0</v>
      </c>
      <c r="P344" s="8" t="s">
        <v>3367</v>
      </c>
      <c r="Q344" s="8" t="s">
        <v>1808</v>
      </c>
      <c r="R344" s="8" t="s">
        <v>1809</v>
      </c>
      <c r="S344" s="8" t="s">
        <v>119</v>
      </c>
      <c r="T344" s="8" t="s">
        <v>120</v>
      </c>
      <c r="U344" s="8" t="s">
        <v>121</v>
      </c>
      <c r="V344" s="8" t="s">
        <v>3378</v>
      </c>
      <c r="W344" s="8" t="s">
        <v>3382</v>
      </c>
      <c r="X344" s="8" t="s">
        <v>3387</v>
      </c>
      <c r="Y344" s="8" t="s">
        <v>3387</v>
      </c>
      <c r="Z344" s="8" t="s">
        <v>122</v>
      </c>
      <c r="AA344" s="8" t="s">
        <v>123</v>
      </c>
      <c r="AB344" s="8" t="s">
        <v>124</v>
      </c>
      <c r="AC344" s="8" t="s">
        <v>1319</v>
      </c>
      <c r="AD344" s="8" t="s">
        <v>1177</v>
      </c>
      <c r="AE344" s="8" t="s">
        <v>3391</v>
      </c>
      <c r="AF344" s="8" t="s">
        <v>931</v>
      </c>
      <c r="AG344" s="8">
        <v>75</v>
      </c>
      <c r="AH344" s="8">
        <v>62</v>
      </c>
      <c r="AI344" s="8">
        <v>55</v>
      </c>
      <c r="AJ344" s="8">
        <v>51</v>
      </c>
      <c r="AK344" s="8">
        <v>5.5</v>
      </c>
      <c r="AM344" s="8">
        <v>7.6</v>
      </c>
      <c r="AN344" s="8">
        <v>8.1</v>
      </c>
      <c r="AO344" s="8">
        <v>229.8</v>
      </c>
      <c r="AP344" s="8">
        <v>1</v>
      </c>
      <c r="AQ344" s="8">
        <v>6.5</v>
      </c>
      <c r="AR344" s="8">
        <v>0</v>
      </c>
      <c r="AS344" s="8">
        <v>28809</v>
      </c>
      <c r="AT344" s="8">
        <v>75</v>
      </c>
      <c r="AU344" s="8">
        <v>28278</v>
      </c>
      <c r="AV344" s="8">
        <v>148</v>
      </c>
      <c r="AW344" s="8">
        <v>13776</v>
      </c>
      <c r="AX344" s="8">
        <v>178</v>
      </c>
      <c r="AY344" s="8">
        <v>42599</v>
      </c>
      <c r="AZ344" s="8">
        <v>234</v>
      </c>
      <c r="BA344" s="8">
        <v>26.934999999999999</v>
      </c>
      <c r="BB344" s="8">
        <v>899</v>
      </c>
      <c r="CO344" s="8" t="s">
        <v>1810</v>
      </c>
      <c r="CP344" s="8" t="s">
        <v>1793</v>
      </c>
      <c r="CQ344" s="8">
        <v>75.037999999999997</v>
      </c>
      <c r="CR344" s="8">
        <v>2.9000000000000001E-2</v>
      </c>
      <c r="CS344" s="8">
        <v>62.006</v>
      </c>
      <c r="CT344" s="8">
        <v>1.7999999999999999E-2</v>
      </c>
      <c r="CU344" s="8">
        <v>54.758000000000003</v>
      </c>
      <c r="CV344" s="8">
        <v>2.1000000000000001E-2</v>
      </c>
      <c r="CW344" s="8">
        <v>50.807000000000002</v>
      </c>
      <c r="CX344" s="8">
        <v>2.4E-2</v>
      </c>
      <c r="CY344" s="8">
        <v>74.61</v>
      </c>
      <c r="CZ344" s="8">
        <v>0.06</v>
      </c>
      <c r="DA344" s="8">
        <v>64.58</v>
      </c>
      <c r="DB344" s="8">
        <v>0.05</v>
      </c>
      <c r="DC344" s="8">
        <v>67.05</v>
      </c>
      <c r="DD344" s="8">
        <v>0.02</v>
      </c>
      <c r="DE344" s="8">
        <v>-0.08</v>
      </c>
      <c r="DF344" s="8">
        <v>5.0000000000000001E-3</v>
      </c>
      <c r="DG344" s="8">
        <v>0.88529999999999998</v>
      </c>
      <c r="DH344" s="8">
        <v>3.2000000000000002E-3</v>
      </c>
      <c r="DI344" s="8">
        <v>28809</v>
      </c>
      <c r="DJ344" s="8">
        <v>75</v>
      </c>
      <c r="DK344" s="8">
        <v>13776</v>
      </c>
      <c r="DL344" s="8">
        <v>178</v>
      </c>
      <c r="DM344" s="8">
        <v>26.934999999999999</v>
      </c>
      <c r="DN344" s="8">
        <v>0.23599999999999999</v>
      </c>
      <c r="DU344" s="8">
        <v>229.8</v>
      </c>
      <c r="DV344" s="8">
        <v>0.7</v>
      </c>
      <c r="DW344" s="8">
        <v>230.3</v>
      </c>
      <c r="DX344" s="8">
        <v>0.7</v>
      </c>
      <c r="DY344" s="8">
        <v>230.2</v>
      </c>
      <c r="DZ344" s="8">
        <v>0.7</v>
      </c>
      <c r="EA344" s="8">
        <v>6.5</v>
      </c>
      <c r="EB344" s="8">
        <v>0</v>
      </c>
      <c r="EC344" s="8">
        <v>6.2</v>
      </c>
      <c r="ED344" s="8">
        <v>0</v>
      </c>
      <c r="EE344" s="8">
        <v>6.5</v>
      </c>
      <c r="EF344" s="8">
        <v>0</v>
      </c>
      <c r="EG344" s="8">
        <v>1396.7</v>
      </c>
      <c r="EH344" s="8">
        <v>10.3</v>
      </c>
      <c r="EI344" s="8">
        <v>1130.3</v>
      </c>
      <c r="EJ344" s="8">
        <v>12.6</v>
      </c>
      <c r="EK344" s="8">
        <v>184.7</v>
      </c>
      <c r="EL344" s="8">
        <v>8</v>
      </c>
      <c r="EM344" s="8">
        <v>230</v>
      </c>
      <c r="EO344" s="8">
        <v>230</v>
      </c>
      <c r="EQ344" s="8">
        <v>230</v>
      </c>
      <c r="ES344" s="8">
        <v>6.4</v>
      </c>
      <c r="EU344" s="8">
        <v>6.2</v>
      </c>
      <c r="EW344" s="8">
        <v>6.3</v>
      </c>
      <c r="EY344" s="8">
        <v>0.63</v>
      </c>
      <c r="FW344" s="8">
        <v>0</v>
      </c>
      <c r="FY344" s="8">
        <v>0</v>
      </c>
      <c r="GA344" s="8">
        <v>0</v>
      </c>
      <c r="GC344" s="8">
        <v>15</v>
      </c>
      <c r="GE344" s="8">
        <v>1560</v>
      </c>
      <c r="HB344" s="8">
        <v>93.47</v>
      </c>
      <c r="HC344" s="8">
        <v>0.05</v>
      </c>
      <c r="HD344" s="8">
        <v>55.51</v>
      </c>
      <c r="HE344" s="8">
        <v>0.02</v>
      </c>
      <c r="HF344" s="8">
        <v>55.35</v>
      </c>
      <c r="HG344" s="8">
        <v>0.03</v>
      </c>
      <c r="HH344" s="8">
        <v>-0.16</v>
      </c>
      <c r="HI344" s="8">
        <v>0.03</v>
      </c>
      <c r="HZ344" s="8">
        <v>93.83</v>
      </c>
      <c r="IA344" s="8">
        <v>0.05</v>
      </c>
      <c r="IB344" s="8">
        <v>55.61</v>
      </c>
      <c r="IC344" s="8">
        <v>0.02</v>
      </c>
      <c r="ID344" s="8">
        <v>55.55</v>
      </c>
      <c r="IE344" s="8">
        <v>0.03</v>
      </c>
      <c r="IF344" s="8">
        <v>0.06</v>
      </c>
      <c r="IG344" s="8">
        <v>0.04</v>
      </c>
      <c r="IP344" s="8">
        <v>93.81</v>
      </c>
      <c r="IQ344" s="8">
        <v>0.05</v>
      </c>
      <c r="IR344" s="8">
        <v>55.27</v>
      </c>
      <c r="IS344" s="8">
        <v>0.04</v>
      </c>
      <c r="IT344" s="8">
        <v>55.54</v>
      </c>
      <c r="IU344" s="8">
        <v>0.03</v>
      </c>
      <c r="IV344" s="8">
        <v>0.27</v>
      </c>
      <c r="IW344" s="8">
        <v>0.05</v>
      </c>
      <c r="IX344" s="8">
        <v>93.37</v>
      </c>
      <c r="IY344" s="8">
        <v>0.05</v>
      </c>
      <c r="IZ344" s="8">
        <v>55.3</v>
      </c>
      <c r="JA344" s="8">
        <v>0.03</v>
      </c>
      <c r="JB344" s="8">
        <v>-0.04</v>
      </c>
      <c r="JC344" s="8">
        <v>0.03</v>
      </c>
      <c r="KB344" s="8">
        <v>93.85</v>
      </c>
      <c r="KC344" s="8">
        <v>0.04</v>
      </c>
      <c r="KD344" s="8">
        <v>55.4</v>
      </c>
      <c r="KE344" s="8">
        <v>0.03</v>
      </c>
      <c r="KF344" s="8">
        <v>55.57</v>
      </c>
      <c r="KG344" s="8">
        <v>0.02</v>
      </c>
      <c r="KH344" s="8">
        <v>-0.18</v>
      </c>
      <c r="KI344" s="8">
        <v>0.03</v>
      </c>
      <c r="LD344" s="8">
        <v>93.61</v>
      </c>
      <c r="LE344" s="8">
        <v>0.03</v>
      </c>
      <c r="LF344" s="8">
        <v>55.3</v>
      </c>
      <c r="LG344" s="8">
        <v>0.01</v>
      </c>
      <c r="LH344" s="8">
        <v>55.44</v>
      </c>
      <c r="LI344" s="8">
        <v>0.02</v>
      </c>
      <c r="LJ344" s="8">
        <v>-0.14000000000000001</v>
      </c>
      <c r="LK344" s="8">
        <v>0.03</v>
      </c>
      <c r="LX344" s="8">
        <v>95.52</v>
      </c>
      <c r="LY344" s="8">
        <v>0.03</v>
      </c>
      <c r="LZ344" s="8">
        <v>55.37</v>
      </c>
      <c r="MA344" s="8">
        <v>0.02</v>
      </c>
      <c r="MB344" s="8">
        <v>56.5</v>
      </c>
      <c r="MC344" s="8">
        <v>0.02</v>
      </c>
      <c r="MD344" s="8">
        <v>1.1299999999999999</v>
      </c>
      <c r="ME344" s="8">
        <v>0.02</v>
      </c>
      <c r="MF344" s="8">
        <v>94.34</v>
      </c>
      <c r="MG344" s="8">
        <v>0.03</v>
      </c>
      <c r="MH344" s="8">
        <v>55.85</v>
      </c>
      <c r="MI344" s="8">
        <v>0.02</v>
      </c>
      <c r="MJ344" s="8">
        <v>-0.73</v>
      </c>
      <c r="MK344" s="8">
        <v>0.03</v>
      </c>
      <c r="MX344" s="28">
        <v>66.900000000000006</v>
      </c>
      <c r="MY344" s="28">
        <v>0.05</v>
      </c>
      <c r="MZ344" s="28">
        <v>65.010000000000005</v>
      </c>
      <c r="NA344" s="28">
        <v>7.0000000000000007E-2</v>
      </c>
      <c r="NB344" s="28">
        <v>62.72</v>
      </c>
      <c r="NC344" s="28">
        <v>7.0000000000000007E-2</v>
      </c>
      <c r="ND344" s="28">
        <v>63.08</v>
      </c>
      <c r="NE344" s="28">
        <v>7.0000000000000007E-2</v>
      </c>
      <c r="NF344" s="28">
        <v>63.52</v>
      </c>
      <c r="NG344" s="28">
        <v>7.0000000000000007E-2</v>
      </c>
      <c r="NJ344" s="8">
        <v>55.29</v>
      </c>
      <c r="NK344" s="8">
        <v>0.03</v>
      </c>
      <c r="NN344" s="8">
        <v>55.21</v>
      </c>
      <c r="NO344" s="8">
        <v>0.03</v>
      </c>
      <c r="NP344" s="8">
        <v>56.16</v>
      </c>
      <c r="NQ344" s="8">
        <v>0.02</v>
      </c>
      <c r="NR344" s="8">
        <v>55.95</v>
      </c>
      <c r="NS344" s="8">
        <v>0.02</v>
      </c>
      <c r="NV344" s="8">
        <v>55.49</v>
      </c>
      <c r="NW344" s="8">
        <v>0.02</v>
      </c>
      <c r="NX344" s="8">
        <v>55.61</v>
      </c>
      <c r="NY344" s="8">
        <v>0.02</v>
      </c>
      <c r="NZ344" s="8">
        <v>55.92</v>
      </c>
      <c r="OA344" s="8">
        <v>0.02</v>
      </c>
      <c r="OD344" s="8">
        <v>55.58</v>
      </c>
      <c r="OE344" s="8">
        <v>0.01</v>
      </c>
      <c r="PH344" s="28">
        <v>66.62</v>
      </c>
      <c r="PI344" s="28">
        <v>7.0000000000000007E-2</v>
      </c>
      <c r="PR344" s="8">
        <v>55.11</v>
      </c>
      <c r="PS344" s="8">
        <v>0.02</v>
      </c>
      <c r="PT344" s="8">
        <v>55.26</v>
      </c>
      <c r="PU344" s="8">
        <v>0.02</v>
      </c>
      <c r="QD344" s="8">
        <v>55.24</v>
      </c>
      <c r="QE344" s="8">
        <v>0.03</v>
      </c>
      <c r="QF344" s="8">
        <v>55.81</v>
      </c>
      <c r="QG344" s="8">
        <v>0.02</v>
      </c>
      <c r="QH344" s="8">
        <v>55.68</v>
      </c>
      <c r="QI344" s="8">
        <v>0.02</v>
      </c>
      <c r="QJ344" s="8">
        <v>55.32</v>
      </c>
      <c r="QK344" s="8">
        <v>0.02</v>
      </c>
      <c r="QV344" s="8">
        <v>56.2</v>
      </c>
      <c r="QW344" s="8">
        <v>0.02</v>
      </c>
      <c r="QX344" s="8">
        <v>55.36</v>
      </c>
      <c r="QY344" s="8">
        <v>0.15</v>
      </c>
      <c r="QZ344" s="8">
        <v>55.04</v>
      </c>
      <c r="RA344" s="8">
        <v>0.27</v>
      </c>
      <c r="RB344" s="28">
        <v>75.180000000000007</v>
      </c>
      <c r="RC344" s="28">
        <v>0.05</v>
      </c>
      <c r="RD344" s="28">
        <v>75.13</v>
      </c>
      <c r="RE344" s="28">
        <v>0.05</v>
      </c>
      <c r="RF344" s="28">
        <v>75.41</v>
      </c>
      <c r="RG344" s="28">
        <v>0.05</v>
      </c>
      <c r="RH344" s="28">
        <v>75.349999999999994</v>
      </c>
      <c r="RI344" s="28">
        <v>0.05</v>
      </c>
      <c r="RJ344" s="28">
        <v>75.31</v>
      </c>
      <c r="RK344" s="28">
        <v>0.05</v>
      </c>
      <c r="RL344" s="28">
        <v>75.290000000000006</v>
      </c>
      <c r="RM344" s="28">
        <v>0.05</v>
      </c>
      <c r="RP344" s="28">
        <v>59.54</v>
      </c>
      <c r="RQ344" s="28">
        <v>0.11</v>
      </c>
      <c r="RR344" s="28">
        <v>60.44</v>
      </c>
      <c r="RS344" s="28">
        <v>0.09</v>
      </c>
      <c r="RT344" s="28">
        <v>72.55</v>
      </c>
      <c r="RU344" s="28">
        <v>0.05</v>
      </c>
      <c r="RV344" s="28">
        <v>65.56</v>
      </c>
      <c r="RW344" s="28">
        <v>0.19</v>
      </c>
      <c r="RX344" s="28">
        <v>70.290000000000006</v>
      </c>
      <c r="RY344" s="28">
        <v>7.0000000000000007E-2</v>
      </c>
      <c r="RZ344" s="28">
        <v>55.81</v>
      </c>
      <c r="SA344" s="28">
        <v>0.15</v>
      </c>
      <c r="SB344" s="28">
        <v>55.16</v>
      </c>
      <c r="SC344" s="28">
        <v>0.17</v>
      </c>
      <c r="SD344" s="28">
        <v>55.75</v>
      </c>
      <c r="SE344" s="28">
        <v>0.15</v>
      </c>
      <c r="SF344" s="28">
        <v>74.53</v>
      </c>
      <c r="SG344" s="28">
        <v>0.05</v>
      </c>
      <c r="SH344" s="28">
        <v>58.19</v>
      </c>
      <c r="SI344" s="28">
        <v>0.11</v>
      </c>
      <c r="SJ344" s="28">
        <v>59.99</v>
      </c>
      <c r="SK344" s="28">
        <v>0.09</v>
      </c>
      <c r="SL344" s="28">
        <v>59.81</v>
      </c>
      <c r="SM344" s="28">
        <v>0.08</v>
      </c>
      <c r="SN344" s="28">
        <v>69.41</v>
      </c>
      <c r="SO344" s="28">
        <v>0.11</v>
      </c>
      <c r="SP344" s="28">
        <v>57.22</v>
      </c>
      <c r="SQ344" s="28">
        <v>0.12</v>
      </c>
      <c r="SR344" s="28">
        <v>57.72</v>
      </c>
      <c r="SS344" s="28">
        <v>0.18</v>
      </c>
      <c r="ST344" s="28">
        <v>63.06</v>
      </c>
      <c r="SU344" s="28">
        <v>0.18</v>
      </c>
      <c r="VV344" s="28">
        <v>55.73</v>
      </c>
      <c r="VW344" s="28">
        <v>0.15</v>
      </c>
      <c r="WF344" s="28">
        <v>66.239999999999995</v>
      </c>
      <c r="WG344" s="28">
        <v>0.05</v>
      </c>
      <c r="WH344" s="28">
        <v>65.72</v>
      </c>
      <c r="WI344" s="28">
        <v>7.0000000000000007E-2</v>
      </c>
      <c r="WJ344" s="7" t="s">
        <v>3405</v>
      </c>
      <c r="WK344" s="8">
        <v>75.037999999999997</v>
      </c>
      <c r="WL344" s="8">
        <v>2.9000000000000001E-2</v>
      </c>
      <c r="WM344" s="8">
        <v>62.006</v>
      </c>
      <c r="WN344" s="8">
        <v>1.7999999999999999E-2</v>
      </c>
      <c r="WO344" s="8">
        <v>64.814999999999998</v>
      </c>
      <c r="WP344" s="8">
        <v>3.1E-2</v>
      </c>
      <c r="WQ344" s="8">
        <v>56.429000000000002</v>
      </c>
      <c r="WR344" s="8">
        <v>2.5000000000000001E-2</v>
      </c>
      <c r="WS344" s="8">
        <v>54.758000000000003</v>
      </c>
      <c r="WT344" s="8">
        <v>2.1000000000000001E-2</v>
      </c>
      <c r="WU344" s="8">
        <v>50.807000000000002</v>
      </c>
      <c r="WV344" s="8">
        <v>2.4E-2</v>
      </c>
      <c r="WW344" s="8">
        <v>2528.1</v>
      </c>
      <c r="WX344" s="8">
        <v>4.5999999999999996</v>
      </c>
      <c r="WY344" s="8">
        <v>2459.6999999999998</v>
      </c>
      <c r="WZ344" s="8">
        <v>4.5</v>
      </c>
      <c r="XA344" s="8">
        <v>1.1759999999999999</v>
      </c>
      <c r="XB344" s="8">
        <v>2E-3</v>
      </c>
      <c r="XC344" s="8">
        <v>-0.11</v>
      </c>
      <c r="XD344" s="8">
        <v>2E-3</v>
      </c>
      <c r="XE344" s="8">
        <v>-0.08</v>
      </c>
      <c r="XF344" s="8">
        <v>5.0000000000000001E-3</v>
      </c>
      <c r="XG344" s="8">
        <v>0.88529999999999998</v>
      </c>
      <c r="XH344" s="8">
        <v>3.2000000000000002E-3</v>
      </c>
      <c r="XI344" s="8">
        <v>29.370999999999999</v>
      </c>
      <c r="XJ344" s="8">
        <v>0</v>
      </c>
      <c r="XK344" s="8">
        <v>1581</v>
      </c>
      <c r="XL344" s="8">
        <v>11</v>
      </c>
      <c r="XM344" s="8">
        <v>1560</v>
      </c>
      <c r="XO344" s="1">
        <v>0.4291420118343196</v>
      </c>
      <c r="XP344" s="12">
        <v>1055.5606065088759</v>
      </c>
      <c r="XQ344" s="4">
        <v>13.023</v>
      </c>
      <c r="XR344" s="4">
        <v>0.11</v>
      </c>
      <c r="XS344" s="45">
        <f t="shared" si="287"/>
        <v>1.5191314963942475</v>
      </c>
      <c r="XT344" s="9">
        <f t="shared" si="260"/>
        <v>11418.91255057367</v>
      </c>
      <c r="XU344" s="46">
        <f t="shared" si="261"/>
        <v>339.82440491338576</v>
      </c>
      <c r="XV344" s="9">
        <f t="shared" ref="XV344:XV349" si="288">XP344*SQRT(-XC344*YB344/(XR344*XQ344))</f>
        <v>1055.5614824010297</v>
      </c>
      <c r="XW344" s="9">
        <f t="shared" si="262"/>
        <v>4863.2100005411166</v>
      </c>
      <c r="XX344" s="9">
        <f t="shared" si="263"/>
        <v>6555.7025500325535</v>
      </c>
      <c r="XY344" s="15">
        <f t="shared" si="264"/>
        <v>7.9920696608337428E-3</v>
      </c>
      <c r="XZ344" s="9">
        <f t="shared" si="265"/>
        <v>24.655482890344569</v>
      </c>
      <c r="YA344" s="9">
        <f t="shared" si="266"/>
        <v>63.295868503605753</v>
      </c>
      <c r="YB344" s="10">
        <v>13.023021612682737</v>
      </c>
      <c r="YC344" s="10">
        <v>13.283751787063078</v>
      </c>
      <c r="YD344" s="3">
        <v>6.9358501747229049E-3</v>
      </c>
      <c r="YE344" s="9">
        <v>20.669485253418163</v>
      </c>
      <c r="YF344" s="15">
        <v>8.7756038630673553E-3</v>
      </c>
      <c r="YG344" s="9">
        <v>27.612411369342983</v>
      </c>
      <c r="YH344" s="15">
        <v>7.7101010337924944E-3</v>
      </c>
      <c r="YI344" s="9">
        <v>23.95789740499017</v>
      </c>
      <c r="YJ344" s="9">
        <f t="shared" si="267"/>
        <v>66.41756520634388</v>
      </c>
      <c r="YK344" s="9">
        <f t="shared" si="268"/>
        <v>57.535851141351323</v>
      </c>
      <c r="YL344" s="9">
        <f t="shared" si="269"/>
        <v>23.588105426005111</v>
      </c>
      <c r="YM344" s="9"/>
      <c r="YN344" s="9"/>
      <c r="YO344" s="9"/>
      <c r="YP344" s="14"/>
      <c r="YQ344" s="9"/>
      <c r="YR344" s="9"/>
      <c r="YS344" s="10"/>
      <c r="YT344" s="15"/>
      <c r="YU344" s="16"/>
      <c r="YV344" s="16"/>
      <c r="YW344" s="47"/>
      <c r="YX344" s="5"/>
      <c r="YY344" s="5"/>
      <c r="YZ344" s="5"/>
      <c r="ZA344" s="5"/>
      <c r="ZB344" s="5"/>
      <c r="ZC344" s="6"/>
    </row>
    <row r="345" spans="1:679" s="8" customFormat="1" x14ac:dyDescent="0.25">
      <c r="A345" s="8">
        <v>3</v>
      </c>
      <c r="B345" s="8" t="s">
        <v>1846</v>
      </c>
      <c r="C345" s="8" t="s">
        <v>1847</v>
      </c>
      <c r="D345" s="8" t="s">
        <v>1846</v>
      </c>
      <c r="E345" s="13" t="s">
        <v>3327</v>
      </c>
      <c r="F345" s="8" t="s">
        <v>3316</v>
      </c>
      <c r="G345" s="8" t="s">
        <v>3316</v>
      </c>
      <c r="H345" s="8" t="s">
        <v>3325</v>
      </c>
      <c r="I345" s="8" t="s">
        <v>3310</v>
      </c>
      <c r="J345" s="8" t="s">
        <v>3319</v>
      </c>
      <c r="K345" s="8">
        <v>870</v>
      </c>
      <c r="L345" s="8">
        <v>7</v>
      </c>
      <c r="M345" s="8" t="s">
        <v>3311</v>
      </c>
      <c r="N345" s="7">
        <v>0</v>
      </c>
      <c r="O345" s="7">
        <v>0</v>
      </c>
      <c r="P345" s="8" t="s">
        <v>3367</v>
      </c>
      <c r="Q345" s="8" t="s">
        <v>1317</v>
      </c>
      <c r="R345" s="8" t="s">
        <v>1848</v>
      </c>
      <c r="S345" s="8" t="s">
        <v>119</v>
      </c>
      <c r="T345" s="8" t="s">
        <v>120</v>
      </c>
      <c r="U345" s="8" t="s">
        <v>135</v>
      </c>
      <c r="V345" s="8" t="s">
        <v>3378</v>
      </c>
      <c r="W345" s="8" t="s">
        <v>3382</v>
      </c>
      <c r="X345" s="8" t="s">
        <v>3387</v>
      </c>
      <c r="Y345" s="8" t="s">
        <v>3387</v>
      </c>
      <c r="Z345" s="8" t="s">
        <v>122</v>
      </c>
      <c r="AA345" s="8" t="s">
        <v>123</v>
      </c>
      <c r="AB345" s="8" t="s">
        <v>124</v>
      </c>
      <c r="AC345" s="8" t="s">
        <v>1319</v>
      </c>
      <c r="AD345" s="8" t="s">
        <v>1177</v>
      </c>
      <c r="AE345" s="8" t="s">
        <v>3391</v>
      </c>
      <c r="AF345" s="8" t="s">
        <v>931</v>
      </c>
      <c r="AG345" s="8">
        <v>75</v>
      </c>
      <c r="AH345" s="8">
        <v>62</v>
      </c>
      <c r="AI345" s="8">
        <v>95</v>
      </c>
      <c r="AJ345" s="8">
        <v>75</v>
      </c>
      <c r="AK345" s="8">
        <v>5.5</v>
      </c>
      <c r="AM345" s="8">
        <v>7.6</v>
      </c>
      <c r="AN345" s="8">
        <v>8.1</v>
      </c>
      <c r="AO345" s="8">
        <v>229.8</v>
      </c>
      <c r="AP345" s="8">
        <v>1.7</v>
      </c>
      <c r="AQ345" s="8">
        <v>28</v>
      </c>
      <c r="AR345" s="8">
        <v>0</v>
      </c>
      <c r="AS345" s="8">
        <v>42721</v>
      </c>
      <c r="AT345" s="8">
        <v>82</v>
      </c>
      <c r="AU345" s="8">
        <v>42537</v>
      </c>
      <c r="AV345" s="8">
        <v>136</v>
      </c>
      <c r="AW345" s="8">
        <v>2989</v>
      </c>
      <c r="AX345" s="8">
        <v>96</v>
      </c>
      <c r="AY345" s="8">
        <v>45712</v>
      </c>
      <c r="AZ345" s="8">
        <v>125</v>
      </c>
      <c r="BA345" s="8">
        <v>5.1689999999999996</v>
      </c>
      <c r="BB345" s="8">
        <v>900</v>
      </c>
      <c r="CO345" s="8" t="s">
        <v>1849</v>
      </c>
      <c r="CP345" s="8" t="s">
        <v>1321</v>
      </c>
      <c r="CQ345" s="8">
        <v>74.983000000000004</v>
      </c>
      <c r="CR345" s="8">
        <v>7.0000000000000001E-3</v>
      </c>
      <c r="CS345" s="8">
        <v>61.987000000000002</v>
      </c>
      <c r="CT345" s="8">
        <v>2.5999999999999999E-2</v>
      </c>
      <c r="CU345" s="8">
        <v>95.006</v>
      </c>
      <c r="CV345" s="8">
        <v>6.0000000000000001E-3</v>
      </c>
      <c r="CW345" s="8">
        <v>75.004999999999995</v>
      </c>
      <c r="CX345" s="8">
        <v>1.9E-2</v>
      </c>
      <c r="CY345" s="8">
        <v>74.67</v>
      </c>
      <c r="CZ345" s="8">
        <v>0.05</v>
      </c>
      <c r="DA345" s="8">
        <v>59.48</v>
      </c>
      <c r="DB345" s="8">
        <v>0.03</v>
      </c>
      <c r="DC345" s="8">
        <v>62.8</v>
      </c>
      <c r="DD345" s="8">
        <v>0.02</v>
      </c>
      <c r="DE345" s="8">
        <v>0.06</v>
      </c>
      <c r="DF345" s="8">
        <v>5.0000000000000001E-3</v>
      </c>
      <c r="DG345" s="8">
        <v>0.89290000000000003</v>
      </c>
      <c r="DH345" s="8">
        <v>2.8E-3</v>
      </c>
      <c r="DI345" s="8">
        <v>42721</v>
      </c>
      <c r="DJ345" s="8">
        <v>82</v>
      </c>
      <c r="DK345" s="8">
        <v>2989</v>
      </c>
      <c r="DL345" s="8">
        <v>96</v>
      </c>
      <c r="DM345" s="8">
        <v>5.1689999999999996</v>
      </c>
      <c r="DN345" s="8">
        <v>1.7000000000000001E-2</v>
      </c>
      <c r="DU345" s="8">
        <v>229.8</v>
      </c>
      <c r="DV345" s="8">
        <v>1.3</v>
      </c>
      <c r="DW345" s="8">
        <v>229.5</v>
      </c>
      <c r="DX345" s="8">
        <v>1.3</v>
      </c>
      <c r="DY345" s="8">
        <v>230.1</v>
      </c>
      <c r="DZ345" s="8">
        <v>1.3</v>
      </c>
      <c r="EA345" s="8">
        <v>28</v>
      </c>
      <c r="EB345" s="8">
        <v>0.1</v>
      </c>
      <c r="EC345" s="8">
        <v>25.9</v>
      </c>
      <c r="ED345" s="8">
        <v>0.1</v>
      </c>
      <c r="EE345" s="8">
        <v>29.6</v>
      </c>
      <c r="EF345" s="8">
        <v>0.1</v>
      </c>
      <c r="EG345" s="8">
        <v>6433.6</v>
      </c>
      <c r="EH345" s="8">
        <v>50.3</v>
      </c>
      <c r="EI345" s="8">
        <v>3748</v>
      </c>
      <c r="EJ345" s="8">
        <v>67.5</v>
      </c>
      <c r="EK345" s="8">
        <v>2410</v>
      </c>
      <c r="EL345" s="8">
        <v>37.799999999999997</v>
      </c>
      <c r="EM345" s="8">
        <v>230</v>
      </c>
      <c r="EO345" s="8">
        <v>230</v>
      </c>
      <c r="EQ345" s="8">
        <v>230</v>
      </c>
      <c r="ES345" s="8">
        <v>6.3</v>
      </c>
      <c r="EU345" s="8">
        <v>6.3</v>
      </c>
      <c r="EW345" s="8">
        <v>6.2</v>
      </c>
      <c r="EY345" s="8">
        <v>0.63</v>
      </c>
      <c r="EZ345" s="8">
        <v>230</v>
      </c>
      <c r="FB345" s="8">
        <v>230</v>
      </c>
      <c r="FD345" s="8">
        <v>230</v>
      </c>
      <c r="FF345" s="8">
        <v>10.5</v>
      </c>
      <c r="FH345" s="8">
        <v>10.5</v>
      </c>
      <c r="FJ345" s="8">
        <v>9.8000000000000007</v>
      </c>
      <c r="FL345" s="8">
        <v>3340</v>
      </c>
      <c r="FN345" s="8">
        <v>0.82</v>
      </c>
      <c r="FO345" s="8">
        <v>230</v>
      </c>
      <c r="FP345" s="8">
        <v>230</v>
      </c>
      <c r="FQ345" s="8">
        <v>230</v>
      </c>
      <c r="FR345" s="8">
        <v>10.6</v>
      </c>
      <c r="FS345" s="8">
        <v>10.5</v>
      </c>
      <c r="FT345" s="8">
        <v>9.3000000000000007</v>
      </c>
      <c r="FU345" s="8">
        <v>3250</v>
      </c>
      <c r="FV345" s="8">
        <v>0.72</v>
      </c>
      <c r="FW345" s="8">
        <v>228.2</v>
      </c>
      <c r="FY345" s="8">
        <v>2.4</v>
      </c>
      <c r="GA345" s="8">
        <v>526.4</v>
      </c>
      <c r="GC345" s="8">
        <v>115</v>
      </c>
      <c r="GE345" s="8">
        <v>8801.4</v>
      </c>
      <c r="HB345" s="8">
        <v>261.61</v>
      </c>
      <c r="HC345" s="8">
        <v>0.11</v>
      </c>
      <c r="HD345" s="8">
        <v>196.11</v>
      </c>
      <c r="HE345" s="8">
        <v>0.02</v>
      </c>
      <c r="HF345" s="8">
        <v>120.38</v>
      </c>
      <c r="HG345" s="8">
        <v>0.03</v>
      </c>
      <c r="HH345" s="8">
        <v>75.73</v>
      </c>
      <c r="HI345" s="8">
        <v>0.03</v>
      </c>
      <c r="HZ345" s="8">
        <v>65.7</v>
      </c>
      <c r="IA345" s="8">
        <v>0.03</v>
      </c>
      <c r="IB345" s="8">
        <v>80.28</v>
      </c>
      <c r="IC345" s="8">
        <v>0.03</v>
      </c>
      <c r="ID345" s="8">
        <v>37.78</v>
      </c>
      <c r="IE345" s="8">
        <v>0.02</v>
      </c>
      <c r="IF345" s="8">
        <v>42.5</v>
      </c>
      <c r="IG345" s="8">
        <v>0.04</v>
      </c>
      <c r="IP345" s="8">
        <v>249.64</v>
      </c>
      <c r="IQ345" s="8">
        <v>0.11</v>
      </c>
      <c r="IR345" s="8">
        <v>100.97</v>
      </c>
      <c r="IS345" s="8">
        <v>0.03</v>
      </c>
      <c r="IT345" s="8">
        <v>116.94</v>
      </c>
      <c r="IU345" s="8">
        <v>0.03</v>
      </c>
      <c r="IV345" s="8">
        <v>15.97</v>
      </c>
      <c r="IW345" s="8">
        <v>0.02</v>
      </c>
      <c r="IX345" s="8">
        <v>247.05</v>
      </c>
      <c r="IY345" s="8">
        <v>0.11</v>
      </c>
      <c r="IZ345" s="8">
        <v>116.18</v>
      </c>
      <c r="JA345" s="8">
        <v>0.03</v>
      </c>
      <c r="JB345" s="8">
        <v>14.36</v>
      </c>
      <c r="JC345" s="8">
        <v>0.04</v>
      </c>
      <c r="KB345" s="8">
        <v>267.33999999999997</v>
      </c>
      <c r="KC345" s="8">
        <v>0.19</v>
      </c>
      <c r="KD345" s="8">
        <v>200.8</v>
      </c>
      <c r="KE345" s="8">
        <v>0.04</v>
      </c>
      <c r="KF345" s="8">
        <v>121.99</v>
      </c>
      <c r="KG345" s="8">
        <v>0.05</v>
      </c>
      <c r="KH345" s="8">
        <v>78.81</v>
      </c>
      <c r="KI345" s="8">
        <v>0.04</v>
      </c>
      <c r="LD345" s="8">
        <v>71.349999999999994</v>
      </c>
      <c r="LE345" s="8">
        <v>0.04</v>
      </c>
      <c r="LF345" s="8">
        <v>77.02</v>
      </c>
      <c r="LG345" s="8">
        <v>0.04</v>
      </c>
      <c r="LH345" s="8">
        <v>41.68</v>
      </c>
      <c r="LI345" s="8">
        <v>0.03</v>
      </c>
      <c r="LJ345" s="8">
        <v>35.340000000000003</v>
      </c>
      <c r="LK345" s="8">
        <v>0.06</v>
      </c>
      <c r="LX345" s="8">
        <v>256.93</v>
      </c>
      <c r="LY345" s="8">
        <v>0.19</v>
      </c>
      <c r="LZ345" s="8">
        <v>102.69</v>
      </c>
      <c r="MA345" s="8">
        <v>0.03</v>
      </c>
      <c r="MB345" s="8">
        <v>119.05</v>
      </c>
      <c r="MC345" s="8">
        <v>0.05</v>
      </c>
      <c r="MD345" s="8">
        <v>16.36</v>
      </c>
      <c r="ME345" s="8">
        <v>0.04</v>
      </c>
      <c r="MF345" s="8">
        <v>254.18</v>
      </c>
      <c r="MG345" s="8">
        <v>0.18</v>
      </c>
      <c r="MH345" s="8">
        <v>118.25</v>
      </c>
      <c r="MI345" s="8">
        <v>0.05</v>
      </c>
      <c r="MJ345" s="8">
        <v>15.12</v>
      </c>
      <c r="MK345" s="8">
        <v>0.04</v>
      </c>
      <c r="MX345" s="28">
        <v>60.32</v>
      </c>
      <c r="MY345" s="28">
        <v>0.04</v>
      </c>
      <c r="MZ345" s="28">
        <v>59.77</v>
      </c>
      <c r="NA345" s="28">
        <v>0.05</v>
      </c>
      <c r="NB345" s="28">
        <v>59.11</v>
      </c>
      <c r="NC345" s="28">
        <v>0.05</v>
      </c>
      <c r="ND345" s="28">
        <v>58.68</v>
      </c>
      <c r="NE345" s="28">
        <v>0.05</v>
      </c>
      <c r="NF345" s="28">
        <v>59.31</v>
      </c>
      <c r="NG345" s="28">
        <v>0.05</v>
      </c>
      <c r="NJ345" s="8">
        <v>100.98</v>
      </c>
      <c r="NK345" s="8">
        <v>0.03</v>
      </c>
      <c r="NN345" s="8">
        <v>75.69</v>
      </c>
      <c r="NO345" s="8">
        <v>0.03</v>
      </c>
      <c r="NP345" s="8">
        <v>79.66</v>
      </c>
      <c r="NQ345" s="8">
        <v>0.02</v>
      </c>
      <c r="NR345" s="8">
        <v>194.5</v>
      </c>
      <c r="NS345" s="8">
        <v>0.03</v>
      </c>
      <c r="NV345" s="8">
        <v>103.22</v>
      </c>
      <c r="NW345" s="8">
        <v>0.04</v>
      </c>
      <c r="NX345" s="8">
        <v>78.27</v>
      </c>
      <c r="NY345" s="8">
        <v>0.02</v>
      </c>
      <c r="NZ345" s="8">
        <v>82.82</v>
      </c>
      <c r="OA345" s="8">
        <v>0.02</v>
      </c>
      <c r="OD345" s="8">
        <v>105.08</v>
      </c>
      <c r="OE345" s="8">
        <v>0.04</v>
      </c>
      <c r="PH345" s="28">
        <v>60.18</v>
      </c>
      <c r="PI345" s="28">
        <v>0.04</v>
      </c>
      <c r="PR345" s="8">
        <v>103.13</v>
      </c>
      <c r="PS345" s="8">
        <v>0.03</v>
      </c>
      <c r="PT345" s="8">
        <v>101.82</v>
      </c>
      <c r="PU345" s="8">
        <v>0.04</v>
      </c>
      <c r="QD345" s="8">
        <v>77.27</v>
      </c>
      <c r="QE345" s="8">
        <v>0.02</v>
      </c>
      <c r="QF345" s="8">
        <v>101.92</v>
      </c>
      <c r="QG345" s="8">
        <v>0.03</v>
      </c>
      <c r="QH345" s="8">
        <v>75.62</v>
      </c>
      <c r="QI345" s="8">
        <v>0.03</v>
      </c>
      <c r="QJ345" s="8">
        <v>103.26</v>
      </c>
      <c r="QK345" s="8">
        <v>0.04</v>
      </c>
      <c r="QV345" s="8">
        <v>196.78</v>
      </c>
      <c r="QW345" s="8">
        <v>0.03</v>
      </c>
      <c r="QX345" s="8">
        <v>95.41</v>
      </c>
      <c r="QY345" s="8">
        <v>0.08</v>
      </c>
      <c r="QZ345" s="8">
        <v>95.24</v>
      </c>
      <c r="RA345" s="8">
        <v>0.09</v>
      </c>
      <c r="RB345" s="28">
        <v>74.900000000000006</v>
      </c>
      <c r="RC345" s="28">
        <v>0.06</v>
      </c>
      <c r="RD345" s="28">
        <v>75.02</v>
      </c>
      <c r="RE345" s="28">
        <v>0.06</v>
      </c>
      <c r="RF345" s="28">
        <v>74.81</v>
      </c>
      <c r="RG345" s="28">
        <v>0.06</v>
      </c>
      <c r="RH345" s="28">
        <v>74.88</v>
      </c>
      <c r="RI345" s="28">
        <v>0.06</v>
      </c>
      <c r="RJ345" s="28">
        <v>74.92</v>
      </c>
      <c r="RK345" s="28">
        <v>0.06</v>
      </c>
      <c r="RL345" s="28">
        <v>75.02</v>
      </c>
      <c r="RM345" s="28">
        <v>0.05</v>
      </c>
      <c r="RP345" s="28">
        <v>83.37</v>
      </c>
      <c r="RQ345" s="28">
        <v>0.06</v>
      </c>
      <c r="RR345" s="28">
        <v>83.16</v>
      </c>
      <c r="RS345" s="28">
        <v>0.06</v>
      </c>
      <c r="RT345" s="28">
        <v>75.09</v>
      </c>
      <c r="RU345" s="28">
        <v>0.05</v>
      </c>
      <c r="RV345" s="28">
        <v>79.41</v>
      </c>
      <c r="RW345" s="28">
        <v>0.2</v>
      </c>
      <c r="RX345" s="28">
        <v>75.8</v>
      </c>
      <c r="RY345" s="28">
        <v>0.06</v>
      </c>
      <c r="RZ345" s="28">
        <v>85.14</v>
      </c>
      <c r="SA345" s="28">
        <v>0.09</v>
      </c>
      <c r="SB345" s="28">
        <v>79.53</v>
      </c>
      <c r="SC345" s="28">
        <v>0.11</v>
      </c>
      <c r="SD345" s="28">
        <v>81.239999999999995</v>
      </c>
      <c r="SE345" s="28">
        <v>0.1</v>
      </c>
      <c r="SF345" s="28">
        <v>76.459999999999994</v>
      </c>
      <c r="SG345" s="28">
        <v>0.08</v>
      </c>
      <c r="SH345" s="28">
        <v>84.47</v>
      </c>
      <c r="SI345" s="28">
        <v>0.08</v>
      </c>
      <c r="SJ345" s="28">
        <v>83.7</v>
      </c>
      <c r="SK345" s="28">
        <v>0.06</v>
      </c>
      <c r="SL345" s="28">
        <v>81.45</v>
      </c>
      <c r="SM345" s="28">
        <v>7.0000000000000007E-2</v>
      </c>
      <c r="SN345" s="28">
        <v>75.25</v>
      </c>
      <c r="SO345" s="28">
        <v>0.06</v>
      </c>
      <c r="SP345" s="28">
        <v>84.55</v>
      </c>
      <c r="SQ345" s="28">
        <v>7.0000000000000007E-2</v>
      </c>
      <c r="SR345" s="28">
        <v>82.03</v>
      </c>
      <c r="SS345" s="28">
        <v>0.12</v>
      </c>
      <c r="ST345" s="28">
        <v>82.19</v>
      </c>
      <c r="SU345" s="28">
        <v>7.0000000000000007E-2</v>
      </c>
      <c r="VV345" s="28">
        <v>94.37</v>
      </c>
      <c r="VW345" s="28">
        <v>0.09</v>
      </c>
      <c r="WF345" s="28">
        <v>60.09</v>
      </c>
      <c r="WG345" s="28">
        <v>0.04</v>
      </c>
      <c r="WH345" s="28">
        <v>60.03</v>
      </c>
      <c r="WI345" s="28">
        <v>0.04</v>
      </c>
      <c r="WJ345" s="8" t="s">
        <v>1789</v>
      </c>
      <c r="WK345" s="8">
        <v>74.983000000000004</v>
      </c>
      <c r="WL345" s="8">
        <v>7.0000000000000001E-3</v>
      </c>
      <c r="WM345" s="8">
        <v>61.987000000000002</v>
      </c>
      <c r="WN345" s="8">
        <v>2.5999999999999999E-2</v>
      </c>
      <c r="WO345" s="8">
        <v>59.731000000000002</v>
      </c>
      <c r="WP345" s="8">
        <v>1.6E-2</v>
      </c>
      <c r="WQ345" s="8">
        <v>56.031999999999996</v>
      </c>
      <c r="WR345" s="8">
        <v>2.4E-2</v>
      </c>
      <c r="WS345" s="8">
        <v>95.006</v>
      </c>
      <c r="WT345" s="8">
        <v>6.0000000000000001E-3</v>
      </c>
      <c r="WU345" s="8">
        <v>75.004999999999995</v>
      </c>
      <c r="WV345" s="8">
        <v>1.9E-2</v>
      </c>
      <c r="WW345" s="8">
        <v>2534.6999999999998</v>
      </c>
      <c r="WX345" s="8">
        <v>3.9</v>
      </c>
      <c r="WY345" s="8">
        <v>2472.9</v>
      </c>
      <c r="WZ345" s="8">
        <v>3.9</v>
      </c>
      <c r="XA345" s="8">
        <v>1.1519999999999999</v>
      </c>
      <c r="XB345" s="8">
        <v>2E-3</v>
      </c>
      <c r="XC345" s="8">
        <v>-0.39500000000000002</v>
      </c>
      <c r="XD345" s="8">
        <v>3.0000000000000001E-3</v>
      </c>
      <c r="XE345" s="8">
        <v>0.06</v>
      </c>
      <c r="XF345" s="8">
        <v>5.0000000000000001E-3</v>
      </c>
      <c r="XG345" s="8">
        <v>0.89290000000000003</v>
      </c>
      <c r="XH345" s="8">
        <v>2.8E-3</v>
      </c>
      <c r="XI345" s="8">
        <v>29.248999999999999</v>
      </c>
      <c r="XJ345" s="8">
        <v>0</v>
      </c>
      <c r="XK345" s="8">
        <v>8844</v>
      </c>
      <c r="XL345" s="8">
        <v>17</v>
      </c>
      <c r="XM345" s="8">
        <v>1570</v>
      </c>
      <c r="XO345" s="1">
        <v>6.0157889477365591E-2</v>
      </c>
      <c r="XP345" s="12">
        <v>147.23041870690454</v>
      </c>
      <c r="XQ345" s="4">
        <v>13.029</v>
      </c>
      <c r="XR345" s="4">
        <v>0.374</v>
      </c>
      <c r="XS345" s="45">
        <f t="shared" si="287"/>
        <v>1.5199913173151522</v>
      </c>
      <c r="XT345" s="9">
        <f t="shared" si="260"/>
        <v>11554.141189352618</v>
      </c>
      <c r="XU345" s="46">
        <f t="shared" si="261"/>
        <v>334.67566563779525</v>
      </c>
      <c r="XV345" s="9">
        <f t="shared" si="288"/>
        <v>157.40397437667761</v>
      </c>
      <c r="XW345" s="9">
        <f t="shared" si="262"/>
        <v>669.79987195678234</v>
      </c>
      <c r="XX345" s="9">
        <f t="shared" si="263"/>
        <v>10884.341317395836</v>
      </c>
      <c r="XY345" s="15">
        <f t="shared" si="264"/>
        <v>9.0744832595167132E-3</v>
      </c>
      <c r="XZ345" s="9">
        <f t="shared" si="265"/>
        <v>28.211813030115106</v>
      </c>
      <c r="YA345" s="9">
        <f t="shared" si="266"/>
        <v>58.211008682684849</v>
      </c>
      <c r="YB345" s="10">
        <v>14.100089979130408</v>
      </c>
      <c r="YC345" s="10">
        <v>13.162553365727151</v>
      </c>
      <c r="YD345" s="3">
        <v>1.3923723946295236E-2</v>
      </c>
      <c r="YE345" s="9">
        <v>38.16185087587457</v>
      </c>
      <c r="YF345" s="15">
        <v>8.7760710087082285E-3</v>
      </c>
      <c r="YG345" s="9">
        <v>27.59950826304544</v>
      </c>
      <c r="YH345" s="15">
        <v>8.676362270530381E-3</v>
      </c>
      <c r="YI345" s="9">
        <v>23.771162389915521</v>
      </c>
      <c r="YJ345" s="9">
        <f t="shared" si="267"/>
        <v>76.153985459893761</v>
      </c>
      <c r="YK345" s="9">
        <f t="shared" si="268"/>
        <v>62.85164443394256</v>
      </c>
      <c r="YL345" s="9">
        <f t="shared" si="269"/>
        <v>23.400509003839097</v>
      </c>
      <c r="YM345" s="9">
        <f t="shared" ref="YM345:YM376" si="289">(XZ345-YL345)*XT345</f>
        <v>55590.486024493723</v>
      </c>
      <c r="YN345" s="9">
        <f t="shared" ref="YN345:YN376" si="290">0.24*(YJ345-YA345)*XT345</f>
        <v>49755.764889875274</v>
      </c>
      <c r="YO345" s="9">
        <f t="shared" ref="YO345:YO369" si="291">XK345-XM345</f>
        <v>7274</v>
      </c>
      <c r="YP345" s="14">
        <f t="shared" ref="YP345:YP376" si="292">YO345*3.413/YM345</f>
        <v>0.44659012315634994</v>
      </c>
      <c r="YQ345" s="9">
        <f t="shared" ref="YQ345:YQ369" si="293">YM345-(XM345-XU345)*3.413</f>
        <v>51374.324071315517</v>
      </c>
      <c r="YR345" s="9">
        <f t="shared" ref="YR345:YR369" si="294">YN345-(XM345-XU345)*3.413</f>
        <v>45539.602936697069</v>
      </c>
      <c r="YS345" s="10">
        <f t="shared" ref="YS345:YS376" si="295">YQ345/XK345</f>
        <v>5.8089466385476616</v>
      </c>
      <c r="YT345" s="15">
        <f t="shared" ref="YT345:YT376" si="296">(YA345-YW345)/(YJ345-YW345)</f>
        <v>0.22765622167080607</v>
      </c>
      <c r="YU345" s="16">
        <f t="shared" ref="YU345:YU376" si="297">-XZ345+YL345</f>
        <v>-4.8113040262760087</v>
      </c>
      <c r="YV345" s="16">
        <f t="shared" ref="YV345:YV376" si="298">-YJ345+YA345</f>
        <v>-17.942976777208912</v>
      </c>
      <c r="YW345" s="47">
        <f t="shared" ref="YW345:YW376" si="299">(-(-0.0182984848494437-(YU345/YV345))+SQRT((-0.0182984848494437-(YU345/YV345))^2-4*0.00577826340327261*(6.76723916086377-XZ345+(YU345/YV345)*YJ345)))/(2*0.00577826340327261)</f>
        <v>52.922132908398062</v>
      </c>
      <c r="YX345" s="5">
        <f t="shared" ref="YX345:YX376" si="300">XT345*(XZ345-YL345)</f>
        <v>55590.486024493723</v>
      </c>
      <c r="YY345" s="5">
        <f t="shared" ref="YY345:YY376" si="301">XT345*(YG345-YI345)</f>
        <v>44233.248739818511</v>
      </c>
      <c r="YZ345" s="5">
        <f t="shared" ref="YZ345:YZ376" si="302">XT345*(YI345-YL345)</f>
        <v>4282.5815550386196</v>
      </c>
      <c r="ZA345" s="5">
        <f t="shared" ref="ZA345:ZA376" si="303">XW345*(YE345-YG345)</f>
        <v>7074.6557296366173</v>
      </c>
      <c r="ZB345" s="5">
        <f t="shared" ref="ZB345:ZB376" si="304">SUM(YY345:ZA345)</f>
        <v>55590.486024493744</v>
      </c>
      <c r="ZC345" s="6">
        <f t="shared" ref="ZC345:ZC376" si="305">ZB345/YX345</f>
        <v>1.0000000000000004</v>
      </c>
    </row>
    <row r="346" spans="1:679" s="8" customFormat="1" x14ac:dyDescent="0.25">
      <c r="A346" s="8">
        <v>3</v>
      </c>
      <c r="B346" s="8" t="s">
        <v>1850</v>
      </c>
      <c r="C346" s="8" t="s">
        <v>1851</v>
      </c>
      <c r="D346" s="8" t="s">
        <v>1850</v>
      </c>
      <c r="E346" s="13" t="s">
        <v>3328</v>
      </c>
      <c r="F346" s="8" t="s">
        <v>3316</v>
      </c>
      <c r="G346" s="8" t="s">
        <v>3316</v>
      </c>
      <c r="H346" s="8" t="s">
        <v>3325</v>
      </c>
      <c r="I346" s="8" t="s">
        <v>3310</v>
      </c>
      <c r="J346" s="8" t="s">
        <v>3319</v>
      </c>
      <c r="K346" s="8">
        <v>870</v>
      </c>
      <c r="L346" s="8">
        <v>7</v>
      </c>
      <c r="M346" s="8" t="s">
        <v>3311</v>
      </c>
      <c r="N346" s="7">
        <v>0</v>
      </c>
      <c r="O346" s="7">
        <v>0</v>
      </c>
      <c r="P346" s="8" t="s">
        <v>3367</v>
      </c>
      <c r="Q346" s="8" t="s">
        <v>1317</v>
      </c>
      <c r="R346" s="8" t="s">
        <v>1852</v>
      </c>
      <c r="S346" s="8" t="s">
        <v>119</v>
      </c>
      <c r="T346" s="8" t="s">
        <v>120</v>
      </c>
      <c r="U346" s="8" t="s">
        <v>135</v>
      </c>
      <c r="V346" s="8" t="s">
        <v>3378</v>
      </c>
      <c r="W346" s="8" t="s">
        <v>3382</v>
      </c>
      <c r="X346" s="8" t="s">
        <v>3387</v>
      </c>
      <c r="Y346" s="8" t="s">
        <v>3387</v>
      </c>
      <c r="Z346" s="8" t="s">
        <v>122</v>
      </c>
      <c r="AA346" s="8" t="s">
        <v>123</v>
      </c>
      <c r="AB346" s="8" t="s">
        <v>124</v>
      </c>
      <c r="AC346" s="8" t="s">
        <v>1319</v>
      </c>
      <c r="AD346" s="8" t="s">
        <v>1177</v>
      </c>
      <c r="AE346" s="8" t="s">
        <v>3391</v>
      </c>
      <c r="AF346" s="8" t="s">
        <v>931</v>
      </c>
      <c r="AG346" s="8">
        <v>75</v>
      </c>
      <c r="AH346" s="8">
        <v>62</v>
      </c>
      <c r="AI346" s="8">
        <v>95</v>
      </c>
      <c r="AJ346" s="8">
        <v>75</v>
      </c>
      <c r="AK346" s="8">
        <v>5.5</v>
      </c>
      <c r="AM346" s="8">
        <v>7.6</v>
      </c>
      <c r="AN346" s="8">
        <v>8.1</v>
      </c>
      <c r="AO346" s="8">
        <v>230</v>
      </c>
      <c r="AP346" s="8">
        <v>1.7</v>
      </c>
      <c r="AQ346" s="8">
        <v>28.2</v>
      </c>
      <c r="AR346" s="8">
        <v>0</v>
      </c>
      <c r="AS346" s="8">
        <v>40300</v>
      </c>
      <c r="AT346" s="8">
        <v>55</v>
      </c>
      <c r="AU346" s="8">
        <v>40114</v>
      </c>
      <c r="AV346" s="8">
        <v>137</v>
      </c>
      <c r="AW346" s="8">
        <v>346</v>
      </c>
      <c r="AX346" s="8">
        <v>165</v>
      </c>
      <c r="AY346" s="8">
        <v>40646</v>
      </c>
      <c r="AZ346" s="8">
        <v>171</v>
      </c>
      <c r="BA346" s="8">
        <v>4.5919999999999996</v>
      </c>
      <c r="BB346" s="8">
        <v>900</v>
      </c>
      <c r="CO346" s="8" t="s">
        <v>1853</v>
      </c>
      <c r="CP346" s="8" t="s">
        <v>1321</v>
      </c>
      <c r="CQ346" s="8">
        <v>74.992000000000004</v>
      </c>
      <c r="CR346" s="8">
        <v>4.0000000000000001E-3</v>
      </c>
      <c r="CS346" s="8">
        <v>62.002000000000002</v>
      </c>
      <c r="CT346" s="8">
        <v>3.4000000000000002E-2</v>
      </c>
      <c r="CU346" s="8">
        <v>95</v>
      </c>
      <c r="CV346" s="8">
        <v>6.0000000000000001E-3</v>
      </c>
      <c r="CW346" s="8">
        <v>75.013999999999996</v>
      </c>
      <c r="CX346" s="8">
        <v>2.1999999999999999E-2</v>
      </c>
      <c r="CY346" s="8">
        <v>74.69</v>
      </c>
      <c r="CZ346" s="8">
        <v>0.04</v>
      </c>
      <c r="DA346" s="8">
        <v>60.38</v>
      </c>
      <c r="DB346" s="8">
        <v>0.03</v>
      </c>
      <c r="DC346" s="8">
        <v>63.73</v>
      </c>
      <c r="DD346" s="8">
        <v>0.01</v>
      </c>
      <c r="DE346" s="8">
        <v>0.05</v>
      </c>
      <c r="DF346" s="8">
        <v>3.0000000000000001E-3</v>
      </c>
      <c r="DG346" s="8">
        <v>0.90010000000000001</v>
      </c>
      <c r="DH346" s="8">
        <v>2.0999999999999999E-3</v>
      </c>
      <c r="DI346" s="8">
        <v>40300</v>
      </c>
      <c r="DJ346" s="8">
        <v>55</v>
      </c>
      <c r="DK346" s="8">
        <v>346</v>
      </c>
      <c r="DL346" s="8">
        <v>165</v>
      </c>
      <c r="DM346" s="8">
        <v>4.5919999999999996</v>
      </c>
      <c r="DN346" s="8">
        <v>2.1000000000000001E-2</v>
      </c>
      <c r="DU346" s="8">
        <v>230</v>
      </c>
      <c r="DV346" s="8">
        <v>1.3</v>
      </c>
      <c r="DW346" s="8">
        <v>229.8</v>
      </c>
      <c r="DX346" s="8">
        <v>1.3</v>
      </c>
      <c r="DY346" s="8">
        <v>230.2</v>
      </c>
      <c r="DZ346" s="8">
        <v>1.3</v>
      </c>
      <c r="EA346" s="8">
        <v>28.2</v>
      </c>
      <c r="EB346" s="8">
        <v>0.1</v>
      </c>
      <c r="EC346" s="8">
        <v>25.8</v>
      </c>
      <c r="ED346" s="8">
        <v>0.1</v>
      </c>
      <c r="EE346" s="8">
        <v>29.7</v>
      </c>
      <c r="EF346" s="8">
        <v>0.1</v>
      </c>
      <c r="EG346" s="8">
        <v>6479.5</v>
      </c>
      <c r="EH346" s="8">
        <v>50.3</v>
      </c>
      <c r="EI346" s="8">
        <v>3724.7</v>
      </c>
      <c r="EJ346" s="8">
        <v>67.400000000000006</v>
      </c>
      <c r="EK346" s="8">
        <v>2372.1999999999998</v>
      </c>
      <c r="EL346" s="8">
        <v>37.9</v>
      </c>
      <c r="EM346" s="8">
        <v>230</v>
      </c>
      <c r="EO346" s="8">
        <v>230</v>
      </c>
      <c r="EQ346" s="8">
        <v>230</v>
      </c>
      <c r="ES346" s="8">
        <v>6.4</v>
      </c>
      <c r="EU346" s="8">
        <v>6.2</v>
      </c>
      <c r="EW346" s="8">
        <v>6.2</v>
      </c>
      <c r="EY346" s="8">
        <v>0.64</v>
      </c>
      <c r="EZ346" s="8">
        <v>230</v>
      </c>
      <c r="FB346" s="8">
        <v>230</v>
      </c>
      <c r="FD346" s="8">
        <v>230</v>
      </c>
      <c r="FF346" s="8">
        <v>10.6</v>
      </c>
      <c r="FH346" s="8">
        <v>10.5</v>
      </c>
      <c r="FJ346" s="8">
        <v>9.8000000000000007</v>
      </c>
      <c r="FL346" s="8">
        <v>3350</v>
      </c>
      <c r="FN346" s="8">
        <v>0.82</v>
      </c>
      <c r="FO346" s="8">
        <v>230</v>
      </c>
      <c r="FP346" s="8">
        <v>230</v>
      </c>
      <c r="FQ346" s="8">
        <v>230</v>
      </c>
      <c r="FR346" s="8">
        <v>10.6</v>
      </c>
      <c r="FS346" s="8">
        <v>10.4</v>
      </c>
      <c r="FT346" s="8">
        <v>9.3000000000000007</v>
      </c>
      <c r="FU346" s="8">
        <v>3250</v>
      </c>
      <c r="FV346" s="8">
        <v>0.71</v>
      </c>
      <c r="FW346" s="8">
        <v>228.6</v>
      </c>
      <c r="FY346" s="8">
        <v>2.4</v>
      </c>
      <c r="GA346" s="8">
        <v>527.70000000000005</v>
      </c>
      <c r="GC346" s="8">
        <v>115</v>
      </c>
      <c r="GE346" s="8">
        <v>8822.7000000000007</v>
      </c>
      <c r="HB346" s="8">
        <v>261.81</v>
      </c>
      <c r="HC346" s="8">
        <v>0.11</v>
      </c>
      <c r="HD346" s="8">
        <v>197.01</v>
      </c>
      <c r="HE346" s="8">
        <v>0.03</v>
      </c>
      <c r="HF346" s="8">
        <v>120.44</v>
      </c>
      <c r="HG346" s="8">
        <v>0.03</v>
      </c>
      <c r="HH346" s="8">
        <v>76.58</v>
      </c>
      <c r="HI346" s="8">
        <v>0.04</v>
      </c>
      <c r="HZ346" s="8">
        <v>66.010000000000005</v>
      </c>
      <c r="IA346" s="8">
        <v>0.04</v>
      </c>
      <c r="IB346" s="8">
        <v>81.5</v>
      </c>
      <c r="IC346" s="8">
        <v>0.03</v>
      </c>
      <c r="ID346" s="8">
        <v>38</v>
      </c>
      <c r="IE346" s="8">
        <v>0.03</v>
      </c>
      <c r="IF346" s="8">
        <v>43.5</v>
      </c>
      <c r="IG346" s="8">
        <v>0.04</v>
      </c>
      <c r="IP346" s="8">
        <v>249.82</v>
      </c>
      <c r="IQ346" s="8">
        <v>0.11</v>
      </c>
      <c r="IR346" s="8">
        <v>101</v>
      </c>
      <c r="IS346" s="8">
        <v>0.03</v>
      </c>
      <c r="IT346" s="8">
        <v>116.99</v>
      </c>
      <c r="IU346" s="8">
        <v>0.03</v>
      </c>
      <c r="IV346" s="8">
        <v>15.99</v>
      </c>
      <c r="IW346" s="8">
        <v>0.02</v>
      </c>
      <c r="IX346" s="8">
        <v>247.21</v>
      </c>
      <c r="IY346" s="8">
        <v>0.11</v>
      </c>
      <c r="IZ346" s="8">
        <v>116.23</v>
      </c>
      <c r="JA346" s="8">
        <v>0.03</v>
      </c>
      <c r="JB346" s="8">
        <v>14.39</v>
      </c>
      <c r="JC346" s="8">
        <v>0.04</v>
      </c>
      <c r="KB346" s="8">
        <v>267.56</v>
      </c>
      <c r="KC346" s="8">
        <v>0.15</v>
      </c>
      <c r="KD346" s="8">
        <v>201.25</v>
      </c>
      <c r="KE346" s="8">
        <v>0.04</v>
      </c>
      <c r="KF346" s="8">
        <v>122.05</v>
      </c>
      <c r="KG346" s="8">
        <v>0.04</v>
      </c>
      <c r="KH346" s="8">
        <v>79.2</v>
      </c>
      <c r="KI346" s="8">
        <v>0.03</v>
      </c>
      <c r="LD346" s="8">
        <v>71.489999999999995</v>
      </c>
      <c r="LE346" s="8">
        <v>0.04</v>
      </c>
      <c r="LF346" s="8">
        <v>77.540000000000006</v>
      </c>
      <c r="LG346" s="8">
        <v>0.03</v>
      </c>
      <c r="LH346" s="8">
        <v>41.77</v>
      </c>
      <c r="LI346" s="8">
        <v>0.02</v>
      </c>
      <c r="LJ346" s="8">
        <v>35.76</v>
      </c>
      <c r="LK346" s="8">
        <v>0.03</v>
      </c>
      <c r="LX346" s="8">
        <v>257.10000000000002</v>
      </c>
      <c r="LY346" s="8">
        <v>0.15</v>
      </c>
      <c r="LZ346" s="8">
        <v>102.71</v>
      </c>
      <c r="MA346" s="8">
        <v>0.04</v>
      </c>
      <c r="MB346" s="8">
        <v>119.1</v>
      </c>
      <c r="MC346" s="8">
        <v>0.04</v>
      </c>
      <c r="MD346" s="8">
        <v>16.39</v>
      </c>
      <c r="ME346" s="8">
        <v>0.03</v>
      </c>
      <c r="MF346" s="8">
        <v>254.38</v>
      </c>
      <c r="MG346" s="8">
        <v>0.14000000000000001</v>
      </c>
      <c r="MH346" s="8">
        <v>118.31</v>
      </c>
      <c r="MI346" s="8">
        <v>0.04</v>
      </c>
      <c r="MJ346" s="8">
        <v>15.16</v>
      </c>
      <c r="MK346" s="8">
        <v>0.03</v>
      </c>
      <c r="MX346" s="28">
        <v>61.2</v>
      </c>
      <c r="MY346" s="28">
        <v>0.04</v>
      </c>
      <c r="MZ346" s="28">
        <v>60.7</v>
      </c>
      <c r="NA346" s="28">
        <v>0.06</v>
      </c>
      <c r="NB346" s="28">
        <v>60.06</v>
      </c>
      <c r="NC346" s="28">
        <v>0.05</v>
      </c>
      <c r="ND346" s="28">
        <v>59.57</v>
      </c>
      <c r="NE346" s="28">
        <v>0.05</v>
      </c>
      <c r="NF346" s="28">
        <v>60.22</v>
      </c>
      <c r="NG346" s="28">
        <v>0.06</v>
      </c>
      <c r="NJ346" s="8">
        <v>100.98</v>
      </c>
      <c r="NK346" s="8">
        <v>0.03</v>
      </c>
      <c r="NN346" s="8">
        <v>77.05</v>
      </c>
      <c r="NO346" s="8">
        <v>0.03</v>
      </c>
      <c r="NP346" s="8">
        <v>80.87</v>
      </c>
      <c r="NQ346" s="8">
        <v>0.03</v>
      </c>
      <c r="NR346" s="8">
        <v>194.94</v>
      </c>
      <c r="NS346" s="8">
        <v>0.03</v>
      </c>
      <c r="NV346" s="8">
        <v>103.21</v>
      </c>
      <c r="NW346" s="8">
        <v>0.03</v>
      </c>
      <c r="NX346" s="8">
        <v>78.75</v>
      </c>
      <c r="NY346" s="8">
        <v>0.02</v>
      </c>
      <c r="NZ346" s="8">
        <v>83.28</v>
      </c>
      <c r="OA346" s="8">
        <v>0.02</v>
      </c>
      <c r="OD346" s="8">
        <v>105.12</v>
      </c>
      <c r="OE346" s="8">
        <v>0.02</v>
      </c>
      <c r="PH346" s="28">
        <v>61.06</v>
      </c>
      <c r="PI346" s="28">
        <v>0.05</v>
      </c>
      <c r="PR346" s="8">
        <v>103.15</v>
      </c>
      <c r="PS346" s="8">
        <v>0.04</v>
      </c>
      <c r="PT346" s="8">
        <v>101.84</v>
      </c>
      <c r="PU346" s="8">
        <v>0.03</v>
      </c>
      <c r="QD346" s="8">
        <v>78.56</v>
      </c>
      <c r="QE346" s="8">
        <v>0.03</v>
      </c>
      <c r="QF346" s="8">
        <v>101.92</v>
      </c>
      <c r="QG346" s="8">
        <v>0.03</v>
      </c>
      <c r="QH346" s="8">
        <v>76.17</v>
      </c>
      <c r="QI346" s="8">
        <v>0.03</v>
      </c>
      <c r="QJ346" s="8">
        <v>103.26</v>
      </c>
      <c r="QK346" s="8">
        <v>0.04</v>
      </c>
      <c r="QV346" s="8">
        <v>197.69</v>
      </c>
      <c r="QW346" s="8">
        <v>0.03</v>
      </c>
      <c r="QX346" s="8">
        <v>95.42</v>
      </c>
      <c r="QY346" s="8">
        <v>0.08</v>
      </c>
      <c r="QZ346" s="8">
        <v>95.24</v>
      </c>
      <c r="RA346" s="8">
        <v>0.09</v>
      </c>
      <c r="RB346" s="28">
        <v>74.900000000000006</v>
      </c>
      <c r="RC346" s="28">
        <v>0.06</v>
      </c>
      <c r="RD346" s="28">
        <v>74.97</v>
      </c>
      <c r="RE346" s="28">
        <v>0.05</v>
      </c>
      <c r="RF346" s="28">
        <v>74.8</v>
      </c>
      <c r="RG346" s="28">
        <v>0.05</v>
      </c>
      <c r="RH346" s="28">
        <v>74.87</v>
      </c>
      <c r="RI346" s="28">
        <v>0.05</v>
      </c>
      <c r="RJ346" s="28">
        <v>74.92</v>
      </c>
      <c r="RK346" s="28">
        <v>0.05</v>
      </c>
      <c r="RL346" s="28">
        <v>75.02</v>
      </c>
      <c r="RM346" s="28">
        <v>0.05</v>
      </c>
      <c r="RP346" s="28">
        <v>85.08</v>
      </c>
      <c r="RQ346" s="28">
        <v>0.08</v>
      </c>
      <c r="RR346" s="28">
        <v>84.84</v>
      </c>
      <c r="RS346" s="28">
        <v>0.08</v>
      </c>
      <c r="RT346" s="28">
        <v>75.010000000000005</v>
      </c>
      <c r="RU346" s="28">
        <v>0.05</v>
      </c>
      <c r="RV346" s="28">
        <v>77.8</v>
      </c>
      <c r="RW346" s="28">
        <v>0.14000000000000001</v>
      </c>
      <c r="RX346" s="28">
        <v>75.709999999999994</v>
      </c>
      <c r="RY346" s="28">
        <v>0.05</v>
      </c>
      <c r="RZ346" s="28">
        <v>86.77</v>
      </c>
      <c r="SA346" s="28">
        <v>0.09</v>
      </c>
      <c r="SB346" s="28">
        <v>82.28</v>
      </c>
      <c r="SC346" s="28">
        <v>0.1</v>
      </c>
      <c r="SD346" s="28">
        <v>84.46</v>
      </c>
      <c r="SE346" s="28">
        <v>0.1</v>
      </c>
      <c r="SF346" s="28">
        <v>76.430000000000007</v>
      </c>
      <c r="SG346" s="28">
        <v>7.0000000000000007E-2</v>
      </c>
      <c r="SH346" s="28">
        <v>85.67</v>
      </c>
      <c r="SI346" s="28">
        <v>0.08</v>
      </c>
      <c r="SJ346" s="28">
        <v>85.22</v>
      </c>
      <c r="SK346" s="28">
        <v>7.0000000000000007E-2</v>
      </c>
      <c r="SL346" s="28">
        <v>82.9</v>
      </c>
      <c r="SM346" s="28">
        <v>7.0000000000000007E-2</v>
      </c>
      <c r="SN346" s="28">
        <v>75.22</v>
      </c>
      <c r="SO346" s="28">
        <v>0.06</v>
      </c>
      <c r="SP346" s="28">
        <v>85.82</v>
      </c>
      <c r="SQ346" s="28">
        <v>0.08</v>
      </c>
      <c r="SR346" s="28">
        <v>85.04</v>
      </c>
      <c r="SS346" s="28">
        <v>0.14000000000000001</v>
      </c>
      <c r="ST346" s="28">
        <v>83.41</v>
      </c>
      <c r="SU346" s="28">
        <v>7.0000000000000007E-2</v>
      </c>
      <c r="VV346" s="28">
        <v>94.81</v>
      </c>
      <c r="VW346" s="28">
        <v>0.14000000000000001</v>
      </c>
      <c r="WF346" s="28">
        <v>61</v>
      </c>
      <c r="WG346" s="28">
        <v>0.05</v>
      </c>
      <c r="WH346" s="28">
        <v>60.96</v>
      </c>
      <c r="WI346" s="28">
        <v>0.05</v>
      </c>
      <c r="WJ346" s="8" t="s">
        <v>1794</v>
      </c>
      <c r="WK346" s="8">
        <v>74.992000000000004</v>
      </c>
      <c r="WL346" s="8">
        <v>4.0000000000000001E-3</v>
      </c>
      <c r="WM346" s="8">
        <v>62.002000000000002</v>
      </c>
      <c r="WN346" s="8">
        <v>3.4000000000000002E-2</v>
      </c>
      <c r="WO346" s="8">
        <v>60.622</v>
      </c>
      <c r="WP346" s="8">
        <v>1.2E-2</v>
      </c>
      <c r="WQ346" s="8">
        <v>56.767000000000003</v>
      </c>
      <c r="WR346" s="8">
        <v>2.5000000000000001E-2</v>
      </c>
      <c r="WS346" s="8">
        <v>95</v>
      </c>
      <c r="WT346" s="8">
        <v>6.0000000000000001E-3</v>
      </c>
      <c r="WU346" s="8">
        <v>75.013999999999996</v>
      </c>
      <c r="WV346" s="8">
        <v>2.1999999999999999E-2</v>
      </c>
      <c r="WW346" s="8">
        <v>2547.3000000000002</v>
      </c>
      <c r="WX346" s="8">
        <v>3</v>
      </c>
      <c r="WY346" s="8">
        <v>2479.8000000000002</v>
      </c>
      <c r="WZ346" s="8">
        <v>2.9</v>
      </c>
      <c r="XA346" s="8">
        <v>1.145</v>
      </c>
      <c r="XB346" s="8">
        <v>2E-3</v>
      </c>
      <c r="XC346" s="8">
        <v>-0.36599999999999999</v>
      </c>
      <c r="XD346" s="8">
        <v>2E-3</v>
      </c>
      <c r="XE346" s="8">
        <v>0.05</v>
      </c>
      <c r="XF346" s="8">
        <v>3.0000000000000001E-3</v>
      </c>
      <c r="XG346" s="8">
        <v>0.90010000000000001</v>
      </c>
      <c r="XH346" s="8">
        <v>2.0999999999999999E-3</v>
      </c>
      <c r="XI346" s="8">
        <v>29.25</v>
      </c>
      <c r="XJ346" s="8">
        <v>1E-3</v>
      </c>
      <c r="XK346" s="8">
        <v>8852</v>
      </c>
      <c r="XL346" s="8">
        <v>18</v>
      </c>
      <c r="XM346" s="8">
        <v>1580</v>
      </c>
      <c r="XO346" s="1">
        <v>0.10041506225933922</v>
      </c>
      <c r="XP346" s="12">
        <v>247.4729209381415</v>
      </c>
      <c r="XQ346" s="4">
        <v>13.029</v>
      </c>
      <c r="XR346" s="4">
        <v>0.34799999999999998</v>
      </c>
      <c r="XS346" s="45">
        <f t="shared" si="287"/>
        <v>1.5288910214473743</v>
      </c>
      <c r="XT346" s="9">
        <f t="shared" si="260"/>
        <v>11590.150475329558</v>
      </c>
      <c r="XU346" s="46">
        <f t="shared" si="261"/>
        <v>333.5701993700788</v>
      </c>
      <c r="XV346" s="9">
        <f t="shared" si="288"/>
        <v>264.01757850634334</v>
      </c>
      <c r="XW346" s="9">
        <f t="shared" si="262"/>
        <v>1123.4778977884102</v>
      </c>
      <c r="XX346" s="9">
        <f t="shared" si="263"/>
        <v>10466.672577541147</v>
      </c>
      <c r="XY346" s="15">
        <f t="shared" si="264"/>
        <v>9.2829676655740989E-3</v>
      </c>
      <c r="XZ346" s="9">
        <f t="shared" si="265"/>
        <v>28.63386511714711</v>
      </c>
      <c r="YA346" s="9">
        <f t="shared" si="266"/>
        <v>59.093108978552628</v>
      </c>
      <c r="YB346" s="10">
        <v>14.100014554415399</v>
      </c>
      <c r="YC346" s="10">
        <v>13.186886600422172</v>
      </c>
      <c r="YD346" s="3">
        <v>1.3933050265524313E-2</v>
      </c>
      <c r="YE346" s="9">
        <v>38.170662391921113</v>
      </c>
      <c r="YF346" s="15">
        <v>8.7838343464384169E-3</v>
      </c>
      <c r="YG346" s="9">
        <v>27.610198725127962</v>
      </c>
      <c r="YH346" s="15">
        <v>8.9002323180033018E-3</v>
      </c>
      <c r="YI346" s="9">
        <v>24.231986637711909</v>
      </c>
      <c r="YJ346" s="9">
        <f t="shared" si="267"/>
        <v>76.947855197513277</v>
      </c>
      <c r="YK346" s="9">
        <f t="shared" si="268"/>
        <v>63.438254189564354</v>
      </c>
      <c r="YL346" s="9">
        <f t="shared" si="269"/>
        <v>23.859011069100312</v>
      </c>
      <c r="YM346" s="9">
        <f t="shared" si="289"/>
        <v>55341.276914598857</v>
      </c>
      <c r="YN346" s="9">
        <f t="shared" si="290"/>
        <v>49665.406890378094</v>
      </c>
      <c r="YO346" s="9">
        <f t="shared" si="291"/>
        <v>7272</v>
      </c>
      <c r="YP346" s="14">
        <f t="shared" si="292"/>
        <v>0.4484778339737357</v>
      </c>
      <c r="YQ346" s="9">
        <f t="shared" si="293"/>
        <v>51087.212005048939</v>
      </c>
      <c r="YR346" s="9">
        <f t="shared" si="294"/>
        <v>45411.341980828176</v>
      </c>
      <c r="YS346" s="10">
        <f t="shared" si="295"/>
        <v>5.7712620882341774</v>
      </c>
      <c r="YT346" s="15">
        <f t="shared" si="296"/>
        <v>0.23499357468302184</v>
      </c>
      <c r="YU346" s="16">
        <f t="shared" si="297"/>
        <v>-4.774854048046798</v>
      </c>
      <c r="YV346" s="16">
        <f t="shared" si="298"/>
        <v>-17.854746218960649</v>
      </c>
      <c r="YW346" s="47">
        <f t="shared" si="299"/>
        <v>53.608513686018668</v>
      </c>
      <c r="YX346" s="5">
        <f t="shared" si="300"/>
        <v>55341.276914598857</v>
      </c>
      <c r="YY346" s="5">
        <f t="shared" si="301"/>
        <v>39153.986430729223</v>
      </c>
      <c r="YZ346" s="5">
        <f t="shared" si="302"/>
        <v>4322.8429638300149</v>
      </c>
      <c r="ZA346" s="5">
        <f t="shared" si="303"/>
        <v>11864.447520039656</v>
      </c>
      <c r="ZB346" s="5">
        <f t="shared" si="304"/>
        <v>55341.276914598893</v>
      </c>
      <c r="ZC346" s="6">
        <f t="shared" si="305"/>
        <v>1.0000000000000007</v>
      </c>
    </row>
    <row r="347" spans="1:679" s="8" customFormat="1" x14ac:dyDescent="0.25">
      <c r="A347" s="8">
        <v>3</v>
      </c>
      <c r="B347" s="8" t="s">
        <v>1854</v>
      </c>
      <c r="C347" s="8" t="s">
        <v>1855</v>
      </c>
      <c r="D347" s="8" t="s">
        <v>1854</v>
      </c>
      <c r="E347" s="13" t="s">
        <v>3329</v>
      </c>
      <c r="F347" s="8" t="s">
        <v>3316</v>
      </c>
      <c r="G347" s="8" t="s">
        <v>3316</v>
      </c>
      <c r="H347" s="8" t="s">
        <v>3325</v>
      </c>
      <c r="I347" s="8" t="s">
        <v>3310</v>
      </c>
      <c r="J347" s="8" t="s">
        <v>3319</v>
      </c>
      <c r="K347" s="8">
        <v>870</v>
      </c>
      <c r="L347" s="8">
        <v>7</v>
      </c>
      <c r="M347" s="8" t="s">
        <v>3311</v>
      </c>
      <c r="N347" s="7">
        <v>0</v>
      </c>
      <c r="O347" s="7">
        <v>0</v>
      </c>
      <c r="P347" s="8" t="s">
        <v>3367</v>
      </c>
      <c r="Q347" s="8" t="s">
        <v>1317</v>
      </c>
      <c r="R347" s="8" t="s">
        <v>1856</v>
      </c>
      <c r="S347" s="8" t="s">
        <v>119</v>
      </c>
      <c r="T347" s="8" t="s">
        <v>120</v>
      </c>
      <c r="U347" s="8" t="s">
        <v>135</v>
      </c>
      <c r="V347" s="8" t="s">
        <v>3378</v>
      </c>
      <c r="W347" s="8" t="s">
        <v>3382</v>
      </c>
      <c r="X347" s="8" t="s">
        <v>3387</v>
      </c>
      <c r="Y347" s="8" t="s">
        <v>3387</v>
      </c>
      <c r="Z347" s="8" t="s">
        <v>122</v>
      </c>
      <c r="AA347" s="8" t="s">
        <v>123</v>
      </c>
      <c r="AB347" s="8" t="s">
        <v>124</v>
      </c>
      <c r="AC347" s="8" t="s">
        <v>1319</v>
      </c>
      <c r="AD347" s="8" t="s">
        <v>1177</v>
      </c>
      <c r="AE347" s="8" t="s">
        <v>3391</v>
      </c>
      <c r="AF347" s="8" t="s">
        <v>931</v>
      </c>
      <c r="AG347" s="8">
        <v>75</v>
      </c>
      <c r="AH347" s="8">
        <v>62</v>
      </c>
      <c r="AI347" s="8">
        <v>95</v>
      </c>
      <c r="AJ347" s="8">
        <v>75</v>
      </c>
      <c r="AK347" s="8">
        <v>5.5</v>
      </c>
      <c r="AM347" s="8">
        <v>7.6</v>
      </c>
      <c r="AN347" s="8">
        <v>8.1</v>
      </c>
      <c r="AO347" s="8">
        <v>229.9</v>
      </c>
      <c r="AP347" s="8">
        <v>1.4</v>
      </c>
      <c r="AQ347" s="8">
        <v>28.2</v>
      </c>
      <c r="AR347" s="8">
        <v>0</v>
      </c>
      <c r="AS347" s="8">
        <v>37188</v>
      </c>
      <c r="AT347" s="8">
        <v>65</v>
      </c>
      <c r="AU347" s="8">
        <v>36888</v>
      </c>
      <c r="AV347" s="8">
        <v>93</v>
      </c>
      <c r="AW347" s="8">
        <v>-3323</v>
      </c>
      <c r="AX347" s="8">
        <v>134</v>
      </c>
      <c r="AY347" s="8">
        <v>33862</v>
      </c>
      <c r="AZ347" s="8">
        <v>156</v>
      </c>
      <c r="BA347" s="8">
        <v>3.823</v>
      </c>
      <c r="BB347" s="8">
        <v>900</v>
      </c>
      <c r="CO347" s="8" t="s">
        <v>1857</v>
      </c>
      <c r="CP347" s="8" t="s">
        <v>1321</v>
      </c>
      <c r="CQ347" s="8">
        <v>74.994</v>
      </c>
      <c r="CR347" s="8">
        <v>6.0000000000000001E-3</v>
      </c>
      <c r="CS347" s="8">
        <v>61.997999999999998</v>
      </c>
      <c r="CT347" s="8">
        <v>2.3E-2</v>
      </c>
      <c r="CU347" s="8">
        <v>94.998000000000005</v>
      </c>
      <c r="CV347" s="8">
        <v>0.01</v>
      </c>
      <c r="CW347" s="8">
        <v>75</v>
      </c>
      <c r="CX347" s="8">
        <v>1.4999999999999999E-2</v>
      </c>
      <c r="CY347" s="8">
        <v>74.62</v>
      </c>
      <c r="CZ347" s="8">
        <v>0.05</v>
      </c>
      <c r="DA347" s="8">
        <v>61.53</v>
      </c>
      <c r="DB347" s="8">
        <v>0.04</v>
      </c>
      <c r="DC347" s="8">
        <v>64.55</v>
      </c>
      <c r="DD347" s="8">
        <v>0.02</v>
      </c>
      <c r="DE347" s="8">
        <v>7.0999999999999994E-2</v>
      </c>
      <c r="DF347" s="8">
        <v>5.0000000000000001E-3</v>
      </c>
      <c r="DG347" s="8">
        <v>0.91579999999999995</v>
      </c>
      <c r="DH347" s="8">
        <v>3.0000000000000001E-3</v>
      </c>
      <c r="DI347" s="8">
        <v>37188</v>
      </c>
      <c r="DJ347" s="8">
        <v>65</v>
      </c>
      <c r="DK347" s="8">
        <v>-3323</v>
      </c>
      <c r="DL347" s="8">
        <v>134</v>
      </c>
      <c r="DM347" s="8">
        <v>3.823</v>
      </c>
      <c r="DN347" s="8">
        <v>1.9E-2</v>
      </c>
      <c r="DU347" s="8">
        <v>229.9</v>
      </c>
      <c r="DV347" s="8">
        <v>1</v>
      </c>
      <c r="DW347" s="8">
        <v>229.8</v>
      </c>
      <c r="DX347" s="8">
        <v>1</v>
      </c>
      <c r="DY347" s="8">
        <v>230.1</v>
      </c>
      <c r="DZ347" s="8">
        <v>1</v>
      </c>
      <c r="EA347" s="8">
        <v>28.2</v>
      </c>
      <c r="EB347" s="8">
        <v>0.1</v>
      </c>
      <c r="EC347" s="8">
        <v>25.8</v>
      </c>
      <c r="ED347" s="8">
        <v>0.1</v>
      </c>
      <c r="EE347" s="8">
        <v>29.7</v>
      </c>
      <c r="EF347" s="8">
        <v>0.1</v>
      </c>
      <c r="EG347" s="8">
        <v>6483.5</v>
      </c>
      <c r="EH347" s="8">
        <v>38.6</v>
      </c>
      <c r="EI347" s="8">
        <v>3715.7</v>
      </c>
      <c r="EJ347" s="8">
        <v>51.8</v>
      </c>
      <c r="EK347" s="8">
        <v>2374.5</v>
      </c>
      <c r="EL347" s="8">
        <v>29.2</v>
      </c>
      <c r="EM347" s="8">
        <v>230</v>
      </c>
      <c r="EO347" s="8">
        <v>230</v>
      </c>
      <c r="EQ347" s="8">
        <v>230</v>
      </c>
      <c r="ES347" s="8">
        <v>6.3</v>
      </c>
      <c r="EU347" s="8">
        <v>6.3</v>
      </c>
      <c r="EW347" s="8">
        <v>6.2</v>
      </c>
      <c r="EY347" s="8">
        <v>0.63</v>
      </c>
      <c r="EZ347" s="8">
        <v>230</v>
      </c>
      <c r="FB347" s="8">
        <v>230</v>
      </c>
      <c r="FD347" s="8">
        <v>230</v>
      </c>
      <c r="FF347" s="8">
        <v>10.5</v>
      </c>
      <c r="FH347" s="8">
        <v>10.5</v>
      </c>
      <c r="FJ347" s="8">
        <v>9.8000000000000007</v>
      </c>
      <c r="FL347" s="8">
        <v>3340</v>
      </c>
      <c r="FN347" s="8">
        <v>0.82</v>
      </c>
      <c r="FO347" s="8">
        <v>230</v>
      </c>
      <c r="FP347" s="8">
        <v>230</v>
      </c>
      <c r="FQ347" s="8">
        <v>230</v>
      </c>
      <c r="FR347" s="8">
        <v>10.6</v>
      </c>
      <c r="FS347" s="8">
        <v>10.4</v>
      </c>
      <c r="FT347" s="8">
        <v>9.1999999999999993</v>
      </c>
      <c r="FU347" s="8">
        <v>3240</v>
      </c>
      <c r="FV347" s="8">
        <v>0.71</v>
      </c>
      <c r="FW347" s="8">
        <v>228.6</v>
      </c>
      <c r="FY347" s="8">
        <v>2.4</v>
      </c>
      <c r="GA347" s="8">
        <v>527.6</v>
      </c>
      <c r="GC347" s="8">
        <v>115</v>
      </c>
      <c r="GE347" s="8">
        <v>8802.6</v>
      </c>
      <c r="HB347" s="8">
        <v>261.86</v>
      </c>
      <c r="HC347" s="8">
        <v>0.11</v>
      </c>
      <c r="HD347" s="8">
        <v>198.23</v>
      </c>
      <c r="HE347" s="8">
        <v>0.02</v>
      </c>
      <c r="HF347" s="8">
        <v>120.45</v>
      </c>
      <c r="HG347" s="8">
        <v>0.03</v>
      </c>
      <c r="HH347" s="8">
        <v>77.78</v>
      </c>
      <c r="HI347" s="8">
        <v>0.03</v>
      </c>
      <c r="HZ347" s="8">
        <v>66.31</v>
      </c>
      <c r="IA347" s="8">
        <v>0.03</v>
      </c>
      <c r="IB347" s="8">
        <v>83.1</v>
      </c>
      <c r="IC347" s="8">
        <v>0.02</v>
      </c>
      <c r="ID347" s="8">
        <v>38.21</v>
      </c>
      <c r="IE347" s="8">
        <v>0.02</v>
      </c>
      <c r="IF347" s="8">
        <v>44.89</v>
      </c>
      <c r="IG347" s="8">
        <v>0.02</v>
      </c>
      <c r="IP347" s="8">
        <v>249.8</v>
      </c>
      <c r="IQ347" s="8">
        <v>0.1</v>
      </c>
      <c r="IR347" s="8">
        <v>100.9</v>
      </c>
      <c r="IS347" s="8">
        <v>0.04</v>
      </c>
      <c r="IT347" s="8">
        <v>116.98</v>
      </c>
      <c r="IU347" s="8">
        <v>0.03</v>
      </c>
      <c r="IV347" s="8">
        <v>16.09</v>
      </c>
      <c r="IW347" s="8">
        <v>0.04</v>
      </c>
      <c r="IX347" s="8">
        <v>247.2</v>
      </c>
      <c r="IY347" s="8">
        <v>0.11</v>
      </c>
      <c r="IZ347" s="8">
        <v>116.22</v>
      </c>
      <c r="JA347" s="8">
        <v>0.03</v>
      </c>
      <c r="JB347" s="8">
        <v>14.41</v>
      </c>
      <c r="JC347" s="8">
        <v>0.04</v>
      </c>
      <c r="KB347" s="8">
        <v>267.51</v>
      </c>
      <c r="KC347" s="8">
        <v>0.11</v>
      </c>
      <c r="KD347" s="8">
        <v>201.58</v>
      </c>
      <c r="KE347" s="8">
        <v>0.03</v>
      </c>
      <c r="KF347" s="8">
        <v>122.04</v>
      </c>
      <c r="KG347" s="8">
        <v>0.03</v>
      </c>
      <c r="KH347" s="8">
        <v>79.540000000000006</v>
      </c>
      <c r="KI347" s="8">
        <v>0.03</v>
      </c>
      <c r="LD347" s="8">
        <v>71.58</v>
      </c>
      <c r="LE347" s="8">
        <v>0.03</v>
      </c>
      <c r="LF347" s="8">
        <v>77.94</v>
      </c>
      <c r="LG347" s="8">
        <v>0.02</v>
      </c>
      <c r="LH347" s="8">
        <v>41.83</v>
      </c>
      <c r="LI347" s="8">
        <v>0.02</v>
      </c>
      <c r="LJ347" s="8">
        <v>36.11</v>
      </c>
      <c r="LK347" s="8">
        <v>0.04</v>
      </c>
      <c r="LX347" s="8">
        <v>257.08</v>
      </c>
      <c r="LY347" s="8">
        <v>0.11</v>
      </c>
      <c r="LZ347" s="8">
        <v>102.63</v>
      </c>
      <c r="MA347" s="8">
        <v>0.03</v>
      </c>
      <c r="MB347" s="8">
        <v>119.09</v>
      </c>
      <c r="MC347" s="8">
        <v>0.03</v>
      </c>
      <c r="MD347" s="8">
        <v>16.46</v>
      </c>
      <c r="ME347" s="8">
        <v>0.04</v>
      </c>
      <c r="MF347" s="8">
        <v>254.3</v>
      </c>
      <c r="MG347" s="8">
        <v>0.12</v>
      </c>
      <c r="MH347" s="8">
        <v>118.29</v>
      </c>
      <c r="MI347" s="8">
        <v>0.04</v>
      </c>
      <c r="MJ347" s="8">
        <v>15.24</v>
      </c>
      <c r="MK347" s="8">
        <v>0.04</v>
      </c>
      <c r="MX347" s="28">
        <v>62.47</v>
      </c>
      <c r="MY347" s="28">
        <v>0.03</v>
      </c>
      <c r="MZ347" s="28">
        <v>62.01</v>
      </c>
      <c r="NA347" s="28">
        <v>0.06</v>
      </c>
      <c r="NB347" s="28">
        <v>61.16</v>
      </c>
      <c r="NC347" s="28">
        <v>0.05</v>
      </c>
      <c r="ND347" s="28">
        <v>60.85</v>
      </c>
      <c r="NE347" s="28">
        <v>0.06</v>
      </c>
      <c r="NF347" s="28">
        <v>62.02</v>
      </c>
      <c r="NG347" s="28">
        <v>0.05</v>
      </c>
      <c r="NJ347" s="29">
        <v>100.93</v>
      </c>
      <c r="NK347" s="29">
        <v>0.05</v>
      </c>
      <c r="NN347" s="29">
        <v>79.02</v>
      </c>
      <c r="NO347" s="29">
        <v>0.03</v>
      </c>
      <c r="NP347" s="29">
        <v>82.76</v>
      </c>
      <c r="NQ347" s="29">
        <v>0.02</v>
      </c>
      <c r="NR347" s="29">
        <v>195.38</v>
      </c>
      <c r="NS347" s="29">
        <v>0.04</v>
      </c>
      <c r="NV347" s="29">
        <v>103.4</v>
      </c>
      <c r="NW347" s="29">
        <v>0.03</v>
      </c>
      <c r="NX347" s="29">
        <v>79.36</v>
      </c>
      <c r="NY347" s="29">
        <v>0.04</v>
      </c>
      <c r="NZ347" s="29">
        <v>83.73</v>
      </c>
      <c r="OA347" s="29">
        <v>0.03</v>
      </c>
      <c r="OD347" s="29">
        <v>105.26</v>
      </c>
      <c r="OE347" s="29">
        <v>0.03</v>
      </c>
      <c r="PH347" s="28">
        <v>62.3</v>
      </c>
      <c r="PI347" s="28">
        <v>0.04</v>
      </c>
      <c r="PR347" s="8">
        <v>103.05</v>
      </c>
      <c r="PS347" s="8">
        <v>0.02</v>
      </c>
      <c r="PT347" s="8">
        <v>101.81</v>
      </c>
      <c r="PU347" s="8">
        <v>0.04</v>
      </c>
      <c r="QD347" s="29">
        <v>80.430000000000007</v>
      </c>
      <c r="QE347" s="29">
        <v>0.04</v>
      </c>
      <c r="QF347" s="29">
        <v>102.12</v>
      </c>
      <c r="QG347" s="29">
        <v>0.03</v>
      </c>
      <c r="QH347" s="8">
        <v>76.95</v>
      </c>
      <c r="QI347" s="8">
        <v>0.04</v>
      </c>
      <c r="QJ347" s="29">
        <v>103.29</v>
      </c>
      <c r="QK347" s="29">
        <v>0.03</v>
      </c>
      <c r="QV347" s="8">
        <v>199.18</v>
      </c>
      <c r="QW347" s="8">
        <v>0.04</v>
      </c>
      <c r="QX347" s="8">
        <v>95.91</v>
      </c>
      <c r="QY347" s="8">
        <v>7.0000000000000007E-2</v>
      </c>
      <c r="QZ347" s="8">
        <v>95.69</v>
      </c>
      <c r="RA347" s="8">
        <v>0.1</v>
      </c>
      <c r="RB347" s="28">
        <v>75.180000000000007</v>
      </c>
      <c r="RC347" s="28">
        <v>0.05</v>
      </c>
      <c r="RD347" s="28">
        <v>75.150000000000006</v>
      </c>
      <c r="RE347" s="28">
        <v>0.05</v>
      </c>
      <c r="RF347" s="28">
        <v>75.400000000000006</v>
      </c>
      <c r="RG347" s="28">
        <v>0.05</v>
      </c>
      <c r="RH347" s="28">
        <v>75.400000000000006</v>
      </c>
      <c r="RI347" s="28">
        <v>0.05</v>
      </c>
      <c r="RJ347" s="28">
        <v>75.33</v>
      </c>
      <c r="RK347" s="28">
        <v>0.05</v>
      </c>
      <c r="RL347" s="28">
        <v>75.319999999999993</v>
      </c>
      <c r="RM347" s="28">
        <v>0.04</v>
      </c>
      <c r="RP347" s="28">
        <v>87.03</v>
      </c>
      <c r="RQ347" s="28">
        <v>0.09</v>
      </c>
      <c r="RR347" s="28">
        <v>86.32</v>
      </c>
      <c r="RS347" s="28">
        <v>0.08</v>
      </c>
      <c r="RT347" s="28">
        <v>75.06</v>
      </c>
      <c r="RU347" s="28">
        <v>0.05</v>
      </c>
      <c r="RV347" s="28">
        <v>76.739999999999995</v>
      </c>
      <c r="RW347" s="28">
        <v>0.1</v>
      </c>
      <c r="RX347" s="28">
        <v>75.59</v>
      </c>
      <c r="RY347" s="28">
        <v>0.06</v>
      </c>
      <c r="RZ347" s="28">
        <v>88.98</v>
      </c>
      <c r="SA347" s="28">
        <v>0.09</v>
      </c>
      <c r="SB347" s="28">
        <v>86.29</v>
      </c>
      <c r="SC347" s="28">
        <v>0.14000000000000001</v>
      </c>
      <c r="SD347" s="28">
        <v>87.39</v>
      </c>
      <c r="SE347" s="28">
        <v>0.11</v>
      </c>
      <c r="SF347" s="28">
        <v>76.150000000000006</v>
      </c>
      <c r="SG347" s="28">
        <v>0.06</v>
      </c>
      <c r="SH347" s="28">
        <v>87.25</v>
      </c>
      <c r="SI347" s="28">
        <v>0.08</v>
      </c>
      <c r="SJ347" s="28">
        <v>86.79</v>
      </c>
      <c r="SK347" s="28">
        <v>0.08</v>
      </c>
      <c r="SL347" s="28">
        <v>84.05</v>
      </c>
      <c r="SM347" s="28">
        <v>0.06</v>
      </c>
      <c r="SN347" s="28">
        <v>75.33</v>
      </c>
      <c r="SO347" s="28">
        <v>0.08</v>
      </c>
      <c r="SP347" s="28">
        <v>87.6</v>
      </c>
      <c r="SQ347" s="28">
        <v>0.1</v>
      </c>
      <c r="SR347" s="28">
        <v>88.49</v>
      </c>
      <c r="SS347" s="28">
        <v>0.13</v>
      </c>
      <c r="ST347" s="28">
        <v>85.14</v>
      </c>
      <c r="SU347" s="28">
        <v>7.0000000000000007E-2</v>
      </c>
      <c r="VV347" s="28">
        <v>94.65</v>
      </c>
      <c r="VW347" s="28">
        <v>0.12</v>
      </c>
      <c r="WF347" s="28">
        <v>62.12</v>
      </c>
      <c r="WG347" s="28">
        <v>0.04</v>
      </c>
      <c r="WH347" s="28">
        <v>62.22</v>
      </c>
      <c r="WI347" s="28">
        <v>0.04</v>
      </c>
      <c r="WJ347" s="8" t="s">
        <v>1798</v>
      </c>
      <c r="WK347" s="8">
        <v>74.994</v>
      </c>
      <c r="WL347" s="8">
        <v>6.0000000000000001E-3</v>
      </c>
      <c r="WM347" s="8">
        <v>61.997999999999998</v>
      </c>
      <c r="WN347" s="8">
        <v>2.3E-2</v>
      </c>
      <c r="WO347" s="8">
        <v>61.796999999999997</v>
      </c>
      <c r="WP347" s="8">
        <v>1.2E-2</v>
      </c>
      <c r="WQ347" s="8">
        <v>57.719000000000001</v>
      </c>
      <c r="WR347" s="8">
        <v>1.2E-2</v>
      </c>
      <c r="WS347" s="8">
        <v>94.998000000000005</v>
      </c>
      <c r="WT347" s="8">
        <v>0.01</v>
      </c>
      <c r="WU347" s="8">
        <v>75</v>
      </c>
      <c r="WV347" s="8">
        <v>1.4999999999999999E-2</v>
      </c>
      <c r="WW347" s="8">
        <v>2571.9</v>
      </c>
      <c r="WX347" s="8">
        <v>4.2</v>
      </c>
      <c r="WY347" s="8">
        <v>2498.6</v>
      </c>
      <c r="WZ347" s="8">
        <v>4.0999999999999996</v>
      </c>
      <c r="XA347" s="8">
        <v>1.1259999999999999</v>
      </c>
      <c r="XB347" s="8">
        <v>2E-3</v>
      </c>
      <c r="XC347" s="8">
        <v>-0.313</v>
      </c>
      <c r="XD347" s="8">
        <v>3.0000000000000001E-3</v>
      </c>
      <c r="XE347" s="8">
        <v>7.0999999999999994E-2</v>
      </c>
      <c r="XF347" s="8">
        <v>5.0000000000000001E-3</v>
      </c>
      <c r="XG347" s="8">
        <v>0.91579999999999995</v>
      </c>
      <c r="XH347" s="8">
        <v>3.0000000000000001E-3</v>
      </c>
      <c r="XI347" s="8">
        <v>29.247</v>
      </c>
      <c r="XJ347" s="8">
        <v>0</v>
      </c>
      <c r="XK347" s="8">
        <v>8858</v>
      </c>
      <c r="XL347" s="8">
        <v>15</v>
      </c>
      <c r="XM347" s="8">
        <v>1580</v>
      </c>
      <c r="XO347" s="1">
        <v>0.16137738017891942</v>
      </c>
      <c r="XP347" s="12">
        <v>403.08842021090499</v>
      </c>
      <c r="XQ347" s="4">
        <v>13.03</v>
      </c>
      <c r="XR347" s="4">
        <v>0.29799999999999999</v>
      </c>
      <c r="XS347" s="45">
        <f t="shared" si="287"/>
        <v>1.5216647222914836</v>
      </c>
      <c r="XT347" s="9">
        <f t="shared" si="260"/>
        <v>11673.671294184551</v>
      </c>
      <c r="XU347" s="46">
        <f t="shared" si="261"/>
        <v>330.52189064566926</v>
      </c>
      <c r="XV347" s="9">
        <f t="shared" si="288"/>
        <v>429.73393187601056</v>
      </c>
      <c r="XW347" s="9">
        <f t="shared" si="262"/>
        <v>1828.6723793141482</v>
      </c>
      <c r="XX347" s="9">
        <f t="shared" si="263"/>
        <v>9844.9989148704026</v>
      </c>
      <c r="XY347" s="15">
        <f t="shared" si="264"/>
        <v>9.5859850695062185E-3</v>
      </c>
      <c r="XZ347" s="9">
        <f t="shared" si="265"/>
        <v>29.259913902502888</v>
      </c>
      <c r="YA347" s="9">
        <f t="shared" si="266"/>
        <v>60.275335277708514</v>
      </c>
      <c r="YB347" s="10">
        <v>14.099866222199436</v>
      </c>
      <c r="YC347" s="10">
        <v>13.218977655887423</v>
      </c>
      <c r="YD347" s="3">
        <v>1.3921256994872441E-2</v>
      </c>
      <c r="YE347" s="9">
        <v>38.157159929527168</v>
      </c>
      <c r="YF347" s="15">
        <v>8.7807242365406882E-3</v>
      </c>
      <c r="YG347" s="9">
        <v>27.607283140197108</v>
      </c>
      <c r="YH347" s="15">
        <v>9.1946667405069741E-3</v>
      </c>
      <c r="YI347" s="9">
        <v>24.83910346400792</v>
      </c>
      <c r="YJ347" s="9">
        <f t="shared" si="267"/>
        <v>78.152306931313205</v>
      </c>
      <c r="YK347" s="9">
        <f t="shared" si="268"/>
        <v>64.29562789999413</v>
      </c>
      <c r="YL347" s="9">
        <f t="shared" si="269"/>
        <v>24.46769183785252</v>
      </c>
      <c r="YM347" s="9">
        <f t="shared" si="289"/>
        <v>55942.825151466815</v>
      </c>
      <c r="YN347" s="9">
        <f t="shared" si="290"/>
        <v>50085.573796712633</v>
      </c>
      <c r="YO347" s="9">
        <f t="shared" si="291"/>
        <v>7278</v>
      </c>
      <c r="YP347" s="14">
        <f t="shared" si="292"/>
        <v>0.44402144390715853</v>
      </c>
      <c r="YQ347" s="9">
        <f t="shared" si="293"/>
        <v>51678.356364240484</v>
      </c>
      <c r="YR347" s="9">
        <f t="shared" si="294"/>
        <v>45821.105009486302</v>
      </c>
      <c r="YS347" s="10">
        <f t="shared" si="295"/>
        <v>5.8340885486837308</v>
      </c>
      <c r="YT347" s="15">
        <f t="shared" si="296"/>
        <v>0.24541652567098635</v>
      </c>
      <c r="YU347" s="16">
        <f t="shared" si="297"/>
        <v>-4.7922220646503675</v>
      </c>
      <c r="YV347" s="16">
        <f t="shared" si="298"/>
        <v>-17.876971653604691</v>
      </c>
      <c r="YW347" s="47">
        <f t="shared" si="299"/>
        <v>54.461128603426886</v>
      </c>
      <c r="YX347" s="5">
        <f t="shared" si="300"/>
        <v>55942.825151466815</v>
      </c>
      <c r="YY347" s="5">
        <f t="shared" si="301"/>
        <v>32314.819623074811</v>
      </c>
      <c r="YZ347" s="5">
        <f t="shared" si="302"/>
        <v>4335.737238576693</v>
      </c>
      <c r="ZA347" s="5">
        <f t="shared" si="303"/>
        <v>19292.268289815307</v>
      </c>
      <c r="ZB347" s="5">
        <f t="shared" si="304"/>
        <v>55942.825151466808</v>
      </c>
      <c r="ZC347" s="6">
        <f t="shared" si="305"/>
        <v>0.99999999999999989</v>
      </c>
    </row>
    <row r="348" spans="1:679" s="8" customFormat="1" x14ac:dyDescent="0.25">
      <c r="A348" s="8">
        <v>3</v>
      </c>
      <c r="B348" s="8" t="s">
        <v>1858</v>
      </c>
      <c r="C348" s="8" t="s">
        <v>1859</v>
      </c>
      <c r="D348" s="8" t="s">
        <v>1858</v>
      </c>
      <c r="E348" s="13" t="s">
        <v>3314</v>
      </c>
      <c r="F348" s="8" t="s">
        <v>3316</v>
      </c>
      <c r="G348" s="8" t="s">
        <v>3316</v>
      </c>
      <c r="H348" s="8" t="s">
        <v>3325</v>
      </c>
      <c r="I348" s="8" t="s">
        <v>3310</v>
      </c>
      <c r="J348" s="8" t="s">
        <v>3319</v>
      </c>
      <c r="K348" s="8">
        <v>870</v>
      </c>
      <c r="L348" s="8">
        <v>7</v>
      </c>
      <c r="M348" s="8" t="s">
        <v>3311</v>
      </c>
      <c r="N348" s="7">
        <v>0</v>
      </c>
      <c r="O348" s="7">
        <v>0</v>
      </c>
      <c r="P348" s="8" t="s">
        <v>3367</v>
      </c>
      <c r="Q348" s="8" t="s">
        <v>1317</v>
      </c>
      <c r="R348" s="8" t="s">
        <v>1860</v>
      </c>
      <c r="S348" s="8" t="s">
        <v>119</v>
      </c>
      <c r="T348" s="8" t="s">
        <v>120</v>
      </c>
      <c r="U348" s="8" t="s">
        <v>135</v>
      </c>
      <c r="V348" s="8" t="s">
        <v>3378</v>
      </c>
      <c r="W348" s="8" t="s">
        <v>3382</v>
      </c>
      <c r="X348" s="8" t="s">
        <v>3387</v>
      </c>
      <c r="Y348" s="8" t="s">
        <v>3387</v>
      </c>
      <c r="Z348" s="8" t="s">
        <v>122</v>
      </c>
      <c r="AA348" s="8" t="s">
        <v>123</v>
      </c>
      <c r="AB348" s="8" t="s">
        <v>124</v>
      </c>
      <c r="AC348" s="8" t="s">
        <v>1319</v>
      </c>
      <c r="AD348" s="8" t="s">
        <v>1177</v>
      </c>
      <c r="AE348" s="8" t="s">
        <v>3391</v>
      </c>
      <c r="AF348" s="8" t="s">
        <v>931</v>
      </c>
      <c r="AG348" s="8">
        <v>75</v>
      </c>
      <c r="AH348" s="8">
        <v>62</v>
      </c>
      <c r="AI348" s="8">
        <v>95</v>
      </c>
      <c r="AJ348" s="8">
        <v>75</v>
      </c>
      <c r="AK348" s="8">
        <v>5.5</v>
      </c>
      <c r="AM348" s="8">
        <v>7.6</v>
      </c>
      <c r="AN348" s="8">
        <v>8.1</v>
      </c>
      <c r="AO348" s="8">
        <v>229.8</v>
      </c>
      <c r="AP348" s="8">
        <v>1.8</v>
      </c>
      <c r="AQ348" s="8">
        <v>28</v>
      </c>
      <c r="AR348" s="8">
        <v>0</v>
      </c>
      <c r="AS348" s="8">
        <v>47425</v>
      </c>
      <c r="AT348" s="8">
        <v>77</v>
      </c>
      <c r="AU348" s="8">
        <v>47079</v>
      </c>
      <c r="AV348" s="8">
        <v>187</v>
      </c>
      <c r="AW348" s="8">
        <v>7856</v>
      </c>
      <c r="AX348" s="8">
        <v>179</v>
      </c>
      <c r="AY348" s="8">
        <v>55289</v>
      </c>
      <c r="AZ348" s="8">
        <v>175</v>
      </c>
      <c r="BA348" s="8">
        <v>6.266</v>
      </c>
      <c r="BB348" s="8">
        <v>900</v>
      </c>
      <c r="CO348" s="8" t="s">
        <v>1861</v>
      </c>
      <c r="CP348" s="8" t="s">
        <v>1321</v>
      </c>
      <c r="CQ348" s="8">
        <v>75.034000000000006</v>
      </c>
      <c r="CR348" s="8">
        <v>1.2999999999999999E-2</v>
      </c>
      <c r="CS348" s="8">
        <v>61.982999999999997</v>
      </c>
      <c r="CT348" s="8">
        <v>3.4000000000000002E-2</v>
      </c>
      <c r="CU348" s="8">
        <v>95</v>
      </c>
      <c r="CV348" s="8">
        <v>1.2999999999999999E-2</v>
      </c>
      <c r="CW348" s="8">
        <v>74.998999999999995</v>
      </c>
      <c r="CX348" s="8">
        <v>8.9999999999999993E-3</v>
      </c>
      <c r="CY348" s="8">
        <v>74.760000000000005</v>
      </c>
      <c r="CZ348" s="8">
        <v>0.08</v>
      </c>
      <c r="DA348" s="8">
        <v>57.87</v>
      </c>
      <c r="DB348" s="8">
        <v>0.05</v>
      </c>
      <c r="DC348" s="8">
        <v>61.64</v>
      </c>
      <c r="DD348" s="8">
        <v>0.02</v>
      </c>
      <c r="DE348" s="8">
        <v>7.9000000000000001E-2</v>
      </c>
      <c r="DF348" s="8">
        <v>3.0000000000000001E-3</v>
      </c>
      <c r="DG348" s="8">
        <v>0.87629999999999997</v>
      </c>
      <c r="DH348" s="8">
        <v>2.2000000000000001E-3</v>
      </c>
      <c r="DI348" s="8">
        <v>47425</v>
      </c>
      <c r="DJ348" s="8">
        <v>77</v>
      </c>
      <c r="DK348" s="8">
        <v>7856</v>
      </c>
      <c r="DL348" s="8">
        <v>179</v>
      </c>
      <c r="DM348" s="8">
        <v>6.266</v>
      </c>
      <c r="DN348" s="8">
        <v>2.1999999999999999E-2</v>
      </c>
      <c r="DU348" s="8">
        <v>229.8</v>
      </c>
      <c r="DV348" s="8">
        <v>1.3</v>
      </c>
      <c r="DW348" s="8">
        <v>229.5</v>
      </c>
      <c r="DX348" s="8">
        <v>1.3</v>
      </c>
      <c r="DY348" s="8">
        <v>230.1</v>
      </c>
      <c r="DZ348" s="8">
        <v>1.3</v>
      </c>
      <c r="EA348" s="8">
        <v>28</v>
      </c>
      <c r="EB348" s="8">
        <v>0.1</v>
      </c>
      <c r="EC348" s="8">
        <v>25.9</v>
      </c>
      <c r="ED348" s="8">
        <v>0.1</v>
      </c>
      <c r="EE348" s="8">
        <v>29.6</v>
      </c>
      <c r="EF348" s="8">
        <v>0.1</v>
      </c>
      <c r="EG348" s="8">
        <v>6427.1</v>
      </c>
      <c r="EH348" s="8">
        <v>48.4</v>
      </c>
      <c r="EI348" s="8">
        <v>3747.3</v>
      </c>
      <c r="EJ348" s="8">
        <v>66.5</v>
      </c>
      <c r="EK348" s="8">
        <v>2396.6999999999998</v>
      </c>
      <c r="EL348" s="8">
        <v>35.6</v>
      </c>
      <c r="EM348" s="8">
        <v>230</v>
      </c>
      <c r="EO348" s="8">
        <v>230</v>
      </c>
      <c r="EQ348" s="8">
        <v>230</v>
      </c>
      <c r="ES348" s="8">
        <v>6.3</v>
      </c>
      <c r="EU348" s="8">
        <v>6.3</v>
      </c>
      <c r="EW348" s="8">
        <v>6.2</v>
      </c>
      <c r="EY348" s="8">
        <v>0.63</v>
      </c>
      <c r="EZ348" s="8">
        <v>230</v>
      </c>
      <c r="FB348" s="8">
        <v>230</v>
      </c>
      <c r="FD348" s="8">
        <v>230</v>
      </c>
      <c r="FF348" s="8">
        <v>10.4</v>
      </c>
      <c r="FH348" s="8">
        <v>10.4</v>
      </c>
      <c r="FJ348" s="8">
        <v>9.8000000000000007</v>
      </c>
      <c r="FL348" s="8">
        <v>3320</v>
      </c>
      <c r="FN348" s="8">
        <v>0.82</v>
      </c>
      <c r="FO348" s="8">
        <v>230</v>
      </c>
      <c r="FP348" s="8">
        <v>230</v>
      </c>
      <c r="FQ348" s="8">
        <v>230</v>
      </c>
      <c r="FR348" s="8">
        <v>10.6</v>
      </c>
      <c r="FS348" s="8">
        <v>10.4</v>
      </c>
      <c r="FT348" s="8">
        <v>9.3000000000000007</v>
      </c>
      <c r="FU348" s="8">
        <v>3250</v>
      </c>
      <c r="FV348" s="8">
        <v>0.71</v>
      </c>
      <c r="FW348" s="8">
        <v>228.2</v>
      </c>
      <c r="FY348" s="8">
        <v>2.4</v>
      </c>
      <c r="GA348" s="8">
        <v>526.29999999999995</v>
      </c>
      <c r="GC348" s="8">
        <v>115</v>
      </c>
      <c r="GE348" s="8">
        <v>8771.2999999999993</v>
      </c>
      <c r="HB348" s="8">
        <v>260.95999999999998</v>
      </c>
      <c r="HC348" s="8">
        <v>0.13</v>
      </c>
      <c r="HD348" s="8">
        <v>194.27</v>
      </c>
      <c r="HE348" s="8">
        <v>0.04</v>
      </c>
      <c r="HF348" s="8">
        <v>120.19</v>
      </c>
      <c r="HG348" s="8">
        <v>0.04</v>
      </c>
      <c r="HH348" s="8">
        <v>74.08</v>
      </c>
      <c r="HI348" s="8">
        <v>0.04</v>
      </c>
      <c r="HZ348" s="8">
        <v>65.040000000000006</v>
      </c>
      <c r="IA348" s="8">
        <v>0.04</v>
      </c>
      <c r="IB348" s="8">
        <v>77.8</v>
      </c>
      <c r="IC348" s="8">
        <v>0.03</v>
      </c>
      <c r="ID348" s="8">
        <v>37.299999999999997</v>
      </c>
      <c r="IE348" s="8">
        <v>0.03</v>
      </c>
      <c r="IF348" s="8">
        <v>40.5</v>
      </c>
      <c r="IG348" s="8">
        <v>0.05</v>
      </c>
      <c r="IP348" s="8">
        <v>249.05</v>
      </c>
      <c r="IQ348" s="8">
        <v>0.13</v>
      </c>
      <c r="IR348" s="8">
        <v>101</v>
      </c>
      <c r="IS348" s="8">
        <v>0.06</v>
      </c>
      <c r="IT348" s="8">
        <v>116.76</v>
      </c>
      <c r="IU348" s="8">
        <v>0.04</v>
      </c>
      <c r="IV348" s="8">
        <v>15.76</v>
      </c>
      <c r="IW348" s="8">
        <v>0.04</v>
      </c>
      <c r="IX348" s="8">
        <v>246.46</v>
      </c>
      <c r="IY348" s="8">
        <v>0.13</v>
      </c>
      <c r="IZ348" s="8">
        <v>116</v>
      </c>
      <c r="JA348" s="8">
        <v>0.04</v>
      </c>
      <c r="JB348" s="8">
        <v>14.17</v>
      </c>
      <c r="JC348" s="8">
        <v>0.04</v>
      </c>
      <c r="KB348" s="8">
        <v>266.89</v>
      </c>
      <c r="KC348" s="8">
        <v>0.16</v>
      </c>
      <c r="KD348" s="8">
        <v>199.83</v>
      </c>
      <c r="KE348" s="8">
        <v>0.03</v>
      </c>
      <c r="KF348" s="8">
        <v>121.86</v>
      </c>
      <c r="KG348" s="8">
        <v>0.04</v>
      </c>
      <c r="KH348" s="8">
        <v>77.97</v>
      </c>
      <c r="KI348" s="8">
        <v>0.04</v>
      </c>
      <c r="LD348" s="8">
        <v>71.03</v>
      </c>
      <c r="LE348" s="8">
        <v>0.04</v>
      </c>
      <c r="LF348" s="8">
        <v>75.819999999999993</v>
      </c>
      <c r="LG348" s="8">
        <v>0.03</v>
      </c>
      <c r="LH348" s="8">
        <v>41.46</v>
      </c>
      <c r="LI348" s="8">
        <v>0.03</v>
      </c>
      <c r="LJ348" s="8">
        <v>34.369999999999997</v>
      </c>
      <c r="LK348" s="8">
        <v>0.05</v>
      </c>
      <c r="LX348" s="8">
        <v>256.5</v>
      </c>
      <c r="LY348" s="8">
        <v>0.15</v>
      </c>
      <c r="LZ348" s="8">
        <v>102.64</v>
      </c>
      <c r="MA348" s="8">
        <v>0.04</v>
      </c>
      <c r="MB348" s="8">
        <v>118.92</v>
      </c>
      <c r="MC348" s="8">
        <v>0.04</v>
      </c>
      <c r="MD348" s="8">
        <v>16.28</v>
      </c>
      <c r="ME348" s="8">
        <v>0.04</v>
      </c>
      <c r="MF348" s="8">
        <v>253.78</v>
      </c>
      <c r="MG348" s="8">
        <v>0.16</v>
      </c>
      <c r="MH348" s="8">
        <v>118.14</v>
      </c>
      <c r="MI348" s="8">
        <v>0.05</v>
      </c>
      <c r="MJ348" s="8">
        <v>15.08</v>
      </c>
      <c r="MK348" s="8">
        <v>0.05</v>
      </c>
      <c r="MX348" s="28">
        <v>58.65</v>
      </c>
      <c r="MY348" s="28">
        <v>0.05</v>
      </c>
      <c r="MZ348" s="28">
        <v>57.95</v>
      </c>
      <c r="NA348" s="28">
        <v>7.0000000000000007E-2</v>
      </c>
      <c r="NB348" s="28">
        <v>57.29</v>
      </c>
      <c r="NC348" s="28">
        <v>7.0000000000000007E-2</v>
      </c>
      <c r="ND348" s="28">
        <v>56.87</v>
      </c>
      <c r="NE348" s="28">
        <v>7.0000000000000007E-2</v>
      </c>
      <c r="NF348" s="28">
        <v>57.7</v>
      </c>
      <c r="NG348" s="28">
        <v>0.06</v>
      </c>
      <c r="NJ348" s="8">
        <v>101.02</v>
      </c>
      <c r="NK348" s="8">
        <v>0.06</v>
      </c>
      <c r="NN348" s="8">
        <v>73.05</v>
      </c>
      <c r="NO348" s="8">
        <v>0.04</v>
      </c>
      <c r="NP348" s="8">
        <v>77.37</v>
      </c>
      <c r="NQ348" s="8">
        <v>0.04</v>
      </c>
      <c r="NR348" s="8">
        <v>193.74</v>
      </c>
      <c r="NS348" s="8">
        <v>0.05</v>
      </c>
      <c r="NV348" s="8">
        <v>103.42</v>
      </c>
      <c r="NW348" s="8">
        <v>0.04</v>
      </c>
      <c r="NX348" s="8">
        <v>77.33</v>
      </c>
      <c r="NY348" s="8">
        <v>0.06</v>
      </c>
      <c r="NZ348" s="8">
        <v>81.87</v>
      </c>
      <c r="OA348" s="8">
        <v>0.04</v>
      </c>
      <c r="OD348" s="8">
        <v>105.26</v>
      </c>
      <c r="OE348" s="8">
        <v>0.04</v>
      </c>
      <c r="PH348" s="28">
        <v>58.45</v>
      </c>
      <c r="PI348" s="28">
        <v>0.05</v>
      </c>
      <c r="PR348" s="8">
        <v>103.06</v>
      </c>
      <c r="PS348" s="8">
        <v>0.04</v>
      </c>
      <c r="PT348" s="8">
        <v>101.83</v>
      </c>
      <c r="PU348" s="8">
        <v>0.04</v>
      </c>
      <c r="QD348" s="8">
        <v>74.66</v>
      </c>
      <c r="QE348" s="8">
        <v>0.05</v>
      </c>
      <c r="QF348" s="8">
        <v>102.15</v>
      </c>
      <c r="QG348" s="8">
        <v>0.04</v>
      </c>
      <c r="QH348" s="8">
        <v>74.650000000000006</v>
      </c>
      <c r="QI348" s="8">
        <v>7.0000000000000007E-2</v>
      </c>
      <c r="QJ348" s="8">
        <v>103.3</v>
      </c>
      <c r="QK348" s="8">
        <v>0.03</v>
      </c>
      <c r="QV348" s="8">
        <v>195.12</v>
      </c>
      <c r="QW348" s="8">
        <v>0.04</v>
      </c>
      <c r="QX348" s="8">
        <v>95.91</v>
      </c>
      <c r="QY348" s="8">
        <v>0.09</v>
      </c>
      <c r="QZ348" s="8">
        <v>95.69</v>
      </c>
      <c r="RA348" s="8">
        <v>0.1</v>
      </c>
      <c r="RB348" s="28">
        <v>75.22</v>
      </c>
      <c r="RC348" s="28">
        <v>0.08</v>
      </c>
      <c r="RD348" s="28">
        <v>75.2</v>
      </c>
      <c r="RE348" s="28">
        <v>0.08</v>
      </c>
      <c r="RF348" s="28">
        <v>75.400000000000006</v>
      </c>
      <c r="RG348" s="28">
        <v>0.09</v>
      </c>
      <c r="RH348" s="28">
        <v>75.38</v>
      </c>
      <c r="RI348" s="28">
        <v>0.08</v>
      </c>
      <c r="RJ348" s="28">
        <v>75.31</v>
      </c>
      <c r="RK348" s="28">
        <v>0.08</v>
      </c>
      <c r="RL348" s="28">
        <v>75.319999999999993</v>
      </c>
      <c r="RM348" s="28">
        <v>7.0000000000000007E-2</v>
      </c>
      <c r="RP348" s="28">
        <v>77.37</v>
      </c>
      <c r="RQ348" s="28">
        <v>0.08</v>
      </c>
      <c r="RR348" s="28">
        <v>77.19</v>
      </c>
      <c r="RS348" s="28">
        <v>0.08</v>
      </c>
      <c r="RT348" s="28">
        <v>75.099999999999994</v>
      </c>
      <c r="RU348" s="28">
        <v>7.0000000000000007E-2</v>
      </c>
      <c r="RV348" s="28">
        <v>84.32</v>
      </c>
      <c r="RW348" s="28">
        <v>0.13</v>
      </c>
      <c r="RX348" s="28">
        <v>75.72</v>
      </c>
      <c r="RY348" s="28">
        <v>7.0000000000000007E-2</v>
      </c>
      <c r="RZ348" s="28">
        <v>76.66</v>
      </c>
      <c r="SA348" s="28">
        <v>0.1</v>
      </c>
      <c r="SB348" s="28">
        <v>75.459999999999994</v>
      </c>
      <c r="SC348" s="28">
        <v>0.08</v>
      </c>
      <c r="SD348" s="28">
        <v>75.5</v>
      </c>
      <c r="SE348" s="28">
        <v>7.0000000000000007E-2</v>
      </c>
      <c r="SF348" s="28">
        <v>75.86</v>
      </c>
      <c r="SG348" s="28">
        <v>7.0000000000000007E-2</v>
      </c>
      <c r="SH348" s="28">
        <v>77.7</v>
      </c>
      <c r="SI348" s="28">
        <v>0.11</v>
      </c>
      <c r="SJ348" s="28">
        <v>78.25</v>
      </c>
      <c r="SK348" s="28">
        <v>0.08</v>
      </c>
      <c r="SL348" s="28">
        <v>79.36</v>
      </c>
      <c r="SM348" s="28">
        <v>0.08</v>
      </c>
      <c r="SN348" s="28">
        <v>75.11</v>
      </c>
      <c r="SO348" s="28">
        <v>7.0000000000000007E-2</v>
      </c>
      <c r="SP348" s="28">
        <v>77.510000000000005</v>
      </c>
      <c r="SQ348" s="28">
        <v>0.11</v>
      </c>
      <c r="SR348" s="28">
        <v>75.45</v>
      </c>
      <c r="SS348" s="28">
        <v>0.09</v>
      </c>
      <c r="ST348" s="28">
        <v>82.6</v>
      </c>
      <c r="SU348" s="28">
        <v>0.13</v>
      </c>
      <c r="VV348" s="28">
        <v>95.16</v>
      </c>
      <c r="VW348" s="28">
        <v>0.13</v>
      </c>
      <c r="WF348" s="28">
        <v>58.32</v>
      </c>
      <c r="WG348" s="28">
        <v>0.06</v>
      </c>
      <c r="WH348" s="28">
        <v>58.15</v>
      </c>
      <c r="WI348" s="28">
        <v>0.05</v>
      </c>
      <c r="WJ348" s="8" t="s">
        <v>1802</v>
      </c>
      <c r="WK348" s="8">
        <v>75.034000000000006</v>
      </c>
      <c r="WL348" s="8">
        <v>1.2999999999999999E-2</v>
      </c>
      <c r="WM348" s="8">
        <v>61.982999999999997</v>
      </c>
      <c r="WN348" s="8">
        <v>3.4000000000000002E-2</v>
      </c>
      <c r="WO348" s="8">
        <v>58.012</v>
      </c>
      <c r="WP348" s="8">
        <v>1.2E-2</v>
      </c>
      <c r="WQ348" s="8">
        <v>54.61</v>
      </c>
      <c r="WR348" s="8">
        <v>0.02</v>
      </c>
      <c r="WS348" s="8">
        <v>95</v>
      </c>
      <c r="WT348" s="8">
        <v>1.2999999999999999E-2</v>
      </c>
      <c r="WU348" s="8">
        <v>74.998999999999995</v>
      </c>
      <c r="WV348" s="8">
        <v>8.9999999999999993E-3</v>
      </c>
      <c r="WW348" s="8">
        <v>2507.8000000000002</v>
      </c>
      <c r="WX348" s="8">
        <v>3.2</v>
      </c>
      <c r="WY348" s="8">
        <v>2453.6</v>
      </c>
      <c r="WZ348" s="8">
        <v>3.1</v>
      </c>
      <c r="XA348" s="8">
        <v>1.161</v>
      </c>
      <c r="XB348" s="8">
        <v>1E-3</v>
      </c>
      <c r="XC348" s="8">
        <v>-0.44</v>
      </c>
      <c r="XD348" s="8">
        <v>2E-3</v>
      </c>
      <c r="XE348" s="8">
        <v>7.9000000000000001E-2</v>
      </c>
      <c r="XF348" s="8">
        <v>3.0000000000000001E-3</v>
      </c>
      <c r="XG348" s="8">
        <v>0.87629999999999997</v>
      </c>
      <c r="XH348" s="8">
        <v>2.2000000000000001E-3</v>
      </c>
      <c r="XI348" s="8">
        <v>29.245000000000001</v>
      </c>
      <c r="XJ348" s="8">
        <v>0</v>
      </c>
      <c r="XK348" s="8">
        <v>8823</v>
      </c>
      <c r="XL348" s="8">
        <v>18</v>
      </c>
      <c r="XM348" s="8">
        <v>1560</v>
      </c>
      <c r="XO348" s="1">
        <v>0</v>
      </c>
      <c r="XP348" s="12">
        <v>0</v>
      </c>
      <c r="XQ348" s="4">
        <v>13.03</v>
      </c>
      <c r="XR348" s="4">
        <v>0.41699999999999998</v>
      </c>
      <c r="XS348" s="45">
        <f t="shared" si="287"/>
        <v>1.5184615243348465</v>
      </c>
      <c r="XT348" s="9">
        <f t="shared" si="260"/>
        <v>11472.322394733948</v>
      </c>
      <c r="XU348" s="46">
        <f t="shared" si="261"/>
        <v>334.65790261417317</v>
      </c>
      <c r="XV348" s="9">
        <f t="shared" si="288"/>
        <v>0</v>
      </c>
      <c r="XW348" s="9">
        <f t="shared" si="262"/>
        <v>0</v>
      </c>
      <c r="XX348" s="9">
        <f t="shared" si="263"/>
        <v>11472.322394733948</v>
      </c>
      <c r="XY348" s="15">
        <f t="shared" si="264"/>
        <v>8.7613851950962968E-3</v>
      </c>
      <c r="XZ348" s="9">
        <f t="shared" si="265"/>
        <v>27.595876080864784</v>
      </c>
      <c r="YA348" s="9">
        <f t="shared" si="266"/>
        <v>56.493538475665154</v>
      </c>
      <c r="YB348" s="10">
        <v>14.099905859000126</v>
      </c>
      <c r="YC348" s="10">
        <v>13.115740198259088</v>
      </c>
      <c r="YD348" s="3">
        <v>1.3919901703093901E-2</v>
      </c>
      <c r="YE348" s="9">
        <v>38.156157160819127</v>
      </c>
      <c r="YF348" s="15">
        <v>8.7613851950962968E-3</v>
      </c>
      <c r="YG348" s="9">
        <v>27.595876080864784</v>
      </c>
      <c r="YH348" s="15">
        <v>8.2595730158403873E-3</v>
      </c>
      <c r="YI348" s="9">
        <v>22.899031501115601</v>
      </c>
      <c r="YJ348" s="9">
        <f t="shared" si="267"/>
        <v>75.034000000000006</v>
      </c>
      <c r="YK348" s="9">
        <f t="shared" si="268"/>
        <v>61.983009392253031</v>
      </c>
      <c r="YL348" s="9">
        <f t="shared" si="269"/>
        <v>22.529032156613834</v>
      </c>
      <c r="YM348" s="9">
        <f t="shared" si="289"/>
        <v>58128.467022805817</v>
      </c>
      <c r="YN348" s="9">
        <f t="shared" si="290"/>
        <v>51048.516469039154</v>
      </c>
      <c r="YO348" s="9">
        <f t="shared" si="291"/>
        <v>7263</v>
      </c>
      <c r="YP348" s="14">
        <f t="shared" si="292"/>
        <v>0.42644542802538665</v>
      </c>
      <c r="YQ348" s="9">
        <f t="shared" si="293"/>
        <v>53946.374444427987</v>
      </c>
      <c r="YR348" s="9">
        <f t="shared" si="294"/>
        <v>46866.423890661325</v>
      </c>
      <c r="YS348" s="10">
        <f t="shared" si="295"/>
        <v>6.1142892943928357</v>
      </c>
      <c r="YT348" s="15">
        <f t="shared" si="296"/>
        <v>0.2106271687857493</v>
      </c>
      <c r="YU348" s="16">
        <f t="shared" si="297"/>
        <v>-5.06684392425095</v>
      </c>
      <c r="YV348" s="16">
        <f t="shared" si="298"/>
        <v>-18.540461524334852</v>
      </c>
      <c r="YW348" s="47">
        <f t="shared" si="299"/>
        <v>51.546414930958505</v>
      </c>
      <c r="YX348" s="5">
        <f t="shared" si="300"/>
        <v>58128.467022805817</v>
      </c>
      <c r="YY348" s="5">
        <f t="shared" si="301"/>
        <v>53883.715256841308</v>
      </c>
      <c r="YZ348" s="5">
        <f t="shared" si="302"/>
        <v>4244.7517659645091</v>
      </c>
      <c r="ZA348" s="5">
        <f t="shared" si="303"/>
        <v>0</v>
      </c>
      <c r="ZB348" s="5">
        <f t="shared" si="304"/>
        <v>58128.467022805817</v>
      </c>
      <c r="ZC348" s="6">
        <f t="shared" si="305"/>
        <v>1</v>
      </c>
    </row>
    <row r="349" spans="1:679" s="8" customFormat="1" x14ac:dyDescent="0.25">
      <c r="A349" s="8">
        <v>3</v>
      </c>
      <c r="B349" s="8" t="s">
        <v>1862</v>
      </c>
      <c r="C349" s="8" t="s">
        <v>1863</v>
      </c>
      <c r="D349" s="8" t="s">
        <v>1862</v>
      </c>
      <c r="E349" s="13" t="s">
        <v>3324</v>
      </c>
      <c r="F349" s="8" t="s">
        <v>3316</v>
      </c>
      <c r="G349" s="8" t="s">
        <v>3316</v>
      </c>
      <c r="H349" s="8" t="s">
        <v>3325</v>
      </c>
      <c r="I349" s="8" t="s">
        <v>3310</v>
      </c>
      <c r="J349" s="8" t="s">
        <v>3319</v>
      </c>
      <c r="K349" s="8">
        <v>870</v>
      </c>
      <c r="L349" s="8">
        <v>7</v>
      </c>
      <c r="M349" s="8" t="s">
        <v>3311</v>
      </c>
      <c r="N349" s="7">
        <v>0</v>
      </c>
      <c r="O349" s="7">
        <v>0</v>
      </c>
      <c r="P349" s="8" t="s">
        <v>3367</v>
      </c>
      <c r="Q349" s="8" t="s">
        <v>1818</v>
      </c>
      <c r="R349" s="8" t="s">
        <v>1864</v>
      </c>
      <c r="S349" s="8" t="s">
        <v>119</v>
      </c>
      <c r="T349" s="8" t="s">
        <v>120</v>
      </c>
      <c r="U349" s="8" t="s">
        <v>135</v>
      </c>
      <c r="V349" s="8" t="s">
        <v>3378</v>
      </c>
      <c r="W349" s="8" t="s">
        <v>3382</v>
      </c>
      <c r="X349" s="8" t="s">
        <v>3387</v>
      </c>
      <c r="Y349" s="8" t="s">
        <v>3387</v>
      </c>
      <c r="Z349" s="8" t="s">
        <v>122</v>
      </c>
      <c r="AA349" s="8" t="s">
        <v>123</v>
      </c>
      <c r="AB349" s="8" t="s">
        <v>124</v>
      </c>
      <c r="AC349" s="8" t="s">
        <v>1319</v>
      </c>
      <c r="AD349" s="8" t="s">
        <v>1177</v>
      </c>
      <c r="AE349" s="8" t="s">
        <v>3391</v>
      </c>
      <c r="AF349" s="8" t="s">
        <v>931</v>
      </c>
      <c r="AG349" s="8">
        <v>75</v>
      </c>
      <c r="AH349" s="8">
        <v>62</v>
      </c>
      <c r="AI349" s="8">
        <v>95</v>
      </c>
      <c r="AJ349" s="8">
        <v>75</v>
      </c>
      <c r="AK349" s="8">
        <v>5.5</v>
      </c>
      <c r="AM349" s="8">
        <v>7.6</v>
      </c>
      <c r="AN349" s="8">
        <v>8.1</v>
      </c>
      <c r="AO349" s="8">
        <v>229.9</v>
      </c>
      <c r="AP349" s="8">
        <v>1.2</v>
      </c>
      <c r="AQ349" s="8">
        <v>28.2</v>
      </c>
      <c r="AR349" s="8">
        <v>0</v>
      </c>
      <c r="AS349" s="8">
        <v>21786</v>
      </c>
      <c r="AT349" s="8">
        <v>37</v>
      </c>
      <c r="AU349" s="8">
        <v>21482</v>
      </c>
      <c r="AV349" s="8">
        <v>85</v>
      </c>
      <c r="AW349" s="8">
        <v>-16568</v>
      </c>
      <c r="AX349" s="8">
        <v>91</v>
      </c>
      <c r="AY349" s="8">
        <v>5202</v>
      </c>
      <c r="AZ349" s="8">
        <v>104</v>
      </c>
      <c r="BA349" s="8">
        <v>0.58899999999999997</v>
      </c>
      <c r="BB349" s="8">
        <v>900</v>
      </c>
      <c r="CO349" s="8" t="s">
        <v>1865</v>
      </c>
      <c r="CP349" s="8" t="s">
        <v>1321</v>
      </c>
      <c r="CQ349" s="8">
        <v>75</v>
      </c>
      <c r="CR349" s="8">
        <v>8.9999999999999993E-3</v>
      </c>
      <c r="CS349" s="8">
        <v>62.847000000000001</v>
      </c>
      <c r="CT349" s="8">
        <v>1.0999999999999999E-2</v>
      </c>
      <c r="CU349" s="8">
        <v>95.001000000000005</v>
      </c>
      <c r="CV349" s="8">
        <v>1.0999999999999999E-2</v>
      </c>
      <c r="CW349" s="8">
        <v>75.018000000000001</v>
      </c>
      <c r="CX349" s="8">
        <v>1.2999999999999999E-2</v>
      </c>
      <c r="CY349" s="8">
        <v>74.59</v>
      </c>
      <c r="CZ349" s="8">
        <v>0.04</v>
      </c>
      <c r="DA349" s="8">
        <v>66.52</v>
      </c>
      <c r="DB349" s="8">
        <v>0.02</v>
      </c>
      <c r="DC349" s="8">
        <v>68.72</v>
      </c>
      <c r="DD349" s="8">
        <v>0.01</v>
      </c>
      <c r="DE349" s="8">
        <v>-9.0999999999999998E-2</v>
      </c>
      <c r="DF349" s="8">
        <v>4.0000000000000001E-3</v>
      </c>
      <c r="DG349" s="8">
        <v>0.85580000000000001</v>
      </c>
      <c r="DH349" s="8">
        <v>2.3E-3</v>
      </c>
      <c r="DI349" s="8">
        <v>21786</v>
      </c>
      <c r="DJ349" s="8">
        <v>37</v>
      </c>
      <c r="DK349" s="8">
        <v>-16568</v>
      </c>
      <c r="DL349" s="8">
        <v>91</v>
      </c>
      <c r="DM349" s="8">
        <v>0.58899999999999997</v>
      </c>
      <c r="DN349" s="8">
        <v>1.2E-2</v>
      </c>
      <c r="DU349" s="8">
        <v>229.9</v>
      </c>
      <c r="DV349" s="8">
        <v>0.9</v>
      </c>
      <c r="DW349" s="8">
        <v>229.8</v>
      </c>
      <c r="DX349" s="8">
        <v>0.9</v>
      </c>
      <c r="DY349" s="8">
        <v>230.1</v>
      </c>
      <c r="DZ349" s="8">
        <v>0.9</v>
      </c>
      <c r="EA349" s="8">
        <v>28.2</v>
      </c>
      <c r="EB349" s="8">
        <v>0.1</v>
      </c>
      <c r="EC349" s="8">
        <v>25.7</v>
      </c>
      <c r="ED349" s="8">
        <v>0.1</v>
      </c>
      <c r="EE349" s="8">
        <v>29.6</v>
      </c>
      <c r="EF349" s="8">
        <v>0.1</v>
      </c>
      <c r="EG349" s="8">
        <v>6474.2</v>
      </c>
      <c r="EH349" s="8">
        <v>36.5</v>
      </c>
      <c r="EI349" s="8">
        <v>3711.8</v>
      </c>
      <c r="EJ349" s="8">
        <v>49.6</v>
      </c>
      <c r="EK349" s="8">
        <v>2361.5</v>
      </c>
      <c r="EL349" s="8">
        <v>28</v>
      </c>
      <c r="EM349" s="8">
        <v>230</v>
      </c>
      <c r="EO349" s="8">
        <v>230</v>
      </c>
      <c r="EQ349" s="8">
        <v>230</v>
      </c>
      <c r="ES349" s="8">
        <v>6.2</v>
      </c>
      <c r="EU349" s="8">
        <v>6.3</v>
      </c>
      <c r="EW349" s="8">
        <v>6.3</v>
      </c>
      <c r="EY349" s="8">
        <v>0.62</v>
      </c>
      <c r="EZ349" s="8">
        <v>230</v>
      </c>
      <c r="FB349" s="8">
        <v>230</v>
      </c>
      <c r="FD349" s="8">
        <v>230</v>
      </c>
      <c r="FF349" s="8">
        <v>10.5</v>
      </c>
      <c r="FH349" s="8">
        <v>10.5</v>
      </c>
      <c r="FJ349" s="8">
        <v>9.8000000000000007</v>
      </c>
      <c r="FL349" s="8">
        <v>3350</v>
      </c>
      <c r="FN349" s="8">
        <v>0.82</v>
      </c>
      <c r="FO349" s="8">
        <v>230</v>
      </c>
      <c r="FP349" s="8">
        <v>230</v>
      </c>
      <c r="FQ349" s="8">
        <v>230</v>
      </c>
      <c r="FR349" s="8">
        <v>10.7</v>
      </c>
      <c r="FS349" s="8">
        <v>10.5</v>
      </c>
      <c r="FT349" s="8">
        <v>9.3000000000000007</v>
      </c>
      <c r="FU349" s="8">
        <v>3270</v>
      </c>
      <c r="FV349" s="8">
        <v>0.71</v>
      </c>
      <c r="FW349" s="8">
        <v>228.6</v>
      </c>
      <c r="FY349" s="8">
        <v>2.4</v>
      </c>
      <c r="GA349" s="8">
        <v>527.70000000000005</v>
      </c>
      <c r="GC349" s="8">
        <v>115</v>
      </c>
      <c r="GE349" s="8">
        <v>8812.7000000000007</v>
      </c>
      <c r="HB349" s="8">
        <v>262.68</v>
      </c>
      <c r="HC349" s="8">
        <v>0.2</v>
      </c>
      <c r="HD349" s="8">
        <v>202.51</v>
      </c>
      <c r="HE349" s="8">
        <v>0.04</v>
      </c>
      <c r="HF349" s="8">
        <v>120.68</v>
      </c>
      <c r="HG349" s="8">
        <v>0.06</v>
      </c>
      <c r="HH349" s="8">
        <v>81.83</v>
      </c>
      <c r="HI349" s="8">
        <v>0.05</v>
      </c>
      <c r="HZ349" s="8">
        <v>67.7</v>
      </c>
      <c r="IA349" s="8">
        <v>0.04</v>
      </c>
      <c r="IB349" s="8">
        <v>88.82</v>
      </c>
      <c r="IC349" s="8">
        <v>0.03</v>
      </c>
      <c r="ID349" s="8">
        <v>39.18</v>
      </c>
      <c r="IE349" s="8">
        <v>0.03</v>
      </c>
      <c r="IF349" s="8">
        <v>49.64</v>
      </c>
      <c r="IG349" s="8">
        <v>0.04</v>
      </c>
      <c r="IP349" s="8">
        <v>250.5</v>
      </c>
      <c r="IQ349" s="8">
        <v>0.19</v>
      </c>
      <c r="IR349" s="8">
        <v>100.83</v>
      </c>
      <c r="IS349" s="8">
        <v>0.05</v>
      </c>
      <c r="IT349" s="8">
        <v>117.19</v>
      </c>
      <c r="IU349" s="8">
        <v>0.06</v>
      </c>
      <c r="IV349" s="8">
        <v>16.36</v>
      </c>
      <c r="IW349" s="8">
        <v>0.02</v>
      </c>
      <c r="IX349" s="8">
        <v>247.86</v>
      </c>
      <c r="IY349" s="8">
        <v>0.19</v>
      </c>
      <c r="IZ349" s="8">
        <v>116.41</v>
      </c>
      <c r="JA349" s="8">
        <v>0.06</v>
      </c>
      <c r="JB349" s="8">
        <v>14.6</v>
      </c>
      <c r="JC349" s="8">
        <v>0.04</v>
      </c>
      <c r="KB349" s="8">
        <v>268.39</v>
      </c>
      <c r="KC349" s="8">
        <v>0.21</v>
      </c>
      <c r="KD349" s="8">
        <v>204.17</v>
      </c>
      <c r="KE349" s="8">
        <v>0.05</v>
      </c>
      <c r="KF349" s="8">
        <v>122.28</v>
      </c>
      <c r="KG349" s="8">
        <v>0.06</v>
      </c>
      <c r="KH349" s="8">
        <v>81.89</v>
      </c>
      <c r="KI349" s="8">
        <v>0.03</v>
      </c>
      <c r="LD349" s="8">
        <v>72.56</v>
      </c>
      <c r="LE349" s="8">
        <v>0.04</v>
      </c>
      <c r="LF349" s="8">
        <v>81.510000000000005</v>
      </c>
      <c r="LG349" s="8">
        <v>0.03</v>
      </c>
      <c r="LH349" s="8">
        <v>42.49</v>
      </c>
      <c r="LI349" s="8">
        <v>0.03</v>
      </c>
      <c r="LJ349" s="8">
        <v>39.03</v>
      </c>
      <c r="LK349" s="8">
        <v>0.04</v>
      </c>
      <c r="LX349" s="8">
        <v>257.85000000000002</v>
      </c>
      <c r="LY349" s="8">
        <v>0.21</v>
      </c>
      <c r="LZ349" s="8">
        <v>102.66</v>
      </c>
      <c r="MA349" s="8">
        <v>0.06</v>
      </c>
      <c r="MB349" s="8">
        <v>119.31</v>
      </c>
      <c r="MC349" s="8">
        <v>0.06</v>
      </c>
      <c r="MD349" s="8">
        <v>16.649999999999999</v>
      </c>
      <c r="ME349" s="8">
        <v>0.03</v>
      </c>
      <c r="MF349" s="8">
        <v>255.08</v>
      </c>
      <c r="MG349" s="8">
        <v>0.22</v>
      </c>
      <c r="MH349" s="8">
        <v>118.51</v>
      </c>
      <c r="MI349" s="8">
        <v>0.06</v>
      </c>
      <c r="MJ349" s="8">
        <v>15.41</v>
      </c>
      <c r="MK349" s="8">
        <v>0.04</v>
      </c>
      <c r="MX349" s="28">
        <v>67.3</v>
      </c>
      <c r="MY349" s="28">
        <v>0.05</v>
      </c>
      <c r="MZ349" s="28">
        <v>67.319999999999993</v>
      </c>
      <c r="NA349" s="28">
        <v>7.0000000000000007E-2</v>
      </c>
      <c r="NB349" s="28">
        <v>66.11</v>
      </c>
      <c r="NC349" s="28">
        <v>7.0000000000000007E-2</v>
      </c>
      <c r="ND349" s="28">
        <v>66.400000000000006</v>
      </c>
      <c r="NE349" s="28">
        <v>7.0000000000000007E-2</v>
      </c>
      <c r="NF349" s="28">
        <v>67.23</v>
      </c>
      <c r="NG349" s="28">
        <v>0.06</v>
      </c>
      <c r="NJ349" s="8">
        <v>100.86</v>
      </c>
      <c r="NK349" s="8">
        <v>0.05</v>
      </c>
      <c r="NN349" s="8">
        <v>85.4</v>
      </c>
      <c r="NO349" s="8">
        <v>0.02</v>
      </c>
      <c r="NP349" s="8">
        <v>88.53</v>
      </c>
      <c r="NQ349" s="8">
        <v>0.03</v>
      </c>
      <c r="NR349" s="8">
        <v>197.74</v>
      </c>
      <c r="NS349" s="8">
        <v>0.05</v>
      </c>
      <c r="NV349" s="8">
        <v>103.27</v>
      </c>
      <c r="NW349" s="8">
        <v>0.05</v>
      </c>
      <c r="NX349" s="8">
        <v>82.66</v>
      </c>
      <c r="NY349" s="8">
        <v>0.03</v>
      </c>
      <c r="NZ349" s="8">
        <v>86.71</v>
      </c>
      <c r="OA349" s="8">
        <v>0.03</v>
      </c>
      <c r="OD349" s="8">
        <v>105.17</v>
      </c>
      <c r="OE349" s="8">
        <v>0.03</v>
      </c>
      <c r="PH349" s="28">
        <v>67.180000000000007</v>
      </c>
      <c r="PI349" s="28">
        <v>0.06</v>
      </c>
      <c r="PR349" s="8">
        <v>103.1</v>
      </c>
      <c r="PS349" s="8">
        <v>0.05</v>
      </c>
      <c r="PT349" s="8">
        <v>101.82</v>
      </c>
      <c r="PU349" s="8">
        <v>0.04</v>
      </c>
      <c r="QD349" s="8">
        <v>86.63</v>
      </c>
      <c r="QE349" s="8">
        <v>0.02</v>
      </c>
      <c r="QF349" s="8">
        <v>101.97</v>
      </c>
      <c r="QG349" s="8">
        <v>0.05</v>
      </c>
      <c r="QH349" s="8">
        <v>80.510000000000005</v>
      </c>
      <c r="QI349" s="8">
        <v>0.03</v>
      </c>
      <c r="QJ349" s="8">
        <v>103.22</v>
      </c>
      <c r="QK349" s="8">
        <v>0.05</v>
      </c>
      <c r="QV349" s="8">
        <v>203.33</v>
      </c>
      <c r="QW349" s="8">
        <v>0.04</v>
      </c>
      <c r="QX349" s="8">
        <v>95.66</v>
      </c>
      <c r="QY349" s="8">
        <v>0.1</v>
      </c>
      <c r="QZ349" s="8">
        <v>95.44</v>
      </c>
      <c r="RA349" s="8">
        <v>0.11</v>
      </c>
      <c r="RB349" s="28">
        <v>75.09</v>
      </c>
      <c r="RC349" s="28">
        <v>0.06</v>
      </c>
      <c r="RD349" s="28">
        <v>75.05</v>
      </c>
      <c r="RE349" s="28">
        <v>0.06</v>
      </c>
      <c r="RF349" s="28">
        <v>75.25</v>
      </c>
      <c r="RG349" s="28">
        <v>0.06</v>
      </c>
      <c r="RH349" s="28">
        <v>75.260000000000005</v>
      </c>
      <c r="RI349" s="28">
        <v>0.06</v>
      </c>
      <c r="RJ349" s="28">
        <v>75.23</v>
      </c>
      <c r="RK349" s="28">
        <v>0.05</v>
      </c>
      <c r="RL349" s="28">
        <v>75.22</v>
      </c>
      <c r="RM349" s="28">
        <v>0.05</v>
      </c>
      <c r="RP349" s="28">
        <v>89.16</v>
      </c>
      <c r="RQ349" s="28">
        <v>0.1</v>
      </c>
      <c r="RR349" s="28">
        <v>89.34</v>
      </c>
      <c r="RS349" s="28">
        <v>0.09</v>
      </c>
      <c r="RT349" s="28">
        <v>77.849999999999994</v>
      </c>
      <c r="RU349" s="28">
        <v>7.0000000000000007E-2</v>
      </c>
      <c r="RV349" s="28">
        <v>85.8</v>
      </c>
      <c r="RW349" s="28">
        <v>0.18</v>
      </c>
      <c r="RX349" s="28">
        <v>79.900000000000006</v>
      </c>
      <c r="RY349" s="28">
        <v>7.0000000000000007E-2</v>
      </c>
      <c r="RZ349" s="28">
        <v>94.41</v>
      </c>
      <c r="SA349" s="28">
        <v>0.14000000000000001</v>
      </c>
      <c r="SB349" s="28">
        <v>94.29</v>
      </c>
      <c r="SC349" s="28">
        <v>0.12</v>
      </c>
      <c r="SD349" s="28">
        <v>92.81</v>
      </c>
      <c r="SE349" s="28">
        <v>0.13</v>
      </c>
      <c r="SF349" s="28">
        <v>75.92</v>
      </c>
      <c r="SG349" s="28">
        <v>0.05</v>
      </c>
      <c r="SH349" s="28">
        <v>92.01</v>
      </c>
      <c r="SI349" s="28">
        <v>0.12</v>
      </c>
      <c r="SJ349" s="28">
        <v>89.44</v>
      </c>
      <c r="SK349" s="28">
        <v>0.1</v>
      </c>
      <c r="SL349" s="28">
        <v>89.14</v>
      </c>
      <c r="SM349" s="28">
        <v>0.09</v>
      </c>
      <c r="SN349" s="28">
        <v>80.430000000000007</v>
      </c>
      <c r="SO349" s="28">
        <v>0.11</v>
      </c>
      <c r="SP349" s="28">
        <v>93.16</v>
      </c>
      <c r="SQ349" s="28">
        <v>0.13</v>
      </c>
      <c r="SR349" s="28">
        <v>94</v>
      </c>
      <c r="SS349" s="28">
        <v>0.15</v>
      </c>
      <c r="ST349" s="28">
        <v>88.56</v>
      </c>
      <c r="SU349" s="28">
        <v>0.09</v>
      </c>
      <c r="VV349" s="28">
        <v>93.33</v>
      </c>
      <c r="VW349" s="28">
        <v>0.13</v>
      </c>
      <c r="WF349" s="28">
        <v>67.03</v>
      </c>
      <c r="WG349" s="28">
        <v>0.06</v>
      </c>
      <c r="WH349" s="28">
        <v>67.099999999999994</v>
      </c>
      <c r="WI349" s="28">
        <v>0.05</v>
      </c>
      <c r="WJ349" s="8" t="s">
        <v>1806</v>
      </c>
      <c r="WK349" s="8">
        <v>75</v>
      </c>
      <c r="WL349" s="8">
        <v>8.9999999999999993E-3</v>
      </c>
      <c r="WM349" s="8">
        <v>62.847000000000001</v>
      </c>
      <c r="WN349" s="8">
        <v>1.0999999999999999E-2</v>
      </c>
      <c r="WO349" s="8">
        <v>66.813000000000002</v>
      </c>
      <c r="WP349" s="8">
        <v>7.0000000000000001E-3</v>
      </c>
      <c r="WQ349" s="8">
        <v>62.250999999999998</v>
      </c>
      <c r="WR349" s="8">
        <v>1.4E-2</v>
      </c>
      <c r="WS349" s="8">
        <v>95.001000000000005</v>
      </c>
      <c r="WT349" s="8">
        <v>1.0999999999999999E-2</v>
      </c>
      <c r="WU349" s="8">
        <v>75.018000000000001</v>
      </c>
      <c r="WV349" s="8">
        <v>1.2999999999999999E-2</v>
      </c>
      <c r="WW349" s="8">
        <v>2497.1999999999998</v>
      </c>
      <c r="WX349" s="8">
        <v>3.5</v>
      </c>
      <c r="WY349" s="8">
        <v>2398.6999999999998</v>
      </c>
      <c r="WZ349" s="8">
        <v>3.3</v>
      </c>
      <c r="XA349" s="8">
        <v>1.153</v>
      </c>
      <c r="XB349" s="8">
        <v>2E-3</v>
      </c>
      <c r="XC349" s="8">
        <v>-0.27700000000000002</v>
      </c>
      <c r="XD349" s="8">
        <v>2E-3</v>
      </c>
      <c r="XE349" s="8">
        <v>-9.0999999999999998E-2</v>
      </c>
      <c r="XF349" s="8">
        <v>4.0000000000000001E-3</v>
      </c>
      <c r="XG349" s="8">
        <v>0.85580000000000001</v>
      </c>
      <c r="XH349" s="8">
        <v>2.3E-3</v>
      </c>
      <c r="XI349" s="8">
        <v>29.241</v>
      </c>
      <c r="XJ349" s="8">
        <v>1E-3</v>
      </c>
      <c r="XK349" s="8">
        <v>8836</v>
      </c>
      <c r="XL349" s="8">
        <v>16</v>
      </c>
      <c r="XM349" s="8">
        <v>1550</v>
      </c>
      <c r="XO349" s="1">
        <v>0.4291420118343196</v>
      </c>
      <c r="XP349" s="12">
        <v>1055.5606065088759</v>
      </c>
      <c r="XQ349" s="4">
        <v>13.023</v>
      </c>
      <c r="XR349" s="4">
        <v>0.11</v>
      </c>
      <c r="XS349" s="45">
        <f t="shared" si="287"/>
        <v>1.5529245389290847</v>
      </c>
      <c r="XT349" s="9">
        <f t="shared" si="260"/>
        <v>11215.36716291423</v>
      </c>
      <c r="XU349" s="46">
        <f t="shared" si="261"/>
        <v>324.91543631496063</v>
      </c>
      <c r="XV349" s="9">
        <f t="shared" si="288"/>
        <v>1742.9373780241892</v>
      </c>
      <c r="XW349" s="9">
        <f t="shared" si="262"/>
        <v>7416.7195642783281</v>
      </c>
      <c r="XX349" s="9">
        <f t="shared" si="263"/>
        <v>3798.6475986359019</v>
      </c>
      <c r="XY349" s="15">
        <f t="shared" si="264"/>
        <v>1.2381030893291706E-2</v>
      </c>
      <c r="XZ349" s="9">
        <f t="shared" si="265"/>
        <v>34.804802560061454</v>
      </c>
      <c r="YA349" s="9">
        <f t="shared" si="266"/>
        <v>65.260075461070912</v>
      </c>
      <c r="YB349" s="10">
        <v>14.100066987179794</v>
      </c>
      <c r="YC349" s="10">
        <v>13.359526961850017</v>
      </c>
      <c r="YD349" s="3">
        <v>1.3936317900520837E-2</v>
      </c>
      <c r="YE349" s="9">
        <v>38.174513369221728</v>
      </c>
      <c r="YF349" s="15">
        <v>9.3443902797411219E-3</v>
      </c>
      <c r="YG349" s="9">
        <v>28.22556628312071</v>
      </c>
      <c r="YH349" s="15">
        <v>1.0888806677858881E-2</v>
      </c>
      <c r="YI349" s="9">
        <v>27.911160030420369</v>
      </c>
      <c r="YJ349" s="9">
        <f t="shared" si="267"/>
        <v>88.263861050537344</v>
      </c>
      <c r="YK349" s="9">
        <f t="shared" si="268"/>
        <v>71.252776423807774</v>
      </c>
      <c r="YL349" s="9">
        <f t="shared" si="269"/>
        <v>27.53095032525756</v>
      </c>
      <c r="YM349" s="9">
        <f t="shared" si="289"/>
        <v>81578.923502109872</v>
      </c>
      <c r="YN349" s="9">
        <f t="shared" si="290"/>
        <v>61919.016365477124</v>
      </c>
      <c r="YO349" s="9">
        <f t="shared" si="291"/>
        <v>7286</v>
      </c>
      <c r="YP349" s="14">
        <f t="shared" si="292"/>
        <v>0.30482282595156901</v>
      </c>
      <c r="YQ349" s="9">
        <f t="shared" si="293"/>
        <v>77397.709886252836</v>
      </c>
      <c r="YR349" s="9">
        <f t="shared" si="294"/>
        <v>57737.802749620081</v>
      </c>
      <c r="YS349" s="10">
        <f t="shared" si="295"/>
        <v>8.7593605575206919</v>
      </c>
      <c r="YT349" s="15">
        <f t="shared" si="296"/>
        <v>0.23303430718096274</v>
      </c>
      <c r="YU349" s="16">
        <f t="shared" si="297"/>
        <v>-7.2738522348038934</v>
      </c>
      <c r="YV349" s="16">
        <f t="shared" si="298"/>
        <v>-23.003785589466432</v>
      </c>
      <c r="YW349" s="47">
        <f t="shared" si="299"/>
        <v>58.27062171161154</v>
      </c>
      <c r="YX349" s="5">
        <f t="shared" si="300"/>
        <v>81578.923502109872</v>
      </c>
      <c r="YY349" s="5">
        <f t="shared" si="301"/>
        <v>3526.1815623503135</v>
      </c>
      <c r="YZ349" s="5">
        <f t="shared" si="302"/>
        <v>4264.1914423042672</v>
      </c>
      <c r="ZA349" s="5">
        <f t="shared" si="303"/>
        <v>73788.55049745529</v>
      </c>
      <c r="ZB349" s="5">
        <f t="shared" si="304"/>
        <v>81578.923502109872</v>
      </c>
      <c r="ZC349" s="6">
        <f t="shared" si="305"/>
        <v>1</v>
      </c>
    </row>
    <row r="350" spans="1:679" s="8" customFormat="1" x14ac:dyDescent="0.25">
      <c r="A350" s="8">
        <v>1</v>
      </c>
      <c r="B350" s="8" t="s">
        <v>386</v>
      </c>
      <c r="C350" s="8" t="s">
        <v>387</v>
      </c>
      <c r="D350" s="8" t="s">
        <v>386</v>
      </c>
      <c r="E350" s="8" t="s">
        <v>3320</v>
      </c>
      <c r="F350" s="8" t="s">
        <v>3316</v>
      </c>
      <c r="G350" s="8" t="s">
        <v>3316</v>
      </c>
      <c r="H350" s="8" t="s">
        <v>3326</v>
      </c>
      <c r="I350" s="8" t="s">
        <v>3310</v>
      </c>
      <c r="J350" s="8" t="s">
        <v>3310</v>
      </c>
      <c r="N350" s="7">
        <v>0</v>
      </c>
      <c r="O350" s="7">
        <v>0</v>
      </c>
      <c r="P350" s="8" t="s">
        <v>3371</v>
      </c>
      <c r="Q350" s="8" t="s">
        <v>388</v>
      </c>
      <c r="R350" s="8" t="s">
        <v>389</v>
      </c>
      <c r="S350" s="8" t="s">
        <v>119</v>
      </c>
      <c r="T350" s="8" t="s">
        <v>154</v>
      </c>
      <c r="U350" s="8" t="s">
        <v>390</v>
      </c>
      <c r="V350" s="8" t="s">
        <v>3378</v>
      </c>
      <c r="W350" s="8" t="s">
        <v>3383</v>
      </c>
      <c r="X350" s="8" t="s">
        <v>3389</v>
      </c>
      <c r="Y350" s="8" t="s">
        <v>3389</v>
      </c>
      <c r="Z350" s="8" t="s">
        <v>122</v>
      </c>
      <c r="AA350" s="8" t="s">
        <v>123</v>
      </c>
      <c r="AB350" s="8" t="s">
        <v>124</v>
      </c>
      <c r="AC350" s="8" t="s">
        <v>155</v>
      </c>
      <c r="AD350" s="8" t="s">
        <v>156</v>
      </c>
      <c r="AE350" s="8" t="s">
        <v>3392</v>
      </c>
      <c r="AF350" s="8" t="s">
        <v>157</v>
      </c>
      <c r="AG350" s="8">
        <v>80</v>
      </c>
      <c r="AH350" s="8">
        <v>67</v>
      </c>
      <c r="AI350" s="8">
        <v>95</v>
      </c>
      <c r="AJ350" s="8">
        <v>70</v>
      </c>
      <c r="AK350" s="8">
        <v>6.4</v>
      </c>
      <c r="AL350" s="8">
        <v>6.2</v>
      </c>
      <c r="AM350" s="8">
        <v>6.4</v>
      </c>
      <c r="AN350" s="8">
        <v>6.2</v>
      </c>
      <c r="AO350" s="8">
        <v>459.7</v>
      </c>
      <c r="AP350" s="8">
        <v>0</v>
      </c>
      <c r="AQ350" s="8">
        <v>15.2</v>
      </c>
      <c r="AR350" s="8">
        <v>0</v>
      </c>
      <c r="AS350" s="8">
        <v>68462</v>
      </c>
      <c r="AT350" s="8">
        <v>226</v>
      </c>
      <c r="AU350" s="8">
        <v>67898</v>
      </c>
      <c r="AV350" s="8">
        <v>398</v>
      </c>
      <c r="AW350" s="8">
        <v>21478</v>
      </c>
      <c r="AX350" s="8">
        <v>174</v>
      </c>
      <c r="AY350" s="8">
        <v>89961</v>
      </c>
      <c r="AZ350" s="8">
        <v>296</v>
      </c>
      <c r="BA350" s="8">
        <v>10.563762329999999</v>
      </c>
      <c r="BB350" s="8">
        <v>744</v>
      </c>
      <c r="CO350" s="8" t="s">
        <v>391</v>
      </c>
      <c r="CP350" s="8" t="s">
        <v>392</v>
      </c>
      <c r="CQ350" s="8">
        <v>79.903999999999996</v>
      </c>
      <c r="CR350" s="8">
        <v>2.1000000000000001E-2</v>
      </c>
      <c r="CS350" s="8">
        <v>67.150999999999996</v>
      </c>
      <c r="CT350" s="8">
        <v>1.7999999999999999E-2</v>
      </c>
      <c r="CU350" s="8">
        <v>94.899000000000001</v>
      </c>
      <c r="CV350" s="8">
        <v>4.2999999999999997E-2</v>
      </c>
      <c r="CW350" s="8">
        <v>69.998000000000005</v>
      </c>
      <c r="CX350" s="8">
        <v>2.5000000000000001E-2</v>
      </c>
      <c r="CY350" s="8">
        <v>79.75</v>
      </c>
      <c r="CZ350" s="8">
        <v>0.09</v>
      </c>
      <c r="DA350" s="8">
        <v>60.44</v>
      </c>
      <c r="DB350" s="8">
        <v>0.04</v>
      </c>
      <c r="DC350" s="8">
        <v>65.41</v>
      </c>
      <c r="DD350" s="8">
        <v>0.02</v>
      </c>
      <c r="DE350" s="8">
        <v>0.82499999999999996</v>
      </c>
      <c r="DF350" s="8">
        <v>8.9999999999999993E-3</v>
      </c>
      <c r="DG350" s="8">
        <v>0.86329999999999996</v>
      </c>
      <c r="DH350" s="8">
        <v>5.1999999999999998E-3</v>
      </c>
      <c r="DI350" s="8">
        <v>68462</v>
      </c>
      <c r="DJ350" s="8">
        <v>226</v>
      </c>
      <c r="DK350" s="8">
        <v>21478</v>
      </c>
      <c r="DL350" s="8">
        <v>174</v>
      </c>
      <c r="DM350" s="8">
        <v>10.564</v>
      </c>
      <c r="DN350" s="8">
        <v>3.7999999999999999E-2</v>
      </c>
      <c r="DU350" s="8">
        <v>459.7</v>
      </c>
      <c r="DV350" s="8">
        <v>2</v>
      </c>
      <c r="DW350" s="8">
        <v>461</v>
      </c>
      <c r="DX350" s="8">
        <v>2.1</v>
      </c>
      <c r="DY350" s="8">
        <v>460.4</v>
      </c>
      <c r="DZ350" s="8">
        <v>2</v>
      </c>
      <c r="EA350" s="8">
        <v>15.2</v>
      </c>
      <c r="EB350" s="8">
        <v>0.1</v>
      </c>
      <c r="EC350" s="8">
        <v>13</v>
      </c>
      <c r="ED350" s="8">
        <v>0</v>
      </c>
      <c r="EE350" s="8">
        <v>13.2</v>
      </c>
      <c r="EF350" s="8">
        <v>0.1</v>
      </c>
      <c r="EG350" s="8">
        <v>6889.4</v>
      </c>
      <c r="EH350" s="8">
        <v>44.7</v>
      </c>
      <c r="EI350" s="8">
        <v>3329.2</v>
      </c>
      <c r="EJ350" s="8">
        <v>52.4</v>
      </c>
      <c r="EK350" s="8">
        <v>1626.8</v>
      </c>
      <c r="EL350" s="8">
        <v>34.200000000000003</v>
      </c>
      <c r="EM350" s="8">
        <v>460</v>
      </c>
      <c r="EO350" s="8">
        <v>460</v>
      </c>
      <c r="EQ350" s="8">
        <v>461</v>
      </c>
      <c r="ES350" s="8">
        <v>2.7</v>
      </c>
      <c r="EU350" s="8">
        <v>2.8</v>
      </c>
      <c r="EW350" s="8">
        <v>2.8</v>
      </c>
      <c r="EY350" s="8">
        <v>0.49</v>
      </c>
      <c r="EZ350" s="8">
        <v>460</v>
      </c>
      <c r="FB350" s="8">
        <v>461</v>
      </c>
      <c r="FD350" s="8">
        <v>456</v>
      </c>
      <c r="FF350" s="8">
        <v>5.2</v>
      </c>
      <c r="FH350" s="8">
        <v>5.0999999999999996</v>
      </c>
      <c r="FJ350" s="8">
        <v>4.5</v>
      </c>
      <c r="FL350" s="8">
        <v>3230</v>
      </c>
      <c r="FN350" s="8">
        <v>0.72</v>
      </c>
      <c r="FO350" s="8">
        <v>458</v>
      </c>
      <c r="FP350" s="8">
        <v>458</v>
      </c>
      <c r="FQ350" s="8">
        <v>459</v>
      </c>
      <c r="FR350" s="8">
        <v>5.3</v>
      </c>
      <c r="FS350" s="8">
        <v>5.0999999999999996</v>
      </c>
      <c r="FT350" s="8">
        <v>4.7</v>
      </c>
      <c r="FU350" s="8">
        <v>3360</v>
      </c>
      <c r="FV350" s="8">
        <v>0.83</v>
      </c>
      <c r="FW350" s="8">
        <v>459</v>
      </c>
      <c r="FY350" s="8">
        <v>1.7</v>
      </c>
      <c r="GA350" s="8">
        <v>734.6</v>
      </c>
      <c r="GC350" s="8">
        <v>115</v>
      </c>
      <c r="GE350" s="8">
        <v>8539.6</v>
      </c>
      <c r="HB350" s="8">
        <v>256.38</v>
      </c>
      <c r="HC350" s="8">
        <v>0.26</v>
      </c>
      <c r="HD350" s="8">
        <v>169.64</v>
      </c>
      <c r="HE350" s="8">
        <v>0.11</v>
      </c>
      <c r="HF350" s="8">
        <v>118.87</v>
      </c>
      <c r="HG350" s="8">
        <v>7.0000000000000007E-2</v>
      </c>
      <c r="HH350" s="8">
        <v>-50.77</v>
      </c>
      <c r="HI350" s="8">
        <v>0.12</v>
      </c>
      <c r="HL350" s="8">
        <v>99.66</v>
      </c>
      <c r="HM350" s="8">
        <v>0.09</v>
      </c>
      <c r="HT350" s="8">
        <v>52.99</v>
      </c>
      <c r="HU350" s="8">
        <v>0.23</v>
      </c>
      <c r="HZ350" s="8">
        <v>84.18</v>
      </c>
      <c r="IA350" s="8">
        <v>0.06</v>
      </c>
      <c r="IB350" s="8">
        <v>66.81</v>
      </c>
      <c r="IC350" s="8">
        <v>0.18</v>
      </c>
      <c r="ID350" s="8">
        <v>49.83</v>
      </c>
      <c r="IE350" s="8">
        <v>0.04</v>
      </c>
      <c r="IF350" s="8">
        <v>16.98</v>
      </c>
      <c r="IG350" s="8">
        <v>0.19</v>
      </c>
      <c r="KB350" s="8">
        <v>263.08</v>
      </c>
      <c r="KC350" s="8">
        <v>0.25</v>
      </c>
      <c r="KD350" s="8">
        <v>174.17</v>
      </c>
      <c r="KE350" s="8">
        <v>0.09</v>
      </c>
      <c r="KF350" s="8">
        <v>120.78</v>
      </c>
      <c r="KG350" s="8">
        <v>7.0000000000000007E-2</v>
      </c>
      <c r="KH350" s="8">
        <v>53.39</v>
      </c>
      <c r="KI350" s="8">
        <v>0.11</v>
      </c>
      <c r="KR350" s="8">
        <v>97.81</v>
      </c>
      <c r="KS350" s="8">
        <v>7.0000000000000007E-2</v>
      </c>
      <c r="LD350" s="8">
        <v>81.069999999999993</v>
      </c>
      <c r="LE350" s="8">
        <v>0.06</v>
      </c>
      <c r="LF350" s="8">
        <v>61.99</v>
      </c>
      <c r="LG350" s="8">
        <v>0.2</v>
      </c>
      <c r="LH350" s="8">
        <v>47.92</v>
      </c>
      <c r="LI350" s="8">
        <v>0.04</v>
      </c>
      <c r="LJ350" s="8">
        <v>14.07</v>
      </c>
      <c r="LK350" s="8">
        <v>0.2</v>
      </c>
      <c r="LL350" s="8">
        <v>100.58</v>
      </c>
      <c r="LM350" s="8">
        <v>0.08</v>
      </c>
      <c r="MX350" s="8">
        <v>60.24</v>
      </c>
      <c r="MY350" s="8">
        <v>0.04</v>
      </c>
      <c r="MZ350" s="8">
        <v>61.03</v>
      </c>
      <c r="NA350" s="8">
        <v>0.05</v>
      </c>
      <c r="NB350" s="8">
        <v>60.36</v>
      </c>
      <c r="NC350" s="8">
        <v>0.03</v>
      </c>
      <c r="ND350" s="8">
        <v>60.66</v>
      </c>
      <c r="NE350" s="8">
        <v>0.05</v>
      </c>
      <c r="NF350" s="8">
        <v>60.18</v>
      </c>
      <c r="NG350" s="8">
        <v>0.03</v>
      </c>
      <c r="NH350" s="8">
        <v>60.49</v>
      </c>
      <c r="NI350" s="8">
        <v>0.04</v>
      </c>
      <c r="OB350" s="8">
        <v>99.66</v>
      </c>
      <c r="OC350" s="8">
        <v>0.09</v>
      </c>
      <c r="OP350" s="8">
        <v>105.43</v>
      </c>
      <c r="OQ350" s="8">
        <v>0.09</v>
      </c>
      <c r="OR350" s="8">
        <v>101.02</v>
      </c>
      <c r="OS350" s="8">
        <v>0.09</v>
      </c>
      <c r="OT350" s="8">
        <v>89.94</v>
      </c>
      <c r="OU350" s="8">
        <v>0.15</v>
      </c>
      <c r="OV350" s="8">
        <v>89.56</v>
      </c>
      <c r="OW350" s="8">
        <v>0.12</v>
      </c>
      <c r="OX350" s="8">
        <v>88.93</v>
      </c>
      <c r="OY350" s="8">
        <v>0.15</v>
      </c>
      <c r="OZ350" s="8">
        <v>89.18</v>
      </c>
      <c r="PA350" s="8">
        <v>0.11</v>
      </c>
      <c r="PB350" s="8">
        <v>88.17</v>
      </c>
      <c r="PC350" s="8">
        <v>0.14000000000000001</v>
      </c>
      <c r="PD350" s="8">
        <v>88.02</v>
      </c>
      <c r="PE350" s="8">
        <v>0.11</v>
      </c>
      <c r="PN350" s="8">
        <v>105.41</v>
      </c>
      <c r="PO350" s="8">
        <v>0.1</v>
      </c>
      <c r="PP350" s="8">
        <v>100.58</v>
      </c>
      <c r="PQ350" s="8">
        <v>0.08</v>
      </c>
      <c r="QH350" s="8">
        <v>56.34</v>
      </c>
      <c r="QI350" s="8">
        <v>0.26</v>
      </c>
      <c r="QX350" s="8">
        <v>96.22</v>
      </c>
      <c r="QY350" s="8">
        <v>0.09</v>
      </c>
      <c r="QZ350" s="8">
        <v>95.37</v>
      </c>
      <c r="RA350" s="8">
        <v>0.13</v>
      </c>
      <c r="RB350" s="8">
        <v>80.099999999999994</v>
      </c>
      <c r="RC350" s="8">
        <v>0.08</v>
      </c>
      <c r="RD350" s="8">
        <v>80.05</v>
      </c>
      <c r="RE350" s="8">
        <v>7.0000000000000007E-2</v>
      </c>
      <c r="RF350" s="8">
        <v>79.88</v>
      </c>
      <c r="RG350" s="8">
        <v>0.06</v>
      </c>
      <c r="RH350" s="8">
        <v>80.19</v>
      </c>
      <c r="RI350" s="8">
        <v>0.09</v>
      </c>
      <c r="RJ350" s="8">
        <v>80.180000000000007</v>
      </c>
      <c r="RK350" s="8">
        <v>0.09</v>
      </c>
      <c r="RL350" s="8">
        <v>80.25</v>
      </c>
      <c r="RM350" s="8">
        <v>0.09</v>
      </c>
      <c r="RN350" s="8">
        <v>80.12</v>
      </c>
      <c r="RO350" s="8">
        <v>0.08</v>
      </c>
      <c r="RP350" s="8">
        <v>80.42</v>
      </c>
      <c r="RQ350" s="8">
        <v>7.0000000000000007E-2</v>
      </c>
      <c r="RR350" s="8">
        <v>80.41</v>
      </c>
      <c r="RS350" s="8">
        <v>0.06</v>
      </c>
      <c r="RT350" s="8">
        <v>80.2</v>
      </c>
      <c r="RU350" s="8">
        <v>7.0000000000000007E-2</v>
      </c>
      <c r="RV350" s="8">
        <v>79.849999999999994</v>
      </c>
      <c r="RW350" s="8">
        <v>7.0000000000000007E-2</v>
      </c>
      <c r="RX350" s="8">
        <v>79.459999999999994</v>
      </c>
      <c r="RY350" s="8">
        <v>7.0000000000000007E-2</v>
      </c>
      <c r="RZ350" s="8">
        <v>80.53</v>
      </c>
      <c r="SA350" s="8">
        <v>7.0000000000000007E-2</v>
      </c>
      <c r="SB350" s="8">
        <v>80.489999999999995</v>
      </c>
      <c r="SC350" s="8">
        <v>0.06</v>
      </c>
      <c r="SD350" s="8">
        <v>80.39</v>
      </c>
      <c r="SE350" s="8">
        <v>7.0000000000000007E-2</v>
      </c>
      <c r="SF350" s="8">
        <v>79.959999999999994</v>
      </c>
      <c r="SG350" s="8">
        <v>7.0000000000000007E-2</v>
      </c>
      <c r="SH350" s="8">
        <v>79.81</v>
      </c>
      <c r="SI350" s="8">
        <v>0.08</v>
      </c>
      <c r="SJ350" s="8">
        <v>79.849999999999994</v>
      </c>
      <c r="SK350" s="8">
        <v>7.0000000000000007E-2</v>
      </c>
      <c r="SL350" s="8">
        <v>80.510000000000005</v>
      </c>
      <c r="SM350" s="8">
        <v>7.0000000000000007E-2</v>
      </c>
      <c r="SN350" s="8">
        <v>80.08</v>
      </c>
      <c r="SO350" s="8">
        <v>7.0000000000000007E-2</v>
      </c>
      <c r="SR350" s="8">
        <v>80.150000000000006</v>
      </c>
      <c r="SS350" s="8">
        <v>7.0000000000000007E-2</v>
      </c>
      <c r="ST350" s="8">
        <v>79.69</v>
      </c>
      <c r="SU350" s="8">
        <v>0.06</v>
      </c>
      <c r="SV350" s="8">
        <v>79.55</v>
      </c>
      <c r="SW350" s="8">
        <v>7.0000000000000007E-2</v>
      </c>
      <c r="SX350" s="8">
        <v>80.73</v>
      </c>
      <c r="SY350" s="8">
        <v>7.0000000000000007E-2</v>
      </c>
      <c r="SZ350" s="8">
        <v>79.489999999999995</v>
      </c>
      <c r="TA350" s="8">
        <v>7.0000000000000007E-2</v>
      </c>
      <c r="TB350" s="8">
        <v>79.48</v>
      </c>
      <c r="TC350" s="8">
        <v>0.08</v>
      </c>
      <c r="WJ350" s="7" t="s">
        <v>3406</v>
      </c>
      <c r="WK350" s="8">
        <v>79.903999999999996</v>
      </c>
      <c r="WL350" s="8">
        <v>2.1000000000000001E-2</v>
      </c>
      <c r="WM350" s="8">
        <v>67.150999999999996</v>
      </c>
      <c r="WN350" s="8">
        <v>1.7999999999999999E-2</v>
      </c>
      <c r="WO350" s="8">
        <v>60.427999999999997</v>
      </c>
      <c r="WP350" s="8">
        <v>2.4E-2</v>
      </c>
      <c r="WQ350" s="8">
        <v>58.476999999999997</v>
      </c>
      <c r="WR350" s="8">
        <v>2.1999999999999999E-2</v>
      </c>
      <c r="WS350" s="8">
        <v>94.899000000000001</v>
      </c>
      <c r="WT350" s="8">
        <v>4.2999999999999997E-2</v>
      </c>
      <c r="WU350" s="8">
        <v>69.998000000000005</v>
      </c>
      <c r="WV350" s="8">
        <v>2.5000000000000001E-2</v>
      </c>
      <c r="WW350" s="8">
        <v>3229.5</v>
      </c>
      <c r="WX350" s="8">
        <v>9.6999999999999993</v>
      </c>
      <c r="WY350" s="8">
        <v>3119.1</v>
      </c>
      <c r="WZ350" s="8">
        <v>9.4</v>
      </c>
      <c r="XA350" s="8">
        <v>0.25</v>
      </c>
      <c r="XB350" s="8">
        <v>5.0000000000000001E-3</v>
      </c>
      <c r="XC350" s="8">
        <v>-0.36499999999999999</v>
      </c>
      <c r="XD350" s="8">
        <v>3.0000000000000001E-3</v>
      </c>
      <c r="XE350" s="8">
        <v>0.82499999999999996</v>
      </c>
      <c r="XF350" s="8">
        <v>8.9999999999999993E-3</v>
      </c>
      <c r="XG350" s="8">
        <v>0.86329999999999996</v>
      </c>
      <c r="XH350" s="8">
        <v>5.1999999999999998E-3</v>
      </c>
      <c r="XI350" s="8">
        <v>29.108000000000001</v>
      </c>
      <c r="XJ350" s="8">
        <v>1E-3</v>
      </c>
      <c r="XK350" s="8">
        <v>8516</v>
      </c>
      <c r="XL350" s="8">
        <v>16</v>
      </c>
      <c r="XM350" s="8">
        <v>1100</v>
      </c>
      <c r="XO350" s="11"/>
      <c r="XP350" s="12">
        <v>0</v>
      </c>
      <c r="XQ350" s="4"/>
      <c r="XR350" s="4"/>
      <c r="XS350" s="45">
        <f t="shared" si="287"/>
        <v>0.97588780527061625</v>
      </c>
      <c r="XT350" s="9">
        <f t="shared" si="260"/>
        <v>14690.182450755174</v>
      </c>
      <c r="XU350" s="46">
        <f t="shared" si="261"/>
        <v>91.608212598425197</v>
      </c>
      <c r="XV350" s="9">
        <v>0</v>
      </c>
      <c r="XW350" s="9">
        <f t="shared" si="262"/>
        <v>0</v>
      </c>
      <c r="XX350" s="9">
        <f t="shared" si="263"/>
        <v>14690.182450755174</v>
      </c>
      <c r="XY350" s="15">
        <f t="shared" si="264"/>
        <v>1.1210475658945403E-2</v>
      </c>
      <c r="XZ350" s="9">
        <f t="shared" si="265"/>
        <v>31.468992934232325</v>
      </c>
      <c r="YA350" s="9">
        <f t="shared" si="266"/>
        <v>59.452112194729381</v>
      </c>
      <c r="YB350" s="10">
        <v>14.063235844799754</v>
      </c>
      <c r="YC350" s="10">
        <v>13.19044202817501</v>
      </c>
      <c r="YD350" s="3">
        <v>9.8106403481209564E-3</v>
      </c>
      <c r="YE350" s="9">
        <v>33.598222270884307</v>
      </c>
      <c r="YF350" s="15">
        <v>1.1210475658945403E-2</v>
      </c>
      <c r="YG350" s="9">
        <v>31.468992934232325</v>
      </c>
      <c r="YH350" s="15">
        <v>9.9835905298984746E-3</v>
      </c>
      <c r="YI350" s="9">
        <v>25.363169605614353</v>
      </c>
      <c r="YJ350" s="9">
        <f t="shared" si="267"/>
        <v>79.903999999999996</v>
      </c>
      <c r="YK350" s="9">
        <f t="shared" si="268"/>
        <v>67.151009511821499</v>
      </c>
      <c r="YL350" s="9">
        <f t="shared" si="269"/>
        <v>25.124630700621985</v>
      </c>
      <c r="YM350" s="9">
        <f t="shared" si="289"/>
        <v>93199.83874541652</v>
      </c>
      <c r="YN350" s="9">
        <f t="shared" si="290"/>
        <v>72106.071197232028</v>
      </c>
      <c r="YO350" s="9">
        <f t="shared" si="291"/>
        <v>7416</v>
      </c>
      <c r="YP350" s="14">
        <f t="shared" si="292"/>
        <v>0.2715756630130946</v>
      </c>
      <c r="YQ350" s="9">
        <f t="shared" si="293"/>
        <v>89758.197575014943</v>
      </c>
      <c r="YR350" s="9">
        <f t="shared" si="294"/>
        <v>68664.430026830451</v>
      </c>
      <c r="YS350" s="10">
        <f t="shared" si="295"/>
        <v>10.539948047794146</v>
      </c>
      <c r="YT350" s="15">
        <f t="shared" si="296"/>
        <v>0.12269703321527096</v>
      </c>
      <c r="YU350" s="16">
        <f t="shared" si="297"/>
        <v>-6.3443622336103402</v>
      </c>
      <c r="YV350" s="16">
        <f t="shared" si="298"/>
        <v>-20.451887805270616</v>
      </c>
      <c r="YW350" s="47">
        <f t="shared" si="299"/>
        <v>56.591770839045772</v>
      </c>
      <c r="YX350" s="5">
        <f t="shared" si="300"/>
        <v>93199.83874541652</v>
      </c>
      <c r="YY350" s="5">
        <f t="shared" si="301"/>
        <v>89695.65870947529</v>
      </c>
      <c r="YZ350" s="5">
        <f t="shared" si="302"/>
        <v>3504.1800359412314</v>
      </c>
      <c r="ZA350" s="5">
        <f t="shared" si="303"/>
        <v>0</v>
      </c>
      <c r="ZB350" s="5">
        <f t="shared" si="304"/>
        <v>93199.83874541652</v>
      </c>
      <c r="ZC350" s="6">
        <f t="shared" si="305"/>
        <v>1</v>
      </c>
    </row>
    <row r="351" spans="1:679" s="8" customFormat="1" x14ac:dyDescent="0.25">
      <c r="A351" s="8">
        <v>1</v>
      </c>
      <c r="B351" s="8" t="s">
        <v>934</v>
      </c>
      <c r="C351" s="8" t="s">
        <v>935</v>
      </c>
      <c r="D351" s="8" t="s">
        <v>934</v>
      </c>
      <c r="E351" s="8" t="s">
        <v>3320</v>
      </c>
      <c r="F351" s="8" t="s">
        <v>3316</v>
      </c>
      <c r="G351" s="8" t="s">
        <v>3316</v>
      </c>
      <c r="H351" s="8" t="s">
        <v>3309</v>
      </c>
      <c r="I351" s="8" t="s">
        <v>3310</v>
      </c>
      <c r="J351" s="8" t="s">
        <v>3310</v>
      </c>
      <c r="N351" s="7">
        <v>0</v>
      </c>
      <c r="O351" s="7">
        <v>0</v>
      </c>
      <c r="P351" s="8" t="s">
        <v>3371</v>
      </c>
      <c r="Q351" s="8" t="s">
        <v>936</v>
      </c>
      <c r="R351" s="8" t="s">
        <v>937</v>
      </c>
      <c r="S351" s="8" t="s">
        <v>119</v>
      </c>
      <c r="T351" s="8" t="s">
        <v>154</v>
      </c>
      <c r="U351" s="8" t="s">
        <v>904</v>
      </c>
      <c r="V351" s="8" t="s">
        <v>3378</v>
      </c>
      <c r="W351" s="8" t="s">
        <v>3381</v>
      </c>
      <c r="X351" s="8" t="s">
        <v>3389</v>
      </c>
      <c r="Y351" s="8" t="s">
        <v>3389</v>
      </c>
      <c r="Z351" s="8" t="s">
        <v>122</v>
      </c>
      <c r="AA351" s="8" t="s">
        <v>123</v>
      </c>
      <c r="AB351" s="8" t="s">
        <v>124</v>
      </c>
      <c r="AC351" s="8" t="s">
        <v>155</v>
      </c>
      <c r="AD351" s="8" t="s">
        <v>156</v>
      </c>
      <c r="AE351" s="8" t="s">
        <v>3392</v>
      </c>
      <c r="AF351" s="8" t="s">
        <v>157</v>
      </c>
      <c r="AG351" s="8">
        <v>80</v>
      </c>
      <c r="AH351" s="8">
        <v>67</v>
      </c>
      <c r="AI351" s="8">
        <v>95</v>
      </c>
      <c r="AJ351" s="8">
        <v>70</v>
      </c>
      <c r="AK351" s="8">
        <v>6.4</v>
      </c>
      <c r="AL351" s="8">
        <v>6.2</v>
      </c>
      <c r="AM351" s="8">
        <v>6.4</v>
      </c>
      <c r="AN351" s="8">
        <v>6.2</v>
      </c>
      <c r="AO351" s="8">
        <v>459.6</v>
      </c>
      <c r="AP351" s="8">
        <v>0</v>
      </c>
      <c r="AQ351" s="8">
        <v>17.2</v>
      </c>
      <c r="AR351" s="8">
        <v>0</v>
      </c>
      <c r="AS351" s="8">
        <v>80908</v>
      </c>
      <c r="AT351" s="8">
        <v>192</v>
      </c>
      <c r="AU351" s="8">
        <v>81307</v>
      </c>
      <c r="AV351" s="8">
        <v>384</v>
      </c>
      <c r="AW351" s="8">
        <v>7801</v>
      </c>
      <c r="AX351" s="8">
        <v>148</v>
      </c>
      <c r="AY351" s="8">
        <v>88716</v>
      </c>
      <c r="AZ351" s="8">
        <v>244</v>
      </c>
      <c r="BA351" s="8">
        <v>8.3908067719999995</v>
      </c>
      <c r="BB351" s="8">
        <v>1047</v>
      </c>
      <c r="CO351" s="8" t="s">
        <v>385</v>
      </c>
      <c r="CP351" s="8" t="s">
        <v>938</v>
      </c>
      <c r="CQ351" s="8">
        <v>79.852999999999994</v>
      </c>
      <c r="CR351" s="8">
        <v>5.0000000000000001E-3</v>
      </c>
      <c r="CS351" s="8">
        <v>67.150000000000006</v>
      </c>
      <c r="CT351" s="8">
        <v>2.1999999999999999E-2</v>
      </c>
      <c r="CU351" s="8">
        <v>94.846000000000004</v>
      </c>
      <c r="CV351" s="8">
        <v>2.3E-2</v>
      </c>
      <c r="CW351" s="8">
        <v>69.813999999999993</v>
      </c>
      <c r="CX351" s="8">
        <v>7.0000000000000007E-2</v>
      </c>
      <c r="CY351" s="8">
        <v>79.8</v>
      </c>
      <c r="CZ351" s="8">
        <v>0.06</v>
      </c>
      <c r="DA351" s="8">
        <v>65.39</v>
      </c>
      <c r="DB351" s="8">
        <v>0.03</v>
      </c>
      <c r="DC351" s="8">
        <v>68.12</v>
      </c>
      <c r="DD351" s="8">
        <v>0.01</v>
      </c>
      <c r="DE351" s="8">
        <v>2.641</v>
      </c>
      <c r="DF351" s="8">
        <v>2.1999999999999999E-2</v>
      </c>
      <c r="DG351" s="8">
        <v>2.2791000000000001</v>
      </c>
      <c r="DH351" s="8">
        <v>1.04E-2</v>
      </c>
      <c r="DI351" s="8">
        <v>80908</v>
      </c>
      <c r="DJ351" s="8">
        <v>192</v>
      </c>
      <c r="DK351" s="8">
        <v>7801</v>
      </c>
      <c r="DL351" s="8">
        <v>148</v>
      </c>
      <c r="DM351" s="8">
        <v>8.391</v>
      </c>
      <c r="DN351" s="8">
        <v>2.8000000000000001E-2</v>
      </c>
      <c r="DU351" s="8">
        <v>459.6</v>
      </c>
      <c r="DV351" s="8">
        <v>2.1</v>
      </c>
      <c r="DW351" s="8">
        <v>460.6</v>
      </c>
      <c r="DX351" s="8">
        <v>2.1</v>
      </c>
      <c r="DY351" s="8">
        <v>460.4</v>
      </c>
      <c r="DZ351" s="8">
        <v>2.1</v>
      </c>
      <c r="EA351" s="8">
        <v>17.2</v>
      </c>
      <c r="EB351" s="8">
        <v>0</v>
      </c>
      <c r="EC351" s="8">
        <v>15.2</v>
      </c>
      <c r="ED351" s="8">
        <v>0</v>
      </c>
      <c r="EE351" s="8">
        <v>15.1</v>
      </c>
      <c r="EF351" s="8">
        <v>0</v>
      </c>
      <c r="EG351" s="8">
        <v>7887.4</v>
      </c>
      <c r="EH351" s="8">
        <v>42.2</v>
      </c>
      <c r="EI351" s="8">
        <v>3305.1</v>
      </c>
      <c r="EJ351" s="8">
        <v>44.3</v>
      </c>
      <c r="EK351" s="8">
        <v>2685.2</v>
      </c>
      <c r="EL351" s="8">
        <v>33.5</v>
      </c>
      <c r="EM351" s="8">
        <v>460</v>
      </c>
      <c r="EO351" s="8">
        <v>460</v>
      </c>
      <c r="EQ351" s="8">
        <v>458</v>
      </c>
      <c r="ES351" s="8">
        <v>4.5</v>
      </c>
      <c r="EU351" s="8">
        <v>4.5</v>
      </c>
      <c r="EW351" s="8">
        <v>4.4000000000000004</v>
      </c>
      <c r="EY351" s="8">
        <v>0.86</v>
      </c>
      <c r="EZ351" s="8">
        <v>460</v>
      </c>
      <c r="FB351" s="8">
        <v>461</v>
      </c>
      <c r="FD351" s="8">
        <v>459</v>
      </c>
      <c r="FF351" s="8">
        <v>5.2</v>
      </c>
      <c r="FH351" s="8">
        <v>5</v>
      </c>
      <c r="FJ351" s="8">
        <v>4.5999999999999996</v>
      </c>
      <c r="FL351" s="8">
        <v>3270</v>
      </c>
      <c r="FN351" s="8">
        <v>0.73</v>
      </c>
      <c r="FO351" s="8">
        <v>459</v>
      </c>
      <c r="FP351" s="8">
        <v>461</v>
      </c>
      <c r="FQ351" s="8">
        <v>459</v>
      </c>
      <c r="FR351" s="8">
        <v>5.4</v>
      </c>
      <c r="FS351" s="8">
        <v>5.0999999999999996</v>
      </c>
      <c r="FT351" s="8">
        <v>4.7</v>
      </c>
      <c r="FU351" s="8">
        <v>3370</v>
      </c>
      <c r="FV351" s="8">
        <v>0.83</v>
      </c>
      <c r="FW351" s="8">
        <v>458.9</v>
      </c>
      <c r="FY351" s="8">
        <v>1.7</v>
      </c>
      <c r="GA351" s="8">
        <v>742.5</v>
      </c>
      <c r="GC351" s="8">
        <v>115</v>
      </c>
      <c r="GE351" s="8">
        <v>10567.5</v>
      </c>
      <c r="HB351" s="8">
        <v>258.55</v>
      </c>
      <c r="HC351" s="8">
        <v>0.31</v>
      </c>
      <c r="HD351" s="8">
        <v>166.45</v>
      </c>
      <c r="HE351" s="8">
        <v>0.1</v>
      </c>
      <c r="HF351" s="8">
        <v>119.51</v>
      </c>
      <c r="HG351" s="8">
        <v>0.09</v>
      </c>
      <c r="HH351" s="8">
        <v>46.94</v>
      </c>
      <c r="HI351" s="8">
        <v>0.12</v>
      </c>
      <c r="HL351" s="8">
        <v>100.51</v>
      </c>
      <c r="HM351" s="8">
        <v>0.11</v>
      </c>
      <c r="HT351" s="8">
        <v>55.52</v>
      </c>
      <c r="HU351" s="8">
        <v>0.12</v>
      </c>
      <c r="HZ351" s="8">
        <v>88.5</v>
      </c>
      <c r="IA351" s="8">
        <v>0.06</v>
      </c>
      <c r="IB351" s="8">
        <v>67.78</v>
      </c>
      <c r="IC351" s="8">
        <v>0.16</v>
      </c>
      <c r="ID351" s="8">
        <v>52.45</v>
      </c>
      <c r="IE351" s="8">
        <v>0.03</v>
      </c>
      <c r="IF351" s="8">
        <v>15.33</v>
      </c>
      <c r="IG351" s="8">
        <v>0.17</v>
      </c>
      <c r="KB351" s="8">
        <v>265.13</v>
      </c>
      <c r="KC351" s="8">
        <v>0.3</v>
      </c>
      <c r="KD351" s="8">
        <v>169.43</v>
      </c>
      <c r="KE351" s="8">
        <v>0.11</v>
      </c>
      <c r="KF351" s="8">
        <v>121.37</v>
      </c>
      <c r="KG351" s="8">
        <v>0.08</v>
      </c>
      <c r="KH351" s="8">
        <v>48.06</v>
      </c>
      <c r="KI351" s="8">
        <v>0.12</v>
      </c>
      <c r="KR351" s="8">
        <v>97.11</v>
      </c>
      <c r="KS351" s="8">
        <v>0.08</v>
      </c>
      <c r="LD351" s="8">
        <v>87.26</v>
      </c>
      <c r="LE351" s="8">
        <v>0.06</v>
      </c>
      <c r="LF351" s="8">
        <v>64.34</v>
      </c>
      <c r="LG351" s="8">
        <v>0.19</v>
      </c>
      <c r="LH351" s="8">
        <v>51.72</v>
      </c>
      <c r="LI351" s="8">
        <v>0.04</v>
      </c>
      <c r="LJ351" s="8">
        <v>12.63</v>
      </c>
      <c r="LK351" s="8">
        <v>0.2</v>
      </c>
      <c r="LL351" s="8">
        <v>99.73</v>
      </c>
      <c r="LM351" s="8">
        <v>0.08</v>
      </c>
      <c r="MX351" s="8">
        <v>65.08</v>
      </c>
      <c r="MY351" s="8">
        <v>0.03</v>
      </c>
      <c r="MZ351" s="8">
        <v>65.91</v>
      </c>
      <c r="NA351" s="8">
        <v>0.05</v>
      </c>
      <c r="NB351" s="8">
        <v>65.22</v>
      </c>
      <c r="NC351" s="8">
        <v>0.05</v>
      </c>
      <c r="ND351" s="8">
        <v>65.64</v>
      </c>
      <c r="NE351" s="8">
        <v>0.05</v>
      </c>
      <c r="NF351" s="8">
        <v>65.150000000000006</v>
      </c>
      <c r="NG351" s="8">
        <v>0.04</v>
      </c>
      <c r="NH351" s="8">
        <v>65.41</v>
      </c>
      <c r="NI351" s="8">
        <v>0.04</v>
      </c>
      <c r="OP351" s="8">
        <v>105.96</v>
      </c>
      <c r="OQ351" s="8">
        <v>0.12</v>
      </c>
      <c r="OR351" s="8">
        <v>100.13</v>
      </c>
      <c r="OS351" s="8">
        <v>0.08</v>
      </c>
      <c r="PN351" s="8">
        <v>105.77</v>
      </c>
      <c r="PO351" s="8">
        <v>0.11</v>
      </c>
      <c r="PP351" s="8">
        <v>99.73</v>
      </c>
      <c r="PQ351" s="8">
        <v>0.08</v>
      </c>
      <c r="QH351" s="8">
        <v>60.25</v>
      </c>
      <c r="QI351" s="8">
        <v>0.23</v>
      </c>
      <c r="QX351" s="8">
        <v>95.72</v>
      </c>
      <c r="QY351" s="8">
        <v>0.12</v>
      </c>
      <c r="QZ351" s="8">
        <v>95.49</v>
      </c>
      <c r="RA351" s="8">
        <v>0.22</v>
      </c>
      <c r="RB351" s="8">
        <v>80.150000000000006</v>
      </c>
      <c r="RC351" s="8">
        <v>0.06</v>
      </c>
      <c r="RD351" s="8">
        <v>80.11</v>
      </c>
      <c r="RE351" s="8">
        <v>0.05</v>
      </c>
      <c r="RF351" s="8">
        <v>79.88</v>
      </c>
      <c r="RG351" s="8">
        <v>0.05</v>
      </c>
      <c r="RH351" s="8">
        <v>80.36</v>
      </c>
      <c r="RI351" s="8">
        <v>0.06</v>
      </c>
      <c r="RJ351" s="8">
        <v>80.31</v>
      </c>
      <c r="RK351" s="8">
        <v>0.06</v>
      </c>
      <c r="RL351" s="8">
        <v>80.39</v>
      </c>
      <c r="RM351" s="8">
        <v>0.06</v>
      </c>
      <c r="RN351" s="8">
        <v>80.23</v>
      </c>
      <c r="RO351" s="8">
        <v>0.06</v>
      </c>
      <c r="RP351" s="8">
        <v>80.03</v>
      </c>
      <c r="RQ351" s="8">
        <v>0.05</v>
      </c>
      <c r="RR351" s="8">
        <v>79.959999999999994</v>
      </c>
      <c r="RS351" s="8">
        <v>0.05</v>
      </c>
      <c r="RT351" s="8">
        <v>79.89</v>
      </c>
      <c r="RU351" s="8">
        <v>0.05</v>
      </c>
      <c r="RV351" s="8">
        <v>79.73</v>
      </c>
      <c r="RW351" s="8">
        <v>0.05</v>
      </c>
      <c r="RX351" s="8">
        <v>79.58</v>
      </c>
      <c r="RY351" s="8">
        <v>0.05</v>
      </c>
      <c r="RZ351" s="8">
        <v>80.209999999999994</v>
      </c>
      <c r="SA351" s="8">
        <v>0.08</v>
      </c>
      <c r="SB351" s="8">
        <v>80.150000000000006</v>
      </c>
      <c r="SC351" s="8">
        <v>7.0000000000000007E-2</v>
      </c>
      <c r="SD351" s="8">
        <v>80.22</v>
      </c>
      <c r="SE351" s="8">
        <v>0.08</v>
      </c>
      <c r="SF351" s="8">
        <v>80.19</v>
      </c>
      <c r="SG351" s="8">
        <v>0.08</v>
      </c>
      <c r="SH351" s="8">
        <v>80.150000000000006</v>
      </c>
      <c r="SI351" s="8">
        <v>0.08</v>
      </c>
      <c r="SJ351" s="8">
        <v>80.23</v>
      </c>
      <c r="SK351" s="8">
        <v>0.09</v>
      </c>
      <c r="SL351" s="8">
        <v>80.39</v>
      </c>
      <c r="SM351" s="8">
        <v>7.0000000000000007E-2</v>
      </c>
      <c r="SN351" s="8">
        <v>80.31</v>
      </c>
      <c r="SO351" s="8">
        <v>7.0000000000000007E-2</v>
      </c>
      <c r="SP351" s="8">
        <v>80.180000000000007</v>
      </c>
      <c r="SQ351" s="8">
        <v>7.0000000000000007E-2</v>
      </c>
      <c r="SR351" s="8">
        <v>80.17</v>
      </c>
      <c r="SS351" s="8">
        <v>0.05</v>
      </c>
      <c r="ST351" s="8">
        <v>79.77</v>
      </c>
      <c r="SU351" s="8">
        <v>0.08</v>
      </c>
      <c r="SV351" s="8">
        <v>79.760000000000005</v>
      </c>
      <c r="SW351" s="8">
        <v>0.08</v>
      </c>
      <c r="SX351" s="8">
        <v>79.7</v>
      </c>
      <c r="SY351" s="8">
        <v>0.08</v>
      </c>
      <c r="SZ351" s="8">
        <v>79.760000000000005</v>
      </c>
      <c r="TA351" s="8">
        <v>0.08</v>
      </c>
      <c r="TB351" s="8">
        <v>79.819999999999993</v>
      </c>
      <c r="TC351" s="8">
        <v>0.08</v>
      </c>
      <c r="WJ351" s="7" t="s">
        <v>3406</v>
      </c>
      <c r="WK351" s="8">
        <v>79.852999999999994</v>
      </c>
      <c r="WL351" s="8">
        <v>5.0000000000000001E-3</v>
      </c>
      <c r="WM351" s="8">
        <v>67.150000000000006</v>
      </c>
      <c r="WN351" s="8">
        <v>2.1999999999999999E-2</v>
      </c>
      <c r="WO351" s="8">
        <v>65.509</v>
      </c>
      <c r="WP351" s="8">
        <v>0.02</v>
      </c>
      <c r="WQ351" s="8">
        <v>62.012999999999998</v>
      </c>
      <c r="WR351" s="8">
        <v>2.1999999999999999E-2</v>
      </c>
      <c r="WS351" s="8">
        <v>94.846000000000004</v>
      </c>
      <c r="WT351" s="8">
        <v>2.3E-2</v>
      </c>
      <c r="WU351" s="8">
        <v>69.813999999999993</v>
      </c>
      <c r="WV351" s="8">
        <v>7.0000000000000007E-2</v>
      </c>
      <c r="WW351" s="8">
        <v>5254.7</v>
      </c>
      <c r="WX351" s="8">
        <v>12</v>
      </c>
      <c r="WY351" s="8">
        <v>5087.8999999999996</v>
      </c>
      <c r="WZ351" s="8">
        <v>11.8</v>
      </c>
      <c r="XA351" s="8">
        <v>0.251</v>
      </c>
      <c r="XB351" s="8">
        <v>1.2E-2</v>
      </c>
      <c r="XC351" s="8">
        <v>-0.95699999999999996</v>
      </c>
      <c r="XD351" s="8">
        <v>8.0000000000000002E-3</v>
      </c>
      <c r="XE351" s="8">
        <v>2.641</v>
      </c>
      <c r="XF351" s="8">
        <v>2.1999999999999999E-2</v>
      </c>
      <c r="XG351" s="8">
        <v>2.2791000000000001</v>
      </c>
      <c r="XH351" s="8">
        <v>1.04E-2</v>
      </c>
      <c r="XI351" s="8">
        <v>29.247</v>
      </c>
      <c r="XJ351" s="8">
        <v>2E-3</v>
      </c>
      <c r="XK351" s="8">
        <v>10573</v>
      </c>
      <c r="XL351" s="8">
        <v>22</v>
      </c>
      <c r="XM351" s="8">
        <v>3070</v>
      </c>
      <c r="XO351" s="11"/>
      <c r="XP351" s="12">
        <v>0</v>
      </c>
      <c r="XQ351" s="4"/>
      <c r="XR351" s="4"/>
      <c r="XS351" s="45">
        <f t="shared" si="287"/>
        <v>1.7548100924353596</v>
      </c>
      <c r="XT351" s="9">
        <f t="shared" si="260"/>
        <v>23656.259942532255</v>
      </c>
      <c r="XU351" s="46">
        <f t="shared" si="261"/>
        <v>150.02975171653543</v>
      </c>
      <c r="XV351" s="9">
        <v>0</v>
      </c>
      <c r="XW351" s="9">
        <f t="shared" si="262"/>
        <v>0</v>
      </c>
      <c r="XX351" s="9">
        <f t="shared" si="263"/>
        <v>23656.259942532255</v>
      </c>
      <c r="XY351" s="15">
        <f t="shared" si="264"/>
        <v>1.1221876310103303E-2</v>
      </c>
      <c r="XZ351" s="9">
        <f t="shared" si="265"/>
        <v>31.468999382131464</v>
      </c>
      <c r="YA351" s="9">
        <f t="shared" si="266"/>
        <v>63.754189907564644</v>
      </c>
      <c r="YB351" s="10">
        <v>14.060804513210666</v>
      </c>
      <c r="YC351" s="10">
        <v>13.327635085423864</v>
      </c>
      <c r="YD351" s="3">
        <v>9.6801577090891173E-3</v>
      </c>
      <c r="YE351" s="9">
        <v>33.441334491049417</v>
      </c>
      <c r="YF351" s="15">
        <v>1.1221876310103303E-2</v>
      </c>
      <c r="YG351" s="9">
        <v>31.468999382131464</v>
      </c>
      <c r="YH351" s="15">
        <v>1.1040865368870759E-2</v>
      </c>
      <c r="YI351" s="9">
        <v>27.757652722327389</v>
      </c>
      <c r="YJ351" s="9">
        <f t="shared" si="267"/>
        <v>79.852999999999994</v>
      </c>
      <c r="YK351" s="9">
        <f t="shared" si="268"/>
        <v>67.150009210300468</v>
      </c>
      <c r="YL351" s="9">
        <f t="shared" si="269"/>
        <v>27.327895967984443</v>
      </c>
      <c r="YM351" s="9">
        <f t="shared" si="289"/>
        <v>97963.018813969757</v>
      </c>
      <c r="YN351" s="9">
        <f t="shared" si="290"/>
        <v>91401.032714906964</v>
      </c>
      <c r="YO351" s="9">
        <f t="shared" si="291"/>
        <v>7503</v>
      </c>
      <c r="YP351" s="14">
        <f t="shared" si="292"/>
        <v>0.26140210163009264</v>
      </c>
      <c r="YQ351" s="9">
        <f t="shared" si="293"/>
        <v>87997.160356578301</v>
      </c>
      <c r="YR351" s="9">
        <f t="shared" si="294"/>
        <v>81435.174257515493</v>
      </c>
      <c r="YS351" s="10">
        <f t="shared" si="295"/>
        <v>8.3228185336780758</v>
      </c>
      <c r="YT351" s="15">
        <f t="shared" si="296"/>
        <v>0.19964137173654284</v>
      </c>
      <c r="YU351" s="16">
        <f t="shared" si="297"/>
        <v>-4.1411034141470218</v>
      </c>
      <c r="YV351" s="16">
        <f t="shared" si="298"/>
        <v>-16.09881009243535</v>
      </c>
      <c r="YW351" s="47">
        <f t="shared" si="299"/>
        <v>59.738504417732038</v>
      </c>
      <c r="YX351" s="5">
        <f t="shared" si="300"/>
        <v>97963.018813969757</v>
      </c>
      <c r="YY351" s="5">
        <f t="shared" si="301"/>
        <v>87796.581321174031</v>
      </c>
      <c r="YZ351" s="5">
        <f t="shared" si="302"/>
        <v>10166.437492795721</v>
      </c>
      <c r="ZA351" s="5">
        <f t="shared" si="303"/>
        <v>0</v>
      </c>
      <c r="ZB351" s="5">
        <f t="shared" si="304"/>
        <v>97963.018813969757</v>
      </c>
      <c r="ZC351" s="6">
        <f t="shared" si="305"/>
        <v>1</v>
      </c>
    </row>
    <row r="352" spans="1:679" s="8" customFormat="1" x14ac:dyDescent="0.25">
      <c r="A352" s="8">
        <v>1</v>
      </c>
      <c r="B352" s="8" t="s">
        <v>939</v>
      </c>
      <c r="C352" s="8" t="s">
        <v>940</v>
      </c>
      <c r="D352" s="8" t="s">
        <v>941</v>
      </c>
      <c r="E352" s="8" t="s">
        <v>3320</v>
      </c>
      <c r="F352" s="8" t="s">
        <v>3316</v>
      </c>
      <c r="G352" s="8" t="s">
        <v>3316</v>
      </c>
      <c r="H352" s="8" t="s">
        <v>3309</v>
      </c>
      <c r="I352" s="8" t="s">
        <v>3310</v>
      </c>
      <c r="J352" s="8" t="s">
        <v>3310</v>
      </c>
      <c r="N352" s="7">
        <v>0</v>
      </c>
      <c r="O352" s="7">
        <v>0</v>
      </c>
      <c r="P352" s="8" t="s">
        <v>3371</v>
      </c>
      <c r="Q352" s="8" t="s">
        <v>942</v>
      </c>
      <c r="R352" s="8" t="s">
        <v>943</v>
      </c>
      <c r="S352" s="8" t="s">
        <v>119</v>
      </c>
      <c r="T352" s="8" t="s">
        <v>154</v>
      </c>
      <c r="U352" s="8" t="s">
        <v>390</v>
      </c>
      <c r="V352" s="8" t="s">
        <v>3378</v>
      </c>
      <c r="W352" s="8" t="s">
        <v>3383</v>
      </c>
      <c r="X352" s="8" t="s">
        <v>3389</v>
      </c>
      <c r="Y352" s="8" t="s">
        <v>3389</v>
      </c>
      <c r="Z352" s="8" t="s">
        <v>122</v>
      </c>
      <c r="AA352" s="8" t="s">
        <v>123</v>
      </c>
      <c r="AB352" s="8" t="s">
        <v>124</v>
      </c>
      <c r="AC352" s="8" t="s">
        <v>155</v>
      </c>
      <c r="AD352" s="8" t="s">
        <v>156</v>
      </c>
      <c r="AE352" s="8" t="s">
        <v>3392</v>
      </c>
      <c r="AF352" s="8" t="s">
        <v>157</v>
      </c>
      <c r="AG352" s="8">
        <v>80</v>
      </c>
      <c r="AH352" s="8">
        <v>67</v>
      </c>
      <c r="AI352" s="8">
        <v>95</v>
      </c>
      <c r="AJ352" s="8">
        <v>70</v>
      </c>
      <c r="AK352" s="8">
        <v>6.4</v>
      </c>
      <c r="AL352" s="8">
        <v>6.2</v>
      </c>
      <c r="AM352" s="8">
        <v>6.4</v>
      </c>
      <c r="AN352" s="8">
        <v>6.2</v>
      </c>
      <c r="AO352" s="8">
        <v>459.6</v>
      </c>
      <c r="AP352" s="8">
        <v>0</v>
      </c>
      <c r="AQ352" s="8">
        <v>16</v>
      </c>
      <c r="AR352" s="8">
        <v>0</v>
      </c>
      <c r="AS352" s="8">
        <v>78414</v>
      </c>
      <c r="AT352" s="8">
        <v>182</v>
      </c>
      <c r="AU352" s="8">
        <v>79099</v>
      </c>
      <c r="AV352" s="8">
        <v>329</v>
      </c>
      <c r="AW352" s="8">
        <v>11189</v>
      </c>
      <c r="AX352" s="8">
        <v>181</v>
      </c>
      <c r="AY352" s="8">
        <v>89614</v>
      </c>
      <c r="AZ352" s="8">
        <v>242</v>
      </c>
      <c r="BA352" s="8">
        <v>9.5334042550000007</v>
      </c>
      <c r="BB352" s="8">
        <v>915</v>
      </c>
      <c r="CO352" s="8" t="s">
        <v>932</v>
      </c>
      <c r="CP352" s="8" t="s">
        <v>944</v>
      </c>
      <c r="CQ352" s="8">
        <v>80.003</v>
      </c>
      <c r="CR352" s="8">
        <v>1.2999999999999999E-2</v>
      </c>
      <c r="CS352" s="8">
        <v>66.998000000000005</v>
      </c>
      <c r="CT352" s="8">
        <v>1.7999999999999999E-2</v>
      </c>
      <c r="CU352" s="8">
        <v>94.92</v>
      </c>
      <c r="CV352" s="8">
        <v>5.0999999999999997E-2</v>
      </c>
      <c r="CW352" s="8">
        <v>69.914000000000001</v>
      </c>
      <c r="CX352" s="8">
        <v>6.3E-2</v>
      </c>
      <c r="CY352" s="8">
        <v>80.05</v>
      </c>
      <c r="CZ352" s="8">
        <v>0.06</v>
      </c>
      <c r="DA352" s="8">
        <v>63.44</v>
      </c>
      <c r="DB352" s="8">
        <v>0.03</v>
      </c>
      <c r="DC352" s="8">
        <v>66.92</v>
      </c>
      <c r="DD352" s="8">
        <v>0.02</v>
      </c>
      <c r="DE352" s="8">
        <v>1.786</v>
      </c>
      <c r="DF352" s="8">
        <v>1.2999999999999999E-2</v>
      </c>
      <c r="DG352" s="8">
        <v>1.6153999999999999</v>
      </c>
      <c r="DH352" s="8">
        <v>6.7999999999999996E-3</v>
      </c>
      <c r="DI352" s="8">
        <v>78414</v>
      </c>
      <c r="DJ352" s="8">
        <v>182</v>
      </c>
      <c r="DK352" s="8">
        <v>11189</v>
      </c>
      <c r="DL352" s="8">
        <v>181</v>
      </c>
      <c r="DM352" s="8">
        <v>9.5329999999999995</v>
      </c>
      <c r="DN352" s="8">
        <v>3.2000000000000001E-2</v>
      </c>
      <c r="DU352" s="8">
        <v>459.6</v>
      </c>
      <c r="DV352" s="8">
        <v>2.1</v>
      </c>
      <c r="DW352" s="8">
        <v>460.4</v>
      </c>
      <c r="DX352" s="8">
        <v>2.2000000000000002</v>
      </c>
      <c r="DY352" s="8">
        <v>460.4</v>
      </c>
      <c r="DZ352" s="8">
        <v>2.2000000000000002</v>
      </c>
      <c r="EA352" s="8">
        <v>16</v>
      </c>
      <c r="EB352" s="8">
        <v>0</v>
      </c>
      <c r="EC352" s="8">
        <v>14</v>
      </c>
      <c r="ED352" s="8">
        <v>0</v>
      </c>
      <c r="EE352" s="8">
        <v>14</v>
      </c>
      <c r="EF352" s="8">
        <v>0</v>
      </c>
      <c r="EG352" s="8">
        <v>7300.9</v>
      </c>
      <c r="EH352" s="8">
        <v>45.9</v>
      </c>
      <c r="EI352" s="8">
        <v>3361.6</v>
      </c>
      <c r="EJ352" s="8">
        <v>53.3</v>
      </c>
      <c r="EK352" s="8">
        <v>2099.6</v>
      </c>
      <c r="EL352" s="8">
        <v>36.299999999999997</v>
      </c>
      <c r="EM352" s="8">
        <v>460</v>
      </c>
      <c r="EO352" s="8">
        <v>458</v>
      </c>
      <c r="EQ352" s="8">
        <v>460</v>
      </c>
      <c r="ES352" s="8">
        <v>3.4</v>
      </c>
      <c r="EU352" s="8">
        <v>3.5</v>
      </c>
      <c r="EW352" s="8">
        <v>3.4</v>
      </c>
      <c r="EY352" s="8">
        <v>0.72</v>
      </c>
      <c r="EZ352" s="8">
        <v>462</v>
      </c>
      <c r="FB352" s="8">
        <v>458</v>
      </c>
      <c r="FD352" s="8">
        <v>456</v>
      </c>
      <c r="FF352" s="8">
        <v>5.0999999999999996</v>
      </c>
      <c r="FH352" s="8">
        <v>5</v>
      </c>
      <c r="FJ352" s="8">
        <v>4.5</v>
      </c>
      <c r="FL352" s="8">
        <v>3230</v>
      </c>
      <c r="FN352" s="8">
        <v>0.72</v>
      </c>
      <c r="FO352" s="8">
        <v>458</v>
      </c>
      <c r="FP352" s="8">
        <v>462</v>
      </c>
      <c r="FQ352" s="8">
        <v>458</v>
      </c>
      <c r="FR352" s="8">
        <v>5.3</v>
      </c>
      <c r="FS352" s="8">
        <v>5.0999999999999996</v>
      </c>
      <c r="FT352" s="8">
        <v>4.7</v>
      </c>
      <c r="FU352" s="8">
        <v>3340</v>
      </c>
      <c r="FV352" s="8">
        <v>0.84</v>
      </c>
      <c r="FW352" s="8">
        <v>458.9</v>
      </c>
      <c r="FY352" s="8">
        <v>1.7</v>
      </c>
      <c r="GA352" s="8">
        <v>739.9</v>
      </c>
      <c r="GC352" s="8">
        <v>115</v>
      </c>
      <c r="GE352" s="8">
        <v>9394.9</v>
      </c>
      <c r="HB352" s="8">
        <v>257.14</v>
      </c>
      <c r="HC352" s="8">
        <v>0.36</v>
      </c>
      <c r="HD352" s="8">
        <v>168.64</v>
      </c>
      <c r="HE352" s="8">
        <v>0.09</v>
      </c>
      <c r="HF352" s="8">
        <v>119.09</v>
      </c>
      <c r="HG352" s="8">
        <v>0.1</v>
      </c>
      <c r="HH352" s="8">
        <v>49.55</v>
      </c>
      <c r="HI352" s="8">
        <v>0.09</v>
      </c>
      <c r="HL352" s="8">
        <v>99.54</v>
      </c>
      <c r="HM352" s="8">
        <v>0.11</v>
      </c>
      <c r="HT352" s="8">
        <v>54.54</v>
      </c>
      <c r="HU352" s="8">
        <v>0.17</v>
      </c>
      <c r="HZ352" s="8">
        <v>86.71</v>
      </c>
      <c r="IA352" s="8">
        <v>0.05</v>
      </c>
      <c r="IB352" s="8">
        <v>68.17</v>
      </c>
      <c r="IC352" s="8">
        <v>0.14000000000000001</v>
      </c>
      <c r="ID352" s="8">
        <v>51.36</v>
      </c>
      <c r="IE352" s="8">
        <v>0.03</v>
      </c>
      <c r="IF352" s="8">
        <v>16.82</v>
      </c>
      <c r="IG352" s="8">
        <v>0.14000000000000001</v>
      </c>
      <c r="KB352" s="8">
        <v>264.14</v>
      </c>
      <c r="KC352" s="8">
        <v>0.35</v>
      </c>
      <c r="KD352" s="8">
        <v>171.76</v>
      </c>
      <c r="KE352" s="8">
        <v>0.19</v>
      </c>
      <c r="KF352" s="8">
        <v>121.08</v>
      </c>
      <c r="KG352" s="8">
        <v>0.1</v>
      </c>
      <c r="KH352" s="8">
        <v>50.68</v>
      </c>
      <c r="KI352" s="8">
        <v>0.18</v>
      </c>
      <c r="KR352" s="8">
        <v>96.83</v>
      </c>
      <c r="KS352" s="8">
        <v>0.09</v>
      </c>
      <c r="LD352" s="8">
        <v>84.95</v>
      </c>
      <c r="LE352" s="8">
        <v>0.09</v>
      </c>
      <c r="LF352" s="8">
        <v>63.24</v>
      </c>
      <c r="LG352" s="8">
        <v>0.32</v>
      </c>
      <c r="LH352" s="8">
        <v>50.3</v>
      </c>
      <c r="LI352" s="8">
        <v>0.05</v>
      </c>
      <c r="LJ352" s="8">
        <v>12.94</v>
      </c>
      <c r="LK352" s="8">
        <v>0.35</v>
      </c>
      <c r="LL352" s="8">
        <v>99.62</v>
      </c>
      <c r="LM352" s="8">
        <v>0.09</v>
      </c>
      <c r="MX352" s="8">
        <v>63.22</v>
      </c>
      <c r="MY352" s="8">
        <v>0.04</v>
      </c>
      <c r="MZ352" s="8">
        <v>63.97</v>
      </c>
      <c r="NA352" s="8">
        <v>0.04</v>
      </c>
      <c r="NB352" s="8">
        <v>63.33</v>
      </c>
      <c r="NC352" s="8">
        <v>0.04</v>
      </c>
      <c r="ND352" s="8">
        <v>63.75</v>
      </c>
      <c r="NE352" s="8">
        <v>0.03</v>
      </c>
      <c r="NF352" s="8">
        <v>63.22</v>
      </c>
      <c r="NG352" s="8">
        <v>0.03</v>
      </c>
      <c r="NH352" s="8">
        <v>63.43</v>
      </c>
      <c r="NI352" s="8">
        <v>0.04</v>
      </c>
      <c r="OB352" s="8">
        <v>99.54</v>
      </c>
      <c r="OC352" s="8">
        <v>0.11</v>
      </c>
      <c r="OP352" s="8">
        <v>105.22</v>
      </c>
      <c r="OQ352" s="8">
        <v>0.13</v>
      </c>
      <c r="OR352" s="8">
        <v>100</v>
      </c>
      <c r="OS352" s="8">
        <v>0.1</v>
      </c>
      <c r="OT352" s="8">
        <v>89.57</v>
      </c>
      <c r="OU352" s="8">
        <v>0.31</v>
      </c>
      <c r="OV352" s="8">
        <v>88.31</v>
      </c>
      <c r="OW352" s="8">
        <v>0.36</v>
      </c>
      <c r="OX352" s="8">
        <v>91.34</v>
      </c>
      <c r="OY352" s="8">
        <v>0.18</v>
      </c>
      <c r="OZ352" s="8">
        <v>92.01</v>
      </c>
      <c r="PA352" s="8">
        <v>0.16</v>
      </c>
      <c r="PB352" s="8">
        <v>91.47</v>
      </c>
      <c r="PC352" s="8">
        <v>0.19</v>
      </c>
      <c r="PD352" s="8">
        <v>91.93</v>
      </c>
      <c r="PE352" s="8">
        <v>0.21</v>
      </c>
      <c r="PN352" s="8">
        <v>105.1</v>
      </c>
      <c r="PO352" s="8">
        <v>0.12</v>
      </c>
      <c r="PP352" s="8">
        <v>99.62</v>
      </c>
      <c r="PQ352" s="8">
        <v>0.09</v>
      </c>
      <c r="QH352" s="8">
        <v>58.86</v>
      </c>
      <c r="QI352" s="8">
        <v>0.39</v>
      </c>
      <c r="QX352" s="8">
        <v>95.86</v>
      </c>
      <c r="QY352" s="8">
        <v>0.16</v>
      </c>
      <c r="QZ352" s="8">
        <v>95.74</v>
      </c>
      <c r="RA352" s="8">
        <v>0.17</v>
      </c>
      <c r="RB352" s="8">
        <v>80.44</v>
      </c>
      <c r="RC352" s="8">
        <v>0.06</v>
      </c>
      <c r="RD352" s="8">
        <v>80.41</v>
      </c>
      <c r="RE352" s="8">
        <v>0.06</v>
      </c>
      <c r="RF352" s="8">
        <v>80.19</v>
      </c>
      <c r="RG352" s="8">
        <v>0.05</v>
      </c>
      <c r="RH352" s="8">
        <v>80.62</v>
      </c>
      <c r="RI352" s="8">
        <v>0.06</v>
      </c>
      <c r="RJ352" s="8">
        <v>80.58</v>
      </c>
      <c r="RK352" s="8">
        <v>0.06</v>
      </c>
      <c r="RL352" s="8">
        <v>80.66</v>
      </c>
      <c r="RM352" s="8">
        <v>7.0000000000000007E-2</v>
      </c>
      <c r="RN352" s="8">
        <v>80.5</v>
      </c>
      <c r="RO352" s="8">
        <v>0.06</v>
      </c>
      <c r="RP352" s="8">
        <v>80.42</v>
      </c>
      <c r="RQ352" s="8">
        <v>0.05</v>
      </c>
      <c r="RR352" s="8">
        <v>80.36</v>
      </c>
      <c r="RS352" s="8">
        <v>0.05</v>
      </c>
      <c r="RT352" s="8">
        <v>80.23</v>
      </c>
      <c r="RU352" s="8">
        <v>0.06</v>
      </c>
      <c r="RV352" s="8">
        <v>80</v>
      </c>
      <c r="RW352" s="8">
        <v>0.05</v>
      </c>
      <c r="RX352" s="8">
        <v>79.83</v>
      </c>
      <c r="RY352" s="8">
        <v>0.06</v>
      </c>
      <c r="RZ352" s="8">
        <v>80.59</v>
      </c>
      <c r="SA352" s="8">
        <v>7.0000000000000007E-2</v>
      </c>
      <c r="SB352" s="8">
        <v>80.53</v>
      </c>
      <c r="SC352" s="8">
        <v>7.0000000000000007E-2</v>
      </c>
      <c r="SD352" s="8">
        <v>80.55</v>
      </c>
      <c r="SE352" s="8">
        <v>7.0000000000000007E-2</v>
      </c>
      <c r="SF352" s="8">
        <v>80.44</v>
      </c>
      <c r="SG352" s="8">
        <v>0.08</v>
      </c>
      <c r="SH352" s="8">
        <v>80.42</v>
      </c>
      <c r="SI352" s="8">
        <v>0.08</v>
      </c>
      <c r="SJ352" s="8">
        <v>80.42</v>
      </c>
      <c r="SK352" s="8">
        <v>7.0000000000000007E-2</v>
      </c>
      <c r="SL352" s="8">
        <v>80.73</v>
      </c>
      <c r="SM352" s="8">
        <v>0.06</v>
      </c>
      <c r="SN352" s="8">
        <v>80.540000000000006</v>
      </c>
      <c r="SO352" s="8">
        <v>0.06</v>
      </c>
      <c r="SP352" s="8">
        <v>80.400000000000006</v>
      </c>
      <c r="SQ352" s="8">
        <v>0.06</v>
      </c>
      <c r="SR352" s="8">
        <v>80.489999999999995</v>
      </c>
      <c r="SS352" s="8">
        <v>0.06</v>
      </c>
      <c r="ST352" s="8">
        <v>79.97</v>
      </c>
      <c r="SU352" s="8">
        <v>7.0000000000000007E-2</v>
      </c>
      <c r="SV352" s="8">
        <v>79.94</v>
      </c>
      <c r="SW352" s="8">
        <v>7.0000000000000007E-2</v>
      </c>
      <c r="SX352" s="8">
        <v>80.83</v>
      </c>
      <c r="SY352" s="8">
        <v>7.0000000000000007E-2</v>
      </c>
      <c r="SZ352" s="8">
        <v>80</v>
      </c>
      <c r="TA352" s="8">
        <v>0.06</v>
      </c>
      <c r="TB352" s="8">
        <v>80.040000000000006</v>
      </c>
      <c r="TC352" s="8">
        <v>7.0000000000000007E-2</v>
      </c>
      <c r="WJ352" s="7" t="s">
        <v>3406</v>
      </c>
      <c r="WK352" s="8">
        <v>80.003</v>
      </c>
      <c r="WL352" s="8">
        <v>1.2999999999999999E-2</v>
      </c>
      <c r="WM352" s="8">
        <v>66.998000000000005</v>
      </c>
      <c r="WN352" s="8">
        <v>1.7999999999999999E-2</v>
      </c>
      <c r="WO352" s="8">
        <v>63.531999999999996</v>
      </c>
      <c r="WP352" s="8">
        <v>1.2E-2</v>
      </c>
      <c r="WQ352" s="8">
        <v>60.774999999999999</v>
      </c>
      <c r="WR352" s="8">
        <v>1.6E-2</v>
      </c>
      <c r="WS352" s="8">
        <v>94.92</v>
      </c>
      <c r="WT352" s="8">
        <v>5.0999999999999997E-2</v>
      </c>
      <c r="WU352" s="8">
        <v>69.914000000000001</v>
      </c>
      <c r="WV352" s="8">
        <v>6.3E-2</v>
      </c>
      <c r="WW352" s="8">
        <v>4427.8999999999996</v>
      </c>
      <c r="WX352" s="8">
        <v>9.4</v>
      </c>
      <c r="WY352" s="8">
        <v>4272</v>
      </c>
      <c r="WZ352" s="8">
        <v>9.1999999999999993</v>
      </c>
      <c r="XA352" s="8">
        <v>0.251</v>
      </c>
      <c r="XB352" s="8">
        <v>7.0000000000000001E-3</v>
      </c>
      <c r="XC352" s="8">
        <v>-0.68600000000000005</v>
      </c>
      <c r="XD352" s="8">
        <v>5.0000000000000001E-3</v>
      </c>
      <c r="XE352" s="8">
        <v>1.786</v>
      </c>
      <c r="XF352" s="8">
        <v>1.2999999999999999E-2</v>
      </c>
      <c r="XG352" s="8">
        <v>1.6153999999999999</v>
      </c>
      <c r="XH352" s="8">
        <v>6.7999999999999996E-3</v>
      </c>
      <c r="XI352" s="8">
        <v>29.123999999999999</v>
      </c>
      <c r="XJ352" s="8">
        <v>1E-3</v>
      </c>
      <c r="XK352" s="8">
        <v>9400</v>
      </c>
      <c r="XL352" s="8">
        <v>20</v>
      </c>
      <c r="XM352" s="8">
        <v>1970</v>
      </c>
      <c r="XO352" s="11"/>
      <c r="XP352" s="12">
        <v>0</v>
      </c>
      <c r="XQ352" s="4"/>
      <c r="XR352" s="4"/>
      <c r="XS352" s="45">
        <f t="shared" si="287"/>
        <v>1.3099177260435033</v>
      </c>
      <c r="XT352" s="9">
        <f t="shared" si="260"/>
        <v>20013.430763996519</v>
      </c>
      <c r="XU352" s="46">
        <f t="shared" si="261"/>
        <v>125.97085228346455</v>
      </c>
      <c r="XV352" s="9">
        <v>0</v>
      </c>
      <c r="XW352" s="9">
        <f t="shared" si="262"/>
        <v>0</v>
      </c>
      <c r="XX352" s="9">
        <f t="shared" si="263"/>
        <v>20013.430763996519</v>
      </c>
      <c r="XY352" s="15">
        <f t="shared" si="264"/>
        <v>1.1074284621123882E-2</v>
      </c>
      <c r="XZ352" s="9">
        <f t="shared" si="265"/>
        <v>31.343909323701876</v>
      </c>
      <c r="YA352" s="9">
        <f t="shared" si="266"/>
        <v>62.222082273956495</v>
      </c>
      <c r="YB352" s="10">
        <v>14.063182274574608</v>
      </c>
      <c r="YC352" s="10">
        <v>13.274785474459406</v>
      </c>
      <c r="YD352" s="3">
        <v>9.7403100064427026E-3</v>
      </c>
      <c r="YE352" s="9">
        <v>33.525769217096034</v>
      </c>
      <c r="YF352" s="15">
        <v>1.1074284621123882E-2</v>
      </c>
      <c r="YG352" s="9">
        <v>31.343909323701872</v>
      </c>
      <c r="YH352" s="15">
        <v>1.0699416038870048E-2</v>
      </c>
      <c r="YI352" s="9">
        <v>26.901571770344102</v>
      </c>
      <c r="YJ352" s="9">
        <f t="shared" si="267"/>
        <v>80.003000000000014</v>
      </c>
      <c r="YK352" s="9">
        <f t="shared" si="268"/>
        <v>66.998011100843073</v>
      </c>
      <c r="YL352" s="9">
        <f t="shared" si="269"/>
        <v>26.580968698594592</v>
      </c>
      <c r="YM352" s="9">
        <f t="shared" si="289"/>
        <v>95322.782433610919</v>
      </c>
      <c r="YN352" s="9">
        <f t="shared" si="290"/>
        <v>85405.719799317681</v>
      </c>
      <c r="YO352" s="9">
        <f t="shared" si="291"/>
        <v>7430</v>
      </c>
      <c r="YP352" s="14">
        <f t="shared" si="292"/>
        <v>0.2660286381973942</v>
      </c>
      <c r="YQ352" s="9">
        <f t="shared" si="293"/>
        <v>89029.110952454386</v>
      </c>
      <c r="YR352" s="9">
        <f t="shared" si="294"/>
        <v>79112.048318161149</v>
      </c>
      <c r="YS352" s="10">
        <f t="shared" si="295"/>
        <v>9.4711820162185525</v>
      </c>
      <c r="YT352" s="15">
        <f t="shared" si="296"/>
        <v>0.16189718535335676</v>
      </c>
      <c r="YU352" s="16">
        <f t="shared" si="297"/>
        <v>-4.7629406251072837</v>
      </c>
      <c r="YV352" s="16">
        <f t="shared" si="298"/>
        <v>-17.780917726043519</v>
      </c>
      <c r="YW352" s="47">
        <f t="shared" si="299"/>
        <v>58.78732405272352</v>
      </c>
      <c r="YX352" s="5">
        <f t="shared" si="300"/>
        <v>95322.782433610919</v>
      </c>
      <c r="YY352" s="5">
        <f t="shared" si="301"/>
        <v>88906.415054427431</v>
      </c>
      <c r="YZ352" s="5">
        <f t="shared" si="302"/>
        <v>6416.3673791834199</v>
      </c>
      <c r="ZA352" s="5">
        <f t="shared" si="303"/>
        <v>0</v>
      </c>
      <c r="ZB352" s="5">
        <f t="shared" si="304"/>
        <v>95322.782433610846</v>
      </c>
      <c r="ZC352" s="6">
        <f t="shared" si="305"/>
        <v>0.99999999999999922</v>
      </c>
    </row>
    <row r="353" spans="1:679" s="8" customFormat="1" x14ac:dyDescent="0.25">
      <c r="A353" s="8">
        <v>2</v>
      </c>
      <c r="B353" s="8" t="s">
        <v>115</v>
      </c>
      <c r="C353" s="8" t="s">
        <v>116</v>
      </c>
      <c r="D353" s="8" t="s">
        <v>115</v>
      </c>
      <c r="E353" s="8" t="s">
        <v>3320</v>
      </c>
      <c r="F353" s="8" t="s">
        <v>3323</v>
      </c>
      <c r="G353" s="8" t="s">
        <v>3323</v>
      </c>
      <c r="H353" s="8" t="s">
        <v>3309</v>
      </c>
      <c r="I353" s="8" t="s">
        <v>3310</v>
      </c>
      <c r="J353" s="8" t="s">
        <v>3310</v>
      </c>
      <c r="K353" s="8">
        <v>950</v>
      </c>
      <c r="L353" s="8">
        <v>5.75</v>
      </c>
      <c r="N353" s="7">
        <v>0</v>
      </c>
      <c r="O353" s="7">
        <v>0</v>
      </c>
      <c r="P353" s="8" t="s">
        <v>3369</v>
      </c>
      <c r="Q353" s="8" t="s">
        <v>117</v>
      </c>
      <c r="R353" s="8" t="s">
        <v>118</v>
      </c>
      <c r="S353" s="8" t="s">
        <v>119</v>
      </c>
      <c r="T353" s="8" t="s">
        <v>120</v>
      </c>
      <c r="U353" s="8" t="s">
        <v>121</v>
      </c>
      <c r="V353" s="8" t="s">
        <v>3378</v>
      </c>
      <c r="W353" s="8" t="s">
        <v>3382</v>
      </c>
      <c r="X353" s="8" t="s">
        <v>3388</v>
      </c>
      <c r="Y353" s="8" t="s">
        <v>3388</v>
      </c>
      <c r="Z353" s="8" t="s">
        <v>122</v>
      </c>
      <c r="AA353" s="8" t="s">
        <v>123</v>
      </c>
      <c r="AB353" s="8" t="s">
        <v>124</v>
      </c>
      <c r="AC353" s="8" t="s">
        <v>125</v>
      </c>
      <c r="AD353" s="8" t="s">
        <v>126</v>
      </c>
      <c r="AE353" s="8" t="s">
        <v>3393</v>
      </c>
      <c r="AF353" s="8" t="s">
        <v>127</v>
      </c>
      <c r="AG353" s="8">
        <v>75</v>
      </c>
      <c r="AH353" s="8">
        <v>62</v>
      </c>
      <c r="AI353" s="8">
        <v>55</v>
      </c>
      <c r="AJ353" s="8">
        <v>51</v>
      </c>
      <c r="AK353" s="8">
        <v>6.4</v>
      </c>
      <c r="AL353" s="8">
        <v>6.2</v>
      </c>
      <c r="AM353" s="8">
        <v>6.4</v>
      </c>
      <c r="AN353" s="8">
        <v>6.2</v>
      </c>
      <c r="AO353" s="8">
        <v>460</v>
      </c>
      <c r="AP353" s="8">
        <v>0</v>
      </c>
      <c r="AQ353" s="8">
        <v>3.6</v>
      </c>
      <c r="AR353" s="8">
        <v>0</v>
      </c>
      <c r="AS353" s="8">
        <v>-208</v>
      </c>
      <c r="AT353" s="8">
        <v>17</v>
      </c>
      <c r="AU353" s="8">
        <v>-483</v>
      </c>
      <c r="AV353" s="8">
        <v>123</v>
      </c>
      <c r="AW353" s="8">
        <v>1052</v>
      </c>
      <c r="AX353" s="8">
        <v>65</v>
      </c>
      <c r="AY353" s="8">
        <v>845</v>
      </c>
      <c r="AZ353" s="8">
        <v>74</v>
      </c>
      <c r="BA353" s="8">
        <v>0.49911399899999997</v>
      </c>
      <c r="BB353" s="8">
        <v>946</v>
      </c>
      <c r="BC353" s="8">
        <v>1580</v>
      </c>
      <c r="BE353" s="8">
        <v>-0.12285883</v>
      </c>
      <c r="CO353" s="8" t="s">
        <v>129</v>
      </c>
      <c r="CP353" s="8" t="s">
        <v>130</v>
      </c>
      <c r="CQ353" s="8">
        <v>75.007000000000005</v>
      </c>
      <c r="CR353" s="8">
        <v>7.0000000000000001E-3</v>
      </c>
      <c r="CS353" s="8">
        <v>61.997999999999998</v>
      </c>
      <c r="CT353" s="8">
        <v>2.9000000000000001E-2</v>
      </c>
      <c r="CU353" s="8">
        <v>55.012</v>
      </c>
      <c r="CV353" s="8">
        <v>8.0000000000000002E-3</v>
      </c>
      <c r="CW353" s="8">
        <v>51.002000000000002</v>
      </c>
      <c r="CX353" s="8">
        <v>1.4E-2</v>
      </c>
      <c r="CY353" s="8">
        <v>75.02</v>
      </c>
      <c r="CZ353" s="8">
        <v>0.04</v>
      </c>
      <c r="DA353" s="8">
        <v>75.17</v>
      </c>
      <c r="DB353" s="8">
        <v>0.02</v>
      </c>
      <c r="DC353" s="8">
        <v>75.099999999999994</v>
      </c>
      <c r="DD353" s="8">
        <v>0</v>
      </c>
      <c r="DE353" s="8">
        <v>0.217</v>
      </c>
      <c r="DF353" s="8">
        <v>4.0000000000000001E-3</v>
      </c>
      <c r="DG353" s="8">
        <v>1.9568000000000001</v>
      </c>
      <c r="DH353" s="8">
        <v>2.7000000000000001E-3</v>
      </c>
      <c r="DI353" s="8">
        <v>-208</v>
      </c>
      <c r="DJ353" s="8">
        <v>17</v>
      </c>
      <c r="DK353" s="8">
        <v>1052</v>
      </c>
      <c r="DL353" s="8">
        <v>65</v>
      </c>
      <c r="DM353" s="8">
        <v>0.499</v>
      </c>
      <c r="DN353" s="8">
        <v>4.2999999999999997E-2</v>
      </c>
      <c r="DU353" s="8">
        <v>460</v>
      </c>
      <c r="DV353" s="8">
        <v>2</v>
      </c>
      <c r="DW353" s="8">
        <v>460.9</v>
      </c>
      <c r="DX353" s="8">
        <v>2</v>
      </c>
      <c r="DY353" s="8">
        <v>460</v>
      </c>
      <c r="DZ353" s="8">
        <v>2</v>
      </c>
      <c r="EA353" s="8">
        <v>3.6</v>
      </c>
      <c r="EB353" s="8">
        <v>0</v>
      </c>
      <c r="EC353" s="8">
        <v>3.2</v>
      </c>
      <c r="ED353" s="8">
        <v>0</v>
      </c>
      <c r="EE353" s="8">
        <v>3.4</v>
      </c>
      <c r="EF353" s="8">
        <v>0</v>
      </c>
      <c r="EG353" s="8">
        <v>1576.7</v>
      </c>
      <c r="EH353" s="8">
        <v>14</v>
      </c>
      <c r="EI353" s="8">
        <v>1097</v>
      </c>
      <c r="EJ353" s="8">
        <v>17.899999999999999</v>
      </c>
      <c r="EK353" s="8">
        <v>116.2</v>
      </c>
      <c r="EL353" s="8">
        <v>9.9</v>
      </c>
      <c r="EM353" s="8">
        <v>460</v>
      </c>
      <c r="EO353" s="8">
        <v>459</v>
      </c>
      <c r="EQ353" s="8">
        <v>459</v>
      </c>
      <c r="ES353" s="8">
        <v>3.2</v>
      </c>
      <c r="EU353" s="8">
        <v>3.2</v>
      </c>
      <c r="EW353" s="8">
        <v>3.1</v>
      </c>
      <c r="EY353" s="8">
        <v>0.54</v>
      </c>
      <c r="FW353" s="8">
        <v>0.6</v>
      </c>
      <c r="FY353" s="8">
        <v>0</v>
      </c>
      <c r="GA353" s="8">
        <v>0</v>
      </c>
      <c r="GC353" s="8">
        <v>85</v>
      </c>
      <c r="GE353" s="8">
        <v>1665</v>
      </c>
      <c r="GT353" s="8">
        <v>94.93</v>
      </c>
      <c r="GU353" s="8">
        <v>0.01</v>
      </c>
      <c r="GV353" s="8">
        <v>55.99</v>
      </c>
      <c r="GW353" s="8">
        <v>0.04</v>
      </c>
      <c r="GX353" s="8">
        <v>56.21</v>
      </c>
      <c r="GY353" s="8">
        <v>0</v>
      </c>
      <c r="GZ353" s="8">
        <v>0.22</v>
      </c>
      <c r="HA353" s="8">
        <v>0.03</v>
      </c>
      <c r="HB353" s="8">
        <v>93.99</v>
      </c>
      <c r="HC353" s="8">
        <v>0</v>
      </c>
      <c r="HD353" s="8">
        <v>57.08</v>
      </c>
      <c r="HE353" s="8">
        <v>0.01</v>
      </c>
      <c r="HF353" s="8">
        <v>55.68</v>
      </c>
      <c r="HG353" s="8">
        <v>0</v>
      </c>
      <c r="HH353" s="8">
        <v>-1.39</v>
      </c>
      <c r="HI353" s="8">
        <v>0.02</v>
      </c>
      <c r="HL353" s="8">
        <v>69.349999999999994</v>
      </c>
      <c r="HM353" s="8">
        <v>0.02</v>
      </c>
      <c r="HR353" s="8">
        <v>94.19</v>
      </c>
      <c r="HS353" s="8">
        <v>0.01</v>
      </c>
      <c r="HT353" s="8">
        <v>71.44</v>
      </c>
      <c r="HU353" s="8">
        <v>0.02</v>
      </c>
      <c r="HV353" s="8">
        <v>55.79</v>
      </c>
      <c r="HW353" s="8">
        <v>0.01</v>
      </c>
      <c r="HX353" s="8">
        <v>15.65</v>
      </c>
      <c r="HY353" s="8">
        <v>0.02</v>
      </c>
      <c r="HZ353" s="8">
        <v>92.7</v>
      </c>
      <c r="IA353" s="8">
        <v>0.03</v>
      </c>
      <c r="IB353" s="8">
        <v>57.18</v>
      </c>
      <c r="IC353" s="8">
        <v>0.02</v>
      </c>
      <c r="ID353" s="8">
        <v>54.95</v>
      </c>
      <c r="IE353" s="8">
        <v>0.02</v>
      </c>
      <c r="IF353" s="8">
        <v>2.23</v>
      </c>
      <c r="IG353" s="8">
        <v>0.03</v>
      </c>
      <c r="KB353" s="8">
        <v>95.27</v>
      </c>
      <c r="KC353" s="8">
        <v>0.02</v>
      </c>
      <c r="KD353" s="8">
        <v>57.87</v>
      </c>
      <c r="KE353" s="8">
        <v>0.02</v>
      </c>
      <c r="KF353" s="8">
        <v>56.41</v>
      </c>
      <c r="KG353" s="8">
        <v>0.01</v>
      </c>
      <c r="KH353" s="8">
        <v>1.47</v>
      </c>
      <c r="KI353" s="8">
        <v>0.01</v>
      </c>
      <c r="KJ353" s="8">
        <v>95.96</v>
      </c>
      <c r="KK353" s="8">
        <v>0.01</v>
      </c>
      <c r="KL353" s="8">
        <v>56.79</v>
      </c>
      <c r="KM353" s="8">
        <v>0.01</v>
      </c>
      <c r="KN353" s="8">
        <v>1.21</v>
      </c>
      <c r="KO353" s="8">
        <v>0.03</v>
      </c>
      <c r="KR353" s="8">
        <v>72.62</v>
      </c>
      <c r="KS353" s="8">
        <v>0.02</v>
      </c>
      <c r="KX353" s="8">
        <v>94.94</v>
      </c>
      <c r="KY353" s="8">
        <v>0.01</v>
      </c>
      <c r="KZ353" s="8">
        <v>56.22</v>
      </c>
      <c r="LA353" s="8">
        <v>0.01</v>
      </c>
      <c r="LB353" s="8">
        <v>14.94</v>
      </c>
      <c r="LC353" s="8">
        <v>0.03</v>
      </c>
      <c r="LD353" s="8">
        <v>94.74</v>
      </c>
      <c r="LE353" s="8">
        <v>0.01</v>
      </c>
      <c r="LF353" s="8">
        <v>58.92</v>
      </c>
      <c r="LG353" s="8">
        <v>0.01</v>
      </c>
      <c r="LH353" s="8">
        <v>56.1</v>
      </c>
      <c r="LI353" s="8">
        <v>0.01</v>
      </c>
      <c r="LJ353" s="8">
        <v>2.81</v>
      </c>
      <c r="LK353" s="8">
        <v>0.02</v>
      </c>
      <c r="LL353" s="8">
        <v>57.6</v>
      </c>
      <c r="LM353" s="8">
        <v>0.02</v>
      </c>
      <c r="MP353" s="8">
        <v>57.29</v>
      </c>
      <c r="MQ353" s="8">
        <v>0.03</v>
      </c>
      <c r="MR353" s="8">
        <v>57.66</v>
      </c>
      <c r="MS353" s="8">
        <v>0.02</v>
      </c>
      <c r="MT353" s="8">
        <v>57.6</v>
      </c>
      <c r="MU353" s="8">
        <v>0.02</v>
      </c>
      <c r="MV353" s="8">
        <v>58.7</v>
      </c>
      <c r="MW353" s="8">
        <v>0.04</v>
      </c>
      <c r="MX353" s="8">
        <v>75.17</v>
      </c>
      <c r="MY353" s="8">
        <v>0.03</v>
      </c>
      <c r="MZ353" s="8">
        <v>74.98</v>
      </c>
      <c r="NA353" s="8">
        <v>0.02</v>
      </c>
      <c r="NB353" s="8">
        <v>74.819999999999993</v>
      </c>
      <c r="NC353" s="8">
        <v>0.03</v>
      </c>
      <c r="ND353" s="8">
        <v>75.42</v>
      </c>
      <c r="NE353" s="8">
        <v>0.02</v>
      </c>
      <c r="NF353" s="8">
        <v>75.41</v>
      </c>
      <c r="NG353" s="8">
        <v>0.02</v>
      </c>
      <c r="NJ353" s="8">
        <v>55.64</v>
      </c>
      <c r="NK353" s="8">
        <v>0.02</v>
      </c>
      <c r="NL353" s="8">
        <v>69.73</v>
      </c>
      <c r="NM353" s="8">
        <v>0.02</v>
      </c>
      <c r="NN353" s="8">
        <v>71.88</v>
      </c>
      <c r="NO353" s="8">
        <v>0.02</v>
      </c>
      <c r="NP353" s="8">
        <v>57.64</v>
      </c>
      <c r="NQ353" s="8">
        <v>0.01</v>
      </c>
      <c r="NR353" s="8">
        <v>58.63</v>
      </c>
      <c r="NS353" s="8">
        <v>0.01</v>
      </c>
      <c r="NT353" s="8">
        <v>55.88</v>
      </c>
      <c r="NU353" s="8">
        <v>0.01</v>
      </c>
      <c r="NV353" s="8">
        <v>73.23</v>
      </c>
      <c r="NW353" s="8">
        <v>0.02</v>
      </c>
      <c r="NX353" s="8">
        <v>72.39</v>
      </c>
      <c r="NY353" s="8">
        <v>0.02</v>
      </c>
      <c r="NZ353" s="8">
        <v>60.88</v>
      </c>
      <c r="OA353" s="8">
        <v>0.02</v>
      </c>
      <c r="OB353" s="8">
        <v>69.349999999999994</v>
      </c>
      <c r="OC353" s="8">
        <v>0.02</v>
      </c>
      <c r="OD353" s="8">
        <v>72.62</v>
      </c>
      <c r="OE353" s="8">
        <v>0.02</v>
      </c>
      <c r="OF353" s="8">
        <v>55.94</v>
      </c>
      <c r="OG353" s="8">
        <v>0.03</v>
      </c>
      <c r="OH353" s="8">
        <v>56.63</v>
      </c>
      <c r="OI353" s="8">
        <v>0.01</v>
      </c>
      <c r="OJ353" s="8">
        <v>58.46</v>
      </c>
      <c r="OK353" s="8">
        <v>0.02</v>
      </c>
      <c r="OL353" s="8">
        <v>56.78</v>
      </c>
      <c r="OM353" s="8">
        <v>0.04</v>
      </c>
      <c r="ON353" s="8">
        <v>57.79</v>
      </c>
      <c r="OO353" s="8">
        <v>0.02</v>
      </c>
      <c r="OP353" s="8">
        <v>57.66</v>
      </c>
      <c r="OQ353" s="8">
        <v>0.02</v>
      </c>
      <c r="OR353" s="8">
        <v>58.7</v>
      </c>
      <c r="OS353" s="8">
        <v>0.04</v>
      </c>
      <c r="PJ353" s="8">
        <v>55.99</v>
      </c>
      <c r="PK353" s="8">
        <v>0.04</v>
      </c>
      <c r="PL353" s="8">
        <v>55.57</v>
      </c>
      <c r="PM353" s="8">
        <v>0.03</v>
      </c>
      <c r="PN353" s="8">
        <v>57.29</v>
      </c>
      <c r="PO353" s="8">
        <v>0.03</v>
      </c>
      <c r="PP353" s="8">
        <v>57.6</v>
      </c>
      <c r="PQ353" s="8">
        <v>0.02</v>
      </c>
      <c r="QH353" s="8">
        <v>71.16</v>
      </c>
      <c r="QI353" s="8">
        <v>0.03</v>
      </c>
      <c r="QV353" s="8">
        <v>57.25</v>
      </c>
      <c r="QW353" s="8">
        <v>0.02</v>
      </c>
      <c r="QX353" s="8">
        <v>56.05</v>
      </c>
      <c r="QY353" s="8">
        <v>0.05</v>
      </c>
      <c r="QZ353" s="8">
        <v>55.56</v>
      </c>
      <c r="RA353" s="8">
        <v>0.02</v>
      </c>
      <c r="RB353" s="8">
        <v>75.45</v>
      </c>
      <c r="RC353" s="8">
        <v>0.01</v>
      </c>
      <c r="RD353" s="8">
        <v>75.209999999999994</v>
      </c>
      <c r="RE353" s="8">
        <v>0.01</v>
      </c>
      <c r="RF353" s="8">
        <v>75</v>
      </c>
      <c r="RG353" s="8">
        <v>0.02</v>
      </c>
      <c r="RH353" s="8">
        <v>75.84</v>
      </c>
      <c r="RI353" s="8">
        <v>0.02</v>
      </c>
      <c r="RJ353" s="8">
        <v>75.819999999999993</v>
      </c>
      <c r="RK353" s="8">
        <v>0.03</v>
      </c>
      <c r="RL353" s="8">
        <v>75.760000000000005</v>
      </c>
      <c r="RM353" s="8">
        <v>0.02</v>
      </c>
      <c r="RN353" s="8">
        <v>75.55</v>
      </c>
      <c r="RO353" s="8">
        <v>0.02</v>
      </c>
      <c r="RP353" s="8">
        <v>74.52</v>
      </c>
      <c r="RQ353" s="8">
        <v>0.05</v>
      </c>
      <c r="RR353" s="8">
        <v>74.42</v>
      </c>
      <c r="RS353" s="8">
        <v>0.06</v>
      </c>
      <c r="RT353" s="8">
        <v>74.569999999999993</v>
      </c>
      <c r="RU353" s="8">
        <v>0.03</v>
      </c>
      <c r="RV353" s="8">
        <v>74.849999999999994</v>
      </c>
      <c r="RW353" s="8">
        <v>0.03</v>
      </c>
      <c r="RX353" s="8">
        <v>74.77</v>
      </c>
      <c r="RY353" s="8">
        <v>0.02</v>
      </c>
      <c r="RZ353" s="8">
        <v>74.819999999999993</v>
      </c>
      <c r="SA353" s="8">
        <v>0.02</v>
      </c>
      <c r="SB353" s="8">
        <v>74.88</v>
      </c>
      <c r="SC353" s="8">
        <v>0.02</v>
      </c>
      <c r="SD353" s="8">
        <v>74.41</v>
      </c>
      <c r="SE353" s="8">
        <v>0.06</v>
      </c>
      <c r="SF353" s="8">
        <v>74.77</v>
      </c>
      <c r="SG353" s="8">
        <v>0.02</v>
      </c>
      <c r="SH353" s="8">
        <v>74.760000000000005</v>
      </c>
      <c r="SI353" s="8">
        <v>0.03</v>
      </c>
      <c r="SJ353" s="8">
        <v>74.81</v>
      </c>
      <c r="SK353" s="8">
        <v>0.02</v>
      </c>
      <c r="SL353" s="8">
        <v>74.94</v>
      </c>
      <c r="SM353" s="8">
        <v>0.02</v>
      </c>
      <c r="SN353" s="8">
        <v>74.44</v>
      </c>
      <c r="SO353" s="8">
        <v>0.08</v>
      </c>
      <c r="SP353" s="8">
        <v>73.2</v>
      </c>
      <c r="SQ353" s="8">
        <v>0.08</v>
      </c>
      <c r="SR353" s="8">
        <v>73.41</v>
      </c>
      <c r="SS353" s="8">
        <v>0.06</v>
      </c>
      <c r="ST353" s="8">
        <v>74.94</v>
      </c>
      <c r="SU353" s="8">
        <v>0.03</v>
      </c>
      <c r="SV353" s="8">
        <v>73.319999999999993</v>
      </c>
      <c r="SW353" s="8">
        <v>0.1</v>
      </c>
      <c r="SX353" s="8">
        <v>70.040000000000006</v>
      </c>
      <c r="SY353" s="8">
        <v>0.09</v>
      </c>
      <c r="SZ353" s="8">
        <v>69.8</v>
      </c>
      <c r="TA353" s="8">
        <v>7.0000000000000007E-2</v>
      </c>
      <c r="TD353" s="8">
        <v>75.17</v>
      </c>
      <c r="TE353" s="8">
        <v>0.01</v>
      </c>
      <c r="TF353" s="8">
        <v>75.739999999999995</v>
      </c>
      <c r="TG353" s="8">
        <v>0.02</v>
      </c>
      <c r="TH353" s="8">
        <v>75.55</v>
      </c>
      <c r="TI353" s="8">
        <v>0.02</v>
      </c>
      <c r="TJ353" s="8">
        <v>75.39</v>
      </c>
      <c r="TK353" s="8">
        <v>0.02</v>
      </c>
      <c r="TL353" s="8">
        <v>75.2</v>
      </c>
      <c r="TN353" s="8">
        <v>75.06</v>
      </c>
      <c r="TO353" s="8">
        <v>0.02</v>
      </c>
      <c r="TP353" s="8">
        <v>74.989999999999995</v>
      </c>
      <c r="TQ353" s="8">
        <v>0.02</v>
      </c>
      <c r="TR353" s="8">
        <v>75.59</v>
      </c>
      <c r="TS353" s="8">
        <v>0.04</v>
      </c>
      <c r="TT353" s="8">
        <v>74.95</v>
      </c>
      <c r="TU353" s="8">
        <v>0.02</v>
      </c>
      <c r="TV353" s="8">
        <v>74.88</v>
      </c>
      <c r="TW353" s="8">
        <v>0.02</v>
      </c>
      <c r="TX353" s="8">
        <v>74.94</v>
      </c>
      <c r="TY353" s="8">
        <v>0.02</v>
      </c>
      <c r="WJ353" s="7" t="s">
        <v>3406</v>
      </c>
      <c r="WK353" s="8">
        <v>75.007000000000005</v>
      </c>
      <c r="WL353" s="8">
        <v>7.0000000000000001E-3</v>
      </c>
      <c r="WM353" s="8">
        <v>61.997999999999998</v>
      </c>
      <c r="WN353" s="8">
        <v>2.9000000000000001E-2</v>
      </c>
      <c r="WO353" s="8">
        <v>75.08</v>
      </c>
      <c r="WP353" s="8">
        <v>5.0000000000000001E-3</v>
      </c>
      <c r="WQ353" s="8">
        <v>61.944000000000003</v>
      </c>
      <c r="WR353" s="8">
        <v>2.8000000000000001E-2</v>
      </c>
      <c r="WS353" s="8">
        <v>55.012</v>
      </c>
      <c r="WT353" s="8">
        <v>8.0000000000000002E-3</v>
      </c>
      <c r="WU353" s="8">
        <v>51.002000000000002</v>
      </c>
      <c r="WV353" s="8">
        <v>1.4E-2</v>
      </c>
      <c r="WW353" s="8">
        <v>3116.3</v>
      </c>
      <c r="WX353" s="8">
        <v>2.2000000000000002</v>
      </c>
      <c r="WY353" s="8">
        <v>2996.7</v>
      </c>
      <c r="WZ353" s="8">
        <v>2.1</v>
      </c>
      <c r="XA353" s="8">
        <v>0.67400000000000004</v>
      </c>
      <c r="XB353" s="8">
        <v>3.0000000000000001E-3</v>
      </c>
      <c r="XC353" s="8">
        <v>-0.315</v>
      </c>
      <c r="XD353" s="8">
        <v>2E-3</v>
      </c>
      <c r="XE353" s="8">
        <v>0.217</v>
      </c>
      <c r="XF353" s="8">
        <v>4.0000000000000001E-3</v>
      </c>
      <c r="XG353" s="8">
        <v>1.9568000000000001</v>
      </c>
      <c r="XH353" s="8">
        <v>2.7000000000000001E-3</v>
      </c>
      <c r="XI353" s="8">
        <v>29.5</v>
      </c>
      <c r="XJ353" s="8">
        <v>1E-3</v>
      </c>
      <c r="XK353" s="8">
        <v>1693</v>
      </c>
      <c r="XL353" s="8">
        <v>10</v>
      </c>
      <c r="XM353" s="8">
        <v>1580</v>
      </c>
      <c r="XO353" s="1"/>
      <c r="XP353" s="12">
        <v>0</v>
      </c>
      <c r="XQ353" s="4"/>
      <c r="XR353" s="4"/>
      <c r="XS353" s="45">
        <f t="shared" si="287"/>
        <v>1.3835413104792922</v>
      </c>
      <c r="XT353" s="9">
        <f t="shared" si="260"/>
        <v>13797.164651195542</v>
      </c>
      <c r="XU353" s="46">
        <f t="shared" si="261"/>
        <v>237.28389713385829</v>
      </c>
      <c r="XV353" s="9">
        <v>0</v>
      </c>
      <c r="XW353" s="9">
        <f t="shared" si="262"/>
        <v>0</v>
      </c>
      <c r="XX353" s="9">
        <f t="shared" si="263"/>
        <v>13797.164651195542</v>
      </c>
      <c r="XY353" s="15">
        <f t="shared" si="264"/>
        <v>8.7776527780002601E-3</v>
      </c>
      <c r="XZ353" s="9">
        <f t="shared" si="265"/>
        <v>27.607092715910518</v>
      </c>
      <c r="YA353" s="9">
        <f t="shared" si="266"/>
        <v>73.696458689520711</v>
      </c>
      <c r="YB353" s="10">
        <v>13.029791902241513</v>
      </c>
      <c r="YC353" s="10">
        <v>13.551914811989876</v>
      </c>
      <c r="YD353" s="3">
        <v>6.9795856334344585E-3</v>
      </c>
      <c r="YE353" s="9">
        <v>20.778699025474683</v>
      </c>
      <c r="YF353" s="15">
        <v>8.7776527780002601E-3</v>
      </c>
      <c r="YG353" s="9">
        <v>27.607092715910518</v>
      </c>
      <c r="YH353" s="15">
        <v>8.7248239427162103E-3</v>
      </c>
      <c r="YI353" s="9">
        <v>27.567084746260793</v>
      </c>
      <c r="YJ353" s="9">
        <f t="shared" si="267"/>
        <v>75.007000000000005</v>
      </c>
      <c r="YK353" s="9">
        <f t="shared" si="268"/>
        <v>61.998009152622885</v>
      </c>
      <c r="YL353" s="9">
        <f t="shared" si="269"/>
        <v>27.229675239213741</v>
      </c>
      <c r="YM353" s="9">
        <f t="shared" si="289"/>
        <v>5207.2910682241954</v>
      </c>
      <c r="YN353" s="9">
        <f t="shared" si="290"/>
        <v>4339.6210182903369</v>
      </c>
      <c r="YO353" s="9">
        <f t="shared" si="291"/>
        <v>113</v>
      </c>
      <c r="YP353" s="14">
        <f t="shared" si="292"/>
        <v>7.4063269163773066E-2</v>
      </c>
      <c r="YQ353" s="9">
        <f t="shared" si="293"/>
        <v>624.60100914205395</v>
      </c>
      <c r="YR353" s="9">
        <f t="shared" si="294"/>
        <v>-243.06904079180458</v>
      </c>
      <c r="YS353" s="10">
        <f t="shared" si="295"/>
        <v>0.36893148797522385</v>
      </c>
      <c r="YT353" s="15">
        <f t="shared" si="296"/>
        <v>0.94675746803820326</v>
      </c>
      <c r="YU353" s="16">
        <f t="shared" si="297"/>
        <v>-0.3774174766967775</v>
      </c>
      <c r="YV353" s="16">
        <f t="shared" si="298"/>
        <v>-1.3105413104792945</v>
      </c>
      <c r="YW353" s="47">
        <f t="shared" si="299"/>
        <v>50.392443513098677</v>
      </c>
      <c r="YX353" s="5">
        <f t="shared" si="300"/>
        <v>5207.2910682241954</v>
      </c>
      <c r="YY353" s="5">
        <f t="shared" si="301"/>
        <v>551.99654461729108</v>
      </c>
      <c r="YZ353" s="5">
        <f t="shared" si="302"/>
        <v>4655.2945236069045</v>
      </c>
      <c r="ZA353" s="5">
        <f t="shared" si="303"/>
        <v>0</v>
      </c>
      <c r="ZB353" s="5">
        <f t="shared" si="304"/>
        <v>5207.2910682241954</v>
      </c>
      <c r="ZC353" s="6">
        <f t="shared" si="305"/>
        <v>1</v>
      </c>
    </row>
    <row r="354" spans="1:679" s="8" customFormat="1" x14ac:dyDescent="0.25">
      <c r="A354" s="8">
        <v>2</v>
      </c>
      <c r="B354" s="8" t="s">
        <v>144</v>
      </c>
      <c r="C354" s="8" t="s">
        <v>145</v>
      </c>
      <c r="D354" s="8" t="s">
        <v>144</v>
      </c>
      <c r="E354" s="8" t="s">
        <v>3320</v>
      </c>
      <c r="F354" s="8" t="s">
        <v>3323</v>
      </c>
      <c r="G354" s="8" t="s">
        <v>3323</v>
      </c>
      <c r="H354" s="8" t="s">
        <v>3309</v>
      </c>
      <c r="I354" s="8" t="s">
        <v>3319</v>
      </c>
      <c r="J354" s="8" t="s">
        <v>3310</v>
      </c>
      <c r="K354" s="8">
        <v>950</v>
      </c>
      <c r="L354" s="8">
        <v>5.75</v>
      </c>
      <c r="N354" s="7">
        <v>0</v>
      </c>
      <c r="O354" s="7">
        <v>0</v>
      </c>
      <c r="P354" s="8" t="s">
        <v>3369</v>
      </c>
      <c r="Q354" s="8" t="s">
        <v>146</v>
      </c>
      <c r="R354" s="8" t="s">
        <v>147</v>
      </c>
      <c r="S354" s="8" t="s">
        <v>119</v>
      </c>
      <c r="T354" s="8" t="s">
        <v>120</v>
      </c>
      <c r="U354" s="8" t="s">
        <v>121</v>
      </c>
      <c r="V354" s="8" t="s">
        <v>3378</v>
      </c>
      <c r="W354" s="8" t="s">
        <v>3382</v>
      </c>
      <c r="X354" s="8" t="s">
        <v>3388</v>
      </c>
      <c r="Y354" s="8" t="s">
        <v>3388</v>
      </c>
      <c r="Z354" s="8" t="s">
        <v>122</v>
      </c>
      <c r="AA354" s="8" t="s">
        <v>123</v>
      </c>
      <c r="AB354" s="8" t="s">
        <v>124</v>
      </c>
      <c r="AC354" s="8" t="s">
        <v>125</v>
      </c>
      <c r="AD354" s="8" t="s">
        <v>126</v>
      </c>
      <c r="AE354" s="8" t="s">
        <v>3393</v>
      </c>
      <c r="AF354" s="8" t="s">
        <v>127</v>
      </c>
      <c r="AG354" s="8">
        <v>75</v>
      </c>
      <c r="AH354" s="8">
        <v>62</v>
      </c>
      <c r="AI354" s="8">
        <v>55</v>
      </c>
      <c r="AJ354" s="8">
        <v>51</v>
      </c>
      <c r="AK354" s="8">
        <v>6.4</v>
      </c>
      <c r="AL354" s="8">
        <v>6.2</v>
      </c>
      <c r="AM354" s="8">
        <v>6.4</v>
      </c>
      <c r="AN354" s="8">
        <v>6.2</v>
      </c>
      <c r="AO354" s="8">
        <v>460</v>
      </c>
      <c r="AP354" s="8">
        <v>0</v>
      </c>
      <c r="AQ354" s="8">
        <v>3.6</v>
      </c>
      <c r="AR354" s="8">
        <v>0</v>
      </c>
      <c r="AS354" s="8">
        <v>-2192</v>
      </c>
      <c r="AT354" s="8">
        <v>21</v>
      </c>
      <c r="AU354" s="8">
        <v>-2510</v>
      </c>
      <c r="AV354" s="8">
        <v>142</v>
      </c>
      <c r="AW354" s="8">
        <v>496</v>
      </c>
      <c r="AX354" s="8">
        <v>60</v>
      </c>
      <c r="AY354" s="8">
        <v>-1696</v>
      </c>
      <c r="AZ354" s="8">
        <v>57</v>
      </c>
      <c r="BA354" s="8">
        <v>-1.0101250740000001</v>
      </c>
      <c r="BB354" s="8">
        <v>945</v>
      </c>
      <c r="BC354" s="8">
        <v>1580</v>
      </c>
      <c r="BE354" s="8">
        <v>-1.305539011</v>
      </c>
      <c r="CO354" s="8" t="s">
        <v>148</v>
      </c>
      <c r="CP354" s="8" t="s">
        <v>149</v>
      </c>
      <c r="CQ354" s="8">
        <v>74.995999999999995</v>
      </c>
      <c r="CR354" s="8">
        <v>8.9999999999999993E-3</v>
      </c>
      <c r="CS354" s="8">
        <v>62.002000000000002</v>
      </c>
      <c r="CT354" s="8">
        <v>2.1000000000000001E-2</v>
      </c>
      <c r="CU354" s="8">
        <v>55.021000000000001</v>
      </c>
      <c r="CV354" s="8">
        <v>0.01</v>
      </c>
      <c r="CW354" s="8">
        <v>51.006999999999998</v>
      </c>
      <c r="CX354" s="8">
        <v>1.6E-2</v>
      </c>
      <c r="CY354" s="8">
        <v>74.83</v>
      </c>
      <c r="CZ354" s="8">
        <v>0.06</v>
      </c>
      <c r="DA354" s="8">
        <v>75.61</v>
      </c>
      <c r="DB354" s="8">
        <v>0.06</v>
      </c>
      <c r="DC354" s="8">
        <v>75.62</v>
      </c>
      <c r="DD354" s="8">
        <v>0</v>
      </c>
      <c r="DE354" s="8">
        <v>0.192</v>
      </c>
      <c r="DF354" s="8">
        <v>4.0000000000000001E-3</v>
      </c>
      <c r="DG354" s="8">
        <v>1.8891</v>
      </c>
      <c r="DH354" s="8">
        <v>2.8999999999999998E-3</v>
      </c>
      <c r="DI354" s="8">
        <v>-2192</v>
      </c>
      <c r="DJ354" s="8">
        <v>21</v>
      </c>
      <c r="DK354" s="8">
        <v>496</v>
      </c>
      <c r="DL354" s="8">
        <v>60</v>
      </c>
      <c r="DM354" s="8">
        <v>0</v>
      </c>
      <c r="DN354" s="8">
        <v>0</v>
      </c>
      <c r="DU354" s="8">
        <v>460</v>
      </c>
      <c r="DV354" s="8">
        <v>2</v>
      </c>
      <c r="DW354" s="8">
        <v>462</v>
      </c>
      <c r="DX354" s="8">
        <v>2</v>
      </c>
      <c r="DY354" s="8">
        <v>460.1</v>
      </c>
      <c r="DZ354" s="8">
        <v>2</v>
      </c>
      <c r="EA354" s="8">
        <v>3.6</v>
      </c>
      <c r="EB354" s="8">
        <v>0</v>
      </c>
      <c r="EC354" s="8">
        <v>3.1</v>
      </c>
      <c r="ED354" s="8">
        <v>0</v>
      </c>
      <c r="EE354" s="8">
        <v>3.5</v>
      </c>
      <c r="EF354" s="8">
        <v>0</v>
      </c>
      <c r="EG354" s="8">
        <v>1582.9</v>
      </c>
      <c r="EH354" s="8">
        <v>14.3</v>
      </c>
      <c r="EI354" s="8">
        <v>1083.2</v>
      </c>
      <c r="EJ354" s="8">
        <v>17.8</v>
      </c>
      <c r="EK354" s="8">
        <v>96.4</v>
      </c>
      <c r="EL354" s="8">
        <v>10.1</v>
      </c>
      <c r="EM354" s="8">
        <v>460</v>
      </c>
      <c r="EO354" s="8">
        <v>460</v>
      </c>
      <c r="EQ354" s="8">
        <v>460</v>
      </c>
      <c r="ES354" s="8">
        <v>3.2</v>
      </c>
      <c r="EU354" s="8">
        <v>3.2</v>
      </c>
      <c r="EW354" s="8">
        <v>3.1</v>
      </c>
      <c r="EY354" s="8">
        <v>0.55000000000000004</v>
      </c>
      <c r="FW354" s="8">
        <v>0.6</v>
      </c>
      <c r="FY354" s="8">
        <v>0</v>
      </c>
      <c r="GA354" s="8">
        <v>0</v>
      </c>
      <c r="GC354" s="8">
        <v>85</v>
      </c>
      <c r="GE354" s="8">
        <v>1665</v>
      </c>
      <c r="GT354" s="8">
        <v>94.58</v>
      </c>
      <c r="GU354" s="8">
        <v>0.01</v>
      </c>
      <c r="GV354" s="8">
        <v>55.6</v>
      </c>
      <c r="GW354" s="8">
        <v>0.05</v>
      </c>
      <c r="GX354" s="8">
        <v>56.01</v>
      </c>
      <c r="GY354" s="8">
        <v>0.01</v>
      </c>
      <c r="GZ354" s="8">
        <v>0.4</v>
      </c>
      <c r="HA354" s="8">
        <v>0.05</v>
      </c>
      <c r="HB354" s="8">
        <v>93.87</v>
      </c>
      <c r="HC354" s="8">
        <v>0.02</v>
      </c>
      <c r="HD354" s="8">
        <v>57.01</v>
      </c>
      <c r="HE354" s="8">
        <v>0.02</v>
      </c>
      <c r="HF354" s="8">
        <v>55.6</v>
      </c>
      <c r="HG354" s="8">
        <v>0.01</v>
      </c>
      <c r="HH354" s="8">
        <v>1.4</v>
      </c>
      <c r="HI354" s="8">
        <v>0.01</v>
      </c>
      <c r="HL354" s="8">
        <v>71.87</v>
      </c>
      <c r="HM354" s="8">
        <v>0.02</v>
      </c>
      <c r="HR354" s="8">
        <v>93.86</v>
      </c>
      <c r="HS354" s="8">
        <v>0.01</v>
      </c>
      <c r="HT354" s="8">
        <v>73.39</v>
      </c>
      <c r="HU354" s="8">
        <v>0.02</v>
      </c>
      <c r="HV354" s="8">
        <v>55.6</v>
      </c>
      <c r="HW354" s="8">
        <v>0</v>
      </c>
      <c r="HX354" s="8">
        <v>17.79</v>
      </c>
      <c r="HY354" s="8">
        <v>0.02</v>
      </c>
      <c r="HZ354" s="8">
        <v>93.23</v>
      </c>
      <c r="IA354" s="8">
        <v>0.02</v>
      </c>
      <c r="IB354" s="8">
        <v>57.27</v>
      </c>
      <c r="IC354" s="8">
        <v>0.01</v>
      </c>
      <c r="ID354" s="8">
        <v>55.24</v>
      </c>
      <c r="IE354" s="8">
        <v>0.01</v>
      </c>
      <c r="IF354" s="8">
        <v>2.0299999999999998</v>
      </c>
      <c r="IG354" s="8">
        <v>0.01</v>
      </c>
      <c r="KB354" s="8">
        <v>94.96</v>
      </c>
      <c r="KC354" s="8">
        <v>0.02</v>
      </c>
      <c r="KD354" s="8">
        <v>58.1</v>
      </c>
      <c r="KE354" s="8">
        <v>0.02</v>
      </c>
      <c r="KF354" s="8">
        <v>56.21</v>
      </c>
      <c r="KG354" s="8">
        <v>0.01</v>
      </c>
      <c r="KH354" s="8">
        <v>1.88</v>
      </c>
      <c r="KI354" s="8">
        <v>0.02</v>
      </c>
      <c r="KJ354" s="8">
        <v>95.66</v>
      </c>
      <c r="KK354" s="8">
        <v>0.01</v>
      </c>
      <c r="KL354" s="8">
        <v>56.61</v>
      </c>
      <c r="KM354" s="8">
        <v>0.01</v>
      </c>
      <c r="KN354" s="8">
        <v>0.66</v>
      </c>
      <c r="KO354" s="8">
        <v>0.04</v>
      </c>
      <c r="KR354" s="8">
        <v>74.180000000000007</v>
      </c>
      <c r="KS354" s="8">
        <v>0.02</v>
      </c>
      <c r="KX354" s="8">
        <v>94.65</v>
      </c>
      <c r="KY354" s="8">
        <v>0.01</v>
      </c>
      <c r="KZ354" s="8">
        <v>56.04</v>
      </c>
      <c r="LA354" s="8">
        <v>0.01</v>
      </c>
      <c r="LB354" s="8">
        <v>17.149999999999999</v>
      </c>
      <c r="LC354" s="8">
        <v>0.03</v>
      </c>
      <c r="LD354" s="8">
        <v>94.48</v>
      </c>
      <c r="LE354" s="8">
        <v>0.01</v>
      </c>
      <c r="LF354" s="8">
        <v>59.1</v>
      </c>
      <c r="LG354" s="8">
        <v>0.02</v>
      </c>
      <c r="LH354" s="8">
        <v>55.95</v>
      </c>
      <c r="LI354" s="8">
        <v>0.01</v>
      </c>
      <c r="LJ354" s="8">
        <v>3.15</v>
      </c>
      <c r="LK354" s="8">
        <v>0.02</v>
      </c>
      <c r="LL354" s="8">
        <v>58.48</v>
      </c>
      <c r="LM354" s="8">
        <v>0.04</v>
      </c>
      <c r="MP354" s="8">
        <v>57.16</v>
      </c>
      <c r="MQ354" s="8">
        <v>0.05</v>
      </c>
      <c r="MR354" s="8">
        <v>58.45</v>
      </c>
      <c r="MS354" s="8">
        <v>0.05</v>
      </c>
      <c r="MT354" s="8">
        <v>58.48</v>
      </c>
      <c r="MU354" s="8">
        <v>0.04</v>
      </c>
      <c r="MV354" s="8">
        <v>59.63</v>
      </c>
      <c r="MW354" s="8">
        <v>0.05</v>
      </c>
      <c r="MX354" s="8">
        <v>75.64</v>
      </c>
      <c r="MY354" s="8">
        <v>0.05</v>
      </c>
      <c r="MZ354" s="8">
        <v>75.53</v>
      </c>
      <c r="NA354" s="8">
        <v>0.04</v>
      </c>
      <c r="NB354" s="8">
        <v>75.41</v>
      </c>
      <c r="NC354" s="8">
        <v>0.05</v>
      </c>
      <c r="ND354" s="8">
        <v>75.760000000000005</v>
      </c>
      <c r="NE354" s="8">
        <v>0.03</v>
      </c>
      <c r="NF354" s="8">
        <v>75.78</v>
      </c>
      <c r="NG354" s="8">
        <v>0.02</v>
      </c>
      <c r="NJ354" s="8">
        <v>55.4</v>
      </c>
      <c r="NK354" s="8">
        <v>0.03</v>
      </c>
      <c r="NL354" s="8">
        <v>72.14</v>
      </c>
      <c r="NM354" s="8">
        <v>0.03</v>
      </c>
      <c r="NN354" s="8">
        <v>73.459999999999994</v>
      </c>
      <c r="NO354" s="8">
        <v>0.03</v>
      </c>
      <c r="NP354" s="8">
        <v>57.45</v>
      </c>
      <c r="NQ354" s="8">
        <v>0.03</v>
      </c>
      <c r="NR354" s="8">
        <v>58.65</v>
      </c>
      <c r="NS354" s="8">
        <v>0.03</v>
      </c>
      <c r="NT354" s="8">
        <v>56.07</v>
      </c>
      <c r="NU354" s="8">
        <v>0.03</v>
      </c>
      <c r="NV354" s="8">
        <v>74.77</v>
      </c>
      <c r="NW354" s="8">
        <v>0.03</v>
      </c>
      <c r="NX354" s="8">
        <v>74.39</v>
      </c>
      <c r="NY354" s="8">
        <v>0.02</v>
      </c>
      <c r="NZ354" s="8">
        <v>60.98</v>
      </c>
      <c r="OA354" s="8">
        <v>0.02</v>
      </c>
      <c r="OB354" s="8">
        <v>71.87</v>
      </c>
      <c r="OC354" s="8">
        <v>0.02</v>
      </c>
      <c r="OD354" s="8">
        <v>74.180000000000007</v>
      </c>
      <c r="OE354" s="8">
        <v>0.02</v>
      </c>
      <c r="OF354" s="8">
        <v>55.94</v>
      </c>
      <c r="OG354" s="8">
        <v>0.03</v>
      </c>
      <c r="OH354" s="8">
        <v>56.47</v>
      </c>
      <c r="OI354" s="8">
        <v>0.03</v>
      </c>
      <c r="OJ354" s="8">
        <v>59.38</v>
      </c>
      <c r="OK354" s="8">
        <v>0.02</v>
      </c>
      <c r="OL354" s="8">
        <v>57.21</v>
      </c>
      <c r="OM354" s="8">
        <v>0.03</v>
      </c>
      <c r="ON354" s="8">
        <v>57.96</v>
      </c>
      <c r="OO354" s="8">
        <v>0.02</v>
      </c>
      <c r="OP354" s="8">
        <v>58.45</v>
      </c>
      <c r="OQ354" s="8">
        <v>0.05</v>
      </c>
      <c r="OR354" s="8">
        <v>59.63</v>
      </c>
      <c r="OS354" s="8">
        <v>0.05</v>
      </c>
      <c r="PJ354" s="8">
        <v>55.6</v>
      </c>
      <c r="PK354" s="8">
        <v>0.05</v>
      </c>
      <c r="PL354" s="8">
        <v>55.94</v>
      </c>
      <c r="PM354" s="8">
        <v>0.04</v>
      </c>
      <c r="PN354" s="8">
        <v>57.16</v>
      </c>
      <c r="PO354" s="8">
        <v>0.05</v>
      </c>
      <c r="PP354" s="8">
        <v>58.48</v>
      </c>
      <c r="PQ354" s="8">
        <v>0.04</v>
      </c>
      <c r="QH354" s="8">
        <v>73.19</v>
      </c>
      <c r="QI354" s="8">
        <v>0.04</v>
      </c>
      <c r="QV354" s="8">
        <v>57.05</v>
      </c>
      <c r="QW354" s="8">
        <v>0.03</v>
      </c>
      <c r="QX354" s="8">
        <v>55.6</v>
      </c>
      <c r="QY354" s="8">
        <v>0.04</v>
      </c>
      <c r="QZ354" s="8">
        <v>55.35</v>
      </c>
      <c r="RA354" s="8">
        <v>0.02</v>
      </c>
      <c r="RB354" s="8">
        <v>75.28</v>
      </c>
      <c r="RC354" s="8">
        <v>0.03</v>
      </c>
      <c r="RD354" s="8">
        <v>75.14</v>
      </c>
      <c r="RE354" s="8">
        <v>0.02</v>
      </c>
      <c r="RF354" s="8">
        <v>74.900000000000006</v>
      </c>
      <c r="RG354" s="8">
        <v>0.02</v>
      </c>
      <c r="RH354" s="8">
        <v>75.61</v>
      </c>
      <c r="RI354" s="8">
        <v>0.03</v>
      </c>
      <c r="RJ354" s="8">
        <v>75.63</v>
      </c>
      <c r="RK354" s="8">
        <v>0.03</v>
      </c>
      <c r="RL354" s="8">
        <v>75.61</v>
      </c>
      <c r="RM354" s="8">
        <v>0.03</v>
      </c>
      <c r="RN354" s="8">
        <v>75.430000000000007</v>
      </c>
      <c r="RO354" s="8">
        <v>0.03</v>
      </c>
      <c r="RP354" s="8">
        <v>75.13</v>
      </c>
      <c r="RQ354" s="8">
        <v>0.03</v>
      </c>
      <c r="RR354" s="8">
        <v>75</v>
      </c>
      <c r="RS354" s="8">
        <v>0.03</v>
      </c>
      <c r="RT354" s="8">
        <v>74.760000000000005</v>
      </c>
      <c r="RU354" s="8">
        <v>0.03</v>
      </c>
      <c r="RV354" s="8">
        <v>75.02</v>
      </c>
      <c r="RW354" s="8">
        <v>0.03</v>
      </c>
      <c r="RX354" s="8">
        <v>74.849999999999994</v>
      </c>
      <c r="RY354" s="8">
        <v>0.03</v>
      </c>
      <c r="RZ354" s="8">
        <v>74.819999999999993</v>
      </c>
      <c r="SA354" s="8">
        <v>0.03</v>
      </c>
      <c r="SB354" s="8">
        <v>74.900000000000006</v>
      </c>
      <c r="SC354" s="8">
        <v>0.03</v>
      </c>
      <c r="SD354" s="8">
        <v>74.760000000000005</v>
      </c>
      <c r="SE354" s="8">
        <v>0.03</v>
      </c>
      <c r="SF354" s="8">
        <v>74.739999999999995</v>
      </c>
      <c r="SG354" s="8">
        <v>0.03</v>
      </c>
      <c r="SH354" s="8">
        <v>74.790000000000006</v>
      </c>
      <c r="SI354" s="8">
        <v>0.03</v>
      </c>
      <c r="SJ354" s="8">
        <v>74.78</v>
      </c>
      <c r="SK354" s="8">
        <v>0.03</v>
      </c>
      <c r="SL354" s="8">
        <v>74.930000000000007</v>
      </c>
      <c r="SM354" s="8">
        <v>0.03</v>
      </c>
      <c r="SN354" s="8">
        <v>74.78</v>
      </c>
      <c r="SO354" s="8">
        <v>0.03</v>
      </c>
      <c r="SP354" s="8">
        <v>74.459999999999994</v>
      </c>
      <c r="SQ354" s="8">
        <v>0.03</v>
      </c>
      <c r="SR354" s="8">
        <v>74.56</v>
      </c>
      <c r="SS354" s="8">
        <v>0.02</v>
      </c>
      <c r="ST354" s="8">
        <v>75.010000000000005</v>
      </c>
      <c r="SU354" s="8">
        <v>0.03</v>
      </c>
      <c r="SV354" s="8">
        <v>74.47</v>
      </c>
      <c r="SW354" s="8">
        <v>0.03</v>
      </c>
      <c r="SX354" s="8">
        <v>74.239999999999995</v>
      </c>
      <c r="SY354" s="8">
        <v>0.05</v>
      </c>
      <c r="SZ354" s="8">
        <v>74.38</v>
      </c>
      <c r="TA354" s="8">
        <v>0.03</v>
      </c>
      <c r="TD354" s="8">
        <v>75.03</v>
      </c>
      <c r="TE354" s="8">
        <v>0.02</v>
      </c>
      <c r="TF354" s="8">
        <v>75.790000000000006</v>
      </c>
      <c r="TG354" s="8">
        <v>0.02</v>
      </c>
      <c r="TH354" s="8">
        <v>75.59</v>
      </c>
      <c r="TI354" s="8">
        <v>0.03</v>
      </c>
      <c r="TJ354" s="8">
        <v>75.42</v>
      </c>
      <c r="TK354" s="8">
        <v>0.03</v>
      </c>
      <c r="TL354" s="8">
        <v>75.22</v>
      </c>
      <c r="TN354" s="8">
        <v>75.06</v>
      </c>
      <c r="TO354" s="8">
        <v>0.02</v>
      </c>
      <c r="TP354" s="8">
        <v>75.44</v>
      </c>
      <c r="TQ354" s="8">
        <v>0.03</v>
      </c>
      <c r="TR354" s="8">
        <v>76.77</v>
      </c>
      <c r="TS354" s="8">
        <v>0.05</v>
      </c>
      <c r="TT354" s="8">
        <v>75.03</v>
      </c>
      <c r="TU354" s="8">
        <v>0.03</v>
      </c>
      <c r="TV354" s="8">
        <v>74.88</v>
      </c>
      <c r="TW354" s="8">
        <v>0.03</v>
      </c>
      <c r="TX354" s="8">
        <v>74.95</v>
      </c>
      <c r="TY354" s="8">
        <v>0.03</v>
      </c>
      <c r="WJ354" s="7" t="s">
        <v>3406</v>
      </c>
      <c r="WK354" s="8">
        <v>74.995999999999995</v>
      </c>
      <c r="WL354" s="8">
        <v>8.9999999999999993E-3</v>
      </c>
      <c r="WM354" s="8">
        <v>62.002000000000002</v>
      </c>
      <c r="WN354" s="8">
        <v>2.1000000000000001E-2</v>
      </c>
      <c r="WO354" s="8">
        <v>75.674000000000007</v>
      </c>
      <c r="WP354" s="8">
        <v>5.0000000000000001E-3</v>
      </c>
      <c r="WQ354" s="8">
        <v>62.216999999999999</v>
      </c>
      <c r="WR354" s="8">
        <v>1.9E-2</v>
      </c>
      <c r="WS354" s="8">
        <v>55.021000000000001</v>
      </c>
      <c r="WT354" s="8">
        <v>0.01</v>
      </c>
      <c r="WU354" s="8">
        <v>51.006999999999998</v>
      </c>
      <c r="WV354" s="8">
        <v>1.6E-2</v>
      </c>
      <c r="WW354" s="8">
        <v>3065.7</v>
      </c>
      <c r="WX354" s="8">
        <v>2.4</v>
      </c>
      <c r="WY354" s="8">
        <v>2939.8</v>
      </c>
      <c r="WZ354" s="8">
        <v>2.2999999999999998</v>
      </c>
      <c r="XA354" s="8">
        <v>0.72499999999999998</v>
      </c>
      <c r="XB354" s="8">
        <v>3.0000000000000001E-3</v>
      </c>
      <c r="XC354" s="8">
        <v>-0.32500000000000001</v>
      </c>
      <c r="XD354" s="8">
        <v>2E-3</v>
      </c>
      <c r="XE354" s="8">
        <v>0.192</v>
      </c>
      <c r="XF354" s="8">
        <v>4.0000000000000001E-3</v>
      </c>
      <c r="XG354" s="8">
        <v>1.8891</v>
      </c>
      <c r="XH354" s="8">
        <v>2.8999999999999998E-3</v>
      </c>
      <c r="XI354" s="8">
        <v>29.451000000000001</v>
      </c>
      <c r="XJ354" s="8">
        <v>1E-3</v>
      </c>
      <c r="XK354" s="8">
        <v>1679</v>
      </c>
      <c r="XL354" s="8">
        <v>10</v>
      </c>
      <c r="XM354" s="8">
        <v>1580</v>
      </c>
      <c r="XO354" s="1"/>
      <c r="XP354" s="12">
        <v>0</v>
      </c>
      <c r="XQ354" s="4"/>
      <c r="XR354" s="4"/>
      <c r="XS354" s="45">
        <f t="shared" si="287"/>
        <v>1.3942271398805808</v>
      </c>
      <c r="XT354" s="9">
        <f t="shared" si="260"/>
        <v>13557.75507686273</v>
      </c>
      <c r="XU354" s="46">
        <f t="shared" si="261"/>
        <v>250.39225669291341</v>
      </c>
      <c r="XV354" s="9">
        <v>0</v>
      </c>
      <c r="XW354" s="9">
        <f t="shared" si="262"/>
        <v>0</v>
      </c>
      <c r="XX354" s="9">
        <f t="shared" si="263"/>
        <v>13557.75507686273</v>
      </c>
      <c r="XY354" s="15">
        <f t="shared" si="264"/>
        <v>8.7828892687881119E-3</v>
      </c>
      <c r="XZ354" s="9">
        <f t="shared" si="265"/>
        <v>27.610140128423488</v>
      </c>
      <c r="YA354" s="9">
        <f t="shared" si="266"/>
        <v>74.279772860119422</v>
      </c>
      <c r="YB354" s="10">
        <v>13.030023961788491</v>
      </c>
      <c r="YC354" s="10">
        <v>13.56729037788196</v>
      </c>
      <c r="YD354" s="3">
        <v>6.9801274511825315E-3</v>
      </c>
      <c r="YE354" s="9">
        <v>20.781475020770898</v>
      </c>
      <c r="YF354" s="15">
        <v>8.7828892687881119E-3</v>
      </c>
      <c r="YG354" s="9">
        <v>27.610140128423488</v>
      </c>
      <c r="YH354" s="15">
        <v>8.7647832541451649E-3</v>
      </c>
      <c r="YI354" s="9">
        <v>27.755685228988558</v>
      </c>
      <c r="YJ354" s="9">
        <f t="shared" si="267"/>
        <v>74.995999999999995</v>
      </c>
      <c r="YK354" s="9">
        <f t="shared" si="268"/>
        <v>62.002009067814676</v>
      </c>
      <c r="YL354" s="9">
        <f t="shared" si="269"/>
        <v>27.415644991599702</v>
      </c>
      <c r="YM354" s="9">
        <f t="shared" si="289"/>
        <v>2636.917428697795</v>
      </c>
      <c r="YN354" s="9">
        <f t="shared" si="290"/>
        <v>2330.5037140566501</v>
      </c>
      <c r="YO354" s="9">
        <f t="shared" si="291"/>
        <v>99</v>
      </c>
      <c r="YP354" s="14">
        <f t="shared" si="292"/>
        <v>0.12813711810720627</v>
      </c>
      <c r="YQ354" s="9">
        <f t="shared" si="293"/>
        <v>-1901.0337992092909</v>
      </c>
      <c r="YR354" s="9">
        <f t="shared" si="294"/>
        <v>-2207.4475138504358</v>
      </c>
      <c r="YS354" s="10">
        <f t="shared" si="295"/>
        <v>-1.1322416910120852</v>
      </c>
      <c r="YT354" s="15">
        <f t="shared" si="296"/>
        <v>0.96917750052350771</v>
      </c>
      <c r="YU354" s="16">
        <f t="shared" si="297"/>
        <v>-0.19449513682378594</v>
      </c>
      <c r="YV354" s="16">
        <f t="shared" si="298"/>
        <v>-0.71622713988057285</v>
      </c>
      <c r="YW354" s="47">
        <f t="shared" si="299"/>
        <v>51.75884687986364</v>
      </c>
      <c r="YX354" s="5">
        <f t="shared" si="300"/>
        <v>2636.917428697795</v>
      </c>
      <c r="YY354" s="5">
        <f t="shared" si="301"/>
        <v>-1973.2648260985666</v>
      </c>
      <c r="YZ354" s="5">
        <f t="shared" si="302"/>
        <v>4610.1822547963611</v>
      </c>
      <c r="ZA354" s="5">
        <f t="shared" si="303"/>
        <v>0</v>
      </c>
      <c r="ZB354" s="5">
        <f t="shared" si="304"/>
        <v>2636.9174286977945</v>
      </c>
      <c r="ZC354" s="6">
        <f t="shared" si="305"/>
        <v>0.99999999999999978</v>
      </c>
    </row>
    <row r="355" spans="1:679" s="8" customFormat="1" x14ac:dyDescent="0.25">
      <c r="A355" s="8">
        <v>2</v>
      </c>
      <c r="B355" s="8" t="s">
        <v>534</v>
      </c>
      <c r="C355" s="8" t="s">
        <v>535</v>
      </c>
      <c r="D355" s="8" t="s">
        <v>534</v>
      </c>
      <c r="E355" s="8" t="s">
        <v>3320</v>
      </c>
      <c r="F355" s="8" t="s">
        <v>3323</v>
      </c>
      <c r="G355" s="8" t="s">
        <v>3323</v>
      </c>
      <c r="H355" s="8" t="s">
        <v>3309</v>
      </c>
      <c r="I355" s="8" t="s">
        <v>3310</v>
      </c>
      <c r="J355" s="8" t="s">
        <v>3310</v>
      </c>
      <c r="K355" s="8">
        <v>725</v>
      </c>
      <c r="L355" s="8">
        <v>7.25</v>
      </c>
      <c r="N355" s="7">
        <v>0</v>
      </c>
      <c r="O355" s="7">
        <v>0</v>
      </c>
      <c r="P355" s="8" t="s">
        <v>3369</v>
      </c>
      <c r="Q355" s="8" t="s">
        <v>117</v>
      </c>
      <c r="R355" s="8" t="s">
        <v>536</v>
      </c>
      <c r="S355" s="8" t="s">
        <v>119</v>
      </c>
      <c r="T355" s="8" t="s">
        <v>120</v>
      </c>
      <c r="U355" s="8" t="s">
        <v>121</v>
      </c>
      <c r="V355" s="8" t="s">
        <v>3378</v>
      </c>
      <c r="W355" s="8" t="s">
        <v>3382</v>
      </c>
      <c r="X355" s="8" t="s">
        <v>3388</v>
      </c>
      <c r="Y355" s="8" t="s">
        <v>3388</v>
      </c>
      <c r="Z355" s="8" t="s">
        <v>122</v>
      </c>
      <c r="AA355" s="8" t="s">
        <v>123</v>
      </c>
      <c r="AB355" s="8" t="s">
        <v>124</v>
      </c>
      <c r="AC355" s="8" t="s">
        <v>125</v>
      </c>
      <c r="AD355" s="8" t="s">
        <v>126</v>
      </c>
      <c r="AE355" s="8" t="s">
        <v>3393</v>
      </c>
      <c r="AF355" s="8" t="s">
        <v>127</v>
      </c>
      <c r="AG355" s="8">
        <v>75</v>
      </c>
      <c r="AH355" s="8">
        <v>62</v>
      </c>
      <c r="AI355" s="8">
        <v>55</v>
      </c>
      <c r="AJ355" s="8">
        <v>51</v>
      </c>
      <c r="AK355" s="8">
        <v>6.4</v>
      </c>
      <c r="AL355" s="8">
        <v>6.2</v>
      </c>
      <c r="AM355" s="8">
        <v>6.4</v>
      </c>
      <c r="AN355" s="8">
        <v>6.2</v>
      </c>
      <c r="AO355" s="8">
        <v>460.4</v>
      </c>
      <c r="AP355" s="8">
        <v>0</v>
      </c>
      <c r="AQ355" s="8">
        <v>3.2</v>
      </c>
      <c r="AR355" s="8">
        <v>0</v>
      </c>
      <c r="AS355" s="8">
        <v>-277</v>
      </c>
      <c r="AT355" s="8">
        <v>27</v>
      </c>
      <c r="AU355" s="8">
        <v>-533</v>
      </c>
      <c r="AV355" s="8">
        <v>111</v>
      </c>
      <c r="AW355" s="8">
        <v>286</v>
      </c>
      <c r="AX355" s="8">
        <v>62</v>
      </c>
      <c r="AY355" s="8">
        <v>9</v>
      </c>
      <c r="AZ355" s="8">
        <v>70</v>
      </c>
      <c r="BA355" s="8">
        <v>8.2872999999999992E-3</v>
      </c>
      <c r="BB355" s="8">
        <v>754</v>
      </c>
      <c r="BC355" s="8">
        <v>990</v>
      </c>
      <c r="BE355" s="8">
        <v>-0.25506445700000002</v>
      </c>
      <c r="CO355" s="8" t="s">
        <v>537</v>
      </c>
      <c r="CP355" s="8" t="s">
        <v>130</v>
      </c>
      <c r="CQ355" s="8">
        <v>75.015000000000001</v>
      </c>
      <c r="CR355" s="8">
        <v>1.2E-2</v>
      </c>
      <c r="CS355" s="8">
        <v>62.002000000000002</v>
      </c>
      <c r="CT355" s="8">
        <v>3.4000000000000002E-2</v>
      </c>
      <c r="CU355" s="8">
        <v>54.988999999999997</v>
      </c>
      <c r="CV355" s="8">
        <v>7.0000000000000001E-3</v>
      </c>
      <c r="CW355" s="8">
        <v>51.006999999999998</v>
      </c>
      <c r="CX355" s="8">
        <v>1.4999999999999999E-2</v>
      </c>
      <c r="CY355" s="8">
        <v>74.95</v>
      </c>
      <c r="CZ355" s="8">
        <v>0.05</v>
      </c>
      <c r="DA355" s="8">
        <v>75.16</v>
      </c>
      <c r="DB355" s="8">
        <v>0.03</v>
      </c>
      <c r="DC355" s="8">
        <v>75.3</v>
      </c>
      <c r="DD355" s="8">
        <v>0.01</v>
      </c>
      <c r="DE355" s="8">
        <v>0.10199999999999999</v>
      </c>
      <c r="DF355" s="8">
        <v>2E-3</v>
      </c>
      <c r="DG355" s="8">
        <v>1.1661999999999999</v>
      </c>
      <c r="DH355" s="8">
        <v>1.9E-3</v>
      </c>
      <c r="DI355" s="8">
        <v>-277</v>
      </c>
      <c r="DJ355" s="8">
        <v>27</v>
      </c>
      <c r="DK355" s="8">
        <v>286</v>
      </c>
      <c r="DL355" s="8">
        <v>62</v>
      </c>
      <c r="DM355" s="8">
        <v>6.6000000000000003E-2</v>
      </c>
      <c r="DN355" s="8">
        <v>3.1E-2</v>
      </c>
      <c r="DU355" s="8">
        <v>460.4</v>
      </c>
      <c r="DV355" s="8">
        <v>2</v>
      </c>
      <c r="DW355" s="8">
        <v>461.4</v>
      </c>
      <c r="DX355" s="8">
        <v>2.1</v>
      </c>
      <c r="DY355" s="8">
        <v>459.8</v>
      </c>
      <c r="DZ355" s="8">
        <v>2</v>
      </c>
      <c r="EA355" s="8">
        <v>3.2</v>
      </c>
      <c r="EB355" s="8">
        <v>0</v>
      </c>
      <c r="EC355" s="8">
        <v>2.7</v>
      </c>
      <c r="ED355" s="8">
        <v>0</v>
      </c>
      <c r="EE355" s="8">
        <v>3</v>
      </c>
      <c r="EF355" s="8">
        <v>0</v>
      </c>
      <c r="EG355" s="8">
        <v>1261.5999999999999</v>
      </c>
      <c r="EH355" s="8">
        <v>15.2</v>
      </c>
      <c r="EI355" s="8">
        <v>1091.5</v>
      </c>
      <c r="EJ355" s="8">
        <v>19.399999999999999</v>
      </c>
      <c r="EK355" s="8">
        <v>-10</v>
      </c>
      <c r="EL355" s="8">
        <v>0</v>
      </c>
      <c r="EM355" s="8">
        <v>460</v>
      </c>
      <c r="EO355" s="8">
        <v>460</v>
      </c>
      <c r="EQ355" s="8">
        <v>460</v>
      </c>
      <c r="ES355" s="8">
        <v>2.7</v>
      </c>
      <c r="EU355" s="8">
        <v>2.7</v>
      </c>
      <c r="EW355" s="8">
        <v>2.6</v>
      </c>
      <c r="EY355" s="8">
        <v>0.37</v>
      </c>
      <c r="FW355" s="8">
        <v>0.6</v>
      </c>
      <c r="FY355" s="8">
        <v>0</v>
      </c>
      <c r="GA355" s="8">
        <v>0</v>
      </c>
      <c r="GC355" s="8">
        <v>85</v>
      </c>
      <c r="GE355" s="8">
        <v>1075</v>
      </c>
      <c r="GT355" s="8">
        <v>94.43</v>
      </c>
      <c r="GU355" s="8">
        <v>0.01</v>
      </c>
      <c r="GV355" s="8">
        <v>55.54</v>
      </c>
      <c r="GW355" s="8">
        <v>0.04</v>
      </c>
      <c r="GX355" s="8">
        <v>55.92</v>
      </c>
      <c r="GY355" s="8">
        <v>0.01</v>
      </c>
      <c r="GZ355" s="8">
        <v>0.38</v>
      </c>
      <c r="HA355" s="8">
        <v>0.04</v>
      </c>
      <c r="HB355" s="8">
        <v>93.8</v>
      </c>
      <c r="HC355" s="8">
        <v>0</v>
      </c>
      <c r="HD355" s="8">
        <v>56.74</v>
      </c>
      <c r="HE355" s="8">
        <v>0.02</v>
      </c>
      <c r="HF355" s="8">
        <v>55.56</v>
      </c>
      <c r="HG355" s="8">
        <v>0</v>
      </c>
      <c r="HH355" s="8">
        <v>-1.18</v>
      </c>
      <c r="HI355" s="8">
        <v>0.02</v>
      </c>
      <c r="HL355" s="8">
        <v>71.53</v>
      </c>
      <c r="HM355" s="8">
        <v>0.03</v>
      </c>
      <c r="HR355" s="8">
        <v>93.7</v>
      </c>
      <c r="HS355" s="8">
        <v>0.01</v>
      </c>
      <c r="HT355" s="8">
        <v>73.209999999999994</v>
      </c>
      <c r="HU355" s="8">
        <v>0.02</v>
      </c>
      <c r="HV355" s="8">
        <v>55.51</v>
      </c>
      <c r="HW355" s="8">
        <v>0</v>
      </c>
      <c r="HX355" s="8">
        <v>17.7</v>
      </c>
      <c r="HY355" s="8">
        <v>0.02</v>
      </c>
      <c r="HZ355" s="8">
        <v>92.58</v>
      </c>
      <c r="IA355" s="8">
        <v>7.0000000000000007E-2</v>
      </c>
      <c r="IB355" s="8">
        <v>57.24</v>
      </c>
      <c r="IC355" s="8">
        <v>0.02</v>
      </c>
      <c r="ID355" s="8">
        <v>54.88</v>
      </c>
      <c r="IE355" s="8">
        <v>0.04</v>
      </c>
      <c r="IF355" s="8">
        <v>2.36</v>
      </c>
      <c r="IG355" s="8">
        <v>0.04</v>
      </c>
      <c r="KB355" s="8">
        <v>94.83</v>
      </c>
      <c r="KC355" s="8">
        <v>0.02</v>
      </c>
      <c r="KD355" s="8">
        <v>57.88</v>
      </c>
      <c r="KE355" s="8">
        <v>0.03</v>
      </c>
      <c r="KF355" s="8">
        <v>56.15</v>
      </c>
      <c r="KG355" s="8">
        <v>0.01</v>
      </c>
      <c r="KH355" s="8">
        <v>1.73</v>
      </c>
      <c r="KI355" s="8">
        <v>0.03</v>
      </c>
      <c r="KJ355" s="8">
        <v>95.51</v>
      </c>
      <c r="KK355" s="8">
        <v>0.01</v>
      </c>
      <c r="KL355" s="8">
        <v>56.53</v>
      </c>
      <c r="KM355" s="8">
        <v>0.01</v>
      </c>
      <c r="KN355" s="8">
        <v>1.22</v>
      </c>
      <c r="KO355" s="8">
        <v>0.05</v>
      </c>
      <c r="KR355" s="8">
        <v>74.180000000000007</v>
      </c>
      <c r="KS355" s="8">
        <v>0.04</v>
      </c>
      <c r="KX355" s="8">
        <v>94.51</v>
      </c>
      <c r="KY355" s="8">
        <v>0.01</v>
      </c>
      <c r="KZ355" s="8">
        <v>55.96</v>
      </c>
      <c r="LA355" s="8">
        <v>0.01</v>
      </c>
      <c r="LB355" s="8">
        <v>17.04</v>
      </c>
      <c r="LC355" s="8">
        <v>0.05</v>
      </c>
      <c r="LD355" s="8">
        <v>94.38</v>
      </c>
      <c r="LE355" s="8">
        <v>0.01</v>
      </c>
      <c r="LF355" s="8">
        <v>59.08</v>
      </c>
      <c r="LG355" s="8">
        <v>0.02</v>
      </c>
      <c r="LH355" s="8">
        <v>55.89</v>
      </c>
      <c r="LI355" s="8">
        <v>0</v>
      </c>
      <c r="LJ355" s="8">
        <v>3.19</v>
      </c>
      <c r="LK355" s="8">
        <v>0.03</v>
      </c>
      <c r="LL355" s="8">
        <v>58.44</v>
      </c>
      <c r="LM355" s="8">
        <v>0.03</v>
      </c>
      <c r="MP355" s="8">
        <v>57.34</v>
      </c>
      <c r="MQ355" s="8">
        <v>0.02</v>
      </c>
      <c r="MR355" s="8">
        <v>58.46</v>
      </c>
      <c r="MS355" s="8">
        <v>0.03</v>
      </c>
      <c r="MT355" s="8">
        <v>58.44</v>
      </c>
      <c r="MU355" s="8">
        <v>0.03</v>
      </c>
      <c r="MV355" s="8">
        <v>59.5</v>
      </c>
      <c r="MW355" s="8">
        <v>0.03</v>
      </c>
      <c r="MX355" s="8">
        <v>75.17</v>
      </c>
      <c r="MY355" s="8">
        <v>0.04</v>
      </c>
      <c r="MZ355" s="8">
        <v>75.010000000000005</v>
      </c>
      <c r="NA355" s="8">
        <v>0.02</v>
      </c>
      <c r="NB355" s="8">
        <v>74.94</v>
      </c>
      <c r="NC355" s="8">
        <v>0.04</v>
      </c>
      <c r="ND355" s="8">
        <v>75.459999999999994</v>
      </c>
      <c r="NE355" s="8">
        <v>0.02</v>
      </c>
      <c r="NF355" s="8">
        <v>75.459999999999994</v>
      </c>
      <c r="NG355" s="8">
        <v>0.02</v>
      </c>
      <c r="NJ355" s="8">
        <v>55.45</v>
      </c>
      <c r="NK355" s="8">
        <v>0.02</v>
      </c>
      <c r="NL355" s="8">
        <v>71.92</v>
      </c>
      <c r="NM355" s="8">
        <v>0.02</v>
      </c>
      <c r="NN355" s="8">
        <v>73.64</v>
      </c>
      <c r="NO355" s="8">
        <v>0.02</v>
      </c>
      <c r="NP355" s="8">
        <v>57.72</v>
      </c>
      <c r="NQ355" s="8">
        <v>0.02</v>
      </c>
      <c r="NR355" s="8">
        <v>58.55</v>
      </c>
      <c r="NS355" s="8">
        <v>0.01</v>
      </c>
      <c r="NT355" s="8">
        <v>55.67</v>
      </c>
      <c r="NU355" s="8">
        <v>0.01</v>
      </c>
      <c r="NV355" s="8">
        <v>74.78</v>
      </c>
      <c r="NW355" s="8">
        <v>0.02</v>
      </c>
      <c r="NX355" s="8">
        <v>74.41</v>
      </c>
      <c r="NY355" s="8">
        <v>0.02</v>
      </c>
      <c r="NZ355" s="8">
        <v>61.18</v>
      </c>
      <c r="OA355" s="8">
        <v>0.02</v>
      </c>
      <c r="OB355" s="8">
        <v>71.53</v>
      </c>
      <c r="OC355" s="8">
        <v>0.03</v>
      </c>
      <c r="OD355" s="8">
        <v>74.180000000000007</v>
      </c>
      <c r="OE355" s="8">
        <v>0.04</v>
      </c>
      <c r="OF355" s="8">
        <v>56.11</v>
      </c>
      <c r="OG355" s="8">
        <v>0.03</v>
      </c>
      <c r="OH355" s="8">
        <v>56.7</v>
      </c>
      <c r="OI355" s="8">
        <v>0.02</v>
      </c>
      <c r="OJ355" s="8">
        <v>59.4</v>
      </c>
      <c r="OK355" s="8">
        <v>0.02</v>
      </c>
      <c r="OL355" s="8">
        <v>56.62</v>
      </c>
      <c r="OM355" s="8">
        <v>0.01</v>
      </c>
      <c r="ON355" s="8">
        <v>57.74</v>
      </c>
      <c r="OO355" s="8">
        <v>0.02</v>
      </c>
      <c r="OP355" s="8">
        <v>58.46</v>
      </c>
      <c r="OQ355" s="8">
        <v>0.03</v>
      </c>
      <c r="OR355" s="8">
        <v>59.5</v>
      </c>
      <c r="OS355" s="8">
        <v>0.03</v>
      </c>
      <c r="PJ355" s="8">
        <v>55.54</v>
      </c>
      <c r="PK355" s="8">
        <v>0.04</v>
      </c>
      <c r="PL355" s="8">
        <v>55.31</v>
      </c>
      <c r="PM355" s="8">
        <v>0.06</v>
      </c>
      <c r="PN355" s="8">
        <v>57.34</v>
      </c>
      <c r="PO355" s="8">
        <v>0.02</v>
      </c>
      <c r="PP355" s="8">
        <v>58.44</v>
      </c>
      <c r="PQ355" s="8">
        <v>0.03</v>
      </c>
      <c r="QH355" s="8">
        <v>73</v>
      </c>
      <c r="QI355" s="8">
        <v>0.05</v>
      </c>
      <c r="QV355" s="8">
        <v>56.99</v>
      </c>
      <c r="QW355" s="8">
        <v>0.02</v>
      </c>
      <c r="QX355" s="8">
        <v>55.75</v>
      </c>
      <c r="QY355" s="8">
        <v>0.03</v>
      </c>
      <c r="QZ355" s="8">
        <v>55.53</v>
      </c>
      <c r="RA355" s="8">
        <v>0.01</v>
      </c>
      <c r="RB355" s="8">
        <v>75.400000000000006</v>
      </c>
      <c r="RC355" s="8">
        <v>0.02</v>
      </c>
      <c r="RD355" s="8">
        <v>75.19</v>
      </c>
      <c r="RE355" s="8">
        <v>0.02</v>
      </c>
      <c r="RF355" s="8">
        <v>74.97</v>
      </c>
      <c r="RG355" s="8">
        <v>0.03</v>
      </c>
      <c r="RH355" s="8">
        <v>75.84</v>
      </c>
      <c r="RI355" s="8">
        <v>0.03</v>
      </c>
      <c r="RJ355" s="8">
        <v>75.83</v>
      </c>
      <c r="RK355" s="8">
        <v>0.03</v>
      </c>
      <c r="RL355" s="8">
        <v>75.8</v>
      </c>
      <c r="RM355" s="8">
        <v>0.04</v>
      </c>
      <c r="RN355" s="8">
        <v>75.59</v>
      </c>
      <c r="RO355" s="8">
        <v>0.04</v>
      </c>
      <c r="RP355" s="8">
        <v>75.13</v>
      </c>
      <c r="RQ355" s="8">
        <v>0.03</v>
      </c>
      <c r="RR355" s="8">
        <v>74.989999999999995</v>
      </c>
      <c r="RS355" s="8">
        <v>0.03</v>
      </c>
      <c r="RT355" s="8">
        <v>74.77</v>
      </c>
      <c r="RU355" s="8">
        <v>0.03</v>
      </c>
      <c r="RV355" s="8">
        <v>74.95</v>
      </c>
      <c r="RW355" s="8">
        <v>0.03</v>
      </c>
      <c r="RX355" s="8">
        <v>74.819999999999993</v>
      </c>
      <c r="RY355" s="8">
        <v>0.03</v>
      </c>
      <c r="RZ355" s="8">
        <v>74.8</v>
      </c>
      <c r="SA355" s="8">
        <v>0.03</v>
      </c>
      <c r="SB355" s="8">
        <v>74.89</v>
      </c>
      <c r="SC355" s="8">
        <v>0.03</v>
      </c>
      <c r="SD355" s="8">
        <v>74.709999999999994</v>
      </c>
      <c r="SE355" s="8">
        <v>0.03</v>
      </c>
      <c r="SF355" s="8">
        <v>74.72</v>
      </c>
      <c r="SG355" s="8">
        <v>0.03</v>
      </c>
      <c r="SH355" s="8">
        <v>74.77</v>
      </c>
      <c r="SI355" s="8">
        <v>0.03</v>
      </c>
      <c r="SJ355" s="8">
        <v>74.78</v>
      </c>
      <c r="SK355" s="8">
        <v>0.03</v>
      </c>
      <c r="SL355" s="8">
        <v>74.84</v>
      </c>
      <c r="SM355" s="8">
        <v>0.03</v>
      </c>
      <c r="SN355" s="8">
        <v>74.69</v>
      </c>
      <c r="SO355" s="8">
        <v>0.04</v>
      </c>
      <c r="SP355" s="8">
        <v>74.36</v>
      </c>
      <c r="SQ355" s="8">
        <v>0.03</v>
      </c>
      <c r="SR355" s="8">
        <v>74.47</v>
      </c>
      <c r="SS355" s="8">
        <v>0.03</v>
      </c>
      <c r="ST355" s="8">
        <v>74.87</v>
      </c>
      <c r="SU355" s="8">
        <v>0.03</v>
      </c>
      <c r="SV355" s="8">
        <v>74.290000000000006</v>
      </c>
      <c r="SW355" s="8">
        <v>0.03</v>
      </c>
      <c r="SX355" s="8">
        <v>74.09</v>
      </c>
      <c r="SY355" s="8">
        <v>0.05</v>
      </c>
      <c r="SZ355" s="8">
        <v>74.27</v>
      </c>
      <c r="TA355" s="8">
        <v>0.03</v>
      </c>
      <c r="TD355" s="8">
        <v>75.150000000000006</v>
      </c>
      <c r="TE355" s="8">
        <v>0.03</v>
      </c>
      <c r="TF355" s="8">
        <v>75.84</v>
      </c>
      <c r="TG355" s="8">
        <v>0.03</v>
      </c>
      <c r="TH355" s="8">
        <v>75.64</v>
      </c>
      <c r="TI355" s="8">
        <v>0.04</v>
      </c>
      <c r="TJ355" s="8">
        <v>75.45</v>
      </c>
      <c r="TK355" s="8">
        <v>0.03</v>
      </c>
      <c r="TL355" s="8">
        <v>75.209999999999994</v>
      </c>
      <c r="TN355" s="8">
        <v>75.09</v>
      </c>
      <c r="TO355" s="8">
        <v>0.03</v>
      </c>
      <c r="TP355" s="8">
        <v>75.47</v>
      </c>
      <c r="TQ355" s="8">
        <v>0.03</v>
      </c>
      <c r="TR355" s="8">
        <v>77.45</v>
      </c>
      <c r="TS355" s="8">
        <v>0.06</v>
      </c>
      <c r="TT355" s="8">
        <v>74.98</v>
      </c>
      <c r="TU355" s="8">
        <v>0.03</v>
      </c>
      <c r="TV355" s="8">
        <v>74.86</v>
      </c>
      <c r="TW355" s="8">
        <v>0.03</v>
      </c>
      <c r="TX355" s="8">
        <v>74.86</v>
      </c>
      <c r="TY355" s="8">
        <v>0.03</v>
      </c>
      <c r="WJ355" s="7" t="s">
        <v>3406</v>
      </c>
      <c r="WK355" s="8">
        <v>75.015000000000001</v>
      </c>
      <c r="WL355" s="8">
        <v>1.2E-2</v>
      </c>
      <c r="WM355" s="8">
        <v>62.002000000000002</v>
      </c>
      <c r="WN355" s="8">
        <v>3.4000000000000002E-2</v>
      </c>
      <c r="WO355" s="8">
        <v>75.126999999999995</v>
      </c>
      <c r="WP355" s="8">
        <v>7.0000000000000001E-3</v>
      </c>
      <c r="WQ355" s="8">
        <v>62.021000000000001</v>
      </c>
      <c r="WR355" s="8">
        <v>3.1E-2</v>
      </c>
      <c r="WS355" s="8">
        <v>54.988999999999997</v>
      </c>
      <c r="WT355" s="8">
        <v>7.0000000000000001E-3</v>
      </c>
      <c r="WU355" s="8">
        <v>51.006999999999998</v>
      </c>
      <c r="WV355" s="8">
        <v>1.4999999999999999E-2</v>
      </c>
      <c r="WW355" s="8">
        <v>2404.4</v>
      </c>
      <c r="WX355" s="8">
        <v>1.9</v>
      </c>
      <c r="WY355" s="8">
        <v>2306.4</v>
      </c>
      <c r="WZ355" s="8">
        <v>1.9</v>
      </c>
      <c r="XA355" s="8">
        <v>0.42399999999999999</v>
      </c>
      <c r="XB355" s="8">
        <v>2E-3</v>
      </c>
      <c r="XC355" s="8">
        <v>-0.20699999999999999</v>
      </c>
      <c r="XD355" s="8">
        <v>1E-3</v>
      </c>
      <c r="XE355" s="8">
        <v>0.10199999999999999</v>
      </c>
      <c r="XF355" s="8">
        <v>2E-3</v>
      </c>
      <c r="XG355" s="8">
        <v>1.1661999999999999</v>
      </c>
      <c r="XH355" s="8">
        <v>1.9E-3</v>
      </c>
      <c r="XI355" s="8">
        <v>29.45</v>
      </c>
      <c r="XJ355" s="8">
        <v>0</v>
      </c>
      <c r="XK355" s="8">
        <v>1086</v>
      </c>
      <c r="XL355" s="8">
        <v>9</v>
      </c>
      <c r="XM355" s="8">
        <v>990</v>
      </c>
      <c r="XO355" s="1"/>
      <c r="XP355" s="12">
        <v>0</v>
      </c>
      <c r="XQ355" s="4"/>
      <c r="XR355" s="4"/>
      <c r="XS355" s="45">
        <f t="shared" si="287"/>
        <v>1.1688363372598907</v>
      </c>
      <c r="XT355" s="9">
        <f t="shared" si="260"/>
        <v>10644.099054453907</v>
      </c>
      <c r="XU355" s="46">
        <f t="shared" si="261"/>
        <v>114.88559773228346</v>
      </c>
      <c r="XV355" s="9">
        <v>0</v>
      </c>
      <c r="XW355" s="9">
        <f t="shared" si="262"/>
        <v>0</v>
      </c>
      <c r="XX355" s="9">
        <f t="shared" si="263"/>
        <v>10644.099054453907</v>
      </c>
      <c r="XY355" s="15">
        <f t="shared" si="264"/>
        <v>8.7784001943574368E-3</v>
      </c>
      <c r="XZ355" s="9">
        <f t="shared" si="265"/>
        <v>27.609861796830632</v>
      </c>
      <c r="YA355" s="9">
        <f t="shared" si="266"/>
        <v>73.958163662740105</v>
      </c>
      <c r="YB355" s="10">
        <v>13.029272325842159</v>
      </c>
      <c r="YC355" s="10">
        <v>13.55342516656065</v>
      </c>
      <c r="YD355" s="3">
        <v>6.9876478616767079E-3</v>
      </c>
      <c r="YE355" s="9">
        <v>20.781858614348973</v>
      </c>
      <c r="YF355" s="15">
        <v>8.7784001943574368E-3</v>
      </c>
      <c r="YG355" s="9">
        <v>27.609861796830636</v>
      </c>
      <c r="YH355" s="15">
        <v>8.7644701181258788E-3</v>
      </c>
      <c r="YI355" s="9">
        <v>27.62193386120617</v>
      </c>
      <c r="YJ355" s="9">
        <f t="shared" si="267"/>
        <v>75.014999999999986</v>
      </c>
      <c r="YK355" s="9">
        <f t="shared" si="268"/>
        <v>62.002009177289068</v>
      </c>
      <c r="YL355" s="9">
        <f t="shared" si="269"/>
        <v>27.336864701632798</v>
      </c>
      <c r="YM355" s="9">
        <f t="shared" si="289"/>
        <v>2905.8081228639257</v>
      </c>
      <c r="YN355" s="9">
        <f t="shared" si="290"/>
        <v>2699.7769579537035</v>
      </c>
      <c r="YO355" s="9">
        <f t="shared" si="291"/>
        <v>96</v>
      </c>
      <c r="YP355" s="14">
        <f t="shared" si="292"/>
        <v>0.11275624065537902</v>
      </c>
      <c r="YQ355" s="9">
        <f t="shared" si="293"/>
        <v>-80.957332075790418</v>
      </c>
      <c r="YR355" s="9">
        <f t="shared" si="294"/>
        <v>-286.98849698601271</v>
      </c>
      <c r="YS355" s="10">
        <f t="shared" si="295"/>
        <v>-7.4546346294466312E-2</v>
      </c>
      <c r="YT355" s="15">
        <f t="shared" si="296"/>
        <v>0.95267371444054472</v>
      </c>
      <c r="YU355" s="16">
        <f t="shared" si="297"/>
        <v>-0.27299709519783377</v>
      </c>
      <c r="YV355" s="16">
        <f t="shared" si="298"/>
        <v>-1.056836337259881</v>
      </c>
      <c r="YW355" s="47">
        <f t="shared" si="299"/>
        <v>52.684146759210684</v>
      </c>
      <c r="YX355" s="5">
        <f t="shared" si="300"/>
        <v>2905.8081228639257</v>
      </c>
      <c r="YY355" s="5">
        <f t="shared" si="301"/>
        <v>-128.49624900492918</v>
      </c>
      <c r="YZ355" s="5">
        <f t="shared" si="302"/>
        <v>3034.3043718688928</v>
      </c>
      <c r="ZA355" s="5">
        <f t="shared" si="303"/>
        <v>0</v>
      </c>
      <c r="ZB355" s="5">
        <f t="shared" si="304"/>
        <v>2905.8081228639635</v>
      </c>
      <c r="ZC355" s="6">
        <f t="shared" si="305"/>
        <v>1.0000000000000129</v>
      </c>
    </row>
    <row r="356" spans="1:679" s="8" customFormat="1" x14ac:dyDescent="0.25">
      <c r="A356" s="8">
        <v>2</v>
      </c>
      <c r="B356" s="8" t="s">
        <v>538</v>
      </c>
      <c r="C356" s="8" t="s">
        <v>539</v>
      </c>
      <c r="D356" s="8" t="s">
        <v>538</v>
      </c>
      <c r="E356" s="8" t="s">
        <v>3320</v>
      </c>
      <c r="F356" s="8" t="s">
        <v>3323</v>
      </c>
      <c r="G356" s="8" t="s">
        <v>3323</v>
      </c>
      <c r="H356" s="8" t="s">
        <v>3309</v>
      </c>
      <c r="I356" s="8" t="s">
        <v>3310</v>
      </c>
      <c r="J356" s="8" t="s">
        <v>3310</v>
      </c>
      <c r="K356" s="8">
        <v>725</v>
      </c>
      <c r="L356" s="8">
        <v>7.25</v>
      </c>
      <c r="N356" s="7">
        <v>0</v>
      </c>
      <c r="O356" s="7">
        <v>0</v>
      </c>
      <c r="P356" s="8" t="s">
        <v>3369</v>
      </c>
      <c r="Q356" s="8" t="s">
        <v>117</v>
      </c>
      <c r="R356" s="8" t="s">
        <v>540</v>
      </c>
      <c r="S356" s="8" t="s">
        <v>119</v>
      </c>
      <c r="T356" s="8" t="s">
        <v>120</v>
      </c>
      <c r="U356" s="8" t="s">
        <v>121</v>
      </c>
      <c r="V356" s="8" t="s">
        <v>3378</v>
      </c>
      <c r="W356" s="8" t="s">
        <v>3382</v>
      </c>
      <c r="X356" s="8" t="s">
        <v>3388</v>
      </c>
      <c r="Y356" s="8" t="s">
        <v>3388</v>
      </c>
      <c r="Z356" s="8" t="s">
        <v>122</v>
      </c>
      <c r="AA356" s="8" t="s">
        <v>123</v>
      </c>
      <c r="AB356" s="8" t="s">
        <v>124</v>
      </c>
      <c r="AC356" s="8" t="s">
        <v>125</v>
      </c>
      <c r="AD356" s="8" t="s">
        <v>126</v>
      </c>
      <c r="AE356" s="8" t="s">
        <v>3393</v>
      </c>
      <c r="AF356" s="8" t="s">
        <v>127</v>
      </c>
      <c r="AG356" s="8">
        <v>75</v>
      </c>
      <c r="AH356" s="8">
        <v>62</v>
      </c>
      <c r="AI356" s="8">
        <v>55</v>
      </c>
      <c r="AJ356" s="8">
        <v>51</v>
      </c>
      <c r="AK356" s="8">
        <v>6.4</v>
      </c>
      <c r="AL356" s="8">
        <v>6.2</v>
      </c>
      <c r="AM356" s="8">
        <v>6.4</v>
      </c>
      <c r="AN356" s="8">
        <v>6.2</v>
      </c>
      <c r="AO356" s="8">
        <v>460.2</v>
      </c>
      <c r="AP356" s="8">
        <v>0</v>
      </c>
      <c r="AQ356" s="8">
        <v>3.2</v>
      </c>
      <c r="AR356" s="8">
        <v>0</v>
      </c>
      <c r="AS356" s="8">
        <v>1245</v>
      </c>
      <c r="AT356" s="8">
        <v>17</v>
      </c>
      <c r="AU356" s="8">
        <v>968</v>
      </c>
      <c r="AV356" s="8">
        <v>87</v>
      </c>
      <c r="AW356" s="8">
        <v>1018</v>
      </c>
      <c r="AX356" s="8">
        <v>49</v>
      </c>
      <c r="AY356" s="8">
        <v>2264</v>
      </c>
      <c r="AZ356" s="8">
        <v>50</v>
      </c>
      <c r="BA356" s="8">
        <v>2.1318267419999999</v>
      </c>
      <c r="BB356" s="8">
        <v>754</v>
      </c>
      <c r="BC356" s="8">
        <v>960</v>
      </c>
      <c r="BE356" s="8">
        <v>1.1723163839999999</v>
      </c>
      <c r="CO356" s="8" t="s">
        <v>541</v>
      </c>
      <c r="CP356" s="8" t="s">
        <v>130</v>
      </c>
      <c r="CQ356" s="8">
        <v>74.998999999999995</v>
      </c>
      <c r="CR356" s="8">
        <v>5.0000000000000001E-3</v>
      </c>
      <c r="CS356" s="8">
        <v>62.000999999999998</v>
      </c>
      <c r="CT356" s="8">
        <v>2.7E-2</v>
      </c>
      <c r="CU356" s="8">
        <v>54.997999999999998</v>
      </c>
      <c r="CV356" s="8">
        <v>1.2999999999999999E-2</v>
      </c>
      <c r="CW356" s="8">
        <v>51.002000000000002</v>
      </c>
      <c r="CX356" s="8">
        <v>1.7000000000000001E-2</v>
      </c>
      <c r="CY356" s="8">
        <v>74.930000000000007</v>
      </c>
      <c r="CZ356" s="8">
        <v>0.04</v>
      </c>
      <c r="DA356" s="8">
        <v>74.569999999999993</v>
      </c>
      <c r="DB356" s="8">
        <v>0.04</v>
      </c>
      <c r="DC356" s="8">
        <v>74.819999999999993</v>
      </c>
      <c r="DD356" s="8">
        <v>0</v>
      </c>
      <c r="DE356" s="8">
        <v>0.115</v>
      </c>
      <c r="DF356" s="8">
        <v>3.0000000000000001E-3</v>
      </c>
      <c r="DG356" s="8">
        <v>1.2012</v>
      </c>
      <c r="DH356" s="8">
        <v>2E-3</v>
      </c>
      <c r="DI356" s="8">
        <v>1245</v>
      </c>
      <c r="DJ356" s="8">
        <v>17</v>
      </c>
      <c r="DK356" s="8">
        <v>1018</v>
      </c>
      <c r="DL356" s="8">
        <v>49</v>
      </c>
      <c r="DM356" s="8">
        <v>2.1320000000000001</v>
      </c>
      <c r="DN356" s="8">
        <v>0.05</v>
      </c>
      <c r="DU356" s="8">
        <v>460.2</v>
      </c>
      <c r="DV356" s="8">
        <v>2.1</v>
      </c>
      <c r="DW356" s="8">
        <v>461.1</v>
      </c>
      <c r="DX356" s="8">
        <v>2.1</v>
      </c>
      <c r="DY356" s="8">
        <v>459.8</v>
      </c>
      <c r="DZ356" s="8">
        <v>2.1</v>
      </c>
      <c r="EA356" s="8">
        <v>3.2</v>
      </c>
      <c r="EB356" s="8">
        <v>0</v>
      </c>
      <c r="EC356" s="8">
        <v>2.7</v>
      </c>
      <c r="ED356" s="8">
        <v>0</v>
      </c>
      <c r="EE356" s="8">
        <v>3.1</v>
      </c>
      <c r="EF356" s="8">
        <v>0</v>
      </c>
      <c r="EG356" s="8">
        <v>1257.8</v>
      </c>
      <c r="EH356" s="8">
        <v>15.2</v>
      </c>
      <c r="EI356" s="8">
        <v>1100.5</v>
      </c>
      <c r="EJ356" s="8">
        <v>19.600000000000001</v>
      </c>
      <c r="EK356" s="8">
        <v>-10</v>
      </c>
      <c r="EL356" s="8">
        <v>0</v>
      </c>
      <c r="EM356" s="8">
        <v>460</v>
      </c>
      <c r="EO356" s="8">
        <v>460</v>
      </c>
      <c r="EQ356" s="8">
        <v>460</v>
      </c>
      <c r="ES356" s="8">
        <v>2.7</v>
      </c>
      <c r="EU356" s="8">
        <v>2.8</v>
      </c>
      <c r="EW356" s="8">
        <v>2.7</v>
      </c>
      <c r="EY356" s="8">
        <v>0.39</v>
      </c>
      <c r="FW356" s="8">
        <v>0.5</v>
      </c>
      <c r="FY356" s="8">
        <v>0</v>
      </c>
      <c r="GA356" s="8">
        <v>0</v>
      </c>
      <c r="GC356" s="8">
        <v>85</v>
      </c>
      <c r="GE356" s="8">
        <v>1045</v>
      </c>
      <c r="GT356" s="8">
        <v>94.84</v>
      </c>
      <c r="GU356" s="8">
        <v>0.02</v>
      </c>
      <c r="GV356" s="8">
        <v>56</v>
      </c>
      <c r="GW356" s="8">
        <v>0.04</v>
      </c>
      <c r="GX356" s="8">
        <v>56.16</v>
      </c>
      <c r="GY356" s="8">
        <v>0.01</v>
      </c>
      <c r="GZ356" s="8">
        <v>0.15</v>
      </c>
      <c r="HA356" s="8">
        <v>0.04</v>
      </c>
      <c r="HB356" s="8">
        <v>94.06</v>
      </c>
      <c r="HC356" s="8">
        <v>0.01</v>
      </c>
      <c r="HD356" s="8">
        <v>57.02</v>
      </c>
      <c r="HE356" s="8">
        <v>0.02</v>
      </c>
      <c r="HF356" s="8">
        <v>55.72</v>
      </c>
      <c r="HG356" s="8">
        <v>0</v>
      </c>
      <c r="HH356" s="8">
        <v>-1.3</v>
      </c>
      <c r="HI356" s="8">
        <v>0.02</v>
      </c>
      <c r="HL356" s="8">
        <v>68.89</v>
      </c>
      <c r="HM356" s="8">
        <v>0.02</v>
      </c>
      <c r="HR356" s="8">
        <v>94.12</v>
      </c>
      <c r="HS356" s="8">
        <v>0.01</v>
      </c>
      <c r="HT356" s="8">
        <v>71.349999999999994</v>
      </c>
      <c r="HU356" s="8">
        <v>0.02</v>
      </c>
      <c r="HV356" s="8">
        <v>55.75</v>
      </c>
      <c r="HW356" s="8">
        <v>0</v>
      </c>
      <c r="HX356" s="8">
        <v>15.59</v>
      </c>
      <c r="HY356" s="8">
        <v>0.02</v>
      </c>
      <c r="HZ356" s="8">
        <v>92.3</v>
      </c>
      <c r="IA356" s="8">
        <v>0.03</v>
      </c>
      <c r="IB356" s="8">
        <v>57.3</v>
      </c>
      <c r="IC356" s="8">
        <v>0.02</v>
      </c>
      <c r="ID356" s="8">
        <v>54.71</v>
      </c>
      <c r="IE356" s="8">
        <v>0.02</v>
      </c>
      <c r="IF356" s="8">
        <v>2.59</v>
      </c>
      <c r="IG356" s="8">
        <v>0.03</v>
      </c>
      <c r="KB356" s="8">
        <v>95.26</v>
      </c>
      <c r="KC356" s="8">
        <v>0</v>
      </c>
      <c r="KD356" s="8">
        <v>58.05</v>
      </c>
      <c r="KE356" s="8">
        <v>0.01</v>
      </c>
      <c r="KF356" s="8">
        <v>56.39</v>
      </c>
      <c r="KG356" s="8">
        <v>0</v>
      </c>
      <c r="KH356" s="8">
        <v>1.66</v>
      </c>
      <c r="KI356" s="8">
        <v>0.01</v>
      </c>
      <c r="KJ356" s="8">
        <v>95.95</v>
      </c>
      <c r="KK356" s="8">
        <v>0.01</v>
      </c>
      <c r="KL356" s="8">
        <v>56.78</v>
      </c>
      <c r="KM356" s="8">
        <v>0.01</v>
      </c>
      <c r="KN356" s="8">
        <v>1.19</v>
      </c>
      <c r="KO356" s="8">
        <v>0.04</v>
      </c>
      <c r="KR356" s="8">
        <v>72.41</v>
      </c>
      <c r="KS356" s="8">
        <v>0.02</v>
      </c>
      <c r="KX356" s="8">
        <v>94.93</v>
      </c>
      <c r="KY356" s="8">
        <v>0.01</v>
      </c>
      <c r="KZ356" s="8">
        <v>56.2</v>
      </c>
      <c r="LA356" s="8">
        <v>0.01</v>
      </c>
      <c r="LB356" s="8">
        <v>14.9</v>
      </c>
      <c r="LC356" s="8">
        <v>0.04</v>
      </c>
      <c r="LD356" s="8">
        <v>94.73</v>
      </c>
      <c r="LE356" s="8">
        <v>0.01</v>
      </c>
      <c r="LF356" s="8">
        <v>59.01</v>
      </c>
      <c r="LG356" s="8">
        <v>0.02</v>
      </c>
      <c r="LH356" s="8">
        <v>56.09</v>
      </c>
      <c r="LI356" s="8">
        <v>0.01</v>
      </c>
      <c r="LJ356" s="8">
        <v>2.91</v>
      </c>
      <c r="LK356" s="8">
        <v>0.02</v>
      </c>
      <c r="LL356" s="8">
        <v>57.57</v>
      </c>
      <c r="LM356" s="8">
        <v>0.02</v>
      </c>
      <c r="MP356" s="8">
        <v>57.1</v>
      </c>
      <c r="MQ356" s="8">
        <v>0.03</v>
      </c>
      <c r="MR356" s="8">
        <v>57.59</v>
      </c>
      <c r="MS356" s="8">
        <v>0.03</v>
      </c>
      <c r="MT356" s="8">
        <v>57.57</v>
      </c>
      <c r="MU356" s="8">
        <v>0.02</v>
      </c>
      <c r="MV356" s="8">
        <v>58.67</v>
      </c>
      <c r="MW356" s="8">
        <v>0.04</v>
      </c>
      <c r="MX356" s="8">
        <v>74.61</v>
      </c>
      <c r="MY356" s="8">
        <v>0.03</v>
      </c>
      <c r="MZ356" s="8">
        <v>74.400000000000006</v>
      </c>
      <c r="NA356" s="8">
        <v>0.03</v>
      </c>
      <c r="NB356" s="8">
        <v>74.260000000000005</v>
      </c>
      <c r="NC356" s="8">
        <v>0.04</v>
      </c>
      <c r="ND356" s="8">
        <v>74.84</v>
      </c>
      <c r="NE356" s="8">
        <v>0.02</v>
      </c>
      <c r="NF356" s="8">
        <v>74.83</v>
      </c>
      <c r="NG356" s="8">
        <v>0.02</v>
      </c>
      <c r="NJ356" s="8">
        <v>55.61</v>
      </c>
      <c r="NK356" s="8">
        <v>0.02</v>
      </c>
      <c r="NL356" s="8">
        <v>69.14</v>
      </c>
      <c r="NM356" s="8">
        <v>0.02</v>
      </c>
      <c r="NN356" s="8">
        <v>71.66</v>
      </c>
      <c r="NO356" s="8">
        <v>0.02</v>
      </c>
      <c r="NP356" s="8">
        <v>57.63</v>
      </c>
      <c r="NQ356" s="8">
        <v>0.02</v>
      </c>
      <c r="NR356" s="8">
        <v>58.73</v>
      </c>
      <c r="NS356" s="8">
        <v>0.02</v>
      </c>
      <c r="NT356" s="8">
        <v>55.84</v>
      </c>
      <c r="NU356" s="8">
        <v>0.02</v>
      </c>
      <c r="NV356" s="8">
        <v>72.989999999999995</v>
      </c>
      <c r="NW356" s="8">
        <v>0.02</v>
      </c>
      <c r="NX356" s="8">
        <v>72.31</v>
      </c>
      <c r="NY356" s="8">
        <v>0.01</v>
      </c>
      <c r="NZ356" s="8">
        <v>60.98</v>
      </c>
      <c r="OA356" s="8">
        <v>0.01</v>
      </c>
      <c r="OB356" s="8">
        <v>68.89</v>
      </c>
      <c r="OC356" s="8">
        <v>0.02</v>
      </c>
      <c r="OD356" s="8">
        <v>72.41</v>
      </c>
      <c r="OE356" s="8">
        <v>0.02</v>
      </c>
      <c r="OF356" s="8">
        <v>55.92</v>
      </c>
      <c r="OG356" s="8">
        <v>0.02</v>
      </c>
      <c r="OH356" s="8">
        <v>56.7</v>
      </c>
      <c r="OI356" s="8">
        <v>0.01</v>
      </c>
      <c r="OJ356" s="8">
        <v>58.36</v>
      </c>
      <c r="OK356" s="8">
        <v>0.01</v>
      </c>
      <c r="OL356" s="8">
        <v>56.72</v>
      </c>
      <c r="OM356" s="8">
        <v>0.04</v>
      </c>
      <c r="ON356" s="8">
        <v>57.82</v>
      </c>
      <c r="OO356" s="8">
        <v>0.02</v>
      </c>
      <c r="OP356" s="8">
        <v>57.59</v>
      </c>
      <c r="OQ356" s="8">
        <v>0.03</v>
      </c>
      <c r="OR356" s="8">
        <v>58.67</v>
      </c>
      <c r="OS356" s="8">
        <v>0.04</v>
      </c>
      <c r="PJ356" s="8">
        <v>56</v>
      </c>
      <c r="PK356" s="8">
        <v>0.04</v>
      </c>
      <c r="PL356" s="8">
        <v>55.59</v>
      </c>
      <c r="PM356" s="8">
        <v>0.04</v>
      </c>
      <c r="PN356" s="8">
        <v>57.1</v>
      </c>
      <c r="PO356" s="8">
        <v>0.03</v>
      </c>
      <c r="PP356" s="8">
        <v>57.57</v>
      </c>
      <c r="PQ356" s="8">
        <v>0.02</v>
      </c>
      <c r="QH356" s="8">
        <v>71.11</v>
      </c>
      <c r="QI356" s="8">
        <v>0.04</v>
      </c>
      <c r="QV356" s="8">
        <v>57.12</v>
      </c>
      <c r="QW356" s="8">
        <v>0.02</v>
      </c>
      <c r="QX356" s="8">
        <v>55.84</v>
      </c>
      <c r="QY356" s="8">
        <v>0.06</v>
      </c>
      <c r="QZ356" s="8">
        <v>55.48</v>
      </c>
      <c r="RA356" s="8">
        <v>0.03</v>
      </c>
      <c r="RB356" s="8">
        <v>75.290000000000006</v>
      </c>
      <c r="RC356" s="8">
        <v>0.02</v>
      </c>
      <c r="RD356" s="8">
        <v>75.06</v>
      </c>
      <c r="RE356" s="8">
        <v>0.03</v>
      </c>
      <c r="RF356" s="8">
        <v>74.849999999999994</v>
      </c>
      <c r="RG356" s="8">
        <v>0.03</v>
      </c>
      <c r="RH356" s="8">
        <v>75.66</v>
      </c>
      <c r="RI356" s="8">
        <v>0.03</v>
      </c>
      <c r="RJ356" s="8">
        <v>75.64</v>
      </c>
      <c r="RK356" s="8">
        <v>0.03</v>
      </c>
      <c r="RL356" s="8">
        <v>75.64</v>
      </c>
      <c r="RM356" s="8">
        <v>0.03</v>
      </c>
      <c r="RN356" s="8">
        <v>75.44</v>
      </c>
      <c r="RO356" s="8">
        <v>0.03</v>
      </c>
      <c r="RP356" s="8">
        <v>74.47</v>
      </c>
      <c r="RQ356" s="8">
        <v>0.06</v>
      </c>
      <c r="RR356" s="8">
        <v>74.400000000000006</v>
      </c>
      <c r="RS356" s="8">
        <v>0.05</v>
      </c>
      <c r="RT356" s="8">
        <v>74.52</v>
      </c>
      <c r="RU356" s="8">
        <v>0.03</v>
      </c>
      <c r="RV356" s="8">
        <v>74.790000000000006</v>
      </c>
      <c r="RW356" s="8">
        <v>0.03</v>
      </c>
      <c r="RX356" s="8">
        <v>74.739999999999995</v>
      </c>
      <c r="RY356" s="8">
        <v>0.02</v>
      </c>
      <c r="RZ356" s="8">
        <v>74.78</v>
      </c>
      <c r="SA356" s="8">
        <v>0.02</v>
      </c>
      <c r="SB356" s="8">
        <v>74.819999999999993</v>
      </c>
      <c r="SC356" s="8">
        <v>0.03</v>
      </c>
      <c r="SD356" s="8">
        <v>74.34</v>
      </c>
      <c r="SE356" s="8">
        <v>0.05</v>
      </c>
      <c r="SF356" s="8">
        <v>74.73</v>
      </c>
      <c r="SG356" s="8">
        <v>0.02</v>
      </c>
      <c r="SH356" s="8">
        <v>74.69</v>
      </c>
      <c r="SI356" s="8">
        <v>0.03</v>
      </c>
      <c r="SJ356" s="8">
        <v>74.739999999999995</v>
      </c>
      <c r="SK356" s="8">
        <v>0.02</v>
      </c>
      <c r="SL356" s="8">
        <v>74.88</v>
      </c>
      <c r="SM356" s="8">
        <v>0.02</v>
      </c>
      <c r="SN356" s="8">
        <v>74.25</v>
      </c>
      <c r="SO356" s="8">
        <v>0.1</v>
      </c>
      <c r="SP356" s="8">
        <v>73.010000000000005</v>
      </c>
      <c r="SQ356" s="8">
        <v>0.09</v>
      </c>
      <c r="SR356" s="8">
        <v>73.31</v>
      </c>
      <c r="SS356" s="8">
        <v>7.0000000000000007E-2</v>
      </c>
      <c r="ST356" s="8">
        <v>74.849999999999994</v>
      </c>
      <c r="SU356" s="8">
        <v>0.02</v>
      </c>
      <c r="SV356" s="8">
        <v>72.97</v>
      </c>
      <c r="SW356" s="8">
        <v>0.08</v>
      </c>
      <c r="SX356" s="8">
        <v>69.84</v>
      </c>
      <c r="SY356" s="8">
        <v>0.08</v>
      </c>
      <c r="SZ356" s="8">
        <v>69.790000000000006</v>
      </c>
      <c r="TA356" s="8">
        <v>0.09</v>
      </c>
      <c r="TD356" s="8">
        <v>75.03</v>
      </c>
      <c r="TE356" s="8">
        <v>0.03</v>
      </c>
      <c r="TF356" s="8">
        <v>75.599999999999994</v>
      </c>
      <c r="TG356" s="8">
        <v>0.02</v>
      </c>
      <c r="TH356" s="8">
        <v>75.44</v>
      </c>
      <c r="TI356" s="8">
        <v>0.03</v>
      </c>
      <c r="TJ356" s="8">
        <v>75.28</v>
      </c>
      <c r="TK356" s="8">
        <v>0.02</v>
      </c>
      <c r="TL356" s="8">
        <v>75.08</v>
      </c>
      <c r="TN356" s="8">
        <v>74.989999999999995</v>
      </c>
      <c r="TO356" s="8">
        <v>0.02</v>
      </c>
      <c r="TP356" s="8">
        <v>74.88</v>
      </c>
      <c r="TQ356" s="8">
        <v>0.03</v>
      </c>
      <c r="TR356" s="8">
        <v>76.77</v>
      </c>
      <c r="TS356" s="8">
        <v>0.08</v>
      </c>
      <c r="TT356" s="8">
        <v>74.91</v>
      </c>
      <c r="TU356" s="8">
        <v>0.02</v>
      </c>
      <c r="TV356" s="8">
        <v>74.87</v>
      </c>
      <c r="TW356" s="8">
        <v>0.02</v>
      </c>
      <c r="TX356" s="8">
        <v>74.87</v>
      </c>
      <c r="TY356" s="8">
        <v>0.02</v>
      </c>
      <c r="WJ356" s="7" t="s">
        <v>3406</v>
      </c>
      <c r="WK356" s="8">
        <v>74.998999999999995</v>
      </c>
      <c r="WL356" s="8">
        <v>5.0000000000000001E-3</v>
      </c>
      <c r="WM356" s="8">
        <v>62.000999999999998</v>
      </c>
      <c r="WN356" s="8">
        <v>2.7E-2</v>
      </c>
      <c r="WO356" s="8">
        <v>74.531999999999996</v>
      </c>
      <c r="WP356" s="8">
        <v>4.0000000000000001E-3</v>
      </c>
      <c r="WQ356" s="8">
        <v>61.72</v>
      </c>
      <c r="WR356" s="8">
        <v>2.9000000000000001E-2</v>
      </c>
      <c r="WS356" s="8">
        <v>54.997999999999998</v>
      </c>
      <c r="WT356" s="8">
        <v>1.2999999999999999E-2</v>
      </c>
      <c r="WU356" s="8">
        <v>51.002000000000002</v>
      </c>
      <c r="WV356" s="8">
        <v>1.7000000000000001E-2</v>
      </c>
      <c r="WW356" s="8">
        <v>2438.3000000000002</v>
      </c>
      <c r="WX356" s="8">
        <v>2.1</v>
      </c>
      <c r="WY356" s="8">
        <v>2343.4</v>
      </c>
      <c r="WZ356" s="8">
        <v>2</v>
      </c>
      <c r="XA356" s="8">
        <v>0.41699999999999998</v>
      </c>
      <c r="XB356" s="8">
        <v>2E-3</v>
      </c>
      <c r="XC356" s="8">
        <v>-0.19900000000000001</v>
      </c>
      <c r="XD356" s="8">
        <v>1E-3</v>
      </c>
      <c r="XE356" s="8">
        <v>0.115</v>
      </c>
      <c r="XF356" s="8">
        <v>3.0000000000000001E-3</v>
      </c>
      <c r="XG356" s="8">
        <v>1.2012</v>
      </c>
      <c r="XH356" s="8">
        <v>2E-3</v>
      </c>
      <c r="XI356" s="8">
        <v>29.475000000000001</v>
      </c>
      <c r="XJ356" s="8">
        <v>1E-3</v>
      </c>
      <c r="XK356" s="8">
        <v>1062</v>
      </c>
      <c r="XL356" s="8">
        <v>8</v>
      </c>
      <c r="XM356" s="8">
        <v>960</v>
      </c>
      <c r="XO356" s="1"/>
      <c r="XP356" s="12">
        <v>0</v>
      </c>
      <c r="XQ356" s="4"/>
      <c r="XR356" s="4"/>
      <c r="XS356" s="45">
        <f t="shared" si="287"/>
        <v>1.111908142525752</v>
      </c>
      <c r="XT356" s="9">
        <f t="shared" si="260"/>
        <v>10806.562886300124</v>
      </c>
      <c r="XU356" s="46">
        <f t="shared" si="261"/>
        <v>114.80150532283464</v>
      </c>
      <c r="XV356" s="9">
        <v>0</v>
      </c>
      <c r="XW356" s="9">
        <f t="shared" si="262"/>
        <v>0</v>
      </c>
      <c r="XX356" s="9">
        <f t="shared" si="263"/>
        <v>10806.562886300124</v>
      </c>
      <c r="XY356" s="15">
        <f t="shared" si="264"/>
        <v>8.7815210507553067E-3</v>
      </c>
      <c r="XZ356" s="9">
        <f t="shared" si="265"/>
        <v>27.60937458684618</v>
      </c>
      <c r="YA356" s="9">
        <f t="shared" si="266"/>
        <v>73.420091857474247</v>
      </c>
      <c r="YB356" s="10">
        <v>13.029463061964226</v>
      </c>
      <c r="YC356" s="10">
        <v>13.537884481796459</v>
      </c>
      <c r="YD356" s="3">
        <v>6.9828757811561237E-3</v>
      </c>
      <c r="YE356" s="9">
        <v>20.778866829588786</v>
      </c>
      <c r="YF356" s="15">
        <v>8.7815210507553067E-3</v>
      </c>
      <c r="YG356" s="9">
        <v>27.609374586846183</v>
      </c>
      <c r="YH356" s="15">
        <v>8.7070933757749727E-3</v>
      </c>
      <c r="YI356" s="9">
        <v>27.414043016763813</v>
      </c>
      <c r="YJ356" s="9">
        <f t="shared" si="267"/>
        <v>74.998999999999981</v>
      </c>
      <c r="YK356" s="9">
        <f t="shared" si="268"/>
        <v>62.001009090388884</v>
      </c>
      <c r="YL356" s="9">
        <f t="shared" si="269"/>
        <v>27.142886481875749</v>
      </c>
      <c r="YM356" s="9">
        <f t="shared" si="289"/>
        <v>5041.1330420739314</v>
      </c>
      <c r="YN356" s="9">
        <f t="shared" si="290"/>
        <v>4095.0168321349579</v>
      </c>
      <c r="YO356" s="9">
        <f t="shared" si="291"/>
        <v>102</v>
      </c>
      <c r="YP356" s="14">
        <f t="shared" si="292"/>
        <v>6.9057094326711185E-2</v>
      </c>
      <c r="YQ356" s="9">
        <f t="shared" si="293"/>
        <v>2156.470579740766</v>
      </c>
      <c r="YR356" s="9">
        <f t="shared" si="294"/>
        <v>1210.3543698017925</v>
      </c>
      <c r="YS356" s="10">
        <f t="shared" si="295"/>
        <v>2.0305749338425292</v>
      </c>
      <c r="YT356" s="15">
        <f t="shared" si="296"/>
        <v>0.93755075714306579</v>
      </c>
      <c r="YU356" s="16">
        <f t="shared" si="297"/>
        <v>-0.46648810497043058</v>
      </c>
      <c r="YV356" s="16">
        <f t="shared" si="298"/>
        <v>-1.5789081425257336</v>
      </c>
      <c r="YW356" s="47">
        <f t="shared" si="299"/>
        <v>49.715936982840972</v>
      </c>
      <c r="YX356" s="5">
        <f t="shared" si="300"/>
        <v>5041.1330420739314</v>
      </c>
      <c r="YY356" s="5">
        <f t="shared" si="301"/>
        <v>2110.8628957748724</v>
      </c>
      <c r="YZ356" s="5">
        <f t="shared" si="302"/>
        <v>2930.2701462990972</v>
      </c>
      <c r="ZA356" s="5">
        <f t="shared" si="303"/>
        <v>0</v>
      </c>
      <c r="ZB356" s="5">
        <f t="shared" si="304"/>
        <v>5041.1330420739696</v>
      </c>
      <c r="ZC356" s="6">
        <f t="shared" si="305"/>
        <v>1.0000000000000075</v>
      </c>
    </row>
    <row r="357" spans="1:679" s="8" customFormat="1" x14ac:dyDescent="0.25">
      <c r="A357" s="8">
        <v>2</v>
      </c>
      <c r="B357" s="8" t="s">
        <v>547</v>
      </c>
      <c r="C357" s="8" t="s">
        <v>548</v>
      </c>
      <c r="D357" s="8" t="s">
        <v>547</v>
      </c>
      <c r="E357" s="8" t="s">
        <v>3320</v>
      </c>
      <c r="F357" s="8" t="s">
        <v>3323</v>
      </c>
      <c r="G357" s="8" t="s">
        <v>3323</v>
      </c>
      <c r="H357" s="8" t="s">
        <v>3309</v>
      </c>
      <c r="I357" s="8" t="s">
        <v>3310</v>
      </c>
      <c r="J357" s="8" t="s">
        <v>3310</v>
      </c>
      <c r="K357" s="8">
        <v>725</v>
      </c>
      <c r="L357" s="8">
        <v>7.25</v>
      </c>
      <c r="N357" s="7">
        <v>0</v>
      </c>
      <c r="O357" s="7">
        <v>0</v>
      </c>
      <c r="P357" s="8" t="s">
        <v>3369</v>
      </c>
      <c r="Q357" s="8" t="s">
        <v>117</v>
      </c>
      <c r="R357" s="8" t="s">
        <v>549</v>
      </c>
      <c r="S357" s="8" t="s">
        <v>119</v>
      </c>
      <c r="T357" s="8" t="s">
        <v>120</v>
      </c>
      <c r="U357" s="8" t="s">
        <v>550</v>
      </c>
      <c r="V357" s="8" t="s">
        <v>3378</v>
      </c>
      <c r="W357" s="8" t="s">
        <v>3382</v>
      </c>
      <c r="X357" s="8" t="s">
        <v>3388</v>
      </c>
      <c r="Y357" s="8" t="s">
        <v>3388</v>
      </c>
      <c r="Z357" s="8" t="s">
        <v>122</v>
      </c>
      <c r="AA357" s="8" t="s">
        <v>123</v>
      </c>
      <c r="AB357" s="8" t="s">
        <v>124</v>
      </c>
      <c r="AC357" s="8" t="s">
        <v>125</v>
      </c>
      <c r="AD357" s="8" t="s">
        <v>126</v>
      </c>
      <c r="AE357" s="8" t="s">
        <v>3393</v>
      </c>
      <c r="AF357" s="8" t="s">
        <v>127</v>
      </c>
      <c r="AG357" s="8">
        <v>75</v>
      </c>
      <c r="AH357" s="8">
        <v>60</v>
      </c>
      <c r="AI357" s="8">
        <v>55</v>
      </c>
      <c r="AJ357" s="8">
        <v>51</v>
      </c>
      <c r="AK357" s="8">
        <v>6.4</v>
      </c>
      <c r="AL357" s="8">
        <v>6.2</v>
      </c>
      <c r="AM357" s="8">
        <v>6.4</v>
      </c>
      <c r="AN357" s="8">
        <v>6.2</v>
      </c>
      <c r="AO357" s="8">
        <v>459.7</v>
      </c>
      <c r="AP357" s="8">
        <v>0</v>
      </c>
      <c r="AQ357" s="8">
        <v>3.2</v>
      </c>
      <c r="AR357" s="8">
        <v>0</v>
      </c>
      <c r="AS357" s="8">
        <v>1840</v>
      </c>
      <c r="AT357" s="8">
        <v>17</v>
      </c>
      <c r="AU357" s="8">
        <v>1531</v>
      </c>
      <c r="AV357" s="8">
        <v>71</v>
      </c>
      <c r="AW357" s="8">
        <v>507</v>
      </c>
      <c r="AX357" s="8">
        <v>72</v>
      </c>
      <c r="AY357" s="8">
        <v>2348</v>
      </c>
      <c r="AZ357" s="8">
        <v>80</v>
      </c>
      <c r="BA357" s="8">
        <v>2.255523535</v>
      </c>
      <c r="BB357" s="8">
        <v>754</v>
      </c>
      <c r="BC357" s="8">
        <v>960</v>
      </c>
      <c r="BE357" s="8">
        <v>1.76753122</v>
      </c>
      <c r="CO357" s="8" t="s">
        <v>551</v>
      </c>
      <c r="CP357" s="8" t="s">
        <v>552</v>
      </c>
      <c r="CQ357" s="8">
        <v>74.997</v>
      </c>
      <c r="CR357" s="8">
        <v>7.0000000000000001E-3</v>
      </c>
      <c r="CS357" s="8">
        <v>62</v>
      </c>
      <c r="CT357" s="8">
        <v>1.4E-2</v>
      </c>
      <c r="CU357" s="8">
        <v>55</v>
      </c>
      <c r="CV357" s="8">
        <v>1.2E-2</v>
      </c>
      <c r="CW357" s="8">
        <v>50.997</v>
      </c>
      <c r="CX357" s="8">
        <v>1.2999999999999999E-2</v>
      </c>
      <c r="CY357" s="8">
        <v>75.069999999999993</v>
      </c>
      <c r="CZ357" s="8">
        <v>0.03</v>
      </c>
      <c r="DA357" s="8">
        <v>74.489999999999995</v>
      </c>
      <c r="DB357" s="8">
        <v>0.02</v>
      </c>
      <c r="DC357" s="8">
        <v>74.59</v>
      </c>
      <c r="DD357" s="8">
        <v>0.01</v>
      </c>
      <c r="DE357" s="8">
        <v>0.11899999999999999</v>
      </c>
      <c r="DF357" s="8">
        <v>2E-3</v>
      </c>
      <c r="DG357" s="8">
        <v>1.1973</v>
      </c>
      <c r="DH357" s="8">
        <v>2E-3</v>
      </c>
      <c r="DI357" s="8">
        <v>1840</v>
      </c>
      <c r="DJ357" s="8">
        <v>17</v>
      </c>
      <c r="DK357" s="8">
        <v>507</v>
      </c>
      <c r="DL357" s="8">
        <v>72</v>
      </c>
      <c r="DM357" s="8">
        <v>2.2559999999999998</v>
      </c>
      <c r="DN357" s="8">
        <v>7.8E-2</v>
      </c>
      <c r="DU357" s="8">
        <v>459.7</v>
      </c>
      <c r="DV357" s="8">
        <v>2</v>
      </c>
      <c r="DW357" s="8">
        <v>461.7</v>
      </c>
      <c r="DX357" s="8">
        <v>2.1</v>
      </c>
      <c r="DY357" s="8">
        <v>460.2</v>
      </c>
      <c r="DZ357" s="8">
        <v>2.1</v>
      </c>
      <c r="EA357" s="8">
        <v>3.2</v>
      </c>
      <c r="EB357" s="8">
        <v>0</v>
      </c>
      <c r="EC357" s="8">
        <v>2.7</v>
      </c>
      <c r="ED357" s="8">
        <v>0</v>
      </c>
      <c r="EE357" s="8">
        <v>3.1</v>
      </c>
      <c r="EF357" s="8">
        <v>0</v>
      </c>
      <c r="EG357" s="8">
        <v>1257.2</v>
      </c>
      <c r="EH357" s="8">
        <v>14.7</v>
      </c>
      <c r="EI357" s="8">
        <v>1108</v>
      </c>
      <c r="EJ357" s="8">
        <v>20.2</v>
      </c>
      <c r="EK357" s="8">
        <v>-10</v>
      </c>
      <c r="EL357" s="8">
        <v>0</v>
      </c>
      <c r="EM357" s="8">
        <v>460</v>
      </c>
      <c r="EO357" s="8">
        <v>460</v>
      </c>
      <c r="EQ357" s="8">
        <v>460</v>
      </c>
      <c r="ES357" s="8">
        <v>2.7</v>
      </c>
      <c r="EU357" s="8">
        <v>2.8</v>
      </c>
      <c r="EW357" s="8">
        <v>2.6</v>
      </c>
      <c r="EY357" s="8">
        <v>0.38</v>
      </c>
      <c r="FW357" s="8">
        <v>0.4</v>
      </c>
      <c r="FY357" s="8">
        <v>0</v>
      </c>
      <c r="GA357" s="8">
        <v>0</v>
      </c>
      <c r="GC357" s="8">
        <v>85</v>
      </c>
      <c r="GE357" s="8">
        <v>1045</v>
      </c>
      <c r="GT357" s="8">
        <v>95.93</v>
      </c>
      <c r="GU357" s="8">
        <v>0.02</v>
      </c>
      <c r="GV357" s="8">
        <v>56.42</v>
      </c>
      <c r="GW357" s="8">
        <v>0.03</v>
      </c>
      <c r="GX357" s="8">
        <v>56.76</v>
      </c>
      <c r="GY357" s="8">
        <v>0.01</v>
      </c>
      <c r="GZ357" s="8">
        <v>0.34</v>
      </c>
      <c r="HA357" s="8">
        <v>0.02</v>
      </c>
      <c r="HB357" s="8">
        <v>94.93</v>
      </c>
      <c r="HC357" s="8">
        <v>0.02</v>
      </c>
      <c r="HD357" s="8">
        <v>57.03</v>
      </c>
      <c r="HE357" s="8">
        <v>0.02</v>
      </c>
      <c r="HF357" s="8">
        <v>56.2</v>
      </c>
      <c r="HG357" s="8">
        <v>0.01</v>
      </c>
      <c r="HH357" s="8">
        <v>-0.83</v>
      </c>
      <c r="HI357" s="8">
        <v>0.01</v>
      </c>
      <c r="HL357" s="8">
        <v>68.36</v>
      </c>
      <c r="HM357" s="8">
        <v>0.02</v>
      </c>
      <c r="HR357" s="8">
        <v>95.12</v>
      </c>
      <c r="HS357" s="8">
        <v>0.01</v>
      </c>
      <c r="HT357" s="8">
        <v>71.02</v>
      </c>
      <c r="HU357" s="8">
        <v>0.01</v>
      </c>
      <c r="HV357" s="8">
        <v>56.3</v>
      </c>
      <c r="HW357" s="8">
        <v>0.01</v>
      </c>
      <c r="HX357" s="8">
        <v>14.73</v>
      </c>
      <c r="HY357" s="8">
        <v>0.02</v>
      </c>
      <c r="HZ357" s="8">
        <v>94.7</v>
      </c>
      <c r="IA357" s="8">
        <v>0.03</v>
      </c>
      <c r="IB357" s="8">
        <v>57.69</v>
      </c>
      <c r="IC357" s="8">
        <v>0.01</v>
      </c>
      <c r="ID357" s="8">
        <v>56.07</v>
      </c>
      <c r="IE357" s="8">
        <v>0.02</v>
      </c>
      <c r="IF357" s="8">
        <v>1.63</v>
      </c>
      <c r="IG357" s="8">
        <v>0.02</v>
      </c>
      <c r="KB357" s="8">
        <v>95.94</v>
      </c>
      <c r="KC357" s="8">
        <v>0.01</v>
      </c>
      <c r="KD357" s="8">
        <v>58.45</v>
      </c>
      <c r="KE357" s="8">
        <v>0.02</v>
      </c>
      <c r="KF357" s="8">
        <v>56.76</v>
      </c>
      <c r="KG357" s="8">
        <v>0.01</v>
      </c>
      <c r="KH357" s="8">
        <v>1.68</v>
      </c>
      <c r="KI357" s="8">
        <v>0.02</v>
      </c>
      <c r="KJ357" s="8">
        <v>96.59</v>
      </c>
      <c r="KK357" s="8">
        <v>0.04</v>
      </c>
      <c r="KL357" s="8">
        <v>57.12</v>
      </c>
      <c r="KM357" s="8">
        <v>0.02</v>
      </c>
      <c r="KN357" s="8">
        <v>0.85</v>
      </c>
      <c r="KO357" s="8">
        <v>0.06</v>
      </c>
      <c r="KR357" s="8">
        <v>72.28</v>
      </c>
      <c r="KS357" s="8">
        <v>0.02</v>
      </c>
      <c r="KX357" s="8">
        <v>95.64</v>
      </c>
      <c r="KY357" s="8">
        <v>0.01</v>
      </c>
      <c r="KZ357" s="8">
        <v>56.59</v>
      </c>
      <c r="LA357" s="8">
        <v>0.01</v>
      </c>
      <c r="LB357" s="8">
        <v>14.07</v>
      </c>
      <c r="LC357" s="8">
        <v>0.03</v>
      </c>
      <c r="LD357" s="8">
        <v>95.42</v>
      </c>
      <c r="LE357" s="8">
        <v>0.01</v>
      </c>
      <c r="LF357" s="8">
        <v>59.25</v>
      </c>
      <c r="LG357" s="8">
        <v>0.02</v>
      </c>
      <c r="LH357" s="8">
        <v>56.47</v>
      </c>
      <c r="LI357" s="8">
        <v>0.01</v>
      </c>
      <c r="LJ357" s="8">
        <v>2.78</v>
      </c>
      <c r="LK357" s="8">
        <v>0.02</v>
      </c>
      <c r="LL357" s="8">
        <v>57.77</v>
      </c>
      <c r="LM357" s="8">
        <v>0.02</v>
      </c>
      <c r="MP357" s="8">
        <v>56.78</v>
      </c>
      <c r="MQ357" s="8">
        <v>0.01</v>
      </c>
      <c r="MR357" s="8">
        <v>58.22</v>
      </c>
      <c r="MS357" s="8">
        <v>0.02</v>
      </c>
      <c r="MT357" s="8">
        <v>57.77</v>
      </c>
      <c r="MU357" s="8">
        <v>0.02</v>
      </c>
      <c r="MV357" s="8">
        <v>59.61</v>
      </c>
      <c r="MW357" s="8">
        <v>0.03</v>
      </c>
      <c r="MX357" s="8">
        <v>74.510000000000005</v>
      </c>
      <c r="MY357" s="8">
        <v>0.01</v>
      </c>
      <c r="MZ357" s="8">
        <v>74.22</v>
      </c>
      <c r="NA357" s="8">
        <v>0.02</v>
      </c>
      <c r="NB357" s="8">
        <v>73.989999999999995</v>
      </c>
      <c r="NC357" s="8">
        <v>0.02</v>
      </c>
      <c r="ND357" s="8">
        <v>74.75</v>
      </c>
      <c r="NE357" s="8">
        <v>0.02</v>
      </c>
      <c r="NF357" s="8">
        <v>74.73</v>
      </c>
      <c r="NG357" s="8">
        <v>0.02</v>
      </c>
      <c r="NJ357" s="8">
        <v>56.13</v>
      </c>
      <c r="NK357" s="8">
        <v>0.01</v>
      </c>
      <c r="NL357" s="8">
        <v>68.77</v>
      </c>
      <c r="NM357" s="8">
        <v>0.03</v>
      </c>
      <c r="NN357" s="8">
        <v>71.39</v>
      </c>
      <c r="NO357" s="8">
        <v>0.02</v>
      </c>
      <c r="NP357" s="8">
        <v>58.14</v>
      </c>
      <c r="NQ357" s="8">
        <v>0.01</v>
      </c>
      <c r="NR357" s="8">
        <v>59.2</v>
      </c>
      <c r="NS357" s="8">
        <v>0.02</v>
      </c>
      <c r="NT357" s="8">
        <v>56.53</v>
      </c>
      <c r="NU357" s="8">
        <v>0.03</v>
      </c>
      <c r="NV357" s="8">
        <v>72.86</v>
      </c>
      <c r="NW357" s="8">
        <v>0.02</v>
      </c>
      <c r="NX357" s="8">
        <v>71.89</v>
      </c>
      <c r="NY357" s="8">
        <v>0.02</v>
      </c>
      <c r="NZ357" s="8">
        <v>61.26</v>
      </c>
      <c r="OA357" s="8">
        <v>0.01</v>
      </c>
      <c r="OB357" s="8">
        <v>68.36</v>
      </c>
      <c r="OC357" s="8">
        <v>0.02</v>
      </c>
      <c r="OD357" s="8">
        <v>72.28</v>
      </c>
      <c r="OE357" s="8">
        <v>0.02</v>
      </c>
      <c r="OF357" s="8">
        <v>56.11</v>
      </c>
      <c r="OG357" s="8">
        <v>0.03</v>
      </c>
      <c r="OH357" s="8">
        <v>57.13</v>
      </c>
      <c r="OI357" s="8">
        <v>0.01</v>
      </c>
      <c r="OJ357" s="8">
        <v>59.03</v>
      </c>
      <c r="OK357" s="8">
        <v>0.01</v>
      </c>
      <c r="OL357" s="8">
        <v>57.44</v>
      </c>
      <c r="OM357" s="8">
        <v>0.02</v>
      </c>
      <c r="ON357" s="8">
        <v>58.3</v>
      </c>
      <c r="OO357" s="8">
        <v>0.03</v>
      </c>
      <c r="OP357" s="8">
        <v>58.22</v>
      </c>
      <c r="OQ357" s="8">
        <v>0.02</v>
      </c>
      <c r="OR357" s="8">
        <v>59.61</v>
      </c>
      <c r="OS357" s="8">
        <v>0.03</v>
      </c>
      <c r="PJ357" s="8">
        <v>56.42</v>
      </c>
      <c r="PK357" s="8">
        <v>0.03</v>
      </c>
      <c r="PL357" s="8">
        <v>56.27</v>
      </c>
      <c r="PM357" s="8">
        <v>0.06</v>
      </c>
      <c r="PN357" s="8">
        <v>56.78</v>
      </c>
      <c r="PO357" s="8">
        <v>0.01</v>
      </c>
      <c r="PP357" s="8">
        <v>57.77</v>
      </c>
      <c r="PQ357" s="8">
        <v>0.02</v>
      </c>
      <c r="QH357" s="8">
        <v>70.67</v>
      </c>
      <c r="QI357" s="8">
        <v>0.03</v>
      </c>
      <c r="QV357" s="8">
        <v>57.26</v>
      </c>
      <c r="QW357" s="8">
        <v>0.02</v>
      </c>
      <c r="QX357" s="8">
        <v>56.18</v>
      </c>
      <c r="QY357" s="8">
        <v>0.06</v>
      </c>
      <c r="QZ357" s="8">
        <v>55.87</v>
      </c>
      <c r="RA357" s="8">
        <v>0.04</v>
      </c>
      <c r="RB357" s="8">
        <v>75.47</v>
      </c>
      <c r="RC357" s="8">
        <v>0.01</v>
      </c>
      <c r="RD357" s="8">
        <v>72.84</v>
      </c>
      <c r="RE357" s="8">
        <v>0.05</v>
      </c>
      <c r="RF357" s="8">
        <v>74.8</v>
      </c>
      <c r="RG357" s="8">
        <v>0.03</v>
      </c>
      <c r="RH357" s="8">
        <v>73.87</v>
      </c>
      <c r="RI357" s="8">
        <v>0.05</v>
      </c>
      <c r="RJ357" s="8">
        <v>75.89</v>
      </c>
      <c r="RK357" s="8">
        <v>0.03</v>
      </c>
      <c r="RL357" s="8">
        <v>75.88</v>
      </c>
      <c r="RM357" s="8">
        <v>0.02</v>
      </c>
      <c r="RN357" s="8">
        <v>75.53</v>
      </c>
      <c r="RO357" s="8">
        <v>0.02</v>
      </c>
      <c r="RP357" s="8">
        <v>74.010000000000005</v>
      </c>
      <c r="RQ357" s="8">
        <v>0.04</v>
      </c>
      <c r="RR357" s="8">
        <v>73.94</v>
      </c>
      <c r="RS357" s="8">
        <v>0.04</v>
      </c>
      <c r="RT357" s="8">
        <v>74.22</v>
      </c>
      <c r="RU357" s="8">
        <v>0.03</v>
      </c>
      <c r="RV357" s="8">
        <v>74.36</v>
      </c>
      <c r="RW357" s="8">
        <v>0.04</v>
      </c>
      <c r="RX357" s="8">
        <v>74.3</v>
      </c>
      <c r="RY357" s="8">
        <v>0.03</v>
      </c>
      <c r="RZ357" s="8">
        <v>74.56</v>
      </c>
      <c r="SA357" s="8">
        <v>0.03</v>
      </c>
      <c r="SB357" s="8">
        <v>74.69</v>
      </c>
      <c r="SC357" s="8">
        <v>0.03</v>
      </c>
      <c r="SD357" s="8">
        <v>74.19</v>
      </c>
      <c r="SE357" s="8">
        <v>0.05</v>
      </c>
      <c r="SF357" s="8">
        <v>74.680000000000007</v>
      </c>
      <c r="SG357" s="8">
        <v>0.02</v>
      </c>
      <c r="SH357" s="8">
        <v>74.67</v>
      </c>
      <c r="SI357" s="8">
        <v>0.03</v>
      </c>
      <c r="SJ357" s="8">
        <v>74.62</v>
      </c>
      <c r="SK357" s="8">
        <v>0.03</v>
      </c>
      <c r="SL357" s="8">
        <v>74.95</v>
      </c>
      <c r="SM357" s="8">
        <v>0.02</v>
      </c>
      <c r="SN357" s="8">
        <v>74.44</v>
      </c>
      <c r="SO357" s="8">
        <v>0.08</v>
      </c>
      <c r="SP357" s="8">
        <v>72.69</v>
      </c>
      <c r="SQ357" s="8">
        <v>0.08</v>
      </c>
      <c r="SR357" s="8">
        <v>72.959999999999994</v>
      </c>
      <c r="SS357" s="8">
        <v>0.05</v>
      </c>
      <c r="ST357" s="8">
        <v>74.63</v>
      </c>
      <c r="SU357" s="8">
        <v>0.03</v>
      </c>
      <c r="SV357" s="8">
        <v>72.94</v>
      </c>
      <c r="SW357" s="8">
        <v>7.0000000000000007E-2</v>
      </c>
      <c r="SX357" s="8">
        <v>69.31</v>
      </c>
      <c r="SY357" s="8">
        <v>0.1</v>
      </c>
      <c r="SZ357" s="8">
        <v>69</v>
      </c>
      <c r="TA357" s="8">
        <v>0.1</v>
      </c>
      <c r="TD357" s="8">
        <v>73.39</v>
      </c>
      <c r="TE357" s="8">
        <v>0.05</v>
      </c>
      <c r="TF357" s="8">
        <v>75.849999999999994</v>
      </c>
      <c r="TG357" s="8">
        <v>0.01</v>
      </c>
      <c r="TH357" s="8">
        <v>75.67</v>
      </c>
      <c r="TI357" s="8">
        <v>0.02</v>
      </c>
      <c r="TJ357" s="8">
        <v>75.09</v>
      </c>
      <c r="TK357" s="8">
        <v>0.03</v>
      </c>
      <c r="TL357" s="8">
        <v>72.94</v>
      </c>
      <c r="TN357" s="8">
        <v>75.069999999999993</v>
      </c>
      <c r="TO357" s="8">
        <v>0.02</v>
      </c>
      <c r="TP357" s="8">
        <v>74.430000000000007</v>
      </c>
      <c r="TQ357" s="8">
        <v>0.03</v>
      </c>
      <c r="TR357" s="8">
        <v>74.64</v>
      </c>
      <c r="TS357" s="8">
        <v>0.04</v>
      </c>
      <c r="TT357" s="8">
        <v>74.37</v>
      </c>
      <c r="TU357" s="8">
        <v>0.03</v>
      </c>
      <c r="TV357" s="8">
        <v>74.540000000000006</v>
      </c>
      <c r="TW357" s="8">
        <v>0.03</v>
      </c>
      <c r="TX357" s="8">
        <v>74.95</v>
      </c>
      <c r="TY357" s="8">
        <v>0.02</v>
      </c>
      <c r="WJ357" s="7" t="s">
        <v>3406</v>
      </c>
      <c r="WK357" s="8">
        <v>74.997</v>
      </c>
      <c r="WL357" s="8">
        <v>7.0000000000000001E-3</v>
      </c>
      <c r="WM357" s="8">
        <v>62</v>
      </c>
      <c r="WN357" s="8">
        <v>1.4E-2</v>
      </c>
      <c r="WO357" s="8">
        <v>74.293000000000006</v>
      </c>
      <c r="WP357" s="8">
        <v>4.0000000000000001E-3</v>
      </c>
      <c r="WQ357" s="8">
        <v>61.706000000000003</v>
      </c>
      <c r="WR357" s="8">
        <v>1.4E-2</v>
      </c>
      <c r="WS357" s="8">
        <v>55</v>
      </c>
      <c r="WT357" s="8">
        <v>1.2E-2</v>
      </c>
      <c r="WU357" s="8">
        <v>50.997</v>
      </c>
      <c r="WV357" s="8">
        <v>1.2999999999999999E-2</v>
      </c>
      <c r="WW357" s="8">
        <v>2435.5</v>
      </c>
      <c r="WX357" s="8">
        <v>2.1</v>
      </c>
      <c r="WY357" s="8">
        <v>2338.4</v>
      </c>
      <c r="WZ357" s="8">
        <v>2</v>
      </c>
      <c r="XA357" s="8">
        <v>0.436</v>
      </c>
      <c r="XB357" s="8">
        <v>2E-3</v>
      </c>
      <c r="XC357" s="8">
        <v>-0.19600000000000001</v>
      </c>
      <c r="XD357" s="8">
        <v>1E-3</v>
      </c>
      <c r="XE357" s="8">
        <v>0.11899999999999999</v>
      </c>
      <c r="XF357" s="8">
        <v>2E-3</v>
      </c>
      <c r="XG357" s="8">
        <v>1.1973</v>
      </c>
      <c r="XH357" s="8">
        <v>2E-3</v>
      </c>
      <c r="XI357" s="8">
        <v>29.436</v>
      </c>
      <c r="XJ357" s="8">
        <v>0</v>
      </c>
      <c r="XK357" s="8">
        <v>1041</v>
      </c>
      <c r="XL357" s="8">
        <v>8</v>
      </c>
      <c r="XM357" s="8">
        <v>960</v>
      </c>
      <c r="XO357" s="1"/>
      <c r="XP357" s="12">
        <v>0</v>
      </c>
      <c r="XQ357" s="4"/>
      <c r="XR357" s="4"/>
      <c r="XS357" s="45">
        <f t="shared" si="287"/>
        <v>1.1061704564053807</v>
      </c>
      <c r="XT357" s="9">
        <f t="shared" si="260"/>
        <v>10798.681303824045</v>
      </c>
      <c r="XU357" s="46">
        <f t="shared" si="261"/>
        <v>119.77616226771654</v>
      </c>
      <c r="XV357" s="9">
        <v>0</v>
      </c>
      <c r="XW357" s="9">
        <f t="shared" si="262"/>
        <v>0</v>
      </c>
      <c r="XX357" s="9">
        <f t="shared" si="263"/>
        <v>10798.681303824045</v>
      </c>
      <c r="XY357" s="15">
        <f t="shared" si="264"/>
        <v>8.7813341885257523E-3</v>
      </c>
      <c r="XZ357" s="9">
        <f t="shared" si="265"/>
        <v>27.608682305766589</v>
      </c>
      <c r="YA357" s="9">
        <f t="shared" si="266"/>
        <v>73.186829543594627</v>
      </c>
      <c r="YB357" s="10">
        <v>13.029489378977148</v>
      </c>
      <c r="YC357" s="10">
        <v>13.53220785840325</v>
      </c>
      <c r="YD357" s="3">
        <v>6.9797490849262253E-3</v>
      </c>
      <c r="YE357" s="9">
        <v>20.775959251760622</v>
      </c>
      <c r="YF357" s="15">
        <v>8.7813341885257523E-3</v>
      </c>
      <c r="YG357" s="9">
        <v>27.608682305766592</v>
      </c>
      <c r="YH357" s="15">
        <v>8.7543772360583749E-3</v>
      </c>
      <c r="YI357" s="9">
        <v>27.407486940369264</v>
      </c>
      <c r="YJ357" s="9">
        <f t="shared" si="267"/>
        <v>74.996999999999986</v>
      </c>
      <c r="YK357" s="9">
        <f t="shared" si="268"/>
        <v>62.0000090842681</v>
      </c>
      <c r="YL357" s="9">
        <f t="shared" si="269"/>
        <v>27.137706408774509</v>
      </c>
      <c r="YM357" s="9">
        <f t="shared" si="289"/>
        <v>5085.918613400132</v>
      </c>
      <c r="YN357" s="9">
        <f t="shared" si="290"/>
        <v>4691.3889274366056</v>
      </c>
      <c r="YO357" s="9">
        <f t="shared" si="291"/>
        <v>81</v>
      </c>
      <c r="YP357" s="14">
        <f t="shared" si="292"/>
        <v>5.435655208316055E-2</v>
      </c>
      <c r="YQ357" s="9">
        <f t="shared" si="293"/>
        <v>2218.2346552198487</v>
      </c>
      <c r="YR357" s="9">
        <f t="shared" si="294"/>
        <v>1823.7049692563223</v>
      </c>
      <c r="YS357" s="10">
        <f t="shared" si="295"/>
        <v>2.1308690251871747</v>
      </c>
      <c r="YT357" s="15">
        <f t="shared" si="296"/>
        <v>0.91929234902027468</v>
      </c>
      <c r="YU357" s="16">
        <f t="shared" si="297"/>
        <v>-0.47097589699207987</v>
      </c>
      <c r="YV357" s="16">
        <f t="shared" si="298"/>
        <v>-1.8101704564053591</v>
      </c>
      <c r="YW357" s="47">
        <f t="shared" si="299"/>
        <v>52.568265742078218</v>
      </c>
      <c r="YX357" s="5">
        <f t="shared" si="300"/>
        <v>5085.918613400132</v>
      </c>
      <c r="YY357" s="5">
        <f t="shared" si="301"/>
        <v>2172.6446307321798</v>
      </c>
      <c r="YZ357" s="5">
        <f t="shared" si="302"/>
        <v>2913.2739826679908</v>
      </c>
      <c r="ZA357" s="5">
        <f t="shared" si="303"/>
        <v>0</v>
      </c>
      <c r="ZB357" s="5">
        <f t="shared" si="304"/>
        <v>5085.9186134001702</v>
      </c>
      <c r="ZC357" s="6">
        <f t="shared" si="305"/>
        <v>1.0000000000000075</v>
      </c>
    </row>
    <row r="358" spans="1:679" s="8" customFormat="1" x14ac:dyDescent="0.25">
      <c r="A358" s="8">
        <v>2</v>
      </c>
      <c r="B358" s="8" t="s">
        <v>708</v>
      </c>
      <c r="C358" s="8" t="s">
        <v>709</v>
      </c>
      <c r="D358" s="8" t="s">
        <v>708</v>
      </c>
      <c r="E358" s="8" t="s">
        <v>3320</v>
      </c>
      <c r="F358" s="8" t="s">
        <v>3323</v>
      </c>
      <c r="G358" s="8" t="s">
        <v>3323</v>
      </c>
      <c r="H358" s="8" t="s">
        <v>3333</v>
      </c>
      <c r="I358" s="8" t="s">
        <v>3310</v>
      </c>
      <c r="J358" s="8" t="s">
        <v>3310</v>
      </c>
      <c r="K358" s="8">
        <v>1060</v>
      </c>
      <c r="L358" s="8">
        <v>5.75</v>
      </c>
      <c r="N358" s="7">
        <v>0</v>
      </c>
      <c r="O358" s="7">
        <v>0</v>
      </c>
      <c r="P358" s="8" t="s">
        <v>3369</v>
      </c>
      <c r="Q358" s="8" t="s">
        <v>117</v>
      </c>
      <c r="R358" s="8" t="s">
        <v>710</v>
      </c>
      <c r="S358" s="8" t="s">
        <v>119</v>
      </c>
      <c r="T358" s="8" t="s">
        <v>120</v>
      </c>
      <c r="U358" s="8" t="s">
        <v>121</v>
      </c>
      <c r="V358" s="8" t="s">
        <v>3378</v>
      </c>
      <c r="W358" s="8" t="s">
        <v>3382</v>
      </c>
      <c r="X358" s="8" t="s">
        <v>3388</v>
      </c>
      <c r="Y358" s="8" t="s">
        <v>3388</v>
      </c>
      <c r="Z358" s="8" t="s">
        <v>122</v>
      </c>
      <c r="AA358" s="8" t="s">
        <v>123</v>
      </c>
      <c r="AB358" s="8" t="s">
        <v>124</v>
      </c>
      <c r="AC358" s="8" t="s">
        <v>125</v>
      </c>
      <c r="AD358" s="8" t="s">
        <v>126</v>
      </c>
      <c r="AE358" s="8" t="s">
        <v>3393</v>
      </c>
      <c r="AF358" s="8" t="s">
        <v>127</v>
      </c>
      <c r="AG358" s="8">
        <v>75</v>
      </c>
      <c r="AH358" s="8">
        <v>62</v>
      </c>
      <c r="AI358" s="8">
        <v>55</v>
      </c>
      <c r="AJ358" s="8">
        <v>51</v>
      </c>
      <c r="AK358" s="8">
        <v>6.4</v>
      </c>
      <c r="AL358" s="8">
        <v>6.2</v>
      </c>
      <c r="AM358" s="8">
        <v>6.4</v>
      </c>
      <c r="AN358" s="8">
        <v>6.2</v>
      </c>
      <c r="AO358" s="8">
        <v>459.7</v>
      </c>
      <c r="AP358" s="8">
        <v>0</v>
      </c>
      <c r="AQ358" s="8">
        <v>4.0999999999999996</v>
      </c>
      <c r="AR358" s="8">
        <v>0</v>
      </c>
      <c r="AS358" s="8">
        <v>-1047</v>
      </c>
      <c r="AT358" s="8">
        <v>30</v>
      </c>
      <c r="AU358" s="8">
        <v>-1356</v>
      </c>
      <c r="AV358" s="8">
        <v>150</v>
      </c>
      <c r="AW358" s="8">
        <v>719</v>
      </c>
      <c r="AX358" s="8">
        <v>85</v>
      </c>
      <c r="AY358" s="8">
        <v>-327</v>
      </c>
      <c r="AZ358" s="8">
        <v>86</v>
      </c>
      <c r="BA358" s="8">
        <v>-0.14494680900000001</v>
      </c>
      <c r="BB358" s="8">
        <v>1054</v>
      </c>
      <c r="BC358" s="8">
        <v>2170</v>
      </c>
      <c r="BE358" s="8">
        <v>-0.464095745</v>
      </c>
      <c r="CO358" s="8" t="s">
        <v>711</v>
      </c>
      <c r="CP358" s="8" t="s">
        <v>697</v>
      </c>
      <c r="CQ358" s="8">
        <v>74.992000000000004</v>
      </c>
      <c r="CR358" s="8">
        <v>8.9999999999999993E-3</v>
      </c>
      <c r="CS358" s="8">
        <v>62.002000000000002</v>
      </c>
      <c r="CT358" s="8">
        <v>2.3E-2</v>
      </c>
      <c r="CU358" s="8">
        <v>54.97</v>
      </c>
      <c r="CV358" s="8">
        <v>2.1999999999999999E-2</v>
      </c>
      <c r="CW358" s="8">
        <v>50.994</v>
      </c>
      <c r="CX358" s="8">
        <v>5.0000000000000001E-3</v>
      </c>
      <c r="CY358" s="8">
        <v>74.91</v>
      </c>
      <c r="CZ358" s="8">
        <v>0.05</v>
      </c>
      <c r="DA358" s="8">
        <v>75.290000000000006</v>
      </c>
      <c r="DB358" s="8">
        <v>0.04</v>
      </c>
      <c r="DC358" s="8">
        <v>75.19</v>
      </c>
      <c r="DD358" s="8">
        <v>0.01</v>
      </c>
      <c r="DE358" s="8">
        <v>0.26400000000000001</v>
      </c>
      <c r="DF358" s="8">
        <v>5.0000000000000001E-3</v>
      </c>
      <c r="DG358" s="8">
        <v>2.4115000000000002</v>
      </c>
      <c r="DH358" s="8">
        <v>3.5000000000000001E-3</v>
      </c>
      <c r="DI358" s="8">
        <v>-1047</v>
      </c>
      <c r="DJ358" s="8">
        <v>30</v>
      </c>
      <c r="DK358" s="8">
        <v>719</v>
      </c>
      <c r="DL358" s="8">
        <v>85</v>
      </c>
      <c r="DM358" s="8">
        <v>0</v>
      </c>
      <c r="DN358" s="8">
        <v>0</v>
      </c>
      <c r="DU358" s="8">
        <v>459.7</v>
      </c>
      <c r="DV358" s="8">
        <v>2</v>
      </c>
      <c r="DW358" s="8">
        <v>461.1</v>
      </c>
      <c r="DX358" s="8">
        <v>2</v>
      </c>
      <c r="DY358" s="8">
        <v>460.5</v>
      </c>
      <c r="DZ358" s="8">
        <v>2</v>
      </c>
      <c r="EA358" s="8">
        <v>4.0999999999999996</v>
      </c>
      <c r="EB358" s="8">
        <v>0</v>
      </c>
      <c r="EC358" s="8">
        <v>3.7</v>
      </c>
      <c r="ED358" s="8">
        <v>0</v>
      </c>
      <c r="EE358" s="8">
        <v>3.9</v>
      </c>
      <c r="EF358" s="8">
        <v>0</v>
      </c>
      <c r="EG358" s="8">
        <v>1861.2</v>
      </c>
      <c r="EH358" s="8">
        <v>13.4</v>
      </c>
      <c r="EI358" s="8">
        <v>1112.8</v>
      </c>
      <c r="EJ358" s="8">
        <v>17.2</v>
      </c>
      <c r="EK358" s="8">
        <v>395</v>
      </c>
      <c r="EL358" s="8">
        <v>9.6999999999999993</v>
      </c>
      <c r="EM358" s="8">
        <v>460</v>
      </c>
      <c r="EO358" s="8">
        <v>460</v>
      </c>
      <c r="EQ358" s="8">
        <v>460</v>
      </c>
      <c r="ES358" s="8">
        <v>3.6</v>
      </c>
      <c r="EU358" s="8">
        <v>3.7</v>
      </c>
      <c r="EW358" s="8">
        <v>3.6</v>
      </c>
      <c r="EY358" s="8">
        <v>0.65</v>
      </c>
      <c r="FW358" s="8">
        <v>0.4</v>
      </c>
      <c r="FY358" s="8">
        <v>0</v>
      </c>
      <c r="GA358" s="8">
        <v>0</v>
      </c>
      <c r="GC358" s="8">
        <v>85</v>
      </c>
      <c r="GE358" s="8">
        <v>2255</v>
      </c>
      <c r="GT358" s="8">
        <v>96.23</v>
      </c>
      <c r="GU358" s="8">
        <v>0.03</v>
      </c>
      <c r="GV358" s="8">
        <v>56.62</v>
      </c>
      <c r="GW358" s="8">
        <v>0.04</v>
      </c>
      <c r="GX358" s="8">
        <v>56.92</v>
      </c>
      <c r="GY358" s="8">
        <v>0.01</v>
      </c>
      <c r="GZ358" s="8">
        <v>0.3</v>
      </c>
      <c r="HA358" s="8">
        <v>0.05</v>
      </c>
      <c r="HB358" s="8">
        <v>95.18</v>
      </c>
      <c r="HC358" s="8">
        <v>0.03</v>
      </c>
      <c r="HD358" s="8">
        <v>57.59</v>
      </c>
      <c r="HE358" s="8">
        <v>0.02</v>
      </c>
      <c r="HF358" s="8">
        <v>56.33</v>
      </c>
      <c r="HG358" s="8">
        <v>0.01</v>
      </c>
      <c r="HH358" s="8">
        <v>-1.27</v>
      </c>
      <c r="HI358" s="8">
        <v>0.02</v>
      </c>
      <c r="HL358" s="8">
        <v>69.260000000000005</v>
      </c>
      <c r="HM358" s="8">
        <v>0.03</v>
      </c>
      <c r="HR358" s="8">
        <v>95.45</v>
      </c>
      <c r="HS358" s="8">
        <v>0.03</v>
      </c>
      <c r="HT358" s="8">
        <v>71.62</v>
      </c>
      <c r="HU358" s="8">
        <v>0.01</v>
      </c>
      <c r="HV358" s="8">
        <v>56.48</v>
      </c>
      <c r="HW358" s="8">
        <v>0.01</v>
      </c>
      <c r="HX358" s="8">
        <v>15.14</v>
      </c>
      <c r="HY358" s="8">
        <v>0.02</v>
      </c>
      <c r="HZ358" s="8">
        <v>94.98</v>
      </c>
      <c r="IA358" s="8">
        <v>0.03</v>
      </c>
      <c r="IB358" s="8">
        <v>59.64</v>
      </c>
      <c r="IC358" s="8">
        <v>0.02</v>
      </c>
      <c r="ID358" s="8">
        <v>56.23</v>
      </c>
      <c r="IE358" s="8">
        <v>0.02</v>
      </c>
      <c r="IF358" s="8">
        <v>3.42</v>
      </c>
      <c r="IG358" s="8">
        <v>0.02</v>
      </c>
      <c r="KB358" s="8">
        <v>96.31</v>
      </c>
      <c r="KC358" s="8">
        <v>0.03</v>
      </c>
      <c r="KD358" s="8">
        <v>56.15</v>
      </c>
      <c r="KE358" s="8">
        <v>0.02</v>
      </c>
      <c r="KF358" s="8">
        <v>56.96</v>
      </c>
      <c r="KG358" s="8">
        <v>0.01</v>
      </c>
      <c r="KH358" s="8">
        <v>-0.82</v>
      </c>
      <c r="KI358" s="8">
        <v>0.02</v>
      </c>
      <c r="KJ358" s="8">
        <v>96.92</v>
      </c>
      <c r="KK358" s="8">
        <v>0.03</v>
      </c>
      <c r="KL358" s="8">
        <v>57.3</v>
      </c>
      <c r="KM358" s="8">
        <v>0.02</v>
      </c>
      <c r="KN358" s="8">
        <v>0.84</v>
      </c>
      <c r="KO358" s="8">
        <v>0.09</v>
      </c>
      <c r="KR358" s="8">
        <v>72.67</v>
      </c>
      <c r="KS358" s="8">
        <v>0.02</v>
      </c>
      <c r="KX358" s="8">
        <v>96.08</v>
      </c>
      <c r="KY358" s="8">
        <v>0.03</v>
      </c>
      <c r="KZ358" s="8">
        <v>56.84</v>
      </c>
      <c r="LA358" s="8">
        <v>0.02</v>
      </c>
      <c r="LB358" s="8">
        <v>14.22</v>
      </c>
      <c r="LC358" s="8">
        <v>0.04</v>
      </c>
      <c r="LD358" s="8">
        <v>95.81</v>
      </c>
      <c r="LE358" s="8">
        <v>0.03</v>
      </c>
      <c r="LF358" s="8">
        <v>61.01</v>
      </c>
      <c r="LG358" s="8">
        <v>0.02</v>
      </c>
      <c r="LH358" s="8">
        <v>56.69</v>
      </c>
      <c r="LI358" s="8">
        <v>0.02</v>
      </c>
      <c r="LJ358" s="8">
        <v>4.33</v>
      </c>
      <c r="LK358" s="8">
        <v>0.02</v>
      </c>
      <c r="LL358" s="8">
        <v>58.02</v>
      </c>
      <c r="LM358" s="8">
        <v>0.05</v>
      </c>
      <c r="MP358" s="8">
        <v>56.77</v>
      </c>
      <c r="MQ358" s="8">
        <v>0.05</v>
      </c>
      <c r="MR358" s="8">
        <v>59.01</v>
      </c>
      <c r="MS358" s="8">
        <v>0.02</v>
      </c>
      <c r="MT358" s="8">
        <v>58.02</v>
      </c>
      <c r="MU358" s="8">
        <v>0.05</v>
      </c>
      <c r="MV358" s="8">
        <v>59.63</v>
      </c>
      <c r="MW358" s="8">
        <v>0.03</v>
      </c>
      <c r="MX358" s="8">
        <v>75.25</v>
      </c>
      <c r="MY358" s="8">
        <v>0.03</v>
      </c>
      <c r="MZ358" s="8">
        <v>75.17</v>
      </c>
      <c r="NA358" s="8">
        <v>0.03</v>
      </c>
      <c r="NB358" s="8">
        <v>75.05</v>
      </c>
      <c r="NC358" s="8">
        <v>0.02</v>
      </c>
      <c r="ND358" s="8">
        <v>75.53</v>
      </c>
      <c r="NE358" s="8">
        <v>0.02</v>
      </c>
      <c r="NF358" s="8">
        <v>75.540000000000006</v>
      </c>
      <c r="NG358" s="8">
        <v>0.02</v>
      </c>
      <c r="NJ358" s="8">
        <v>56.3</v>
      </c>
      <c r="NK358" s="8">
        <v>0.02</v>
      </c>
      <c r="NL358" s="8">
        <v>69.58</v>
      </c>
      <c r="NM358" s="8">
        <v>0.03</v>
      </c>
      <c r="NN358" s="8">
        <v>71.92</v>
      </c>
      <c r="NO358" s="8">
        <v>0.02</v>
      </c>
      <c r="NP358" s="8">
        <v>59.76</v>
      </c>
      <c r="NQ358" s="8">
        <v>0.01</v>
      </c>
      <c r="NR358" s="8">
        <v>56.62</v>
      </c>
      <c r="NS358" s="8">
        <v>0.01</v>
      </c>
      <c r="NT358" s="8">
        <v>56.72</v>
      </c>
      <c r="NU358" s="8">
        <v>0.04</v>
      </c>
      <c r="NV358" s="8">
        <v>73.239999999999995</v>
      </c>
      <c r="NW358" s="8">
        <v>0.02</v>
      </c>
      <c r="NX358" s="8">
        <v>72.28</v>
      </c>
      <c r="NY358" s="8">
        <v>0.02</v>
      </c>
      <c r="NZ358" s="8">
        <v>63.23</v>
      </c>
      <c r="OA358" s="8">
        <v>0.02</v>
      </c>
      <c r="OB358" s="8">
        <v>69.260000000000005</v>
      </c>
      <c r="OC358" s="8">
        <v>0.03</v>
      </c>
      <c r="OD358" s="8">
        <v>72.67</v>
      </c>
      <c r="OE358" s="8">
        <v>0.02</v>
      </c>
      <c r="OF358" s="8">
        <v>55.9</v>
      </c>
      <c r="OG358" s="8">
        <v>0.09</v>
      </c>
      <c r="OH358" s="8">
        <v>57.36</v>
      </c>
      <c r="OI358" s="8">
        <v>0.02</v>
      </c>
      <c r="OJ358" s="8">
        <v>60.09</v>
      </c>
      <c r="OK358" s="8">
        <v>0.03</v>
      </c>
      <c r="OL358" s="8">
        <v>57.62</v>
      </c>
      <c r="OM358" s="8">
        <v>0.04</v>
      </c>
      <c r="ON358" s="8">
        <v>58.83</v>
      </c>
      <c r="OO358" s="8">
        <v>0.09</v>
      </c>
      <c r="OP358" s="8">
        <v>59.01</v>
      </c>
      <c r="OQ358" s="8">
        <v>0.02</v>
      </c>
      <c r="OR358" s="8">
        <v>59.63</v>
      </c>
      <c r="OS358" s="8">
        <v>0.03</v>
      </c>
      <c r="PJ358" s="8">
        <v>56.62</v>
      </c>
      <c r="PK358" s="8">
        <v>0.04</v>
      </c>
      <c r="PL358" s="8">
        <v>56.47</v>
      </c>
      <c r="PM358" s="8">
        <v>0.09</v>
      </c>
      <c r="PN358" s="8">
        <v>56.77</v>
      </c>
      <c r="PO358" s="8">
        <v>0.05</v>
      </c>
      <c r="PP358" s="8">
        <v>58.02</v>
      </c>
      <c r="PQ358" s="8">
        <v>0.05</v>
      </c>
      <c r="QH358" s="8">
        <v>71.06</v>
      </c>
      <c r="QI358" s="8">
        <v>0.03</v>
      </c>
      <c r="QV358" s="8">
        <v>57.63</v>
      </c>
      <c r="QW358" s="8">
        <v>0.01</v>
      </c>
      <c r="QX358" s="8">
        <v>55.97</v>
      </c>
      <c r="QY358" s="8">
        <v>7.0000000000000007E-2</v>
      </c>
      <c r="QZ358" s="8">
        <v>55.53</v>
      </c>
      <c r="RA358" s="8">
        <v>0.05</v>
      </c>
      <c r="RB358" s="8">
        <v>75.37</v>
      </c>
      <c r="RC358" s="8">
        <v>0.02</v>
      </c>
      <c r="RD358" s="8">
        <v>73.040000000000006</v>
      </c>
      <c r="RE358" s="8">
        <v>0.04</v>
      </c>
      <c r="RF358" s="8">
        <v>74.739999999999995</v>
      </c>
      <c r="RG358" s="8">
        <v>0.03</v>
      </c>
      <c r="RH358" s="8">
        <v>73.900000000000006</v>
      </c>
      <c r="RI358" s="8">
        <v>0.04</v>
      </c>
      <c r="RJ358" s="8">
        <v>75.75</v>
      </c>
      <c r="RK358" s="8">
        <v>0.03</v>
      </c>
      <c r="RL358" s="8">
        <v>75.709999999999994</v>
      </c>
      <c r="RM358" s="8">
        <v>0.03</v>
      </c>
      <c r="RN358" s="8">
        <v>75.400000000000006</v>
      </c>
      <c r="RO358" s="8">
        <v>0.03</v>
      </c>
      <c r="RP358" s="8">
        <v>74.05</v>
      </c>
      <c r="RQ358" s="8">
        <v>0.05</v>
      </c>
      <c r="RR358" s="8">
        <v>73.92</v>
      </c>
      <c r="RS358" s="8">
        <v>0.05</v>
      </c>
      <c r="RT358" s="8">
        <v>74.16</v>
      </c>
      <c r="RU358" s="8">
        <v>0.03</v>
      </c>
      <c r="RV358" s="8">
        <v>74.42</v>
      </c>
      <c r="RW358" s="8">
        <v>0.04</v>
      </c>
      <c r="RX358" s="8">
        <v>74.28</v>
      </c>
      <c r="RY358" s="8">
        <v>0.04</v>
      </c>
      <c r="RZ358" s="8">
        <v>74.489999999999995</v>
      </c>
      <c r="SA358" s="8">
        <v>0.03</v>
      </c>
      <c r="SB358" s="8">
        <v>74.62</v>
      </c>
      <c r="SC358" s="8">
        <v>0.03</v>
      </c>
      <c r="SD358" s="8">
        <v>74.19</v>
      </c>
      <c r="SE358" s="8">
        <v>0.04</v>
      </c>
      <c r="SF358" s="8">
        <v>74.61</v>
      </c>
      <c r="SG358" s="8">
        <v>0.03</v>
      </c>
      <c r="SH358" s="8">
        <v>74.63</v>
      </c>
      <c r="SI358" s="8">
        <v>0.03</v>
      </c>
      <c r="SJ358" s="8">
        <v>74.56</v>
      </c>
      <c r="SK358" s="8">
        <v>0.03</v>
      </c>
      <c r="SL358" s="8">
        <v>74.819999999999993</v>
      </c>
      <c r="SM358" s="8">
        <v>0.02</v>
      </c>
      <c r="SN358" s="8">
        <v>74.41</v>
      </c>
      <c r="SO358" s="8">
        <v>0.05</v>
      </c>
      <c r="SP358" s="8">
        <v>72.75</v>
      </c>
      <c r="SQ358" s="8">
        <v>0.06</v>
      </c>
      <c r="SR358" s="8">
        <v>73.02</v>
      </c>
      <c r="SS358" s="8">
        <v>0.04</v>
      </c>
      <c r="ST358" s="8">
        <v>74.56</v>
      </c>
      <c r="SU358" s="8">
        <v>0.04</v>
      </c>
      <c r="SV358" s="8">
        <v>73.010000000000005</v>
      </c>
      <c r="SW358" s="8">
        <v>0.06</v>
      </c>
      <c r="SX358" s="8">
        <v>69.53</v>
      </c>
      <c r="SY358" s="8">
        <v>0.1</v>
      </c>
      <c r="SZ358" s="8">
        <v>69.05</v>
      </c>
      <c r="TA358" s="8">
        <v>0.08</v>
      </c>
      <c r="TD358" s="8">
        <v>73.430000000000007</v>
      </c>
      <c r="TE358" s="8">
        <v>0.05</v>
      </c>
      <c r="TF358" s="8">
        <v>75.78</v>
      </c>
      <c r="TG358" s="8">
        <v>0.03</v>
      </c>
      <c r="TH358" s="8">
        <v>75.58</v>
      </c>
      <c r="TI358" s="8">
        <v>0.03</v>
      </c>
      <c r="TJ358" s="8">
        <v>75.010000000000005</v>
      </c>
      <c r="TK358" s="8">
        <v>0.03</v>
      </c>
      <c r="TL358" s="8">
        <v>73.040000000000006</v>
      </c>
      <c r="TN358" s="8">
        <v>75.05</v>
      </c>
      <c r="TO358" s="8">
        <v>0.02</v>
      </c>
      <c r="TP358" s="8">
        <v>74.430000000000007</v>
      </c>
      <c r="TQ358" s="8">
        <v>0.03</v>
      </c>
      <c r="TR358" s="8">
        <v>74.75</v>
      </c>
      <c r="TS358" s="8">
        <v>0.04</v>
      </c>
      <c r="TT358" s="8">
        <v>74.39</v>
      </c>
      <c r="TU358" s="8">
        <v>0.04</v>
      </c>
      <c r="TV358" s="8">
        <v>74.510000000000005</v>
      </c>
      <c r="TW358" s="8">
        <v>0.04</v>
      </c>
      <c r="TX358" s="8">
        <v>74.84</v>
      </c>
      <c r="TY358" s="8">
        <v>0.02</v>
      </c>
      <c r="WJ358" s="7" t="s">
        <v>3406</v>
      </c>
      <c r="WK358" s="8">
        <v>74.992000000000004</v>
      </c>
      <c r="WL358" s="8">
        <v>8.9999999999999993E-3</v>
      </c>
      <c r="WM358" s="8">
        <v>62.002000000000002</v>
      </c>
      <c r="WN358" s="8">
        <v>2.3E-2</v>
      </c>
      <c r="WO358" s="8">
        <v>75.283000000000001</v>
      </c>
      <c r="WP358" s="8">
        <v>8.0000000000000002E-3</v>
      </c>
      <c r="WQ358" s="8">
        <v>62.075000000000003</v>
      </c>
      <c r="WR358" s="8">
        <v>1.7000000000000001E-2</v>
      </c>
      <c r="WS358" s="8">
        <v>54.97</v>
      </c>
      <c r="WT358" s="8">
        <v>2.1999999999999999E-2</v>
      </c>
      <c r="WU358" s="8">
        <v>50.994</v>
      </c>
      <c r="WV358" s="8">
        <v>5.0000000000000001E-3</v>
      </c>
      <c r="WW358" s="8">
        <v>3466.9</v>
      </c>
      <c r="WX358" s="8">
        <v>2.5</v>
      </c>
      <c r="WY358" s="8">
        <v>3323.8</v>
      </c>
      <c r="WZ358" s="8">
        <v>2.4</v>
      </c>
      <c r="XA358" s="8">
        <v>0.88200000000000001</v>
      </c>
      <c r="XB358" s="8">
        <v>4.0000000000000001E-3</v>
      </c>
      <c r="XC358" s="8">
        <v>-0.38100000000000001</v>
      </c>
      <c r="XD358" s="8">
        <v>2E-3</v>
      </c>
      <c r="XE358" s="8">
        <v>0.26400000000000001</v>
      </c>
      <c r="XF358" s="8">
        <v>5.0000000000000001E-3</v>
      </c>
      <c r="XG358" s="8">
        <v>2.4115000000000002</v>
      </c>
      <c r="XH358" s="8">
        <v>3.5000000000000001E-3</v>
      </c>
      <c r="XI358" s="8">
        <v>29.416</v>
      </c>
      <c r="XJ358" s="8">
        <v>0</v>
      </c>
      <c r="XK358" s="8">
        <v>2256</v>
      </c>
      <c r="XL358" s="8">
        <v>10</v>
      </c>
      <c r="XM358" s="8">
        <v>2170</v>
      </c>
      <c r="XO358" s="1"/>
      <c r="XP358" s="12">
        <v>0</v>
      </c>
      <c r="XQ358" s="4"/>
      <c r="XR358" s="4"/>
      <c r="XS358" s="45">
        <f t="shared" si="287"/>
        <v>1.691551528790719</v>
      </c>
      <c r="XT358" s="9">
        <f t="shared" si="260"/>
        <v>15343.242596649314</v>
      </c>
      <c r="XU358" s="46">
        <f t="shared" si="261"/>
        <v>344.404304503937</v>
      </c>
      <c r="XV358" s="9">
        <v>0</v>
      </c>
      <c r="XW358" s="9">
        <f t="shared" si="262"/>
        <v>0</v>
      </c>
      <c r="XX358" s="9">
        <f t="shared" si="263"/>
        <v>15343.242596649314</v>
      </c>
      <c r="XY358" s="15">
        <f t="shared" si="264"/>
        <v>8.7838343464384169E-3</v>
      </c>
      <c r="XZ358" s="9">
        <f t="shared" si="265"/>
        <v>27.610198725127962</v>
      </c>
      <c r="YA358" s="9">
        <f t="shared" si="266"/>
        <v>73.591448471209276</v>
      </c>
      <c r="YB358" s="10">
        <v>13.028772323744599</v>
      </c>
      <c r="YC358" s="10">
        <v>13.557368899676167</v>
      </c>
      <c r="YD358" s="3">
        <v>6.985205537747112E-3</v>
      </c>
      <c r="YE358" s="9">
        <v>20.774588751843705</v>
      </c>
      <c r="YF358" s="15">
        <v>8.7838343464384169E-3</v>
      </c>
      <c r="YG358" s="9">
        <v>27.610198725127962</v>
      </c>
      <c r="YH358" s="15">
        <v>8.7632542043452489E-3</v>
      </c>
      <c r="YI358" s="9">
        <v>27.658650196232291</v>
      </c>
      <c r="YJ358" s="9">
        <f t="shared" si="267"/>
        <v>74.992000000000004</v>
      </c>
      <c r="YK358" s="9">
        <f t="shared" si="268"/>
        <v>62.00200904491237</v>
      </c>
      <c r="YL358" s="9">
        <f t="shared" si="269"/>
        <v>27.246096197077851</v>
      </c>
      <c r="YM358" s="9">
        <f t="shared" si="289"/>
        <v>5586.5134179261668</v>
      </c>
      <c r="YN358" s="9">
        <f t="shared" si="290"/>
        <v>5157.3604500826141</v>
      </c>
      <c r="YO358" s="9">
        <f t="shared" si="291"/>
        <v>86</v>
      </c>
      <c r="YP358" s="14">
        <f t="shared" si="292"/>
        <v>5.2540462725490081E-2</v>
      </c>
      <c r="YQ358" s="9">
        <f t="shared" si="293"/>
        <v>-644.24469080189556</v>
      </c>
      <c r="YR358" s="9">
        <f t="shared" si="294"/>
        <v>-1073.3976586454482</v>
      </c>
      <c r="YS358" s="10">
        <f t="shared" si="295"/>
        <v>-0.28556945514268423</v>
      </c>
      <c r="YT358" s="15">
        <f t="shared" si="296"/>
        <v>0.93747739680236397</v>
      </c>
      <c r="YU358" s="16">
        <f t="shared" si="297"/>
        <v>-0.36410252805011112</v>
      </c>
      <c r="YV358" s="16">
        <f t="shared" si="298"/>
        <v>-1.4005515287907286</v>
      </c>
      <c r="YW358" s="47">
        <f t="shared" si="299"/>
        <v>52.59127678693195</v>
      </c>
      <c r="YX358" s="5">
        <f t="shared" si="300"/>
        <v>5586.5134179261668</v>
      </c>
      <c r="YY358" s="5">
        <f t="shared" si="301"/>
        <v>-743.4026753182626</v>
      </c>
      <c r="YZ358" s="5">
        <f t="shared" si="302"/>
        <v>6329.9160932444292</v>
      </c>
      <c r="ZA358" s="5">
        <f t="shared" si="303"/>
        <v>0</v>
      </c>
      <c r="ZB358" s="5">
        <f t="shared" si="304"/>
        <v>5586.5134179261668</v>
      </c>
      <c r="ZC358" s="6">
        <f t="shared" si="305"/>
        <v>1</v>
      </c>
    </row>
    <row r="359" spans="1:679" s="8" customFormat="1" x14ac:dyDescent="0.25">
      <c r="A359" s="8">
        <v>2</v>
      </c>
      <c r="B359" s="8" t="s">
        <v>692</v>
      </c>
      <c r="C359" s="8" t="s">
        <v>693</v>
      </c>
      <c r="D359" s="8" t="s">
        <v>694</v>
      </c>
      <c r="E359" s="8" t="s">
        <v>3320</v>
      </c>
      <c r="F359" s="8" t="s">
        <v>3323</v>
      </c>
      <c r="G359" s="8" t="s">
        <v>3323</v>
      </c>
      <c r="H359" s="8" t="s">
        <v>3333</v>
      </c>
      <c r="I359" s="8" t="s">
        <v>3310</v>
      </c>
      <c r="J359" s="8" t="s">
        <v>3310</v>
      </c>
      <c r="K359" s="8">
        <v>1060</v>
      </c>
      <c r="L359" s="8">
        <v>5.75</v>
      </c>
      <c r="N359" s="7">
        <v>0</v>
      </c>
      <c r="O359" s="7">
        <v>0</v>
      </c>
      <c r="P359" s="8" t="s">
        <v>3369</v>
      </c>
      <c r="Q359" s="8" t="s">
        <v>117</v>
      </c>
      <c r="R359" s="8" t="s">
        <v>695</v>
      </c>
      <c r="S359" s="8" t="s">
        <v>119</v>
      </c>
      <c r="T359" s="8" t="s">
        <v>120</v>
      </c>
      <c r="U359" s="8" t="s">
        <v>121</v>
      </c>
      <c r="V359" s="8" t="s">
        <v>3378</v>
      </c>
      <c r="W359" s="8" t="s">
        <v>3382</v>
      </c>
      <c r="X359" s="8" t="s">
        <v>3388</v>
      </c>
      <c r="Y359" s="8" t="s">
        <v>3388</v>
      </c>
      <c r="Z359" s="8" t="s">
        <v>122</v>
      </c>
      <c r="AA359" s="8" t="s">
        <v>123</v>
      </c>
      <c r="AB359" s="8" t="s">
        <v>124</v>
      </c>
      <c r="AC359" s="8" t="s">
        <v>125</v>
      </c>
      <c r="AD359" s="8" t="s">
        <v>126</v>
      </c>
      <c r="AE359" s="8" t="s">
        <v>3393</v>
      </c>
      <c r="AF359" s="8" t="s">
        <v>127</v>
      </c>
      <c r="AG359" s="8">
        <v>75</v>
      </c>
      <c r="AH359" s="8">
        <v>62</v>
      </c>
      <c r="AI359" s="8">
        <v>55</v>
      </c>
      <c r="AJ359" s="8">
        <v>51</v>
      </c>
      <c r="AK359" s="8">
        <v>6.4</v>
      </c>
      <c r="AL359" s="8">
        <v>6.2</v>
      </c>
      <c r="AM359" s="8">
        <v>6.4</v>
      </c>
      <c r="AN359" s="8">
        <v>6.2</v>
      </c>
      <c r="AO359" s="8">
        <v>460.5</v>
      </c>
      <c r="AP359" s="8">
        <v>0</v>
      </c>
      <c r="AQ359" s="8">
        <v>4.2</v>
      </c>
      <c r="AR359" s="8">
        <v>0</v>
      </c>
      <c r="AS359" s="8">
        <v>-1763</v>
      </c>
      <c r="AT359" s="8">
        <v>15</v>
      </c>
      <c r="AU359" s="8">
        <v>-2060</v>
      </c>
      <c r="AV359" s="8">
        <v>133</v>
      </c>
      <c r="AW359" s="8">
        <v>906</v>
      </c>
      <c r="AX359" s="8">
        <v>89</v>
      </c>
      <c r="AY359" s="8">
        <v>-856</v>
      </c>
      <c r="AZ359" s="8">
        <v>92</v>
      </c>
      <c r="BA359" s="8">
        <v>-0.37842617200000001</v>
      </c>
      <c r="BB359" s="8">
        <v>1055</v>
      </c>
      <c r="BC359" s="8">
        <v>2150</v>
      </c>
      <c r="BE359" s="8">
        <v>-0.77939876200000002</v>
      </c>
      <c r="CO359" s="8" t="s">
        <v>696</v>
      </c>
      <c r="CP359" s="8" t="s">
        <v>697</v>
      </c>
      <c r="CQ359" s="8">
        <v>75.001999999999995</v>
      </c>
      <c r="CR359" s="8">
        <v>8.9999999999999993E-3</v>
      </c>
      <c r="CS359" s="8">
        <v>62.009</v>
      </c>
      <c r="CT359" s="8">
        <v>2.1000000000000001E-2</v>
      </c>
      <c r="CU359" s="8">
        <v>54.997</v>
      </c>
      <c r="CV359" s="8">
        <v>0.01</v>
      </c>
      <c r="CW359" s="8">
        <v>51.003</v>
      </c>
      <c r="CX359" s="8">
        <v>1.4E-2</v>
      </c>
      <c r="CY359" s="8">
        <v>74.959999999999994</v>
      </c>
      <c r="CZ359" s="8">
        <v>0.06</v>
      </c>
      <c r="DA359" s="8">
        <v>75.53</v>
      </c>
      <c r="DB359" s="8">
        <v>0.05</v>
      </c>
      <c r="DC359" s="8">
        <v>75.37</v>
      </c>
      <c r="DD359" s="8">
        <v>0.01</v>
      </c>
      <c r="DE359" s="8">
        <v>0.27</v>
      </c>
      <c r="DF359" s="8">
        <v>4.0000000000000001E-3</v>
      </c>
      <c r="DG359" s="8">
        <v>2.4144999999999999</v>
      </c>
      <c r="DH359" s="8">
        <v>3.7000000000000002E-3</v>
      </c>
      <c r="DI359" s="8">
        <v>-1763</v>
      </c>
      <c r="DJ359" s="8">
        <v>15</v>
      </c>
      <c r="DK359" s="8">
        <v>906</v>
      </c>
      <c r="DL359" s="8">
        <v>89</v>
      </c>
      <c r="DM359" s="8">
        <v>0</v>
      </c>
      <c r="DN359" s="8">
        <v>0</v>
      </c>
      <c r="DU359" s="8">
        <v>460.5</v>
      </c>
      <c r="DV359" s="8">
        <v>2</v>
      </c>
      <c r="DW359" s="8">
        <v>461</v>
      </c>
      <c r="DX359" s="8">
        <v>2</v>
      </c>
      <c r="DY359" s="8">
        <v>459.6</v>
      </c>
      <c r="DZ359" s="8">
        <v>2</v>
      </c>
      <c r="EA359" s="8">
        <v>4.2</v>
      </c>
      <c r="EB359" s="8">
        <v>0</v>
      </c>
      <c r="EC359" s="8">
        <v>3.7</v>
      </c>
      <c r="ED359" s="8">
        <v>0</v>
      </c>
      <c r="EE359" s="8">
        <v>3.9</v>
      </c>
      <c r="EF359" s="8">
        <v>0</v>
      </c>
      <c r="EG359" s="8">
        <v>1883.8</v>
      </c>
      <c r="EH359" s="8">
        <v>13.6</v>
      </c>
      <c r="EI359" s="8">
        <v>1092.2</v>
      </c>
      <c r="EJ359" s="8">
        <v>16.7</v>
      </c>
      <c r="EK359" s="8">
        <v>378.1</v>
      </c>
      <c r="EL359" s="8">
        <v>9.3000000000000007</v>
      </c>
      <c r="EM359" s="8">
        <v>460</v>
      </c>
      <c r="EO359" s="8">
        <v>459</v>
      </c>
      <c r="EQ359" s="8">
        <v>459</v>
      </c>
      <c r="ES359" s="8">
        <v>3.7</v>
      </c>
      <c r="EU359" s="8">
        <v>3.7</v>
      </c>
      <c r="EW359" s="8">
        <v>3.6</v>
      </c>
      <c r="EY359" s="8">
        <v>0.64</v>
      </c>
      <c r="FW359" s="8">
        <v>0.6</v>
      </c>
      <c r="FY359" s="8">
        <v>0</v>
      </c>
      <c r="GA359" s="8">
        <v>0</v>
      </c>
      <c r="GC359" s="8">
        <v>85</v>
      </c>
      <c r="GE359" s="8">
        <v>2235</v>
      </c>
      <c r="GT359" s="8">
        <v>95.02</v>
      </c>
      <c r="GU359" s="8">
        <v>0.01</v>
      </c>
      <c r="GV359" s="8">
        <v>56.02</v>
      </c>
      <c r="GW359" s="8">
        <v>0.06</v>
      </c>
      <c r="GX359" s="8">
        <v>56.26</v>
      </c>
      <c r="GY359" s="8">
        <v>0</v>
      </c>
      <c r="GZ359" s="8">
        <v>0.24</v>
      </c>
      <c r="HA359" s="8">
        <v>0.06</v>
      </c>
      <c r="HB359" s="8">
        <v>94.08</v>
      </c>
      <c r="HC359" s="8">
        <v>0.01</v>
      </c>
      <c r="HD359" s="8">
        <v>57.22</v>
      </c>
      <c r="HE359" s="8">
        <v>0.01</v>
      </c>
      <c r="HF359" s="8">
        <v>55.73</v>
      </c>
      <c r="HG359" s="8">
        <v>0.01</v>
      </c>
      <c r="HH359" s="8">
        <v>-1.49</v>
      </c>
      <c r="HI359" s="8">
        <v>0.01</v>
      </c>
      <c r="HL359" s="8">
        <v>69.2</v>
      </c>
      <c r="HM359" s="8">
        <v>0.02</v>
      </c>
      <c r="HR359" s="8">
        <v>94.3</v>
      </c>
      <c r="HS359" s="8">
        <v>0.01</v>
      </c>
      <c r="HT359" s="8">
        <v>71.650000000000006</v>
      </c>
      <c r="HU359" s="8">
        <v>0.03</v>
      </c>
      <c r="HV359" s="8">
        <v>55.85</v>
      </c>
      <c r="HW359" s="8">
        <v>0</v>
      </c>
      <c r="HX359" s="8">
        <v>15.8</v>
      </c>
      <c r="HY359" s="8">
        <v>0.03</v>
      </c>
      <c r="HZ359" s="8">
        <v>92.9</v>
      </c>
      <c r="IA359" s="8">
        <v>0.03</v>
      </c>
      <c r="IB359" s="8">
        <v>57.36</v>
      </c>
      <c r="IC359" s="8">
        <v>0.01</v>
      </c>
      <c r="ID359" s="8">
        <v>55.06</v>
      </c>
      <c r="IE359" s="8">
        <v>0.02</v>
      </c>
      <c r="IF359" s="8">
        <v>2.2999999999999998</v>
      </c>
      <c r="IG359" s="8">
        <v>0.02</v>
      </c>
      <c r="KB359" s="8">
        <v>95.34</v>
      </c>
      <c r="KC359" s="8">
        <v>0.01</v>
      </c>
      <c r="KD359" s="8">
        <v>58.02</v>
      </c>
      <c r="KE359" s="8">
        <v>0.02</v>
      </c>
      <c r="KF359" s="8">
        <v>56.44</v>
      </c>
      <c r="KG359" s="8">
        <v>0</v>
      </c>
      <c r="KH359" s="8">
        <v>1.59</v>
      </c>
      <c r="KI359" s="8">
        <v>0.02</v>
      </c>
      <c r="KJ359" s="8">
        <v>96</v>
      </c>
      <c r="KK359" s="8">
        <v>0.01</v>
      </c>
      <c r="KL359" s="8">
        <v>56.81</v>
      </c>
      <c r="KM359" s="8">
        <v>0.01</v>
      </c>
      <c r="KN359" s="8">
        <v>0.99</v>
      </c>
      <c r="KO359" s="8">
        <v>7.0000000000000007E-2</v>
      </c>
      <c r="KR359" s="8">
        <v>72.739999999999995</v>
      </c>
      <c r="KS359" s="8">
        <v>0.02</v>
      </c>
      <c r="KX359" s="8">
        <v>94.99</v>
      </c>
      <c r="KY359" s="8">
        <v>0.01</v>
      </c>
      <c r="KZ359" s="8">
        <v>56.24</v>
      </c>
      <c r="LA359" s="8">
        <v>0.01</v>
      </c>
      <c r="LB359" s="8">
        <v>15</v>
      </c>
      <c r="LC359" s="8">
        <v>0.04</v>
      </c>
      <c r="LD359" s="8">
        <v>94.78</v>
      </c>
      <c r="LE359" s="8">
        <v>0.01</v>
      </c>
      <c r="LF359" s="8">
        <v>59.36</v>
      </c>
      <c r="LG359" s="8">
        <v>0.02</v>
      </c>
      <c r="LH359" s="8">
        <v>56.13</v>
      </c>
      <c r="LI359" s="8">
        <v>0</v>
      </c>
      <c r="LJ359" s="8">
        <v>3.24</v>
      </c>
      <c r="LK359" s="8">
        <v>0.02</v>
      </c>
      <c r="LL359" s="8">
        <v>57.76</v>
      </c>
      <c r="LM359" s="8">
        <v>0.03</v>
      </c>
      <c r="MP359" s="8">
        <v>57.27</v>
      </c>
      <c r="MQ359" s="8">
        <v>0.04</v>
      </c>
      <c r="MR359" s="8">
        <v>57.98</v>
      </c>
      <c r="MS359" s="8">
        <v>0.04</v>
      </c>
      <c r="MT359" s="8">
        <v>57.76</v>
      </c>
      <c r="MU359" s="8">
        <v>0.03</v>
      </c>
      <c r="MV359" s="8">
        <v>59.29</v>
      </c>
      <c r="MW359" s="8">
        <v>0.06</v>
      </c>
      <c r="MX359" s="8">
        <v>75.52</v>
      </c>
      <c r="MY359" s="8">
        <v>0.04</v>
      </c>
      <c r="MZ359" s="8">
        <v>75.41</v>
      </c>
      <c r="NA359" s="8">
        <v>0.03</v>
      </c>
      <c r="NB359" s="8">
        <v>75.25</v>
      </c>
      <c r="NC359" s="8">
        <v>0.02</v>
      </c>
      <c r="ND359" s="8">
        <v>75.72</v>
      </c>
      <c r="NE359" s="8">
        <v>0.02</v>
      </c>
      <c r="NF359" s="8">
        <v>75.72</v>
      </c>
      <c r="NG359" s="8">
        <v>0.02</v>
      </c>
      <c r="NJ359" s="8">
        <v>55.67</v>
      </c>
      <c r="NK359" s="8">
        <v>0.02</v>
      </c>
      <c r="NL359" s="8">
        <v>69.650000000000006</v>
      </c>
      <c r="NM359" s="8">
        <v>0.03</v>
      </c>
      <c r="NN359" s="8">
        <v>71.86</v>
      </c>
      <c r="NO359" s="8">
        <v>0.03</v>
      </c>
      <c r="NP359" s="8">
        <v>57.73</v>
      </c>
      <c r="NQ359" s="8">
        <v>0.02</v>
      </c>
      <c r="NR359" s="8">
        <v>58.71</v>
      </c>
      <c r="NS359" s="8">
        <v>0.02</v>
      </c>
      <c r="NT359" s="8">
        <v>56.03</v>
      </c>
      <c r="NU359" s="8">
        <v>0.04</v>
      </c>
      <c r="NV359" s="8">
        <v>73.290000000000006</v>
      </c>
      <c r="NW359" s="8">
        <v>0.03</v>
      </c>
      <c r="NX359" s="8">
        <v>72.319999999999993</v>
      </c>
      <c r="NY359" s="8">
        <v>0.01</v>
      </c>
      <c r="NZ359" s="8">
        <v>61.23</v>
      </c>
      <c r="OA359" s="8">
        <v>0.02</v>
      </c>
      <c r="OB359" s="8">
        <v>69.2</v>
      </c>
      <c r="OC359" s="8">
        <v>0.02</v>
      </c>
      <c r="OD359" s="8">
        <v>72.739999999999995</v>
      </c>
      <c r="OE359" s="8">
        <v>0.02</v>
      </c>
      <c r="OF359" s="8">
        <v>55.8</v>
      </c>
      <c r="OG359" s="8">
        <v>0.02</v>
      </c>
      <c r="OH359" s="8">
        <v>56.54</v>
      </c>
      <c r="OI359" s="8">
        <v>0.02</v>
      </c>
      <c r="OJ359" s="8">
        <v>58.79</v>
      </c>
      <c r="OK359" s="8">
        <v>0.02</v>
      </c>
      <c r="OL359" s="8">
        <v>57.08</v>
      </c>
      <c r="OM359" s="8">
        <v>7.0000000000000007E-2</v>
      </c>
      <c r="ON359" s="8">
        <v>57.76</v>
      </c>
      <c r="OO359" s="8">
        <v>0.03</v>
      </c>
      <c r="OP359" s="8">
        <v>57.98</v>
      </c>
      <c r="OQ359" s="8">
        <v>0.04</v>
      </c>
      <c r="OR359" s="8">
        <v>59.29</v>
      </c>
      <c r="OS359" s="8">
        <v>0.06</v>
      </c>
      <c r="PJ359" s="8">
        <v>56.02</v>
      </c>
      <c r="PK359" s="8">
        <v>0.06</v>
      </c>
      <c r="PL359" s="8">
        <v>55.82</v>
      </c>
      <c r="PM359" s="8">
        <v>7.0000000000000007E-2</v>
      </c>
      <c r="PN359" s="8">
        <v>57.27</v>
      </c>
      <c r="PO359" s="8">
        <v>0.04</v>
      </c>
      <c r="PP359" s="8">
        <v>57.76</v>
      </c>
      <c r="PQ359" s="8">
        <v>0.03</v>
      </c>
      <c r="QH359" s="8">
        <v>71.239999999999995</v>
      </c>
      <c r="QI359" s="8">
        <v>0.05</v>
      </c>
      <c r="QV359" s="8">
        <v>57.28</v>
      </c>
      <c r="QW359" s="8">
        <v>0.01</v>
      </c>
      <c r="QX359" s="8">
        <v>56</v>
      </c>
      <c r="QY359" s="8">
        <v>0.05</v>
      </c>
      <c r="QZ359" s="8">
        <v>55.49</v>
      </c>
      <c r="RA359" s="8">
        <v>0.03</v>
      </c>
      <c r="RB359" s="8">
        <v>75.37</v>
      </c>
      <c r="RC359" s="8">
        <v>0.02</v>
      </c>
      <c r="RD359" s="8">
        <v>75.19</v>
      </c>
      <c r="RE359" s="8">
        <v>0.02</v>
      </c>
      <c r="RF359" s="8">
        <v>74.94</v>
      </c>
      <c r="RG359" s="8">
        <v>0.02</v>
      </c>
      <c r="RH359" s="8">
        <v>75.72</v>
      </c>
      <c r="RI359" s="8">
        <v>0.02</v>
      </c>
      <c r="RJ359" s="8">
        <v>75.709999999999994</v>
      </c>
      <c r="RK359" s="8">
        <v>0.04</v>
      </c>
      <c r="RL359" s="8">
        <v>75.67</v>
      </c>
      <c r="RM359" s="8">
        <v>0.03</v>
      </c>
      <c r="RN359" s="8">
        <v>75.48</v>
      </c>
      <c r="RO359" s="8">
        <v>0.03</v>
      </c>
      <c r="RP359" s="8">
        <v>74.44</v>
      </c>
      <c r="RQ359" s="8">
        <v>0.04</v>
      </c>
      <c r="RR359" s="8">
        <v>74.31</v>
      </c>
      <c r="RS359" s="8">
        <v>0.05</v>
      </c>
      <c r="RT359" s="8">
        <v>74.47</v>
      </c>
      <c r="RU359" s="8">
        <v>0.03</v>
      </c>
      <c r="RV359" s="8">
        <v>74.760000000000005</v>
      </c>
      <c r="RW359" s="8">
        <v>0.03</v>
      </c>
      <c r="RX359" s="8">
        <v>74.7</v>
      </c>
      <c r="RY359" s="8">
        <v>0.02</v>
      </c>
      <c r="RZ359" s="8">
        <v>74.75</v>
      </c>
      <c r="SA359" s="8">
        <v>0.03</v>
      </c>
      <c r="SB359" s="8">
        <v>74.77</v>
      </c>
      <c r="SC359" s="8">
        <v>0.03</v>
      </c>
      <c r="SD359" s="8">
        <v>74.34</v>
      </c>
      <c r="SE359" s="8">
        <v>0.04</v>
      </c>
      <c r="SF359" s="8">
        <v>74.72</v>
      </c>
      <c r="SG359" s="8">
        <v>0.02</v>
      </c>
      <c r="SH359" s="8">
        <v>74.72</v>
      </c>
      <c r="SI359" s="8">
        <v>0.03</v>
      </c>
      <c r="SJ359" s="8">
        <v>74.72</v>
      </c>
      <c r="SK359" s="8">
        <v>0.02</v>
      </c>
      <c r="SL359" s="8">
        <v>74.81</v>
      </c>
      <c r="SM359" s="8">
        <v>0.02</v>
      </c>
      <c r="SN359" s="8">
        <v>74.349999999999994</v>
      </c>
      <c r="SO359" s="8">
        <v>7.0000000000000007E-2</v>
      </c>
      <c r="SP359" s="8">
        <v>73.19</v>
      </c>
      <c r="SQ359" s="8">
        <v>0.08</v>
      </c>
      <c r="SR359" s="8">
        <v>73.28</v>
      </c>
      <c r="SS359" s="8">
        <v>0.06</v>
      </c>
      <c r="ST359" s="8">
        <v>74.760000000000005</v>
      </c>
      <c r="SU359" s="8">
        <v>0.04</v>
      </c>
      <c r="SV359" s="8">
        <v>73.3</v>
      </c>
      <c r="SW359" s="8">
        <v>0.08</v>
      </c>
      <c r="SX359" s="8">
        <v>69.959999999999994</v>
      </c>
      <c r="SY359" s="8">
        <v>0.1</v>
      </c>
      <c r="SZ359" s="8">
        <v>69.59</v>
      </c>
      <c r="TA359" s="8">
        <v>7.0000000000000007E-2</v>
      </c>
      <c r="TD359" s="8">
        <v>75.11</v>
      </c>
      <c r="TE359" s="8">
        <v>0.02</v>
      </c>
      <c r="TF359" s="8">
        <v>75.66</v>
      </c>
      <c r="TG359" s="8">
        <v>0.02</v>
      </c>
      <c r="TH359" s="8">
        <v>75.48</v>
      </c>
      <c r="TI359" s="8">
        <v>0.03</v>
      </c>
      <c r="TJ359" s="8">
        <v>75.319999999999993</v>
      </c>
      <c r="TK359" s="8">
        <v>0.03</v>
      </c>
      <c r="TL359" s="8">
        <v>75.150000000000006</v>
      </c>
      <c r="TN359" s="8">
        <v>75</v>
      </c>
      <c r="TO359" s="8">
        <v>0.02</v>
      </c>
      <c r="TP359" s="8">
        <v>74.900000000000006</v>
      </c>
      <c r="TQ359" s="8">
        <v>0.03</v>
      </c>
      <c r="TR359" s="8">
        <v>75.5</v>
      </c>
      <c r="TS359" s="8">
        <v>0.04</v>
      </c>
      <c r="TT359" s="8">
        <v>74.87</v>
      </c>
      <c r="TU359" s="8">
        <v>0.02</v>
      </c>
      <c r="TV359" s="8">
        <v>74.790000000000006</v>
      </c>
      <c r="TW359" s="8">
        <v>0.02</v>
      </c>
      <c r="TX359" s="8">
        <v>74.81</v>
      </c>
      <c r="TY359" s="8">
        <v>0.02</v>
      </c>
      <c r="WJ359" s="7" t="s">
        <v>3406</v>
      </c>
      <c r="WK359" s="8">
        <v>75.001999999999995</v>
      </c>
      <c r="WL359" s="8">
        <v>8.9999999999999993E-3</v>
      </c>
      <c r="WM359" s="8">
        <v>62.009</v>
      </c>
      <c r="WN359" s="8">
        <v>2.1000000000000001E-2</v>
      </c>
      <c r="WO359" s="8">
        <v>75.489000000000004</v>
      </c>
      <c r="WP359" s="8">
        <v>7.0000000000000001E-3</v>
      </c>
      <c r="WQ359" s="8">
        <v>62.13</v>
      </c>
      <c r="WR359" s="8">
        <v>1.6E-2</v>
      </c>
      <c r="WS359" s="8">
        <v>54.997</v>
      </c>
      <c r="WT359" s="8">
        <v>0.01</v>
      </c>
      <c r="WU359" s="8">
        <v>51.003</v>
      </c>
      <c r="WV359" s="8">
        <v>1.4E-2</v>
      </c>
      <c r="WW359" s="8">
        <v>3465.8</v>
      </c>
      <c r="WX359" s="8">
        <v>2.7</v>
      </c>
      <c r="WY359" s="8">
        <v>3329</v>
      </c>
      <c r="WZ359" s="8">
        <v>2.5</v>
      </c>
      <c r="XA359" s="8">
        <v>0.84599999999999997</v>
      </c>
      <c r="XB359" s="8">
        <v>3.0000000000000001E-3</v>
      </c>
      <c r="XC359" s="8">
        <v>-0.38500000000000001</v>
      </c>
      <c r="XD359" s="8">
        <v>3.0000000000000001E-3</v>
      </c>
      <c r="XE359" s="8">
        <v>0.27</v>
      </c>
      <c r="XF359" s="8">
        <v>4.0000000000000001E-3</v>
      </c>
      <c r="XG359" s="8">
        <v>2.4144999999999999</v>
      </c>
      <c r="XH359" s="8">
        <v>3.7000000000000002E-3</v>
      </c>
      <c r="XI359" s="8">
        <v>29.478999999999999</v>
      </c>
      <c r="XJ359" s="8">
        <v>1E-3</v>
      </c>
      <c r="XK359" s="8">
        <v>2262</v>
      </c>
      <c r="XL359" s="8">
        <v>10</v>
      </c>
      <c r="XM359" s="8">
        <v>2150</v>
      </c>
      <c r="XO359" s="1"/>
      <c r="XP359" s="12">
        <v>0</v>
      </c>
      <c r="XQ359" s="4"/>
      <c r="XR359" s="4"/>
      <c r="XS359" s="45">
        <f t="shared" si="287"/>
        <v>1.6867382234003709</v>
      </c>
      <c r="XT359" s="9">
        <f t="shared" si="260"/>
        <v>15332.582461082471</v>
      </c>
      <c r="XU359" s="46">
        <f t="shared" si="261"/>
        <v>330.86380535433068</v>
      </c>
      <c r="XV359" s="9">
        <v>0</v>
      </c>
      <c r="XW359" s="9">
        <f t="shared" si="262"/>
        <v>0</v>
      </c>
      <c r="XX359" s="9">
        <f t="shared" si="263"/>
        <v>15332.582461082471</v>
      </c>
      <c r="XY359" s="15">
        <f t="shared" si="264"/>
        <v>8.7860879385950417E-3</v>
      </c>
      <c r="XZ359" s="9">
        <f t="shared" si="265"/>
        <v>27.615103833250643</v>
      </c>
      <c r="YA359" s="9">
        <f t="shared" si="266"/>
        <v>73.802261776599636</v>
      </c>
      <c r="YB359" s="10">
        <v>13.029443705591087</v>
      </c>
      <c r="YC359" s="10">
        <v>13.562490241146174</v>
      </c>
      <c r="YD359" s="3">
        <v>6.9836421611580279E-3</v>
      </c>
      <c r="YE359" s="9">
        <v>20.779455572352788</v>
      </c>
      <c r="YF359" s="15">
        <v>8.7860879385950417E-3</v>
      </c>
      <c r="YG359" s="9">
        <v>27.615103833250643</v>
      </c>
      <c r="YH359" s="15">
        <v>8.7509261840722583E-3</v>
      </c>
      <c r="YI359" s="9">
        <v>27.695398489319654</v>
      </c>
      <c r="YJ359" s="9">
        <f t="shared" si="267"/>
        <v>75.001999999999995</v>
      </c>
      <c r="YK359" s="9">
        <f t="shared" si="268"/>
        <v>62.009009064725888</v>
      </c>
      <c r="YL359" s="9">
        <f t="shared" si="269"/>
        <v>27.284027644075501</v>
      </c>
      <c r="YM359" s="9">
        <f t="shared" si="289"/>
        <v>5076.2529714288139</v>
      </c>
      <c r="YN359" s="9">
        <f t="shared" si="290"/>
        <v>4414.8204580796628</v>
      </c>
      <c r="YO359" s="9">
        <f t="shared" si="291"/>
        <v>112</v>
      </c>
      <c r="YP359" s="14">
        <f t="shared" si="292"/>
        <v>7.5302787735656587E-2</v>
      </c>
      <c r="YQ359" s="9">
        <f t="shared" si="293"/>
        <v>-1132.4588608968552</v>
      </c>
      <c r="YR359" s="9">
        <f t="shared" si="294"/>
        <v>-1793.8913742460063</v>
      </c>
      <c r="YS359" s="10">
        <f t="shared" si="295"/>
        <v>-0.50064494292522332</v>
      </c>
      <c r="YT359" s="15">
        <f t="shared" si="296"/>
        <v>0.94910086957734585</v>
      </c>
      <c r="YU359" s="16">
        <f t="shared" si="297"/>
        <v>-0.33107618917514259</v>
      </c>
      <c r="YV359" s="16">
        <f t="shared" si="298"/>
        <v>-1.1997382234003595</v>
      </c>
      <c r="YW359" s="47">
        <f t="shared" si="299"/>
        <v>51.431101765825446</v>
      </c>
      <c r="YX359" s="5">
        <f t="shared" si="300"/>
        <v>5076.2529714288139</v>
      </c>
      <c r="YY359" s="5">
        <f t="shared" si="301"/>
        <v>-1231.124435362367</v>
      </c>
      <c r="YZ359" s="5">
        <f t="shared" si="302"/>
        <v>6307.3774067911809</v>
      </c>
      <c r="ZA359" s="5">
        <f t="shared" si="303"/>
        <v>0</v>
      </c>
      <c r="ZB359" s="5">
        <f t="shared" si="304"/>
        <v>5076.2529714288139</v>
      </c>
      <c r="ZC359" s="6">
        <f t="shared" si="305"/>
        <v>1</v>
      </c>
    </row>
    <row r="360" spans="1:679" s="8" customFormat="1" x14ac:dyDescent="0.25">
      <c r="A360" s="8">
        <v>2</v>
      </c>
      <c r="B360" s="8" t="s">
        <v>698</v>
      </c>
      <c r="C360" s="8" t="s">
        <v>699</v>
      </c>
      <c r="D360" s="8" t="s">
        <v>698</v>
      </c>
      <c r="E360" s="8" t="s">
        <v>3320</v>
      </c>
      <c r="F360" s="8" t="s">
        <v>3323</v>
      </c>
      <c r="G360" s="8" t="s">
        <v>3323</v>
      </c>
      <c r="H360" s="8" t="s">
        <v>3333</v>
      </c>
      <c r="I360" s="8" t="s">
        <v>3310</v>
      </c>
      <c r="J360" s="8" t="s">
        <v>3310</v>
      </c>
      <c r="K360" s="8">
        <v>1060</v>
      </c>
      <c r="L360" s="8">
        <v>5.75</v>
      </c>
      <c r="N360" s="7">
        <v>0</v>
      </c>
      <c r="O360" s="7">
        <v>0</v>
      </c>
      <c r="P360" s="8" t="s">
        <v>3369</v>
      </c>
      <c r="Q360" s="8" t="s">
        <v>146</v>
      </c>
      <c r="R360" s="8" t="s">
        <v>700</v>
      </c>
      <c r="S360" s="8" t="s">
        <v>119</v>
      </c>
      <c r="T360" s="8" t="s">
        <v>120</v>
      </c>
      <c r="U360" s="8" t="s">
        <v>121</v>
      </c>
      <c r="V360" s="8" t="s">
        <v>3378</v>
      </c>
      <c r="W360" s="8" t="s">
        <v>3382</v>
      </c>
      <c r="X360" s="8" t="s">
        <v>3388</v>
      </c>
      <c r="Y360" s="8" t="s">
        <v>3388</v>
      </c>
      <c r="Z360" s="8" t="s">
        <v>122</v>
      </c>
      <c r="AA360" s="8" t="s">
        <v>123</v>
      </c>
      <c r="AB360" s="8" t="s">
        <v>124</v>
      </c>
      <c r="AC360" s="8" t="s">
        <v>125</v>
      </c>
      <c r="AD360" s="8" t="s">
        <v>126</v>
      </c>
      <c r="AE360" s="8" t="s">
        <v>3393</v>
      </c>
      <c r="AF360" s="8" t="s">
        <v>127</v>
      </c>
      <c r="AG360" s="8">
        <v>75</v>
      </c>
      <c r="AH360" s="8">
        <v>62</v>
      </c>
      <c r="AI360" s="8">
        <v>55</v>
      </c>
      <c r="AJ360" s="8">
        <v>51</v>
      </c>
      <c r="AK360" s="8">
        <v>6.4</v>
      </c>
      <c r="AL360" s="8">
        <v>6.2</v>
      </c>
      <c r="AM360" s="8">
        <v>6.4</v>
      </c>
      <c r="AN360" s="8">
        <v>6.2</v>
      </c>
      <c r="AO360" s="8">
        <v>460.6</v>
      </c>
      <c r="AP360" s="8">
        <v>0</v>
      </c>
      <c r="AQ360" s="8">
        <v>4.2</v>
      </c>
      <c r="AR360" s="8">
        <v>0</v>
      </c>
      <c r="AS360" s="8">
        <v>-3751</v>
      </c>
      <c r="AT360" s="8">
        <v>26</v>
      </c>
      <c r="AU360" s="8">
        <v>-4168</v>
      </c>
      <c r="AV360" s="8">
        <v>153</v>
      </c>
      <c r="AW360" s="8">
        <v>1062</v>
      </c>
      <c r="AX360" s="8">
        <v>63</v>
      </c>
      <c r="AY360" s="8">
        <v>-2689</v>
      </c>
      <c r="AZ360" s="8">
        <v>63</v>
      </c>
      <c r="BA360" s="8">
        <v>-1.202056325</v>
      </c>
      <c r="BB360" s="8">
        <v>1060</v>
      </c>
      <c r="BC360" s="8">
        <v>2140</v>
      </c>
      <c r="BE360" s="8">
        <v>-1.676799285</v>
      </c>
      <c r="CO360" s="8" t="s">
        <v>701</v>
      </c>
      <c r="CP360" s="8" t="s">
        <v>702</v>
      </c>
      <c r="CQ360" s="8">
        <v>74.992000000000004</v>
      </c>
      <c r="CR360" s="8">
        <v>8.9999999999999993E-3</v>
      </c>
      <c r="CS360" s="8">
        <v>62.018999999999998</v>
      </c>
      <c r="CT360" s="8">
        <v>0.02</v>
      </c>
      <c r="CU360" s="8">
        <v>55</v>
      </c>
      <c r="CV360" s="8">
        <v>1.2999999999999999E-2</v>
      </c>
      <c r="CW360" s="8">
        <v>51.006999999999998</v>
      </c>
      <c r="CX360" s="8">
        <v>1.6E-2</v>
      </c>
      <c r="CY360" s="8">
        <v>74.89</v>
      </c>
      <c r="CZ360" s="8">
        <v>0.08</v>
      </c>
      <c r="DA360" s="8">
        <v>76.040000000000006</v>
      </c>
      <c r="DB360" s="8">
        <v>0.06</v>
      </c>
      <c r="DC360" s="8">
        <v>75.849999999999994</v>
      </c>
      <c r="DD360" s="8">
        <v>0</v>
      </c>
      <c r="DE360" s="8">
        <v>0.27100000000000002</v>
      </c>
      <c r="DF360" s="8">
        <v>4.0000000000000001E-3</v>
      </c>
      <c r="DG360" s="8">
        <v>2.4037000000000002</v>
      </c>
      <c r="DH360" s="8">
        <v>3.8E-3</v>
      </c>
      <c r="DI360" s="8">
        <v>-3751</v>
      </c>
      <c r="DJ360" s="8">
        <v>26</v>
      </c>
      <c r="DK360" s="8">
        <v>1062</v>
      </c>
      <c r="DL360" s="8">
        <v>63</v>
      </c>
      <c r="DM360" s="8">
        <v>0</v>
      </c>
      <c r="DN360" s="8">
        <v>0</v>
      </c>
      <c r="DU360" s="8">
        <v>460.6</v>
      </c>
      <c r="DV360" s="8">
        <v>2</v>
      </c>
      <c r="DW360" s="8">
        <v>461.1</v>
      </c>
      <c r="DX360" s="8">
        <v>2</v>
      </c>
      <c r="DY360" s="8">
        <v>459.6</v>
      </c>
      <c r="DZ360" s="8">
        <v>2</v>
      </c>
      <c r="EA360" s="8">
        <v>4.2</v>
      </c>
      <c r="EB360" s="8">
        <v>0</v>
      </c>
      <c r="EC360" s="8">
        <v>3.7</v>
      </c>
      <c r="ED360" s="8">
        <v>0</v>
      </c>
      <c r="EE360" s="8">
        <v>3.8</v>
      </c>
      <c r="EF360" s="8">
        <v>0</v>
      </c>
      <c r="EG360" s="8">
        <v>1870.6</v>
      </c>
      <c r="EH360" s="8">
        <v>13.9</v>
      </c>
      <c r="EI360" s="8">
        <v>1089.9000000000001</v>
      </c>
      <c r="EJ360" s="8">
        <v>16.8</v>
      </c>
      <c r="EK360" s="8">
        <v>366.4</v>
      </c>
      <c r="EL360" s="8">
        <v>10.3</v>
      </c>
      <c r="EM360" s="8">
        <v>460</v>
      </c>
      <c r="EO360" s="8">
        <v>459</v>
      </c>
      <c r="EQ360" s="8">
        <v>460</v>
      </c>
      <c r="ES360" s="8">
        <v>3.7</v>
      </c>
      <c r="EU360" s="8">
        <v>3.6</v>
      </c>
      <c r="EW360" s="8">
        <v>3.6</v>
      </c>
      <c r="EY360" s="8">
        <v>0.64</v>
      </c>
      <c r="FW360" s="8">
        <v>0.5</v>
      </c>
      <c r="FY360" s="8">
        <v>0</v>
      </c>
      <c r="GA360" s="8">
        <v>0</v>
      </c>
      <c r="GC360" s="8">
        <v>85</v>
      </c>
      <c r="GE360" s="8">
        <v>2225</v>
      </c>
      <c r="GT360" s="8">
        <v>94.65</v>
      </c>
      <c r="GU360" s="8">
        <v>0.01</v>
      </c>
      <c r="GV360" s="8">
        <v>55.72</v>
      </c>
      <c r="GW360" s="8">
        <v>7.0000000000000007E-2</v>
      </c>
      <c r="GX360" s="8">
        <v>56.02</v>
      </c>
      <c r="GY360" s="8">
        <v>0</v>
      </c>
      <c r="GZ360" s="8">
        <v>0.33</v>
      </c>
      <c r="HA360" s="8">
        <v>7.0000000000000007E-2</v>
      </c>
      <c r="HB360" s="8">
        <v>93.97</v>
      </c>
      <c r="HC360" s="8">
        <v>0.01</v>
      </c>
      <c r="HD360" s="8">
        <v>57.39</v>
      </c>
      <c r="HE360" s="8">
        <v>0.02</v>
      </c>
      <c r="HF360" s="8">
        <v>55.64</v>
      </c>
      <c r="HG360" s="8">
        <v>0.01</v>
      </c>
      <c r="HH360" s="8">
        <v>-1.74</v>
      </c>
      <c r="HI360" s="8">
        <v>0.02</v>
      </c>
      <c r="HL360" s="8">
        <v>71.86</v>
      </c>
      <c r="HM360" s="8">
        <v>0.03</v>
      </c>
      <c r="HR360" s="8">
        <v>93.91</v>
      </c>
      <c r="HS360" s="8">
        <v>0.02</v>
      </c>
      <c r="HT360" s="8">
        <v>73.55</v>
      </c>
      <c r="HU360" s="8">
        <v>0.02</v>
      </c>
      <c r="HV360" s="8">
        <v>55.61</v>
      </c>
      <c r="HW360" s="8">
        <v>0.01</v>
      </c>
      <c r="HX360" s="8">
        <v>17.940000000000001</v>
      </c>
      <c r="HY360" s="8">
        <v>0.02</v>
      </c>
      <c r="HZ360" s="8">
        <v>93.39</v>
      </c>
      <c r="IA360" s="8">
        <v>0.08</v>
      </c>
      <c r="IB360" s="8">
        <v>57.57</v>
      </c>
      <c r="IC360" s="8">
        <v>0.02</v>
      </c>
      <c r="ID360" s="8">
        <v>55.31</v>
      </c>
      <c r="IE360" s="8">
        <v>0.04</v>
      </c>
      <c r="IF360" s="8">
        <v>2.25</v>
      </c>
      <c r="IG360" s="8">
        <v>0.04</v>
      </c>
      <c r="KB360" s="8">
        <v>94.92</v>
      </c>
      <c r="KC360" s="8">
        <v>0.01</v>
      </c>
      <c r="KD360" s="8">
        <v>58.48</v>
      </c>
      <c r="KE360" s="8">
        <v>0.02</v>
      </c>
      <c r="KF360" s="8">
        <v>56.18</v>
      </c>
      <c r="KG360" s="8">
        <v>0.01</v>
      </c>
      <c r="KH360" s="8">
        <v>2.2999999999999998</v>
      </c>
      <c r="KI360" s="8">
        <v>0.02</v>
      </c>
      <c r="KJ360" s="8">
        <v>95.62</v>
      </c>
      <c r="KK360" s="8">
        <v>0.02</v>
      </c>
      <c r="KL360" s="8">
        <v>56.57</v>
      </c>
      <c r="KM360" s="8">
        <v>0.01</v>
      </c>
      <c r="KN360" s="8">
        <v>0.57999999999999996</v>
      </c>
      <c r="KO360" s="8">
        <v>0.05</v>
      </c>
      <c r="KR360" s="8">
        <v>74.16</v>
      </c>
      <c r="KS360" s="8">
        <v>0.02</v>
      </c>
      <c r="KX360" s="8">
        <v>94.67</v>
      </c>
      <c r="KY360" s="8">
        <v>0.01</v>
      </c>
      <c r="KZ360" s="8">
        <v>56.04</v>
      </c>
      <c r="LA360" s="8">
        <v>0.01</v>
      </c>
      <c r="LB360" s="8">
        <v>17.32</v>
      </c>
      <c r="LC360" s="8">
        <v>0.04</v>
      </c>
      <c r="LD360" s="8">
        <v>94.48</v>
      </c>
      <c r="LE360" s="8">
        <v>0.01</v>
      </c>
      <c r="LF360" s="8">
        <v>59.51</v>
      </c>
      <c r="LG360" s="8">
        <v>0.02</v>
      </c>
      <c r="LH360" s="8">
        <v>55.93</v>
      </c>
      <c r="LI360" s="8">
        <v>0</v>
      </c>
      <c r="LJ360" s="8">
        <v>3.57</v>
      </c>
      <c r="LK360" s="8">
        <v>0.02</v>
      </c>
      <c r="LL360" s="8">
        <v>58.92</v>
      </c>
      <c r="LM360" s="8">
        <v>0.04</v>
      </c>
      <c r="MP360" s="8">
        <v>57.24</v>
      </c>
      <c r="MQ360" s="8">
        <v>0.06</v>
      </c>
      <c r="MR360" s="8">
        <v>58.46</v>
      </c>
      <c r="MS360" s="8">
        <v>0.05</v>
      </c>
      <c r="MT360" s="8">
        <v>58.92</v>
      </c>
      <c r="MU360" s="8">
        <v>0.04</v>
      </c>
      <c r="MV360" s="8">
        <v>59.79</v>
      </c>
      <c r="MW360" s="8">
        <v>7.0000000000000007E-2</v>
      </c>
      <c r="MX360" s="8">
        <v>76.040000000000006</v>
      </c>
      <c r="MY360" s="8">
        <v>0.06</v>
      </c>
      <c r="MZ360" s="8">
        <v>75.94</v>
      </c>
      <c r="NA360" s="8">
        <v>0.05</v>
      </c>
      <c r="NB360" s="8">
        <v>75.83</v>
      </c>
      <c r="NC360" s="8">
        <v>0.04</v>
      </c>
      <c r="ND360" s="8">
        <v>76.260000000000005</v>
      </c>
      <c r="NE360" s="8">
        <v>0.02</v>
      </c>
      <c r="NF360" s="8">
        <v>76.27</v>
      </c>
      <c r="NG360" s="8">
        <v>0.02</v>
      </c>
      <c r="NJ360" s="8">
        <v>55.52</v>
      </c>
      <c r="NK360" s="8">
        <v>0.03</v>
      </c>
      <c r="NL360" s="8">
        <v>72.47</v>
      </c>
      <c r="NM360" s="8">
        <v>0.03</v>
      </c>
      <c r="NN360" s="8">
        <v>73.73</v>
      </c>
      <c r="NO360" s="8">
        <v>0.02</v>
      </c>
      <c r="NP360" s="8">
        <v>57.83</v>
      </c>
      <c r="NQ360" s="8">
        <v>0.02</v>
      </c>
      <c r="NR360" s="8">
        <v>59.12</v>
      </c>
      <c r="NS360" s="8">
        <v>0.02</v>
      </c>
      <c r="NT360" s="8">
        <v>56.41</v>
      </c>
      <c r="NU360" s="8">
        <v>0.02</v>
      </c>
      <c r="NV360" s="8">
        <v>74.7</v>
      </c>
      <c r="NW360" s="8">
        <v>0.02</v>
      </c>
      <c r="NX360" s="8">
        <v>74.41</v>
      </c>
      <c r="NY360" s="8">
        <v>0.01</v>
      </c>
      <c r="NZ360" s="8">
        <v>61.27</v>
      </c>
      <c r="OA360" s="8">
        <v>0.01</v>
      </c>
      <c r="OB360" s="8">
        <v>71.86</v>
      </c>
      <c r="OC360" s="8">
        <v>0.03</v>
      </c>
      <c r="OD360" s="8">
        <v>74.16</v>
      </c>
      <c r="OE360" s="8">
        <v>0.02</v>
      </c>
      <c r="OF360" s="8">
        <v>55.64</v>
      </c>
      <c r="OG360" s="8">
        <v>0.05</v>
      </c>
      <c r="OH360" s="8">
        <v>56.92</v>
      </c>
      <c r="OI360" s="8">
        <v>0.01</v>
      </c>
      <c r="OJ360" s="8">
        <v>59.39</v>
      </c>
      <c r="OK360" s="8">
        <v>0.01</v>
      </c>
      <c r="OL360" s="8">
        <v>58.06</v>
      </c>
      <c r="OM360" s="8">
        <v>0.03</v>
      </c>
      <c r="ON360" s="8">
        <v>58.69</v>
      </c>
      <c r="OO360" s="8">
        <v>0.04</v>
      </c>
      <c r="OP360" s="8">
        <v>58.46</v>
      </c>
      <c r="OQ360" s="8">
        <v>0.05</v>
      </c>
      <c r="OR360" s="8">
        <v>59.79</v>
      </c>
      <c r="OS360" s="8">
        <v>7.0000000000000007E-2</v>
      </c>
      <c r="PJ360" s="8">
        <v>55.72</v>
      </c>
      <c r="PK360" s="8">
        <v>7.0000000000000007E-2</v>
      </c>
      <c r="PL360" s="8">
        <v>55.99</v>
      </c>
      <c r="PM360" s="8">
        <v>0.05</v>
      </c>
      <c r="PN360" s="8">
        <v>57.24</v>
      </c>
      <c r="PO360" s="8">
        <v>0.06</v>
      </c>
      <c r="PP360" s="8">
        <v>58.92</v>
      </c>
      <c r="PQ360" s="8">
        <v>0.04</v>
      </c>
      <c r="QH360" s="8">
        <v>73.36</v>
      </c>
      <c r="QI360" s="8">
        <v>0.04</v>
      </c>
      <c r="QV360" s="8">
        <v>57.44</v>
      </c>
      <c r="QW360" s="8">
        <v>0.01</v>
      </c>
      <c r="QX360" s="8">
        <v>55.67</v>
      </c>
      <c r="QY360" s="8">
        <v>0.03</v>
      </c>
      <c r="QZ360" s="8">
        <v>55.39</v>
      </c>
      <c r="RA360" s="8">
        <v>0.03</v>
      </c>
      <c r="RB360" s="8">
        <v>75.36</v>
      </c>
      <c r="RC360" s="8">
        <v>0.02</v>
      </c>
      <c r="RD360" s="8">
        <v>75.2</v>
      </c>
      <c r="RE360" s="8">
        <v>0.02</v>
      </c>
      <c r="RF360" s="8">
        <v>74.959999999999994</v>
      </c>
      <c r="RG360" s="8">
        <v>0.02</v>
      </c>
      <c r="RH360" s="8">
        <v>75.69</v>
      </c>
      <c r="RI360" s="8">
        <v>0.02</v>
      </c>
      <c r="RJ360" s="8">
        <v>75.69</v>
      </c>
      <c r="RK360" s="8">
        <v>0.02</v>
      </c>
      <c r="RL360" s="8">
        <v>75.650000000000006</v>
      </c>
      <c r="RM360" s="8">
        <v>0.02</v>
      </c>
      <c r="RN360" s="8">
        <v>75.459999999999994</v>
      </c>
      <c r="RO360" s="8">
        <v>0.02</v>
      </c>
      <c r="RP360" s="8">
        <v>75.06</v>
      </c>
      <c r="RQ360" s="8">
        <v>0.02</v>
      </c>
      <c r="RR360" s="8">
        <v>74.94</v>
      </c>
      <c r="RS360" s="8">
        <v>0.03</v>
      </c>
      <c r="RT360" s="8">
        <v>74.709999999999994</v>
      </c>
      <c r="RU360" s="8">
        <v>0.02</v>
      </c>
      <c r="RV360" s="8">
        <v>74.94</v>
      </c>
      <c r="RW360" s="8">
        <v>0.03</v>
      </c>
      <c r="RX360" s="8">
        <v>74.81</v>
      </c>
      <c r="RY360" s="8">
        <v>0.03</v>
      </c>
      <c r="RZ360" s="8">
        <v>74.8</v>
      </c>
      <c r="SA360" s="8">
        <v>0.03</v>
      </c>
      <c r="SB360" s="8">
        <v>74.849999999999994</v>
      </c>
      <c r="SC360" s="8">
        <v>0.03</v>
      </c>
      <c r="SD360" s="8">
        <v>74.680000000000007</v>
      </c>
      <c r="SE360" s="8">
        <v>0.03</v>
      </c>
      <c r="SF360" s="8">
        <v>74.72</v>
      </c>
      <c r="SG360" s="8">
        <v>0.03</v>
      </c>
      <c r="SH360" s="8">
        <v>74.77</v>
      </c>
      <c r="SI360" s="8">
        <v>0.03</v>
      </c>
      <c r="SJ360" s="8">
        <v>74.73</v>
      </c>
      <c r="SK360" s="8">
        <v>0.03</v>
      </c>
      <c r="SL360" s="8">
        <v>74.819999999999993</v>
      </c>
      <c r="SM360" s="8">
        <v>0.02</v>
      </c>
      <c r="SN360" s="8">
        <v>74.69</v>
      </c>
      <c r="SO360" s="8">
        <v>0.03</v>
      </c>
      <c r="SP360" s="8">
        <v>74.39</v>
      </c>
      <c r="SQ360" s="8">
        <v>0.03</v>
      </c>
      <c r="SR360" s="8">
        <v>74.52</v>
      </c>
      <c r="SS360" s="8">
        <v>0.02</v>
      </c>
      <c r="ST360" s="8">
        <v>74.83</v>
      </c>
      <c r="SU360" s="8">
        <v>0.02</v>
      </c>
      <c r="SV360" s="8">
        <v>74.37</v>
      </c>
      <c r="SW360" s="8">
        <v>0.03</v>
      </c>
      <c r="SX360" s="8">
        <v>74.19</v>
      </c>
      <c r="SY360" s="8">
        <v>0.04</v>
      </c>
      <c r="SZ360" s="8">
        <v>74.33</v>
      </c>
      <c r="TA360" s="8">
        <v>0.03</v>
      </c>
      <c r="TD360" s="8">
        <v>75.099999999999994</v>
      </c>
      <c r="TE360" s="8">
        <v>0.02</v>
      </c>
      <c r="TF360" s="8">
        <v>75.650000000000006</v>
      </c>
      <c r="TG360" s="8">
        <v>0.02</v>
      </c>
      <c r="TH360" s="8">
        <v>75.47</v>
      </c>
      <c r="TI360" s="8">
        <v>0.03</v>
      </c>
      <c r="TJ360" s="8">
        <v>75.31</v>
      </c>
      <c r="TK360" s="8">
        <v>0.03</v>
      </c>
      <c r="TL360" s="8">
        <v>75.16</v>
      </c>
      <c r="TN360" s="8">
        <v>75</v>
      </c>
      <c r="TO360" s="8">
        <v>0.02</v>
      </c>
      <c r="TP360" s="8">
        <v>75.3</v>
      </c>
      <c r="TQ360" s="8">
        <v>0.02</v>
      </c>
      <c r="TR360" s="8">
        <v>76.11</v>
      </c>
      <c r="TS360" s="8">
        <v>0.33</v>
      </c>
      <c r="TT360" s="8">
        <v>74.97</v>
      </c>
      <c r="TU360" s="8">
        <v>0.03</v>
      </c>
      <c r="TV360" s="8">
        <v>74.83</v>
      </c>
      <c r="TW360" s="8">
        <v>0.03</v>
      </c>
      <c r="TX360" s="8">
        <v>74.83</v>
      </c>
      <c r="TY360" s="8">
        <v>0.02</v>
      </c>
      <c r="WJ360" s="7" t="s">
        <v>3406</v>
      </c>
      <c r="WK360" s="8">
        <v>74.992000000000004</v>
      </c>
      <c r="WL360" s="8">
        <v>8.9999999999999993E-3</v>
      </c>
      <c r="WM360" s="8">
        <v>62.018999999999998</v>
      </c>
      <c r="WN360" s="8">
        <v>0.02</v>
      </c>
      <c r="WO360" s="8">
        <v>76.025000000000006</v>
      </c>
      <c r="WP360" s="8">
        <v>5.0000000000000001E-3</v>
      </c>
      <c r="WQ360" s="8">
        <v>62.317</v>
      </c>
      <c r="WR360" s="8">
        <v>1.7999999999999999E-2</v>
      </c>
      <c r="WS360" s="8">
        <v>55</v>
      </c>
      <c r="WT360" s="8">
        <v>1.2999999999999999E-2</v>
      </c>
      <c r="WU360" s="8">
        <v>51.006999999999998</v>
      </c>
      <c r="WV360" s="8">
        <v>1.6E-2</v>
      </c>
      <c r="WW360" s="8">
        <v>3464</v>
      </c>
      <c r="WX360" s="8">
        <v>2.8</v>
      </c>
      <c r="WY360" s="8">
        <v>3315.6</v>
      </c>
      <c r="WZ360" s="8">
        <v>2.6</v>
      </c>
      <c r="XA360" s="8">
        <v>0.90300000000000002</v>
      </c>
      <c r="XB360" s="8">
        <v>4.0000000000000001E-3</v>
      </c>
      <c r="XC360" s="8">
        <v>-0.40799999999999997</v>
      </c>
      <c r="XD360" s="8">
        <v>3.0000000000000001E-3</v>
      </c>
      <c r="XE360" s="8">
        <v>0.27100000000000002</v>
      </c>
      <c r="XF360" s="8">
        <v>4.0000000000000001E-3</v>
      </c>
      <c r="XG360" s="8">
        <v>2.4037000000000002</v>
      </c>
      <c r="XH360" s="8">
        <v>3.8E-3</v>
      </c>
      <c r="XI360" s="8">
        <v>29.402999999999999</v>
      </c>
      <c r="XJ360" s="8">
        <v>0</v>
      </c>
      <c r="XK360" s="8">
        <v>2237</v>
      </c>
      <c r="XL360" s="8">
        <v>10</v>
      </c>
      <c r="XM360" s="8">
        <v>2140</v>
      </c>
      <c r="XO360" s="1"/>
      <c r="XP360" s="12">
        <v>0</v>
      </c>
      <c r="XQ360" s="4"/>
      <c r="XR360" s="4"/>
      <c r="XS360" s="45">
        <f t="shared" si="287"/>
        <v>1.6606347594269562</v>
      </c>
      <c r="XT360" s="9">
        <f t="shared" si="260"/>
        <v>15309.31121759173</v>
      </c>
      <c r="XU360" s="46">
        <f t="shared" si="261"/>
        <v>351.73451225196857</v>
      </c>
      <c r="XV360" s="9">
        <v>0</v>
      </c>
      <c r="XW360" s="9">
        <f t="shared" si="262"/>
        <v>0</v>
      </c>
      <c r="XX360" s="9">
        <f t="shared" si="263"/>
        <v>15309.31121759173</v>
      </c>
      <c r="XY360" s="15">
        <f t="shared" si="264"/>
        <v>8.795046636833611E-3</v>
      </c>
      <c r="XZ360" s="9">
        <f t="shared" si="265"/>
        <v>27.622468294681365</v>
      </c>
      <c r="YA360" s="9">
        <f t="shared" si="266"/>
        <v>74.364365240573051</v>
      </c>
      <c r="YB360" s="10">
        <v>13.029530701436325</v>
      </c>
      <c r="YC360" s="10">
        <v>13.576051662022113</v>
      </c>
      <c r="YD360" s="3">
        <v>6.9850626972673699E-3</v>
      </c>
      <c r="YE360" s="9">
        <v>20.781726752867947</v>
      </c>
      <c r="YF360" s="15">
        <v>8.795046636833611E-3</v>
      </c>
      <c r="YG360" s="9">
        <v>27.622468294681365</v>
      </c>
      <c r="YH360" s="15">
        <v>8.7481512573910764E-3</v>
      </c>
      <c r="YI360" s="9">
        <v>27.823083204600294</v>
      </c>
      <c r="YJ360" s="9">
        <f t="shared" si="267"/>
        <v>74.99199999999999</v>
      </c>
      <c r="YK360" s="9">
        <f t="shared" si="268"/>
        <v>62.019008954472589</v>
      </c>
      <c r="YL360" s="9">
        <f t="shared" si="269"/>
        <v>27.41808065941574</v>
      </c>
      <c r="YM360" s="9">
        <f t="shared" si="289"/>
        <v>3129.0339173090883</v>
      </c>
      <c r="YN360" s="9">
        <f t="shared" si="290"/>
        <v>2306.0774071308797</v>
      </c>
      <c r="YO360" s="9">
        <f t="shared" si="291"/>
        <v>97</v>
      </c>
      <c r="YP360" s="14">
        <f t="shared" si="292"/>
        <v>0.10580294389544564</v>
      </c>
      <c r="YQ360" s="9">
        <f t="shared" si="293"/>
        <v>-2974.3161923749426</v>
      </c>
      <c r="YR360" s="9">
        <f t="shared" si="294"/>
        <v>-3797.2727025531512</v>
      </c>
      <c r="YS360" s="10">
        <f t="shared" si="295"/>
        <v>-1.3296004436186601</v>
      </c>
      <c r="YT360" s="15">
        <f t="shared" si="296"/>
        <v>0.97823604820557319</v>
      </c>
      <c r="YU360" s="16">
        <f t="shared" si="297"/>
        <v>-0.20438763526562553</v>
      </c>
      <c r="YV360" s="16">
        <f t="shared" si="298"/>
        <v>-0.62763475942693958</v>
      </c>
      <c r="YW360" s="47">
        <f t="shared" si="299"/>
        <v>46.15372810180272</v>
      </c>
      <c r="YX360" s="5">
        <f t="shared" si="300"/>
        <v>3129.0339173090883</v>
      </c>
      <c r="YY360" s="5">
        <f t="shared" si="301"/>
        <v>-3071.2760908380201</v>
      </c>
      <c r="YZ360" s="5">
        <f t="shared" si="302"/>
        <v>6200.3100081471084</v>
      </c>
      <c r="ZA360" s="5">
        <f t="shared" si="303"/>
        <v>0</v>
      </c>
      <c r="ZB360" s="5">
        <f t="shared" si="304"/>
        <v>3129.0339173090883</v>
      </c>
      <c r="ZC360" s="6">
        <f t="shared" si="305"/>
        <v>1</v>
      </c>
    </row>
    <row r="361" spans="1:679" s="8" customFormat="1" x14ac:dyDescent="0.25">
      <c r="A361" s="8">
        <v>2</v>
      </c>
      <c r="B361" s="8" t="s">
        <v>589</v>
      </c>
      <c r="C361" s="8" t="s">
        <v>590</v>
      </c>
      <c r="D361" s="8" t="s">
        <v>589</v>
      </c>
      <c r="E361" s="8" t="s">
        <v>3320</v>
      </c>
      <c r="F361" s="8" t="s">
        <v>3323</v>
      </c>
      <c r="G361" s="8" t="s">
        <v>3323</v>
      </c>
      <c r="H361" s="8" t="s">
        <v>3325</v>
      </c>
      <c r="I361" s="8" t="s">
        <v>3310</v>
      </c>
      <c r="J361" s="8" t="s">
        <v>3310</v>
      </c>
      <c r="K361" s="8">
        <v>864</v>
      </c>
      <c r="L361" s="8">
        <v>5.75</v>
      </c>
      <c r="N361" s="7">
        <v>0</v>
      </c>
      <c r="O361" s="7">
        <v>0</v>
      </c>
      <c r="P361" s="8" t="s">
        <v>3369</v>
      </c>
      <c r="Q361" s="8" t="s">
        <v>117</v>
      </c>
      <c r="R361" s="8" t="s">
        <v>591</v>
      </c>
      <c r="S361" s="8" t="s">
        <v>119</v>
      </c>
      <c r="T361" s="8" t="s">
        <v>120</v>
      </c>
      <c r="U361" s="8" t="s">
        <v>121</v>
      </c>
      <c r="V361" s="8" t="s">
        <v>3378</v>
      </c>
      <c r="W361" s="8" t="s">
        <v>3382</v>
      </c>
      <c r="X361" s="8" t="s">
        <v>3388</v>
      </c>
      <c r="Y361" s="8" t="s">
        <v>3388</v>
      </c>
      <c r="Z361" s="8" t="s">
        <v>122</v>
      </c>
      <c r="AA361" s="8" t="s">
        <v>123</v>
      </c>
      <c r="AB361" s="8" t="s">
        <v>124</v>
      </c>
      <c r="AC361" s="8" t="s">
        <v>125</v>
      </c>
      <c r="AD361" s="8" t="s">
        <v>126</v>
      </c>
      <c r="AE361" s="8" t="s">
        <v>3393</v>
      </c>
      <c r="AF361" s="8" t="s">
        <v>127</v>
      </c>
      <c r="AG361" s="8">
        <v>75</v>
      </c>
      <c r="AH361" s="8">
        <v>62</v>
      </c>
      <c r="AI361" s="8">
        <v>55</v>
      </c>
      <c r="AJ361" s="8">
        <v>51</v>
      </c>
      <c r="AK361" s="8">
        <v>6.4</v>
      </c>
      <c r="AL361" s="8">
        <v>6.2</v>
      </c>
      <c r="AM361" s="8">
        <v>6.4</v>
      </c>
      <c r="AN361" s="8">
        <v>6.2</v>
      </c>
      <c r="AO361" s="8">
        <v>460.3</v>
      </c>
      <c r="AP361" s="8">
        <v>0</v>
      </c>
      <c r="AQ361" s="8">
        <v>3.4</v>
      </c>
      <c r="AR361" s="8">
        <v>0</v>
      </c>
      <c r="AS361" s="8">
        <v>-1335</v>
      </c>
      <c r="AT361" s="8">
        <v>15</v>
      </c>
      <c r="AU361" s="8">
        <v>-1592</v>
      </c>
      <c r="AV361" s="8">
        <v>110</v>
      </c>
      <c r="AW361" s="8">
        <v>273</v>
      </c>
      <c r="AX361" s="8">
        <v>54</v>
      </c>
      <c r="AY361" s="8">
        <v>-1062</v>
      </c>
      <c r="AZ361" s="8">
        <v>51</v>
      </c>
      <c r="BA361" s="8">
        <v>-0.77124183000000002</v>
      </c>
      <c r="BB361" s="8">
        <v>860</v>
      </c>
      <c r="BC361" s="8">
        <v>1280</v>
      </c>
      <c r="BE361" s="8">
        <v>-0.96949891099999996</v>
      </c>
      <c r="CO361" s="8" t="s">
        <v>592</v>
      </c>
      <c r="CP361" s="8" t="s">
        <v>593</v>
      </c>
      <c r="CQ361" s="8">
        <v>74.995000000000005</v>
      </c>
      <c r="CR361" s="8">
        <v>6.0000000000000001E-3</v>
      </c>
      <c r="CS361" s="8">
        <v>61.999000000000002</v>
      </c>
      <c r="CT361" s="8">
        <v>2.7E-2</v>
      </c>
      <c r="CU361" s="8">
        <v>54.994</v>
      </c>
      <c r="CV361" s="8">
        <v>8.0000000000000002E-3</v>
      </c>
      <c r="CW361" s="8">
        <v>51.000999999999998</v>
      </c>
      <c r="CX361" s="8">
        <v>0.01</v>
      </c>
      <c r="CY361" s="8">
        <v>74.95</v>
      </c>
      <c r="CZ361" s="8">
        <v>0.06</v>
      </c>
      <c r="DA361" s="8">
        <v>75.5</v>
      </c>
      <c r="DB361" s="8">
        <v>0.05</v>
      </c>
      <c r="DC361" s="8">
        <v>75.489999999999995</v>
      </c>
      <c r="DD361" s="8">
        <v>0</v>
      </c>
      <c r="DE361" s="8">
        <v>0.154</v>
      </c>
      <c r="DF361" s="8">
        <v>3.0000000000000001E-3</v>
      </c>
      <c r="DG361" s="8">
        <v>1.546</v>
      </c>
      <c r="DH361" s="8">
        <v>2.3E-3</v>
      </c>
      <c r="DI361" s="8">
        <v>-1335</v>
      </c>
      <c r="DJ361" s="8">
        <v>15</v>
      </c>
      <c r="DK361" s="8">
        <v>273</v>
      </c>
      <c r="DL361" s="8">
        <v>54</v>
      </c>
      <c r="DM361" s="8">
        <v>0</v>
      </c>
      <c r="DN361" s="8">
        <v>0</v>
      </c>
      <c r="DU361" s="8">
        <v>460.3</v>
      </c>
      <c r="DV361" s="8">
        <v>2.1</v>
      </c>
      <c r="DW361" s="8">
        <v>461.4</v>
      </c>
      <c r="DX361" s="8">
        <v>2.1</v>
      </c>
      <c r="DY361" s="8">
        <v>459.7</v>
      </c>
      <c r="DZ361" s="8">
        <v>2.1</v>
      </c>
      <c r="EA361" s="8">
        <v>3.4</v>
      </c>
      <c r="EB361" s="8">
        <v>0</v>
      </c>
      <c r="EC361" s="8">
        <v>2.9</v>
      </c>
      <c r="ED361" s="8">
        <v>0</v>
      </c>
      <c r="EE361" s="8">
        <v>3.2</v>
      </c>
      <c r="EF361" s="8">
        <v>0</v>
      </c>
      <c r="EG361" s="8">
        <v>1415.3</v>
      </c>
      <c r="EH361" s="8">
        <v>15.3</v>
      </c>
      <c r="EI361" s="8">
        <v>1083.4000000000001</v>
      </c>
      <c r="EJ361" s="8">
        <v>19.3</v>
      </c>
      <c r="EK361" s="8">
        <v>-10</v>
      </c>
      <c r="EL361" s="8">
        <v>0</v>
      </c>
      <c r="EM361" s="8">
        <v>460</v>
      </c>
      <c r="EO361" s="8">
        <v>460</v>
      </c>
      <c r="EQ361" s="8">
        <v>460</v>
      </c>
      <c r="ES361" s="8">
        <v>2.9</v>
      </c>
      <c r="EU361" s="8">
        <v>3</v>
      </c>
      <c r="EW361" s="8">
        <v>2.8</v>
      </c>
      <c r="EY361" s="8">
        <v>0.47</v>
      </c>
      <c r="FW361" s="8">
        <v>0.6</v>
      </c>
      <c r="FY361" s="8">
        <v>0</v>
      </c>
      <c r="GA361" s="8">
        <v>0</v>
      </c>
      <c r="GC361" s="8">
        <v>85</v>
      </c>
      <c r="GE361" s="8">
        <v>1365</v>
      </c>
      <c r="GT361" s="8">
        <v>94.49</v>
      </c>
      <c r="GU361" s="8">
        <v>0</v>
      </c>
      <c r="GV361" s="8">
        <v>55.75</v>
      </c>
      <c r="GW361" s="8">
        <v>0.06</v>
      </c>
      <c r="GX361" s="8">
        <v>55.95</v>
      </c>
      <c r="GY361" s="8">
        <v>0</v>
      </c>
      <c r="GZ361" s="8">
        <v>0.2</v>
      </c>
      <c r="HA361" s="8">
        <v>0.06</v>
      </c>
      <c r="HB361" s="8">
        <v>93.81</v>
      </c>
      <c r="HC361" s="8">
        <v>0.01</v>
      </c>
      <c r="HD361" s="8">
        <v>57.2</v>
      </c>
      <c r="HE361" s="8">
        <v>0.01</v>
      </c>
      <c r="HF361" s="8">
        <v>55.57</v>
      </c>
      <c r="HG361" s="8">
        <v>0</v>
      </c>
      <c r="HH361" s="8">
        <v>-1.63</v>
      </c>
      <c r="HI361" s="8">
        <v>0.01</v>
      </c>
      <c r="HL361" s="8">
        <v>71.78</v>
      </c>
      <c r="HM361" s="8">
        <v>0.02</v>
      </c>
      <c r="HR361" s="8">
        <v>93.75</v>
      </c>
      <c r="HS361" s="8">
        <v>0.01</v>
      </c>
      <c r="HT361" s="8">
        <v>73.44</v>
      </c>
      <c r="HU361" s="8">
        <v>0.01</v>
      </c>
      <c r="HV361" s="8">
        <v>55.54</v>
      </c>
      <c r="HW361" s="8">
        <v>0.01</v>
      </c>
      <c r="HX361" s="8">
        <v>17.899999999999999</v>
      </c>
      <c r="HY361" s="8">
        <v>0.01</v>
      </c>
      <c r="HZ361" s="8">
        <v>92.5</v>
      </c>
      <c r="IA361" s="8">
        <v>0.03</v>
      </c>
      <c r="IB361" s="8">
        <v>57.54</v>
      </c>
      <c r="IC361" s="8">
        <v>0.02</v>
      </c>
      <c r="ID361" s="8">
        <v>54.82</v>
      </c>
      <c r="IE361" s="8">
        <v>0.01</v>
      </c>
      <c r="IF361" s="8">
        <v>2.72</v>
      </c>
      <c r="IG361" s="8">
        <v>0.02</v>
      </c>
      <c r="KB361" s="8">
        <v>94.92</v>
      </c>
      <c r="KC361" s="8">
        <v>0.01</v>
      </c>
      <c r="KD361" s="8">
        <v>58.45</v>
      </c>
      <c r="KE361" s="8">
        <v>0.02</v>
      </c>
      <c r="KF361" s="8">
        <v>56.19</v>
      </c>
      <c r="KG361" s="8">
        <v>0</v>
      </c>
      <c r="KH361" s="8">
        <v>2.25</v>
      </c>
      <c r="KI361" s="8">
        <v>0.02</v>
      </c>
      <c r="KJ361" s="8">
        <v>95.6</v>
      </c>
      <c r="KK361" s="8">
        <v>0.01</v>
      </c>
      <c r="KL361" s="8">
        <v>56.57</v>
      </c>
      <c r="KM361" s="8">
        <v>0.01</v>
      </c>
      <c r="KN361" s="8">
        <v>0.9</v>
      </c>
      <c r="KO361" s="8">
        <v>0.05</v>
      </c>
      <c r="KR361" s="8">
        <v>74.17</v>
      </c>
      <c r="KS361" s="8">
        <v>0.02</v>
      </c>
      <c r="KX361" s="8">
        <v>94.59</v>
      </c>
      <c r="KY361" s="8">
        <v>0.01</v>
      </c>
      <c r="KZ361" s="8">
        <v>56.01</v>
      </c>
      <c r="LA361" s="8">
        <v>0.01</v>
      </c>
      <c r="LB361" s="8">
        <v>17.25</v>
      </c>
      <c r="LC361" s="8">
        <v>0.03</v>
      </c>
      <c r="LD361" s="8">
        <v>94.46</v>
      </c>
      <c r="LE361" s="8">
        <v>0.01</v>
      </c>
      <c r="LF361" s="8">
        <v>59.54</v>
      </c>
      <c r="LG361" s="8">
        <v>0.01</v>
      </c>
      <c r="LH361" s="8">
        <v>55.93</v>
      </c>
      <c r="LI361" s="8">
        <v>0.01</v>
      </c>
      <c r="LJ361" s="8">
        <v>3.6</v>
      </c>
      <c r="LK361" s="8">
        <v>0.02</v>
      </c>
      <c r="LL361" s="8">
        <v>59.05</v>
      </c>
      <c r="LM361" s="8">
        <v>0.03</v>
      </c>
      <c r="MP361" s="8">
        <v>57.89</v>
      </c>
      <c r="MQ361" s="8">
        <v>0.05</v>
      </c>
      <c r="MR361" s="8">
        <v>58.76</v>
      </c>
      <c r="MS361" s="8">
        <v>0.04</v>
      </c>
      <c r="MT361" s="8">
        <v>59.05</v>
      </c>
      <c r="MU361" s="8">
        <v>0.03</v>
      </c>
      <c r="MV361" s="8">
        <v>59.96</v>
      </c>
      <c r="MW361" s="8">
        <v>0.06</v>
      </c>
      <c r="MX361" s="8">
        <v>75.489999999999995</v>
      </c>
      <c r="MY361" s="8">
        <v>0.06</v>
      </c>
      <c r="MZ361" s="8">
        <v>75.36</v>
      </c>
      <c r="NA361" s="8">
        <v>0.05</v>
      </c>
      <c r="NB361" s="8">
        <v>75.23</v>
      </c>
      <c r="NC361" s="8">
        <v>0.03</v>
      </c>
      <c r="ND361" s="8">
        <v>75.67</v>
      </c>
      <c r="NE361" s="8">
        <v>0.03</v>
      </c>
      <c r="NF361" s="8">
        <v>75.680000000000007</v>
      </c>
      <c r="NG361" s="8">
        <v>0.03</v>
      </c>
      <c r="NJ361" s="8">
        <v>55.52</v>
      </c>
      <c r="NK361" s="8">
        <v>0.02</v>
      </c>
      <c r="NL361" s="8">
        <v>72.239999999999995</v>
      </c>
      <c r="NM361" s="8">
        <v>0.03</v>
      </c>
      <c r="NN361" s="8">
        <v>73.680000000000007</v>
      </c>
      <c r="NO361" s="8">
        <v>0.03</v>
      </c>
      <c r="NP361" s="8">
        <v>57.86</v>
      </c>
      <c r="NQ361" s="8">
        <v>0.02</v>
      </c>
      <c r="NR361" s="8">
        <v>59.06</v>
      </c>
      <c r="NS361" s="8">
        <v>0.02</v>
      </c>
      <c r="NT361" s="8">
        <v>55.97</v>
      </c>
      <c r="NU361" s="8">
        <v>0.04</v>
      </c>
      <c r="NV361" s="8">
        <v>74.709999999999994</v>
      </c>
      <c r="NW361" s="8">
        <v>0.02</v>
      </c>
      <c r="NX361" s="8">
        <v>74.36</v>
      </c>
      <c r="NY361" s="8">
        <v>0.02</v>
      </c>
      <c r="NZ361" s="8">
        <v>61.42</v>
      </c>
      <c r="OA361" s="8">
        <v>0.02</v>
      </c>
      <c r="OB361" s="8">
        <v>71.78</v>
      </c>
      <c r="OC361" s="8">
        <v>0.02</v>
      </c>
      <c r="OD361" s="8">
        <v>74.17</v>
      </c>
      <c r="OE361" s="8">
        <v>0.02</v>
      </c>
      <c r="OF361" s="8">
        <v>55.88</v>
      </c>
      <c r="OG361" s="8">
        <v>0.03</v>
      </c>
      <c r="OH361" s="8">
        <v>57.18</v>
      </c>
      <c r="OI361" s="8">
        <v>0.02</v>
      </c>
      <c r="OJ361" s="8">
        <v>59.59</v>
      </c>
      <c r="OK361" s="8">
        <v>0.03</v>
      </c>
      <c r="OL361" s="8">
        <v>58.51</v>
      </c>
      <c r="OM361" s="8">
        <v>0.01</v>
      </c>
      <c r="ON361" s="8">
        <v>59.36</v>
      </c>
      <c r="OO361" s="8">
        <v>0.02</v>
      </c>
      <c r="OP361" s="8">
        <v>58.76</v>
      </c>
      <c r="OQ361" s="8">
        <v>0.04</v>
      </c>
      <c r="OR361" s="8">
        <v>59.96</v>
      </c>
      <c r="OS361" s="8">
        <v>0.06</v>
      </c>
      <c r="PJ361" s="8">
        <v>55.75</v>
      </c>
      <c r="PK361" s="8">
        <v>0.06</v>
      </c>
      <c r="PL361" s="8">
        <v>55.67</v>
      </c>
      <c r="PM361" s="8">
        <v>0.05</v>
      </c>
      <c r="PN361" s="8">
        <v>57.89</v>
      </c>
      <c r="PO361" s="8">
        <v>0.05</v>
      </c>
      <c r="PP361" s="8">
        <v>59.05</v>
      </c>
      <c r="PQ361" s="8">
        <v>0.03</v>
      </c>
      <c r="QH361" s="8">
        <v>73.260000000000005</v>
      </c>
      <c r="QI361" s="8">
        <v>0.03</v>
      </c>
      <c r="QV361" s="8">
        <v>57.27</v>
      </c>
      <c r="QW361" s="8">
        <v>0.02</v>
      </c>
      <c r="QX361" s="8">
        <v>55.63</v>
      </c>
      <c r="QY361" s="8">
        <v>0.03</v>
      </c>
      <c r="QZ361" s="8">
        <v>55.4</v>
      </c>
      <c r="RA361" s="8">
        <v>0.02</v>
      </c>
      <c r="RB361" s="8">
        <v>75.3</v>
      </c>
      <c r="RC361" s="8">
        <v>0.02</v>
      </c>
      <c r="RD361" s="8">
        <v>75.09</v>
      </c>
      <c r="RE361" s="8">
        <v>0.02</v>
      </c>
      <c r="RF361" s="8">
        <v>74.88</v>
      </c>
      <c r="RG361" s="8">
        <v>0.02</v>
      </c>
      <c r="RH361" s="8">
        <v>75.64</v>
      </c>
      <c r="RI361" s="8">
        <v>0.02</v>
      </c>
      <c r="RJ361" s="8">
        <v>75.63</v>
      </c>
      <c r="RK361" s="8">
        <v>0.03</v>
      </c>
      <c r="RL361" s="8">
        <v>75.59</v>
      </c>
      <c r="RM361" s="8">
        <v>0.03</v>
      </c>
      <c r="RN361" s="8">
        <v>75.39</v>
      </c>
      <c r="RO361" s="8">
        <v>0.03</v>
      </c>
      <c r="RP361" s="8">
        <v>75.06</v>
      </c>
      <c r="RQ361" s="8">
        <v>0.02</v>
      </c>
      <c r="RR361" s="8">
        <v>74.930000000000007</v>
      </c>
      <c r="RS361" s="8">
        <v>0.02</v>
      </c>
      <c r="RT361" s="8">
        <v>74.680000000000007</v>
      </c>
      <c r="RU361" s="8">
        <v>0.02</v>
      </c>
      <c r="RV361" s="8">
        <v>74.91</v>
      </c>
      <c r="RW361" s="8">
        <v>0.02</v>
      </c>
      <c r="RX361" s="8">
        <v>74.760000000000005</v>
      </c>
      <c r="RY361" s="8">
        <v>0.03</v>
      </c>
      <c r="RZ361" s="8">
        <v>74.78</v>
      </c>
      <c r="SA361" s="8">
        <v>0.02</v>
      </c>
      <c r="SB361" s="8">
        <v>74.83</v>
      </c>
      <c r="SC361" s="8">
        <v>0.02</v>
      </c>
      <c r="SD361" s="8">
        <v>74.67</v>
      </c>
      <c r="SE361" s="8">
        <v>0.03</v>
      </c>
      <c r="SF361" s="8">
        <v>74.7</v>
      </c>
      <c r="SG361" s="8">
        <v>0.03</v>
      </c>
      <c r="SH361" s="8">
        <v>74.75</v>
      </c>
      <c r="SI361" s="8">
        <v>0.03</v>
      </c>
      <c r="SJ361" s="8">
        <v>74.7</v>
      </c>
      <c r="SK361" s="8">
        <v>0.02</v>
      </c>
      <c r="SL361" s="8">
        <v>74.84</v>
      </c>
      <c r="SM361" s="8">
        <v>0.02</v>
      </c>
      <c r="SN361" s="8">
        <v>74.72</v>
      </c>
      <c r="SO361" s="8">
        <v>0.03</v>
      </c>
      <c r="SP361" s="8">
        <v>74.400000000000006</v>
      </c>
      <c r="SQ361" s="8">
        <v>0.03</v>
      </c>
      <c r="SR361" s="8">
        <v>74.5</v>
      </c>
      <c r="SS361" s="8">
        <v>0.02</v>
      </c>
      <c r="ST361" s="8">
        <v>74.89</v>
      </c>
      <c r="SU361" s="8">
        <v>0.02</v>
      </c>
      <c r="SV361" s="8">
        <v>74.41</v>
      </c>
      <c r="SW361" s="8">
        <v>0.02</v>
      </c>
      <c r="SX361" s="8">
        <v>74.19</v>
      </c>
      <c r="SY361" s="8">
        <v>0.04</v>
      </c>
      <c r="SZ361" s="8">
        <v>74.319999999999993</v>
      </c>
      <c r="TA361" s="8">
        <v>0.03</v>
      </c>
      <c r="TD361" s="8">
        <v>75.02</v>
      </c>
      <c r="TE361" s="8">
        <v>0.03</v>
      </c>
      <c r="TF361" s="8">
        <v>75.64</v>
      </c>
      <c r="TG361" s="8">
        <v>0.02</v>
      </c>
      <c r="TH361" s="8">
        <v>75.459999999999994</v>
      </c>
      <c r="TI361" s="8">
        <v>0.03</v>
      </c>
      <c r="TJ361" s="8">
        <v>75.3</v>
      </c>
      <c r="TK361" s="8">
        <v>0.02</v>
      </c>
      <c r="TL361" s="8">
        <v>75.14</v>
      </c>
      <c r="TN361" s="8">
        <v>75</v>
      </c>
      <c r="TO361" s="8">
        <v>0.02</v>
      </c>
      <c r="TP361" s="8">
        <v>75.3</v>
      </c>
      <c r="TQ361" s="8">
        <v>0.02</v>
      </c>
      <c r="TR361" s="8">
        <v>77.010000000000005</v>
      </c>
      <c r="TS361" s="8">
        <v>0.1</v>
      </c>
      <c r="TT361" s="8">
        <v>74.94</v>
      </c>
      <c r="TU361" s="8">
        <v>0.02</v>
      </c>
      <c r="TV361" s="8">
        <v>74.790000000000006</v>
      </c>
      <c r="TW361" s="8">
        <v>0.03</v>
      </c>
      <c r="TX361" s="8">
        <v>74.86</v>
      </c>
      <c r="TY361" s="8">
        <v>0.02</v>
      </c>
      <c r="WJ361" s="7" t="s">
        <v>3406</v>
      </c>
      <c r="WK361" s="8">
        <v>74.995000000000005</v>
      </c>
      <c r="WL361" s="8">
        <v>6.0000000000000001E-3</v>
      </c>
      <c r="WM361" s="8">
        <v>61.999000000000002</v>
      </c>
      <c r="WN361" s="8">
        <v>2.7E-2</v>
      </c>
      <c r="WO361" s="8">
        <v>75.451999999999998</v>
      </c>
      <c r="WP361" s="8">
        <v>5.0000000000000001E-3</v>
      </c>
      <c r="WQ361" s="8">
        <v>62.151000000000003</v>
      </c>
      <c r="WR361" s="8">
        <v>2.9000000000000001E-2</v>
      </c>
      <c r="WS361" s="8">
        <v>54.994</v>
      </c>
      <c r="WT361" s="8">
        <v>8.0000000000000002E-3</v>
      </c>
      <c r="WU361" s="8">
        <v>51.000999999999998</v>
      </c>
      <c r="WV361" s="8">
        <v>0.01</v>
      </c>
      <c r="WW361" s="8">
        <v>2771.6</v>
      </c>
      <c r="WX361" s="8">
        <v>2.1</v>
      </c>
      <c r="WY361" s="8">
        <v>2657.8</v>
      </c>
      <c r="WZ361" s="8">
        <v>2</v>
      </c>
      <c r="XA361" s="8">
        <v>0.56299999999999994</v>
      </c>
      <c r="XB361" s="8">
        <v>3.0000000000000001E-3</v>
      </c>
      <c r="XC361" s="8">
        <v>-0.27</v>
      </c>
      <c r="XD361" s="8">
        <v>2E-3</v>
      </c>
      <c r="XE361" s="8">
        <v>0.154</v>
      </c>
      <c r="XF361" s="8">
        <v>3.0000000000000001E-3</v>
      </c>
      <c r="XG361" s="8">
        <v>1.546</v>
      </c>
      <c r="XH361" s="8">
        <v>2.3E-3</v>
      </c>
      <c r="XI361" s="8">
        <v>29.448</v>
      </c>
      <c r="XJ361" s="8">
        <v>0</v>
      </c>
      <c r="XK361" s="8">
        <v>1377</v>
      </c>
      <c r="XL361" s="8">
        <v>11</v>
      </c>
      <c r="XM361" s="8">
        <v>1280</v>
      </c>
      <c r="XO361" s="1"/>
      <c r="XP361" s="12">
        <v>0</v>
      </c>
      <c r="XQ361" s="4"/>
      <c r="XR361" s="4"/>
      <c r="XS361" s="45">
        <f t="shared" si="287"/>
        <v>1.2802142110761108</v>
      </c>
      <c r="XT361" s="9">
        <f t="shared" si="260"/>
        <v>12262.148003013455</v>
      </c>
      <c r="XU361" s="46">
        <f t="shared" si="261"/>
        <v>175.79065896062991</v>
      </c>
      <c r="XV361" s="9">
        <v>0</v>
      </c>
      <c r="XW361" s="9">
        <f t="shared" si="262"/>
        <v>0</v>
      </c>
      <c r="XX361" s="9">
        <f t="shared" si="263"/>
        <v>12262.148003013455</v>
      </c>
      <c r="XY361" s="15">
        <f t="shared" si="264"/>
        <v>8.7811473396090748E-3</v>
      </c>
      <c r="XZ361" s="9">
        <f t="shared" si="265"/>
        <v>27.607990039587119</v>
      </c>
      <c r="YA361" s="9">
        <f t="shared" si="266"/>
        <v>74.171785788923884</v>
      </c>
      <c r="YB361" s="10">
        <v>13.029364975201311</v>
      </c>
      <c r="YC361" s="10">
        <v>13.561734857476219</v>
      </c>
      <c r="YD361" s="3">
        <v>6.9832844719992567E-3</v>
      </c>
      <c r="YE361" s="9">
        <v>20.7783380281276</v>
      </c>
      <c r="YF361" s="15">
        <v>8.7811473396090748E-3</v>
      </c>
      <c r="YG361" s="9">
        <v>27.607990039587119</v>
      </c>
      <c r="YH361" s="15">
        <v>8.7735523235250665E-3</v>
      </c>
      <c r="YI361" s="9">
        <v>27.711139054302183</v>
      </c>
      <c r="YJ361" s="9">
        <f t="shared" si="267"/>
        <v>74.995000000000005</v>
      </c>
      <c r="YK361" s="9">
        <f t="shared" si="268"/>
        <v>61.999009078150749</v>
      </c>
      <c r="YL361" s="9">
        <f t="shared" si="269"/>
        <v>27.398900623937323</v>
      </c>
      <c r="YM361" s="9">
        <f t="shared" si="289"/>
        <v>2563.8853605613963</v>
      </c>
      <c r="YN361" s="9">
        <f t="shared" si="290"/>
        <v>2422.6498786558427</v>
      </c>
      <c r="YO361" s="9">
        <f t="shared" si="291"/>
        <v>97</v>
      </c>
      <c r="YP361" s="14">
        <f t="shared" si="292"/>
        <v>0.12912472807579425</v>
      </c>
      <c r="YQ361" s="9">
        <f t="shared" si="293"/>
        <v>-1204.7811204059731</v>
      </c>
      <c r="YR361" s="9">
        <f t="shared" si="294"/>
        <v>-1346.0166023115266</v>
      </c>
      <c r="YS361" s="10">
        <f t="shared" si="295"/>
        <v>-0.87493182309801965</v>
      </c>
      <c r="YT361" s="15">
        <f t="shared" si="296"/>
        <v>0.96260822965356696</v>
      </c>
      <c r="YU361" s="16">
        <f t="shared" si="297"/>
        <v>-0.209089415649796</v>
      </c>
      <c r="YV361" s="16">
        <f t="shared" si="298"/>
        <v>-0.82321421107612025</v>
      </c>
      <c r="YW361" s="47">
        <f t="shared" si="299"/>
        <v>52.979080361826206</v>
      </c>
      <c r="YX361" s="5">
        <f t="shared" si="300"/>
        <v>2563.8853605613963</v>
      </c>
      <c r="YY361" s="5">
        <f t="shared" si="301"/>
        <v>-1264.8284848011383</v>
      </c>
      <c r="YZ361" s="5">
        <f t="shared" si="302"/>
        <v>3828.7138453625348</v>
      </c>
      <c r="ZA361" s="5">
        <f t="shared" si="303"/>
        <v>0</v>
      </c>
      <c r="ZB361" s="5">
        <f t="shared" si="304"/>
        <v>2563.8853605613967</v>
      </c>
      <c r="ZC361" s="6">
        <f t="shared" si="305"/>
        <v>1.0000000000000002</v>
      </c>
    </row>
    <row r="362" spans="1:679" s="8" customFormat="1" x14ac:dyDescent="0.25">
      <c r="A362" s="8">
        <v>2</v>
      </c>
      <c r="B362" s="8" t="s">
        <v>594</v>
      </c>
      <c r="C362" s="8" t="s">
        <v>595</v>
      </c>
      <c r="D362" s="8" t="s">
        <v>594</v>
      </c>
      <c r="E362" s="8" t="s">
        <v>3320</v>
      </c>
      <c r="F362" s="8" t="s">
        <v>3323</v>
      </c>
      <c r="G362" s="8" t="s">
        <v>3323</v>
      </c>
      <c r="H362" s="8" t="s">
        <v>3325</v>
      </c>
      <c r="I362" s="8" t="s">
        <v>3310</v>
      </c>
      <c r="J362" s="8" t="s">
        <v>3310</v>
      </c>
      <c r="K362" s="8">
        <v>864</v>
      </c>
      <c r="L362" s="8">
        <v>5.75</v>
      </c>
      <c r="N362" s="7">
        <v>0</v>
      </c>
      <c r="O362" s="7">
        <v>0</v>
      </c>
      <c r="P362" s="8" t="s">
        <v>3369</v>
      </c>
      <c r="Q362" s="8" t="s">
        <v>117</v>
      </c>
      <c r="R362" s="8" t="s">
        <v>596</v>
      </c>
      <c r="S362" s="8" t="s">
        <v>119</v>
      </c>
      <c r="T362" s="8" t="s">
        <v>120</v>
      </c>
      <c r="U362" s="8" t="s">
        <v>121</v>
      </c>
      <c r="V362" s="8" t="s">
        <v>3378</v>
      </c>
      <c r="W362" s="8" t="s">
        <v>3382</v>
      </c>
      <c r="X362" s="8" t="s">
        <v>3388</v>
      </c>
      <c r="Y362" s="8" t="s">
        <v>3388</v>
      </c>
      <c r="Z362" s="8" t="s">
        <v>122</v>
      </c>
      <c r="AA362" s="8" t="s">
        <v>123</v>
      </c>
      <c r="AB362" s="8" t="s">
        <v>124</v>
      </c>
      <c r="AC362" s="8" t="s">
        <v>125</v>
      </c>
      <c r="AD362" s="8" t="s">
        <v>126</v>
      </c>
      <c r="AE362" s="8" t="s">
        <v>3393</v>
      </c>
      <c r="AF362" s="8" t="s">
        <v>127</v>
      </c>
      <c r="AG362" s="8">
        <v>75</v>
      </c>
      <c r="AH362" s="8">
        <v>62</v>
      </c>
      <c r="AI362" s="8">
        <v>55</v>
      </c>
      <c r="AJ362" s="8">
        <v>51</v>
      </c>
      <c r="AK362" s="8">
        <v>6.4</v>
      </c>
      <c r="AL362" s="8">
        <v>6.2</v>
      </c>
      <c r="AM362" s="8">
        <v>6.4</v>
      </c>
      <c r="AN362" s="8">
        <v>6.2</v>
      </c>
      <c r="AO362" s="8">
        <v>460</v>
      </c>
      <c r="AP362" s="8">
        <v>0</v>
      </c>
      <c r="AQ362" s="8">
        <v>3.4</v>
      </c>
      <c r="AR362" s="8">
        <v>0</v>
      </c>
      <c r="AS362" s="8">
        <v>380</v>
      </c>
      <c r="AT362" s="8">
        <v>14</v>
      </c>
      <c r="AU362" s="8">
        <v>80</v>
      </c>
      <c r="AV362" s="8">
        <v>93</v>
      </c>
      <c r="AW362" s="8">
        <v>905</v>
      </c>
      <c r="AX362" s="8">
        <v>67</v>
      </c>
      <c r="AY362" s="8">
        <v>1286</v>
      </c>
      <c r="AZ362" s="8">
        <v>68</v>
      </c>
      <c r="BA362" s="8">
        <v>0.91922802000000003</v>
      </c>
      <c r="BB362" s="8">
        <v>854</v>
      </c>
      <c r="BC362" s="8">
        <v>1300</v>
      </c>
      <c r="BE362" s="8">
        <v>0.271622588</v>
      </c>
      <c r="CO362" s="8" t="s">
        <v>597</v>
      </c>
      <c r="CP362" s="8" t="s">
        <v>593</v>
      </c>
      <c r="CQ362" s="8">
        <v>75.004999999999995</v>
      </c>
      <c r="CR362" s="8">
        <v>8.9999999999999993E-3</v>
      </c>
      <c r="CS362" s="8">
        <v>62</v>
      </c>
      <c r="CT362" s="8">
        <v>2.1999999999999999E-2</v>
      </c>
      <c r="CU362" s="8">
        <v>55.003999999999998</v>
      </c>
      <c r="CV362" s="8">
        <v>1.2999999999999999E-2</v>
      </c>
      <c r="CW362" s="8">
        <v>51.002000000000002</v>
      </c>
      <c r="CX362" s="8">
        <v>1.6E-2</v>
      </c>
      <c r="CY362" s="8">
        <v>74.98</v>
      </c>
      <c r="CZ362" s="8">
        <v>0.04</v>
      </c>
      <c r="DA362" s="8">
        <v>74.959999999999994</v>
      </c>
      <c r="DB362" s="8">
        <v>0.03</v>
      </c>
      <c r="DC362" s="8">
        <v>75.03</v>
      </c>
      <c r="DD362" s="8">
        <v>0.01</v>
      </c>
      <c r="DE362" s="8">
        <v>0.16200000000000001</v>
      </c>
      <c r="DF362" s="8">
        <v>3.0000000000000001E-3</v>
      </c>
      <c r="DG362" s="8">
        <v>1.5686</v>
      </c>
      <c r="DH362" s="8">
        <v>2.7000000000000001E-3</v>
      </c>
      <c r="DI362" s="8">
        <v>380</v>
      </c>
      <c r="DJ362" s="8">
        <v>14</v>
      </c>
      <c r="DK362" s="8">
        <v>905</v>
      </c>
      <c r="DL362" s="8">
        <v>67</v>
      </c>
      <c r="DM362" s="8">
        <v>0.91900000000000004</v>
      </c>
      <c r="DN362" s="8">
        <v>4.9000000000000002E-2</v>
      </c>
      <c r="DU362" s="8">
        <v>460</v>
      </c>
      <c r="DV362" s="8">
        <v>2</v>
      </c>
      <c r="DW362" s="8">
        <v>460.9</v>
      </c>
      <c r="DX362" s="8">
        <v>2</v>
      </c>
      <c r="DY362" s="8">
        <v>460.2</v>
      </c>
      <c r="DZ362" s="8">
        <v>2</v>
      </c>
      <c r="EA362" s="8">
        <v>3.4</v>
      </c>
      <c r="EB362" s="8">
        <v>0</v>
      </c>
      <c r="EC362" s="8">
        <v>2.9</v>
      </c>
      <c r="ED362" s="8">
        <v>0</v>
      </c>
      <c r="EE362" s="8">
        <v>3.2</v>
      </c>
      <c r="EF362" s="8">
        <v>0</v>
      </c>
      <c r="EG362" s="8">
        <v>1421</v>
      </c>
      <c r="EH362" s="8">
        <v>15</v>
      </c>
      <c r="EI362" s="8">
        <v>1104.2</v>
      </c>
      <c r="EJ362" s="8">
        <v>18.7</v>
      </c>
      <c r="EK362" s="8">
        <v>-9.1999999999999993</v>
      </c>
      <c r="EL362" s="8">
        <v>2.5</v>
      </c>
      <c r="EM362" s="8">
        <v>460</v>
      </c>
      <c r="EO362" s="8">
        <v>459</v>
      </c>
      <c r="EQ362" s="8">
        <v>459</v>
      </c>
      <c r="ES362" s="8">
        <v>2.9</v>
      </c>
      <c r="EU362" s="8">
        <v>3</v>
      </c>
      <c r="EW362" s="8">
        <v>2.9</v>
      </c>
      <c r="EY362" s="8">
        <v>0.49</v>
      </c>
      <c r="FW362" s="8">
        <v>0.5</v>
      </c>
      <c r="FY362" s="8">
        <v>0</v>
      </c>
      <c r="GA362" s="8">
        <v>0</v>
      </c>
      <c r="GC362" s="8">
        <v>85</v>
      </c>
      <c r="GE362" s="8">
        <v>1385</v>
      </c>
      <c r="GT362" s="8">
        <v>94.87</v>
      </c>
      <c r="GU362" s="8">
        <v>0.01</v>
      </c>
      <c r="GV362" s="8">
        <v>55.99</v>
      </c>
      <c r="GW362" s="8">
        <v>0.03</v>
      </c>
      <c r="GX362" s="8">
        <v>56.18</v>
      </c>
      <c r="GY362" s="8">
        <v>0</v>
      </c>
      <c r="GZ362" s="8">
        <v>0.19</v>
      </c>
      <c r="HA362" s="8">
        <v>0.03</v>
      </c>
      <c r="HB362" s="8">
        <v>94.05</v>
      </c>
      <c r="HC362" s="8">
        <v>0</v>
      </c>
      <c r="HD362" s="8">
        <v>56.97</v>
      </c>
      <c r="HE362" s="8">
        <v>0.01</v>
      </c>
      <c r="HF362" s="8">
        <v>55.72</v>
      </c>
      <c r="HG362" s="8">
        <v>0</v>
      </c>
      <c r="HH362" s="8">
        <v>-1.26</v>
      </c>
      <c r="HI362" s="8">
        <v>0.01</v>
      </c>
      <c r="HL362" s="8">
        <v>69.11</v>
      </c>
      <c r="HM362" s="8">
        <v>0.03</v>
      </c>
      <c r="HR362" s="8">
        <v>94.14</v>
      </c>
      <c r="HS362" s="8">
        <v>0.02</v>
      </c>
      <c r="HT362" s="8">
        <v>71.19</v>
      </c>
      <c r="HU362" s="8">
        <v>0.02</v>
      </c>
      <c r="HV362" s="8">
        <v>55.77</v>
      </c>
      <c r="HW362" s="8">
        <v>0.01</v>
      </c>
      <c r="HX362" s="8">
        <v>15.42</v>
      </c>
      <c r="HY362" s="8">
        <v>0.02</v>
      </c>
      <c r="HZ362" s="8">
        <v>92.5</v>
      </c>
      <c r="IA362" s="8">
        <v>0.03</v>
      </c>
      <c r="IB362" s="8">
        <v>57.22</v>
      </c>
      <c r="IC362" s="8">
        <v>0.01</v>
      </c>
      <c r="ID362" s="8">
        <v>54.84</v>
      </c>
      <c r="IE362" s="8">
        <v>0.02</v>
      </c>
      <c r="IF362" s="8">
        <v>2.38</v>
      </c>
      <c r="IG362" s="8">
        <v>0.02</v>
      </c>
      <c r="KB362" s="8">
        <v>95.26</v>
      </c>
      <c r="KC362" s="8">
        <v>0.01</v>
      </c>
      <c r="KD362" s="8">
        <v>58.14</v>
      </c>
      <c r="KE362" s="8">
        <v>0.01</v>
      </c>
      <c r="KF362" s="8">
        <v>56.39</v>
      </c>
      <c r="KG362" s="8">
        <v>0.01</v>
      </c>
      <c r="KH362" s="8">
        <v>1.74</v>
      </c>
      <c r="KI362" s="8">
        <v>0.01</v>
      </c>
      <c r="KJ362" s="8">
        <v>95.92</v>
      </c>
      <c r="KK362" s="8">
        <v>0.01</v>
      </c>
      <c r="KL362" s="8">
        <v>56.77</v>
      </c>
      <c r="KM362" s="8">
        <v>0.01</v>
      </c>
      <c r="KN362" s="8">
        <v>1.24</v>
      </c>
      <c r="KO362" s="8">
        <v>0.03</v>
      </c>
      <c r="KR362" s="8">
        <v>72.459999999999994</v>
      </c>
      <c r="KS362" s="8">
        <v>0.02</v>
      </c>
      <c r="KX362" s="8">
        <v>94.9</v>
      </c>
      <c r="KY362" s="8">
        <v>0.01</v>
      </c>
      <c r="KZ362" s="8">
        <v>56.2</v>
      </c>
      <c r="LA362" s="8">
        <v>0</v>
      </c>
      <c r="LB362" s="8">
        <v>14.66</v>
      </c>
      <c r="LC362" s="8">
        <v>0.04</v>
      </c>
      <c r="LD362" s="8">
        <v>94.7</v>
      </c>
      <c r="LE362" s="8">
        <v>0.01</v>
      </c>
      <c r="LF362" s="8">
        <v>58.99</v>
      </c>
      <c r="LG362" s="8">
        <v>0.01</v>
      </c>
      <c r="LH362" s="8">
        <v>56.08</v>
      </c>
      <c r="LI362" s="8">
        <v>0</v>
      </c>
      <c r="LJ362" s="8">
        <v>2.9</v>
      </c>
      <c r="LK362" s="8">
        <v>0.02</v>
      </c>
      <c r="LL362" s="8">
        <v>57.79</v>
      </c>
      <c r="LM362" s="8">
        <v>0.02</v>
      </c>
      <c r="MP362" s="8">
        <v>57.12</v>
      </c>
      <c r="MQ362" s="8">
        <v>0.02</v>
      </c>
      <c r="MR362" s="8">
        <v>57.87</v>
      </c>
      <c r="MS362" s="8">
        <v>0.02</v>
      </c>
      <c r="MT362" s="8">
        <v>57.79</v>
      </c>
      <c r="MU362" s="8">
        <v>0.02</v>
      </c>
      <c r="MV362" s="8">
        <v>59.13</v>
      </c>
      <c r="MW362" s="8">
        <v>0.03</v>
      </c>
      <c r="MX362" s="8">
        <v>74.95</v>
      </c>
      <c r="MY362" s="8">
        <v>0.03</v>
      </c>
      <c r="MZ362" s="8">
        <v>74.760000000000005</v>
      </c>
      <c r="NA362" s="8">
        <v>0.02</v>
      </c>
      <c r="NB362" s="8">
        <v>74.62</v>
      </c>
      <c r="NC362" s="8">
        <v>0.03</v>
      </c>
      <c r="ND362" s="8">
        <v>75.19</v>
      </c>
      <c r="NE362" s="8">
        <v>0.02</v>
      </c>
      <c r="NF362" s="8">
        <v>75.19</v>
      </c>
      <c r="NG362" s="8">
        <v>0.02</v>
      </c>
      <c r="NJ362" s="8">
        <v>55.57</v>
      </c>
      <c r="NK362" s="8">
        <v>0.01</v>
      </c>
      <c r="NL362" s="8">
        <v>69.5</v>
      </c>
      <c r="NM362" s="8">
        <v>0.02</v>
      </c>
      <c r="NN362" s="8">
        <v>71.63</v>
      </c>
      <c r="NO362" s="8">
        <v>0.02</v>
      </c>
      <c r="NP362" s="8">
        <v>57.66</v>
      </c>
      <c r="NQ362" s="8">
        <v>0.01</v>
      </c>
      <c r="NR362" s="8">
        <v>58.89</v>
      </c>
      <c r="NS362" s="8">
        <v>0.02</v>
      </c>
      <c r="NT362" s="8">
        <v>55.84</v>
      </c>
      <c r="NU362" s="8">
        <v>0.01</v>
      </c>
      <c r="NV362" s="8">
        <v>73.05</v>
      </c>
      <c r="NW362" s="8">
        <v>0.02</v>
      </c>
      <c r="NX362" s="8">
        <v>72.09</v>
      </c>
      <c r="NY362" s="8">
        <v>0.02</v>
      </c>
      <c r="NZ362" s="8">
        <v>61</v>
      </c>
      <c r="OA362" s="8">
        <v>0.02</v>
      </c>
      <c r="OB362" s="8">
        <v>69.11</v>
      </c>
      <c r="OC362" s="8">
        <v>0.03</v>
      </c>
      <c r="OD362" s="8">
        <v>72.459999999999994</v>
      </c>
      <c r="OE362" s="8">
        <v>0.02</v>
      </c>
      <c r="OF362" s="8">
        <v>55.93</v>
      </c>
      <c r="OG362" s="8">
        <v>0.05</v>
      </c>
      <c r="OH362" s="8">
        <v>56.53</v>
      </c>
      <c r="OI362" s="8">
        <v>0.02</v>
      </c>
      <c r="OJ362" s="8">
        <v>58.7</v>
      </c>
      <c r="OK362" s="8">
        <v>0.03</v>
      </c>
      <c r="OL362" s="8">
        <v>56.74</v>
      </c>
      <c r="OM362" s="8">
        <v>0.05</v>
      </c>
      <c r="ON362" s="8">
        <v>57.87</v>
      </c>
      <c r="OO362" s="8">
        <v>0.02</v>
      </c>
      <c r="OP362" s="8">
        <v>57.87</v>
      </c>
      <c r="OQ362" s="8">
        <v>0.02</v>
      </c>
      <c r="OR362" s="8">
        <v>59.13</v>
      </c>
      <c r="OS362" s="8">
        <v>0.03</v>
      </c>
      <c r="PJ362" s="8">
        <v>55.99</v>
      </c>
      <c r="PK362" s="8">
        <v>0.03</v>
      </c>
      <c r="PL362" s="8">
        <v>55.53</v>
      </c>
      <c r="PM362" s="8">
        <v>0.03</v>
      </c>
      <c r="PN362" s="8">
        <v>57.12</v>
      </c>
      <c r="PO362" s="8">
        <v>0.02</v>
      </c>
      <c r="PP362" s="8">
        <v>57.79</v>
      </c>
      <c r="PQ362" s="8">
        <v>0.02</v>
      </c>
      <c r="QH362" s="8">
        <v>70.86</v>
      </c>
      <c r="QI362" s="8">
        <v>0.04</v>
      </c>
      <c r="QV362" s="8">
        <v>57.13</v>
      </c>
      <c r="QW362" s="8">
        <v>0.01</v>
      </c>
      <c r="QX362" s="8">
        <v>55.99</v>
      </c>
      <c r="QY362" s="8">
        <v>0.05</v>
      </c>
      <c r="QZ362" s="8">
        <v>55.56</v>
      </c>
      <c r="RA362" s="8">
        <v>0.03</v>
      </c>
      <c r="RB362" s="8">
        <v>75.38</v>
      </c>
      <c r="RC362" s="8">
        <v>0.02</v>
      </c>
      <c r="RD362" s="8">
        <v>75.14</v>
      </c>
      <c r="RE362" s="8">
        <v>0.01</v>
      </c>
      <c r="RF362" s="8">
        <v>74.94</v>
      </c>
      <c r="RG362" s="8">
        <v>0.02</v>
      </c>
      <c r="RH362" s="8">
        <v>75.75</v>
      </c>
      <c r="RI362" s="8">
        <v>0.02</v>
      </c>
      <c r="RJ362" s="8">
        <v>75.760000000000005</v>
      </c>
      <c r="RK362" s="8">
        <v>0.03</v>
      </c>
      <c r="RL362" s="8">
        <v>75.709999999999994</v>
      </c>
      <c r="RM362" s="8">
        <v>0.02</v>
      </c>
      <c r="RN362" s="8">
        <v>75.52</v>
      </c>
      <c r="RO362" s="8">
        <v>0.02</v>
      </c>
      <c r="RP362" s="8">
        <v>74.489999999999995</v>
      </c>
      <c r="RQ362" s="8">
        <v>0.06</v>
      </c>
      <c r="RR362" s="8">
        <v>74.39</v>
      </c>
      <c r="RS362" s="8">
        <v>0.05</v>
      </c>
      <c r="RT362" s="8">
        <v>74.5</v>
      </c>
      <c r="RU362" s="8">
        <v>0.03</v>
      </c>
      <c r="RV362" s="8">
        <v>74.78</v>
      </c>
      <c r="RW362" s="8">
        <v>0.03</v>
      </c>
      <c r="RX362" s="8">
        <v>74.72</v>
      </c>
      <c r="RY362" s="8">
        <v>0.03</v>
      </c>
      <c r="RZ362" s="8">
        <v>74.77</v>
      </c>
      <c r="SA362" s="8">
        <v>0.03</v>
      </c>
      <c r="SB362" s="8">
        <v>74.819999999999993</v>
      </c>
      <c r="SC362" s="8">
        <v>0.03</v>
      </c>
      <c r="SD362" s="8">
        <v>74.34</v>
      </c>
      <c r="SE362" s="8">
        <v>0.05</v>
      </c>
      <c r="SF362" s="8">
        <v>74.72</v>
      </c>
      <c r="SG362" s="8">
        <v>0.02</v>
      </c>
      <c r="SH362" s="8">
        <v>74.7</v>
      </c>
      <c r="SI362" s="8">
        <v>0.03</v>
      </c>
      <c r="SJ362" s="8">
        <v>74.739999999999995</v>
      </c>
      <c r="SK362" s="8">
        <v>0.03</v>
      </c>
      <c r="SL362" s="8">
        <v>74.88</v>
      </c>
      <c r="SM362" s="8">
        <v>0.02</v>
      </c>
      <c r="SN362" s="8">
        <v>74.349999999999994</v>
      </c>
      <c r="SO362" s="8">
        <v>0.08</v>
      </c>
      <c r="SP362" s="8">
        <v>73.13</v>
      </c>
      <c r="SQ362" s="8">
        <v>0.08</v>
      </c>
      <c r="SR362" s="8">
        <v>73.319999999999993</v>
      </c>
      <c r="SS362" s="8">
        <v>7.0000000000000007E-2</v>
      </c>
      <c r="ST362" s="8">
        <v>74.87</v>
      </c>
      <c r="SU362" s="8">
        <v>0.02</v>
      </c>
      <c r="SV362" s="8">
        <v>73.23</v>
      </c>
      <c r="SW362" s="8">
        <v>0.08</v>
      </c>
      <c r="SX362" s="8">
        <v>69.92</v>
      </c>
      <c r="SY362" s="8">
        <v>0.08</v>
      </c>
      <c r="SZ362" s="8">
        <v>69.64</v>
      </c>
      <c r="TA362" s="8">
        <v>0.08</v>
      </c>
      <c r="TD362" s="8">
        <v>75.13</v>
      </c>
      <c r="TE362" s="8">
        <v>0.02</v>
      </c>
      <c r="TF362" s="8">
        <v>75.680000000000007</v>
      </c>
      <c r="TG362" s="8">
        <v>0.02</v>
      </c>
      <c r="TH362" s="8">
        <v>75.5</v>
      </c>
      <c r="TI362" s="8">
        <v>0.02</v>
      </c>
      <c r="TJ362" s="8">
        <v>75.33</v>
      </c>
      <c r="TK362" s="8">
        <v>0.02</v>
      </c>
      <c r="TL362" s="8">
        <v>75.14</v>
      </c>
      <c r="TN362" s="8">
        <v>75</v>
      </c>
      <c r="TO362" s="8">
        <v>0.02</v>
      </c>
      <c r="TP362" s="8">
        <v>74.930000000000007</v>
      </c>
      <c r="TQ362" s="8">
        <v>0.03</v>
      </c>
      <c r="TR362" s="8">
        <v>75.53</v>
      </c>
      <c r="TS362" s="8">
        <v>0.04</v>
      </c>
      <c r="TT362" s="8">
        <v>74.89</v>
      </c>
      <c r="TU362" s="8">
        <v>0.03</v>
      </c>
      <c r="TV362" s="8">
        <v>74.83</v>
      </c>
      <c r="TW362" s="8">
        <v>0.03</v>
      </c>
      <c r="TX362" s="8">
        <v>74.89</v>
      </c>
      <c r="TY362" s="8">
        <v>0.02</v>
      </c>
      <c r="WJ362" s="7" t="s">
        <v>3406</v>
      </c>
      <c r="WK362" s="8">
        <v>75.004999999999995</v>
      </c>
      <c r="WL362" s="8">
        <v>8.9999999999999993E-3</v>
      </c>
      <c r="WM362" s="8">
        <v>62</v>
      </c>
      <c r="WN362" s="8">
        <v>2.1999999999999999E-2</v>
      </c>
      <c r="WO362" s="8">
        <v>74.887</v>
      </c>
      <c r="WP362" s="8">
        <v>0.01</v>
      </c>
      <c r="WQ362" s="8">
        <v>61.877000000000002</v>
      </c>
      <c r="WR362" s="8">
        <v>1.6E-2</v>
      </c>
      <c r="WS362" s="8">
        <v>55.003999999999998</v>
      </c>
      <c r="WT362" s="8">
        <v>1.2999999999999999E-2</v>
      </c>
      <c r="WU362" s="8">
        <v>51.002000000000002</v>
      </c>
      <c r="WV362" s="8">
        <v>1.6E-2</v>
      </c>
      <c r="WW362" s="8">
        <v>2787.6</v>
      </c>
      <c r="WX362" s="8">
        <v>2.4</v>
      </c>
      <c r="WY362" s="8">
        <v>2681.6</v>
      </c>
      <c r="WZ362" s="8">
        <v>2.2999999999999998</v>
      </c>
      <c r="XA362" s="8">
        <v>0.54700000000000004</v>
      </c>
      <c r="XB362" s="8">
        <v>2E-3</v>
      </c>
      <c r="XC362" s="8">
        <v>-0.25600000000000001</v>
      </c>
      <c r="XD362" s="8">
        <v>2E-3</v>
      </c>
      <c r="XE362" s="8">
        <v>0.16200000000000001</v>
      </c>
      <c r="XF362" s="8">
        <v>3.0000000000000001E-3</v>
      </c>
      <c r="XG362" s="8">
        <v>1.5686</v>
      </c>
      <c r="XH362" s="8">
        <v>2.7000000000000001E-3</v>
      </c>
      <c r="XI362" s="8">
        <v>29.51</v>
      </c>
      <c r="XJ362" s="8">
        <v>1E-3</v>
      </c>
      <c r="XK362" s="8">
        <v>1399</v>
      </c>
      <c r="XL362" s="8">
        <v>13</v>
      </c>
      <c r="XM362" s="8">
        <v>1300</v>
      </c>
      <c r="XO362" s="1"/>
      <c r="XP362" s="12">
        <v>0</v>
      </c>
      <c r="XQ362" s="4"/>
      <c r="XR362" s="4"/>
      <c r="XS362" s="45">
        <f t="shared" si="287"/>
        <v>1.2985078785360924</v>
      </c>
      <c r="XT362" s="9">
        <f t="shared" si="260"/>
        <v>12346.317146247895</v>
      </c>
      <c r="XU362" s="46">
        <f t="shared" si="261"/>
        <v>172.32426129133859</v>
      </c>
      <c r="XV362" s="9">
        <v>0</v>
      </c>
      <c r="XW362" s="9">
        <f t="shared" si="262"/>
        <v>0</v>
      </c>
      <c r="XX362" s="9">
        <f t="shared" si="263"/>
        <v>12346.317146247895</v>
      </c>
      <c r="XY362" s="15">
        <f t="shared" si="264"/>
        <v>8.7794440528065464E-3</v>
      </c>
      <c r="XZ362" s="9">
        <f t="shared" si="265"/>
        <v>27.608565117351997</v>
      </c>
      <c r="YA362" s="9">
        <f t="shared" si="266"/>
        <v>73.588492121463915</v>
      </c>
      <c r="YB362" s="10">
        <v>13.029603993664907</v>
      </c>
      <c r="YC362" s="10">
        <v>13.547035769353284</v>
      </c>
      <c r="YD362" s="3">
        <v>6.9814657130049503E-3</v>
      </c>
      <c r="YE362" s="9">
        <v>20.778794913292938</v>
      </c>
      <c r="YF362" s="15">
        <v>8.7794440528065464E-3</v>
      </c>
      <c r="YG362" s="9">
        <v>27.608565117352001</v>
      </c>
      <c r="YH362" s="15">
        <v>8.7263227691322526E-3</v>
      </c>
      <c r="YI362" s="9">
        <v>27.521657189195452</v>
      </c>
      <c r="YJ362" s="9">
        <f t="shared" si="267"/>
        <v>75.004999999999981</v>
      </c>
      <c r="YK362" s="9">
        <f t="shared" si="268"/>
        <v>62.000009130295531</v>
      </c>
      <c r="YL362" s="9">
        <f t="shared" si="269"/>
        <v>27.204984246050124</v>
      </c>
      <c r="YM362" s="9">
        <f t="shared" si="289"/>
        <v>4982.7374312519814</v>
      </c>
      <c r="YN362" s="9">
        <f t="shared" si="290"/>
        <v>4197.2773220556155</v>
      </c>
      <c r="YO362" s="9">
        <f t="shared" si="291"/>
        <v>99</v>
      </c>
      <c r="YP362" s="14">
        <f t="shared" si="292"/>
        <v>6.7811520205892373E-2</v>
      </c>
      <c r="YQ362" s="9">
        <f t="shared" si="293"/>
        <v>1133.9801350393204</v>
      </c>
      <c r="YR362" s="9">
        <f t="shared" si="294"/>
        <v>348.52002584295451</v>
      </c>
      <c r="YS362" s="10">
        <f t="shared" si="295"/>
        <v>0.81056478558922118</v>
      </c>
      <c r="YT362" s="15">
        <f t="shared" si="296"/>
        <v>0.94179330588004684</v>
      </c>
      <c r="YU362" s="16">
        <f t="shared" si="297"/>
        <v>-0.40358087130187315</v>
      </c>
      <c r="YV362" s="16">
        <f t="shared" si="298"/>
        <v>-1.4165078785360663</v>
      </c>
      <c r="YW362" s="47">
        <f t="shared" si="299"/>
        <v>50.669175745543832</v>
      </c>
      <c r="YX362" s="5">
        <f t="shared" si="300"/>
        <v>4982.7374312519814</v>
      </c>
      <c r="YY362" s="5">
        <f t="shared" si="301"/>
        <v>1072.9928435440813</v>
      </c>
      <c r="YZ362" s="5">
        <f t="shared" si="302"/>
        <v>3909.744587707944</v>
      </c>
      <c r="ZA362" s="5">
        <f t="shared" si="303"/>
        <v>0</v>
      </c>
      <c r="ZB362" s="5">
        <f t="shared" si="304"/>
        <v>4982.7374312520251</v>
      </c>
      <c r="ZC362" s="6">
        <f t="shared" si="305"/>
        <v>1.0000000000000087</v>
      </c>
    </row>
    <row r="363" spans="1:679" s="8" customFormat="1" x14ac:dyDescent="0.25">
      <c r="A363" s="8">
        <v>2</v>
      </c>
      <c r="B363" s="8" t="s">
        <v>603</v>
      </c>
      <c r="C363" s="8" t="s">
        <v>604</v>
      </c>
      <c r="D363" s="8" t="s">
        <v>603</v>
      </c>
      <c r="E363" s="8" t="s">
        <v>3320</v>
      </c>
      <c r="F363" s="8" t="s">
        <v>3323</v>
      </c>
      <c r="G363" s="8" t="s">
        <v>3323</v>
      </c>
      <c r="H363" s="8" t="s">
        <v>3325</v>
      </c>
      <c r="I363" s="8" t="s">
        <v>3310</v>
      </c>
      <c r="J363" s="8" t="s">
        <v>3310</v>
      </c>
      <c r="K363" s="8">
        <v>864</v>
      </c>
      <c r="L363" s="8">
        <v>5.75</v>
      </c>
      <c r="N363" s="7">
        <v>0</v>
      </c>
      <c r="O363" s="7">
        <v>0</v>
      </c>
      <c r="P363" s="8" t="s">
        <v>3369</v>
      </c>
      <c r="Q363" s="8" t="s">
        <v>117</v>
      </c>
      <c r="R363" s="8" t="s">
        <v>605</v>
      </c>
      <c r="S363" s="8" t="s">
        <v>119</v>
      </c>
      <c r="T363" s="8" t="s">
        <v>120</v>
      </c>
      <c r="U363" s="8" t="s">
        <v>121</v>
      </c>
      <c r="V363" s="8" t="s">
        <v>3378</v>
      </c>
      <c r="W363" s="8" t="s">
        <v>3382</v>
      </c>
      <c r="X363" s="8" t="s">
        <v>3388</v>
      </c>
      <c r="Y363" s="8" t="s">
        <v>3388</v>
      </c>
      <c r="Z363" s="8" t="s">
        <v>122</v>
      </c>
      <c r="AA363" s="8" t="s">
        <v>123</v>
      </c>
      <c r="AB363" s="8" t="s">
        <v>124</v>
      </c>
      <c r="AC363" s="8" t="s">
        <v>125</v>
      </c>
      <c r="AD363" s="8" t="s">
        <v>126</v>
      </c>
      <c r="AE363" s="8" t="s">
        <v>3393</v>
      </c>
      <c r="AF363" s="8" t="s">
        <v>127</v>
      </c>
      <c r="AG363" s="8">
        <v>75</v>
      </c>
      <c r="AH363" s="8">
        <v>62</v>
      </c>
      <c r="AI363" s="8">
        <v>55</v>
      </c>
      <c r="AJ363" s="8">
        <v>51</v>
      </c>
      <c r="AK363" s="8">
        <v>6.4</v>
      </c>
      <c r="AL363" s="8">
        <v>6.2</v>
      </c>
      <c r="AM363" s="8">
        <v>6.4</v>
      </c>
      <c r="AN363" s="8">
        <v>6.2</v>
      </c>
      <c r="AO363" s="8">
        <v>459.7</v>
      </c>
      <c r="AP363" s="8">
        <v>0</v>
      </c>
      <c r="AQ363" s="8">
        <v>3.3</v>
      </c>
      <c r="AR363" s="8">
        <v>0</v>
      </c>
      <c r="AS363" s="8">
        <v>1126</v>
      </c>
      <c r="AT363" s="8">
        <v>16</v>
      </c>
      <c r="AU363" s="8">
        <v>801</v>
      </c>
      <c r="AV363" s="8">
        <v>102</v>
      </c>
      <c r="AW363" s="8">
        <v>477</v>
      </c>
      <c r="AX363" s="8">
        <v>78</v>
      </c>
      <c r="AY363" s="8">
        <v>1603</v>
      </c>
      <c r="AZ363" s="8">
        <v>79</v>
      </c>
      <c r="BA363" s="8">
        <v>1.1641249090000001</v>
      </c>
      <c r="BB363" s="8">
        <v>858</v>
      </c>
      <c r="BC363" s="8">
        <v>1270</v>
      </c>
      <c r="BE363" s="8">
        <v>0.81771967999999995</v>
      </c>
      <c r="CO363" s="8" t="s">
        <v>606</v>
      </c>
      <c r="CP363" s="8" t="s">
        <v>607</v>
      </c>
      <c r="CQ363" s="8">
        <v>75.004000000000005</v>
      </c>
      <c r="CR363" s="8">
        <v>8.9999999999999993E-3</v>
      </c>
      <c r="CS363" s="8">
        <v>62.006999999999998</v>
      </c>
      <c r="CT363" s="8">
        <v>2.9000000000000001E-2</v>
      </c>
      <c r="CU363" s="8">
        <v>55</v>
      </c>
      <c r="CV363" s="8">
        <v>1.0999999999999999E-2</v>
      </c>
      <c r="CW363" s="8">
        <v>50.994</v>
      </c>
      <c r="CX363" s="8">
        <v>1.4999999999999999E-2</v>
      </c>
      <c r="CY363" s="8">
        <v>74.97</v>
      </c>
      <c r="CZ363" s="8">
        <v>0.04</v>
      </c>
      <c r="DA363" s="8">
        <v>74.7</v>
      </c>
      <c r="DB363" s="8">
        <v>0.05</v>
      </c>
      <c r="DC363" s="8">
        <v>74.790000000000006</v>
      </c>
      <c r="DD363" s="8">
        <v>0.01</v>
      </c>
      <c r="DE363" s="8">
        <v>0.151</v>
      </c>
      <c r="DF363" s="8">
        <v>3.0000000000000001E-3</v>
      </c>
      <c r="DG363" s="8">
        <v>1.5679000000000001</v>
      </c>
      <c r="DH363" s="8">
        <v>2.7000000000000001E-3</v>
      </c>
      <c r="DI363" s="8">
        <v>1126</v>
      </c>
      <c r="DJ363" s="8">
        <v>16</v>
      </c>
      <c r="DK363" s="8">
        <v>477</v>
      </c>
      <c r="DL363" s="8">
        <v>78</v>
      </c>
      <c r="DM363" s="8">
        <v>1.165</v>
      </c>
      <c r="DN363" s="8">
        <v>5.8000000000000003E-2</v>
      </c>
      <c r="DU363" s="8">
        <v>459.7</v>
      </c>
      <c r="DV363" s="8">
        <v>2</v>
      </c>
      <c r="DW363" s="8">
        <v>461.5</v>
      </c>
      <c r="DX363" s="8">
        <v>2.1</v>
      </c>
      <c r="DY363" s="8">
        <v>460.3</v>
      </c>
      <c r="DZ363" s="8">
        <v>2.1</v>
      </c>
      <c r="EA363" s="8">
        <v>3.3</v>
      </c>
      <c r="EB363" s="8">
        <v>0</v>
      </c>
      <c r="EC363" s="8">
        <v>2.9</v>
      </c>
      <c r="ED363" s="8">
        <v>0</v>
      </c>
      <c r="EE363" s="8">
        <v>3.2</v>
      </c>
      <c r="EF363" s="8">
        <v>0</v>
      </c>
      <c r="EG363" s="8">
        <v>1400.8</v>
      </c>
      <c r="EH363" s="8">
        <v>14.8</v>
      </c>
      <c r="EI363" s="8">
        <v>1096.5</v>
      </c>
      <c r="EJ363" s="8">
        <v>19.2</v>
      </c>
      <c r="EK363" s="8">
        <v>-9.6</v>
      </c>
      <c r="EL363" s="8">
        <v>1.6</v>
      </c>
      <c r="EM363" s="8">
        <v>460</v>
      </c>
      <c r="EO363" s="8">
        <v>460</v>
      </c>
      <c r="EQ363" s="8">
        <v>460</v>
      </c>
      <c r="ES363" s="8">
        <v>2.9</v>
      </c>
      <c r="EU363" s="8">
        <v>3</v>
      </c>
      <c r="EW363" s="8">
        <v>2.8</v>
      </c>
      <c r="EY363" s="8">
        <v>0.48</v>
      </c>
      <c r="FW363" s="8">
        <v>0.4</v>
      </c>
      <c r="FY363" s="8">
        <v>0</v>
      </c>
      <c r="GA363" s="8">
        <v>0</v>
      </c>
      <c r="GC363" s="8">
        <v>85</v>
      </c>
      <c r="GE363" s="8">
        <v>1355</v>
      </c>
      <c r="GT363" s="8">
        <v>95.89</v>
      </c>
      <c r="GU363" s="8">
        <v>0.01</v>
      </c>
      <c r="GV363" s="8">
        <v>56.43</v>
      </c>
      <c r="GW363" s="8">
        <v>7.0000000000000007E-2</v>
      </c>
      <c r="GX363" s="8">
        <v>56.73</v>
      </c>
      <c r="GY363" s="8">
        <v>0</v>
      </c>
      <c r="GZ363" s="8">
        <v>0.28999999999999998</v>
      </c>
      <c r="HA363" s="8">
        <v>0.08</v>
      </c>
      <c r="HB363" s="8">
        <v>94.94</v>
      </c>
      <c r="HC363" s="8">
        <v>0.02</v>
      </c>
      <c r="HD363" s="8">
        <v>57.34</v>
      </c>
      <c r="HE363" s="8">
        <v>0.02</v>
      </c>
      <c r="HF363" s="8">
        <v>56.21</v>
      </c>
      <c r="HG363" s="8">
        <v>0.01</v>
      </c>
      <c r="HH363" s="8">
        <v>-1.1299999999999999</v>
      </c>
      <c r="HI363" s="8">
        <v>0.02</v>
      </c>
      <c r="HL363" s="8">
        <v>68.84</v>
      </c>
      <c r="HM363" s="8">
        <v>0.03</v>
      </c>
      <c r="HR363" s="8">
        <v>95.17</v>
      </c>
      <c r="HS363" s="8">
        <v>0.01</v>
      </c>
      <c r="HT363" s="8">
        <v>71.28</v>
      </c>
      <c r="HU363" s="8">
        <v>0.02</v>
      </c>
      <c r="HV363" s="8">
        <v>56.33</v>
      </c>
      <c r="HW363" s="8">
        <v>0</v>
      </c>
      <c r="HX363" s="8">
        <v>14.95</v>
      </c>
      <c r="HY363" s="8">
        <v>0.02</v>
      </c>
      <c r="HZ363" s="8">
        <v>94.71</v>
      </c>
      <c r="IA363" s="8">
        <v>0.04</v>
      </c>
      <c r="IB363" s="8">
        <v>58.63</v>
      </c>
      <c r="IC363" s="8">
        <v>0.02</v>
      </c>
      <c r="ID363" s="8">
        <v>56.08</v>
      </c>
      <c r="IE363" s="8">
        <v>0.02</v>
      </c>
      <c r="IF363" s="8">
        <v>2.56</v>
      </c>
      <c r="IG363" s="8">
        <v>0.03</v>
      </c>
      <c r="KB363" s="8">
        <v>96.03</v>
      </c>
      <c r="KC363" s="8">
        <v>0.01</v>
      </c>
      <c r="KD363" s="8">
        <v>59.03</v>
      </c>
      <c r="KE363" s="8">
        <v>0.04</v>
      </c>
      <c r="KF363" s="8">
        <v>56.81</v>
      </c>
      <c r="KG363" s="8">
        <v>0</v>
      </c>
      <c r="KH363" s="8">
        <v>2.21</v>
      </c>
      <c r="KI363" s="8">
        <v>0.04</v>
      </c>
      <c r="KJ363" s="8">
        <v>96.65</v>
      </c>
      <c r="KK363" s="8">
        <v>0.04</v>
      </c>
      <c r="KL363" s="8">
        <v>57.15</v>
      </c>
      <c r="KM363" s="8">
        <v>0.02</v>
      </c>
      <c r="KN363" s="8">
        <v>0.89</v>
      </c>
      <c r="KO363" s="8">
        <v>0.03</v>
      </c>
      <c r="KR363" s="8">
        <v>72.489999999999995</v>
      </c>
      <c r="KS363" s="8">
        <v>0.01</v>
      </c>
      <c r="KX363" s="8">
        <v>95.72</v>
      </c>
      <c r="KY363" s="8">
        <v>0.01</v>
      </c>
      <c r="KZ363" s="8">
        <v>56.64</v>
      </c>
      <c r="LA363" s="8">
        <v>0.01</v>
      </c>
      <c r="LB363" s="8">
        <v>14.2</v>
      </c>
      <c r="LC363" s="8">
        <v>0.05</v>
      </c>
      <c r="LD363" s="8">
        <v>95.49</v>
      </c>
      <c r="LE363" s="8">
        <v>0.01</v>
      </c>
      <c r="LF363" s="8">
        <v>60.05</v>
      </c>
      <c r="LG363" s="8">
        <v>0.02</v>
      </c>
      <c r="LH363" s="8">
        <v>56.51</v>
      </c>
      <c r="LI363" s="8">
        <v>0.01</v>
      </c>
      <c r="LJ363" s="8">
        <v>3.54</v>
      </c>
      <c r="LK363" s="8">
        <v>0.02</v>
      </c>
      <c r="LL363" s="8">
        <v>57.76</v>
      </c>
      <c r="LM363" s="8">
        <v>0.03</v>
      </c>
      <c r="MP363" s="8">
        <v>57.13</v>
      </c>
      <c r="MQ363" s="8">
        <v>0.03</v>
      </c>
      <c r="MR363" s="8">
        <v>58.8</v>
      </c>
      <c r="MS363" s="8">
        <v>0.03</v>
      </c>
      <c r="MT363" s="8">
        <v>57.76</v>
      </c>
      <c r="MU363" s="8">
        <v>0.03</v>
      </c>
      <c r="MV363" s="8">
        <v>59.68</v>
      </c>
      <c r="MW363" s="8">
        <v>0.06</v>
      </c>
      <c r="MX363" s="8">
        <v>74.69</v>
      </c>
      <c r="MY363" s="8">
        <v>0.06</v>
      </c>
      <c r="MZ363" s="8">
        <v>74.5</v>
      </c>
      <c r="NA363" s="8">
        <v>0.04</v>
      </c>
      <c r="NB363" s="8">
        <v>74.36</v>
      </c>
      <c r="NC363" s="8">
        <v>0.04</v>
      </c>
      <c r="ND363" s="8">
        <v>74.97</v>
      </c>
      <c r="NE363" s="8">
        <v>0.01</v>
      </c>
      <c r="NF363" s="8">
        <v>74.95</v>
      </c>
      <c r="NG363" s="8">
        <v>0.02</v>
      </c>
      <c r="NJ363" s="8">
        <v>56.09</v>
      </c>
      <c r="NK363" s="8">
        <v>0.02</v>
      </c>
      <c r="NL363" s="8">
        <v>69.150000000000006</v>
      </c>
      <c r="NM363" s="8">
        <v>0.02</v>
      </c>
      <c r="NN363" s="8">
        <v>71.67</v>
      </c>
      <c r="NO363" s="8">
        <v>0.02</v>
      </c>
      <c r="NP363" s="8">
        <v>58.93</v>
      </c>
      <c r="NQ363" s="8">
        <v>0.03</v>
      </c>
      <c r="NR363" s="8">
        <v>59.74</v>
      </c>
      <c r="NS363" s="8">
        <v>0.04</v>
      </c>
      <c r="NT363" s="8">
        <v>56.58</v>
      </c>
      <c r="NU363" s="8">
        <v>0.03</v>
      </c>
      <c r="NV363" s="8">
        <v>73.069999999999993</v>
      </c>
      <c r="NW363" s="8">
        <v>0.01</v>
      </c>
      <c r="NX363" s="8">
        <v>72.12</v>
      </c>
      <c r="NY363" s="8">
        <v>0.01</v>
      </c>
      <c r="NZ363" s="8">
        <v>62.1</v>
      </c>
      <c r="OA363" s="8">
        <v>0.02</v>
      </c>
      <c r="OB363" s="8">
        <v>68.84</v>
      </c>
      <c r="OC363" s="8">
        <v>0.03</v>
      </c>
      <c r="OD363" s="8">
        <v>72.489999999999995</v>
      </c>
      <c r="OE363" s="8">
        <v>0.01</v>
      </c>
      <c r="OF363" s="8">
        <v>56.1</v>
      </c>
      <c r="OG363" s="8">
        <v>0.03</v>
      </c>
      <c r="OH363" s="8">
        <v>57.23</v>
      </c>
      <c r="OI363" s="8">
        <v>0.02</v>
      </c>
      <c r="OJ363" s="8">
        <v>59.81</v>
      </c>
      <c r="OK363" s="8">
        <v>0.03</v>
      </c>
      <c r="OL363" s="8">
        <v>57.46</v>
      </c>
      <c r="OM363" s="8">
        <v>0.02</v>
      </c>
      <c r="ON363" s="8">
        <v>58.47</v>
      </c>
      <c r="OO363" s="8">
        <v>0.04</v>
      </c>
      <c r="OP363" s="8">
        <v>58.8</v>
      </c>
      <c r="OQ363" s="8">
        <v>0.03</v>
      </c>
      <c r="OR363" s="8">
        <v>59.68</v>
      </c>
      <c r="OS363" s="8">
        <v>0.06</v>
      </c>
      <c r="PJ363" s="8">
        <v>56.43</v>
      </c>
      <c r="PK363" s="8">
        <v>7.0000000000000007E-2</v>
      </c>
      <c r="PL363" s="8">
        <v>56.26</v>
      </c>
      <c r="PM363" s="8">
        <v>0.04</v>
      </c>
      <c r="PN363" s="8">
        <v>57.13</v>
      </c>
      <c r="PO363" s="8">
        <v>0.03</v>
      </c>
      <c r="PP363" s="8">
        <v>57.76</v>
      </c>
      <c r="PQ363" s="8">
        <v>0.03</v>
      </c>
      <c r="QH363" s="8">
        <v>70.84</v>
      </c>
      <c r="QI363" s="8">
        <v>0.06</v>
      </c>
      <c r="QV363" s="8">
        <v>57.45</v>
      </c>
      <c r="QW363" s="8">
        <v>0.02</v>
      </c>
      <c r="QX363" s="8">
        <v>56.06</v>
      </c>
      <c r="QY363" s="8">
        <v>0.05</v>
      </c>
      <c r="QZ363" s="8">
        <v>55.73</v>
      </c>
      <c r="RA363" s="8">
        <v>0.03</v>
      </c>
      <c r="RB363" s="8">
        <v>75.38</v>
      </c>
      <c r="RC363" s="8">
        <v>0.02</v>
      </c>
      <c r="RD363" s="8">
        <v>73</v>
      </c>
      <c r="RE363" s="8">
        <v>0.04</v>
      </c>
      <c r="RF363" s="8">
        <v>74.739999999999995</v>
      </c>
      <c r="RG363" s="8">
        <v>0.02</v>
      </c>
      <c r="RH363" s="8">
        <v>73.89</v>
      </c>
      <c r="RI363" s="8">
        <v>0.04</v>
      </c>
      <c r="RJ363" s="8">
        <v>75.8</v>
      </c>
      <c r="RK363" s="8">
        <v>0.02</v>
      </c>
      <c r="RL363" s="8">
        <v>75.78</v>
      </c>
      <c r="RM363" s="8">
        <v>0.03</v>
      </c>
      <c r="RN363" s="8">
        <v>75.459999999999994</v>
      </c>
      <c r="RO363" s="8">
        <v>0.03</v>
      </c>
      <c r="RP363" s="8">
        <v>73.97</v>
      </c>
      <c r="RQ363" s="8">
        <v>0.04</v>
      </c>
      <c r="RR363" s="8">
        <v>73.88</v>
      </c>
      <c r="RS363" s="8">
        <v>0.05</v>
      </c>
      <c r="RT363" s="8">
        <v>74.180000000000007</v>
      </c>
      <c r="RU363" s="8">
        <v>0.03</v>
      </c>
      <c r="RV363" s="8">
        <v>74.34</v>
      </c>
      <c r="RW363" s="8">
        <v>0.03</v>
      </c>
      <c r="RX363" s="8">
        <v>74.27</v>
      </c>
      <c r="RY363" s="8">
        <v>0.03</v>
      </c>
      <c r="RZ363" s="8">
        <v>74.5</v>
      </c>
      <c r="SA363" s="8">
        <v>0.03</v>
      </c>
      <c r="SB363" s="8">
        <v>74.650000000000006</v>
      </c>
      <c r="SC363" s="8">
        <v>0.03</v>
      </c>
      <c r="SD363" s="8">
        <v>74.150000000000006</v>
      </c>
      <c r="SE363" s="8">
        <v>0.05</v>
      </c>
      <c r="SF363" s="8">
        <v>74.599999999999994</v>
      </c>
      <c r="SG363" s="8">
        <v>0.02</v>
      </c>
      <c r="SH363" s="8">
        <v>74.61</v>
      </c>
      <c r="SI363" s="8">
        <v>0.03</v>
      </c>
      <c r="SJ363" s="8">
        <v>74.56</v>
      </c>
      <c r="SK363" s="8">
        <v>0.02</v>
      </c>
      <c r="SL363" s="8">
        <v>74.88</v>
      </c>
      <c r="SM363" s="8">
        <v>0.02</v>
      </c>
      <c r="SN363" s="8">
        <v>74.45</v>
      </c>
      <c r="SO363" s="8">
        <v>0.06</v>
      </c>
      <c r="SP363" s="8">
        <v>72.73</v>
      </c>
      <c r="SQ363" s="8">
        <v>0.09</v>
      </c>
      <c r="SR363" s="8">
        <v>73.010000000000005</v>
      </c>
      <c r="SS363" s="8">
        <v>0.04</v>
      </c>
      <c r="ST363" s="8">
        <v>74.63</v>
      </c>
      <c r="SU363" s="8">
        <v>0.03</v>
      </c>
      <c r="SV363" s="8">
        <v>73.010000000000005</v>
      </c>
      <c r="SW363" s="8">
        <v>7.0000000000000007E-2</v>
      </c>
      <c r="SX363" s="8">
        <v>69.400000000000006</v>
      </c>
      <c r="SY363" s="8">
        <v>0.1</v>
      </c>
      <c r="SZ363" s="8">
        <v>68.989999999999995</v>
      </c>
      <c r="TA363" s="8">
        <v>0.09</v>
      </c>
      <c r="TD363" s="8">
        <v>73.44</v>
      </c>
      <c r="TE363" s="8">
        <v>0.05</v>
      </c>
      <c r="TF363" s="8">
        <v>75.75</v>
      </c>
      <c r="TG363" s="8">
        <v>0.02</v>
      </c>
      <c r="TH363" s="8">
        <v>75.569999999999993</v>
      </c>
      <c r="TI363" s="8">
        <v>0.02</v>
      </c>
      <c r="TJ363" s="8">
        <v>75</v>
      </c>
      <c r="TK363" s="8">
        <v>0.03</v>
      </c>
      <c r="TL363" s="8">
        <v>72.930000000000007</v>
      </c>
      <c r="TN363" s="8">
        <v>75.05</v>
      </c>
      <c r="TO363" s="8">
        <v>0.02</v>
      </c>
      <c r="TP363" s="8">
        <v>74.37</v>
      </c>
      <c r="TQ363" s="8">
        <v>0.03</v>
      </c>
      <c r="TR363" s="8">
        <v>74.61</v>
      </c>
      <c r="TS363" s="8">
        <v>0.04</v>
      </c>
      <c r="TT363" s="8">
        <v>74.34</v>
      </c>
      <c r="TU363" s="8">
        <v>0.03</v>
      </c>
      <c r="TV363" s="8">
        <v>74.48</v>
      </c>
      <c r="TW363" s="8">
        <v>0.03</v>
      </c>
      <c r="TX363" s="8">
        <v>74.900000000000006</v>
      </c>
      <c r="TY363" s="8">
        <v>0.02</v>
      </c>
      <c r="WJ363" s="7" t="s">
        <v>3406</v>
      </c>
      <c r="WK363" s="8">
        <v>75.004000000000005</v>
      </c>
      <c r="WL363" s="8">
        <v>8.9999999999999993E-3</v>
      </c>
      <c r="WM363" s="8">
        <v>62.006999999999998</v>
      </c>
      <c r="WN363" s="8">
        <v>2.9000000000000001E-2</v>
      </c>
      <c r="WO363" s="8">
        <v>74.629000000000005</v>
      </c>
      <c r="WP363" s="8">
        <v>5.0000000000000001E-3</v>
      </c>
      <c r="WQ363" s="8">
        <v>61.847000000000001</v>
      </c>
      <c r="WR363" s="8">
        <v>2.5000000000000001E-2</v>
      </c>
      <c r="WS363" s="8">
        <v>55</v>
      </c>
      <c r="WT363" s="8">
        <v>1.0999999999999999E-2</v>
      </c>
      <c r="WU363" s="8">
        <v>50.994</v>
      </c>
      <c r="WV363" s="8">
        <v>1.4999999999999999E-2</v>
      </c>
      <c r="WW363" s="8">
        <v>2790.3</v>
      </c>
      <c r="WX363" s="8">
        <v>2.4</v>
      </c>
      <c r="WY363" s="8">
        <v>2677.7</v>
      </c>
      <c r="WZ363" s="8">
        <v>2.2999999999999998</v>
      </c>
      <c r="XA363" s="8">
        <v>0.58299999999999996</v>
      </c>
      <c r="XB363" s="8">
        <v>3.0000000000000001E-3</v>
      </c>
      <c r="XC363" s="8">
        <v>-0.253</v>
      </c>
      <c r="XD363" s="8">
        <v>2E-3</v>
      </c>
      <c r="XE363" s="8">
        <v>0.151</v>
      </c>
      <c r="XF363" s="8">
        <v>3.0000000000000001E-3</v>
      </c>
      <c r="XG363" s="8">
        <v>1.5679000000000001</v>
      </c>
      <c r="XH363" s="8">
        <v>2.7000000000000001E-3</v>
      </c>
      <c r="XI363" s="8">
        <v>29.431000000000001</v>
      </c>
      <c r="XJ363" s="8">
        <v>0</v>
      </c>
      <c r="XK363" s="8">
        <v>1377</v>
      </c>
      <c r="XL363" s="8">
        <v>10</v>
      </c>
      <c r="XM363" s="8">
        <v>1270</v>
      </c>
      <c r="XO363" s="1"/>
      <c r="XP363" s="12">
        <v>0</v>
      </c>
      <c r="XQ363" s="4"/>
      <c r="XR363" s="4"/>
      <c r="XS363" s="45">
        <f t="shared" si="287"/>
        <v>1.2494279629599805</v>
      </c>
      <c r="XT363" s="9">
        <f t="shared" si="260"/>
        <v>12363.940144022363</v>
      </c>
      <c r="XU363" s="46">
        <f t="shared" si="261"/>
        <v>183.3984139527559</v>
      </c>
      <c r="XV363" s="9">
        <v>0</v>
      </c>
      <c r="XW363" s="9">
        <f t="shared" si="262"/>
        <v>0</v>
      </c>
      <c r="XX363" s="9">
        <f t="shared" si="263"/>
        <v>12363.940144022363</v>
      </c>
      <c r="XY363" s="15">
        <f t="shared" si="264"/>
        <v>8.7842963883453737E-3</v>
      </c>
      <c r="XZ363" s="9">
        <f t="shared" si="265"/>
        <v>27.61363113867673</v>
      </c>
      <c r="YA363" s="9">
        <f t="shared" si="266"/>
        <v>73.37957203704002</v>
      </c>
      <c r="YB363" s="10">
        <v>13.029476983773396</v>
      </c>
      <c r="YC363" s="10">
        <v>13.540829060139227</v>
      </c>
      <c r="YD363" s="3">
        <v>6.9781552094125929E-3</v>
      </c>
      <c r="YE363" s="9">
        <v>20.774229227400618</v>
      </c>
      <c r="YF363" s="15">
        <v>8.7842963883453737E-3</v>
      </c>
      <c r="YG363" s="9">
        <v>27.61363113867673</v>
      </c>
      <c r="YH363" s="15">
        <v>8.7675488706365264E-3</v>
      </c>
      <c r="YI363" s="9">
        <v>27.503844503417383</v>
      </c>
      <c r="YJ363" s="9">
        <f t="shared" si="267"/>
        <v>75.004000000000005</v>
      </c>
      <c r="YK363" s="9">
        <f t="shared" si="268"/>
        <v>62.007009086915808</v>
      </c>
      <c r="YL363" s="9">
        <f t="shared" si="269"/>
        <v>27.199118029504827</v>
      </c>
      <c r="YM363" s="9">
        <f t="shared" si="289"/>
        <v>5125.015270714016</v>
      </c>
      <c r="YN363" s="9">
        <f t="shared" si="290"/>
        <v>4820.2392245552219</v>
      </c>
      <c r="YO363" s="9">
        <f t="shared" si="291"/>
        <v>107</v>
      </c>
      <c r="YP363" s="14">
        <f t="shared" si="292"/>
        <v>7.1256568168063555E-2</v>
      </c>
      <c r="YQ363" s="9">
        <f t="shared" si="293"/>
        <v>1416.4440575347717</v>
      </c>
      <c r="YR363" s="9">
        <f t="shared" si="294"/>
        <v>1111.6680113759776</v>
      </c>
      <c r="YS363" s="10">
        <f t="shared" si="295"/>
        <v>1.0286449219569873</v>
      </c>
      <c r="YT363" s="15">
        <f t="shared" si="296"/>
        <v>0.92646993052589111</v>
      </c>
      <c r="YU363" s="16">
        <f t="shared" si="297"/>
        <v>-0.41451310917190298</v>
      </c>
      <c r="YV363" s="16">
        <f t="shared" si="298"/>
        <v>-1.6244279629599845</v>
      </c>
      <c r="YW363" s="47">
        <f t="shared" si="299"/>
        <v>52.911977313526535</v>
      </c>
      <c r="YX363" s="5">
        <f t="shared" si="300"/>
        <v>5125.015270714016</v>
      </c>
      <c r="YY363" s="5">
        <f t="shared" si="301"/>
        <v>1357.3953869601821</v>
      </c>
      <c r="YZ363" s="5">
        <f t="shared" si="302"/>
        <v>3767.6198837538332</v>
      </c>
      <c r="ZA363" s="5">
        <f t="shared" si="303"/>
        <v>0</v>
      </c>
      <c r="ZB363" s="5">
        <f t="shared" si="304"/>
        <v>5125.0152707140151</v>
      </c>
      <c r="ZC363" s="6">
        <f t="shared" si="305"/>
        <v>0.99999999999999978</v>
      </c>
    </row>
    <row r="364" spans="1:679" s="8" customFormat="1" ht="14.25" customHeight="1" x14ac:dyDescent="0.25">
      <c r="A364" s="8">
        <v>2</v>
      </c>
      <c r="B364" s="8" t="s">
        <v>624</v>
      </c>
      <c r="C364" s="8" t="s">
        <v>625</v>
      </c>
      <c r="D364" s="8" t="s">
        <v>624</v>
      </c>
      <c r="E364" s="8" t="s">
        <v>3320</v>
      </c>
      <c r="F364" s="8" t="s">
        <v>3323</v>
      </c>
      <c r="G364" s="8" t="s">
        <v>3323</v>
      </c>
      <c r="H364" s="8" t="s">
        <v>3309</v>
      </c>
      <c r="I364" s="8" t="s">
        <v>3310</v>
      </c>
      <c r="J364" s="8" t="s">
        <v>3310</v>
      </c>
      <c r="K364" s="8">
        <v>950</v>
      </c>
      <c r="L364" s="8">
        <v>5.75</v>
      </c>
      <c r="N364" s="7">
        <v>0</v>
      </c>
      <c r="O364" s="7">
        <v>0</v>
      </c>
      <c r="P364" s="8" t="s">
        <v>3369</v>
      </c>
      <c r="Q364" s="8" t="s">
        <v>117</v>
      </c>
      <c r="R364" s="8" t="s">
        <v>626</v>
      </c>
      <c r="S364" s="8" t="s">
        <v>119</v>
      </c>
      <c r="T364" s="8" t="s">
        <v>120</v>
      </c>
      <c r="U364" s="8" t="s">
        <v>121</v>
      </c>
      <c r="V364" s="8" t="s">
        <v>3378</v>
      </c>
      <c r="W364" s="8" t="s">
        <v>3382</v>
      </c>
      <c r="X364" s="8" t="s">
        <v>3388</v>
      </c>
      <c r="Y364" s="8" t="s">
        <v>3388</v>
      </c>
      <c r="Z364" s="8" t="s">
        <v>122</v>
      </c>
      <c r="AA364" s="8" t="s">
        <v>123</v>
      </c>
      <c r="AB364" s="8" t="s">
        <v>124</v>
      </c>
      <c r="AC364" s="8" t="s">
        <v>125</v>
      </c>
      <c r="AD364" s="8" t="s">
        <v>126</v>
      </c>
      <c r="AE364" s="8" t="s">
        <v>3393</v>
      </c>
      <c r="AF364" s="8" t="s">
        <v>127</v>
      </c>
      <c r="AG364" s="8">
        <v>75</v>
      </c>
      <c r="AH364" s="8">
        <v>62</v>
      </c>
      <c r="AI364" s="8">
        <v>55</v>
      </c>
      <c r="AJ364" s="8">
        <v>51</v>
      </c>
      <c r="AK364" s="8">
        <v>6.4</v>
      </c>
      <c r="AL364" s="8">
        <v>6.2</v>
      </c>
      <c r="AM364" s="8">
        <v>6.4</v>
      </c>
      <c r="AN364" s="8">
        <v>6.2</v>
      </c>
      <c r="AO364" s="8">
        <v>459.5</v>
      </c>
      <c r="AP364" s="8">
        <v>0</v>
      </c>
      <c r="AQ364" s="8">
        <v>3.6</v>
      </c>
      <c r="AR364" s="8">
        <v>0</v>
      </c>
      <c r="AS364" s="8">
        <v>373</v>
      </c>
      <c r="AT364" s="8">
        <v>12</v>
      </c>
      <c r="AU364" s="8">
        <v>73</v>
      </c>
      <c r="AV364" s="8">
        <v>119</v>
      </c>
      <c r="AW364" s="8">
        <v>535</v>
      </c>
      <c r="AX364" s="8">
        <v>75</v>
      </c>
      <c r="AY364" s="8">
        <v>909</v>
      </c>
      <c r="AZ364" s="8">
        <v>79</v>
      </c>
      <c r="BA364" s="8">
        <v>0.53818827700000005</v>
      </c>
      <c r="BB364" s="8">
        <v>945</v>
      </c>
      <c r="BC364" s="8">
        <v>1590</v>
      </c>
      <c r="BE364" s="8">
        <v>0.22084073400000001</v>
      </c>
      <c r="CO364" s="8" t="s">
        <v>627</v>
      </c>
      <c r="CP364" s="8" t="s">
        <v>628</v>
      </c>
      <c r="CQ364" s="8">
        <v>74.981999999999999</v>
      </c>
      <c r="CR364" s="8">
        <v>4.0000000000000001E-3</v>
      </c>
      <c r="CS364" s="8">
        <v>62.003999999999998</v>
      </c>
      <c r="CT364" s="8">
        <v>0.03</v>
      </c>
      <c r="CU364" s="8">
        <v>55.014000000000003</v>
      </c>
      <c r="CV364" s="8">
        <v>0.01</v>
      </c>
      <c r="CW364" s="8">
        <v>51</v>
      </c>
      <c r="CX364" s="8">
        <v>1.4E-2</v>
      </c>
      <c r="CY364" s="8">
        <v>74.95</v>
      </c>
      <c r="CZ364" s="8">
        <v>0.05</v>
      </c>
      <c r="DA364" s="8">
        <v>74.930000000000007</v>
      </c>
      <c r="DB364" s="8">
        <v>0.03</v>
      </c>
      <c r="DC364" s="8">
        <v>74.92</v>
      </c>
      <c r="DD364" s="8">
        <v>0.01</v>
      </c>
      <c r="DE364" s="8">
        <v>0.20100000000000001</v>
      </c>
      <c r="DF364" s="8">
        <v>4.0000000000000001E-3</v>
      </c>
      <c r="DG364" s="8">
        <v>1.9323999999999999</v>
      </c>
      <c r="DH364" s="8">
        <v>2.5000000000000001E-3</v>
      </c>
      <c r="DI364" s="8">
        <v>373</v>
      </c>
      <c r="DJ364" s="8">
        <v>12</v>
      </c>
      <c r="DK364" s="8">
        <v>535</v>
      </c>
      <c r="DL364" s="8">
        <v>75</v>
      </c>
      <c r="DM364" s="8">
        <v>0.53800000000000003</v>
      </c>
      <c r="DN364" s="8">
        <v>4.7E-2</v>
      </c>
      <c r="DU364" s="8">
        <v>459.5</v>
      </c>
      <c r="DV364" s="8">
        <v>2</v>
      </c>
      <c r="DW364" s="8">
        <v>461</v>
      </c>
      <c r="DX364" s="8">
        <v>2</v>
      </c>
      <c r="DY364" s="8">
        <v>460.5</v>
      </c>
      <c r="DZ364" s="8">
        <v>2</v>
      </c>
      <c r="EA364" s="8">
        <v>3.6</v>
      </c>
      <c r="EB364" s="8">
        <v>0</v>
      </c>
      <c r="EC364" s="8">
        <v>3.1</v>
      </c>
      <c r="ED364" s="8">
        <v>0</v>
      </c>
      <c r="EE364" s="8">
        <v>3.4</v>
      </c>
      <c r="EF364" s="8">
        <v>0</v>
      </c>
      <c r="EG364" s="8">
        <v>1557.6</v>
      </c>
      <c r="EH364" s="8">
        <v>14</v>
      </c>
      <c r="EI364" s="8">
        <v>1103.5</v>
      </c>
      <c r="EJ364" s="8">
        <v>18.100000000000001</v>
      </c>
      <c r="EK364" s="8">
        <v>131.5</v>
      </c>
      <c r="EL364" s="8">
        <v>9.6</v>
      </c>
      <c r="EM364" s="8">
        <v>460</v>
      </c>
      <c r="EO364" s="8">
        <v>460</v>
      </c>
      <c r="EQ364" s="8">
        <v>460</v>
      </c>
      <c r="ES364" s="8">
        <v>3.1</v>
      </c>
      <c r="EU364" s="8">
        <v>3.2</v>
      </c>
      <c r="EW364" s="8">
        <v>3.1</v>
      </c>
      <c r="EY364" s="8">
        <v>0.56000000000000005</v>
      </c>
      <c r="FW364" s="8">
        <v>0.4</v>
      </c>
      <c r="FY364" s="8">
        <v>0</v>
      </c>
      <c r="GA364" s="8">
        <v>0</v>
      </c>
      <c r="GC364" s="8">
        <v>85</v>
      </c>
      <c r="GE364" s="8">
        <v>1675</v>
      </c>
      <c r="GT364" s="8">
        <v>96.05</v>
      </c>
      <c r="GU364" s="8">
        <v>0.02</v>
      </c>
      <c r="GV364" s="8">
        <v>56.58</v>
      </c>
      <c r="GW364" s="8">
        <v>0.04</v>
      </c>
      <c r="GX364" s="8">
        <v>56.81</v>
      </c>
      <c r="GY364" s="8">
        <v>0.01</v>
      </c>
      <c r="GZ364" s="8">
        <v>0.24</v>
      </c>
      <c r="HA364" s="8">
        <v>0.04</v>
      </c>
      <c r="HB364" s="8">
        <v>95.08</v>
      </c>
      <c r="HC364" s="8">
        <v>0.02</v>
      </c>
      <c r="HD364" s="8">
        <v>57.38</v>
      </c>
      <c r="HE364" s="8">
        <v>0.02</v>
      </c>
      <c r="HF364" s="8">
        <v>56.28</v>
      </c>
      <c r="HG364" s="8">
        <v>0.01</v>
      </c>
      <c r="HH364" s="8">
        <v>-1.1000000000000001</v>
      </c>
      <c r="HI364" s="8">
        <v>0.02</v>
      </c>
      <c r="HL364" s="8">
        <v>69.010000000000005</v>
      </c>
      <c r="HM364" s="8">
        <v>0.02</v>
      </c>
      <c r="HR364" s="8">
        <v>95.3</v>
      </c>
      <c r="HS364" s="8">
        <v>0.02</v>
      </c>
      <c r="HT364" s="8">
        <v>71.37</v>
      </c>
      <c r="HU364" s="8">
        <v>0.02</v>
      </c>
      <c r="HV364" s="8">
        <v>56.4</v>
      </c>
      <c r="HW364" s="8">
        <v>0.01</v>
      </c>
      <c r="HX364" s="8">
        <v>14.96</v>
      </c>
      <c r="HY364" s="8">
        <v>0.02</v>
      </c>
      <c r="HZ364" s="8">
        <v>94.83</v>
      </c>
      <c r="IA364" s="8">
        <v>0.03</v>
      </c>
      <c r="IB364" s="8">
        <v>58.76</v>
      </c>
      <c r="IC364" s="8">
        <v>0.02</v>
      </c>
      <c r="ID364" s="8">
        <v>56.13</v>
      </c>
      <c r="IE364" s="8">
        <v>0.01</v>
      </c>
      <c r="IF364" s="8">
        <v>2.63</v>
      </c>
      <c r="IG364" s="8">
        <v>0.03</v>
      </c>
      <c r="KB364" s="8">
        <v>96.19</v>
      </c>
      <c r="KC364" s="8">
        <v>0.02</v>
      </c>
      <c r="KD364" s="8">
        <v>56.48</v>
      </c>
      <c r="KE364" s="8">
        <v>0.03</v>
      </c>
      <c r="KF364" s="8">
        <v>56.89</v>
      </c>
      <c r="KG364" s="8">
        <v>0.01</v>
      </c>
      <c r="KH364" s="8">
        <v>-0.42</v>
      </c>
      <c r="KI364" s="8">
        <v>0.03</v>
      </c>
      <c r="KJ364" s="8">
        <v>96.8</v>
      </c>
      <c r="KK364" s="8">
        <v>0.03</v>
      </c>
      <c r="KL364" s="8">
        <v>57.23</v>
      </c>
      <c r="KM364" s="8">
        <v>0.02</v>
      </c>
      <c r="KN364" s="8">
        <v>0.8</v>
      </c>
      <c r="KO364" s="8">
        <v>0.09</v>
      </c>
      <c r="KR364" s="8">
        <v>72.63</v>
      </c>
      <c r="KS364" s="8">
        <v>0.02</v>
      </c>
      <c r="KX364" s="8">
        <v>95.89</v>
      </c>
      <c r="KY364" s="8">
        <v>0.02</v>
      </c>
      <c r="KZ364" s="8">
        <v>56.73</v>
      </c>
      <c r="LA364" s="8">
        <v>0.01</v>
      </c>
      <c r="LB364" s="8">
        <v>14.2</v>
      </c>
      <c r="LC364" s="8">
        <v>0.04</v>
      </c>
      <c r="LD364" s="8">
        <v>95.64</v>
      </c>
      <c r="LE364" s="8">
        <v>0.02</v>
      </c>
      <c r="LF364" s="8">
        <v>60.22</v>
      </c>
      <c r="LG364" s="8">
        <v>0.03</v>
      </c>
      <c r="LH364" s="8">
        <v>56.59</v>
      </c>
      <c r="LI364" s="8">
        <v>0.01</v>
      </c>
      <c r="LJ364" s="8">
        <v>3.63</v>
      </c>
      <c r="LK364" s="8">
        <v>0.03</v>
      </c>
      <c r="LL364" s="8">
        <v>57.84</v>
      </c>
      <c r="LM364" s="8">
        <v>0.04</v>
      </c>
      <c r="MP364" s="8">
        <v>56.91</v>
      </c>
      <c r="MQ364" s="8">
        <v>0.04</v>
      </c>
      <c r="MR364" s="8">
        <v>58.91</v>
      </c>
      <c r="MS364" s="8">
        <v>0.03</v>
      </c>
      <c r="MT364" s="8">
        <v>57.84</v>
      </c>
      <c r="MU364" s="8">
        <v>0.04</v>
      </c>
      <c r="MV364" s="8">
        <v>59.85</v>
      </c>
      <c r="MW364" s="8">
        <v>0.04</v>
      </c>
      <c r="MX364" s="8">
        <v>74.89</v>
      </c>
      <c r="MY364" s="8">
        <v>0.03</v>
      </c>
      <c r="MZ364" s="8">
        <v>74.760000000000005</v>
      </c>
      <c r="NA364" s="8">
        <v>0.02</v>
      </c>
      <c r="NB364" s="8">
        <v>74.650000000000006</v>
      </c>
      <c r="NC364" s="8">
        <v>0.03</v>
      </c>
      <c r="ND364" s="8">
        <v>75.19</v>
      </c>
      <c r="NE364" s="8">
        <v>0.01</v>
      </c>
      <c r="NF364" s="8">
        <v>75.180000000000007</v>
      </c>
      <c r="NG364" s="8">
        <v>0.01</v>
      </c>
      <c r="NJ364" s="8">
        <v>56.2</v>
      </c>
      <c r="NK364" s="8">
        <v>0.02</v>
      </c>
      <c r="NL364" s="8">
        <v>69.349999999999994</v>
      </c>
      <c r="NM364" s="8">
        <v>0.02</v>
      </c>
      <c r="NN364" s="8">
        <v>71.739999999999995</v>
      </c>
      <c r="NO364" s="8">
        <v>0.02</v>
      </c>
      <c r="NP364" s="8">
        <v>59.05</v>
      </c>
      <c r="NQ364" s="8">
        <v>0.01</v>
      </c>
      <c r="NR364" s="8">
        <v>56.92</v>
      </c>
      <c r="NS364" s="8">
        <v>0.02</v>
      </c>
      <c r="NT364" s="8">
        <v>56.72</v>
      </c>
      <c r="NU364" s="8">
        <v>0.05</v>
      </c>
      <c r="NV364" s="8">
        <v>73.2</v>
      </c>
      <c r="NW364" s="8">
        <v>0.03</v>
      </c>
      <c r="NX364" s="8">
        <v>72.22</v>
      </c>
      <c r="NY364" s="8">
        <v>0.02</v>
      </c>
      <c r="NZ364" s="8">
        <v>62.39</v>
      </c>
      <c r="OA364" s="8">
        <v>0.01</v>
      </c>
      <c r="OB364" s="8">
        <v>69.010000000000005</v>
      </c>
      <c r="OC364" s="8">
        <v>0.02</v>
      </c>
      <c r="OD364" s="8">
        <v>72.63</v>
      </c>
      <c r="OE364" s="8">
        <v>0.02</v>
      </c>
      <c r="OF364" s="8">
        <v>56.1</v>
      </c>
      <c r="OG364" s="8">
        <v>0.06</v>
      </c>
      <c r="OH364" s="8">
        <v>57.28</v>
      </c>
      <c r="OI364" s="8">
        <v>0.02</v>
      </c>
      <c r="OJ364" s="8">
        <v>59.98</v>
      </c>
      <c r="OK364" s="8">
        <v>0.02</v>
      </c>
      <c r="OL364" s="8">
        <v>57.54</v>
      </c>
      <c r="OM364" s="8">
        <v>0.02</v>
      </c>
      <c r="ON364" s="8">
        <v>58.68</v>
      </c>
      <c r="OO364" s="8">
        <v>0.06</v>
      </c>
      <c r="OP364" s="8">
        <v>58.91</v>
      </c>
      <c r="OQ364" s="8">
        <v>0.03</v>
      </c>
      <c r="OR364" s="8">
        <v>59.85</v>
      </c>
      <c r="OS364" s="8">
        <v>0.04</v>
      </c>
      <c r="PJ364" s="8">
        <v>56.58</v>
      </c>
      <c r="PK364" s="8">
        <v>0.04</v>
      </c>
      <c r="PL364" s="8">
        <v>56.43</v>
      </c>
      <c r="PM364" s="8">
        <v>0.09</v>
      </c>
      <c r="PN364" s="8">
        <v>56.91</v>
      </c>
      <c r="PO364" s="8">
        <v>0.04</v>
      </c>
      <c r="PP364" s="8">
        <v>57.84</v>
      </c>
      <c r="PQ364" s="8">
        <v>0.04</v>
      </c>
      <c r="QH364" s="8">
        <v>70.930000000000007</v>
      </c>
      <c r="QI364" s="8">
        <v>0.04</v>
      </c>
      <c r="QV364" s="8">
        <v>57.49</v>
      </c>
      <c r="QW364" s="8">
        <v>0.02</v>
      </c>
      <c r="QX364" s="8">
        <v>56.1</v>
      </c>
      <c r="QY364" s="8">
        <v>0.06</v>
      </c>
      <c r="QZ364" s="8">
        <v>55.7</v>
      </c>
      <c r="RA364" s="8">
        <v>0.04</v>
      </c>
      <c r="RB364" s="8">
        <v>75.36</v>
      </c>
      <c r="RC364" s="8">
        <v>0.02</v>
      </c>
      <c r="RD364" s="8">
        <v>73.02</v>
      </c>
      <c r="RE364" s="8">
        <v>0.04</v>
      </c>
      <c r="RF364" s="8">
        <v>74.739999999999995</v>
      </c>
      <c r="RG364" s="8">
        <v>0.02</v>
      </c>
      <c r="RH364" s="8">
        <v>73.900000000000006</v>
      </c>
      <c r="RI364" s="8">
        <v>0.04</v>
      </c>
      <c r="RJ364" s="8">
        <v>75.77</v>
      </c>
      <c r="RK364" s="8">
        <v>0.02</v>
      </c>
      <c r="RL364" s="8">
        <v>75.760000000000005</v>
      </c>
      <c r="RM364" s="8">
        <v>0.03</v>
      </c>
      <c r="RN364" s="8">
        <v>75.44</v>
      </c>
      <c r="RO364" s="8">
        <v>0.03</v>
      </c>
      <c r="RP364" s="8">
        <v>74.03</v>
      </c>
      <c r="RQ364" s="8">
        <v>0.04</v>
      </c>
      <c r="RR364" s="8">
        <v>73.900000000000006</v>
      </c>
      <c r="RS364" s="8">
        <v>0.04</v>
      </c>
      <c r="RT364" s="8">
        <v>74.150000000000006</v>
      </c>
      <c r="RU364" s="8">
        <v>0.03</v>
      </c>
      <c r="RV364" s="8">
        <v>74.400000000000006</v>
      </c>
      <c r="RW364" s="8">
        <v>0.04</v>
      </c>
      <c r="RX364" s="8">
        <v>74.290000000000006</v>
      </c>
      <c r="RY364" s="8">
        <v>0.03</v>
      </c>
      <c r="RZ364" s="8">
        <v>74.489999999999995</v>
      </c>
      <c r="SA364" s="8">
        <v>0.02</v>
      </c>
      <c r="SB364" s="8">
        <v>74.62</v>
      </c>
      <c r="SC364" s="8">
        <v>0.03</v>
      </c>
      <c r="SD364" s="8">
        <v>74.17</v>
      </c>
      <c r="SE364" s="8">
        <v>0.05</v>
      </c>
      <c r="SF364" s="8">
        <v>74.59</v>
      </c>
      <c r="SG364" s="8">
        <v>0.02</v>
      </c>
      <c r="SH364" s="8">
        <v>74.61</v>
      </c>
      <c r="SI364" s="8">
        <v>0.03</v>
      </c>
      <c r="SJ364" s="8">
        <v>74.56</v>
      </c>
      <c r="SK364" s="8">
        <v>0.02</v>
      </c>
      <c r="SL364" s="8">
        <v>74.87</v>
      </c>
      <c r="SM364" s="8">
        <v>0.02</v>
      </c>
      <c r="SN364" s="8">
        <v>74.45</v>
      </c>
      <c r="SO364" s="8">
        <v>7.0000000000000007E-2</v>
      </c>
      <c r="SP364" s="8">
        <v>72.8</v>
      </c>
      <c r="SQ364" s="8">
        <v>0.08</v>
      </c>
      <c r="SR364" s="8">
        <v>73.040000000000006</v>
      </c>
      <c r="SS364" s="8">
        <v>0.06</v>
      </c>
      <c r="ST364" s="8">
        <v>74.62</v>
      </c>
      <c r="SU364" s="8">
        <v>0.02</v>
      </c>
      <c r="SV364" s="8">
        <v>73.06</v>
      </c>
      <c r="SW364" s="8">
        <v>7.0000000000000007E-2</v>
      </c>
      <c r="SX364" s="8">
        <v>69.430000000000007</v>
      </c>
      <c r="SY364" s="8">
        <v>0.09</v>
      </c>
      <c r="SZ364" s="8">
        <v>68.959999999999994</v>
      </c>
      <c r="TA364" s="8">
        <v>0.08</v>
      </c>
      <c r="TD364" s="8">
        <v>73.45</v>
      </c>
      <c r="TE364" s="8">
        <v>0.05</v>
      </c>
      <c r="TF364" s="8">
        <v>75.77</v>
      </c>
      <c r="TG364" s="8">
        <v>0.02</v>
      </c>
      <c r="TH364" s="8">
        <v>75.58</v>
      </c>
      <c r="TI364" s="8">
        <v>0.03</v>
      </c>
      <c r="TJ364" s="8">
        <v>75.010000000000005</v>
      </c>
      <c r="TK364" s="8">
        <v>0.03</v>
      </c>
      <c r="TL364" s="8">
        <v>72.98</v>
      </c>
      <c r="TN364" s="8">
        <v>75.040000000000006</v>
      </c>
      <c r="TO364" s="8">
        <v>0.02</v>
      </c>
      <c r="TP364" s="8">
        <v>74.400000000000006</v>
      </c>
      <c r="TQ364" s="8">
        <v>0.03</v>
      </c>
      <c r="TR364" s="8">
        <v>74.739999999999995</v>
      </c>
      <c r="TS364" s="8">
        <v>0.03</v>
      </c>
      <c r="TT364" s="8">
        <v>74.39</v>
      </c>
      <c r="TU364" s="8">
        <v>0.03</v>
      </c>
      <c r="TV364" s="8">
        <v>74.52</v>
      </c>
      <c r="TW364" s="8">
        <v>0.03</v>
      </c>
      <c r="TX364" s="8">
        <v>74.900000000000006</v>
      </c>
      <c r="TY364" s="8">
        <v>0.02</v>
      </c>
      <c r="WJ364" s="7" t="s">
        <v>3406</v>
      </c>
      <c r="WK364" s="8">
        <v>74.981999999999999</v>
      </c>
      <c r="WL364" s="8">
        <v>4.0000000000000001E-3</v>
      </c>
      <c r="WM364" s="8">
        <v>62.003999999999998</v>
      </c>
      <c r="WN364" s="8">
        <v>0.03</v>
      </c>
      <c r="WO364" s="8">
        <v>74.873999999999995</v>
      </c>
      <c r="WP364" s="8">
        <v>3.0000000000000001E-3</v>
      </c>
      <c r="WQ364" s="8">
        <v>61.942</v>
      </c>
      <c r="WR364" s="8">
        <v>3.3000000000000002E-2</v>
      </c>
      <c r="WS364" s="8">
        <v>55.014000000000003</v>
      </c>
      <c r="WT364" s="8">
        <v>0.01</v>
      </c>
      <c r="WU364" s="8">
        <v>51</v>
      </c>
      <c r="WV364" s="8">
        <v>1.4E-2</v>
      </c>
      <c r="WW364" s="8">
        <v>3100.3</v>
      </c>
      <c r="WX364" s="8">
        <v>2</v>
      </c>
      <c r="WY364" s="8">
        <v>2974.2</v>
      </c>
      <c r="WZ364" s="8">
        <v>1.9</v>
      </c>
      <c r="XA364" s="8">
        <v>0.71</v>
      </c>
      <c r="XB364" s="8">
        <v>3.0000000000000001E-3</v>
      </c>
      <c r="XC364" s="8">
        <v>-0.308</v>
      </c>
      <c r="XD364" s="8">
        <v>2E-3</v>
      </c>
      <c r="XE364" s="8">
        <v>0.20100000000000001</v>
      </c>
      <c r="XF364" s="8">
        <v>4.0000000000000001E-3</v>
      </c>
      <c r="XG364" s="8">
        <v>1.9323999999999999</v>
      </c>
      <c r="XH364" s="8">
        <v>2.5000000000000001E-3</v>
      </c>
      <c r="XI364" s="8">
        <v>29.423999999999999</v>
      </c>
      <c r="XJ364" s="8">
        <v>0</v>
      </c>
      <c r="XK364" s="8">
        <v>1689</v>
      </c>
      <c r="XL364" s="8">
        <v>10</v>
      </c>
      <c r="XM364" s="8">
        <v>1590</v>
      </c>
      <c r="XO364" s="1"/>
      <c r="XP364" s="12">
        <v>0</v>
      </c>
      <c r="XQ364" s="4"/>
      <c r="XR364" s="4"/>
      <c r="XS364" s="45">
        <f t="shared" si="287"/>
        <v>1.3893595066619964</v>
      </c>
      <c r="XT364" s="9">
        <f t="shared" si="260"/>
        <v>13731.229448099368</v>
      </c>
      <c r="XU364" s="46">
        <f t="shared" si="261"/>
        <v>248.08106645669289</v>
      </c>
      <c r="XV364" s="9">
        <v>0</v>
      </c>
      <c r="XW364" s="9">
        <f t="shared" si="262"/>
        <v>0</v>
      </c>
      <c r="XX364" s="9">
        <f t="shared" si="263"/>
        <v>13731.229448099368</v>
      </c>
      <c r="XY364" s="15">
        <f t="shared" si="264"/>
        <v>8.7875159397275675E-3</v>
      </c>
      <c r="XZ364" s="9">
        <f t="shared" si="265"/>
        <v>27.611788463016484</v>
      </c>
      <c r="YA364" s="9">
        <f t="shared" si="266"/>
        <v>73.484640493338006</v>
      </c>
      <c r="YB364" s="10">
        <v>13.029830614807651</v>
      </c>
      <c r="YC364" s="10">
        <v>13.547075351344304</v>
      </c>
      <c r="YD364" s="3">
        <v>6.9780529271947665E-3</v>
      </c>
      <c r="YE364" s="9">
        <v>20.777521583812739</v>
      </c>
      <c r="YF364" s="15">
        <v>8.7875159397275675E-3</v>
      </c>
      <c r="YG364" s="9">
        <v>27.611788463016484</v>
      </c>
      <c r="YH364" s="15">
        <v>8.7721727816732018E-3</v>
      </c>
      <c r="YI364" s="9">
        <v>27.568657924550884</v>
      </c>
      <c r="YJ364" s="9">
        <f t="shared" si="267"/>
        <v>74.981999999999999</v>
      </c>
      <c r="YK364" s="9">
        <f t="shared" si="268"/>
        <v>62.004008977253747</v>
      </c>
      <c r="YL364" s="9">
        <f t="shared" si="269"/>
        <v>27.229800303420163</v>
      </c>
      <c r="YM364" s="9">
        <f t="shared" si="289"/>
        <v>5245.1670658742942</v>
      </c>
      <c r="YN364" s="9">
        <f t="shared" si="290"/>
        <v>4934.54086854449</v>
      </c>
      <c r="YO364" s="9">
        <f t="shared" si="291"/>
        <v>99</v>
      </c>
      <c r="YP364" s="14">
        <f t="shared" si="292"/>
        <v>6.4418729805259131E-2</v>
      </c>
      <c r="YQ364" s="9">
        <f t="shared" si="293"/>
        <v>665.19774569098718</v>
      </c>
      <c r="YR364" s="9">
        <f t="shared" si="294"/>
        <v>354.57154836118298</v>
      </c>
      <c r="YS364" s="10">
        <f t="shared" si="295"/>
        <v>0.3938411756607384</v>
      </c>
      <c r="YT364" s="15">
        <f t="shared" si="296"/>
        <v>0.9321063949020193</v>
      </c>
      <c r="YU364" s="16">
        <f t="shared" si="297"/>
        <v>-0.38198815959632171</v>
      </c>
      <c r="YV364" s="16">
        <f t="shared" si="298"/>
        <v>-1.4973595066619936</v>
      </c>
      <c r="YW364" s="47">
        <f t="shared" si="299"/>
        <v>52.927500102681577</v>
      </c>
      <c r="YX364" s="5">
        <f t="shared" si="300"/>
        <v>5245.1670658742942</v>
      </c>
      <c r="YY364" s="5">
        <f t="shared" si="301"/>
        <v>592.23531989123842</v>
      </c>
      <c r="YZ364" s="5">
        <f t="shared" si="302"/>
        <v>4652.9317459830554</v>
      </c>
      <c r="ZA364" s="5">
        <f t="shared" si="303"/>
        <v>0</v>
      </c>
      <c r="ZB364" s="5">
        <f t="shared" si="304"/>
        <v>5245.1670658742942</v>
      </c>
      <c r="ZC364" s="6">
        <f t="shared" si="305"/>
        <v>1</v>
      </c>
    </row>
    <row r="365" spans="1:679" s="8" customFormat="1" x14ac:dyDescent="0.25">
      <c r="A365" s="8">
        <v>2</v>
      </c>
      <c r="B365" s="8" t="s">
        <v>458</v>
      </c>
      <c r="C365" s="8" t="s">
        <v>459</v>
      </c>
      <c r="D365" s="8" t="s">
        <v>458</v>
      </c>
      <c r="E365" s="8" t="s">
        <v>3320</v>
      </c>
      <c r="F365" s="8" t="s">
        <v>3323</v>
      </c>
      <c r="G365" s="8" t="s">
        <v>3323</v>
      </c>
      <c r="H365" s="8" t="s">
        <v>3318</v>
      </c>
      <c r="I365" s="8" t="s">
        <v>3319</v>
      </c>
      <c r="J365" s="8" t="s">
        <v>3310</v>
      </c>
      <c r="K365" s="8">
        <v>620</v>
      </c>
      <c r="L365" s="8">
        <v>7.25</v>
      </c>
      <c r="N365" s="7">
        <v>0</v>
      </c>
      <c r="O365" s="7">
        <v>0</v>
      </c>
      <c r="P365" s="8" t="s">
        <v>3369</v>
      </c>
      <c r="Q365" s="8" t="s">
        <v>117</v>
      </c>
      <c r="R365" s="8" t="s">
        <v>460</v>
      </c>
      <c r="S365" s="8" t="s">
        <v>119</v>
      </c>
      <c r="T365" s="8" t="s">
        <v>120</v>
      </c>
      <c r="U365" s="8" t="s">
        <v>121</v>
      </c>
      <c r="V365" s="8" t="s">
        <v>3378</v>
      </c>
      <c r="W365" s="8" t="s">
        <v>3382</v>
      </c>
      <c r="X365" s="8" t="s">
        <v>3388</v>
      </c>
      <c r="Y365" s="8" t="s">
        <v>3388</v>
      </c>
      <c r="Z365" s="8" t="s">
        <v>122</v>
      </c>
      <c r="AA365" s="8" t="s">
        <v>123</v>
      </c>
      <c r="AB365" s="8" t="s">
        <v>124</v>
      </c>
      <c r="AC365" s="8" t="s">
        <v>125</v>
      </c>
      <c r="AD365" s="8" t="s">
        <v>126</v>
      </c>
      <c r="AE365" s="8" t="s">
        <v>3393</v>
      </c>
      <c r="AF365" s="8" t="s">
        <v>127</v>
      </c>
      <c r="AG365" s="8">
        <v>75</v>
      </c>
      <c r="AH365" s="8">
        <v>62</v>
      </c>
      <c r="AI365" s="8">
        <v>55</v>
      </c>
      <c r="AJ365" s="8">
        <v>51</v>
      </c>
      <c r="AK365" s="8">
        <v>6.4</v>
      </c>
      <c r="AL365" s="8">
        <v>6.2</v>
      </c>
      <c r="AM365" s="8">
        <v>6.4</v>
      </c>
      <c r="AN365" s="8">
        <v>6.2</v>
      </c>
      <c r="AO365" s="8">
        <v>460.5</v>
      </c>
      <c r="AP365" s="8">
        <v>0</v>
      </c>
      <c r="AQ365" s="8">
        <v>3.1</v>
      </c>
      <c r="AR365" s="8">
        <v>0</v>
      </c>
      <c r="AS365" s="8">
        <v>71</v>
      </c>
      <c r="AT365" s="8">
        <v>20</v>
      </c>
      <c r="AU365" s="8">
        <v>-111</v>
      </c>
      <c r="AV365" s="8">
        <v>58</v>
      </c>
      <c r="AW365" s="8">
        <v>135</v>
      </c>
      <c r="AX365" s="8">
        <v>41</v>
      </c>
      <c r="AY365" s="8">
        <v>206</v>
      </c>
      <c r="AZ365" s="8">
        <v>44</v>
      </c>
      <c r="BA365" s="8">
        <v>0.26142132000000001</v>
      </c>
      <c r="BB365" s="8">
        <v>635</v>
      </c>
      <c r="BC365" s="8">
        <v>710</v>
      </c>
      <c r="BE365" s="8">
        <v>9.0101523000000003E-2</v>
      </c>
      <c r="CO365" s="8" t="s">
        <v>461</v>
      </c>
      <c r="CP365" s="8" t="s">
        <v>462</v>
      </c>
      <c r="CQ365" s="8">
        <v>75.006</v>
      </c>
      <c r="CR365" s="8">
        <v>0.01</v>
      </c>
      <c r="CS365" s="8">
        <v>62.006999999999998</v>
      </c>
      <c r="CT365" s="8">
        <v>1.7999999999999999E-2</v>
      </c>
      <c r="CU365" s="8">
        <v>54.999000000000002</v>
      </c>
      <c r="CV365" s="8">
        <v>1.2999999999999999E-2</v>
      </c>
      <c r="CW365" s="8">
        <v>51.000999999999998</v>
      </c>
      <c r="CX365" s="8">
        <v>1.7000000000000001E-2</v>
      </c>
      <c r="CY365" s="8">
        <v>74.92</v>
      </c>
      <c r="CZ365" s="8">
        <v>0.04</v>
      </c>
      <c r="DA365" s="8">
        <v>74.98</v>
      </c>
      <c r="DB365" s="8">
        <v>0.04</v>
      </c>
      <c r="DC365" s="8">
        <v>75.260000000000005</v>
      </c>
      <c r="DD365" s="8">
        <v>0</v>
      </c>
      <c r="DE365" s="8">
        <v>6.6000000000000003E-2</v>
      </c>
      <c r="DF365" s="8">
        <v>2E-3</v>
      </c>
      <c r="DG365" s="8">
        <v>0.81369999999999998</v>
      </c>
      <c r="DH365" s="8">
        <v>1.4E-3</v>
      </c>
      <c r="DI365" s="8">
        <v>71</v>
      </c>
      <c r="DJ365" s="8">
        <v>20</v>
      </c>
      <c r="DK365" s="8">
        <v>135</v>
      </c>
      <c r="DL365" s="8">
        <v>41</v>
      </c>
      <c r="DM365" s="8">
        <v>0.26200000000000001</v>
      </c>
      <c r="DN365" s="8">
        <v>5.7000000000000002E-2</v>
      </c>
      <c r="DU365" s="8">
        <v>460.5</v>
      </c>
      <c r="DV365" s="8">
        <v>2</v>
      </c>
      <c r="DW365" s="8">
        <v>461.3</v>
      </c>
      <c r="DX365" s="8">
        <v>2</v>
      </c>
      <c r="DY365" s="8">
        <v>459.7</v>
      </c>
      <c r="DZ365" s="8">
        <v>2</v>
      </c>
      <c r="EA365" s="8">
        <v>3.1</v>
      </c>
      <c r="EB365" s="8">
        <v>0</v>
      </c>
      <c r="EC365" s="8">
        <v>2.6</v>
      </c>
      <c r="ED365" s="8">
        <v>0</v>
      </c>
      <c r="EE365" s="8">
        <v>3</v>
      </c>
      <c r="EF365" s="8">
        <v>0</v>
      </c>
      <c r="EG365" s="8">
        <v>1138.4000000000001</v>
      </c>
      <c r="EH365" s="8">
        <v>15.4</v>
      </c>
      <c r="EI365" s="8">
        <v>1112.8</v>
      </c>
      <c r="EJ365" s="8">
        <v>19.899999999999999</v>
      </c>
      <c r="EK365" s="8">
        <v>-10</v>
      </c>
      <c r="EL365" s="8">
        <v>0</v>
      </c>
      <c r="EM365" s="8">
        <v>460</v>
      </c>
      <c r="EO365" s="8">
        <v>460</v>
      </c>
      <c r="EQ365" s="8">
        <v>460</v>
      </c>
      <c r="ES365" s="8">
        <v>2.6</v>
      </c>
      <c r="EU365" s="8">
        <v>2.7</v>
      </c>
      <c r="EW365" s="8">
        <v>2.6</v>
      </c>
      <c r="EY365" s="8">
        <v>0.28999999999999998</v>
      </c>
      <c r="FW365" s="8">
        <v>0.6</v>
      </c>
      <c r="FY365" s="8">
        <v>0</v>
      </c>
      <c r="GA365" s="8">
        <v>0</v>
      </c>
      <c r="GC365" s="8">
        <v>85</v>
      </c>
      <c r="GT365" s="8">
        <v>94.49</v>
      </c>
      <c r="GU365" s="8">
        <v>0.01</v>
      </c>
      <c r="GV365" s="8">
        <v>55.64</v>
      </c>
      <c r="GW365" s="8">
        <v>0.05</v>
      </c>
      <c r="GX365" s="8">
        <v>55.96</v>
      </c>
      <c r="GY365" s="8">
        <v>0.01</v>
      </c>
      <c r="GZ365" s="8">
        <v>0.31</v>
      </c>
      <c r="HA365" s="8">
        <v>0.06</v>
      </c>
      <c r="HB365" s="8">
        <v>93.86</v>
      </c>
      <c r="HC365" s="8">
        <v>0</v>
      </c>
      <c r="HD365" s="8">
        <v>56.88</v>
      </c>
      <c r="HE365" s="8">
        <v>0.02</v>
      </c>
      <c r="HF365" s="8">
        <v>55.6</v>
      </c>
      <c r="HG365" s="8">
        <v>0</v>
      </c>
      <c r="HH365" s="8">
        <v>-1.28</v>
      </c>
      <c r="HI365" s="8">
        <v>0.02</v>
      </c>
      <c r="HL365" s="8">
        <v>71.34</v>
      </c>
      <c r="HM365" s="8">
        <v>0.02</v>
      </c>
      <c r="HR365" s="8">
        <v>93.75</v>
      </c>
      <c r="HS365" s="8">
        <v>0</v>
      </c>
      <c r="HT365" s="8">
        <v>73.040000000000006</v>
      </c>
      <c r="HU365" s="8">
        <v>0.01</v>
      </c>
      <c r="HV365" s="8">
        <v>55.53</v>
      </c>
      <c r="HW365" s="8">
        <v>0</v>
      </c>
      <c r="HX365" s="8">
        <v>17.510000000000002</v>
      </c>
      <c r="HY365" s="8">
        <v>0.01</v>
      </c>
      <c r="HZ365" s="8">
        <v>92.24</v>
      </c>
      <c r="IA365" s="8">
        <v>0.03</v>
      </c>
      <c r="IB365" s="8">
        <v>57.27</v>
      </c>
      <c r="IC365" s="8">
        <v>0.03</v>
      </c>
      <c r="ID365" s="8">
        <v>54.68</v>
      </c>
      <c r="IE365" s="8">
        <v>0.02</v>
      </c>
      <c r="IF365" s="8">
        <v>2.6</v>
      </c>
      <c r="IG365" s="8">
        <v>0.03</v>
      </c>
      <c r="KB365" s="8">
        <v>94.89</v>
      </c>
      <c r="KC365" s="8">
        <v>0</v>
      </c>
      <c r="KD365" s="8">
        <v>58.06</v>
      </c>
      <c r="KE365" s="8">
        <v>0.02</v>
      </c>
      <c r="KF365" s="8">
        <v>56.18</v>
      </c>
      <c r="KG365" s="8">
        <v>0</v>
      </c>
      <c r="KH365" s="8">
        <v>1.87</v>
      </c>
      <c r="KI365" s="8">
        <v>0.02</v>
      </c>
      <c r="KJ365" s="8">
        <v>95.58</v>
      </c>
      <c r="KK365" s="8">
        <v>0.01</v>
      </c>
      <c r="KL365" s="8">
        <v>56.56</v>
      </c>
      <c r="KM365" s="8">
        <v>0.01</v>
      </c>
      <c r="KN365" s="8">
        <v>1.1499999999999999</v>
      </c>
      <c r="KO365" s="8">
        <v>0.06</v>
      </c>
      <c r="KR365" s="8">
        <v>73.98</v>
      </c>
      <c r="KS365" s="8">
        <v>0.02</v>
      </c>
      <c r="KX365" s="8">
        <v>94.54</v>
      </c>
      <c r="KY365" s="8">
        <v>0.01</v>
      </c>
      <c r="KZ365" s="8">
        <v>55.99</v>
      </c>
      <c r="LA365" s="8">
        <v>0.01</v>
      </c>
      <c r="LB365" s="8">
        <v>16.91</v>
      </c>
      <c r="LC365" s="8">
        <v>0.05</v>
      </c>
      <c r="LD365" s="8">
        <v>94.44</v>
      </c>
      <c r="LE365" s="8">
        <v>0</v>
      </c>
      <c r="LF365" s="8">
        <v>59.19</v>
      </c>
      <c r="LG365" s="8">
        <v>0.02</v>
      </c>
      <c r="LH365" s="8">
        <v>55.92</v>
      </c>
      <c r="LI365" s="8">
        <v>0</v>
      </c>
      <c r="LJ365" s="8">
        <v>3.27</v>
      </c>
      <c r="LK365" s="8">
        <v>0.02</v>
      </c>
      <c r="LL365" s="8">
        <v>58.38</v>
      </c>
      <c r="LM365" s="8">
        <v>0.03</v>
      </c>
      <c r="MP365" s="8">
        <v>57.5</v>
      </c>
      <c r="MQ365" s="8">
        <v>0.03</v>
      </c>
      <c r="MR365" s="8">
        <v>58.6</v>
      </c>
      <c r="MS365" s="8">
        <v>0.03</v>
      </c>
      <c r="MT365" s="8">
        <v>58.38</v>
      </c>
      <c r="MU365" s="8">
        <v>0.03</v>
      </c>
      <c r="MV365" s="8">
        <v>59.8</v>
      </c>
      <c r="MW365" s="8">
        <v>0.05</v>
      </c>
      <c r="MX365" s="8">
        <v>74.98</v>
      </c>
      <c r="MY365" s="8">
        <v>0.04</v>
      </c>
      <c r="MZ365" s="8">
        <v>74.84</v>
      </c>
      <c r="NA365" s="8">
        <v>0.03</v>
      </c>
      <c r="NB365" s="8">
        <v>74.760000000000005</v>
      </c>
      <c r="NC365" s="8">
        <v>0.03</v>
      </c>
      <c r="ND365" s="8">
        <v>75.27</v>
      </c>
      <c r="NE365" s="8">
        <v>0.02</v>
      </c>
      <c r="NF365" s="8">
        <v>75.27</v>
      </c>
      <c r="NG365" s="8">
        <v>0.03</v>
      </c>
      <c r="NJ365" s="8">
        <v>55.53</v>
      </c>
      <c r="NK365" s="8">
        <v>0.03</v>
      </c>
      <c r="NL365" s="8">
        <v>71.739999999999995</v>
      </c>
      <c r="NM365" s="8">
        <v>0.02</v>
      </c>
      <c r="NN365" s="8">
        <v>73.47</v>
      </c>
      <c r="NO365" s="8">
        <v>0.02</v>
      </c>
      <c r="NP365" s="8">
        <v>57.75</v>
      </c>
      <c r="NQ365" s="8">
        <v>0.02</v>
      </c>
      <c r="NR365" s="8">
        <v>58.71</v>
      </c>
      <c r="NS365" s="8">
        <v>0.02</v>
      </c>
      <c r="NT365" s="8">
        <v>55.75</v>
      </c>
      <c r="NU365" s="8">
        <v>0.01</v>
      </c>
      <c r="NV365" s="8">
        <v>74.599999999999994</v>
      </c>
      <c r="NW365" s="8">
        <v>0.02</v>
      </c>
      <c r="NX365" s="8">
        <v>74.239999999999995</v>
      </c>
      <c r="NY365" s="8">
        <v>0.03</v>
      </c>
      <c r="NZ365" s="8">
        <v>61.19</v>
      </c>
      <c r="OA365" s="8">
        <v>0.03</v>
      </c>
      <c r="OB365" s="8">
        <v>71.34</v>
      </c>
      <c r="OC365" s="8">
        <v>0.02</v>
      </c>
      <c r="OD365" s="8">
        <v>73.98</v>
      </c>
      <c r="OE365" s="8">
        <v>0.02</v>
      </c>
      <c r="OF365" s="8">
        <v>56.14</v>
      </c>
      <c r="OG365" s="8">
        <v>0.05</v>
      </c>
      <c r="OH365" s="8">
        <v>56.87</v>
      </c>
      <c r="OI365" s="8">
        <v>0.02</v>
      </c>
      <c r="OJ365" s="8">
        <v>59.58</v>
      </c>
      <c r="OK365" s="8">
        <v>0.01</v>
      </c>
      <c r="OL365" s="8">
        <v>56.67</v>
      </c>
      <c r="OM365" s="8">
        <v>0.02</v>
      </c>
      <c r="ON365" s="8">
        <v>57.8</v>
      </c>
      <c r="OO365" s="8">
        <v>0.03</v>
      </c>
      <c r="OP365" s="8">
        <v>58.6</v>
      </c>
      <c r="OQ365" s="8">
        <v>0.03</v>
      </c>
      <c r="OR365" s="8">
        <v>59.8</v>
      </c>
      <c r="OS365" s="8">
        <v>0.05</v>
      </c>
      <c r="PJ365" s="8">
        <v>55.64</v>
      </c>
      <c r="PK365" s="8">
        <v>0.05</v>
      </c>
      <c r="PL365" s="8">
        <v>55.41</v>
      </c>
      <c r="PM365" s="8">
        <v>0.06</v>
      </c>
      <c r="PN365" s="8">
        <v>57.5</v>
      </c>
      <c r="PO365" s="8">
        <v>0.03</v>
      </c>
      <c r="PP365" s="8">
        <v>58.38</v>
      </c>
      <c r="PQ365" s="8">
        <v>0.03</v>
      </c>
      <c r="QH365" s="8">
        <v>72.89</v>
      </c>
      <c r="QI365" s="8">
        <v>0.06</v>
      </c>
      <c r="QV365" s="8">
        <v>57.07</v>
      </c>
      <c r="QW365" s="8">
        <v>0.02</v>
      </c>
      <c r="QX365" s="8">
        <v>55.73</v>
      </c>
      <c r="QY365" s="8">
        <v>0.03</v>
      </c>
      <c r="QZ365" s="8">
        <v>55.53</v>
      </c>
      <c r="RA365" s="8">
        <v>0.03</v>
      </c>
      <c r="RB365" s="8">
        <v>75.319999999999993</v>
      </c>
      <c r="RC365" s="8">
        <v>0.02</v>
      </c>
      <c r="RD365" s="8">
        <v>75.11</v>
      </c>
      <c r="RE365" s="8">
        <v>0.02</v>
      </c>
      <c r="RF365" s="8">
        <v>74.92</v>
      </c>
      <c r="RG365" s="8">
        <v>0.01</v>
      </c>
      <c r="RH365" s="8">
        <v>75.739999999999995</v>
      </c>
      <c r="RI365" s="8">
        <v>0.02</v>
      </c>
      <c r="RJ365" s="8">
        <v>75.72</v>
      </c>
      <c r="RK365" s="8">
        <v>0.04</v>
      </c>
      <c r="RL365" s="8">
        <v>75.709999999999994</v>
      </c>
      <c r="RM365" s="8">
        <v>0.03</v>
      </c>
      <c r="RN365" s="8">
        <v>75.52</v>
      </c>
      <c r="RO365" s="8">
        <v>0.02</v>
      </c>
      <c r="RP365" s="8">
        <v>75.03</v>
      </c>
      <c r="RQ365" s="8">
        <v>0.03</v>
      </c>
      <c r="RR365" s="8">
        <v>74.900000000000006</v>
      </c>
      <c r="RS365" s="8">
        <v>0.03</v>
      </c>
      <c r="RT365" s="8">
        <v>74.7</v>
      </c>
      <c r="RU365" s="8">
        <v>0.03</v>
      </c>
      <c r="RV365" s="8">
        <v>74.89</v>
      </c>
      <c r="RW365" s="8">
        <v>0.02</v>
      </c>
      <c r="RX365" s="8">
        <v>74.73</v>
      </c>
      <c r="RY365" s="8">
        <v>0.02</v>
      </c>
      <c r="RZ365" s="8">
        <v>74.72</v>
      </c>
      <c r="SA365" s="8">
        <v>0.02</v>
      </c>
      <c r="SB365" s="8">
        <v>74.819999999999993</v>
      </c>
      <c r="SC365" s="8">
        <v>0.02</v>
      </c>
      <c r="SD365" s="8">
        <v>74.63</v>
      </c>
      <c r="SE365" s="8">
        <v>0.02</v>
      </c>
      <c r="SF365" s="8">
        <v>74.650000000000006</v>
      </c>
      <c r="SG365" s="8">
        <v>0.02</v>
      </c>
      <c r="SH365" s="8">
        <v>74.7</v>
      </c>
      <c r="SI365" s="8">
        <v>0.02</v>
      </c>
      <c r="SJ365" s="8">
        <v>74.72</v>
      </c>
      <c r="SK365" s="8">
        <v>0.02</v>
      </c>
      <c r="SL365" s="8">
        <v>74.819999999999993</v>
      </c>
      <c r="SM365" s="8">
        <v>0.02</v>
      </c>
      <c r="SN365" s="8">
        <v>74.66</v>
      </c>
      <c r="SO365" s="8">
        <v>0.03</v>
      </c>
      <c r="SP365" s="8">
        <v>74.319999999999993</v>
      </c>
      <c r="SQ365" s="8">
        <v>0.03</v>
      </c>
      <c r="SR365" s="8">
        <v>74.42</v>
      </c>
      <c r="SS365" s="8">
        <v>0.03</v>
      </c>
      <c r="ST365" s="8">
        <v>74.83</v>
      </c>
      <c r="SU365" s="8">
        <v>0.03</v>
      </c>
      <c r="SV365" s="8">
        <v>74.180000000000007</v>
      </c>
      <c r="SW365" s="8">
        <v>0.03</v>
      </c>
      <c r="SX365" s="8">
        <v>73.97</v>
      </c>
      <c r="SY365" s="8">
        <v>0.06</v>
      </c>
      <c r="SZ365" s="8">
        <v>74.180000000000007</v>
      </c>
      <c r="TA365" s="8">
        <v>0.04</v>
      </c>
      <c r="TD365" s="8">
        <v>75.11</v>
      </c>
      <c r="TE365" s="8">
        <v>0.01</v>
      </c>
      <c r="TF365" s="8">
        <v>75.739999999999995</v>
      </c>
      <c r="TG365" s="8">
        <v>0.02</v>
      </c>
      <c r="TH365" s="8">
        <v>75.56</v>
      </c>
      <c r="TI365" s="8">
        <v>0.02</v>
      </c>
      <c r="TJ365" s="8">
        <v>75.39</v>
      </c>
      <c r="TK365" s="8">
        <v>0.02</v>
      </c>
      <c r="TL365" s="8">
        <v>75.14</v>
      </c>
      <c r="TN365" s="8">
        <v>75.040000000000006</v>
      </c>
      <c r="TO365" s="8">
        <v>0.02</v>
      </c>
      <c r="TP365" s="8">
        <v>75.37</v>
      </c>
      <c r="TQ365" s="8">
        <v>0.02</v>
      </c>
      <c r="TR365" s="8">
        <v>77.209999999999994</v>
      </c>
      <c r="TS365" s="8">
        <v>0.06</v>
      </c>
      <c r="TT365" s="8">
        <v>74.91</v>
      </c>
      <c r="TU365" s="8">
        <v>0.02</v>
      </c>
      <c r="TV365" s="8">
        <v>74.78</v>
      </c>
      <c r="TW365" s="8">
        <v>0.02</v>
      </c>
      <c r="TX365" s="8">
        <v>74.84</v>
      </c>
      <c r="TY365" s="8">
        <v>0.02</v>
      </c>
      <c r="WJ365" s="7" t="s">
        <v>3406</v>
      </c>
      <c r="WK365" s="8">
        <v>75.006</v>
      </c>
      <c r="WL365" s="8">
        <v>0.01</v>
      </c>
      <c r="WM365" s="8">
        <v>62.006999999999998</v>
      </c>
      <c r="WN365" s="8">
        <v>1.7999999999999999E-2</v>
      </c>
      <c r="WO365" s="8">
        <v>74.974999999999994</v>
      </c>
      <c r="WP365" s="8">
        <v>1E-3</v>
      </c>
      <c r="WQ365" s="8">
        <v>61.987000000000002</v>
      </c>
      <c r="WR365" s="8">
        <v>1.6E-2</v>
      </c>
      <c r="WS365" s="8">
        <v>54.999000000000002</v>
      </c>
      <c r="WT365" s="8">
        <v>1.2999999999999999E-2</v>
      </c>
      <c r="WU365" s="8">
        <v>51.000999999999998</v>
      </c>
      <c r="WV365" s="8">
        <v>1.7000000000000001E-2</v>
      </c>
      <c r="WW365" s="8">
        <v>2005.6</v>
      </c>
      <c r="WX365" s="8">
        <v>1.7</v>
      </c>
      <c r="WY365" s="8">
        <v>1924.2</v>
      </c>
      <c r="WZ365" s="8">
        <v>1.7</v>
      </c>
      <c r="XA365" s="8">
        <v>0.28999999999999998</v>
      </c>
      <c r="XB365" s="8">
        <v>2E-3</v>
      </c>
      <c r="XC365" s="8">
        <v>-0.14899999999999999</v>
      </c>
      <c r="XD365" s="8">
        <v>1E-3</v>
      </c>
      <c r="XE365" s="8">
        <v>6.6000000000000003E-2</v>
      </c>
      <c r="XF365" s="8">
        <v>2E-3</v>
      </c>
      <c r="XG365" s="8">
        <v>0.81369999999999998</v>
      </c>
      <c r="XH365" s="8">
        <v>1.4E-3</v>
      </c>
      <c r="XI365" s="8">
        <v>29.457000000000001</v>
      </c>
      <c r="XJ365" s="8">
        <v>0</v>
      </c>
      <c r="XK365" s="8">
        <v>788</v>
      </c>
      <c r="XL365" s="8">
        <v>9</v>
      </c>
      <c r="XM365" s="8">
        <v>710</v>
      </c>
      <c r="XO365" s="1"/>
      <c r="XP365" s="12">
        <v>0</v>
      </c>
      <c r="XQ365" s="4"/>
      <c r="XR365" s="4"/>
      <c r="XS365" s="45">
        <f t="shared" si="287"/>
        <v>1.0316120267587114</v>
      </c>
      <c r="XT365" s="9">
        <f t="shared" si="260"/>
        <v>8881.0942892511084</v>
      </c>
      <c r="XU365" s="46">
        <f t="shared" si="261"/>
        <v>65.556130393700784</v>
      </c>
      <c r="XV365" s="9">
        <v>0</v>
      </c>
      <c r="XW365" s="9">
        <f t="shared" si="262"/>
        <v>0</v>
      </c>
      <c r="XX365" s="9">
        <f t="shared" si="263"/>
        <v>8881.0942892511084</v>
      </c>
      <c r="XY365" s="15">
        <f t="shared" si="264"/>
        <v>8.7838238488664212E-3</v>
      </c>
      <c r="XZ365" s="9">
        <f t="shared" si="265"/>
        <v>27.613601837921259</v>
      </c>
      <c r="YA365" s="9">
        <f t="shared" si="266"/>
        <v>73.943387973241286</v>
      </c>
      <c r="YB365" s="10">
        <v>13.029482418396816</v>
      </c>
      <c r="YC365" s="10">
        <v>13.549681613632236</v>
      </c>
      <c r="YD365" s="3">
        <v>6.9821094129436387E-3</v>
      </c>
      <c r="YE365" s="9">
        <v>20.778278098940707</v>
      </c>
      <c r="YF365" s="15">
        <v>8.7838238488664212E-3</v>
      </c>
      <c r="YG365" s="9">
        <v>27.613601837921259</v>
      </c>
      <c r="YH365" s="15">
        <v>8.7779611269035215E-3</v>
      </c>
      <c r="YI365" s="9">
        <v>27.599625425802014</v>
      </c>
      <c r="YJ365" s="9">
        <f t="shared" si="267"/>
        <v>75.006</v>
      </c>
      <c r="YK365" s="9">
        <f t="shared" si="268"/>
        <v>62.007009098407075</v>
      </c>
      <c r="YL365" s="9">
        <f t="shared" si="269"/>
        <v>27.348017919460517</v>
      </c>
      <c r="YM365" s="9">
        <f t="shared" si="289"/>
        <v>2358.6758215586242</v>
      </c>
      <c r="YN365" s="9">
        <f t="shared" si="290"/>
        <v>2264.9178246087267</v>
      </c>
      <c r="YO365" s="9">
        <f t="shared" si="291"/>
        <v>78</v>
      </c>
      <c r="YP365" s="14">
        <f t="shared" si="292"/>
        <v>0.11286587057312714</v>
      </c>
      <c r="YQ365" s="9">
        <f t="shared" si="293"/>
        <v>159.18889459232514</v>
      </c>
      <c r="YR365" s="9">
        <f t="shared" si="294"/>
        <v>65.430897642427681</v>
      </c>
      <c r="YS365" s="10">
        <f t="shared" si="295"/>
        <v>0.20201636369584408</v>
      </c>
      <c r="YT365" s="15">
        <f t="shared" si="296"/>
        <v>0.95116715985595701</v>
      </c>
      <c r="YU365" s="16">
        <f t="shared" si="297"/>
        <v>-0.26558391846074159</v>
      </c>
      <c r="YV365" s="16">
        <f t="shared" si="298"/>
        <v>-1.062612026758714</v>
      </c>
      <c r="YW365" s="47">
        <f t="shared" si="299"/>
        <v>53.245806990043775</v>
      </c>
      <c r="YX365" s="5">
        <f t="shared" si="300"/>
        <v>2358.6758215586242</v>
      </c>
      <c r="YY365" s="5">
        <f t="shared" si="301"/>
        <v>124.12583385644622</v>
      </c>
      <c r="YZ365" s="5">
        <f t="shared" si="302"/>
        <v>2234.549987702178</v>
      </c>
      <c r="ZA365" s="5">
        <f t="shared" si="303"/>
        <v>0</v>
      </c>
      <c r="ZB365" s="5">
        <f t="shared" si="304"/>
        <v>2358.6758215586242</v>
      </c>
      <c r="ZC365" s="6">
        <f t="shared" si="305"/>
        <v>1</v>
      </c>
    </row>
    <row r="366" spans="1:679" s="8" customFormat="1" x14ac:dyDescent="0.25">
      <c r="A366" s="8">
        <v>2</v>
      </c>
      <c r="B366" s="8" t="s">
        <v>463</v>
      </c>
      <c r="C366" s="8" t="s">
        <v>464</v>
      </c>
      <c r="D366" s="8" t="s">
        <v>463</v>
      </c>
      <c r="E366" s="8" t="s">
        <v>3320</v>
      </c>
      <c r="F366" s="8" t="s">
        <v>3323</v>
      </c>
      <c r="G366" s="8" t="s">
        <v>3323</v>
      </c>
      <c r="H366" s="8" t="s">
        <v>3318</v>
      </c>
      <c r="I366" s="8" t="s">
        <v>3310</v>
      </c>
      <c r="J366" s="8" t="s">
        <v>3310</v>
      </c>
      <c r="K366" s="8">
        <v>620</v>
      </c>
      <c r="L366" s="8">
        <v>7.25</v>
      </c>
      <c r="N366" s="7">
        <v>0</v>
      </c>
      <c r="O366" s="7">
        <v>0</v>
      </c>
      <c r="P366" s="8" t="s">
        <v>3369</v>
      </c>
      <c r="Q366" s="8" t="s">
        <v>117</v>
      </c>
      <c r="R366" s="8" t="s">
        <v>465</v>
      </c>
      <c r="S366" s="8" t="s">
        <v>119</v>
      </c>
      <c r="T366" s="8" t="s">
        <v>120</v>
      </c>
      <c r="U366" s="8" t="s">
        <v>121</v>
      </c>
      <c r="V366" s="8" t="s">
        <v>3378</v>
      </c>
      <c r="W366" s="8" t="s">
        <v>3382</v>
      </c>
      <c r="X366" s="8" t="s">
        <v>3388</v>
      </c>
      <c r="Y366" s="8" t="s">
        <v>3388</v>
      </c>
      <c r="Z366" s="8" t="s">
        <v>122</v>
      </c>
      <c r="AA366" s="8" t="s">
        <v>123</v>
      </c>
      <c r="AB366" s="8" t="s">
        <v>124</v>
      </c>
      <c r="AC366" s="8" t="s">
        <v>125</v>
      </c>
      <c r="AD366" s="8" t="s">
        <v>126</v>
      </c>
      <c r="AE366" s="8" t="s">
        <v>3393</v>
      </c>
      <c r="AF366" s="8" t="s">
        <v>127</v>
      </c>
      <c r="AG366" s="8">
        <v>75</v>
      </c>
      <c r="AH366" s="8">
        <v>62</v>
      </c>
      <c r="AI366" s="8">
        <v>55</v>
      </c>
      <c r="AJ366" s="8">
        <v>51</v>
      </c>
      <c r="AK366" s="8">
        <v>6.4</v>
      </c>
      <c r="AL366" s="8">
        <v>6.2</v>
      </c>
      <c r="AM366" s="8">
        <v>6.4</v>
      </c>
      <c r="AN366" s="8">
        <v>6.2</v>
      </c>
      <c r="AO366" s="8">
        <v>460.2</v>
      </c>
      <c r="AP366" s="8">
        <v>0</v>
      </c>
      <c r="AQ366" s="8">
        <v>3</v>
      </c>
      <c r="AR366" s="8">
        <v>0</v>
      </c>
      <c r="AS366" s="8">
        <v>1434</v>
      </c>
      <c r="AT366" s="8">
        <v>15</v>
      </c>
      <c r="AU366" s="8">
        <v>1264</v>
      </c>
      <c r="AV366" s="8">
        <v>61</v>
      </c>
      <c r="AW366" s="8">
        <v>835</v>
      </c>
      <c r="AX366" s="8">
        <v>51</v>
      </c>
      <c r="AY366" s="8">
        <v>2270</v>
      </c>
      <c r="AZ366" s="8">
        <v>57</v>
      </c>
      <c r="BA366" s="8">
        <v>2.8661616159999999</v>
      </c>
      <c r="BB366" s="8">
        <v>635</v>
      </c>
      <c r="BC366" s="8">
        <v>700</v>
      </c>
      <c r="BE366" s="8">
        <v>1.8106060610000001</v>
      </c>
      <c r="CO366" s="8" t="s">
        <v>466</v>
      </c>
      <c r="CP366" s="8" t="s">
        <v>462</v>
      </c>
      <c r="CQ366" s="8">
        <v>74.998999999999995</v>
      </c>
      <c r="CR366" s="8">
        <v>8.0000000000000002E-3</v>
      </c>
      <c r="CS366" s="8">
        <v>62.002000000000002</v>
      </c>
      <c r="CT366" s="8">
        <v>2.5000000000000001E-2</v>
      </c>
      <c r="CU366" s="8">
        <v>55.005000000000003</v>
      </c>
      <c r="CV366" s="8">
        <v>8.0000000000000002E-3</v>
      </c>
      <c r="CW366" s="8">
        <v>51.000999999999998</v>
      </c>
      <c r="CX366" s="8">
        <v>0.01</v>
      </c>
      <c r="CY366" s="8">
        <v>74.95</v>
      </c>
      <c r="CZ366" s="8">
        <v>0.03</v>
      </c>
      <c r="DA366" s="8">
        <v>74.38</v>
      </c>
      <c r="DB366" s="8">
        <v>0.02</v>
      </c>
      <c r="DC366" s="8">
        <v>74.8</v>
      </c>
      <c r="DD366" s="8">
        <v>0</v>
      </c>
      <c r="DE366" s="8">
        <v>7.4999999999999997E-2</v>
      </c>
      <c r="DF366" s="8">
        <v>2E-3</v>
      </c>
      <c r="DG366" s="8">
        <v>0.84219999999999995</v>
      </c>
      <c r="DH366" s="8">
        <v>1.2999999999999999E-3</v>
      </c>
      <c r="DI366" s="8">
        <v>1434</v>
      </c>
      <c r="DJ366" s="8">
        <v>15</v>
      </c>
      <c r="DK366" s="8">
        <v>835</v>
      </c>
      <c r="DL366" s="8">
        <v>51</v>
      </c>
      <c r="DM366" s="8">
        <v>2.8660000000000001</v>
      </c>
      <c r="DN366" s="8">
        <v>7.8E-2</v>
      </c>
      <c r="DU366" s="8">
        <v>460.2</v>
      </c>
      <c r="DV366" s="8">
        <v>2</v>
      </c>
      <c r="DW366" s="8">
        <v>461.3</v>
      </c>
      <c r="DX366" s="8">
        <v>2</v>
      </c>
      <c r="DY366" s="8">
        <v>459.9</v>
      </c>
      <c r="DZ366" s="8">
        <v>2</v>
      </c>
      <c r="EA366" s="8">
        <v>3</v>
      </c>
      <c r="EB366" s="8">
        <v>0</v>
      </c>
      <c r="EC366" s="8">
        <v>2.6</v>
      </c>
      <c r="ED366" s="8">
        <v>0</v>
      </c>
      <c r="EE366" s="8">
        <v>3</v>
      </c>
      <c r="EF366" s="8">
        <v>0</v>
      </c>
      <c r="EG366" s="8">
        <v>1134.5999999999999</v>
      </c>
      <c r="EH366" s="8">
        <v>14.8</v>
      </c>
      <c r="EI366" s="8">
        <v>1118.2</v>
      </c>
      <c r="EJ366" s="8">
        <v>19.5</v>
      </c>
      <c r="EK366" s="8">
        <v>-10</v>
      </c>
      <c r="EL366" s="8">
        <v>0</v>
      </c>
      <c r="EM366" s="8">
        <v>460</v>
      </c>
      <c r="EO366" s="8">
        <v>460</v>
      </c>
      <c r="EQ366" s="8">
        <v>460</v>
      </c>
      <c r="ES366" s="8">
        <v>2.6</v>
      </c>
      <c r="EU366" s="8">
        <v>2.7</v>
      </c>
      <c r="EW366" s="8">
        <v>2.6</v>
      </c>
      <c r="EY366" s="8">
        <v>0.3</v>
      </c>
      <c r="FW366" s="8">
        <v>0.5</v>
      </c>
      <c r="FY366" s="8">
        <v>0</v>
      </c>
      <c r="GA366" s="8">
        <v>0</v>
      </c>
      <c r="GC366" s="8">
        <v>85</v>
      </c>
      <c r="GE366" s="8">
        <v>785</v>
      </c>
      <c r="GT366" s="8">
        <v>94.8</v>
      </c>
      <c r="GU366" s="8">
        <v>0.01</v>
      </c>
      <c r="GV366" s="8">
        <v>55.75</v>
      </c>
      <c r="GW366" s="8">
        <v>0.02</v>
      </c>
      <c r="GX366" s="8">
        <v>56.13</v>
      </c>
      <c r="GY366" s="8">
        <v>0</v>
      </c>
      <c r="GZ366" s="8">
        <v>0.38</v>
      </c>
      <c r="HA366" s="8">
        <v>0.02</v>
      </c>
      <c r="HB366" s="8">
        <v>94.08</v>
      </c>
      <c r="HC366" s="8">
        <v>0.02</v>
      </c>
      <c r="HD366" s="8">
        <v>57.08</v>
      </c>
      <c r="HE366" s="8">
        <v>0.02</v>
      </c>
      <c r="HF366" s="8">
        <v>55.72</v>
      </c>
      <c r="HG366" s="8">
        <v>0.01</v>
      </c>
      <c r="HH366" s="8">
        <v>-1.36</v>
      </c>
      <c r="HI366" s="8">
        <v>0.02</v>
      </c>
      <c r="HL366" s="8">
        <v>69.13</v>
      </c>
      <c r="HM366" s="8">
        <v>0.05</v>
      </c>
      <c r="HR366" s="8">
        <v>94.12</v>
      </c>
      <c r="HS366" s="8">
        <v>0.01</v>
      </c>
      <c r="HT366" s="8">
        <v>71.180000000000007</v>
      </c>
      <c r="HU366" s="8">
        <v>0.02</v>
      </c>
      <c r="HV366" s="8">
        <v>55.75</v>
      </c>
      <c r="HW366" s="8">
        <v>0.01</v>
      </c>
      <c r="HX366" s="8">
        <v>15.43</v>
      </c>
      <c r="HY366" s="8">
        <v>0.02</v>
      </c>
      <c r="HZ366" s="8">
        <v>92.33</v>
      </c>
      <c r="IA366" s="8">
        <v>0.02</v>
      </c>
      <c r="IB366" s="8">
        <v>57.3</v>
      </c>
      <c r="IC366" s="8">
        <v>0.02</v>
      </c>
      <c r="ID366" s="8">
        <v>54.73</v>
      </c>
      <c r="IE366" s="8">
        <v>0.01</v>
      </c>
      <c r="IF366" s="8">
        <v>2.57</v>
      </c>
      <c r="IG366" s="8">
        <v>0.03</v>
      </c>
      <c r="KB366" s="8">
        <v>95.2</v>
      </c>
      <c r="KC366" s="8">
        <v>0.01</v>
      </c>
      <c r="KD366" s="8">
        <v>58.24</v>
      </c>
      <c r="KE366" s="8">
        <v>0.03</v>
      </c>
      <c r="KF366" s="8">
        <v>56.36</v>
      </c>
      <c r="KG366" s="8">
        <v>0</v>
      </c>
      <c r="KH366" s="8">
        <v>1.88</v>
      </c>
      <c r="KI366" s="8">
        <v>0.03</v>
      </c>
      <c r="KJ366" s="8">
        <v>95.89</v>
      </c>
      <c r="KK366" s="8">
        <v>0.01</v>
      </c>
      <c r="KL366" s="8">
        <v>56.74</v>
      </c>
      <c r="KM366" s="8">
        <v>0.01</v>
      </c>
      <c r="KN366" s="8">
        <v>1.23</v>
      </c>
      <c r="KO366" s="8">
        <v>0.03</v>
      </c>
      <c r="KR366" s="8">
        <v>72.400000000000006</v>
      </c>
      <c r="KS366" s="8">
        <v>0.02</v>
      </c>
      <c r="KX366" s="8">
        <v>94.86</v>
      </c>
      <c r="KY366" s="8">
        <v>0.01</v>
      </c>
      <c r="KZ366" s="8">
        <v>56.17</v>
      </c>
      <c r="LA366" s="8">
        <v>0.01</v>
      </c>
      <c r="LB366" s="8">
        <v>14.85</v>
      </c>
      <c r="LC366" s="8">
        <v>0.02</v>
      </c>
      <c r="LD366" s="8">
        <v>94.67</v>
      </c>
      <c r="LE366" s="8">
        <v>0.01</v>
      </c>
      <c r="LF366" s="8">
        <v>58.91</v>
      </c>
      <c r="LG366" s="8">
        <v>0.02</v>
      </c>
      <c r="LH366" s="8">
        <v>56.06</v>
      </c>
      <c r="LI366" s="8">
        <v>0.01</v>
      </c>
      <c r="LJ366" s="8">
        <v>2.85</v>
      </c>
      <c r="LK366" s="8">
        <v>0.02</v>
      </c>
      <c r="LL366" s="8">
        <v>57.76</v>
      </c>
      <c r="LM366" s="8">
        <v>0.03</v>
      </c>
      <c r="MP366" s="8">
        <v>57.15</v>
      </c>
      <c r="MQ366" s="8">
        <v>0.02</v>
      </c>
      <c r="MR366" s="8">
        <v>57.64</v>
      </c>
      <c r="MS366" s="8">
        <v>0.02</v>
      </c>
      <c r="MT366" s="8">
        <v>57.76</v>
      </c>
      <c r="MU366" s="8">
        <v>0.03</v>
      </c>
      <c r="MV366" s="8">
        <v>58.73</v>
      </c>
      <c r="MW366" s="8">
        <v>0.03</v>
      </c>
      <c r="MX366" s="8">
        <v>74.400000000000006</v>
      </c>
      <c r="MY366" s="8">
        <v>0.02</v>
      </c>
      <c r="MZ366" s="8">
        <v>74.19</v>
      </c>
      <c r="NA366" s="8">
        <v>0.02</v>
      </c>
      <c r="NB366" s="8">
        <v>74.11</v>
      </c>
      <c r="NC366" s="8">
        <v>0.02</v>
      </c>
      <c r="ND366" s="8">
        <v>74.709999999999994</v>
      </c>
      <c r="NE366" s="8">
        <v>0.02</v>
      </c>
      <c r="NF366" s="8">
        <v>74.69</v>
      </c>
      <c r="NG366" s="8">
        <v>0.02</v>
      </c>
      <c r="NJ366" s="8">
        <v>55.61</v>
      </c>
      <c r="NK366" s="8">
        <v>0.02</v>
      </c>
      <c r="NL366" s="8">
        <v>69.290000000000006</v>
      </c>
      <c r="NM366" s="8">
        <v>0.02</v>
      </c>
      <c r="NN366" s="8">
        <v>71.58</v>
      </c>
      <c r="NO366" s="8">
        <v>0.02</v>
      </c>
      <c r="NP366" s="8">
        <v>57.67</v>
      </c>
      <c r="NQ366" s="8">
        <v>0.01</v>
      </c>
      <c r="NR366" s="8">
        <v>58.94</v>
      </c>
      <c r="NS366" s="8">
        <v>0.02</v>
      </c>
      <c r="NT366" s="8">
        <v>55.87</v>
      </c>
      <c r="NU366" s="8">
        <v>0.02</v>
      </c>
      <c r="NV366" s="8">
        <v>73.03</v>
      </c>
      <c r="NW366" s="8">
        <v>0.01</v>
      </c>
      <c r="NX366" s="8">
        <v>72.39</v>
      </c>
      <c r="NY366" s="8">
        <v>0.03</v>
      </c>
      <c r="NZ366" s="8">
        <v>61.08</v>
      </c>
      <c r="OA366" s="8">
        <v>0.03</v>
      </c>
      <c r="OB366" s="8">
        <v>69.13</v>
      </c>
      <c r="OC366" s="8">
        <v>0.05</v>
      </c>
      <c r="OD366" s="8">
        <v>72.400000000000006</v>
      </c>
      <c r="OE366" s="8">
        <v>0.02</v>
      </c>
      <c r="OF366" s="8">
        <v>56.09</v>
      </c>
      <c r="OG366" s="8">
        <v>0.03</v>
      </c>
      <c r="OH366" s="8">
        <v>56.91</v>
      </c>
      <c r="OI366" s="8">
        <v>0.02</v>
      </c>
      <c r="OJ366" s="8">
        <v>58.41</v>
      </c>
      <c r="OK366" s="8">
        <v>0.02</v>
      </c>
      <c r="OL366" s="8">
        <v>56.97</v>
      </c>
      <c r="OM366" s="8">
        <v>0.04</v>
      </c>
      <c r="ON366" s="8">
        <v>58.01</v>
      </c>
      <c r="OO366" s="8">
        <v>0.02</v>
      </c>
      <c r="OP366" s="8">
        <v>57.64</v>
      </c>
      <c r="OQ366" s="8">
        <v>0.02</v>
      </c>
      <c r="OR366" s="8">
        <v>58.73</v>
      </c>
      <c r="OS366" s="8">
        <v>0.03</v>
      </c>
      <c r="PJ366" s="8">
        <v>55.75</v>
      </c>
      <c r="PK366" s="8">
        <v>0.02</v>
      </c>
      <c r="PL366" s="8">
        <v>55.51</v>
      </c>
      <c r="PM366" s="8">
        <v>0.03</v>
      </c>
      <c r="PN366" s="8">
        <v>57.15</v>
      </c>
      <c r="PO366" s="8">
        <v>0.02</v>
      </c>
      <c r="PP366" s="8">
        <v>57.76</v>
      </c>
      <c r="PQ366" s="8">
        <v>0.03</v>
      </c>
      <c r="QH366" s="8">
        <v>71.02</v>
      </c>
      <c r="QI366" s="8">
        <v>0.02</v>
      </c>
      <c r="QV366" s="8">
        <v>57.25</v>
      </c>
      <c r="QW366" s="8">
        <v>0.01</v>
      </c>
      <c r="QX366" s="8">
        <v>55.86</v>
      </c>
      <c r="QY366" s="8">
        <v>0.04</v>
      </c>
      <c r="QZ366" s="8">
        <v>55.55</v>
      </c>
      <c r="RA366" s="8">
        <v>0.02</v>
      </c>
      <c r="RB366" s="8">
        <v>75.319999999999993</v>
      </c>
      <c r="RC366" s="8">
        <v>0.02</v>
      </c>
      <c r="RD366" s="8">
        <v>75.06</v>
      </c>
      <c r="RE366" s="8">
        <v>0.02</v>
      </c>
      <c r="RF366" s="8">
        <v>74.89</v>
      </c>
      <c r="RG366" s="8">
        <v>0.02</v>
      </c>
      <c r="RH366" s="8">
        <v>75.72</v>
      </c>
      <c r="RI366" s="8">
        <v>0.02</v>
      </c>
      <c r="RJ366" s="8">
        <v>75.7</v>
      </c>
      <c r="RK366" s="8">
        <v>0.03</v>
      </c>
      <c r="RL366" s="8">
        <v>75.7</v>
      </c>
      <c r="RM366" s="8">
        <v>0.03</v>
      </c>
      <c r="RN366" s="8">
        <v>75.5</v>
      </c>
      <c r="RO366" s="8">
        <v>0.02</v>
      </c>
      <c r="RP366" s="8">
        <v>74.58</v>
      </c>
      <c r="RQ366" s="8">
        <v>0.06</v>
      </c>
      <c r="RR366" s="8">
        <v>74.510000000000005</v>
      </c>
      <c r="RS366" s="8">
        <v>0.05</v>
      </c>
      <c r="RT366" s="8">
        <v>74.59</v>
      </c>
      <c r="RU366" s="8">
        <v>0.02</v>
      </c>
      <c r="RV366" s="8">
        <v>74.760000000000005</v>
      </c>
      <c r="RW366" s="8">
        <v>0.03</v>
      </c>
      <c r="RX366" s="8">
        <v>74.69</v>
      </c>
      <c r="RY366" s="8">
        <v>0.03</v>
      </c>
      <c r="RZ366" s="8">
        <v>74.760000000000005</v>
      </c>
      <c r="SA366" s="8">
        <v>0.03</v>
      </c>
      <c r="SB366" s="8">
        <v>74.81</v>
      </c>
      <c r="SC366" s="8">
        <v>0.03</v>
      </c>
      <c r="SD366" s="8">
        <v>74.28</v>
      </c>
      <c r="SE366" s="8">
        <v>0.05</v>
      </c>
      <c r="SF366" s="8">
        <v>74.7</v>
      </c>
      <c r="SG366" s="8">
        <v>0.03</v>
      </c>
      <c r="SH366" s="8">
        <v>74.650000000000006</v>
      </c>
      <c r="SI366" s="8">
        <v>0.04</v>
      </c>
      <c r="SJ366" s="8">
        <v>74.73</v>
      </c>
      <c r="SK366" s="8">
        <v>0.02</v>
      </c>
      <c r="SL366" s="8">
        <v>74.89</v>
      </c>
      <c r="SM366" s="8">
        <v>0.02</v>
      </c>
      <c r="SN366" s="8">
        <v>74.209999999999994</v>
      </c>
      <c r="SO366" s="8">
        <v>0.11</v>
      </c>
      <c r="SP366" s="8">
        <v>72.95</v>
      </c>
      <c r="SQ366" s="8">
        <v>0.09</v>
      </c>
      <c r="SR366" s="8">
        <v>73.33</v>
      </c>
      <c r="SS366" s="8">
        <v>7.0000000000000007E-2</v>
      </c>
      <c r="ST366" s="8">
        <v>74.849999999999994</v>
      </c>
      <c r="SU366" s="8">
        <v>0.03</v>
      </c>
      <c r="SV366" s="8">
        <v>72.78</v>
      </c>
      <c r="SW366" s="8">
        <v>0.11</v>
      </c>
      <c r="SX366" s="8">
        <v>69.87</v>
      </c>
      <c r="SY366" s="8">
        <v>0.1</v>
      </c>
      <c r="SZ366" s="8">
        <v>69.989999999999995</v>
      </c>
      <c r="TA366" s="8">
        <v>0.1</v>
      </c>
      <c r="TD366" s="8">
        <v>75.08</v>
      </c>
      <c r="TE366" s="8">
        <v>0.02</v>
      </c>
      <c r="TF366" s="8">
        <v>75.709999999999994</v>
      </c>
      <c r="TG366" s="8">
        <v>0.03</v>
      </c>
      <c r="TH366" s="8">
        <v>75.53</v>
      </c>
      <c r="TI366" s="8">
        <v>0.02</v>
      </c>
      <c r="TJ366" s="8">
        <v>75.37</v>
      </c>
      <c r="TK366" s="8">
        <v>0.02</v>
      </c>
      <c r="TL366" s="8">
        <v>75.150000000000006</v>
      </c>
      <c r="TN366" s="8">
        <v>75.040000000000006</v>
      </c>
      <c r="TO366" s="8">
        <v>0.01</v>
      </c>
      <c r="TP366" s="8">
        <v>75.03</v>
      </c>
      <c r="TQ366" s="8">
        <v>0.03</v>
      </c>
      <c r="TR366" s="8">
        <v>76.98</v>
      </c>
      <c r="TS366" s="8">
        <v>0.08</v>
      </c>
      <c r="TT366" s="8">
        <v>74.86</v>
      </c>
      <c r="TU366" s="8">
        <v>0.03</v>
      </c>
      <c r="TV366" s="8">
        <v>74.819999999999993</v>
      </c>
      <c r="TW366" s="8">
        <v>0.03</v>
      </c>
      <c r="TX366" s="8">
        <v>74.88</v>
      </c>
      <c r="TY366" s="8">
        <v>0.02</v>
      </c>
      <c r="WJ366" s="7" t="s">
        <v>3406</v>
      </c>
      <c r="WK366" s="8">
        <v>74.998999999999995</v>
      </c>
      <c r="WL366" s="8">
        <v>8.0000000000000002E-3</v>
      </c>
      <c r="WM366" s="8">
        <v>62.002000000000002</v>
      </c>
      <c r="WN366" s="8">
        <v>2.5000000000000001E-2</v>
      </c>
      <c r="WO366" s="8">
        <v>74.352000000000004</v>
      </c>
      <c r="WP366" s="8">
        <v>3.0000000000000001E-3</v>
      </c>
      <c r="WQ366" s="8">
        <v>61.654000000000003</v>
      </c>
      <c r="WR366" s="8">
        <v>1.9E-2</v>
      </c>
      <c r="WS366" s="8">
        <v>55.005000000000003</v>
      </c>
      <c r="WT366" s="8">
        <v>8.0000000000000002E-3</v>
      </c>
      <c r="WU366" s="8">
        <v>51.000999999999998</v>
      </c>
      <c r="WV366" s="8">
        <v>0.01</v>
      </c>
      <c r="WW366" s="8">
        <v>2039.3</v>
      </c>
      <c r="WX366" s="8">
        <v>1.6</v>
      </c>
      <c r="WY366" s="8">
        <v>1959.4</v>
      </c>
      <c r="WZ366" s="8">
        <v>1.6</v>
      </c>
      <c r="XA366" s="8">
        <v>0.28599999999999998</v>
      </c>
      <c r="XB366" s="8">
        <v>2E-3</v>
      </c>
      <c r="XC366" s="8">
        <v>-0.14399999999999999</v>
      </c>
      <c r="XD366" s="8">
        <v>1E-3</v>
      </c>
      <c r="XE366" s="8">
        <v>7.4999999999999997E-2</v>
      </c>
      <c r="XF366" s="8">
        <v>2E-3</v>
      </c>
      <c r="XG366" s="8">
        <v>0.84219999999999995</v>
      </c>
      <c r="XH366" s="8">
        <v>1.2999999999999999E-3</v>
      </c>
      <c r="XI366" s="8">
        <v>29.47</v>
      </c>
      <c r="XJ366" s="8">
        <v>1E-3</v>
      </c>
      <c r="XK366" s="8">
        <v>792</v>
      </c>
      <c r="XL366" s="8">
        <v>9</v>
      </c>
      <c r="XM366" s="8">
        <v>700</v>
      </c>
      <c r="XO366" s="1"/>
      <c r="XP366" s="12">
        <v>0</v>
      </c>
      <c r="XQ366" s="4"/>
      <c r="XR366" s="4"/>
      <c r="XS366" s="45">
        <f t="shared" si="287"/>
        <v>0.99717689706877166</v>
      </c>
      <c r="XT366" s="9">
        <f t="shared" si="260"/>
        <v>9041.2423797034571</v>
      </c>
      <c r="XU366" s="46">
        <f t="shared" si="261"/>
        <v>65.83460573228345</v>
      </c>
      <c r="XV366" s="9">
        <v>0</v>
      </c>
      <c r="XW366" s="9">
        <f t="shared" si="262"/>
        <v>0</v>
      </c>
      <c r="XX366" s="9">
        <f t="shared" si="263"/>
        <v>9041.2423797034571</v>
      </c>
      <c r="XY366" s="15">
        <f t="shared" si="264"/>
        <v>8.782180462684433E-3</v>
      </c>
      <c r="XZ366" s="9">
        <f t="shared" si="265"/>
        <v>27.610096181027448</v>
      </c>
      <c r="YA366" s="9">
        <f t="shared" si="266"/>
        <v>73.354823102931235</v>
      </c>
      <c r="YB366" s="10">
        <v>13.029623350020675</v>
      </c>
      <c r="YC366" s="10">
        <v>13.533317088664667</v>
      </c>
      <c r="YD366" s="3">
        <v>6.9806993487345178E-3</v>
      </c>
      <c r="YE366" s="9">
        <v>20.778206184255975</v>
      </c>
      <c r="YF366" s="15">
        <v>8.782180462684433E-3</v>
      </c>
      <c r="YG366" s="9">
        <v>27.610096181027448</v>
      </c>
      <c r="YH366" s="15">
        <v>8.7063737600917065E-3</v>
      </c>
      <c r="YI366" s="9">
        <v>27.36935987746109</v>
      </c>
      <c r="YJ366" s="9">
        <f t="shared" si="267"/>
        <v>74.998999999999995</v>
      </c>
      <c r="YK366" s="9">
        <f t="shared" si="268"/>
        <v>62.002009085024419</v>
      </c>
      <c r="YL366" s="9">
        <f t="shared" si="269"/>
        <v>27.126182705286347</v>
      </c>
      <c r="YM366" s="9">
        <f t="shared" si="289"/>
        <v>4375.1790249800433</v>
      </c>
      <c r="YN366" s="9">
        <f t="shared" si="290"/>
        <v>3567.6964419617775</v>
      </c>
      <c r="YO366" s="9">
        <f t="shared" si="291"/>
        <v>92</v>
      </c>
      <c r="YP366" s="14">
        <f t="shared" si="292"/>
        <v>7.1767577556768034E-2</v>
      </c>
      <c r="YQ366" s="9">
        <f t="shared" si="293"/>
        <v>2210.7725343443267</v>
      </c>
      <c r="YR366" s="9">
        <f t="shared" si="294"/>
        <v>1403.2899513260609</v>
      </c>
      <c r="YS366" s="10">
        <f t="shared" si="295"/>
        <v>2.7913794625559682</v>
      </c>
      <c r="YT366" s="15">
        <f t="shared" si="296"/>
        <v>0.93468097563823083</v>
      </c>
      <c r="YU366" s="16">
        <f t="shared" si="297"/>
        <v>-0.483913475741101</v>
      </c>
      <c r="YV366" s="16">
        <f t="shared" si="298"/>
        <v>-1.6441768970687605</v>
      </c>
      <c r="YW366" s="47">
        <f t="shared" si="299"/>
        <v>49.827514155960237</v>
      </c>
      <c r="YX366" s="5">
        <f t="shared" si="300"/>
        <v>4375.1790249800433</v>
      </c>
      <c r="YY366" s="5">
        <f t="shared" si="301"/>
        <v>2176.5552701373113</v>
      </c>
      <c r="YZ366" s="5">
        <f t="shared" si="302"/>
        <v>2198.6237548427316</v>
      </c>
      <c r="ZA366" s="5">
        <f t="shared" si="303"/>
        <v>0</v>
      </c>
      <c r="ZB366" s="5">
        <f t="shared" si="304"/>
        <v>4375.1790249800433</v>
      </c>
      <c r="ZC366" s="6">
        <f t="shared" si="305"/>
        <v>1</v>
      </c>
    </row>
    <row r="367" spans="1:679" s="8" customFormat="1" x14ac:dyDescent="0.25">
      <c r="A367" s="8">
        <v>2</v>
      </c>
      <c r="B367" s="8" t="s">
        <v>472</v>
      </c>
      <c r="C367" s="8" t="s">
        <v>473</v>
      </c>
      <c r="D367" s="8" t="s">
        <v>472</v>
      </c>
      <c r="E367" s="8" t="s">
        <v>3320</v>
      </c>
      <c r="F367" s="8" t="s">
        <v>3323</v>
      </c>
      <c r="G367" s="8" t="s">
        <v>3323</v>
      </c>
      <c r="H367" s="8" t="s">
        <v>3318</v>
      </c>
      <c r="I367" s="8" t="s">
        <v>3310</v>
      </c>
      <c r="J367" s="8" t="s">
        <v>3310</v>
      </c>
      <c r="K367" s="8">
        <v>620</v>
      </c>
      <c r="L367" s="8">
        <v>7.25</v>
      </c>
      <c r="N367" s="7">
        <v>0</v>
      </c>
      <c r="O367" s="7">
        <v>0</v>
      </c>
      <c r="P367" s="8" t="s">
        <v>3369</v>
      </c>
      <c r="Q367" s="8" t="s">
        <v>474</v>
      </c>
      <c r="R367" s="8" t="s">
        <v>475</v>
      </c>
      <c r="S367" s="8" t="s">
        <v>119</v>
      </c>
      <c r="T367" s="8" t="s">
        <v>120</v>
      </c>
      <c r="U367" s="8" t="s">
        <v>121</v>
      </c>
      <c r="V367" s="8" t="s">
        <v>3378</v>
      </c>
      <c r="W367" s="8" t="s">
        <v>3382</v>
      </c>
      <c r="X367" s="8" t="s">
        <v>3388</v>
      </c>
      <c r="Y367" s="8" t="s">
        <v>3388</v>
      </c>
      <c r="Z367" s="8" t="s">
        <v>122</v>
      </c>
      <c r="AA367" s="8" t="s">
        <v>123</v>
      </c>
      <c r="AB367" s="8" t="s">
        <v>124</v>
      </c>
      <c r="AC367" s="8" t="s">
        <v>125</v>
      </c>
      <c r="AD367" s="8" t="s">
        <v>126</v>
      </c>
      <c r="AE367" s="8" t="s">
        <v>3393</v>
      </c>
      <c r="AF367" s="8" t="s">
        <v>127</v>
      </c>
      <c r="AG367" s="8">
        <v>75</v>
      </c>
      <c r="AH367" s="8">
        <v>62</v>
      </c>
      <c r="AI367" s="8">
        <v>55</v>
      </c>
      <c r="AJ367" s="8">
        <v>51</v>
      </c>
      <c r="AK367" s="8">
        <v>6.4</v>
      </c>
      <c r="AL367" s="8">
        <v>6.2</v>
      </c>
      <c r="AM367" s="8">
        <v>6.4</v>
      </c>
      <c r="AN367" s="8">
        <v>6.2</v>
      </c>
      <c r="AO367" s="8">
        <v>459.9</v>
      </c>
      <c r="AP367" s="8">
        <v>0</v>
      </c>
      <c r="AQ367" s="8">
        <v>3</v>
      </c>
      <c r="AR367" s="8">
        <v>0</v>
      </c>
      <c r="AS367" s="8">
        <v>2010</v>
      </c>
      <c r="AT367" s="8">
        <v>15</v>
      </c>
      <c r="AU367" s="8">
        <v>1661</v>
      </c>
      <c r="AV367" s="8">
        <v>52</v>
      </c>
      <c r="AW367" s="8">
        <v>1552</v>
      </c>
      <c r="AX367" s="8">
        <v>54</v>
      </c>
      <c r="AY367" s="8">
        <v>3563</v>
      </c>
      <c r="AZ367" s="8">
        <v>48</v>
      </c>
      <c r="BA367" s="8">
        <v>4.5330788799999997</v>
      </c>
      <c r="BB367" s="8">
        <v>635</v>
      </c>
      <c r="BC367" s="8">
        <v>700</v>
      </c>
      <c r="BE367" s="8">
        <v>2.557251908</v>
      </c>
      <c r="CO367" s="8" t="s">
        <v>476</v>
      </c>
      <c r="CP367" s="8" t="s">
        <v>477</v>
      </c>
      <c r="CQ367" s="8">
        <v>74.997</v>
      </c>
      <c r="CR367" s="8">
        <v>5.0000000000000001E-3</v>
      </c>
      <c r="CS367" s="8">
        <v>61.999000000000002</v>
      </c>
      <c r="CT367" s="8">
        <v>1.4E-2</v>
      </c>
      <c r="CU367" s="8">
        <v>54.997999999999998</v>
      </c>
      <c r="CV367" s="8">
        <v>1.0999999999999999E-2</v>
      </c>
      <c r="CW367" s="8">
        <v>51.009</v>
      </c>
      <c r="CX367" s="8">
        <v>1.7000000000000001E-2</v>
      </c>
      <c r="CY367" s="8">
        <v>75.069999999999993</v>
      </c>
      <c r="CZ367" s="8">
        <v>0.02</v>
      </c>
      <c r="DA367" s="8">
        <v>74.33</v>
      </c>
      <c r="DB367" s="8">
        <v>0.01</v>
      </c>
      <c r="DC367" s="8">
        <v>74.569999999999993</v>
      </c>
      <c r="DD367" s="8">
        <v>0.01</v>
      </c>
      <c r="DE367" s="8">
        <v>7.2999999999999995E-2</v>
      </c>
      <c r="DF367" s="8">
        <v>2E-3</v>
      </c>
      <c r="DG367" s="8">
        <v>0.83460000000000001</v>
      </c>
      <c r="DH367" s="8">
        <v>1.4E-3</v>
      </c>
      <c r="DI367" s="8">
        <v>2010</v>
      </c>
      <c r="DJ367" s="8">
        <v>15</v>
      </c>
      <c r="DK367" s="8">
        <v>1552</v>
      </c>
      <c r="DL367" s="8">
        <v>54</v>
      </c>
      <c r="DM367" s="8">
        <v>4.5309999999999997</v>
      </c>
      <c r="DN367" s="8">
        <v>7.5999999999999998E-2</v>
      </c>
      <c r="DU367" s="8">
        <v>459.9</v>
      </c>
      <c r="DV367" s="8">
        <v>2.1</v>
      </c>
      <c r="DW367" s="8">
        <v>462</v>
      </c>
      <c r="DX367" s="8">
        <v>2.1</v>
      </c>
      <c r="DY367" s="8">
        <v>460.3</v>
      </c>
      <c r="DZ367" s="8">
        <v>2.1</v>
      </c>
      <c r="EA367" s="8">
        <v>3</v>
      </c>
      <c r="EB367" s="8">
        <v>0</v>
      </c>
      <c r="EC367" s="8">
        <v>2.6</v>
      </c>
      <c r="ED367" s="8">
        <v>0</v>
      </c>
      <c r="EE367" s="8">
        <v>3</v>
      </c>
      <c r="EF367" s="8">
        <v>0</v>
      </c>
      <c r="EG367" s="8">
        <v>1136.5</v>
      </c>
      <c r="EH367" s="8">
        <v>15.7</v>
      </c>
      <c r="EI367" s="8">
        <v>1122</v>
      </c>
      <c r="EJ367" s="8">
        <v>20.8</v>
      </c>
      <c r="EK367" s="8">
        <v>-10</v>
      </c>
      <c r="EL367" s="8">
        <v>0</v>
      </c>
      <c r="EM367" s="8">
        <v>460</v>
      </c>
      <c r="EO367" s="8">
        <v>460</v>
      </c>
      <c r="EQ367" s="8">
        <v>460</v>
      </c>
      <c r="ES367" s="8">
        <v>2.6</v>
      </c>
      <c r="EU367" s="8">
        <v>2.7</v>
      </c>
      <c r="EW367" s="8">
        <v>2.6</v>
      </c>
      <c r="EY367" s="8">
        <v>0.28999999999999998</v>
      </c>
      <c r="FW367" s="8">
        <v>0.4</v>
      </c>
      <c r="FY367" s="8">
        <v>0</v>
      </c>
      <c r="GA367" s="8">
        <v>0</v>
      </c>
      <c r="GC367" s="8">
        <v>85</v>
      </c>
      <c r="GE367" s="8">
        <v>785</v>
      </c>
      <c r="GT367" s="8">
        <v>95.37</v>
      </c>
      <c r="GU367" s="8">
        <v>0</v>
      </c>
      <c r="GV367" s="8">
        <v>56.28</v>
      </c>
      <c r="GW367" s="8">
        <v>0.01</v>
      </c>
      <c r="GX367" s="8">
        <v>56.44</v>
      </c>
      <c r="GY367" s="8">
        <v>0</v>
      </c>
      <c r="GZ367" s="8">
        <v>0.17</v>
      </c>
      <c r="HA367" s="8">
        <v>0.01</v>
      </c>
      <c r="HB367" s="8">
        <v>94.58</v>
      </c>
      <c r="HC367" s="8">
        <v>0.02</v>
      </c>
      <c r="HD367" s="8">
        <v>57.05</v>
      </c>
      <c r="HE367" s="8">
        <v>0.01</v>
      </c>
      <c r="HF367" s="8">
        <v>56</v>
      </c>
      <c r="HG367" s="8">
        <v>0.01</v>
      </c>
      <c r="HH367" s="8">
        <v>-1.05</v>
      </c>
      <c r="HI367" s="8">
        <v>0.01</v>
      </c>
      <c r="HL367" s="8">
        <v>68.78</v>
      </c>
      <c r="HM367" s="8">
        <v>0.02</v>
      </c>
      <c r="HR367" s="8">
        <v>94.73</v>
      </c>
      <c r="HS367" s="8">
        <v>0.01</v>
      </c>
      <c r="HT367" s="8">
        <v>71.11</v>
      </c>
      <c r="HU367" s="8">
        <v>0.02</v>
      </c>
      <c r="HV367" s="8">
        <v>56.09</v>
      </c>
      <c r="HW367" s="8">
        <v>0.01</v>
      </c>
      <c r="HX367" s="8">
        <v>15.03</v>
      </c>
      <c r="HY367" s="8">
        <v>0.02</v>
      </c>
      <c r="HZ367" s="8">
        <v>94.28</v>
      </c>
      <c r="IA367" s="8">
        <v>0.05</v>
      </c>
      <c r="IB367" s="8">
        <v>57.81</v>
      </c>
      <c r="IC367" s="8">
        <v>0.01</v>
      </c>
      <c r="ID367" s="8">
        <v>55.83</v>
      </c>
      <c r="IE367" s="8">
        <v>0.02</v>
      </c>
      <c r="IF367" s="8">
        <v>1.98</v>
      </c>
      <c r="IG367" s="8">
        <v>0.02</v>
      </c>
      <c r="KB367" s="8">
        <v>95.52</v>
      </c>
      <c r="KC367" s="8">
        <v>0</v>
      </c>
      <c r="KD367" s="8">
        <v>58.43</v>
      </c>
      <c r="KE367" s="8">
        <v>0.01</v>
      </c>
      <c r="KF367" s="8">
        <v>56.52</v>
      </c>
      <c r="KG367" s="8">
        <v>0</v>
      </c>
      <c r="KH367" s="8">
        <v>1.91</v>
      </c>
      <c r="KI367" s="8">
        <v>0.01</v>
      </c>
      <c r="KJ367" s="8">
        <v>96.19</v>
      </c>
      <c r="KK367" s="8">
        <v>0.02</v>
      </c>
      <c r="KL367" s="8">
        <v>56.89</v>
      </c>
      <c r="KM367" s="8">
        <v>0.01</v>
      </c>
      <c r="KN367" s="8">
        <v>0.9</v>
      </c>
      <c r="KO367" s="8">
        <v>0.03</v>
      </c>
      <c r="KR367" s="8">
        <v>72.489999999999995</v>
      </c>
      <c r="KS367" s="8">
        <v>0.01</v>
      </c>
      <c r="KX367" s="8">
        <v>95.18</v>
      </c>
      <c r="KY367" s="8">
        <v>0.01</v>
      </c>
      <c r="KZ367" s="8">
        <v>56.33</v>
      </c>
      <c r="LA367" s="8">
        <v>0.01</v>
      </c>
      <c r="LB367" s="8">
        <v>14.56</v>
      </c>
      <c r="LC367" s="8">
        <v>0.03</v>
      </c>
      <c r="LD367" s="8">
        <v>94.97</v>
      </c>
      <c r="LE367" s="8">
        <v>0.01</v>
      </c>
      <c r="LF367" s="8">
        <v>59.57</v>
      </c>
      <c r="LG367" s="8">
        <v>0.02</v>
      </c>
      <c r="LH367" s="8">
        <v>56.22</v>
      </c>
      <c r="LI367" s="8">
        <v>0</v>
      </c>
      <c r="LJ367" s="8">
        <v>3.35</v>
      </c>
      <c r="LK367" s="8">
        <v>0.01</v>
      </c>
      <c r="LL367" s="8">
        <v>57.68</v>
      </c>
      <c r="LM367" s="8">
        <v>0.02</v>
      </c>
      <c r="MP367" s="8">
        <v>57.25</v>
      </c>
      <c r="MQ367" s="8">
        <v>0.02</v>
      </c>
      <c r="MR367" s="8">
        <v>58.09</v>
      </c>
      <c r="MS367" s="8">
        <v>0.02</v>
      </c>
      <c r="MT367" s="8">
        <v>57.68</v>
      </c>
      <c r="MU367" s="8">
        <v>0.02</v>
      </c>
      <c r="MV367" s="8">
        <v>59.12</v>
      </c>
      <c r="MW367" s="8">
        <v>0.02</v>
      </c>
      <c r="MX367" s="8">
        <v>74.34</v>
      </c>
      <c r="MY367" s="8">
        <v>0.01</v>
      </c>
      <c r="MZ367" s="8">
        <v>74.069999999999993</v>
      </c>
      <c r="NA367" s="8">
        <v>0.01</v>
      </c>
      <c r="NB367" s="8">
        <v>73.849999999999994</v>
      </c>
      <c r="NC367" s="8">
        <v>0.01</v>
      </c>
      <c r="ND367" s="8">
        <v>74.62</v>
      </c>
      <c r="NE367" s="8">
        <v>0.01</v>
      </c>
      <c r="NF367" s="8">
        <v>74.61</v>
      </c>
      <c r="NG367" s="8">
        <v>0.02</v>
      </c>
      <c r="NJ367" s="8">
        <v>56.19</v>
      </c>
      <c r="NK367" s="8">
        <v>0.02</v>
      </c>
      <c r="NL367" s="8">
        <v>69.16</v>
      </c>
      <c r="NM367" s="8">
        <v>0.01</v>
      </c>
      <c r="NN367" s="8">
        <v>71.56</v>
      </c>
      <c r="NO367" s="8">
        <v>0.02</v>
      </c>
      <c r="NP367" s="8">
        <v>58.38</v>
      </c>
      <c r="NQ367" s="8">
        <v>0.02</v>
      </c>
      <c r="NR367" s="8">
        <v>59.27</v>
      </c>
      <c r="NS367" s="8">
        <v>0.01</v>
      </c>
      <c r="NT367" s="8">
        <v>56.37</v>
      </c>
      <c r="NU367" s="8">
        <v>0.02</v>
      </c>
      <c r="NV367" s="8">
        <v>73.069999999999993</v>
      </c>
      <c r="NW367" s="8">
        <v>0.01</v>
      </c>
      <c r="NX367" s="8">
        <v>72.239999999999995</v>
      </c>
      <c r="NY367" s="8">
        <v>0.02</v>
      </c>
      <c r="NZ367" s="8">
        <v>61.72</v>
      </c>
      <c r="OA367" s="8">
        <v>0.02</v>
      </c>
      <c r="OB367" s="8">
        <v>68.78</v>
      </c>
      <c r="OC367" s="8">
        <v>0.02</v>
      </c>
      <c r="OD367" s="8">
        <v>72.489999999999995</v>
      </c>
      <c r="OE367" s="8">
        <v>0.01</v>
      </c>
      <c r="OF367" s="8">
        <v>56.24</v>
      </c>
      <c r="OG367" s="8">
        <v>0.03</v>
      </c>
      <c r="OH367" s="8">
        <v>57.13</v>
      </c>
      <c r="OI367" s="8">
        <v>0.01</v>
      </c>
      <c r="OJ367" s="8">
        <v>59.02</v>
      </c>
      <c r="OK367" s="8">
        <v>0.01</v>
      </c>
      <c r="OL367" s="8">
        <v>57.27</v>
      </c>
      <c r="OM367" s="8">
        <v>0.02</v>
      </c>
      <c r="ON367" s="8">
        <v>58.19</v>
      </c>
      <c r="OO367" s="8">
        <v>0.02</v>
      </c>
      <c r="OP367" s="8">
        <v>58.09</v>
      </c>
      <c r="OQ367" s="8">
        <v>0.02</v>
      </c>
      <c r="OR367" s="8">
        <v>59.12</v>
      </c>
      <c r="OS367" s="8">
        <v>0.02</v>
      </c>
      <c r="PJ367" s="8">
        <v>56.28</v>
      </c>
      <c r="PK367" s="8">
        <v>0.01</v>
      </c>
      <c r="PL367" s="8">
        <v>56</v>
      </c>
      <c r="PM367" s="8">
        <v>0.03</v>
      </c>
      <c r="PN367" s="8">
        <v>57.25</v>
      </c>
      <c r="PO367" s="8">
        <v>0.02</v>
      </c>
      <c r="PP367" s="8">
        <v>57.68</v>
      </c>
      <c r="PQ367" s="8">
        <v>0.02</v>
      </c>
      <c r="QH367" s="8">
        <v>70.89</v>
      </c>
      <c r="QI367" s="8">
        <v>0.03</v>
      </c>
      <c r="QV367" s="8">
        <v>57.37</v>
      </c>
      <c r="QW367" s="8">
        <v>0.02</v>
      </c>
      <c r="QX367" s="8">
        <v>56.06</v>
      </c>
      <c r="QY367" s="8">
        <v>0.03</v>
      </c>
      <c r="QZ367" s="8">
        <v>55.76</v>
      </c>
      <c r="RA367" s="8">
        <v>0.02</v>
      </c>
      <c r="RB367" s="8">
        <v>75.47</v>
      </c>
      <c r="RC367" s="8">
        <v>0.01</v>
      </c>
      <c r="RD367" s="8">
        <v>72.75</v>
      </c>
      <c r="RE367" s="8">
        <v>0.05</v>
      </c>
      <c r="RF367" s="8">
        <v>74.8</v>
      </c>
      <c r="RG367" s="8">
        <v>0.02</v>
      </c>
      <c r="RH367" s="8">
        <v>73.75</v>
      </c>
      <c r="RI367" s="8">
        <v>0.05</v>
      </c>
      <c r="RJ367" s="8">
        <v>75.900000000000006</v>
      </c>
      <c r="RK367" s="8">
        <v>0.01</v>
      </c>
      <c r="RL367" s="8">
        <v>75.92</v>
      </c>
      <c r="RM367" s="8">
        <v>0.02</v>
      </c>
      <c r="RN367" s="8">
        <v>75.540000000000006</v>
      </c>
      <c r="RO367" s="8">
        <v>0.02</v>
      </c>
      <c r="RP367" s="8">
        <v>74.010000000000005</v>
      </c>
      <c r="RQ367" s="8">
        <v>0.04</v>
      </c>
      <c r="RR367" s="8">
        <v>73.95</v>
      </c>
      <c r="RS367" s="8">
        <v>0.04</v>
      </c>
      <c r="RT367" s="8">
        <v>74.260000000000005</v>
      </c>
      <c r="RU367" s="8">
        <v>0.03</v>
      </c>
      <c r="RV367" s="8">
        <v>74.28</v>
      </c>
      <c r="RW367" s="8">
        <v>0.04</v>
      </c>
      <c r="RX367" s="8">
        <v>74.25</v>
      </c>
      <c r="RY367" s="8">
        <v>0.03</v>
      </c>
      <c r="RZ367" s="8">
        <v>74.540000000000006</v>
      </c>
      <c r="SA367" s="8">
        <v>0.03</v>
      </c>
      <c r="SB367" s="8">
        <v>74.67</v>
      </c>
      <c r="SC367" s="8">
        <v>0.03</v>
      </c>
      <c r="SD367" s="8">
        <v>74.14</v>
      </c>
      <c r="SE367" s="8">
        <v>0.06</v>
      </c>
      <c r="SF367" s="8">
        <v>74.63</v>
      </c>
      <c r="SG367" s="8">
        <v>0.02</v>
      </c>
      <c r="SH367" s="8">
        <v>74.64</v>
      </c>
      <c r="SI367" s="8">
        <v>0.03</v>
      </c>
      <c r="SJ367" s="8">
        <v>74.59</v>
      </c>
      <c r="SK367" s="8">
        <v>0.02</v>
      </c>
      <c r="SL367" s="8">
        <v>74.95</v>
      </c>
      <c r="SM367" s="8">
        <v>0.02</v>
      </c>
      <c r="SN367" s="8">
        <v>74.47</v>
      </c>
      <c r="SO367" s="8">
        <v>0.08</v>
      </c>
      <c r="SP367" s="8">
        <v>72.67</v>
      </c>
      <c r="SQ367" s="8">
        <v>0.1</v>
      </c>
      <c r="SR367" s="8">
        <v>72.91</v>
      </c>
      <c r="SS367" s="8">
        <v>0.06</v>
      </c>
      <c r="ST367" s="8">
        <v>74.64</v>
      </c>
      <c r="SU367" s="8">
        <v>0.02</v>
      </c>
      <c r="SV367" s="8">
        <v>72.92</v>
      </c>
      <c r="SW367" s="8">
        <v>0.09</v>
      </c>
      <c r="SX367" s="8">
        <v>69.27</v>
      </c>
      <c r="SY367" s="8">
        <v>0.1</v>
      </c>
      <c r="SZ367" s="8">
        <v>69.13</v>
      </c>
      <c r="TA367" s="8">
        <v>0.1</v>
      </c>
      <c r="TD367" s="8">
        <v>73.31</v>
      </c>
      <c r="TE367" s="8">
        <v>0.05</v>
      </c>
      <c r="TF367" s="8">
        <v>75.86</v>
      </c>
      <c r="TG367" s="8">
        <v>0.01</v>
      </c>
      <c r="TH367" s="8">
        <v>75.680000000000007</v>
      </c>
      <c r="TI367" s="8">
        <v>0.01</v>
      </c>
      <c r="TJ367" s="8">
        <v>75.11</v>
      </c>
      <c r="TK367" s="8">
        <v>0.03</v>
      </c>
      <c r="TL367" s="8">
        <v>72.89</v>
      </c>
      <c r="TN367" s="8">
        <v>75.099999999999994</v>
      </c>
      <c r="TO367" s="8">
        <v>0.02</v>
      </c>
      <c r="TP367" s="8">
        <v>74.37</v>
      </c>
      <c r="TQ367" s="8">
        <v>0.03</v>
      </c>
      <c r="TR367" s="8">
        <v>74.599999999999994</v>
      </c>
      <c r="TS367" s="8">
        <v>0.04</v>
      </c>
      <c r="TT367" s="8">
        <v>74.3</v>
      </c>
      <c r="TU367" s="8">
        <v>0.03</v>
      </c>
      <c r="TV367" s="8">
        <v>74.5</v>
      </c>
      <c r="TW367" s="8">
        <v>0.03</v>
      </c>
      <c r="TX367" s="8">
        <v>74.98</v>
      </c>
      <c r="TY367" s="8">
        <v>0.02</v>
      </c>
      <c r="WJ367" s="7" t="s">
        <v>3406</v>
      </c>
      <c r="WK367" s="8">
        <v>74.997</v>
      </c>
      <c r="WL367" s="8">
        <v>5.0000000000000001E-3</v>
      </c>
      <c r="WM367" s="8">
        <v>61.999000000000002</v>
      </c>
      <c r="WN367" s="8">
        <v>1.4E-2</v>
      </c>
      <c r="WO367" s="8">
        <v>74.090999999999994</v>
      </c>
      <c r="WP367" s="8">
        <v>4.0000000000000001E-3</v>
      </c>
      <c r="WQ367" s="8">
        <v>61.444000000000003</v>
      </c>
      <c r="WR367" s="8">
        <v>1.0999999999999999E-2</v>
      </c>
      <c r="WS367" s="8">
        <v>54.997999999999998</v>
      </c>
      <c r="WT367" s="8">
        <v>1.0999999999999999E-2</v>
      </c>
      <c r="WU367" s="8">
        <v>51.009</v>
      </c>
      <c r="WV367" s="8">
        <v>1.7000000000000001E-2</v>
      </c>
      <c r="WW367" s="8">
        <v>2030.7</v>
      </c>
      <c r="WX367" s="8">
        <v>1.6</v>
      </c>
      <c r="WY367" s="8">
        <v>1949.9</v>
      </c>
      <c r="WZ367" s="8">
        <v>1.6</v>
      </c>
      <c r="XA367" s="8">
        <v>0.3</v>
      </c>
      <c r="XB367" s="8">
        <v>2E-3</v>
      </c>
      <c r="XC367" s="8">
        <v>-0.14099999999999999</v>
      </c>
      <c r="XD367" s="8">
        <v>1E-3</v>
      </c>
      <c r="XE367" s="8">
        <v>7.2999999999999995E-2</v>
      </c>
      <c r="XF367" s="8">
        <v>2E-3</v>
      </c>
      <c r="XG367" s="8">
        <v>0.83460000000000001</v>
      </c>
      <c r="XH367" s="8">
        <v>1.4E-3</v>
      </c>
      <c r="XI367" s="8">
        <v>29.436</v>
      </c>
      <c r="XJ367" s="8">
        <v>0</v>
      </c>
      <c r="XK367" s="8">
        <v>786</v>
      </c>
      <c r="XL367" s="8">
        <v>8</v>
      </c>
      <c r="XM367" s="8">
        <v>700</v>
      </c>
      <c r="XO367" s="1"/>
      <c r="XP367" s="12">
        <v>0</v>
      </c>
      <c r="XQ367" s="4"/>
      <c r="XR367" s="4"/>
      <c r="XS367" s="45">
        <f t="shared" si="287"/>
        <v>0.99630784726889776</v>
      </c>
      <c r="XT367" s="9">
        <f t="shared" si="260"/>
        <v>9007.9209826297483</v>
      </c>
      <c r="XU367" s="46">
        <f t="shared" si="261"/>
        <v>68.722459842519683</v>
      </c>
      <c r="XV367" s="9">
        <v>0</v>
      </c>
      <c r="XW367" s="9">
        <f t="shared" si="262"/>
        <v>0</v>
      </c>
      <c r="XX367" s="9">
        <f t="shared" si="263"/>
        <v>9007.9209826297483</v>
      </c>
      <c r="XY367" s="15">
        <f t="shared" si="264"/>
        <v>8.7806748046718296E-3</v>
      </c>
      <c r="XZ367" s="9">
        <f t="shared" si="265"/>
        <v>27.607960742893543</v>
      </c>
      <c r="YA367" s="9">
        <f t="shared" si="266"/>
        <v>73.094692152731099</v>
      </c>
      <c r="YB367" s="10">
        <v>13.029491989523335</v>
      </c>
      <c r="YC367" s="10">
        <v>13.526095559114214</v>
      </c>
      <c r="YD367" s="3">
        <v>6.9865955777684919E-3</v>
      </c>
      <c r="YE367" s="9">
        <v>20.782904367924601</v>
      </c>
      <c r="YF367" s="15">
        <v>8.7806748046718296E-3</v>
      </c>
      <c r="YG367" s="9">
        <v>27.607960742893543</v>
      </c>
      <c r="YH367" s="15">
        <v>8.6308344436242281E-3</v>
      </c>
      <c r="YI367" s="9">
        <v>27.223078761399883</v>
      </c>
      <c r="YJ367" s="9">
        <f t="shared" si="267"/>
        <v>74.997</v>
      </c>
      <c r="YK367" s="9">
        <f t="shared" si="268"/>
        <v>61.999009089631926</v>
      </c>
      <c r="YL367" s="9">
        <f t="shared" si="269"/>
        <v>26.980146936225758</v>
      </c>
      <c r="YM367" s="9">
        <f t="shared" si="289"/>
        <v>5655.297162267394</v>
      </c>
      <c r="YN367" s="9">
        <f t="shared" si="290"/>
        <v>4112.6013054803416</v>
      </c>
      <c r="YO367" s="9">
        <f t="shared" si="291"/>
        <v>86</v>
      </c>
      <c r="YP367" s="14">
        <f t="shared" si="292"/>
        <v>5.1901428267709097E-2</v>
      </c>
      <c r="YQ367" s="9">
        <f t="shared" si="293"/>
        <v>3500.7469177099138</v>
      </c>
      <c r="YR367" s="9">
        <f t="shared" si="294"/>
        <v>1958.0510609228613</v>
      </c>
      <c r="YS367" s="10">
        <f t="shared" si="295"/>
        <v>4.4538764856360222</v>
      </c>
      <c r="YT367" s="15">
        <f t="shared" si="296"/>
        <v>0.93580360280601338</v>
      </c>
      <c r="YU367" s="16">
        <f t="shared" si="297"/>
        <v>-0.62781380666778475</v>
      </c>
      <c r="YV367" s="16">
        <f t="shared" si="298"/>
        <v>-1.9023078472689008</v>
      </c>
      <c r="YW367" s="47">
        <f t="shared" si="299"/>
        <v>45.364373709141866</v>
      </c>
      <c r="YX367" s="5">
        <f t="shared" si="300"/>
        <v>5655.297162267394</v>
      </c>
      <c r="YY367" s="5">
        <f t="shared" si="301"/>
        <v>3466.9864769328519</v>
      </c>
      <c r="YZ367" s="5">
        <f t="shared" si="302"/>
        <v>2188.3106853345425</v>
      </c>
      <c r="ZA367" s="5">
        <f t="shared" si="303"/>
        <v>0</v>
      </c>
      <c r="ZB367" s="5">
        <f t="shared" si="304"/>
        <v>5655.297162267394</v>
      </c>
      <c r="ZC367" s="6">
        <f t="shared" si="305"/>
        <v>1</v>
      </c>
    </row>
    <row r="368" spans="1:679" s="8" customFormat="1" x14ac:dyDescent="0.25">
      <c r="A368" s="8">
        <v>2</v>
      </c>
      <c r="B368" s="8" t="s">
        <v>900</v>
      </c>
      <c r="C368" s="8" t="s">
        <v>901</v>
      </c>
      <c r="D368" s="8" t="s">
        <v>900</v>
      </c>
      <c r="E368" s="8" t="s">
        <v>3320</v>
      </c>
      <c r="F368" s="8" t="s">
        <v>3316</v>
      </c>
      <c r="G368" s="8" t="s">
        <v>3316</v>
      </c>
      <c r="H368" s="8" t="s">
        <v>3326</v>
      </c>
      <c r="I368" s="8" t="s">
        <v>3319</v>
      </c>
      <c r="J368" s="8" t="s">
        <v>3310</v>
      </c>
      <c r="L368" s="8">
        <v>5.75</v>
      </c>
      <c r="N368" s="7">
        <v>0</v>
      </c>
      <c r="O368" s="7">
        <v>0</v>
      </c>
      <c r="P368" s="8" t="s">
        <v>3370</v>
      </c>
      <c r="Q368" s="8" t="s">
        <v>902</v>
      </c>
      <c r="R368" s="8" t="s">
        <v>903</v>
      </c>
      <c r="S368" s="8" t="s">
        <v>119</v>
      </c>
      <c r="T368" s="8" t="s">
        <v>154</v>
      </c>
      <c r="U368" s="8" t="s">
        <v>904</v>
      </c>
      <c r="V368" s="8" t="s">
        <v>3378</v>
      </c>
      <c r="W368" s="8" t="s">
        <v>3381</v>
      </c>
      <c r="X368" s="8" t="s">
        <v>3388</v>
      </c>
      <c r="Y368" s="8" t="s">
        <v>3388</v>
      </c>
      <c r="Z368" s="8" t="s">
        <v>122</v>
      </c>
      <c r="AA368" s="8" t="s">
        <v>123</v>
      </c>
      <c r="AB368" s="8" t="s">
        <v>124</v>
      </c>
      <c r="AC368" s="8" t="s">
        <v>243</v>
      </c>
      <c r="AD368" s="8" t="s">
        <v>126</v>
      </c>
      <c r="AE368" s="8" t="s">
        <v>3393</v>
      </c>
      <c r="AF368" s="8" t="s">
        <v>127</v>
      </c>
      <c r="AG368" s="8">
        <v>80</v>
      </c>
      <c r="AH368" s="8">
        <v>67</v>
      </c>
      <c r="AI368" s="8">
        <v>95</v>
      </c>
      <c r="AJ368" s="8">
        <v>70</v>
      </c>
      <c r="AK368" s="8">
        <v>6.4</v>
      </c>
      <c r="AL368" s="8">
        <v>6.2</v>
      </c>
      <c r="AM368" s="8">
        <v>6.4</v>
      </c>
      <c r="AN368" s="8">
        <v>6.2</v>
      </c>
      <c r="AO368" s="8">
        <v>460.8</v>
      </c>
      <c r="AP368" s="8">
        <v>1.3</v>
      </c>
      <c r="AQ368" s="8">
        <v>14.6</v>
      </c>
      <c r="AR368" s="8">
        <v>0</v>
      </c>
      <c r="AS368" s="8">
        <v>64167</v>
      </c>
      <c r="AT368" s="8">
        <v>145</v>
      </c>
      <c r="AU368" s="8">
        <v>63630</v>
      </c>
      <c r="AV368" s="8">
        <v>840</v>
      </c>
      <c r="AW368" s="8">
        <v>24100</v>
      </c>
      <c r="AX368" s="8">
        <v>286</v>
      </c>
      <c r="AY368" s="8">
        <v>88290</v>
      </c>
      <c r="AZ368" s="8">
        <v>261</v>
      </c>
      <c r="BA368" s="8">
        <v>10.913473423999999</v>
      </c>
      <c r="BB368" s="8">
        <v>776</v>
      </c>
      <c r="CO368" s="8" t="s">
        <v>905</v>
      </c>
      <c r="CP368" s="8" t="s">
        <v>906</v>
      </c>
      <c r="CQ368" s="8">
        <v>79.992000000000004</v>
      </c>
      <c r="CR368" s="8">
        <v>4.2999999999999997E-2</v>
      </c>
      <c r="CS368" s="8">
        <v>67.149000000000001</v>
      </c>
      <c r="CT368" s="8">
        <v>2.4E-2</v>
      </c>
      <c r="CU368" s="8">
        <v>94.817999999999998</v>
      </c>
      <c r="CV368" s="8">
        <v>2.5999999999999999E-2</v>
      </c>
      <c r="CW368" s="8">
        <v>70.097999999999999</v>
      </c>
      <c r="CX368" s="8">
        <v>1.2E-2</v>
      </c>
      <c r="CY368" s="8">
        <v>79.930000000000007</v>
      </c>
      <c r="CZ368" s="8">
        <v>0.26</v>
      </c>
      <c r="DA368" s="8">
        <v>61.05</v>
      </c>
      <c r="DB368" s="8">
        <v>0.04</v>
      </c>
      <c r="DC368" s="8">
        <v>63.98</v>
      </c>
      <c r="DD368" s="8">
        <v>0.03</v>
      </c>
      <c r="DE368" s="8">
        <v>0.871</v>
      </c>
      <c r="DF368" s="8">
        <v>5.0000000000000001E-3</v>
      </c>
      <c r="DG368" s="8">
        <v>1.3046</v>
      </c>
      <c r="DH368" s="8">
        <v>3.5000000000000001E-3</v>
      </c>
      <c r="DI368" s="8">
        <v>64167</v>
      </c>
      <c r="DJ368" s="8">
        <v>145</v>
      </c>
      <c r="DK368" s="8">
        <v>24100</v>
      </c>
      <c r="DL368" s="8">
        <v>286</v>
      </c>
      <c r="DM368" s="8">
        <v>10.914</v>
      </c>
      <c r="DN368" s="8">
        <v>4.8000000000000001E-2</v>
      </c>
      <c r="DU368" s="8">
        <v>460.8</v>
      </c>
      <c r="DV368" s="8">
        <v>2.5</v>
      </c>
      <c r="DW368" s="8">
        <v>460</v>
      </c>
      <c r="DX368" s="8">
        <v>2.5</v>
      </c>
      <c r="DY368" s="8">
        <v>459.3</v>
      </c>
      <c r="DZ368" s="8">
        <v>2.5</v>
      </c>
      <c r="EA368" s="8">
        <v>14.6</v>
      </c>
      <c r="EB368" s="8">
        <v>0.1</v>
      </c>
      <c r="EC368" s="8">
        <v>12.8</v>
      </c>
      <c r="ED368" s="8">
        <v>0</v>
      </c>
      <c r="EE368" s="8">
        <v>12.4</v>
      </c>
      <c r="EF368" s="8">
        <v>0.1</v>
      </c>
      <c r="EG368" s="8">
        <v>6630.3</v>
      </c>
      <c r="EH368" s="8">
        <v>61.6</v>
      </c>
      <c r="EI368" s="8">
        <v>3260.5</v>
      </c>
      <c r="EJ368" s="8">
        <v>69.599999999999994</v>
      </c>
      <c r="EK368" s="8">
        <v>1459.2</v>
      </c>
      <c r="EL368" s="8">
        <v>51.3</v>
      </c>
      <c r="EM368" s="8">
        <v>459</v>
      </c>
      <c r="EO368" s="8">
        <v>459</v>
      </c>
      <c r="EQ368" s="8">
        <v>459</v>
      </c>
      <c r="ES368" s="8">
        <v>2.9</v>
      </c>
      <c r="EU368" s="8">
        <v>2.9</v>
      </c>
      <c r="EW368" s="8">
        <v>2.9</v>
      </c>
      <c r="EY368" s="8">
        <v>0.45</v>
      </c>
      <c r="EZ368" s="8">
        <v>460</v>
      </c>
      <c r="FB368" s="8">
        <v>460</v>
      </c>
      <c r="FD368" s="8">
        <v>460</v>
      </c>
      <c r="FF368" s="8">
        <v>4.5</v>
      </c>
      <c r="FH368" s="8">
        <v>4.9000000000000004</v>
      </c>
      <c r="FJ368" s="8">
        <v>4.5</v>
      </c>
      <c r="FL368" s="8">
        <v>3160</v>
      </c>
      <c r="FN368" s="8">
        <v>0.85</v>
      </c>
      <c r="FO368" s="8">
        <v>459</v>
      </c>
      <c r="FP368" s="8">
        <v>459</v>
      </c>
      <c r="FQ368" s="8">
        <v>459</v>
      </c>
      <c r="FR368" s="8">
        <v>4.9000000000000004</v>
      </c>
      <c r="FS368" s="8">
        <v>4.5999999999999996</v>
      </c>
      <c r="FT368" s="8">
        <v>4.5</v>
      </c>
      <c r="FU368" s="8">
        <v>3000</v>
      </c>
      <c r="FV368" s="8">
        <v>0.81</v>
      </c>
      <c r="FW368" s="8">
        <v>459.9</v>
      </c>
      <c r="FY368" s="8">
        <v>1.6</v>
      </c>
      <c r="GA368" s="8">
        <v>702</v>
      </c>
      <c r="GC368" s="8">
        <v>85</v>
      </c>
      <c r="GE368" s="8">
        <v>8097</v>
      </c>
      <c r="GT368" s="8">
        <v>212.83</v>
      </c>
      <c r="GU368" s="8">
        <v>0.22</v>
      </c>
      <c r="GV368" s="8">
        <v>105.49</v>
      </c>
      <c r="GW368" s="8">
        <v>0.09</v>
      </c>
      <c r="GX368" s="8">
        <v>105.59</v>
      </c>
      <c r="GY368" s="8">
        <v>7.0000000000000007E-2</v>
      </c>
      <c r="GZ368" s="8">
        <v>0.1</v>
      </c>
      <c r="HA368" s="8">
        <v>0.04</v>
      </c>
      <c r="HB368" s="8">
        <v>246.95</v>
      </c>
      <c r="HC368" s="8">
        <v>0.24</v>
      </c>
      <c r="HD368" s="8">
        <v>174.38</v>
      </c>
      <c r="HE368" s="8">
        <v>0.11</v>
      </c>
      <c r="HF368" s="8">
        <v>116.16</v>
      </c>
      <c r="HG368" s="8">
        <v>7.0000000000000007E-2</v>
      </c>
      <c r="HH368" s="8">
        <v>58.22</v>
      </c>
      <c r="HI368" s="8">
        <v>0.08</v>
      </c>
      <c r="HJ368" s="8">
        <v>203</v>
      </c>
      <c r="HK368" s="8">
        <v>0.02</v>
      </c>
      <c r="HL368" s="8">
        <v>98.14</v>
      </c>
      <c r="HM368" s="8">
        <v>0.08</v>
      </c>
      <c r="HN368" s="8">
        <v>102.32</v>
      </c>
      <c r="HO368" s="8">
        <v>0.02</v>
      </c>
      <c r="HP368" s="8">
        <v>4.18</v>
      </c>
      <c r="HQ368" s="8">
        <v>0.05</v>
      </c>
      <c r="HR368" s="8">
        <v>82.84</v>
      </c>
      <c r="HS368" s="8">
        <v>0.08</v>
      </c>
      <c r="HT368" s="8">
        <v>62.24</v>
      </c>
      <c r="HU368" s="8">
        <v>0.27</v>
      </c>
      <c r="HV368" s="8">
        <v>49.09</v>
      </c>
      <c r="HW368" s="8">
        <v>0.05</v>
      </c>
      <c r="HX368" s="8">
        <v>13.16</v>
      </c>
      <c r="HY368" s="8">
        <v>0.25</v>
      </c>
      <c r="HZ368" s="8">
        <v>82.17</v>
      </c>
      <c r="IA368" s="8">
        <v>7.0000000000000007E-2</v>
      </c>
      <c r="IB368" s="8">
        <v>64.97</v>
      </c>
      <c r="IC368" s="8">
        <v>0.15</v>
      </c>
      <c r="ID368" s="8">
        <v>48.67</v>
      </c>
      <c r="IE368" s="8">
        <v>0.05</v>
      </c>
      <c r="IF368" s="8">
        <v>16.3</v>
      </c>
      <c r="IG368" s="8">
        <v>0.13</v>
      </c>
      <c r="KB368" s="8">
        <v>247.21</v>
      </c>
      <c r="KC368" s="8">
        <v>0.26</v>
      </c>
      <c r="KD368" s="8">
        <v>166.43</v>
      </c>
      <c r="KE368" s="8">
        <v>0.27</v>
      </c>
      <c r="KF368" s="8">
        <v>116.24</v>
      </c>
      <c r="KG368" s="8">
        <v>0.08</v>
      </c>
      <c r="KH368" s="8">
        <v>50.19</v>
      </c>
      <c r="KI368" s="8">
        <v>0.28999999999999998</v>
      </c>
      <c r="KJ368" s="8">
        <v>228</v>
      </c>
      <c r="KK368" s="8">
        <v>0.34</v>
      </c>
      <c r="KL368" s="8">
        <v>110.42</v>
      </c>
      <c r="KM368" s="8">
        <v>0.1</v>
      </c>
      <c r="KN368" s="8">
        <v>9.2100000000000009</v>
      </c>
      <c r="KO368" s="8">
        <v>0.13</v>
      </c>
      <c r="KP368" s="8">
        <v>217.4</v>
      </c>
      <c r="KQ368" s="8">
        <v>0.01</v>
      </c>
      <c r="KR368" s="8">
        <v>100.11</v>
      </c>
      <c r="KS368" s="8">
        <v>0.12</v>
      </c>
      <c r="KT368" s="8">
        <v>107.07</v>
      </c>
      <c r="KU368" s="8">
        <v>0.1</v>
      </c>
      <c r="KV368" s="8">
        <v>6.96</v>
      </c>
      <c r="KW368" s="8">
        <v>0.08</v>
      </c>
      <c r="KX368" s="8">
        <v>82</v>
      </c>
      <c r="KY368" s="8">
        <v>0.16</v>
      </c>
      <c r="KZ368" s="8">
        <v>48.57</v>
      </c>
      <c r="LA368" s="8">
        <v>0.09</v>
      </c>
      <c r="LB368" s="8">
        <v>4.01</v>
      </c>
      <c r="LC368" s="8">
        <v>1.1100000000000001</v>
      </c>
      <c r="LD368" s="8">
        <v>81.55</v>
      </c>
      <c r="LE368" s="8">
        <v>0.14000000000000001</v>
      </c>
      <c r="LF368" s="8">
        <v>59.84</v>
      </c>
      <c r="LG368" s="8">
        <v>0.6</v>
      </c>
      <c r="LH368" s="8">
        <v>48.29</v>
      </c>
      <c r="LI368" s="8">
        <v>0.09</v>
      </c>
      <c r="LJ368" s="8">
        <v>11.55</v>
      </c>
      <c r="LK368" s="8">
        <v>0.64</v>
      </c>
      <c r="LL368" s="8">
        <v>103.47</v>
      </c>
      <c r="LM368" s="8">
        <v>0.09</v>
      </c>
      <c r="MP368" s="8">
        <v>103.95</v>
      </c>
      <c r="MQ368" s="8">
        <v>0.09</v>
      </c>
      <c r="MR368" s="8">
        <v>103.47</v>
      </c>
      <c r="MS368" s="8">
        <v>0.09</v>
      </c>
      <c r="MT368" s="8">
        <v>101.03</v>
      </c>
      <c r="MU368" s="8">
        <v>0.12</v>
      </c>
      <c r="MV368" s="8">
        <v>101.35</v>
      </c>
      <c r="MW368" s="8">
        <v>0.12</v>
      </c>
      <c r="MX368" s="8">
        <v>60.78</v>
      </c>
      <c r="MY368" s="8">
        <v>0.06</v>
      </c>
      <c r="MZ368" s="8">
        <v>60.35</v>
      </c>
      <c r="NA368" s="8">
        <v>0.06</v>
      </c>
      <c r="NB368" s="8">
        <v>60.04</v>
      </c>
      <c r="NC368" s="8">
        <v>0.06</v>
      </c>
      <c r="ND368" s="8">
        <v>60.89</v>
      </c>
      <c r="NE368" s="8">
        <v>0.06</v>
      </c>
      <c r="NF368" s="8">
        <v>60.64</v>
      </c>
      <c r="NG368" s="8">
        <v>0.06</v>
      </c>
      <c r="NH368" s="8">
        <v>60.91</v>
      </c>
      <c r="NI368" s="8">
        <v>0.06</v>
      </c>
      <c r="NJ368" s="8">
        <v>104.25</v>
      </c>
      <c r="NK368" s="8">
        <v>0.08</v>
      </c>
      <c r="NL368" s="8">
        <v>99.33</v>
      </c>
      <c r="NM368" s="8">
        <v>0.09</v>
      </c>
      <c r="NN368" s="8">
        <v>62.69</v>
      </c>
      <c r="NO368" s="8">
        <v>0.28000000000000003</v>
      </c>
      <c r="NP368" s="8">
        <v>65.25</v>
      </c>
      <c r="NQ368" s="8">
        <v>0.19</v>
      </c>
      <c r="NR368" s="8">
        <v>166.54</v>
      </c>
      <c r="NS368" s="8">
        <v>0.3</v>
      </c>
      <c r="NT368" s="8">
        <v>101.65</v>
      </c>
      <c r="NU368" s="8">
        <v>0.11</v>
      </c>
      <c r="NV368" s="8">
        <v>100.39</v>
      </c>
      <c r="NW368" s="8">
        <v>0.11</v>
      </c>
      <c r="NX368" s="8">
        <v>52.13</v>
      </c>
      <c r="NY368" s="8">
        <v>0.28999999999999998</v>
      </c>
      <c r="NZ368" s="8">
        <v>61.52</v>
      </c>
      <c r="OA368" s="8">
        <v>0.77</v>
      </c>
      <c r="OB368" s="8">
        <v>98.14</v>
      </c>
      <c r="OC368" s="8">
        <v>0.08</v>
      </c>
      <c r="OD368" s="8">
        <v>100.11</v>
      </c>
      <c r="OE368" s="8">
        <v>0.12</v>
      </c>
      <c r="OF368" s="8">
        <v>90.97</v>
      </c>
      <c r="OG368" s="8">
        <v>0.06</v>
      </c>
      <c r="OH368" s="8">
        <v>104.71</v>
      </c>
      <c r="OI368" s="8">
        <v>0.09</v>
      </c>
      <c r="OJ368" s="8">
        <v>104.91</v>
      </c>
      <c r="OK368" s="8">
        <v>0.08</v>
      </c>
      <c r="OL368" s="8">
        <v>101.44</v>
      </c>
      <c r="OM368" s="8">
        <v>0.08</v>
      </c>
      <c r="ON368" s="8">
        <v>101.55</v>
      </c>
      <c r="OO368" s="8">
        <v>0.09</v>
      </c>
      <c r="OP368" s="8">
        <v>101.03</v>
      </c>
      <c r="OQ368" s="8">
        <v>0.12</v>
      </c>
      <c r="OR368" s="8">
        <v>101.35</v>
      </c>
      <c r="OS368" s="8">
        <v>0.12</v>
      </c>
      <c r="PF368" s="8">
        <v>105.49</v>
      </c>
      <c r="PG368" s="8">
        <v>0.09</v>
      </c>
      <c r="PH368" s="8">
        <v>60.91</v>
      </c>
      <c r="PI368" s="8">
        <v>0.06</v>
      </c>
      <c r="PL368" s="8">
        <v>101.21</v>
      </c>
      <c r="PM368" s="8">
        <v>0.12</v>
      </c>
      <c r="PN368" s="8">
        <v>103.95</v>
      </c>
      <c r="PO368" s="8">
        <v>0.09</v>
      </c>
      <c r="PP368" s="8">
        <v>103.47</v>
      </c>
      <c r="PQ368" s="8">
        <v>0.09</v>
      </c>
      <c r="QH368" s="8">
        <v>52.64</v>
      </c>
      <c r="QI368" s="8">
        <v>1.0900000000000001</v>
      </c>
      <c r="QV368" s="8">
        <v>174.06</v>
      </c>
      <c r="QW368" s="8">
        <v>0.12</v>
      </c>
      <c r="QX368" s="8">
        <v>94.09</v>
      </c>
      <c r="QY368" s="8">
        <v>0.15</v>
      </c>
      <c r="QZ368" s="8">
        <v>94.07</v>
      </c>
      <c r="RA368" s="8">
        <v>0.15</v>
      </c>
      <c r="RB368" s="8">
        <v>80.760000000000005</v>
      </c>
      <c r="RC368" s="8">
        <v>0.15</v>
      </c>
      <c r="RD368" s="8">
        <v>80.42</v>
      </c>
      <c r="RE368" s="8">
        <v>0.14000000000000001</v>
      </c>
      <c r="RF368" s="8">
        <v>80.290000000000006</v>
      </c>
      <c r="RG368" s="8">
        <v>0.15</v>
      </c>
      <c r="RH368" s="8">
        <v>80.92</v>
      </c>
      <c r="RI368" s="8">
        <v>0.11</v>
      </c>
      <c r="RJ368" s="8">
        <v>81</v>
      </c>
      <c r="RK368" s="8">
        <v>0.15</v>
      </c>
      <c r="RL368" s="8">
        <v>80.88</v>
      </c>
      <c r="RM368" s="8">
        <v>0.15</v>
      </c>
      <c r="RN368" s="8">
        <v>80.66</v>
      </c>
      <c r="RO368" s="8">
        <v>0.15</v>
      </c>
      <c r="RP368" s="8">
        <v>80.430000000000007</v>
      </c>
      <c r="RQ368" s="8">
        <v>0.16</v>
      </c>
      <c r="RR368" s="8">
        <v>80.39</v>
      </c>
      <c r="RS368" s="8">
        <v>0.14000000000000001</v>
      </c>
      <c r="RT368" s="8">
        <v>80.25</v>
      </c>
      <c r="RU368" s="8">
        <v>0.15</v>
      </c>
      <c r="RV368" s="8">
        <v>80.58</v>
      </c>
      <c r="RW368" s="8">
        <v>0.19</v>
      </c>
      <c r="RX368" s="8">
        <v>80.56</v>
      </c>
      <c r="RY368" s="8">
        <v>0.18</v>
      </c>
      <c r="RZ368" s="8">
        <v>80.42</v>
      </c>
      <c r="SA368" s="8">
        <v>0.17</v>
      </c>
      <c r="SB368" s="8">
        <v>80.31</v>
      </c>
      <c r="SC368" s="8">
        <v>0.16</v>
      </c>
      <c r="SD368" s="8">
        <v>80.67</v>
      </c>
      <c r="SE368" s="8">
        <v>0.14000000000000001</v>
      </c>
      <c r="SF368" s="8">
        <v>80.430000000000007</v>
      </c>
      <c r="SG368" s="8">
        <v>0.17</v>
      </c>
      <c r="SH368" s="8">
        <v>80.28</v>
      </c>
      <c r="SI368" s="8">
        <v>0.16</v>
      </c>
      <c r="SJ368" s="8">
        <v>80.19</v>
      </c>
      <c r="SK368" s="8">
        <v>0.16</v>
      </c>
      <c r="SL368" s="8">
        <v>80.38</v>
      </c>
      <c r="SM368" s="8">
        <v>0.16</v>
      </c>
      <c r="SN368" s="8">
        <v>79.58</v>
      </c>
      <c r="SO368" s="8">
        <v>0.25</v>
      </c>
      <c r="SP368" s="8">
        <v>80.400000000000006</v>
      </c>
      <c r="SQ368" s="8">
        <v>0.14000000000000001</v>
      </c>
      <c r="SR368" s="8">
        <v>80.28</v>
      </c>
      <c r="SS368" s="8">
        <v>0.15</v>
      </c>
      <c r="ST368" s="8">
        <v>80.349999999999994</v>
      </c>
      <c r="SU368" s="8">
        <v>0.13</v>
      </c>
      <c r="SV368" s="8">
        <v>80.39</v>
      </c>
      <c r="SW368" s="8">
        <v>0.11</v>
      </c>
      <c r="SX368" s="8">
        <v>80.39</v>
      </c>
      <c r="SY368" s="8">
        <v>0.11</v>
      </c>
      <c r="SZ368" s="8">
        <v>80.47</v>
      </c>
      <c r="TA368" s="8">
        <v>0.12</v>
      </c>
      <c r="TD368" s="8">
        <v>80.239999999999995</v>
      </c>
      <c r="TE368" s="8">
        <v>0.14000000000000001</v>
      </c>
      <c r="TF368" s="8">
        <v>80.92</v>
      </c>
      <c r="TG368" s="8">
        <v>0.12</v>
      </c>
      <c r="TH368" s="8">
        <v>80.7</v>
      </c>
      <c r="TI368" s="8">
        <v>0.14000000000000001</v>
      </c>
      <c r="TJ368" s="8">
        <v>80.42</v>
      </c>
      <c r="TK368" s="8">
        <v>0.15</v>
      </c>
      <c r="TL368" s="8">
        <v>80.28</v>
      </c>
      <c r="TN368" s="8">
        <v>80.17</v>
      </c>
      <c r="TO368" s="8">
        <v>0.17</v>
      </c>
      <c r="TP368" s="8">
        <v>80.95</v>
      </c>
      <c r="TQ368" s="8">
        <v>0.14000000000000001</v>
      </c>
      <c r="TR368" s="8">
        <v>81.38</v>
      </c>
      <c r="TS368" s="8">
        <v>0.16</v>
      </c>
      <c r="TT368" s="8">
        <v>80.55</v>
      </c>
      <c r="TU368" s="8">
        <v>0.18</v>
      </c>
      <c r="TV368" s="8">
        <v>80.55</v>
      </c>
      <c r="TW368" s="8">
        <v>0.17</v>
      </c>
      <c r="TX368" s="8">
        <v>80.38</v>
      </c>
      <c r="TY368" s="8">
        <v>0.15</v>
      </c>
      <c r="WJ368" s="7" t="s">
        <v>3406</v>
      </c>
      <c r="WK368" s="8">
        <v>79.992000000000004</v>
      </c>
      <c r="WL368" s="8">
        <v>4.2999999999999997E-2</v>
      </c>
      <c r="WM368" s="8">
        <v>67.149000000000001</v>
      </c>
      <c r="WN368" s="8">
        <v>2.4E-2</v>
      </c>
      <c r="WO368" s="8">
        <v>60.954000000000001</v>
      </c>
      <c r="WP368" s="8">
        <v>1.4E-2</v>
      </c>
      <c r="WQ368" s="8">
        <v>58.183</v>
      </c>
      <c r="WR368" s="8">
        <v>3.4000000000000002E-2</v>
      </c>
      <c r="WS368" s="8">
        <v>94.817999999999998</v>
      </c>
      <c r="WT368" s="8">
        <v>2.5999999999999999E-2</v>
      </c>
      <c r="WU368" s="8">
        <v>70.097999999999999</v>
      </c>
      <c r="WV368" s="8">
        <v>1.2E-2</v>
      </c>
      <c r="WW368" s="8">
        <v>3063.8</v>
      </c>
      <c r="WX368" s="8">
        <v>4.0999999999999996</v>
      </c>
      <c r="WY368" s="8">
        <v>2993.9</v>
      </c>
      <c r="WZ368" s="8">
        <v>4.0999999999999996</v>
      </c>
      <c r="XA368" s="8">
        <v>0.28199999999999997</v>
      </c>
      <c r="XB368" s="8">
        <v>3.0000000000000001E-3</v>
      </c>
      <c r="XC368" s="8">
        <v>-0.33300000000000002</v>
      </c>
      <c r="XD368" s="8">
        <v>3.0000000000000001E-3</v>
      </c>
      <c r="XE368" s="8">
        <v>0.871</v>
      </c>
      <c r="XF368" s="8">
        <v>5.0000000000000001E-3</v>
      </c>
      <c r="XG368" s="8">
        <v>1.3046</v>
      </c>
      <c r="XH368" s="8">
        <v>3.5000000000000001E-3</v>
      </c>
      <c r="XI368" s="8">
        <v>29.349</v>
      </c>
      <c r="XJ368" s="8">
        <v>1E-3</v>
      </c>
      <c r="XK368" s="8">
        <v>8090</v>
      </c>
      <c r="XL368" s="8">
        <v>25</v>
      </c>
      <c r="XM368" s="8">
        <v>1150</v>
      </c>
      <c r="XO368" s="1"/>
      <c r="XP368" s="12">
        <v>0</v>
      </c>
      <c r="XQ368" s="4"/>
      <c r="XR368" s="4"/>
      <c r="XS368" s="45">
        <f t="shared" si="287"/>
        <v>1.072831478071804</v>
      </c>
      <c r="XT368" s="9">
        <f t="shared" si="260"/>
        <v>13924.897824966825</v>
      </c>
      <c r="XU368" s="46">
        <f t="shared" si="261"/>
        <v>99.186256818897618</v>
      </c>
      <c r="XV368" s="9">
        <v>0</v>
      </c>
      <c r="XW368" s="9">
        <f t="shared" si="262"/>
        <v>0</v>
      </c>
      <c r="XX368" s="9">
        <f t="shared" si="263"/>
        <v>13924.897824966825</v>
      </c>
      <c r="XY368" s="15">
        <f t="shared" si="264"/>
        <v>1.1188057802672357E-2</v>
      </c>
      <c r="XZ368" s="9">
        <f t="shared" si="265"/>
        <v>31.46596940180498</v>
      </c>
      <c r="YA368" s="9">
        <f t="shared" si="266"/>
        <v>59.881168521928196</v>
      </c>
      <c r="YB368" s="10">
        <v>14.061991063718882</v>
      </c>
      <c r="YC368" s="10">
        <v>13.201389504661442</v>
      </c>
      <c r="YD368" s="3">
        <v>9.907785360012222E-3</v>
      </c>
      <c r="YE368" s="9">
        <v>33.685590025138907</v>
      </c>
      <c r="YF368" s="15">
        <v>1.1188057802672357E-2</v>
      </c>
      <c r="YG368" s="9">
        <v>31.46596940180498</v>
      </c>
      <c r="YH368" s="15">
        <v>9.6777178648695967E-3</v>
      </c>
      <c r="YI368" s="9">
        <v>25.158932307569099</v>
      </c>
      <c r="YJ368" s="9">
        <f t="shared" si="267"/>
        <v>79.992000000000004</v>
      </c>
      <c r="YK368" s="9">
        <f t="shared" si="268"/>
        <v>67.149010074755964</v>
      </c>
      <c r="YL368" s="9">
        <f t="shared" si="269"/>
        <v>24.896842896031433</v>
      </c>
      <c r="YM368" s="9">
        <f t="shared" si="289"/>
        <v>91474.41539217798</v>
      </c>
      <c r="YN368" s="9">
        <f t="shared" si="290"/>
        <v>67209.905641746358</v>
      </c>
      <c r="YO368" s="9">
        <f t="shared" si="291"/>
        <v>6940</v>
      </c>
      <c r="YP368" s="14">
        <f t="shared" si="292"/>
        <v>0.25893819488706366</v>
      </c>
      <c r="YQ368" s="9">
        <f t="shared" si="293"/>
        <v>87887.988086700876</v>
      </c>
      <c r="YR368" s="9">
        <f t="shared" si="294"/>
        <v>63623.478336269254</v>
      </c>
      <c r="YS368" s="10">
        <f t="shared" si="295"/>
        <v>10.863780974870318</v>
      </c>
      <c r="YT368" s="15">
        <f t="shared" si="296"/>
        <v>0.18837147180443189</v>
      </c>
      <c r="YU368" s="16">
        <f t="shared" si="297"/>
        <v>-6.5691265057735464</v>
      </c>
      <c r="YV368" s="16">
        <f t="shared" si="298"/>
        <v>-20.110831478071809</v>
      </c>
      <c r="YW368" s="47">
        <f t="shared" si="299"/>
        <v>55.213630611256747</v>
      </c>
      <c r="YX368" s="5">
        <f t="shared" si="300"/>
        <v>91474.41539217798</v>
      </c>
      <c r="YY368" s="5">
        <f t="shared" si="301"/>
        <v>87824.847115510303</v>
      </c>
      <c r="YZ368" s="5">
        <f t="shared" si="302"/>
        <v>3649.5682766676769</v>
      </c>
      <c r="ZA368" s="5">
        <f t="shared" si="303"/>
        <v>0</v>
      </c>
      <c r="ZB368" s="5">
        <f t="shared" si="304"/>
        <v>91474.41539217798</v>
      </c>
      <c r="ZC368" s="6">
        <f t="shared" si="305"/>
        <v>1</v>
      </c>
    </row>
    <row r="369" spans="1:679" s="8" customFormat="1" x14ac:dyDescent="0.25">
      <c r="A369" s="8">
        <v>2</v>
      </c>
      <c r="B369" s="8" t="s">
        <v>907</v>
      </c>
      <c r="C369" s="8" t="s">
        <v>908</v>
      </c>
      <c r="D369" s="8" t="s">
        <v>907</v>
      </c>
      <c r="E369" s="8" t="s">
        <v>3320</v>
      </c>
      <c r="F369" s="8" t="s">
        <v>3316</v>
      </c>
      <c r="G369" s="8" t="s">
        <v>3316</v>
      </c>
      <c r="H369" s="8" t="s">
        <v>3326</v>
      </c>
      <c r="I369" s="8" t="s">
        <v>3310</v>
      </c>
      <c r="J369" s="8" t="s">
        <v>3310</v>
      </c>
      <c r="L369" s="8">
        <v>5.75</v>
      </c>
      <c r="N369" s="7">
        <v>0</v>
      </c>
      <c r="O369" s="7">
        <v>0</v>
      </c>
      <c r="P369" s="8" t="s">
        <v>3370</v>
      </c>
      <c r="Q369" s="8" t="s">
        <v>909</v>
      </c>
      <c r="R369" s="8" t="s">
        <v>910</v>
      </c>
      <c r="S369" s="8" t="s">
        <v>119</v>
      </c>
      <c r="T369" s="8" t="s">
        <v>154</v>
      </c>
      <c r="U369" s="8" t="s">
        <v>911</v>
      </c>
      <c r="V369" s="8" t="s">
        <v>3378</v>
      </c>
      <c r="W369" s="8" t="s">
        <v>3381</v>
      </c>
      <c r="X369" s="8" t="s">
        <v>3388</v>
      </c>
      <c r="Y369" s="8" t="s">
        <v>3388</v>
      </c>
      <c r="Z369" s="8" t="s">
        <v>122</v>
      </c>
      <c r="AA369" s="8" t="s">
        <v>123</v>
      </c>
      <c r="AB369" s="8" t="s">
        <v>124</v>
      </c>
      <c r="AC369" s="8" t="s">
        <v>243</v>
      </c>
      <c r="AD369" s="8" t="s">
        <v>126</v>
      </c>
      <c r="AE369" s="8" t="s">
        <v>3393</v>
      </c>
      <c r="AF369" s="8" t="s">
        <v>127</v>
      </c>
      <c r="AG369" s="8">
        <v>80</v>
      </c>
      <c r="AH369" s="8">
        <v>67</v>
      </c>
      <c r="AI369" s="8">
        <v>82</v>
      </c>
      <c r="AK369" s="8">
        <v>6.4</v>
      </c>
      <c r="AL369" s="8">
        <v>6.2</v>
      </c>
      <c r="AM369" s="8">
        <v>6.4</v>
      </c>
      <c r="AN369" s="8">
        <v>6.2</v>
      </c>
      <c r="AO369" s="8">
        <v>460.8</v>
      </c>
      <c r="AP369" s="8">
        <v>1</v>
      </c>
      <c r="AQ369" s="8">
        <v>14</v>
      </c>
      <c r="AR369" s="8">
        <v>0</v>
      </c>
      <c r="AS369" s="8">
        <v>68698</v>
      </c>
      <c r="AT369" s="8">
        <v>119</v>
      </c>
      <c r="AU369" s="8">
        <v>66161</v>
      </c>
      <c r="AV369" s="8">
        <v>348</v>
      </c>
      <c r="AW369" s="8">
        <v>27271</v>
      </c>
      <c r="AX369" s="8">
        <v>129</v>
      </c>
      <c r="AY369" s="8">
        <v>95994</v>
      </c>
      <c r="AZ369" s="8">
        <v>201</v>
      </c>
      <c r="BA369" s="8">
        <v>13.193238042999999</v>
      </c>
      <c r="BB369" s="8">
        <v>762</v>
      </c>
      <c r="BF369" s="8">
        <v>112.8</v>
      </c>
      <c r="BG369" s="8">
        <v>0.01</v>
      </c>
      <c r="BH369" s="8">
        <v>-0.85</v>
      </c>
      <c r="CO369" s="8" t="s">
        <v>912</v>
      </c>
      <c r="CP369" s="8" t="s">
        <v>913</v>
      </c>
      <c r="CQ369" s="8">
        <v>79.998000000000005</v>
      </c>
      <c r="CR369" s="8">
        <v>0.01</v>
      </c>
      <c r="CS369" s="8">
        <v>67.150000000000006</v>
      </c>
      <c r="CT369" s="8">
        <v>1.6E-2</v>
      </c>
      <c r="CU369" s="8">
        <v>81.84</v>
      </c>
      <c r="CV369" s="8">
        <v>1.0999999999999999E-2</v>
      </c>
      <c r="CW369" s="8">
        <v>67.593999999999994</v>
      </c>
      <c r="CX369" s="8">
        <v>1.7999999999999999E-2</v>
      </c>
      <c r="CY369" s="8">
        <v>79.290000000000006</v>
      </c>
      <c r="CZ369" s="8">
        <v>0.11</v>
      </c>
      <c r="DA369" s="8">
        <v>59.68</v>
      </c>
      <c r="DB369" s="8">
        <v>0.04</v>
      </c>
      <c r="DC369" s="8">
        <v>62.7</v>
      </c>
      <c r="DD369" s="8">
        <v>0.02</v>
      </c>
      <c r="DE369" s="8">
        <v>0.88600000000000001</v>
      </c>
      <c r="DF369" s="8">
        <v>6.0000000000000001E-3</v>
      </c>
      <c r="DG369" s="8">
        <v>1.2974000000000001</v>
      </c>
      <c r="DH369" s="8">
        <v>4.0000000000000001E-3</v>
      </c>
      <c r="DI369" s="8">
        <v>68698</v>
      </c>
      <c r="DJ369" s="8">
        <v>119</v>
      </c>
      <c r="DK369" s="8">
        <v>27271</v>
      </c>
      <c r="DL369" s="8">
        <v>129</v>
      </c>
      <c r="DM369" s="8">
        <v>13.193</v>
      </c>
      <c r="DN369" s="8">
        <v>4.7E-2</v>
      </c>
      <c r="DO369" s="8">
        <v>95185</v>
      </c>
      <c r="DP369" s="8">
        <v>94</v>
      </c>
      <c r="DQ369" s="8">
        <v>13.082000000000001</v>
      </c>
      <c r="DR369" s="8">
        <v>3.7999999999999999E-2</v>
      </c>
      <c r="DS369" s="8">
        <v>-0.85</v>
      </c>
      <c r="DT369" s="8">
        <v>0.21</v>
      </c>
      <c r="DU369" s="8">
        <v>460.8</v>
      </c>
      <c r="DV369" s="8">
        <v>2.2999999999999998</v>
      </c>
      <c r="DW369" s="8">
        <v>460.4</v>
      </c>
      <c r="DX369" s="8">
        <v>2.2999999999999998</v>
      </c>
      <c r="DY369" s="8">
        <v>459.2</v>
      </c>
      <c r="DZ369" s="8">
        <v>2.2999999999999998</v>
      </c>
      <c r="EA369" s="8">
        <v>14</v>
      </c>
      <c r="EB369" s="8">
        <v>0.1</v>
      </c>
      <c r="EC369" s="8">
        <v>11.9</v>
      </c>
      <c r="ED369" s="8">
        <v>0.1</v>
      </c>
      <c r="EE369" s="8">
        <v>11.6</v>
      </c>
      <c r="EF369" s="8">
        <v>0.1</v>
      </c>
      <c r="EG369" s="8">
        <v>6256.8</v>
      </c>
      <c r="EH369" s="8">
        <v>63.2</v>
      </c>
      <c r="EI369" s="8">
        <v>3191.6</v>
      </c>
      <c r="EJ369" s="8">
        <v>68.7</v>
      </c>
      <c r="EK369" s="8">
        <v>1018.7</v>
      </c>
      <c r="EL369" s="8">
        <v>54.2</v>
      </c>
      <c r="EM369" s="8">
        <v>460</v>
      </c>
      <c r="EO369" s="8">
        <v>460</v>
      </c>
      <c r="EQ369" s="8">
        <v>461</v>
      </c>
      <c r="ES369" s="8">
        <v>2.8</v>
      </c>
      <c r="EU369" s="8">
        <v>2.8</v>
      </c>
      <c r="EW369" s="8">
        <v>2.8</v>
      </c>
      <c r="EY369" s="8">
        <v>0.44</v>
      </c>
      <c r="EZ369" s="8">
        <v>460</v>
      </c>
      <c r="FB369" s="8">
        <v>460</v>
      </c>
      <c r="FD369" s="8">
        <v>461</v>
      </c>
      <c r="FF369" s="8">
        <v>4.7</v>
      </c>
      <c r="FH369" s="8">
        <v>4.4000000000000004</v>
      </c>
      <c r="FJ369" s="8">
        <v>4</v>
      </c>
      <c r="FL369" s="8">
        <v>2730</v>
      </c>
      <c r="FN369" s="8">
        <v>0.78</v>
      </c>
      <c r="FO369" s="8">
        <v>460</v>
      </c>
      <c r="FP369" s="8">
        <v>460</v>
      </c>
      <c r="FQ369" s="8">
        <v>460</v>
      </c>
      <c r="FR369" s="8">
        <v>4.5</v>
      </c>
      <c r="FS369" s="8">
        <v>4.2</v>
      </c>
      <c r="FT369" s="8">
        <v>4</v>
      </c>
      <c r="FU369" s="8">
        <v>2620</v>
      </c>
      <c r="FV369" s="8">
        <v>0.78</v>
      </c>
      <c r="FW369" s="8">
        <v>459.8</v>
      </c>
      <c r="FY369" s="8">
        <v>1.7</v>
      </c>
      <c r="GA369" s="8">
        <v>716.5</v>
      </c>
      <c r="GC369" s="8">
        <v>110</v>
      </c>
      <c r="GE369" s="8">
        <v>7296.5</v>
      </c>
      <c r="GT369" s="26">
        <v>183.17</v>
      </c>
      <c r="GU369" s="26">
        <v>0.12</v>
      </c>
      <c r="GV369" s="27">
        <v>94.18</v>
      </c>
      <c r="GW369" s="27">
        <v>0.05</v>
      </c>
      <c r="GX369" s="26">
        <v>95.41</v>
      </c>
      <c r="GY369" s="26">
        <v>0.04</v>
      </c>
      <c r="GZ369" s="8">
        <v>1.1884669999999999</v>
      </c>
      <c r="HA369" s="8">
        <v>0.05</v>
      </c>
      <c r="HB369" s="26">
        <v>213.35</v>
      </c>
      <c r="HC369" s="26">
        <v>0.14000000000000001</v>
      </c>
      <c r="HD369" s="26">
        <v>167.98</v>
      </c>
      <c r="HE369" s="26">
        <v>0.05</v>
      </c>
      <c r="HF369" s="26">
        <v>105.77</v>
      </c>
      <c r="HG369" s="26">
        <v>0.05</v>
      </c>
      <c r="HH369" s="26">
        <v>62.21</v>
      </c>
      <c r="HI369" s="26">
        <v>0.05</v>
      </c>
      <c r="HJ369" s="26">
        <v>172.5</v>
      </c>
      <c r="HK369" s="26">
        <v>0.05</v>
      </c>
      <c r="HL369" s="27">
        <v>91.78</v>
      </c>
      <c r="HM369" s="27">
        <v>0.14000000000000001</v>
      </c>
      <c r="HN369" s="33">
        <v>91.466200000000001</v>
      </c>
      <c r="HO369" s="27">
        <v>0.05</v>
      </c>
      <c r="HP369" s="32">
        <v>3.63</v>
      </c>
      <c r="HQ369" s="26">
        <v>0.14000000000000001</v>
      </c>
      <c r="HR369" s="26">
        <v>79.58</v>
      </c>
      <c r="HS369" s="26">
        <v>0.05</v>
      </c>
      <c r="HT369" s="26">
        <v>68.790000000000006</v>
      </c>
      <c r="HU369" s="26">
        <v>7.0000000000000007E-2</v>
      </c>
      <c r="HV369" s="26">
        <v>47.08</v>
      </c>
      <c r="HW369" s="26">
        <v>0.03</v>
      </c>
      <c r="HX369" s="26">
        <v>21.7</v>
      </c>
      <c r="HY369" s="26">
        <v>7.0000000000000007E-2</v>
      </c>
      <c r="HZ369" s="26">
        <v>78.86</v>
      </c>
      <c r="IA369" s="26">
        <v>0.05</v>
      </c>
      <c r="IB369" s="26">
        <v>70.2</v>
      </c>
      <c r="IC369" s="26">
        <v>0.05</v>
      </c>
      <c r="ID369" s="26">
        <v>46.64</v>
      </c>
      <c r="IE369" s="26">
        <v>0.03</v>
      </c>
      <c r="IF369" s="26">
        <v>23.57</v>
      </c>
      <c r="IG369" s="26">
        <v>0.05</v>
      </c>
      <c r="IH369" s="27">
        <v>664.29</v>
      </c>
      <c r="II369" s="27">
        <v>0.84</v>
      </c>
      <c r="IJ369" s="8">
        <v>36.92</v>
      </c>
      <c r="IK369" s="8">
        <v>0.04</v>
      </c>
      <c r="IL369" s="8">
        <v>95185</v>
      </c>
      <c r="IM369" s="8">
        <v>94</v>
      </c>
      <c r="IN369" s="26">
        <v>50409</v>
      </c>
      <c r="IO369" s="26">
        <v>73</v>
      </c>
      <c r="KB369" s="8">
        <v>213.8</v>
      </c>
      <c r="KC369" s="8">
        <v>0.15</v>
      </c>
      <c r="KD369" s="8">
        <v>153.69</v>
      </c>
      <c r="KE369" s="8">
        <v>0.19</v>
      </c>
      <c r="KF369" s="8">
        <v>105.92</v>
      </c>
      <c r="KG369" s="8">
        <v>0.05</v>
      </c>
      <c r="KH369" s="8">
        <v>47.77</v>
      </c>
      <c r="KI369" s="8">
        <v>0.2</v>
      </c>
      <c r="KJ369" s="8">
        <v>193.07</v>
      </c>
      <c r="KK369" s="8">
        <v>0.17</v>
      </c>
      <c r="KL369" s="8">
        <v>98.93</v>
      </c>
      <c r="KM369" s="8">
        <v>0.06</v>
      </c>
      <c r="KN369" s="8">
        <v>8.8381329999999991</v>
      </c>
      <c r="KO369" s="8">
        <v>0.05</v>
      </c>
      <c r="KP369" s="8">
        <v>182.3</v>
      </c>
      <c r="KQ369" s="8">
        <v>0.02</v>
      </c>
      <c r="KR369" s="8">
        <v>88.53</v>
      </c>
      <c r="KS369" s="8">
        <v>0.06</v>
      </c>
      <c r="KT369" s="8">
        <v>95.080699999999993</v>
      </c>
      <c r="KU369" s="8">
        <v>0.05</v>
      </c>
      <c r="KV369" s="8">
        <v>10.39</v>
      </c>
      <c r="KW369" s="8">
        <v>0.09</v>
      </c>
      <c r="KX369" s="8">
        <v>80.25</v>
      </c>
      <c r="KY369" s="8">
        <v>7.0000000000000007E-2</v>
      </c>
      <c r="KZ369" s="8">
        <v>47.5</v>
      </c>
      <c r="LA369" s="8">
        <v>0.04</v>
      </c>
      <c r="LB369" s="8">
        <v>3.13</v>
      </c>
      <c r="LC369" s="8">
        <v>0.41</v>
      </c>
      <c r="LD369" s="8">
        <v>79.83</v>
      </c>
      <c r="LE369" s="8">
        <v>0.06</v>
      </c>
      <c r="LF369" s="8">
        <v>57.81</v>
      </c>
      <c r="LG369" s="8">
        <v>0.33</v>
      </c>
      <c r="LH369" s="8">
        <v>47.24</v>
      </c>
      <c r="LI369" s="8">
        <v>0.04</v>
      </c>
      <c r="LJ369" s="8">
        <v>10.57</v>
      </c>
      <c r="LK369" s="8">
        <v>0.35</v>
      </c>
      <c r="LL369" s="8">
        <v>92.29</v>
      </c>
      <c r="LM369" s="8">
        <v>0.05</v>
      </c>
      <c r="LN369" s="8">
        <v>659.07</v>
      </c>
      <c r="LO369" s="8">
        <v>0.91</v>
      </c>
      <c r="LP369" s="8">
        <v>35.92</v>
      </c>
      <c r="LQ369" s="8">
        <v>0.02</v>
      </c>
      <c r="LR369" s="8">
        <v>109.45</v>
      </c>
      <c r="LS369" s="8">
        <v>0.08</v>
      </c>
      <c r="LT369" s="8">
        <v>95185</v>
      </c>
      <c r="LU369" s="8">
        <v>94</v>
      </c>
      <c r="LV369" s="8">
        <v>48464</v>
      </c>
      <c r="LW369" s="8">
        <v>44</v>
      </c>
      <c r="MP369" s="8">
        <v>92.85</v>
      </c>
      <c r="MQ369" s="8">
        <v>0.05</v>
      </c>
      <c r="MR369" s="8">
        <v>92.29</v>
      </c>
      <c r="MS369" s="8">
        <v>0.05</v>
      </c>
      <c r="MT369" s="8">
        <v>89.64</v>
      </c>
      <c r="MU369" s="8">
        <v>0.05</v>
      </c>
      <c r="MV369" s="8">
        <v>89.92</v>
      </c>
      <c r="MW369" s="8">
        <v>0.06</v>
      </c>
      <c r="MX369" s="8">
        <v>59.37</v>
      </c>
      <c r="MY369" s="8">
        <v>0.05</v>
      </c>
      <c r="MZ369" s="8">
        <v>59</v>
      </c>
      <c r="NA369" s="8">
        <v>0.04</v>
      </c>
      <c r="NB369" s="8">
        <v>58.74</v>
      </c>
      <c r="NC369" s="8">
        <v>0.04</v>
      </c>
      <c r="ND369" s="8">
        <v>59.57</v>
      </c>
      <c r="NE369" s="8">
        <v>0.04</v>
      </c>
      <c r="NF369" s="8">
        <v>59.63</v>
      </c>
      <c r="NG369" s="8">
        <v>0.04</v>
      </c>
      <c r="NH369" s="8">
        <v>59.58</v>
      </c>
      <c r="NI369" s="8">
        <v>0.03</v>
      </c>
      <c r="NJ369" s="8">
        <v>93.89</v>
      </c>
      <c r="NK369" s="8">
        <v>0.08</v>
      </c>
      <c r="NL369" s="8">
        <v>89.21</v>
      </c>
      <c r="NM369" s="8">
        <v>0.05</v>
      </c>
      <c r="NN369" s="8">
        <v>68.81</v>
      </c>
      <c r="NO369" s="8">
        <v>0.06</v>
      </c>
      <c r="NP369" s="8">
        <v>70.28</v>
      </c>
      <c r="NQ369" s="8">
        <v>0.05</v>
      </c>
      <c r="NR369" s="8">
        <v>152.47999999999999</v>
      </c>
      <c r="NS369" s="8">
        <v>0.17</v>
      </c>
      <c r="NT369" s="8">
        <v>89.49</v>
      </c>
      <c r="NU369" s="8">
        <v>0.05</v>
      </c>
      <c r="NV369" s="8">
        <v>89.77</v>
      </c>
      <c r="NW369" s="8">
        <v>0.06</v>
      </c>
      <c r="NX369" s="8">
        <v>50.63</v>
      </c>
      <c r="NY369" s="8">
        <v>0.15</v>
      </c>
      <c r="NZ369" s="8">
        <v>58.24</v>
      </c>
      <c r="OA369" s="8">
        <v>0.44</v>
      </c>
      <c r="OP369" s="8">
        <v>89.64</v>
      </c>
      <c r="OQ369" s="8">
        <v>0.05</v>
      </c>
      <c r="OR369" s="8">
        <v>89.92</v>
      </c>
      <c r="OS369" s="8">
        <v>0.06</v>
      </c>
      <c r="PH369" s="8">
        <v>59.58</v>
      </c>
      <c r="PI369" s="8">
        <v>0.03</v>
      </c>
      <c r="PJ369" s="8">
        <v>94.18</v>
      </c>
      <c r="PK369" s="8">
        <v>0.05</v>
      </c>
      <c r="PL369" s="8">
        <v>90.04</v>
      </c>
      <c r="PM369" s="8">
        <v>0.06</v>
      </c>
      <c r="PN369" s="8">
        <v>92.85</v>
      </c>
      <c r="PO369" s="8">
        <v>0.05</v>
      </c>
      <c r="PP369" s="8">
        <v>92.29</v>
      </c>
      <c r="PQ369" s="8">
        <v>0.05</v>
      </c>
      <c r="QH369" s="8">
        <v>50.66</v>
      </c>
      <c r="QI369" s="8">
        <v>0.4</v>
      </c>
      <c r="QV369" s="8">
        <v>167.26</v>
      </c>
      <c r="QW369" s="8">
        <v>0.05</v>
      </c>
      <c r="QX369" s="8">
        <v>82.22</v>
      </c>
      <c r="QY369" s="8">
        <v>0.09</v>
      </c>
      <c r="QZ369" s="8">
        <v>82.35</v>
      </c>
      <c r="RA369" s="8">
        <v>0.08</v>
      </c>
      <c r="RB369" s="8">
        <v>80.099999999999994</v>
      </c>
      <c r="RC369" s="8">
        <v>7.0000000000000007E-2</v>
      </c>
      <c r="RD369" s="8">
        <v>79.81</v>
      </c>
      <c r="RE369" s="8">
        <v>7.0000000000000007E-2</v>
      </c>
      <c r="RF369" s="8">
        <v>79.680000000000007</v>
      </c>
      <c r="RG369" s="8">
        <v>7.0000000000000007E-2</v>
      </c>
      <c r="RH369" s="8">
        <v>80.3</v>
      </c>
      <c r="RI369" s="8">
        <v>0.05</v>
      </c>
      <c r="RJ369" s="8">
        <v>80.37</v>
      </c>
      <c r="RK369" s="8">
        <v>7.0000000000000007E-2</v>
      </c>
      <c r="RL369" s="8">
        <v>80.260000000000005</v>
      </c>
      <c r="RM369" s="8">
        <v>7.0000000000000007E-2</v>
      </c>
      <c r="RN369" s="8">
        <v>80.03</v>
      </c>
      <c r="RO369" s="8">
        <v>7.0000000000000007E-2</v>
      </c>
      <c r="RP369" s="8">
        <v>79.88</v>
      </c>
      <c r="RQ369" s="8">
        <v>7.0000000000000007E-2</v>
      </c>
      <c r="RR369" s="8">
        <v>79.75</v>
      </c>
      <c r="RS369" s="8">
        <v>0.06</v>
      </c>
      <c r="RT369" s="8">
        <v>79.569999999999993</v>
      </c>
      <c r="RU369" s="8">
        <v>7.0000000000000007E-2</v>
      </c>
      <c r="RV369" s="8">
        <v>79.900000000000006</v>
      </c>
      <c r="RW369" s="8">
        <v>0.09</v>
      </c>
      <c r="RX369" s="8">
        <v>79.81</v>
      </c>
      <c r="RY369" s="8">
        <v>0.09</v>
      </c>
      <c r="RZ369" s="8">
        <v>79.7</v>
      </c>
      <c r="SA369" s="8">
        <v>0.08</v>
      </c>
      <c r="SB369" s="8">
        <v>79.63</v>
      </c>
      <c r="SC369" s="8">
        <v>7.0000000000000007E-2</v>
      </c>
      <c r="SD369" s="8">
        <v>79.91</v>
      </c>
      <c r="SE369" s="8">
        <v>7.0000000000000007E-2</v>
      </c>
      <c r="SF369" s="8">
        <v>79.7</v>
      </c>
      <c r="SG369" s="8">
        <v>0.08</v>
      </c>
      <c r="SH369" s="8">
        <v>79.62</v>
      </c>
      <c r="SI369" s="8">
        <v>0.08</v>
      </c>
      <c r="SJ369" s="8">
        <v>79.510000000000005</v>
      </c>
      <c r="SK369" s="8">
        <v>0.08</v>
      </c>
      <c r="SL369" s="8">
        <v>79.83</v>
      </c>
      <c r="SM369" s="8">
        <v>7.0000000000000007E-2</v>
      </c>
      <c r="SN369" s="8">
        <v>79.86</v>
      </c>
      <c r="SO369" s="8">
        <v>7.0000000000000007E-2</v>
      </c>
      <c r="SP369" s="8">
        <v>79.790000000000006</v>
      </c>
      <c r="SQ369" s="8">
        <v>7.0000000000000007E-2</v>
      </c>
      <c r="SR369" s="8">
        <v>79.680000000000007</v>
      </c>
      <c r="SS369" s="8">
        <v>7.0000000000000007E-2</v>
      </c>
      <c r="ST369" s="8">
        <v>80</v>
      </c>
      <c r="SU369" s="8">
        <v>0.08</v>
      </c>
      <c r="SV369" s="8">
        <v>79.8</v>
      </c>
      <c r="SW369" s="8">
        <v>7.0000000000000007E-2</v>
      </c>
      <c r="SX369" s="8">
        <v>79.56</v>
      </c>
      <c r="SY369" s="8">
        <v>0.06</v>
      </c>
      <c r="SZ369" s="8">
        <v>79.62</v>
      </c>
      <c r="TA369" s="8">
        <v>0.05</v>
      </c>
      <c r="TD369" s="8">
        <v>79.63</v>
      </c>
      <c r="TE369" s="8">
        <v>0.06</v>
      </c>
      <c r="TF369" s="8">
        <v>80.349999999999994</v>
      </c>
      <c r="TG369" s="8">
        <v>7.0000000000000007E-2</v>
      </c>
      <c r="TH369" s="8">
        <v>80.14</v>
      </c>
      <c r="TI369" s="8">
        <v>7.0000000000000007E-2</v>
      </c>
      <c r="TJ369" s="8">
        <v>79.87</v>
      </c>
      <c r="TK369" s="8">
        <v>7.0000000000000007E-2</v>
      </c>
      <c r="TL369" s="8">
        <v>86.74</v>
      </c>
      <c r="TN369" s="8">
        <v>79.55</v>
      </c>
      <c r="TO369" s="8">
        <v>0.08</v>
      </c>
      <c r="TR369" s="8">
        <v>79.97</v>
      </c>
      <c r="TS369" s="8">
        <v>7.0000000000000007E-2</v>
      </c>
      <c r="TT369" s="8">
        <v>79.84</v>
      </c>
      <c r="TU369" s="8">
        <v>0.08</v>
      </c>
      <c r="TV369" s="8">
        <v>79.819999999999993</v>
      </c>
      <c r="TW369" s="8">
        <v>0.08</v>
      </c>
      <c r="TX369" s="8">
        <v>79.83</v>
      </c>
      <c r="TY369" s="8">
        <v>0.08</v>
      </c>
      <c r="WJ369" s="7" t="s">
        <v>3406</v>
      </c>
      <c r="WK369" s="8">
        <v>79.998000000000005</v>
      </c>
      <c r="WL369" s="8">
        <v>0.01</v>
      </c>
      <c r="WM369" s="8">
        <v>67.150000000000006</v>
      </c>
      <c r="WN369" s="8">
        <v>1.6E-2</v>
      </c>
      <c r="WO369" s="8">
        <v>59.622</v>
      </c>
      <c r="WP369" s="8">
        <v>1.0999999999999999E-2</v>
      </c>
      <c r="WQ369" s="8">
        <v>57.298000000000002</v>
      </c>
      <c r="WR369" s="8">
        <v>1.7999999999999999E-2</v>
      </c>
      <c r="WS369" s="8">
        <v>81.84</v>
      </c>
      <c r="WT369" s="8">
        <v>1.0999999999999999E-2</v>
      </c>
      <c r="WU369" s="8">
        <v>67.593999999999994</v>
      </c>
      <c r="WV369" s="8">
        <v>1.7999999999999999E-2</v>
      </c>
      <c r="WW369" s="8">
        <v>3047.4</v>
      </c>
      <c r="WX369" s="8">
        <v>4.7</v>
      </c>
      <c r="WY369" s="8">
        <v>2994.1</v>
      </c>
      <c r="WZ369" s="8">
        <v>4.7</v>
      </c>
      <c r="XA369" s="8">
        <v>0.255</v>
      </c>
      <c r="XB369" s="8">
        <v>3.0000000000000001E-3</v>
      </c>
      <c r="XC369" s="8">
        <v>-1.0999999999999999E-2</v>
      </c>
      <c r="XD369" s="8">
        <v>1E-3</v>
      </c>
      <c r="XE369" s="8">
        <v>0.88600000000000001</v>
      </c>
      <c r="XF369" s="8">
        <v>6.0000000000000001E-3</v>
      </c>
      <c r="XG369" s="8">
        <v>1.2974000000000001</v>
      </c>
      <c r="XH369" s="8">
        <v>4.0000000000000001E-3</v>
      </c>
      <c r="XI369" s="8">
        <v>29.422999999999998</v>
      </c>
      <c r="XJ369" s="8">
        <v>1E-3</v>
      </c>
      <c r="XK369" s="8">
        <v>7276</v>
      </c>
      <c r="XL369" s="8">
        <v>21</v>
      </c>
      <c r="XM369" s="8">
        <v>1120</v>
      </c>
      <c r="XO369" s="1"/>
      <c r="XP369" s="12">
        <v>0</v>
      </c>
      <c r="XQ369" s="4"/>
      <c r="XR369" s="4"/>
      <c r="XS369" s="45">
        <f t="shared" ref="XS369" si="306">(XM369-XU369)*3.412/XT369/0.24</f>
        <v>1.0547083722640456</v>
      </c>
      <c r="XT369" s="9">
        <f t="shared" si="260"/>
        <v>13887.718444209229</v>
      </c>
      <c r="XU369" s="46">
        <f t="shared" si="261"/>
        <v>89.695691811023622</v>
      </c>
      <c r="XV369" s="9">
        <v>0</v>
      </c>
      <c r="XW369" s="9">
        <f t="shared" si="262"/>
        <v>0</v>
      </c>
      <c r="XX369" s="9">
        <f t="shared" si="263"/>
        <v>13887.718444209229</v>
      </c>
      <c r="XY369" s="15">
        <f t="shared" si="264"/>
        <v>1.1187367343414157E-2</v>
      </c>
      <c r="XZ369" s="9">
        <f t="shared" si="265"/>
        <v>31.466682105018286</v>
      </c>
      <c r="YA369" s="9">
        <f t="shared" si="266"/>
        <v>58.567291627735955</v>
      </c>
      <c r="YB369" s="10">
        <v>13.742373400113388</v>
      </c>
      <c r="YC369" s="10">
        <v>13.165877515052919</v>
      </c>
      <c r="YD369" s="3">
        <v>1.1077989624173357E-2</v>
      </c>
      <c r="YE369" s="9">
        <v>31.797887457101933</v>
      </c>
      <c r="YF369" s="15">
        <v>1.1187367343414157E-2</v>
      </c>
      <c r="YG369" s="9">
        <v>31.46668210501829</v>
      </c>
      <c r="YH369" s="15">
        <v>9.4552536953182702E-3</v>
      </c>
      <c r="YI369" s="9">
        <v>24.591605235037772</v>
      </c>
      <c r="YJ369" s="9">
        <f t="shared" si="267"/>
        <v>79.99799999999999</v>
      </c>
      <c r="YK369" s="9">
        <f t="shared" si="268"/>
        <v>67.150010107270262</v>
      </c>
      <c r="YL369" s="9">
        <f t="shared" si="269"/>
        <v>24.334047420050357</v>
      </c>
      <c r="YM369" s="9">
        <f t="shared" si="289"/>
        <v>99056.022270235597</v>
      </c>
      <c r="YN369" s="9">
        <f t="shared" si="290"/>
        <v>71429.674544150505</v>
      </c>
      <c r="YO369" s="9">
        <f t="shared" si="291"/>
        <v>6156</v>
      </c>
      <c r="YP369" s="14">
        <f t="shared" si="292"/>
        <v>0.21210651829609378</v>
      </c>
      <c r="YQ369" s="9">
        <f t="shared" si="293"/>
        <v>95539.593666386616</v>
      </c>
      <c r="YR369" s="9">
        <f t="shared" si="294"/>
        <v>67913.245940301524</v>
      </c>
      <c r="YS369" s="10">
        <f t="shared" si="295"/>
        <v>13.13078527575407</v>
      </c>
      <c r="YT369" s="15">
        <f t="shared" si="296"/>
        <v>0.15387848561322157</v>
      </c>
      <c r="YU369" s="16">
        <f t="shared" si="297"/>
        <v>-7.132634684967929</v>
      </c>
      <c r="YV369" s="16">
        <f t="shared" si="298"/>
        <v>-21.430708372264036</v>
      </c>
      <c r="YW369" s="47">
        <f t="shared" si="299"/>
        <v>54.669831400250089</v>
      </c>
      <c r="YX369" s="5">
        <f t="shared" si="300"/>
        <v>99056.022270235597</v>
      </c>
      <c r="YY369" s="5">
        <f t="shared" si="301"/>
        <v>95479.131852584702</v>
      </c>
      <c r="YZ369" s="5">
        <f t="shared" si="302"/>
        <v>3576.8904176509473</v>
      </c>
      <c r="ZA369" s="5">
        <f t="shared" si="303"/>
        <v>0</v>
      </c>
      <c r="ZB369" s="5">
        <f t="shared" si="304"/>
        <v>99056.022270235655</v>
      </c>
      <c r="ZC369" s="6">
        <f t="shared" si="305"/>
        <v>1.0000000000000007</v>
      </c>
    </row>
    <row r="370" spans="1:679" s="8" customFormat="1" ht="13.5" customHeight="1" x14ac:dyDescent="0.25">
      <c r="A370" s="8">
        <v>2</v>
      </c>
      <c r="B370" s="8" t="s">
        <v>914</v>
      </c>
      <c r="C370" s="8" t="s">
        <v>915</v>
      </c>
      <c r="D370" s="8" t="s">
        <v>914</v>
      </c>
      <c r="E370" s="8" t="s">
        <v>3320</v>
      </c>
      <c r="F370" s="8" t="s">
        <v>3316</v>
      </c>
      <c r="G370" s="8" t="s">
        <v>3316</v>
      </c>
      <c r="I370" s="8" t="s">
        <v>3310</v>
      </c>
      <c r="J370" s="8" t="s">
        <v>3310</v>
      </c>
      <c r="N370" s="7">
        <v>0</v>
      </c>
      <c r="O370" s="7">
        <v>0</v>
      </c>
      <c r="P370" s="8" t="s">
        <v>3370</v>
      </c>
      <c r="Q370" s="8" t="s">
        <v>909</v>
      </c>
      <c r="R370" s="8" t="s">
        <v>916</v>
      </c>
      <c r="S370" s="8" t="s">
        <v>119</v>
      </c>
      <c r="T370" s="8" t="s">
        <v>128</v>
      </c>
      <c r="U370" s="8" t="s">
        <v>917</v>
      </c>
      <c r="V370" s="8" t="s">
        <v>3378</v>
      </c>
      <c r="W370" s="8" t="s">
        <v>3381</v>
      </c>
      <c r="X370" s="8" t="s">
        <v>3388</v>
      </c>
      <c r="Y370" s="8" t="s">
        <v>3388</v>
      </c>
      <c r="Z370" s="8" t="s">
        <v>122</v>
      </c>
      <c r="AA370" s="8" t="s">
        <v>123</v>
      </c>
      <c r="AB370" s="8" t="s">
        <v>124</v>
      </c>
      <c r="AC370" s="8" t="s">
        <v>243</v>
      </c>
      <c r="AD370" s="8" t="s">
        <v>126</v>
      </c>
      <c r="AE370" s="8" t="s">
        <v>128</v>
      </c>
      <c r="AF370" s="8" t="s">
        <v>128</v>
      </c>
      <c r="AG370" s="8">
        <v>80</v>
      </c>
      <c r="AH370" s="8">
        <v>57</v>
      </c>
      <c r="AI370" s="8">
        <v>82</v>
      </c>
      <c r="AK370" s="8">
        <v>6.4</v>
      </c>
      <c r="AL370" s="8">
        <v>6.2</v>
      </c>
      <c r="AM370" s="8">
        <v>6.4</v>
      </c>
      <c r="AN370" s="8">
        <v>6.2</v>
      </c>
      <c r="BE370" s="8">
        <v>11.784000000000001</v>
      </c>
      <c r="BI370" s="8">
        <v>2</v>
      </c>
      <c r="BJ370" s="8">
        <v>7.0330000000000004</v>
      </c>
      <c r="BK370" s="8">
        <v>82.027000000000001</v>
      </c>
      <c r="BL370" s="8">
        <v>30.016999999999999</v>
      </c>
      <c r="BM370" s="8">
        <v>71.881</v>
      </c>
      <c r="BN370" s="8">
        <v>0.68</v>
      </c>
      <c r="BO370" s="8">
        <v>1045.8</v>
      </c>
      <c r="BP370" s="8">
        <v>2994.1</v>
      </c>
      <c r="BQ370" s="8">
        <v>13.247</v>
      </c>
      <c r="BR370" s="8">
        <v>85438.32</v>
      </c>
      <c r="BS370" s="8">
        <v>0.24199999999999999</v>
      </c>
      <c r="BT370" s="8">
        <v>6221.6840000000002</v>
      </c>
      <c r="BU370" s="8">
        <v>4.3800000000000002E-3</v>
      </c>
      <c r="BV370" s="8">
        <v>16.285795534999998</v>
      </c>
      <c r="BW370" s="8">
        <v>157.05000000000001</v>
      </c>
      <c r="BX370" s="8">
        <v>60.05</v>
      </c>
      <c r="BY370" s="8">
        <v>114.538</v>
      </c>
      <c r="BZ370" s="8">
        <v>573.70000000000005</v>
      </c>
      <c r="CA370" s="8">
        <v>9.8170000000000002</v>
      </c>
      <c r="CB370" s="8">
        <v>60.06</v>
      </c>
      <c r="CC370" s="8">
        <v>13.19</v>
      </c>
      <c r="CD370" s="8">
        <v>0.01</v>
      </c>
      <c r="CE370" s="8">
        <v>0</v>
      </c>
      <c r="CF370" s="8">
        <v>0.14599999999999999</v>
      </c>
      <c r="CG370" s="8">
        <v>633.74</v>
      </c>
      <c r="CH370" s="8">
        <v>0.19500000000000001</v>
      </c>
      <c r="CI370" s="8">
        <v>724</v>
      </c>
      <c r="CJ370" s="8">
        <v>723.97</v>
      </c>
      <c r="CK370" s="8">
        <v>11.903975000000001</v>
      </c>
      <c r="CL370" s="8">
        <v>723.97</v>
      </c>
      <c r="CO370" s="8" t="s">
        <v>918</v>
      </c>
      <c r="CP370" s="8" t="s">
        <v>128</v>
      </c>
      <c r="WJ370" s="7" t="s">
        <v>3406</v>
      </c>
      <c r="WK370" s="8">
        <v>80.084000000000003</v>
      </c>
      <c r="WM370" s="8">
        <v>55.203000000000003</v>
      </c>
      <c r="WO370" s="8">
        <v>63.78</v>
      </c>
      <c r="WQ370" s="8">
        <v>50.475000000000001</v>
      </c>
      <c r="WW370" s="8">
        <v>2906.8</v>
      </c>
      <c r="WY370" s="8">
        <v>2851.6</v>
      </c>
      <c r="XA370" s="8">
        <v>0.33500000000000002</v>
      </c>
      <c r="XE370" s="8">
        <v>0.67300000000000004</v>
      </c>
      <c r="XG370" s="8">
        <v>1.1909000000000001</v>
      </c>
      <c r="XI370" s="8">
        <v>29.45</v>
      </c>
      <c r="XK370" s="8">
        <v>5198</v>
      </c>
      <c r="XO370" s="1"/>
      <c r="XP370" s="12">
        <v>0</v>
      </c>
      <c r="XQ370" s="4"/>
      <c r="XR370" s="4"/>
      <c r="XS370" s="45">
        <f>(BO370-XU370)*3.412/XT370/0.24</f>
        <v>1.0070420868512557</v>
      </c>
      <c r="XT370" s="9">
        <f t="shared" si="260"/>
        <v>13179.480834073151</v>
      </c>
      <c r="XU370" s="46">
        <f t="shared" si="261"/>
        <v>112.22730015748031</v>
      </c>
      <c r="XV370" s="9">
        <v>0</v>
      </c>
      <c r="XW370" s="9">
        <f t="shared" si="262"/>
        <v>0</v>
      </c>
      <c r="XX370" s="9">
        <f t="shared" si="263"/>
        <v>13179.480834073151</v>
      </c>
      <c r="XY370" s="15">
        <f t="shared" si="264"/>
        <v>3.4321612673371984E-3</v>
      </c>
      <c r="XZ370" s="9">
        <f t="shared" si="265"/>
        <v>22.98372147874721</v>
      </c>
      <c r="YA370" s="9">
        <f t="shared" si="266"/>
        <v>62.772957913148744</v>
      </c>
      <c r="YB370" s="10">
        <v>11.593798628049566</v>
      </c>
      <c r="YC370" s="10">
        <v>13.233298200115732</v>
      </c>
      <c r="YD370" s="3">
        <v>7.8407761683729174E-4</v>
      </c>
      <c r="YE370" s="9">
        <v>0.83190635146436653</v>
      </c>
      <c r="YF370" s="15">
        <v>3.4321612673371984E-3</v>
      </c>
      <c r="YG370" s="9">
        <v>22.98372147874721</v>
      </c>
      <c r="YH370" s="15">
        <v>4.6502870425748381E-3</v>
      </c>
      <c r="YI370" s="9">
        <v>20.37284286873539</v>
      </c>
      <c r="YJ370" s="9">
        <f t="shared" si="267"/>
        <v>80.084000000000003</v>
      </c>
      <c r="YK370" s="9">
        <f t="shared" si="268"/>
        <v>55.203001099629802</v>
      </c>
      <c r="YL370" s="9">
        <f t="shared" si="269"/>
        <v>20.129073500454179</v>
      </c>
      <c r="YM370" s="9">
        <f t="shared" si="289"/>
        <v>37622.778317938661</v>
      </c>
      <c r="YN370" s="9">
        <f t="shared" si="290"/>
        <v>54756.13137635756</v>
      </c>
      <c r="YO370" s="9">
        <f>XK370-BO370</f>
        <v>4152.2</v>
      </c>
      <c r="YP370" s="14">
        <f t="shared" si="292"/>
        <v>0.37667230421531633</v>
      </c>
      <c r="YQ370" s="9">
        <f>YM370-(BO370-XU370)*3.413</f>
        <v>34436.494693376138</v>
      </c>
      <c r="YR370" s="9">
        <f>YN370-(BO370-XU370)*3.413</f>
        <v>51569.847751795038</v>
      </c>
      <c r="YS370" s="10">
        <f t="shared" si="295"/>
        <v>6.6249508836814428</v>
      </c>
      <c r="YT370" s="15">
        <f t="shared" si="296"/>
        <v>0.52496034721086038</v>
      </c>
      <c r="YU370" s="16">
        <f t="shared" si="297"/>
        <v>-2.8546479782930305</v>
      </c>
      <c r="YV370" s="16">
        <f t="shared" si="298"/>
        <v>-17.311042086851259</v>
      </c>
      <c r="YW370" s="47">
        <f t="shared" si="299"/>
        <v>43.642742969746834</v>
      </c>
      <c r="YX370" s="5">
        <f t="shared" si="300"/>
        <v>37622.778317938661</v>
      </c>
      <c r="YY370" s="5">
        <f t="shared" si="301"/>
        <v>34410.024600742334</v>
      </c>
      <c r="YZ370" s="5">
        <f t="shared" si="302"/>
        <v>3212.7537171963309</v>
      </c>
      <c r="ZA370" s="5">
        <f t="shared" si="303"/>
        <v>0</v>
      </c>
      <c r="ZB370" s="5">
        <f t="shared" si="304"/>
        <v>37622.778317938668</v>
      </c>
      <c r="ZC370" s="6">
        <f t="shared" si="305"/>
        <v>1.0000000000000002</v>
      </c>
    </row>
    <row r="371" spans="1:679" s="8" customFormat="1" x14ac:dyDescent="0.25">
      <c r="A371" s="8">
        <v>2</v>
      </c>
      <c r="B371" s="8" t="s">
        <v>919</v>
      </c>
      <c r="C371" s="8" t="s">
        <v>920</v>
      </c>
      <c r="D371" s="8" t="s">
        <v>919</v>
      </c>
      <c r="E371" s="8" t="s">
        <v>3320</v>
      </c>
      <c r="F371" s="8" t="s">
        <v>3316</v>
      </c>
      <c r="G371" s="8" t="s">
        <v>3316</v>
      </c>
      <c r="I371" s="8" t="s">
        <v>3310</v>
      </c>
      <c r="J371" s="8" t="s">
        <v>3310</v>
      </c>
      <c r="N371" s="7">
        <v>0</v>
      </c>
      <c r="O371" s="7">
        <v>0</v>
      </c>
      <c r="P371" s="8" t="s">
        <v>3370</v>
      </c>
      <c r="Q371" s="8" t="s">
        <v>909</v>
      </c>
      <c r="R371" s="8" t="s">
        <v>921</v>
      </c>
      <c r="S371" s="8" t="s">
        <v>119</v>
      </c>
      <c r="T371" s="8" t="s">
        <v>128</v>
      </c>
      <c r="U371" s="8" t="s">
        <v>917</v>
      </c>
      <c r="V371" s="8" t="s">
        <v>3378</v>
      </c>
      <c r="W371" s="8" t="s">
        <v>3381</v>
      </c>
      <c r="X371" s="8" t="s">
        <v>3388</v>
      </c>
      <c r="Y371" s="8" t="s">
        <v>3388</v>
      </c>
      <c r="Z371" s="8" t="s">
        <v>122</v>
      </c>
      <c r="AA371" s="8" t="s">
        <v>123</v>
      </c>
      <c r="AB371" s="8" t="s">
        <v>124</v>
      </c>
      <c r="AC371" s="8" t="s">
        <v>243</v>
      </c>
      <c r="AD371" s="8" t="s">
        <v>126</v>
      </c>
      <c r="AE371" s="8" t="s">
        <v>128</v>
      </c>
      <c r="AF371" s="8" t="s">
        <v>128</v>
      </c>
      <c r="AG371" s="8">
        <v>80</v>
      </c>
      <c r="AH371" s="8">
        <v>57</v>
      </c>
      <c r="AI371" s="8">
        <v>82</v>
      </c>
      <c r="AK371" s="8">
        <v>6.4</v>
      </c>
      <c r="AL371" s="8">
        <v>6.2</v>
      </c>
      <c r="AM371" s="8">
        <v>6.4</v>
      </c>
      <c r="AN371" s="8">
        <v>6.2</v>
      </c>
      <c r="BE371" s="8">
        <v>11.784000000000001</v>
      </c>
      <c r="BI371" s="8">
        <v>3</v>
      </c>
      <c r="BJ371" s="8">
        <v>7.0330000000000004</v>
      </c>
      <c r="BK371" s="8">
        <v>81.486000000000004</v>
      </c>
      <c r="BL371" s="8">
        <v>30.15</v>
      </c>
      <c r="BM371" s="8">
        <v>71.623999999999995</v>
      </c>
      <c r="BN371" s="8">
        <v>0.68</v>
      </c>
      <c r="BO371" s="8">
        <v>1046.3</v>
      </c>
      <c r="BP371" s="8">
        <v>2994.1</v>
      </c>
      <c r="BQ371" s="8">
        <v>13.247</v>
      </c>
      <c r="BR371" s="8">
        <v>85438.32</v>
      </c>
      <c r="BS371" s="8">
        <v>0.24199999999999999</v>
      </c>
      <c r="BT371" s="8">
        <v>5994.1779999999999</v>
      </c>
      <c r="BU371" s="8">
        <v>4.3800000000000002E-3</v>
      </c>
      <c r="BV371" s="8">
        <v>15.69017489</v>
      </c>
      <c r="BW371" s="8">
        <v>157.173</v>
      </c>
      <c r="BX371" s="8">
        <v>60.11</v>
      </c>
      <c r="BY371" s="8">
        <v>110.349</v>
      </c>
      <c r="BZ371" s="8">
        <v>566.5</v>
      </c>
      <c r="CA371" s="8">
        <v>9.5660000000000007</v>
      </c>
      <c r="CB371" s="8">
        <v>60.12</v>
      </c>
      <c r="CC371" s="8">
        <v>13.19</v>
      </c>
      <c r="CD371" s="8">
        <v>0.01</v>
      </c>
      <c r="CE371" s="8">
        <v>0</v>
      </c>
      <c r="CF371" s="8">
        <v>0.14000000000000001</v>
      </c>
      <c r="CG371" s="8">
        <v>626.6</v>
      </c>
      <c r="CH371" s="8">
        <v>0.219</v>
      </c>
      <c r="CI371" s="8">
        <v>724.5</v>
      </c>
      <c r="CJ371" s="8">
        <v>724.54</v>
      </c>
      <c r="CK371" s="8">
        <v>11.745695</v>
      </c>
      <c r="CL371" s="8">
        <v>724.54</v>
      </c>
      <c r="CM371" s="8">
        <v>1.1599999999999999</v>
      </c>
      <c r="CO371" s="8" t="s">
        <v>128</v>
      </c>
      <c r="CP371" s="8" t="s">
        <v>128</v>
      </c>
      <c r="WJ371" s="7" t="s">
        <v>3406</v>
      </c>
      <c r="WK371" s="8">
        <v>79.867999999999995</v>
      </c>
      <c r="WM371" s="8">
        <v>55.018999999999998</v>
      </c>
      <c r="WO371" s="8">
        <v>64.009</v>
      </c>
      <c r="WQ371" s="8">
        <v>50.478999999999999</v>
      </c>
      <c r="WW371" s="8">
        <v>2908.5</v>
      </c>
      <c r="WY371" s="8">
        <v>2853.1</v>
      </c>
      <c r="XA371" s="8">
        <v>0.33400000000000002</v>
      </c>
      <c r="XE371" s="8">
        <v>0.67700000000000005</v>
      </c>
      <c r="XG371" s="8">
        <v>1.1936</v>
      </c>
      <c r="XI371" s="8">
        <v>29.45</v>
      </c>
      <c r="XK371" s="8">
        <v>5123</v>
      </c>
      <c r="XO371" s="1"/>
      <c r="XP371" s="12">
        <v>0</v>
      </c>
      <c r="XQ371" s="4"/>
      <c r="XR371" s="4"/>
      <c r="XS371" s="45">
        <f>(BO371-XU371)*3.412/XT371/0.24</f>
        <v>1.0076998647726134</v>
      </c>
      <c r="XT371" s="9">
        <f t="shared" si="260"/>
        <v>13181.827845755957</v>
      </c>
      <c r="XU371" s="46">
        <f t="shared" si="261"/>
        <v>111.95115092913387</v>
      </c>
      <c r="XV371" s="9">
        <v>0</v>
      </c>
      <c r="XW371" s="9">
        <f t="shared" si="262"/>
        <v>0</v>
      </c>
      <c r="XX371" s="9">
        <f t="shared" si="263"/>
        <v>13181.827845755957</v>
      </c>
      <c r="XY371" s="15">
        <f t="shared" si="264"/>
        <v>3.3780733300815195E-3</v>
      </c>
      <c r="XZ371" s="9">
        <f t="shared" si="265"/>
        <v>22.872246985779256</v>
      </c>
      <c r="YA371" s="9">
        <f t="shared" si="266"/>
        <v>63.001300135227389</v>
      </c>
      <c r="YB371" s="10">
        <v>11.593798628049566</v>
      </c>
      <c r="YC371" s="10">
        <v>13.23867994954778</v>
      </c>
      <c r="YD371" s="3">
        <v>7.8407761683729174E-4</v>
      </c>
      <c r="YE371" s="9">
        <v>0.83190635146436653</v>
      </c>
      <c r="YF371" s="15">
        <v>3.3780733300815195E-3</v>
      </c>
      <c r="YG371" s="9">
        <v>22.872246985779256</v>
      </c>
      <c r="YH371" s="15">
        <v>4.5990191120707747E-3</v>
      </c>
      <c r="YI371" s="9">
        <v>20.372423382676068</v>
      </c>
      <c r="YJ371" s="9">
        <f t="shared" si="267"/>
        <v>79.867999999999995</v>
      </c>
      <c r="YK371" s="9">
        <f t="shared" si="268"/>
        <v>55.019001067476559</v>
      </c>
      <c r="YL371" s="9">
        <f t="shared" si="269"/>
        <v>20.12851772779447</v>
      </c>
      <c r="YM371" s="9">
        <f t="shared" si="289"/>
        <v>36167.366734119176</v>
      </c>
      <c r="YN371" s="9">
        <f t="shared" si="290"/>
        <v>53360.144146432263</v>
      </c>
      <c r="YO371" s="9">
        <f>XK371-BO371</f>
        <v>4076.7</v>
      </c>
      <c r="YP371" s="14">
        <f t="shared" si="292"/>
        <v>0.38470528424935541</v>
      </c>
      <c r="YQ371" s="9">
        <f>YM371-(BO371-XU371)*3.413</f>
        <v>32978.434112240313</v>
      </c>
      <c r="YR371" s="9">
        <f>YN371-(BO371-XU371)*3.413</f>
        <v>50171.211524553401</v>
      </c>
      <c r="YS371" s="10">
        <f t="shared" si="295"/>
        <v>6.4373285403553213</v>
      </c>
      <c r="YT371" s="15">
        <f t="shared" si="296"/>
        <v>0.53419529781019204</v>
      </c>
      <c r="YU371" s="16">
        <f t="shared" si="297"/>
        <v>-2.7437292579847856</v>
      </c>
      <c r="YV371" s="16">
        <f t="shared" si="298"/>
        <v>-16.866699864772606</v>
      </c>
      <c r="YW371" s="47">
        <f t="shared" si="299"/>
        <v>43.658189782370002</v>
      </c>
      <c r="YX371" s="5">
        <f t="shared" si="300"/>
        <v>36167.366734119176</v>
      </c>
      <c r="YY371" s="5">
        <f t="shared" si="301"/>
        <v>32952.244380863594</v>
      </c>
      <c r="YZ371" s="5">
        <f t="shared" si="302"/>
        <v>3215.1223532555864</v>
      </c>
      <c r="ZA371" s="5">
        <f t="shared" si="303"/>
        <v>0</v>
      </c>
      <c r="ZB371" s="5">
        <f t="shared" si="304"/>
        <v>36167.366734119183</v>
      </c>
      <c r="ZC371" s="6">
        <f t="shared" si="305"/>
        <v>1.0000000000000002</v>
      </c>
    </row>
    <row r="372" spans="1:679" s="8" customFormat="1" x14ac:dyDescent="0.25">
      <c r="A372" s="8">
        <v>2</v>
      </c>
      <c r="B372" s="8" t="s">
        <v>922</v>
      </c>
      <c r="C372" s="8" t="s">
        <v>923</v>
      </c>
      <c r="D372" s="8" t="s">
        <v>922</v>
      </c>
      <c r="E372" s="8" t="s">
        <v>3320</v>
      </c>
      <c r="F372" s="8" t="s">
        <v>3316</v>
      </c>
      <c r="G372" s="8" t="s">
        <v>3316</v>
      </c>
      <c r="I372" s="8" t="s">
        <v>3310</v>
      </c>
      <c r="J372" s="8" t="s">
        <v>3310</v>
      </c>
      <c r="N372" s="7">
        <v>0</v>
      </c>
      <c r="O372" s="7">
        <v>0</v>
      </c>
      <c r="P372" s="8" t="s">
        <v>3370</v>
      </c>
      <c r="Q372" s="8" t="s">
        <v>909</v>
      </c>
      <c r="R372" s="8" t="s">
        <v>924</v>
      </c>
      <c r="S372" s="8" t="s">
        <v>119</v>
      </c>
      <c r="T372" s="8" t="s">
        <v>128</v>
      </c>
      <c r="U372" s="8" t="s">
        <v>917</v>
      </c>
      <c r="V372" s="8" t="s">
        <v>3378</v>
      </c>
      <c r="W372" s="8" t="s">
        <v>3381</v>
      </c>
      <c r="X372" s="8" t="s">
        <v>3388</v>
      </c>
      <c r="Y372" s="8" t="s">
        <v>3388</v>
      </c>
      <c r="Z372" s="8" t="s">
        <v>122</v>
      </c>
      <c r="AA372" s="8" t="s">
        <v>123</v>
      </c>
      <c r="AB372" s="8" t="s">
        <v>124</v>
      </c>
      <c r="AC372" s="8" t="s">
        <v>243</v>
      </c>
      <c r="AD372" s="8" t="s">
        <v>126</v>
      </c>
      <c r="AE372" s="8" t="s">
        <v>128</v>
      </c>
      <c r="AF372" s="8" t="s">
        <v>128</v>
      </c>
      <c r="AG372" s="8">
        <v>80</v>
      </c>
      <c r="AH372" s="8">
        <v>57</v>
      </c>
      <c r="AI372" s="8">
        <v>82</v>
      </c>
      <c r="AK372" s="8">
        <v>6.4</v>
      </c>
      <c r="AL372" s="8">
        <v>6.2</v>
      </c>
      <c r="AM372" s="8">
        <v>6.4</v>
      </c>
      <c r="AN372" s="8">
        <v>6.2</v>
      </c>
      <c r="BE372" s="8">
        <v>11.784000000000001</v>
      </c>
      <c r="BI372" s="8">
        <v>4</v>
      </c>
      <c r="BJ372" s="8">
        <v>7.0330000000000004</v>
      </c>
      <c r="BK372" s="8">
        <v>81.534000000000006</v>
      </c>
      <c r="BL372" s="8">
        <v>30.016999999999999</v>
      </c>
      <c r="BM372" s="8">
        <v>71.552999999999997</v>
      </c>
      <c r="BN372" s="8">
        <v>0.68</v>
      </c>
      <c r="BO372" s="8">
        <v>1045.5999999999999</v>
      </c>
      <c r="BP372" s="8">
        <v>2994.1</v>
      </c>
      <c r="BQ372" s="8">
        <v>13.247</v>
      </c>
      <c r="BR372" s="8">
        <v>85438.32</v>
      </c>
      <c r="BS372" s="8">
        <v>0.24199999999999999</v>
      </c>
      <c r="BT372" s="8">
        <v>5929.62</v>
      </c>
      <c r="BU372" s="8">
        <v>4.3800000000000002E-3</v>
      </c>
      <c r="BV372" s="8">
        <v>15.521256932</v>
      </c>
      <c r="BW372" s="8">
        <v>153.33500000000001</v>
      </c>
      <c r="BX372" s="8">
        <v>71.48</v>
      </c>
      <c r="BY372" s="8">
        <v>109.161</v>
      </c>
      <c r="BZ372" s="8">
        <v>555.70000000000005</v>
      </c>
      <c r="CA372" s="8">
        <v>9.4540000000000006</v>
      </c>
      <c r="CB372" s="8">
        <v>71.489999999999995</v>
      </c>
      <c r="CC372" s="8">
        <v>13.19</v>
      </c>
      <c r="CD372" s="8">
        <v>0.02</v>
      </c>
      <c r="CE372" s="8">
        <v>0</v>
      </c>
      <c r="CF372" s="8">
        <v>0.14000000000000001</v>
      </c>
      <c r="CG372" s="8">
        <v>627.24</v>
      </c>
      <c r="CH372" s="8">
        <v>0.23</v>
      </c>
      <c r="CI372" s="8">
        <v>706.8</v>
      </c>
      <c r="CJ372" s="8">
        <v>706.84</v>
      </c>
      <c r="CK372" s="8">
        <v>11.67315</v>
      </c>
      <c r="CL372" s="8">
        <v>706.84</v>
      </c>
      <c r="CM372" s="8">
        <v>1.1299999999999999</v>
      </c>
      <c r="CO372" s="8" t="s">
        <v>128</v>
      </c>
      <c r="CP372" s="8" t="s">
        <v>128</v>
      </c>
      <c r="WJ372" s="7" t="s">
        <v>3406</v>
      </c>
      <c r="WK372" s="8">
        <v>79.474999999999994</v>
      </c>
      <c r="WM372" s="8">
        <v>54.841999999999999</v>
      </c>
      <c r="WO372" s="8">
        <v>63.884</v>
      </c>
      <c r="WQ372" s="8">
        <v>50.362000000000002</v>
      </c>
      <c r="WW372" s="8">
        <v>2905.5</v>
      </c>
      <c r="WY372" s="8">
        <v>2851.4</v>
      </c>
      <c r="XA372" s="8">
        <v>0.33500000000000002</v>
      </c>
      <c r="XE372" s="8">
        <v>0.67700000000000005</v>
      </c>
      <c r="XG372" s="8">
        <v>1.1901999999999999</v>
      </c>
      <c r="XI372" s="8">
        <v>29.452000000000002</v>
      </c>
      <c r="XK372" s="8">
        <v>5207</v>
      </c>
      <c r="XO372" s="1"/>
      <c r="XP372" s="12">
        <v>0</v>
      </c>
      <c r="XQ372" s="4"/>
      <c r="XR372" s="4"/>
      <c r="XS372" s="45">
        <f>(BO372-XU372)*3.412/XT372/0.24</f>
        <v>1.0074351600669156</v>
      </c>
      <c r="XT372" s="9">
        <f t="shared" si="260"/>
        <v>13171.627294112348</v>
      </c>
      <c r="XU372" s="46">
        <f t="shared" si="261"/>
        <v>112.21942897637797</v>
      </c>
      <c r="XV372" s="9">
        <v>0</v>
      </c>
      <c r="XW372" s="9">
        <f t="shared" si="262"/>
        <v>0</v>
      </c>
      <c r="XX372" s="9">
        <f t="shared" si="263"/>
        <v>13171.627294112348</v>
      </c>
      <c r="XY372" s="15">
        <f t="shared" si="264"/>
        <v>3.3693416472265528E-3</v>
      </c>
      <c r="XZ372" s="9">
        <f t="shared" si="265"/>
        <v>22.767765109478891</v>
      </c>
      <c r="YA372" s="9">
        <f t="shared" si="266"/>
        <v>62.876564839933081</v>
      </c>
      <c r="YB372" s="10">
        <v>11.593798628049566</v>
      </c>
      <c r="YC372" s="10">
        <v>13.235266691604966</v>
      </c>
      <c r="YD372" s="3">
        <v>7.8407761683729174E-4</v>
      </c>
      <c r="YE372" s="9">
        <v>0.83190635146436653</v>
      </c>
      <c r="YF372" s="15">
        <v>3.3693416472265528E-3</v>
      </c>
      <c r="YG372" s="9">
        <v>22.767765109478891</v>
      </c>
      <c r="YH372" s="15">
        <v>4.5671601600852686E-3</v>
      </c>
      <c r="YI372" s="9">
        <v>20.307462125942568</v>
      </c>
      <c r="YJ372" s="9">
        <f t="shared" si="267"/>
        <v>79.474999999999994</v>
      </c>
      <c r="YK372" s="9">
        <f t="shared" si="268"/>
        <v>54.842000943321352</v>
      </c>
      <c r="YL372" s="9">
        <f t="shared" si="269"/>
        <v>20.063634791255751</v>
      </c>
      <c r="YM372" s="9">
        <f t="shared" si="289"/>
        <v>35617.796706344612</v>
      </c>
      <c r="YN372" s="9">
        <f t="shared" si="290"/>
        <v>52470.816382533936</v>
      </c>
      <c r="YO372" s="9">
        <f>XK372-BO372</f>
        <v>4161.3999999999996</v>
      </c>
      <c r="YP372" s="14">
        <f t="shared" si="292"/>
        <v>0.39875734922901723</v>
      </c>
      <c r="YQ372" s="9">
        <f>YM372-(BO372-XU372)*3.413</f>
        <v>32432.16881744099</v>
      </c>
      <c r="YR372" s="9">
        <f>YN372-(BO372-XU372)*3.413</f>
        <v>49285.188493630318</v>
      </c>
      <c r="YS372" s="10">
        <f t="shared" si="295"/>
        <v>6.2285709271060092</v>
      </c>
      <c r="YT372" s="15">
        <f t="shared" si="296"/>
        <v>0.53854284663246532</v>
      </c>
      <c r="YU372" s="16">
        <f t="shared" si="297"/>
        <v>-2.7041303182231395</v>
      </c>
      <c r="YV372" s="16">
        <f t="shared" si="298"/>
        <v>-16.598435160066913</v>
      </c>
      <c r="YW372" s="47">
        <f t="shared" si="299"/>
        <v>43.505387135754653</v>
      </c>
      <c r="YX372" s="5">
        <f t="shared" si="300"/>
        <v>35617.796706344612</v>
      </c>
      <c r="YY372" s="5">
        <f t="shared" si="301"/>
        <v>32406.193929733075</v>
      </c>
      <c r="YZ372" s="5">
        <f t="shared" si="302"/>
        <v>3211.6027766115385</v>
      </c>
      <c r="ZA372" s="5">
        <f t="shared" si="303"/>
        <v>0</v>
      </c>
      <c r="ZB372" s="5">
        <f t="shared" si="304"/>
        <v>35617.796706344612</v>
      </c>
      <c r="ZC372" s="6">
        <f t="shared" si="305"/>
        <v>1</v>
      </c>
    </row>
    <row r="373" spans="1:679" s="8" customFormat="1" x14ac:dyDescent="0.25">
      <c r="A373" s="8">
        <v>2</v>
      </c>
      <c r="B373" s="8" t="s">
        <v>925</v>
      </c>
      <c r="C373" s="8" t="s">
        <v>926</v>
      </c>
      <c r="D373" s="8" t="s">
        <v>925</v>
      </c>
      <c r="E373" s="8" t="s">
        <v>3320</v>
      </c>
      <c r="F373" s="8" t="s">
        <v>3316</v>
      </c>
      <c r="G373" s="8" t="s">
        <v>3316</v>
      </c>
      <c r="H373" s="8" t="s">
        <v>3309</v>
      </c>
      <c r="I373" s="8" t="s">
        <v>3310</v>
      </c>
      <c r="J373" s="8" t="s">
        <v>3319</v>
      </c>
      <c r="L373" s="8">
        <v>5.5</v>
      </c>
      <c r="N373" s="7">
        <v>0</v>
      </c>
      <c r="O373" s="7">
        <v>0</v>
      </c>
      <c r="P373" s="8" t="s">
        <v>3376</v>
      </c>
      <c r="Q373" s="8" t="s">
        <v>927</v>
      </c>
      <c r="R373" s="8" t="s">
        <v>928</v>
      </c>
      <c r="S373" s="8" t="s">
        <v>119</v>
      </c>
      <c r="T373" s="8" t="s">
        <v>154</v>
      </c>
      <c r="U373" s="8" t="s">
        <v>390</v>
      </c>
      <c r="V373" s="8" t="s">
        <v>3378</v>
      </c>
      <c r="W373" s="8" t="s">
        <v>3381</v>
      </c>
      <c r="X373" s="8" t="s">
        <v>3388</v>
      </c>
      <c r="Y373" s="8" t="s">
        <v>3388</v>
      </c>
      <c r="Z373" s="8" t="s">
        <v>122</v>
      </c>
      <c r="AA373" s="8" t="s">
        <v>123</v>
      </c>
      <c r="AB373" s="8" t="s">
        <v>124</v>
      </c>
      <c r="AC373" s="8" t="s">
        <v>929</v>
      </c>
      <c r="AD373" s="8" t="s">
        <v>930</v>
      </c>
      <c r="AE373" s="8" t="s">
        <v>3393</v>
      </c>
      <c r="AF373" s="8" t="s">
        <v>931</v>
      </c>
      <c r="AG373" s="8">
        <v>80</v>
      </c>
      <c r="AH373" s="8">
        <v>67</v>
      </c>
      <c r="AI373" s="8">
        <v>95</v>
      </c>
      <c r="AJ373" s="8">
        <v>70</v>
      </c>
      <c r="AK373" s="8">
        <v>6.4</v>
      </c>
      <c r="AL373" s="8">
        <v>6.2</v>
      </c>
      <c r="AM373" s="8">
        <v>6.4</v>
      </c>
      <c r="AN373" s="8">
        <v>6.2</v>
      </c>
      <c r="AO373" s="8">
        <v>461.3</v>
      </c>
      <c r="AP373" s="8">
        <v>1.1000000000000001</v>
      </c>
      <c r="AQ373" s="8">
        <v>14.2</v>
      </c>
      <c r="AR373" s="8">
        <v>0</v>
      </c>
      <c r="AS373" s="8">
        <v>78747</v>
      </c>
      <c r="AT373" s="8">
        <v>180</v>
      </c>
      <c r="AU373" s="8">
        <v>79746</v>
      </c>
      <c r="AV373" s="8">
        <v>351</v>
      </c>
      <c r="AW373" s="8">
        <v>14937</v>
      </c>
      <c r="AX373" s="8">
        <v>134</v>
      </c>
      <c r="AY373" s="8">
        <v>93699</v>
      </c>
      <c r="AZ373" s="8">
        <v>235</v>
      </c>
      <c r="BA373" s="8">
        <v>10.30451996</v>
      </c>
      <c r="BB373" s="8">
        <v>924</v>
      </c>
      <c r="CO373" s="8" t="s">
        <v>932</v>
      </c>
      <c r="CP373" s="8" t="s">
        <v>933</v>
      </c>
      <c r="CQ373" s="8">
        <v>79.998999999999995</v>
      </c>
      <c r="CR373" s="8">
        <v>1.2999999999999999E-2</v>
      </c>
      <c r="CS373" s="8">
        <v>67.001999999999995</v>
      </c>
      <c r="CT373" s="8">
        <v>2.5999999999999999E-2</v>
      </c>
      <c r="CU373" s="8">
        <v>94.974999999999994</v>
      </c>
      <c r="CV373" s="8">
        <v>5.6000000000000001E-2</v>
      </c>
      <c r="CW373" s="8">
        <v>69.977999999999994</v>
      </c>
      <c r="CX373" s="8">
        <v>6.4000000000000001E-2</v>
      </c>
      <c r="CY373" s="8">
        <v>79.94</v>
      </c>
      <c r="CZ373" s="8">
        <v>0.08</v>
      </c>
      <c r="DA373" s="8">
        <v>62.57</v>
      </c>
      <c r="DB373" s="8">
        <v>0.05</v>
      </c>
      <c r="DC373" s="8">
        <v>66.209999999999994</v>
      </c>
      <c r="DD373" s="8">
        <v>0.02</v>
      </c>
      <c r="DE373" s="8">
        <v>-1.69</v>
      </c>
      <c r="DF373" s="8">
        <v>1.2E-2</v>
      </c>
      <c r="DG373" s="8">
        <v>1.472</v>
      </c>
      <c r="DH373" s="8">
        <v>5.8999999999999999E-3</v>
      </c>
      <c r="DI373" s="8">
        <v>78747</v>
      </c>
      <c r="DJ373" s="8">
        <v>180</v>
      </c>
      <c r="DK373" s="8">
        <v>14937</v>
      </c>
      <c r="DL373" s="8">
        <v>134</v>
      </c>
      <c r="DM373" s="8">
        <v>10.305</v>
      </c>
      <c r="DN373" s="8">
        <v>3.4000000000000002E-2</v>
      </c>
      <c r="DU373" s="8">
        <v>461.3</v>
      </c>
      <c r="DV373" s="8">
        <v>2.6</v>
      </c>
      <c r="DW373" s="8">
        <v>461.1</v>
      </c>
      <c r="DX373" s="8">
        <v>2.6</v>
      </c>
      <c r="DY373" s="8">
        <v>458.7</v>
      </c>
      <c r="DZ373" s="8">
        <v>2.6</v>
      </c>
      <c r="EA373" s="8">
        <v>14.2</v>
      </c>
      <c r="EB373" s="8">
        <v>0</v>
      </c>
      <c r="EC373" s="8">
        <v>13.5</v>
      </c>
      <c r="ED373" s="8">
        <v>0</v>
      </c>
      <c r="EE373" s="8">
        <v>15.4</v>
      </c>
      <c r="EF373" s="8">
        <v>0.1</v>
      </c>
      <c r="EG373" s="8">
        <v>6503.9</v>
      </c>
      <c r="EH373" s="8">
        <v>41.7</v>
      </c>
      <c r="EI373" s="8">
        <v>3970.2</v>
      </c>
      <c r="EJ373" s="8">
        <v>74.7</v>
      </c>
      <c r="EK373" s="8">
        <v>2588.6999999999998</v>
      </c>
      <c r="EL373" s="8">
        <v>30</v>
      </c>
      <c r="EM373" s="8">
        <v>460</v>
      </c>
      <c r="EO373" s="8">
        <v>460</v>
      </c>
      <c r="EQ373" s="8">
        <v>460</v>
      </c>
      <c r="ES373" s="8">
        <v>3.4</v>
      </c>
      <c r="EU373" s="8">
        <v>3.5</v>
      </c>
      <c r="EW373" s="8">
        <v>3.5</v>
      </c>
      <c r="EY373" s="8">
        <v>0.61</v>
      </c>
      <c r="EZ373" s="8">
        <v>460</v>
      </c>
      <c r="FB373" s="8">
        <v>460</v>
      </c>
      <c r="FD373" s="8">
        <v>460</v>
      </c>
      <c r="FF373" s="8">
        <v>5</v>
      </c>
      <c r="FH373" s="8">
        <v>5.0999999999999996</v>
      </c>
      <c r="FJ373" s="8">
        <v>4.7</v>
      </c>
      <c r="FL373" s="8">
        <v>3290</v>
      </c>
      <c r="FN373" s="8">
        <v>0.84</v>
      </c>
      <c r="FO373" s="8">
        <v>460</v>
      </c>
      <c r="FP373" s="8">
        <v>460</v>
      </c>
      <c r="FQ373" s="8">
        <v>460</v>
      </c>
      <c r="FR373" s="8">
        <v>4.9000000000000004</v>
      </c>
      <c r="FS373" s="8">
        <v>4.7</v>
      </c>
      <c r="FT373" s="8">
        <v>4.7</v>
      </c>
      <c r="FU373" s="8">
        <v>3080</v>
      </c>
      <c r="FV373" s="8">
        <v>0.82</v>
      </c>
      <c r="GE373" s="8">
        <v>9756</v>
      </c>
      <c r="HB373" s="8">
        <v>257.16000000000003</v>
      </c>
      <c r="HC373" s="8">
        <v>0.37</v>
      </c>
      <c r="HD373" s="8">
        <v>169.4</v>
      </c>
      <c r="HE373" s="8">
        <v>0.12</v>
      </c>
      <c r="HF373" s="8">
        <v>119.13</v>
      </c>
      <c r="HG373" s="8">
        <v>0.11</v>
      </c>
      <c r="HH373" s="8">
        <v>50.27</v>
      </c>
      <c r="HI373" s="8">
        <v>0.09</v>
      </c>
      <c r="HL373" s="8">
        <v>103.57</v>
      </c>
      <c r="HM373" s="8">
        <v>0.12</v>
      </c>
      <c r="HZ373" s="8">
        <v>86.48</v>
      </c>
      <c r="IA373" s="8">
        <v>0.06</v>
      </c>
      <c r="IB373" s="8">
        <v>60.63</v>
      </c>
      <c r="IC373" s="8">
        <v>0.17</v>
      </c>
      <c r="ID373" s="8">
        <v>51.29</v>
      </c>
      <c r="IE373" s="8">
        <v>0.03</v>
      </c>
      <c r="IF373" s="8">
        <v>9.34</v>
      </c>
      <c r="IG373" s="8">
        <v>0.17</v>
      </c>
      <c r="KB373" s="8">
        <v>258.13</v>
      </c>
      <c r="KC373" s="8">
        <v>0.39</v>
      </c>
      <c r="KD373" s="8">
        <v>169.48</v>
      </c>
      <c r="KE373" s="8">
        <v>0.33</v>
      </c>
      <c r="KF373" s="8">
        <v>119.4</v>
      </c>
      <c r="KG373" s="8">
        <v>0.11</v>
      </c>
      <c r="KH373" s="8">
        <v>50.07</v>
      </c>
      <c r="KI373" s="8">
        <v>0.33</v>
      </c>
      <c r="KR373" s="8">
        <v>101.7</v>
      </c>
      <c r="KS373" s="8">
        <v>0.14000000000000001</v>
      </c>
      <c r="LD373" s="8">
        <v>85.83</v>
      </c>
      <c r="LE373" s="8">
        <v>0.12</v>
      </c>
      <c r="LF373" s="8">
        <v>58.69</v>
      </c>
      <c r="LG373" s="8">
        <v>1.22</v>
      </c>
      <c r="LH373" s="8">
        <v>50.9</v>
      </c>
      <c r="LI373" s="8">
        <v>7.0000000000000007E-2</v>
      </c>
      <c r="LJ373" s="8">
        <v>7.79</v>
      </c>
      <c r="LK373" s="8">
        <v>1.27</v>
      </c>
      <c r="LL373" s="8">
        <v>103.19</v>
      </c>
      <c r="LM373" s="8">
        <v>0.13</v>
      </c>
      <c r="MX373" s="8">
        <v>61.82</v>
      </c>
      <c r="MY373" s="8">
        <v>0.03</v>
      </c>
      <c r="MZ373" s="8">
        <v>62.63</v>
      </c>
      <c r="NA373" s="8">
        <v>0.04</v>
      </c>
      <c r="NB373" s="8">
        <v>62.43</v>
      </c>
      <c r="NC373" s="8">
        <v>0.03</v>
      </c>
      <c r="ND373" s="8">
        <v>62.31</v>
      </c>
      <c r="NE373" s="8">
        <v>0.04</v>
      </c>
      <c r="NF373" s="8">
        <v>62.09</v>
      </c>
      <c r="NG373" s="8">
        <v>0.04</v>
      </c>
      <c r="OB373" s="8">
        <v>103.57</v>
      </c>
      <c r="OC373" s="8">
        <v>0.12</v>
      </c>
      <c r="OP373" s="8">
        <v>108</v>
      </c>
      <c r="OQ373" s="8">
        <v>0.11</v>
      </c>
      <c r="OR373" s="8">
        <v>102.88</v>
      </c>
      <c r="OS373" s="8">
        <v>0.14000000000000001</v>
      </c>
      <c r="PH373" s="8">
        <v>62.4</v>
      </c>
      <c r="PI373" s="8">
        <v>0.03</v>
      </c>
      <c r="PN373" s="8">
        <v>108.38</v>
      </c>
      <c r="PO373" s="8">
        <v>0.12</v>
      </c>
      <c r="PP373" s="8">
        <v>103.19</v>
      </c>
      <c r="PQ373" s="8">
        <v>0.13</v>
      </c>
      <c r="PR373" s="8">
        <v>108</v>
      </c>
      <c r="PS373" s="8">
        <v>0.11</v>
      </c>
      <c r="PT373" s="8">
        <v>102.88</v>
      </c>
      <c r="PU373" s="8">
        <v>0.14000000000000001</v>
      </c>
      <c r="QX373" s="8">
        <v>95.32</v>
      </c>
      <c r="QY373" s="8">
        <v>0.19</v>
      </c>
      <c r="QZ373" s="8">
        <v>94.68</v>
      </c>
      <c r="RA373" s="8">
        <v>0.16</v>
      </c>
      <c r="RB373" s="8">
        <v>79.87</v>
      </c>
      <c r="RC373" s="8">
        <v>0.06</v>
      </c>
      <c r="RD373" s="8">
        <v>80.03</v>
      </c>
      <c r="RE373" s="8">
        <v>0.05</v>
      </c>
      <c r="RF373" s="8">
        <v>80.14</v>
      </c>
      <c r="RG373" s="8">
        <v>0.06</v>
      </c>
      <c r="RH373" s="8">
        <v>79.78</v>
      </c>
      <c r="RI373" s="8">
        <v>0.06</v>
      </c>
      <c r="RJ373" s="8">
        <v>79.75</v>
      </c>
      <c r="RK373" s="8">
        <v>0.06</v>
      </c>
      <c r="RL373" s="8">
        <v>79.819999999999993</v>
      </c>
      <c r="RM373" s="8">
        <v>0.05</v>
      </c>
      <c r="RN373" s="8">
        <v>80.010000000000005</v>
      </c>
      <c r="RO373" s="8">
        <v>0.05</v>
      </c>
      <c r="RP373" s="8">
        <v>80.78</v>
      </c>
      <c r="RQ373" s="8">
        <v>0.12</v>
      </c>
      <c r="RR373" s="8">
        <v>80.72</v>
      </c>
      <c r="RS373" s="8">
        <v>0.1</v>
      </c>
      <c r="RT373" s="8">
        <v>80.73</v>
      </c>
      <c r="RU373" s="8">
        <v>0.08</v>
      </c>
      <c r="RV373" s="8">
        <v>80.75</v>
      </c>
      <c r="RW373" s="8">
        <v>7.0000000000000007E-2</v>
      </c>
      <c r="RX373" s="8">
        <v>81.040000000000006</v>
      </c>
      <c r="RY373" s="8">
        <v>0.08</v>
      </c>
      <c r="RZ373" s="8">
        <v>81</v>
      </c>
      <c r="SA373" s="8">
        <v>0.12</v>
      </c>
      <c r="SB373" s="8">
        <v>80.75</v>
      </c>
      <c r="SC373" s="8">
        <v>0.11</v>
      </c>
      <c r="SD373" s="8">
        <v>80.680000000000007</v>
      </c>
      <c r="SE373" s="8">
        <v>0.1</v>
      </c>
      <c r="SF373" s="8">
        <v>81.040000000000006</v>
      </c>
      <c r="SG373" s="8">
        <v>0.08</v>
      </c>
      <c r="SH373" s="8">
        <v>80.95</v>
      </c>
      <c r="SI373" s="8">
        <v>0.08</v>
      </c>
      <c r="SJ373" s="8">
        <v>80.91</v>
      </c>
      <c r="SK373" s="8">
        <v>7.0000000000000007E-2</v>
      </c>
      <c r="SL373" s="8">
        <v>80.88</v>
      </c>
      <c r="SM373" s="8">
        <v>0.08</v>
      </c>
      <c r="SN373" s="8">
        <v>81.16</v>
      </c>
      <c r="SO373" s="8">
        <v>7.0000000000000007E-2</v>
      </c>
      <c r="SP373" s="8">
        <v>81.11</v>
      </c>
      <c r="SQ373" s="8">
        <v>7.0000000000000007E-2</v>
      </c>
      <c r="SR373" s="8">
        <v>80.98</v>
      </c>
      <c r="SS373" s="8">
        <v>7.0000000000000007E-2</v>
      </c>
      <c r="ST373" s="8">
        <v>80.760000000000005</v>
      </c>
      <c r="SU373" s="8">
        <v>0.08</v>
      </c>
      <c r="SV373" s="8">
        <v>81.05</v>
      </c>
      <c r="SW373" s="8">
        <v>0.06</v>
      </c>
      <c r="SX373" s="8">
        <v>81.02</v>
      </c>
      <c r="SY373" s="8">
        <v>0.08</v>
      </c>
      <c r="SZ373" s="8">
        <v>80.92</v>
      </c>
      <c r="TA373" s="8">
        <v>0.09</v>
      </c>
      <c r="TB373" s="8">
        <v>80.849999999999994</v>
      </c>
      <c r="TC373" s="8">
        <v>0.09</v>
      </c>
      <c r="TD373" s="8">
        <v>80.17</v>
      </c>
      <c r="TE373" s="8">
        <v>0.06</v>
      </c>
      <c r="WJ373" s="7" t="s">
        <v>3406</v>
      </c>
      <c r="WK373" s="8">
        <v>79.998999999999995</v>
      </c>
      <c r="WL373" s="8">
        <v>1.2999999999999999E-2</v>
      </c>
      <c r="WM373" s="8">
        <v>67.001999999999995</v>
      </c>
      <c r="WN373" s="8">
        <v>2.5999999999999999E-2</v>
      </c>
      <c r="WO373" s="8">
        <v>62.848999999999997</v>
      </c>
      <c r="WP373" s="8">
        <v>2.3E-2</v>
      </c>
      <c r="WQ373" s="8">
        <v>60.173000000000002</v>
      </c>
      <c r="WR373" s="8">
        <v>2.8000000000000001E-2</v>
      </c>
      <c r="WS373" s="8">
        <v>94.974999999999994</v>
      </c>
      <c r="WT373" s="8">
        <v>5.6000000000000001E-2</v>
      </c>
      <c r="WU373" s="8">
        <v>69.977999999999994</v>
      </c>
      <c r="WV373" s="8">
        <v>6.4000000000000001E-2</v>
      </c>
      <c r="WW373" s="8">
        <v>4223.5</v>
      </c>
      <c r="WX373" s="8">
        <v>8.6</v>
      </c>
      <c r="WY373" s="8">
        <v>4080.1</v>
      </c>
      <c r="WZ373" s="8">
        <v>8.1999999999999993</v>
      </c>
      <c r="XA373" s="8">
        <v>0.25</v>
      </c>
      <c r="XB373" s="8">
        <v>5.0000000000000001E-3</v>
      </c>
      <c r="XC373" s="8">
        <v>-0.626</v>
      </c>
      <c r="XD373" s="8">
        <v>5.0000000000000001E-3</v>
      </c>
      <c r="XE373" s="8">
        <v>-1.69</v>
      </c>
      <c r="XF373" s="8">
        <v>1.2E-2</v>
      </c>
      <c r="XG373" s="8">
        <v>1.472</v>
      </c>
      <c r="XH373" s="8">
        <v>5.8999999999999999E-3</v>
      </c>
      <c r="XI373" s="8">
        <v>29.363</v>
      </c>
      <c r="XJ373" s="8">
        <v>1E-3</v>
      </c>
      <c r="XK373" s="8">
        <v>9093</v>
      </c>
      <c r="XL373" s="8">
        <v>22</v>
      </c>
      <c r="XM373" s="8">
        <v>1916</v>
      </c>
      <c r="XO373" s="1"/>
      <c r="XP373" s="12">
        <v>0</v>
      </c>
      <c r="XQ373" s="4"/>
      <c r="XR373" s="4"/>
      <c r="XS373" s="45">
        <f t="shared" ref="XS373:XS404" si="307">(XM373-XU373)*3.412/XT373/0.24</f>
        <v>1.3357439088253247</v>
      </c>
      <c r="XT373" s="9">
        <f t="shared" si="260"/>
        <v>19117.069793777795</v>
      </c>
      <c r="XU373" s="46">
        <f t="shared" si="261"/>
        <v>119.83285826771655</v>
      </c>
      <c r="XV373" s="9">
        <v>0</v>
      </c>
      <c r="XW373" s="9">
        <f t="shared" si="262"/>
        <v>0</v>
      </c>
      <c r="XX373" s="9">
        <f t="shared" si="263"/>
        <v>19117.069793777795</v>
      </c>
      <c r="XY373" s="15">
        <f t="shared" si="264"/>
        <v>1.107817578495914E-2</v>
      </c>
      <c r="XZ373" s="9">
        <f t="shared" si="265"/>
        <v>31.347196393013341</v>
      </c>
      <c r="YA373" s="9">
        <f t="shared" si="266"/>
        <v>61.513256091174675</v>
      </c>
      <c r="YB373" s="10">
        <v>14.064883519767001</v>
      </c>
      <c r="YC373" s="10">
        <v>13.255692568663408</v>
      </c>
      <c r="YD373" s="3">
        <v>9.7770918223217297E-3</v>
      </c>
      <c r="YE373" s="9">
        <v>33.579783630829652</v>
      </c>
      <c r="YF373" s="15">
        <v>1.107817578495914E-2</v>
      </c>
      <c r="YG373" s="9">
        <v>31.347196393013345</v>
      </c>
      <c r="YH373" s="15">
        <v>1.0474429159863352E-2</v>
      </c>
      <c r="YI373" s="9">
        <v>26.489417823446118</v>
      </c>
      <c r="YJ373" s="9">
        <f t="shared" si="267"/>
        <v>79.998999999999981</v>
      </c>
      <c r="YK373" s="9">
        <f t="shared" si="268"/>
        <v>67.002011046761268</v>
      </c>
      <c r="YL373" s="9">
        <f t="shared" si="269"/>
        <v>26.162627212530815</v>
      </c>
      <c r="YM373" s="9">
        <f t="shared" si="289"/>
        <v>99113.770873953807</v>
      </c>
      <c r="YN373" s="9">
        <f t="shared" si="290"/>
        <v>84814.381558779874</v>
      </c>
      <c r="YO373" s="9">
        <f>XK373-XM373</f>
        <v>7177</v>
      </c>
      <c r="YP373" s="14">
        <f t="shared" si="292"/>
        <v>0.24714124771976653</v>
      </c>
      <c r="YQ373" s="9">
        <f>YM373-(XM373-XU373)*3.413</f>
        <v>92983.452419221518</v>
      </c>
      <c r="YR373" s="9">
        <f>YN373-(XM373-XU373)*3.413</f>
        <v>78684.063104047586</v>
      </c>
      <c r="YS373" s="10">
        <f t="shared" si="295"/>
        <v>10.225827825714452</v>
      </c>
      <c r="YT373" s="15">
        <f t="shared" si="296"/>
        <v>0.15626952212458209</v>
      </c>
      <c r="YU373" s="16">
        <f t="shared" si="297"/>
        <v>-5.1845691804825265</v>
      </c>
      <c r="YV373" s="16">
        <f t="shared" si="298"/>
        <v>-18.485743908825306</v>
      </c>
      <c r="YW373" s="47">
        <f t="shared" si="299"/>
        <v>58.08946325388893</v>
      </c>
      <c r="YX373" s="5">
        <f t="shared" si="300"/>
        <v>99113.770873953807</v>
      </c>
      <c r="YY373" s="5">
        <f t="shared" si="301"/>
        <v>92866.491957134742</v>
      </c>
      <c r="YZ373" s="5">
        <f t="shared" si="302"/>
        <v>6247.2789168191339</v>
      </c>
      <c r="ZA373" s="5">
        <f t="shared" si="303"/>
        <v>0</v>
      </c>
      <c r="ZB373" s="5">
        <f t="shared" si="304"/>
        <v>99113.770873953879</v>
      </c>
      <c r="ZC373" s="6">
        <f t="shared" si="305"/>
        <v>1.0000000000000007</v>
      </c>
    </row>
    <row r="374" spans="1:679" s="8" customFormat="1" x14ac:dyDescent="0.25">
      <c r="A374" s="8">
        <v>2</v>
      </c>
      <c r="B374" s="8" t="s">
        <v>150</v>
      </c>
      <c r="C374" s="8" t="s">
        <v>151</v>
      </c>
      <c r="D374" s="8" t="s">
        <v>150</v>
      </c>
      <c r="E374" s="8" t="s">
        <v>3320</v>
      </c>
      <c r="F374" s="8" t="s">
        <v>3316</v>
      </c>
      <c r="G374" s="8" t="s">
        <v>3316</v>
      </c>
      <c r="H374" s="8" t="s">
        <v>3309</v>
      </c>
      <c r="I374" s="8" t="s">
        <v>3310</v>
      </c>
      <c r="J374" s="8" t="s">
        <v>3319</v>
      </c>
      <c r="L374" s="8">
        <v>5.375</v>
      </c>
      <c r="N374" s="7">
        <v>0</v>
      </c>
      <c r="O374" s="7">
        <v>0</v>
      </c>
      <c r="P374" s="8" t="s">
        <v>3372</v>
      </c>
      <c r="Q374" s="8" t="s">
        <v>152</v>
      </c>
      <c r="R374" s="8" t="s">
        <v>153</v>
      </c>
      <c r="S374" s="8" t="s">
        <v>119</v>
      </c>
      <c r="T374" s="8" t="s">
        <v>154</v>
      </c>
      <c r="U374" s="8" t="s">
        <v>135</v>
      </c>
      <c r="V374" s="8" t="s">
        <v>3378</v>
      </c>
      <c r="W374" s="8" t="s">
        <v>3381</v>
      </c>
      <c r="X374" s="8" t="s">
        <v>3388</v>
      </c>
      <c r="Y374" s="8" t="s">
        <v>3388</v>
      </c>
      <c r="Z374" s="8" t="s">
        <v>122</v>
      </c>
      <c r="AA374" s="8" t="s">
        <v>123</v>
      </c>
      <c r="AB374" s="8" t="s">
        <v>124</v>
      </c>
      <c r="AC374" s="8" t="s">
        <v>155</v>
      </c>
      <c r="AD374" s="8" t="s">
        <v>156</v>
      </c>
      <c r="AE374" s="8" t="s">
        <v>3393</v>
      </c>
      <c r="AF374" s="8" t="s">
        <v>157</v>
      </c>
      <c r="AG374" s="8">
        <v>75</v>
      </c>
      <c r="AH374" s="8">
        <v>62</v>
      </c>
      <c r="AI374" s="8">
        <v>95</v>
      </c>
      <c r="AJ374" s="8">
        <v>75</v>
      </c>
      <c r="AK374" s="8">
        <v>6.4</v>
      </c>
      <c r="AL374" s="8">
        <v>6.2</v>
      </c>
      <c r="AM374" s="8">
        <v>6.4</v>
      </c>
      <c r="AN374" s="8">
        <v>6.2</v>
      </c>
      <c r="AO374" s="8">
        <v>459.4</v>
      </c>
      <c r="AP374" s="8">
        <v>0</v>
      </c>
      <c r="AQ374" s="8">
        <v>15</v>
      </c>
      <c r="AR374" s="8">
        <v>0</v>
      </c>
      <c r="AS374" s="8">
        <v>63494</v>
      </c>
      <c r="AT374" s="8">
        <v>231</v>
      </c>
      <c r="AU374" s="8">
        <v>61849</v>
      </c>
      <c r="AV374" s="8">
        <v>424</v>
      </c>
      <c r="AW374" s="8">
        <v>12095</v>
      </c>
      <c r="AX374" s="8">
        <v>230</v>
      </c>
      <c r="AY374" s="8">
        <v>75601</v>
      </c>
      <c r="AZ374" s="8">
        <v>298</v>
      </c>
      <c r="BA374" s="34">
        <v>8.7969513614149406</v>
      </c>
      <c r="BB374" s="8">
        <v>928</v>
      </c>
      <c r="BD374" s="8">
        <v>33.25</v>
      </c>
      <c r="BE374" s="8">
        <v>7.3881777980000001</v>
      </c>
      <c r="CO374" s="8" t="s">
        <v>158</v>
      </c>
      <c r="CP374" s="8" t="s">
        <v>159</v>
      </c>
      <c r="CQ374" s="8">
        <v>75</v>
      </c>
      <c r="CR374" s="8">
        <v>2.4E-2</v>
      </c>
      <c r="CS374" s="8">
        <v>62.003999999999998</v>
      </c>
      <c r="CT374" s="8">
        <v>0.03</v>
      </c>
      <c r="CU374" s="8">
        <v>95</v>
      </c>
      <c r="CV374" s="8">
        <v>1.4999999999999999E-2</v>
      </c>
      <c r="CW374" s="8">
        <v>74.978999999999999</v>
      </c>
      <c r="CX374" s="8">
        <v>2.7E-2</v>
      </c>
      <c r="CY374" s="8">
        <v>74.69</v>
      </c>
      <c r="CZ374" s="8">
        <v>0.13</v>
      </c>
      <c r="DA374" s="8">
        <v>55.54</v>
      </c>
      <c r="DB374" s="8">
        <v>0.05</v>
      </c>
      <c r="DC374" s="8">
        <v>60.62</v>
      </c>
      <c r="DD374" s="8">
        <v>0.02</v>
      </c>
      <c r="DE374" s="8">
        <v>0.29099999999999998</v>
      </c>
      <c r="DF374" s="8">
        <v>1.0999999999999999E-2</v>
      </c>
      <c r="DG374" s="8">
        <v>1.1882999999999999</v>
      </c>
      <c r="DH374" s="8">
        <v>7.7000000000000002E-3</v>
      </c>
      <c r="DI374" s="8">
        <v>63494</v>
      </c>
      <c r="DJ374" s="8">
        <v>231</v>
      </c>
      <c r="DK374" s="8">
        <v>12095</v>
      </c>
      <c r="DL374" s="8">
        <v>230</v>
      </c>
      <c r="DM374" s="8">
        <v>8.7970000000000006</v>
      </c>
      <c r="DN374" s="8">
        <v>3.9E-2</v>
      </c>
      <c r="DU374" s="8">
        <v>459.4</v>
      </c>
      <c r="DV374" s="8">
        <v>2.1</v>
      </c>
      <c r="DW374" s="8">
        <v>461</v>
      </c>
      <c r="DX374" s="8">
        <v>2.1</v>
      </c>
      <c r="DY374" s="8">
        <v>460.7</v>
      </c>
      <c r="DZ374" s="8">
        <v>2.1</v>
      </c>
      <c r="EA374" s="8">
        <v>15</v>
      </c>
      <c r="EB374" s="8">
        <v>0.1</v>
      </c>
      <c r="EC374" s="8">
        <v>12.9</v>
      </c>
      <c r="ED374" s="8">
        <v>0</v>
      </c>
      <c r="EE374" s="8">
        <v>13.2</v>
      </c>
      <c r="EF374" s="8">
        <v>0.1</v>
      </c>
      <c r="EG374" s="8">
        <v>6812.2</v>
      </c>
      <c r="EH374" s="8">
        <v>46.3</v>
      </c>
      <c r="EI374" s="8">
        <v>3230.1</v>
      </c>
      <c r="EJ374" s="8">
        <v>55</v>
      </c>
      <c r="EK374" s="8">
        <v>1782.1</v>
      </c>
      <c r="EL374" s="8">
        <v>39.1</v>
      </c>
      <c r="EM374" s="8">
        <v>460</v>
      </c>
      <c r="EO374" s="8">
        <v>461</v>
      </c>
      <c r="EQ374" s="8">
        <v>459</v>
      </c>
      <c r="ES374" s="8">
        <v>2.8</v>
      </c>
      <c r="EU374" s="8">
        <v>2.8</v>
      </c>
      <c r="EW374" s="8">
        <v>3</v>
      </c>
      <c r="EY374" s="8">
        <v>0.65</v>
      </c>
      <c r="EZ374" s="8">
        <v>460</v>
      </c>
      <c r="FB374" s="8">
        <v>460</v>
      </c>
      <c r="FD374" s="8">
        <v>459</v>
      </c>
      <c r="FF374" s="8">
        <v>5.0999999999999996</v>
      </c>
      <c r="FH374" s="8">
        <v>5</v>
      </c>
      <c r="FJ374" s="8">
        <v>4.5</v>
      </c>
      <c r="FL374" s="8">
        <v>3200</v>
      </c>
      <c r="FN374" s="8">
        <v>0.73</v>
      </c>
      <c r="FO374" s="8">
        <v>460</v>
      </c>
      <c r="FP374" s="8">
        <v>459</v>
      </c>
      <c r="FQ374" s="8">
        <v>461</v>
      </c>
      <c r="FR374" s="8">
        <v>5.0999999999999996</v>
      </c>
      <c r="FS374" s="8">
        <v>4.7</v>
      </c>
      <c r="FT374" s="8">
        <v>4.4000000000000004</v>
      </c>
      <c r="FU374" s="8">
        <v>3090</v>
      </c>
      <c r="FV374" s="8">
        <v>0.82</v>
      </c>
      <c r="FW374" s="8">
        <v>458.6</v>
      </c>
      <c r="FY374" s="8">
        <v>1.7</v>
      </c>
      <c r="GA374" s="8">
        <v>714.6</v>
      </c>
      <c r="GC374" s="8">
        <v>115</v>
      </c>
      <c r="GE374" s="8">
        <v>8589.6</v>
      </c>
      <c r="HB374" s="8">
        <v>248.89</v>
      </c>
      <c r="HC374" s="8">
        <v>0.34</v>
      </c>
      <c r="HD374" s="8">
        <v>175.07</v>
      </c>
      <c r="HE374" s="8">
        <v>0.19</v>
      </c>
      <c r="HF374" s="8">
        <v>116.75</v>
      </c>
      <c r="HG374" s="8">
        <v>0.1</v>
      </c>
      <c r="HH374" s="8">
        <v>58.33</v>
      </c>
      <c r="HI374" s="8">
        <v>0.17</v>
      </c>
      <c r="HL374" s="8">
        <v>100.42</v>
      </c>
      <c r="HM374" s="8">
        <v>0.13</v>
      </c>
      <c r="HT374" s="8">
        <v>48.54</v>
      </c>
      <c r="HU374" s="8">
        <v>0.43</v>
      </c>
      <c r="HZ374" s="8">
        <v>75.05</v>
      </c>
      <c r="IA374" s="8">
        <v>0.06</v>
      </c>
      <c r="IB374" s="8">
        <v>56.43</v>
      </c>
      <c r="IC374" s="8">
        <v>0.32</v>
      </c>
      <c r="ID374" s="8">
        <v>44.19</v>
      </c>
      <c r="IE374" s="8">
        <v>0.04</v>
      </c>
      <c r="IF374" s="8">
        <v>12.23</v>
      </c>
      <c r="IG374" s="8">
        <v>0.31</v>
      </c>
      <c r="KB374" s="8">
        <v>255.87</v>
      </c>
      <c r="KC374" s="8">
        <v>0.35</v>
      </c>
      <c r="KD374" s="8">
        <v>175.85</v>
      </c>
      <c r="KE374" s="8">
        <v>0.37</v>
      </c>
      <c r="KF374" s="8">
        <v>118.77</v>
      </c>
      <c r="KG374" s="8">
        <v>0.1</v>
      </c>
      <c r="KH374" s="8">
        <v>57.08</v>
      </c>
      <c r="KI374" s="8">
        <v>0.37</v>
      </c>
      <c r="KR374" s="8">
        <v>97.77</v>
      </c>
      <c r="KS374" s="8">
        <v>0.11</v>
      </c>
      <c r="LD374" s="8">
        <v>75.11</v>
      </c>
      <c r="LE374" s="8">
        <v>0.17</v>
      </c>
      <c r="LF374" s="8">
        <v>53.91</v>
      </c>
      <c r="LG374" s="8">
        <v>1.24</v>
      </c>
      <c r="LH374" s="8">
        <v>44.23</v>
      </c>
      <c r="LI374" s="8">
        <v>0.11</v>
      </c>
      <c r="LJ374" s="8">
        <v>9.67</v>
      </c>
      <c r="LK374" s="8">
        <v>1.29</v>
      </c>
      <c r="LL374" s="8">
        <v>99.06</v>
      </c>
      <c r="LM374" s="8">
        <v>0.09</v>
      </c>
      <c r="MX374" s="8">
        <v>55.43</v>
      </c>
      <c r="MY374" s="8">
        <v>7.0000000000000007E-2</v>
      </c>
      <c r="MZ374" s="8">
        <v>55.78</v>
      </c>
      <c r="NA374" s="8">
        <v>0.08</v>
      </c>
      <c r="NB374" s="8">
        <v>55.98</v>
      </c>
      <c r="NC374" s="8">
        <v>7.0000000000000007E-2</v>
      </c>
      <c r="ND374" s="8">
        <v>55.54</v>
      </c>
      <c r="NE374" s="8">
        <v>7.0000000000000007E-2</v>
      </c>
      <c r="NF374" s="8">
        <v>55.87</v>
      </c>
      <c r="NG374" s="8">
        <v>0.06</v>
      </c>
      <c r="NH374" s="8">
        <v>55.73</v>
      </c>
      <c r="NI374" s="8">
        <v>0.06</v>
      </c>
      <c r="OP374" s="8">
        <v>103.48</v>
      </c>
      <c r="OQ374" s="8">
        <v>0.12</v>
      </c>
      <c r="OR374" s="8">
        <v>99.23</v>
      </c>
      <c r="OS374" s="8">
        <v>0.12</v>
      </c>
      <c r="OT374" s="8">
        <v>91.76</v>
      </c>
      <c r="OU374" s="8">
        <v>0.17</v>
      </c>
      <c r="OV374" s="8">
        <v>91.49</v>
      </c>
      <c r="OW374" s="8">
        <v>0.14000000000000001</v>
      </c>
      <c r="OX374" s="8">
        <v>92.96</v>
      </c>
      <c r="OY374" s="8">
        <v>0.18</v>
      </c>
      <c r="OZ374" s="8">
        <v>93.27</v>
      </c>
      <c r="PA374" s="8">
        <v>0.17</v>
      </c>
      <c r="PB374" s="8">
        <v>93.22</v>
      </c>
      <c r="PC374" s="8">
        <v>0.2</v>
      </c>
      <c r="PD374" s="8">
        <v>93.35</v>
      </c>
      <c r="PE374" s="8">
        <v>0.18</v>
      </c>
      <c r="PN374" s="8">
        <v>103.74</v>
      </c>
      <c r="PO374" s="8">
        <v>0.13</v>
      </c>
      <c r="PP374" s="8">
        <v>99.06</v>
      </c>
      <c r="PQ374" s="8">
        <v>0.09</v>
      </c>
      <c r="QH374" s="8">
        <v>46.23</v>
      </c>
      <c r="QI374" s="8">
        <v>0.24</v>
      </c>
      <c r="QX374" s="8">
        <v>95.37</v>
      </c>
      <c r="QY374" s="8">
        <v>0.27</v>
      </c>
      <c r="QZ374" s="8">
        <v>95.45</v>
      </c>
      <c r="RA374" s="8">
        <v>0.13</v>
      </c>
      <c r="RB374" s="8">
        <v>74.78</v>
      </c>
      <c r="RC374" s="8">
        <v>0.14000000000000001</v>
      </c>
      <c r="RD374" s="8">
        <v>74.790000000000006</v>
      </c>
      <c r="RE374" s="8">
        <v>0.13</v>
      </c>
      <c r="RF374" s="8">
        <v>74.69</v>
      </c>
      <c r="RG374" s="8">
        <v>0.11</v>
      </c>
      <c r="RH374" s="8">
        <v>74.81</v>
      </c>
      <c r="RI374" s="8">
        <v>0.15</v>
      </c>
      <c r="RJ374" s="8">
        <v>74.790000000000006</v>
      </c>
      <c r="RK374" s="8">
        <v>0.15</v>
      </c>
      <c r="RL374" s="8">
        <v>74.790000000000006</v>
      </c>
      <c r="RM374" s="8">
        <v>0.15</v>
      </c>
      <c r="RN374" s="8">
        <v>74.7</v>
      </c>
      <c r="RO374" s="8">
        <v>0.14000000000000001</v>
      </c>
      <c r="RP374" s="8">
        <v>75.81</v>
      </c>
      <c r="RQ374" s="8">
        <v>0.11</v>
      </c>
      <c r="RR374" s="8">
        <v>75.87</v>
      </c>
      <c r="RS374" s="8">
        <v>0.11</v>
      </c>
      <c r="RT374" s="8">
        <v>75.58</v>
      </c>
      <c r="RU374" s="8">
        <v>0.11</v>
      </c>
      <c r="RV374" s="8">
        <v>75.39</v>
      </c>
      <c r="RW374" s="8">
        <v>0.1</v>
      </c>
      <c r="RX374" s="8">
        <v>75.73</v>
      </c>
      <c r="RY374" s="8">
        <v>0.08</v>
      </c>
      <c r="RZ374" s="8">
        <v>75.66</v>
      </c>
      <c r="SA374" s="8">
        <v>0.11</v>
      </c>
      <c r="SB374" s="8">
        <v>75.44</v>
      </c>
      <c r="SC374" s="8">
        <v>0.11</v>
      </c>
      <c r="SD374" s="8">
        <v>75.37</v>
      </c>
      <c r="SE374" s="8">
        <v>0.11</v>
      </c>
      <c r="SF374" s="8">
        <v>76.3</v>
      </c>
      <c r="SG374" s="8">
        <v>0.11</v>
      </c>
      <c r="SH374" s="8">
        <v>75.94</v>
      </c>
      <c r="SI374" s="8">
        <v>0.11</v>
      </c>
      <c r="SJ374" s="8">
        <v>75.02</v>
      </c>
      <c r="SK374" s="8">
        <v>0.11</v>
      </c>
      <c r="SL374" s="8">
        <v>74.87</v>
      </c>
      <c r="SM374" s="8">
        <v>0.11</v>
      </c>
      <c r="SN374" s="8">
        <v>75.86</v>
      </c>
      <c r="SO374" s="8">
        <v>0.1</v>
      </c>
      <c r="SP374" s="8">
        <v>75.37</v>
      </c>
      <c r="SQ374" s="8">
        <v>0.11</v>
      </c>
      <c r="SR374" s="8">
        <v>75.17</v>
      </c>
      <c r="SS374" s="8">
        <v>0.1</v>
      </c>
      <c r="ST374" s="8">
        <v>74.89</v>
      </c>
      <c r="SU374" s="8">
        <v>0.11</v>
      </c>
      <c r="SV374" s="8">
        <v>76.31</v>
      </c>
      <c r="SW374" s="8">
        <v>0.11</v>
      </c>
      <c r="SX374" s="8">
        <v>75.14</v>
      </c>
      <c r="SY374" s="8">
        <v>0.11</v>
      </c>
      <c r="SZ374" s="8">
        <v>75.150000000000006</v>
      </c>
      <c r="TA374" s="8">
        <v>0.1</v>
      </c>
      <c r="TB374" s="8">
        <v>75.08</v>
      </c>
      <c r="TC374" s="8">
        <v>0.1</v>
      </c>
      <c r="WJ374" s="7" t="s">
        <v>3406</v>
      </c>
      <c r="WK374" s="8">
        <v>75</v>
      </c>
      <c r="WL374" s="8">
        <v>2.4E-2</v>
      </c>
      <c r="WM374" s="8">
        <v>62.003999999999998</v>
      </c>
      <c r="WN374" s="8">
        <v>0.03</v>
      </c>
      <c r="WO374" s="8">
        <v>55.335000000000001</v>
      </c>
      <c r="WP374" s="8">
        <v>1.9E-2</v>
      </c>
      <c r="WQ374" s="8">
        <v>53.155000000000001</v>
      </c>
      <c r="WR374" s="8">
        <v>2.5999999999999999E-2</v>
      </c>
      <c r="WS374" s="8">
        <v>95</v>
      </c>
      <c r="WT374" s="8">
        <v>1.4999999999999999E-2</v>
      </c>
      <c r="WU374" s="8">
        <v>74.978999999999999</v>
      </c>
      <c r="WV374" s="8">
        <v>2.7E-2</v>
      </c>
      <c r="WW374" s="8">
        <v>2909.9</v>
      </c>
      <c r="WX374" s="8">
        <v>9.4</v>
      </c>
      <c r="WY374" s="8">
        <v>2874.5</v>
      </c>
      <c r="WZ374" s="8">
        <v>9.3000000000000007</v>
      </c>
      <c r="XA374" s="8">
        <v>0.92</v>
      </c>
      <c r="XB374" s="8">
        <v>7.0000000000000001E-3</v>
      </c>
      <c r="XC374" s="8">
        <v>-0.58599999999999997</v>
      </c>
      <c r="XD374" s="8">
        <v>6.0000000000000001E-3</v>
      </c>
      <c r="XE374" s="8">
        <v>0.29099999999999998</v>
      </c>
      <c r="XF374" s="8">
        <v>1.0999999999999999E-2</v>
      </c>
      <c r="XG374" s="8">
        <v>1.1882999999999999</v>
      </c>
      <c r="XH374" s="8">
        <v>7.7000000000000002E-3</v>
      </c>
      <c r="XI374" s="8">
        <v>29.442</v>
      </c>
      <c r="XJ374" s="8">
        <v>2E-3</v>
      </c>
      <c r="XK374" s="8">
        <v>8594</v>
      </c>
      <c r="XL374" s="8">
        <v>22</v>
      </c>
      <c r="XM374" s="8">
        <v>1470</v>
      </c>
      <c r="XO374" s="1"/>
      <c r="XP374" s="12">
        <v>0</v>
      </c>
      <c r="XQ374" s="4"/>
      <c r="XR374" s="4"/>
      <c r="XS374" s="45">
        <f t="shared" si="307"/>
        <v>1.2315843293628266</v>
      </c>
      <c r="XT374" s="9">
        <f t="shared" si="260"/>
        <v>13382.474764952458</v>
      </c>
      <c r="XU374" s="46">
        <f t="shared" si="261"/>
        <v>310.68139212598425</v>
      </c>
      <c r="XV374" s="9">
        <v>0</v>
      </c>
      <c r="XW374" s="9">
        <f t="shared" si="262"/>
        <v>0</v>
      </c>
      <c r="XX374" s="9">
        <f t="shared" si="263"/>
        <v>13382.474764952458</v>
      </c>
      <c r="XY374" s="15">
        <f t="shared" si="264"/>
        <v>8.7832630608755801E-3</v>
      </c>
      <c r="XZ374" s="9">
        <f t="shared" si="265"/>
        <v>27.611524767516144</v>
      </c>
      <c r="YA374" s="9">
        <f t="shared" si="266"/>
        <v>54.103415670637176</v>
      </c>
      <c r="YB374" s="10">
        <v>14.099760987995673</v>
      </c>
      <c r="YC374" s="10">
        <v>13.046465849294673</v>
      </c>
      <c r="YD374" s="3">
        <v>1.3902377616932365E-2</v>
      </c>
      <c r="YE374" s="9">
        <v>38.136824939447443</v>
      </c>
      <c r="YF374" s="15">
        <v>8.7832630608755801E-3</v>
      </c>
      <c r="YG374" s="9">
        <v>27.611524767516148</v>
      </c>
      <c r="YH374" s="15">
        <v>8.0726506671367059E-3</v>
      </c>
      <c r="YI374" s="9">
        <v>22.043817213183754</v>
      </c>
      <c r="YJ374" s="9">
        <f t="shared" si="267"/>
        <v>74.999999999999986</v>
      </c>
      <c r="YK374" s="9">
        <f t="shared" si="268"/>
        <v>62.004009080040689</v>
      </c>
      <c r="YL374" s="9">
        <f t="shared" si="269"/>
        <v>21.743822659510894</v>
      </c>
      <c r="YM374" s="9">
        <f t="shared" si="289"/>
        <v>78524.375388638611</v>
      </c>
      <c r="YN374" s="9">
        <f t="shared" si="290"/>
        <v>67115.522990735713</v>
      </c>
      <c r="YO374" s="9">
        <f>XK374-XM374</f>
        <v>7124</v>
      </c>
      <c r="YP374" s="14">
        <f t="shared" si="292"/>
        <v>0.30963903730099496</v>
      </c>
      <c r="YQ374" s="9">
        <f>YM374-(XM374-XU374)*3.413</f>
        <v>74567.620979964602</v>
      </c>
      <c r="YR374" s="9">
        <f>YN374-(XM374-XU374)*3.413</f>
        <v>63158.768582061697</v>
      </c>
      <c r="YS374" s="10">
        <f t="shared" si="295"/>
        <v>8.6767071189160578</v>
      </c>
      <c r="YT374" s="15">
        <f t="shared" si="296"/>
        <v>0.12816934014544065</v>
      </c>
      <c r="YU374" s="16">
        <f t="shared" si="297"/>
        <v>-5.8677021080052505</v>
      </c>
      <c r="YV374" s="16">
        <f t="shared" si="298"/>
        <v>-20.89658432936281</v>
      </c>
      <c r="YW374" s="47">
        <f t="shared" si="299"/>
        <v>51.031372499736548</v>
      </c>
      <c r="YX374" s="5">
        <f t="shared" si="300"/>
        <v>78524.375388638611</v>
      </c>
      <c r="YY374" s="5">
        <f t="shared" si="301"/>
        <v>74509.705844488431</v>
      </c>
      <c r="YZ374" s="5">
        <f t="shared" si="302"/>
        <v>4014.6695441502288</v>
      </c>
      <c r="ZA374" s="5">
        <f t="shared" si="303"/>
        <v>0</v>
      </c>
      <c r="ZB374" s="5">
        <f t="shared" si="304"/>
        <v>78524.375388638655</v>
      </c>
      <c r="ZC374" s="6">
        <f t="shared" si="305"/>
        <v>1.0000000000000007</v>
      </c>
    </row>
    <row r="375" spans="1:679" s="8" customFormat="1" x14ac:dyDescent="0.25">
      <c r="A375" s="8">
        <v>2</v>
      </c>
      <c r="B375" s="8" t="s">
        <v>373</v>
      </c>
      <c r="C375" s="8" t="s">
        <v>374</v>
      </c>
      <c r="D375" s="8" t="s">
        <v>373</v>
      </c>
      <c r="E375" s="8" t="s">
        <v>3320</v>
      </c>
      <c r="F375" s="8" t="s">
        <v>3316</v>
      </c>
      <c r="G375" s="8" t="s">
        <v>3316</v>
      </c>
      <c r="H375" s="8" t="s">
        <v>3326</v>
      </c>
      <c r="I375" s="8" t="s">
        <v>3319</v>
      </c>
      <c r="J375" s="8" t="s">
        <v>3319</v>
      </c>
      <c r="L375" s="8">
        <v>5.375</v>
      </c>
      <c r="N375" s="7">
        <v>0</v>
      </c>
      <c r="O375" s="7">
        <v>0</v>
      </c>
      <c r="P375" s="8" t="s">
        <v>3372</v>
      </c>
      <c r="Q375" s="8" t="s">
        <v>375</v>
      </c>
      <c r="R375" s="8" t="s">
        <v>376</v>
      </c>
      <c r="S375" s="8" t="s">
        <v>119</v>
      </c>
      <c r="T375" s="8" t="s">
        <v>154</v>
      </c>
      <c r="U375" s="8" t="s">
        <v>378</v>
      </c>
      <c r="V375" s="8" t="s">
        <v>3378</v>
      </c>
      <c r="W375" s="8" t="s">
        <v>3381</v>
      </c>
      <c r="X375" s="8" t="s">
        <v>3388</v>
      </c>
      <c r="Y375" s="8" t="s">
        <v>3388</v>
      </c>
      <c r="Z375" s="8" t="s">
        <v>122</v>
      </c>
      <c r="AA375" s="8" t="s">
        <v>123</v>
      </c>
      <c r="AB375" s="8" t="s">
        <v>124</v>
      </c>
      <c r="AC375" s="8" t="s">
        <v>155</v>
      </c>
      <c r="AD375" s="8" t="s">
        <v>156</v>
      </c>
      <c r="AE375" s="8" t="s">
        <v>3393</v>
      </c>
      <c r="AF375" s="8" t="s">
        <v>157</v>
      </c>
      <c r="AG375" s="8">
        <v>80</v>
      </c>
      <c r="AH375" s="8">
        <v>67</v>
      </c>
      <c r="AI375" s="8">
        <v>95</v>
      </c>
      <c r="AJ375" s="8">
        <v>75</v>
      </c>
      <c r="AK375" s="8">
        <v>6.4</v>
      </c>
      <c r="AL375" s="8">
        <v>6.2</v>
      </c>
      <c r="AM375" s="8">
        <v>6.4</v>
      </c>
      <c r="AN375" s="8">
        <v>6.2</v>
      </c>
      <c r="AO375" s="8">
        <v>459.3</v>
      </c>
      <c r="AP375" s="8">
        <v>0</v>
      </c>
      <c r="AQ375" s="8">
        <v>14.4</v>
      </c>
      <c r="AR375" s="8">
        <v>0</v>
      </c>
      <c r="AS375" s="8">
        <v>65989</v>
      </c>
      <c r="AT375" s="8">
        <v>227</v>
      </c>
      <c r="AU375" s="8">
        <v>64473</v>
      </c>
      <c r="AV375" s="8">
        <v>456</v>
      </c>
      <c r="AW375" s="8">
        <v>23177</v>
      </c>
      <c r="AX375" s="8">
        <v>276</v>
      </c>
      <c r="AY375" s="8">
        <v>89187</v>
      </c>
      <c r="AZ375" s="8">
        <v>371</v>
      </c>
      <c r="BA375" s="8">
        <v>11.008022710000001</v>
      </c>
      <c r="BB375" s="8">
        <v>749</v>
      </c>
      <c r="CO375" s="8" t="s">
        <v>379</v>
      </c>
      <c r="CP375" s="8" t="s">
        <v>380</v>
      </c>
      <c r="CQ375" s="8">
        <v>80.006</v>
      </c>
      <c r="CR375" s="8">
        <v>3.2000000000000001E-2</v>
      </c>
      <c r="CS375" s="8">
        <v>67.150999999999996</v>
      </c>
      <c r="CT375" s="8">
        <v>3.1E-2</v>
      </c>
      <c r="CU375" s="8">
        <v>94.796999999999997</v>
      </c>
      <c r="CV375" s="8">
        <v>3.5000000000000003E-2</v>
      </c>
      <c r="CW375" s="8">
        <v>74.753</v>
      </c>
      <c r="CX375" s="8">
        <v>7.1999999999999995E-2</v>
      </c>
      <c r="CY375" s="8">
        <v>79.69</v>
      </c>
      <c r="CZ375" s="8">
        <v>0.14000000000000001</v>
      </c>
      <c r="DA375" s="8">
        <v>59.6</v>
      </c>
      <c r="DB375" s="8">
        <v>0.05</v>
      </c>
      <c r="DC375" s="8">
        <v>64.67</v>
      </c>
      <c r="DD375" s="8">
        <v>0.03</v>
      </c>
      <c r="DE375" s="8">
        <v>0.7</v>
      </c>
      <c r="DF375" s="8">
        <v>8.9999999999999993E-3</v>
      </c>
      <c r="DG375" s="8">
        <v>1.1827000000000001</v>
      </c>
      <c r="DH375" s="8">
        <v>6.8999999999999999E-3</v>
      </c>
      <c r="DI375" s="8">
        <v>65989</v>
      </c>
      <c r="DJ375" s="8">
        <v>227</v>
      </c>
      <c r="DK375" s="8">
        <v>23177</v>
      </c>
      <c r="DL375" s="8">
        <v>276</v>
      </c>
      <c r="DM375" s="8">
        <v>11.007999999999999</v>
      </c>
      <c r="DN375" s="8">
        <v>5.1999999999999998E-2</v>
      </c>
      <c r="DU375" s="8">
        <v>459.3</v>
      </c>
      <c r="DV375" s="8">
        <v>2</v>
      </c>
      <c r="DW375" s="8">
        <v>461.1</v>
      </c>
      <c r="DX375" s="8">
        <v>2</v>
      </c>
      <c r="DY375" s="8">
        <v>460.8</v>
      </c>
      <c r="DZ375" s="8">
        <v>2</v>
      </c>
      <c r="EA375" s="8">
        <v>14.4</v>
      </c>
      <c r="EB375" s="8">
        <v>0</v>
      </c>
      <c r="EC375" s="8">
        <v>12.3</v>
      </c>
      <c r="ED375" s="8">
        <v>0</v>
      </c>
      <c r="EE375" s="8">
        <v>12.7</v>
      </c>
      <c r="EF375" s="8">
        <v>0</v>
      </c>
      <c r="EG375" s="8">
        <v>6541.5</v>
      </c>
      <c r="EH375" s="8">
        <v>41.4</v>
      </c>
      <c r="EI375" s="8">
        <v>3227.9</v>
      </c>
      <c r="EJ375" s="8">
        <v>49.4</v>
      </c>
      <c r="EK375" s="8">
        <v>1560.5</v>
      </c>
      <c r="EL375" s="8">
        <v>33.4</v>
      </c>
      <c r="EM375" s="8">
        <v>460</v>
      </c>
      <c r="EO375" s="8">
        <v>460</v>
      </c>
      <c r="EQ375" s="8">
        <v>459</v>
      </c>
      <c r="ES375" s="8">
        <v>2.4</v>
      </c>
      <c r="EU375" s="8">
        <v>2.5</v>
      </c>
      <c r="EW375" s="8">
        <v>5.6</v>
      </c>
      <c r="EY375" s="8">
        <v>0.5</v>
      </c>
      <c r="EZ375" s="8">
        <v>460</v>
      </c>
      <c r="FB375" s="8">
        <v>459</v>
      </c>
      <c r="FD375" s="8">
        <v>460</v>
      </c>
      <c r="FF375" s="8">
        <v>5.0999999999999996</v>
      </c>
      <c r="FH375" s="8">
        <v>5</v>
      </c>
      <c r="FJ375" s="8">
        <v>4.4000000000000004</v>
      </c>
      <c r="FL375" s="8">
        <v>3210</v>
      </c>
      <c r="FN375" s="8">
        <v>0.73</v>
      </c>
      <c r="FO375" s="8">
        <v>460</v>
      </c>
      <c r="FP375" s="8">
        <v>460</v>
      </c>
      <c r="FQ375" s="8">
        <v>459</v>
      </c>
      <c r="FR375" s="8">
        <v>4.9000000000000004</v>
      </c>
      <c r="FS375" s="8">
        <v>4.7</v>
      </c>
      <c r="FT375" s="8">
        <v>4.4000000000000004</v>
      </c>
      <c r="FU375" s="8">
        <v>3050</v>
      </c>
      <c r="FV375" s="8">
        <v>0.82</v>
      </c>
      <c r="FW375" s="8">
        <v>458.5</v>
      </c>
      <c r="FY375" s="8">
        <v>1.7</v>
      </c>
      <c r="GA375" s="8">
        <v>707.9</v>
      </c>
      <c r="GC375" s="8">
        <v>115</v>
      </c>
      <c r="GE375" s="8">
        <v>8102.9</v>
      </c>
      <c r="HB375" s="8">
        <v>252</v>
      </c>
      <c r="HC375" s="8">
        <v>0.28999999999999998</v>
      </c>
      <c r="HD375" s="8">
        <v>174.75</v>
      </c>
      <c r="HE375" s="8">
        <v>0.09</v>
      </c>
      <c r="HF375" s="8">
        <v>117.61</v>
      </c>
      <c r="HG375" s="8">
        <v>0.08</v>
      </c>
      <c r="HH375" s="8">
        <v>57.13</v>
      </c>
      <c r="HI375" s="8">
        <v>0.09</v>
      </c>
      <c r="HL375" s="8">
        <v>103.77</v>
      </c>
      <c r="HM375" s="8">
        <v>0.08</v>
      </c>
      <c r="HT375" s="8">
        <v>57.34</v>
      </c>
      <c r="HU375" s="8">
        <v>0.41</v>
      </c>
      <c r="HZ375" s="8">
        <v>82.16</v>
      </c>
      <c r="IA375" s="8">
        <v>0.06</v>
      </c>
      <c r="IB375" s="8">
        <v>63.14</v>
      </c>
      <c r="IC375" s="8">
        <v>0.17</v>
      </c>
      <c r="ID375" s="8">
        <v>48.61</v>
      </c>
      <c r="IE375" s="8">
        <v>0.04</v>
      </c>
      <c r="IF375" s="8">
        <v>14.52</v>
      </c>
      <c r="IG375" s="8">
        <v>0.15</v>
      </c>
      <c r="KB375" s="8">
        <v>254.39</v>
      </c>
      <c r="KC375" s="8">
        <v>0.28999999999999998</v>
      </c>
      <c r="KD375" s="8">
        <v>172.21</v>
      </c>
      <c r="KE375" s="8">
        <v>0.28999999999999998</v>
      </c>
      <c r="KF375" s="8">
        <v>118.3</v>
      </c>
      <c r="KG375" s="8">
        <v>0.08</v>
      </c>
      <c r="KH375" s="8">
        <v>53.9</v>
      </c>
      <c r="KI375" s="8">
        <v>0.3</v>
      </c>
      <c r="KR375" s="8">
        <v>100.87</v>
      </c>
      <c r="KS375" s="8">
        <v>0.1</v>
      </c>
      <c r="LD375" s="8">
        <v>81.84</v>
      </c>
      <c r="LE375" s="8">
        <v>0.15</v>
      </c>
      <c r="LF375" s="8">
        <v>58.89</v>
      </c>
      <c r="LG375" s="8">
        <v>0.98</v>
      </c>
      <c r="LH375" s="8">
        <v>48.41</v>
      </c>
      <c r="LI375" s="8">
        <v>0.09</v>
      </c>
      <c r="LJ375" s="8">
        <v>10.47</v>
      </c>
      <c r="LK375" s="8">
        <v>1.02</v>
      </c>
      <c r="LL375" s="8">
        <v>102.68</v>
      </c>
      <c r="LM375" s="8">
        <v>0.08</v>
      </c>
      <c r="MX375" s="8">
        <v>59.39</v>
      </c>
      <c r="MY375" s="8">
        <v>0.1</v>
      </c>
      <c r="MZ375" s="8">
        <v>59.97</v>
      </c>
      <c r="NA375" s="8">
        <v>7.0000000000000007E-2</v>
      </c>
      <c r="NB375" s="8">
        <v>60.11</v>
      </c>
      <c r="NC375" s="8">
        <v>7.0000000000000007E-2</v>
      </c>
      <c r="ND375" s="8">
        <v>59.74</v>
      </c>
      <c r="NE375" s="8">
        <v>0.06</v>
      </c>
      <c r="NF375" s="8">
        <v>59.99</v>
      </c>
      <c r="NG375" s="8">
        <v>0.06</v>
      </c>
      <c r="NH375" s="8">
        <v>59.79</v>
      </c>
      <c r="NI375" s="8">
        <v>7.0000000000000007E-2</v>
      </c>
      <c r="OP375" s="8">
        <v>107.19</v>
      </c>
      <c r="OQ375" s="8">
        <v>0.08</v>
      </c>
      <c r="OR375" s="8">
        <v>102.37</v>
      </c>
      <c r="OS375" s="8">
        <v>0.1</v>
      </c>
      <c r="OT375" s="8">
        <v>94.56</v>
      </c>
      <c r="OU375" s="8">
        <v>0.19</v>
      </c>
      <c r="OV375" s="8">
        <v>94.68</v>
      </c>
      <c r="OW375" s="8">
        <v>0.17</v>
      </c>
      <c r="OX375" s="8">
        <v>94.58</v>
      </c>
      <c r="OY375" s="8">
        <v>0.17</v>
      </c>
      <c r="OZ375" s="8">
        <v>94.56</v>
      </c>
      <c r="PA375" s="8">
        <v>0.15</v>
      </c>
      <c r="PB375" s="8">
        <v>94.71</v>
      </c>
      <c r="PC375" s="8">
        <v>0.22</v>
      </c>
      <c r="PD375" s="8">
        <v>94.72</v>
      </c>
      <c r="PE375" s="8">
        <v>0.18</v>
      </c>
      <c r="PN375" s="8">
        <v>107.62</v>
      </c>
      <c r="PO375" s="8">
        <v>0.08</v>
      </c>
      <c r="PP375" s="8">
        <v>102.68</v>
      </c>
      <c r="PQ375" s="8">
        <v>0.08</v>
      </c>
      <c r="QH375" s="8">
        <v>51.23</v>
      </c>
      <c r="QI375" s="8">
        <v>0.83</v>
      </c>
      <c r="QX375" s="8">
        <v>94.84</v>
      </c>
      <c r="QY375" s="8">
        <v>0.12</v>
      </c>
      <c r="QZ375" s="8">
        <v>94.67</v>
      </c>
      <c r="RA375" s="8">
        <v>0.14000000000000001</v>
      </c>
      <c r="RB375" s="8">
        <v>79.89</v>
      </c>
      <c r="RC375" s="8">
        <v>0.1</v>
      </c>
      <c r="RD375" s="8">
        <v>79.84</v>
      </c>
      <c r="RE375" s="8">
        <v>0.11</v>
      </c>
      <c r="RF375" s="8">
        <v>79.73</v>
      </c>
      <c r="RG375" s="8">
        <v>0.14000000000000001</v>
      </c>
      <c r="RH375" s="8">
        <v>79.959999999999994</v>
      </c>
      <c r="RI375" s="8">
        <v>0.11</v>
      </c>
      <c r="RJ375" s="8">
        <v>79.900000000000006</v>
      </c>
      <c r="RK375" s="8">
        <v>0.11</v>
      </c>
      <c r="RL375" s="8">
        <v>79.930000000000007</v>
      </c>
      <c r="RM375" s="8">
        <v>0.12</v>
      </c>
      <c r="RN375" s="8">
        <v>79.8</v>
      </c>
      <c r="RO375" s="8">
        <v>0.11</v>
      </c>
      <c r="RP375" s="8">
        <v>80.52</v>
      </c>
      <c r="RQ375" s="8">
        <v>0.09</v>
      </c>
      <c r="RR375" s="8">
        <v>80.48</v>
      </c>
      <c r="RS375" s="8">
        <v>0.09</v>
      </c>
      <c r="RT375" s="8">
        <v>80.36</v>
      </c>
      <c r="RU375" s="8">
        <v>0.09</v>
      </c>
      <c r="RV375" s="8">
        <v>80.25</v>
      </c>
      <c r="RW375" s="8">
        <v>0.09</v>
      </c>
      <c r="RX375" s="8">
        <v>80.239999999999995</v>
      </c>
      <c r="RY375" s="8">
        <v>0.12</v>
      </c>
      <c r="RZ375" s="8">
        <v>79.849999999999994</v>
      </c>
      <c r="SA375" s="8">
        <v>0.13</v>
      </c>
      <c r="SB375" s="8">
        <v>79.8</v>
      </c>
      <c r="SC375" s="8">
        <v>0.13</v>
      </c>
      <c r="SD375" s="8">
        <v>79.84</v>
      </c>
      <c r="SE375" s="8">
        <v>0.13</v>
      </c>
      <c r="SF375" s="8">
        <v>80.08</v>
      </c>
      <c r="SG375" s="8">
        <v>0.12</v>
      </c>
      <c r="SH375" s="8">
        <v>80.16</v>
      </c>
      <c r="SI375" s="8">
        <v>0.11</v>
      </c>
      <c r="SJ375" s="8">
        <v>79.63</v>
      </c>
      <c r="SK375" s="8">
        <v>0.14000000000000001</v>
      </c>
      <c r="SL375" s="8">
        <v>79.650000000000006</v>
      </c>
      <c r="SM375" s="8">
        <v>0.14000000000000001</v>
      </c>
      <c r="SN375" s="8">
        <v>79.83</v>
      </c>
      <c r="SO375" s="8">
        <v>0.14000000000000001</v>
      </c>
      <c r="SP375" s="8">
        <v>79.91</v>
      </c>
      <c r="SQ375" s="8">
        <v>0.13</v>
      </c>
      <c r="SR375" s="8">
        <v>80.05</v>
      </c>
      <c r="SS375" s="8">
        <v>0.12</v>
      </c>
      <c r="ST375" s="8">
        <v>79.77</v>
      </c>
      <c r="SU375" s="8">
        <v>0.12</v>
      </c>
      <c r="SV375" s="8">
        <v>80.03</v>
      </c>
      <c r="SW375" s="8">
        <v>0.11</v>
      </c>
      <c r="SX375" s="8">
        <v>79.89</v>
      </c>
      <c r="SY375" s="8">
        <v>0.12</v>
      </c>
      <c r="SZ375" s="8">
        <v>79.98</v>
      </c>
      <c r="TA375" s="8">
        <v>0.12</v>
      </c>
      <c r="TB375" s="8">
        <v>79.989999999999995</v>
      </c>
      <c r="TC375" s="8">
        <v>0.13</v>
      </c>
      <c r="WJ375" s="7" t="s">
        <v>3406</v>
      </c>
      <c r="WK375" s="8">
        <v>80.006</v>
      </c>
      <c r="WL375" s="8">
        <v>3.2000000000000001E-2</v>
      </c>
      <c r="WM375" s="8">
        <v>67.150999999999996</v>
      </c>
      <c r="WN375" s="8">
        <v>3.1E-2</v>
      </c>
      <c r="WO375" s="8">
        <v>59.433</v>
      </c>
      <c r="WP375" s="8">
        <v>2.5999999999999999E-2</v>
      </c>
      <c r="WQ375" s="8">
        <v>57.625</v>
      </c>
      <c r="WR375" s="8">
        <v>3.9E-2</v>
      </c>
      <c r="WS375" s="8">
        <v>94.796999999999997</v>
      </c>
      <c r="WT375" s="8">
        <v>3.5000000000000003E-2</v>
      </c>
      <c r="WU375" s="8">
        <v>74.753</v>
      </c>
      <c r="WV375" s="8">
        <v>7.1999999999999995E-2</v>
      </c>
      <c r="WW375" s="8">
        <v>2927.9</v>
      </c>
      <c r="WX375" s="8">
        <v>8.6999999999999993</v>
      </c>
      <c r="WY375" s="8">
        <v>2837.7</v>
      </c>
      <c r="WZ375" s="8">
        <v>8.4</v>
      </c>
      <c r="XA375" s="8">
        <v>0.25</v>
      </c>
      <c r="XB375" s="8">
        <v>6.0000000000000001E-3</v>
      </c>
      <c r="XC375" s="8">
        <v>-0.318</v>
      </c>
      <c r="XD375" s="8">
        <v>3.0000000000000001E-3</v>
      </c>
      <c r="XE375" s="8">
        <v>0.7</v>
      </c>
      <c r="XF375" s="8">
        <v>8.9999999999999993E-3</v>
      </c>
      <c r="XG375" s="8">
        <v>1.1827000000000001</v>
      </c>
      <c r="XH375" s="8">
        <v>6.8999999999999999E-3</v>
      </c>
      <c r="XI375" s="8">
        <v>29.164000000000001</v>
      </c>
      <c r="XJ375" s="8">
        <v>2E-3</v>
      </c>
      <c r="XK375" s="8">
        <v>8102</v>
      </c>
      <c r="XL375" s="8">
        <v>21</v>
      </c>
      <c r="XM375" s="8">
        <v>1020</v>
      </c>
      <c r="XO375" s="1"/>
      <c r="XP375" s="12">
        <v>0</v>
      </c>
      <c r="XQ375" s="4"/>
      <c r="XR375" s="4"/>
      <c r="XS375" s="45">
        <f t="shared" si="307"/>
        <v>0.99775716225258548</v>
      </c>
      <c r="XT375" s="9">
        <f t="shared" si="260"/>
        <v>13346.066695629035</v>
      </c>
      <c r="XU375" s="46">
        <f t="shared" si="261"/>
        <v>83.343472440944865</v>
      </c>
      <c r="XV375" s="9">
        <v>0</v>
      </c>
      <c r="XW375" s="9">
        <f t="shared" si="262"/>
        <v>0</v>
      </c>
      <c r="XX375" s="9">
        <f t="shared" si="263"/>
        <v>13346.066695629035</v>
      </c>
      <c r="XY375" s="15">
        <f t="shared" si="264"/>
        <v>1.1186200947589407E-2</v>
      </c>
      <c r="XZ375" s="9">
        <f t="shared" si="265"/>
        <v>31.467362863090059</v>
      </c>
      <c r="YA375" s="9">
        <f t="shared" si="266"/>
        <v>58.435242837747417</v>
      </c>
      <c r="YB375" s="10">
        <v>14.093370315283572</v>
      </c>
      <c r="YC375" s="10">
        <v>13.162979326151197</v>
      </c>
      <c r="YD375" s="3">
        <v>1.3753514876008805E-2</v>
      </c>
      <c r="YE375" s="9">
        <v>37.922642909112589</v>
      </c>
      <c r="YF375" s="15">
        <v>1.1186200947589407E-2</v>
      </c>
      <c r="YG375" s="9">
        <v>31.467362863090059</v>
      </c>
      <c r="YH375" s="15">
        <v>9.6979191021836584E-3</v>
      </c>
      <c r="YI375" s="9">
        <v>24.809323300560898</v>
      </c>
      <c r="YJ375" s="9">
        <f t="shared" si="267"/>
        <v>80.006</v>
      </c>
      <c r="YK375" s="9">
        <f t="shared" si="268"/>
        <v>67.151010152794655</v>
      </c>
      <c r="YL375" s="9">
        <f t="shared" si="269"/>
        <v>24.565565362920317</v>
      </c>
      <c r="YM375" s="9">
        <f t="shared" si="289"/>
        <v>92111.849756991127</v>
      </c>
      <c r="YN375" s="9">
        <f t="shared" si="290"/>
        <v>69092.343303033762</v>
      </c>
      <c r="YO375" s="9">
        <f>XK375-XM375</f>
        <v>7082</v>
      </c>
      <c r="YP375" s="14">
        <f t="shared" si="292"/>
        <v>0.2624077799302415</v>
      </c>
      <c r="YQ375" s="9">
        <f>YM375-(XM375-XU375)*3.413</f>
        <v>88915.041028432068</v>
      </c>
      <c r="YR375" s="9">
        <f>YN375-(XM375-XU375)*3.413</f>
        <v>65895.534574474703</v>
      </c>
      <c r="YS375" s="10">
        <f t="shared" si="295"/>
        <v>10.974455816888678</v>
      </c>
      <c r="YT375" s="15">
        <f t="shared" si="296"/>
        <v>0.11069344329626918</v>
      </c>
      <c r="YU375" s="16">
        <f t="shared" si="297"/>
        <v>-6.9017975001697422</v>
      </c>
      <c r="YV375" s="16">
        <f t="shared" si="298"/>
        <v>-21.570757162252583</v>
      </c>
      <c r="YW375" s="47">
        <f t="shared" si="299"/>
        <v>55.750295373008477</v>
      </c>
      <c r="YX375" s="5">
        <f t="shared" si="300"/>
        <v>92111.849756991127</v>
      </c>
      <c r="YY375" s="5">
        <f t="shared" si="301"/>
        <v>88858.64006365095</v>
      </c>
      <c r="YZ375" s="5">
        <f t="shared" si="302"/>
        <v>3253.2096933401735</v>
      </c>
      <c r="ZA375" s="5">
        <f t="shared" si="303"/>
        <v>0</v>
      </c>
      <c r="ZB375" s="5">
        <f t="shared" si="304"/>
        <v>92111.849756991127</v>
      </c>
      <c r="ZC375" s="6">
        <f t="shared" si="305"/>
        <v>1</v>
      </c>
    </row>
    <row r="376" spans="1:679" s="8" customFormat="1" x14ac:dyDescent="0.25">
      <c r="A376" s="8">
        <v>2</v>
      </c>
      <c r="B376" s="8" t="s">
        <v>381</v>
      </c>
      <c r="C376" s="8" t="s">
        <v>382</v>
      </c>
      <c r="D376" s="8" t="s">
        <v>381</v>
      </c>
      <c r="E376" s="8" t="s">
        <v>3320</v>
      </c>
      <c r="F376" s="8" t="s">
        <v>3316</v>
      </c>
      <c r="G376" s="8" t="s">
        <v>3316</v>
      </c>
      <c r="H376" s="8" t="s">
        <v>3326</v>
      </c>
      <c r="I376" s="8" t="s">
        <v>3319</v>
      </c>
      <c r="J376" s="8" t="s">
        <v>3319</v>
      </c>
      <c r="L376" s="8">
        <v>5.375</v>
      </c>
      <c r="N376" s="7">
        <v>0</v>
      </c>
      <c r="O376" s="7">
        <v>0</v>
      </c>
      <c r="P376" s="8" t="s">
        <v>3372</v>
      </c>
      <c r="Q376" s="8" t="s">
        <v>375</v>
      </c>
      <c r="R376" s="8" t="s">
        <v>383</v>
      </c>
      <c r="S376" s="8" t="s">
        <v>119</v>
      </c>
      <c r="T376" s="8" t="s">
        <v>154</v>
      </c>
      <c r="U376" s="8" t="s">
        <v>384</v>
      </c>
      <c r="V376" s="8" t="s">
        <v>3378</v>
      </c>
      <c r="W376" s="8" t="s">
        <v>3380</v>
      </c>
      <c r="X376" s="8" t="s">
        <v>3388</v>
      </c>
      <c r="Y376" s="8" t="s">
        <v>3388</v>
      </c>
      <c r="Z376" s="8" t="s">
        <v>122</v>
      </c>
      <c r="AA376" s="8" t="s">
        <v>123</v>
      </c>
      <c r="AB376" s="8" t="s">
        <v>124</v>
      </c>
      <c r="AC376" s="8" t="s">
        <v>155</v>
      </c>
      <c r="AD376" s="8" t="s">
        <v>156</v>
      </c>
      <c r="AE376" s="8" t="s">
        <v>3393</v>
      </c>
      <c r="AF376" s="8" t="s">
        <v>157</v>
      </c>
      <c r="AG376" s="8">
        <v>80</v>
      </c>
      <c r="AH376" s="8">
        <v>67</v>
      </c>
      <c r="AI376" s="8">
        <v>95</v>
      </c>
      <c r="AJ376" s="8">
        <v>75</v>
      </c>
      <c r="AK376" s="8">
        <v>6.4</v>
      </c>
      <c r="AL376" s="8">
        <v>6.2</v>
      </c>
      <c r="AM376" s="8">
        <v>6.4</v>
      </c>
      <c r="AN376" s="8">
        <v>6.2</v>
      </c>
      <c r="AO376" s="8">
        <v>459.2</v>
      </c>
      <c r="AP376" s="8">
        <v>0</v>
      </c>
      <c r="AQ376" s="8">
        <v>14.5</v>
      </c>
      <c r="AR376" s="8">
        <v>0</v>
      </c>
      <c r="AS376" s="8">
        <v>66480</v>
      </c>
      <c r="AT376" s="8">
        <v>245</v>
      </c>
      <c r="AU376" s="8">
        <v>65012</v>
      </c>
      <c r="AV376" s="8">
        <v>495</v>
      </c>
      <c r="AW376" s="8">
        <v>23152</v>
      </c>
      <c r="AX376" s="8">
        <v>254</v>
      </c>
      <c r="AY376" s="8">
        <v>89655</v>
      </c>
      <c r="AZ376" s="8">
        <v>357</v>
      </c>
      <c r="BA376" s="8">
        <v>10.918889295</v>
      </c>
      <c r="BB376" s="8">
        <v>746</v>
      </c>
      <c r="BD376" s="8">
        <v>36.799999999999997</v>
      </c>
      <c r="CO376" s="8" t="s">
        <v>385</v>
      </c>
      <c r="CP376" s="8" t="s">
        <v>380</v>
      </c>
      <c r="CQ376" s="8">
        <v>79.991</v>
      </c>
      <c r="CR376" s="8">
        <v>4.9000000000000002E-2</v>
      </c>
      <c r="CS376" s="8">
        <v>67.149000000000001</v>
      </c>
      <c r="CT376" s="8">
        <v>0.02</v>
      </c>
      <c r="CU376" s="8">
        <v>94.801000000000002</v>
      </c>
      <c r="CV376" s="8">
        <v>2.1999999999999999E-2</v>
      </c>
      <c r="CW376" s="8">
        <v>74.88</v>
      </c>
      <c r="CX376" s="8">
        <v>0.04</v>
      </c>
      <c r="CY376" s="8">
        <v>79.52</v>
      </c>
      <c r="CZ376" s="8">
        <v>0.16</v>
      </c>
      <c r="DA376" s="8">
        <v>59.41</v>
      </c>
      <c r="DB376" s="8">
        <v>0.06</v>
      </c>
      <c r="DC376" s="8">
        <v>64.84</v>
      </c>
      <c r="DD376" s="8">
        <v>0.02</v>
      </c>
      <c r="DE376" s="8">
        <v>0.7</v>
      </c>
      <c r="DF376" s="8">
        <v>0.01</v>
      </c>
      <c r="DG376" s="8">
        <v>1.1904999999999999</v>
      </c>
      <c r="DH376" s="8">
        <v>8.0000000000000002E-3</v>
      </c>
      <c r="DI376" s="8">
        <v>66480</v>
      </c>
      <c r="DJ376" s="8">
        <v>245</v>
      </c>
      <c r="DK376" s="8">
        <v>23152</v>
      </c>
      <c r="DL376" s="8">
        <v>254</v>
      </c>
      <c r="DM376" s="8">
        <v>10.919</v>
      </c>
      <c r="DN376" s="8">
        <v>5.3999999999999999E-2</v>
      </c>
      <c r="DU376" s="8">
        <v>459.2</v>
      </c>
      <c r="DV376" s="8">
        <v>2.2000000000000002</v>
      </c>
      <c r="DW376" s="8">
        <v>460.7</v>
      </c>
      <c r="DX376" s="8">
        <v>2.2000000000000002</v>
      </c>
      <c r="DY376" s="8">
        <v>460.8</v>
      </c>
      <c r="DZ376" s="8">
        <v>2.2000000000000002</v>
      </c>
      <c r="EA376" s="8">
        <v>14.5</v>
      </c>
      <c r="EB376" s="8">
        <v>0</v>
      </c>
      <c r="EC376" s="8">
        <v>12.5</v>
      </c>
      <c r="ED376" s="8">
        <v>0</v>
      </c>
      <c r="EE376" s="8">
        <v>12.8</v>
      </c>
      <c r="EF376" s="8">
        <v>0.1</v>
      </c>
      <c r="EG376" s="8">
        <v>6587.1</v>
      </c>
      <c r="EH376" s="8">
        <v>42.6</v>
      </c>
      <c r="EI376" s="8">
        <v>3231</v>
      </c>
      <c r="EJ376" s="8">
        <v>54.3</v>
      </c>
      <c r="EK376" s="8">
        <v>1623.6</v>
      </c>
      <c r="EL376" s="8">
        <v>36.200000000000003</v>
      </c>
      <c r="EM376" s="8">
        <v>460</v>
      </c>
      <c r="EO376" s="8">
        <v>461</v>
      </c>
      <c r="EQ376" s="8">
        <v>459</v>
      </c>
      <c r="ES376" s="8">
        <v>2.4</v>
      </c>
      <c r="EU376" s="8">
        <v>2.5</v>
      </c>
      <c r="EW376" s="8">
        <v>2.7</v>
      </c>
      <c r="EY376" s="8">
        <v>0.51</v>
      </c>
      <c r="EZ376" s="8">
        <v>459</v>
      </c>
      <c r="FB376" s="8">
        <v>460</v>
      </c>
      <c r="FD376" s="8">
        <v>460</v>
      </c>
      <c r="FF376" s="8">
        <v>5.0999999999999996</v>
      </c>
      <c r="FH376" s="8">
        <v>5.0999999999999996</v>
      </c>
      <c r="FJ376" s="8">
        <v>4.5</v>
      </c>
      <c r="FL376" s="8">
        <v>3240</v>
      </c>
      <c r="FN376" s="8">
        <v>0.74</v>
      </c>
      <c r="FO376" s="8">
        <v>461</v>
      </c>
      <c r="FP376" s="8">
        <v>460</v>
      </c>
      <c r="FQ376" s="8">
        <v>460</v>
      </c>
      <c r="FR376" s="8">
        <v>5</v>
      </c>
      <c r="FS376" s="8">
        <v>4.8</v>
      </c>
      <c r="FT376" s="8">
        <v>4.5</v>
      </c>
      <c r="FU376" s="8">
        <v>3130</v>
      </c>
      <c r="FV376" s="8">
        <v>0.82</v>
      </c>
      <c r="FW376" s="8">
        <v>458.4</v>
      </c>
      <c r="FY376" s="8">
        <v>1.7</v>
      </c>
      <c r="GA376" s="8">
        <v>712.5</v>
      </c>
      <c r="GC376" s="8">
        <v>115</v>
      </c>
      <c r="GE376" s="8">
        <v>8207.5</v>
      </c>
      <c r="HB376" s="8">
        <v>254.53</v>
      </c>
      <c r="HC376" s="8">
        <v>0.3</v>
      </c>
      <c r="HD376" s="8">
        <v>173.92</v>
      </c>
      <c r="HE376" s="8">
        <v>0.18</v>
      </c>
      <c r="HF376" s="8">
        <v>118.38</v>
      </c>
      <c r="HG376" s="8">
        <v>0.08</v>
      </c>
      <c r="HH376" s="8">
        <v>55.54</v>
      </c>
      <c r="HI376" s="8">
        <v>0.17</v>
      </c>
      <c r="HL376" s="8">
        <v>103.04</v>
      </c>
      <c r="HM376" s="8">
        <v>0.13</v>
      </c>
      <c r="HT376" s="8">
        <v>55.25</v>
      </c>
      <c r="HU376" s="8">
        <v>0.45</v>
      </c>
      <c r="HZ376" s="8">
        <v>82.32</v>
      </c>
      <c r="IA376" s="8">
        <v>0.08</v>
      </c>
      <c r="IB376" s="8">
        <v>61.49</v>
      </c>
      <c r="IC376" s="8">
        <v>0.26</v>
      </c>
      <c r="ID376" s="8">
        <v>48.79</v>
      </c>
      <c r="IE376" s="8">
        <v>0.05</v>
      </c>
      <c r="IF376" s="8">
        <v>12.7</v>
      </c>
      <c r="IG376" s="8">
        <v>0.26</v>
      </c>
      <c r="KB376" s="8">
        <v>261.05</v>
      </c>
      <c r="KC376" s="8">
        <v>0.31</v>
      </c>
      <c r="KD376" s="8">
        <v>174.57</v>
      </c>
      <c r="KE376" s="8">
        <v>0.28000000000000003</v>
      </c>
      <c r="KF376" s="8">
        <v>120.25</v>
      </c>
      <c r="KG376" s="8">
        <v>0.09</v>
      </c>
      <c r="KH376" s="8">
        <v>54.32</v>
      </c>
      <c r="KI376" s="8">
        <v>0.28000000000000003</v>
      </c>
      <c r="KR376" s="8">
        <v>99.11</v>
      </c>
      <c r="KS376" s="8">
        <v>0.09</v>
      </c>
      <c r="LD376" s="8">
        <v>81.62</v>
      </c>
      <c r="LE376" s="8">
        <v>0.16</v>
      </c>
      <c r="LF376" s="8">
        <v>57.76</v>
      </c>
      <c r="LG376" s="8">
        <v>1.1399999999999999</v>
      </c>
      <c r="LH376" s="8">
        <v>48.35</v>
      </c>
      <c r="LI376" s="8">
        <v>0.1</v>
      </c>
      <c r="LJ376" s="8">
        <v>9.41</v>
      </c>
      <c r="LK376" s="8">
        <v>1.17</v>
      </c>
      <c r="LL376" s="8">
        <v>100.17</v>
      </c>
      <c r="LM376" s="8">
        <v>0.11</v>
      </c>
      <c r="MX376" s="8">
        <v>59.46</v>
      </c>
      <c r="MY376" s="8">
        <v>0.06</v>
      </c>
      <c r="MZ376" s="8">
        <v>59.35</v>
      </c>
      <c r="NA376" s="8">
        <v>7.0000000000000007E-2</v>
      </c>
      <c r="NB376" s="8">
        <v>59.55</v>
      </c>
      <c r="NC376" s="8">
        <v>7.0000000000000007E-2</v>
      </c>
      <c r="ND376" s="8">
        <v>59.23</v>
      </c>
      <c r="NE376" s="8">
        <v>0.06</v>
      </c>
      <c r="NF376" s="8">
        <v>59.59</v>
      </c>
      <c r="NG376" s="8">
        <v>0.06</v>
      </c>
      <c r="NH376" s="8">
        <v>59.49</v>
      </c>
      <c r="NI376" s="8">
        <v>0.05</v>
      </c>
      <c r="OP376" s="8">
        <v>106.27</v>
      </c>
      <c r="OQ376" s="8">
        <v>0.11</v>
      </c>
      <c r="OR376" s="8">
        <v>100.64</v>
      </c>
      <c r="OS376" s="8">
        <v>0.1</v>
      </c>
      <c r="PN376" s="8">
        <v>105.95</v>
      </c>
      <c r="PO376" s="8">
        <v>0.13</v>
      </c>
      <c r="PP376" s="8">
        <v>100.17</v>
      </c>
      <c r="PQ376" s="8">
        <v>0.11</v>
      </c>
      <c r="QH376" s="8">
        <v>50.86</v>
      </c>
      <c r="QI376" s="8">
        <v>0.73</v>
      </c>
      <c r="QX376" s="8">
        <v>95.49</v>
      </c>
      <c r="QY376" s="8">
        <v>0.23</v>
      </c>
      <c r="QZ376" s="8">
        <v>95.03</v>
      </c>
      <c r="RA376" s="8">
        <v>0.11</v>
      </c>
      <c r="RB376" s="8">
        <v>79.58</v>
      </c>
      <c r="RC376" s="8">
        <v>0.14000000000000001</v>
      </c>
      <c r="RD376" s="8">
        <v>79.61</v>
      </c>
      <c r="RE376" s="8">
        <v>0.14000000000000001</v>
      </c>
      <c r="RF376" s="8">
        <v>79.64</v>
      </c>
      <c r="RG376" s="8">
        <v>0.12</v>
      </c>
      <c r="RH376" s="8">
        <v>79.52</v>
      </c>
      <c r="RI376" s="8">
        <v>0.16</v>
      </c>
      <c r="RJ376" s="8">
        <v>79.53</v>
      </c>
      <c r="RK376" s="8">
        <v>0.15</v>
      </c>
      <c r="RL376" s="8">
        <v>79.650000000000006</v>
      </c>
      <c r="RM376" s="8">
        <v>0.15</v>
      </c>
      <c r="RN376" s="8">
        <v>79.64</v>
      </c>
      <c r="RO376" s="8">
        <v>0.14000000000000001</v>
      </c>
      <c r="RP376" s="8">
        <v>79.94</v>
      </c>
      <c r="RQ376" s="8">
        <v>0.12</v>
      </c>
      <c r="RR376" s="8">
        <v>79.95</v>
      </c>
      <c r="RS376" s="8">
        <v>0.12</v>
      </c>
      <c r="RT376" s="8">
        <v>79.900000000000006</v>
      </c>
      <c r="RU376" s="8">
        <v>0.13</v>
      </c>
      <c r="RV376" s="8">
        <v>79.900000000000006</v>
      </c>
      <c r="RW376" s="8">
        <v>0.12</v>
      </c>
      <c r="RX376" s="8">
        <v>80.03</v>
      </c>
      <c r="RY376" s="8">
        <v>0.1</v>
      </c>
      <c r="RZ376" s="8">
        <v>80.010000000000005</v>
      </c>
      <c r="SA376" s="8">
        <v>0.13</v>
      </c>
      <c r="SB376" s="8">
        <v>79.930000000000007</v>
      </c>
      <c r="SC376" s="8">
        <v>0.13</v>
      </c>
      <c r="SD376" s="8">
        <v>79.97</v>
      </c>
      <c r="SE376" s="8">
        <v>0.13</v>
      </c>
      <c r="SF376" s="8">
        <v>80.13</v>
      </c>
      <c r="SG376" s="8">
        <v>0.12</v>
      </c>
      <c r="SH376" s="8">
        <v>80.16</v>
      </c>
      <c r="SI376" s="8">
        <v>0.13</v>
      </c>
      <c r="SJ376" s="8">
        <v>79.849999999999994</v>
      </c>
      <c r="SK376" s="8">
        <v>0.13</v>
      </c>
      <c r="SL376" s="8">
        <v>79.77</v>
      </c>
      <c r="SM376" s="8">
        <v>0.14000000000000001</v>
      </c>
      <c r="SN376" s="8">
        <v>79.86</v>
      </c>
      <c r="SO376" s="8">
        <v>0.12</v>
      </c>
      <c r="SP376" s="8">
        <v>79.88</v>
      </c>
      <c r="SQ376" s="8">
        <v>0.13</v>
      </c>
      <c r="SR376" s="8">
        <v>80</v>
      </c>
      <c r="SS376" s="8">
        <v>0.12</v>
      </c>
      <c r="ST376" s="8">
        <v>79.58</v>
      </c>
      <c r="SU376" s="8">
        <v>0.14000000000000001</v>
      </c>
      <c r="SV376" s="8">
        <v>79.86</v>
      </c>
      <c r="SW376" s="8">
        <v>0.12</v>
      </c>
      <c r="SX376" s="8">
        <v>79.599999999999994</v>
      </c>
      <c r="SY376" s="8">
        <v>0.14000000000000001</v>
      </c>
      <c r="SZ376" s="8">
        <v>79.83</v>
      </c>
      <c r="TA376" s="8">
        <v>0.13</v>
      </c>
      <c r="TB376" s="8">
        <v>79.959999999999994</v>
      </c>
      <c r="TC376" s="8">
        <v>0.12</v>
      </c>
      <c r="WJ376" s="7" t="s">
        <v>3406</v>
      </c>
      <c r="WK376" s="8">
        <v>79.991</v>
      </c>
      <c r="WL376" s="8">
        <v>4.9000000000000002E-2</v>
      </c>
      <c r="WM376" s="8">
        <v>67.149000000000001</v>
      </c>
      <c r="WN376" s="8">
        <v>0.02</v>
      </c>
      <c r="WO376" s="8">
        <v>59.423999999999999</v>
      </c>
      <c r="WP376" s="8">
        <v>2.5000000000000001E-2</v>
      </c>
      <c r="WQ376" s="8">
        <v>57.587000000000003</v>
      </c>
      <c r="WR376" s="8">
        <v>2.9000000000000001E-2</v>
      </c>
      <c r="WS376" s="8">
        <v>94.801000000000002</v>
      </c>
      <c r="WT376" s="8">
        <v>2.1999999999999999E-2</v>
      </c>
      <c r="WU376" s="8">
        <v>74.88</v>
      </c>
      <c r="WV376" s="8">
        <v>0.04</v>
      </c>
      <c r="WW376" s="8">
        <v>2925.2</v>
      </c>
      <c r="WX376" s="8">
        <v>9.9</v>
      </c>
      <c r="WY376" s="8">
        <v>2859.7</v>
      </c>
      <c r="WZ376" s="8">
        <v>9.6999999999999993</v>
      </c>
      <c r="XA376" s="8">
        <v>0.25</v>
      </c>
      <c r="XB376" s="8">
        <v>6.0000000000000001E-3</v>
      </c>
      <c r="XC376" s="8">
        <v>-0.32</v>
      </c>
      <c r="XD376" s="8">
        <v>3.0000000000000001E-3</v>
      </c>
      <c r="XE376" s="8">
        <v>0.7</v>
      </c>
      <c r="XF376" s="8">
        <v>0.01</v>
      </c>
      <c r="XG376" s="8">
        <v>1.1904999999999999</v>
      </c>
      <c r="XH376" s="8">
        <v>8.0000000000000002E-3</v>
      </c>
      <c r="XI376" s="8">
        <v>29.420999999999999</v>
      </c>
      <c r="XJ376" s="8">
        <v>1E-3</v>
      </c>
      <c r="XK376" s="8">
        <v>8211</v>
      </c>
      <c r="XL376" s="8">
        <v>26</v>
      </c>
      <c r="XM376" s="8">
        <v>1010</v>
      </c>
      <c r="XO376" s="1"/>
      <c r="XP376" s="12">
        <v>0</v>
      </c>
      <c r="XQ376" s="4"/>
      <c r="XR376" s="4"/>
      <c r="XS376" s="45">
        <f t="shared" si="307"/>
        <v>0.98729765515547485</v>
      </c>
      <c r="XT376" s="9">
        <f t="shared" si="260"/>
        <v>13334.156033316494</v>
      </c>
      <c r="XU376" s="46">
        <f t="shared" si="261"/>
        <v>83.989614173228333</v>
      </c>
      <c r="XV376" s="9">
        <v>0</v>
      </c>
      <c r="XW376" s="9">
        <f t="shared" si="262"/>
        <v>0</v>
      </c>
      <c r="XX376" s="9">
        <f t="shared" si="263"/>
        <v>13334.156033316494</v>
      </c>
      <c r="XY376" s="15">
        <f t="shared" si="264"/>
        <v>1.1188295781446414E-2</v>
      </c>
      <c r="XZ376" s="9">
        <f t="shared" si="265"/>
        <v>31.465985381841676</v>
      </c>
      <c r="YA376" s="9">
        <f t="shared" si="266"/>
        <v>58.436702344844527</v>
      </c>
      <c r="YB376" s="10">
        <v>14.094380206686262</v>
      </c>
      <c r="YC376" s="10">
        <v>13.162587835440707</v>
      </c>
      <c r="YD376" s="3">
        <v>1.3863393395572552E-2</v>
      </c>
      <c r="YE376" s="9">
        <v>38.044833412140868</v>
      </c>
      <c r="YF376" s="15">
        <v>1.1188295781446412E-2</v>
      </c>
      <c r="YG376" s="9">
        <v>31.465985381841676</v>
      </c>
      <c r="YH376" s="15">
        <v>9.6769905246845145E-3</v>
      </c>
      <c r="YI376" s="9">
        <v>24.78436714200312</v>
      </c>
      <c r="YJ376" s="9">
        <f t="shared" si="267"/>
        <v>79.991</v>
      </c>
      <c r="YK376" s="9">
        <f t="shared" si="268"/>
        <v>67.149010068337844</v>
      </c>
      <c r="YL376" s="9">
        <f t="shared" si="269"/>
        <v>24.543173697661839</v>
      </c>
      <c r="YM376" s="9">
        <f t="shared" si="289"/>
        <v>92309.851186120504</v>
      </c>
      <c r="YN376" s="9">
        <f t="shared" si="290"/>
        <v>68978.008349373806</v>
      </c>
      <c r="YO376" s="9">
        <f>XK376-XM376</f>
        <v>7201</v>
      </c>
      <c r="YP376" s="14">
        <f t="shared" si="292"/>
        <v>0.26624474727455028</v>
      </c>
      <c r="YQ376" s="9">
        <f>YM376-(XM376-XU376)*3.413</f>
        <v>89149.377739293734</v>
      </c>
      <c r="YR376" s="9">
        <f>YN376-(XM376-XU376)*3.413</f>
        <v>65817.534902547035</v>
      </c>
      <c r="YS376" s="10">
        <f t="shared" si="295"/>
        <v>10.857310649043201</v>
      </c>
      <c r="YT376" s="15">
        <f t="shared" si="296"/>
        <v>0.11396125668961495</v>
      </c>
      <c r="YU376" s="16">
        <f t="shared" si="297"/>
        <v>-6.9228116841798375</v>
      </c>
      <c r="YV376" s="16">
        <f t="shared" si="298"/>
        <v>-21.554297655155473</v>
      </c>
      <c r="YW376" s="47">
        <f t="shared" si="299"/>
        <v>55.664414037601667</v>
      </c>
      <c r="YX376" s="5">
        <f t="shared" si="300"/>
        <v>92309.851186120504</v>
      </c>
      <c r="YY376" s="5">
        <f t="shared" si="301"/>
        <v>89093.740165060823</v>
      </c>
      <c r="YZ376" s="5">
        <f t="shared" si="302"/>
        <v>3216.1110210596794</v>
      </c>
      <c r="ZA376" s="5">
        <f t="shared" si="303"/>
        <v>0</v>
      </c>
      <c r="ZB376" s="5">
        <f t="shared" si="304"/>
        <v>92309.851186120504</v>
      </c>
      <c r="ZC376" s="6">
        <f t="shared" si="305"/>
        <v>1</v>
      </c>
    </row>
    <row r="377" spans="1:679" s="8" customFormat="1" x14ac:dyDescent="0.25">
      <c r="A377" s="8">
        <v>2</v>
      </c>
      <c r="B377" s="8" t="s">
        <v>393</v>
      </c>
      <c r="C377" s="8" t="s">
        <v>394</v>
      </c>
      <c r="D377" s="8" t="s">
        <v>393</v>
      </c>
      <c r="E377" s="8" t="s">
        <v>3327</v>
      </c>
      <c r="F377" s="8" t="s">
        <v>3323</v>
      </c>
      <c r="G377" s="8" t="s">
        <v>3323</v>
      </c>
      <c r="H377" s="8" t="s">
        <v>3309</v>
      </c>
      <c r="I377" s="8" t="s">
        <v>3310</v>
      </c>
      <c r="J377" s="8" t="s">
        <v>3310</v>
      </c>
      <c r="K377" s="8">
        <v>939</v>
      </c>
      <c r="L377" s="8">
        <v>5.75</v>
      </c>
      <c r="N377" s="7">
        <v>0</v>
      </c>
      <c r="O377" s="7">
        <v>0</v>
      </c>
      <c r="P377" s="8" t="s">
        <v>3370</v>
      </c>
      <c r="Q377" s="8" t="s">
        <v>395</v>
      </c>
      <c r="R377" s="8" t="s">
        <v>396</v>
      </c>
      <c r="S377" s="8" t="s">
        <v>119</v>
      </c>
      <c r="T377" s="8" t="s">
        <v>120</v>
      </c>
      <c r="U377" s="8" t="s">
        <v>121</v>
      </c>
      <c r="V377" s="8" t="s">
        <v>3378</v>
      </c>
      <c r="W377" s="8" t="s">
        <v>3382</v>
      </c>
      <c r="X377" s="8" t="s">
        <v>3388</v>
      </c>
      <c r="Y377" s="8" t="s">
        <v>3388</v>
      </c>
      <c r="Z377" s="8" t="s">
        <v>122</v>
      </c>
      <c r="AA377" s="8" t="s">
        <v>123</v>
      </c>
      <c r="AB377" s="8" t="s">
        <v>124</v>
      </c>
      <c r="AC377" s="8" t="s">
        <v>243</v>
      </c>
      <c r="AD377" s="8" t="s">
        <v>126</v>
      </c>
      <c r="AE377" s="8" t="s">
        <v>3393</v>
      </c>
      <c r="AF377" s="8" t="s">
        <v>127</v>
      </c>
      <c r="AG377" s="8">
        <v>75</v>
      </c>
      <c r="AH377" s="8">
        <v>62</v>
      </c>
      <c r="AI377" s="8">
        <v>55</v>
      </c>
      <c r="AJ377" s="8">
        <v>51</v>
      </c>
      <c r="AK377" s="8">
        <v>6.4</v>
      </c>
      <c r="AL377" s="8">
        <v>6.2</v>
      </c>
      <c r="AM377" s="8">
        <v>6.4</v>
      </c>
      <c r="AN377" s="8">
        <v>6.2</v>
      </c>
      <c r="AO377" s="8">
        <v>460.5</v>
      </c>
      <c r="AP377" s="8">
        <v>0.6</v>
      </c>
      <c r="AQ377" s="8">
        <v>3.7</v>
      </c>
      <c r="AR377" s="8">
        <v>0</v>
      </c>
      <c r="BB377" s="8">
        <v>957</v>
      </c>
      <c r="BC377" s="8">
        <v>1690</v>
      </c>
      <c r="CO377" s="8" t="s">
        <v>397</v>
      </c>
      <c r="CP377" s="8" t="s">
        <v>398</v>
      </c>
      <c r="CQ377" s="8">
        <v>74.959999999999994</v>
      </c>
      <c r="CR377" s="8">
        <v>1.6E-2</v>
      </c>
      <c r="CS377" s="8">
        <v>61.997999999999998</v>
      </c>
      <c r="CT377" s="8">
        <v>5.8999999999999997E-2</v>
      </c>
      <c r="CU377" s="8">
        <v>54.975000000000001</v>
      </c>
      <c r="CV377" s="8">
        <v>2.4E-2</v>
      </c>
      <c r="CW377" s="8">
        <v>51.018999999999998</v>
      </c>
      <c r="CX377" s="8">
        <v>2.7E-2</v>
      </c>
      <c r="CY377" s="8">
        <v>75.010000000000005</v>
      </c>
      <c r="CZ377" s="8">
        <v>0.03</v>
      </c>
      <c r="DA377" s="8">
        <v>71.510000000000005</v>
      </c>
      <c r="DB377" s="8">
        <v>0.02</v>
      </c>
      <c r="DC377" s="8">
        <v>71.97</v>
      </c>
      <c r="DD377" s="8">
        <v>0.01</v>
      </c>
      <c r="DE377" s="8">
        <v>0.26300000000000001</v>
      </c>
      <c r="DF377" s="8">
        <v>4.0000000000000001E-3</v>
      </c>
      <c r="DG377" s="8">
        <v>1.7041999999999999</v>
      </c>
      <c r="DH377" s="8">
        <v>3.3999999999999998E-3</v>
      </c>
      <c r="DI377" s="8">
        <v>11719</v>
      </c>
      <c r="DJ377" s="8">
        <v>45</v>
      </c>
      <c r="DK377" s="8">
        <v>7000</v>
      </c>
      <c r="DL377" s="8">
        <v>106</v>
      </c>
      <c r="DM377" s="8">
        <v>10.51</v>
      </c>
      <c r="DN377" s="8">
        <v>8.6999999999999994E-2</v>
      </c>
      <c r="DO377" s="8">
        <v>5077</v>
      </c>
      <c r="DP377" s="8">
        <v>135</v>
      </c>
      <c r="DQ377" s="8">
        <v>2.85</v>
      </c>
      <c r="DR377" s="8">
        <v>7.8E-2</v>
      </c>
      <c r="DS377" s="8">
        <v>-269.08999999999997</v>
      </c>
      <c r="DT377" s="8">
        <v>10.210000000000001</v>
      </c>
      <c r="DU377" s="8">
        <v>460.5</v>
      </c>
      <c r="DV377" s="8">
        <v>3.2</v>
      </c>
      <c r="DW377" s="8">
        <v>460.5</v>
      </c>
      <c r="DX377" s="8">
        <v>3.2</v>
      </c>
      <c r="DY377" s="8">
        <v>459.9</v>
      </c>
      <c r="DZ377" s="8">
        <v>3.2</v>
      </c>
      <c r="EA377" s="8">
        <v>3.7</v>
      </c>
      <c r="EB377" s="8">
        <v>0</v>
      </c>
      <c r="EC377" s="8">
        <v>3.3</v>
      </c>
      <c r="ED377" s="8">
        <v>0</v>
      </c>
      <c r="EE377" s="8">
        <v>3.5</v>
      </c>
      <c r="EF377" s="8">
        <v>0</v>
      </c>
      <c r="EG377" s="8">
        <v>1630.7</v>
      </c>
      <c r="EH377" s="8">
        <v>25.1</v>
      </c>
      <c r="EI377" s="8">
        <v>1108</v>
      </c>
      <c r="EJ377" s="8">
        <v>30.3</v>
      </c>
      <c r="EK377" s="8">
        <v>151.19999999999999</v>
      </c>
      <c r="EL377" s="8">
        <v>18.399999999999999</v>
      </c>
      <c r="EM377" s="8">
        <v>460</v>
      </c>
      <c r="EO377" s="8">
        <v>460</v>
      </c>
      <c r="EQ377" s="8">
        <v>460</v>
      </c>
      <c r="ES377" s="8">
        <v>3.2</v>
      </c>
      <c r="EU377" s="8">
        <v>3.2</v>
      </c>
      <c r="EW377" s="8">
        <v>3.1</v>
      </c>
      <c r="EY377" s="8">
        <v>0.56999999999999995</v>
      </c>
      <c r="FW377" s="8">
        <v>0.4</v>
      </c>
      <c r="FY377" s="8">
        <v>0</v>
      </c>
      <c r="GA377" s="8">
        <v>0</v>
      </c>
      <c r="GC377" s="8">
        <v>115</v>
      </c>
      <c r="MP377" s="8">
        <v>51.67</v>
      </c>
      <c r="MQ377" s="8">
        <v>0.06</v>
      </c>
      <c r="MR377" s="8">
        <v>52.3</v>
      </c>
      <c r="MS377" s="8">
        <v>0.09</v>
      </c>
      <c r="MT377" s="8">
        <v>58.73</v>
      </c>
      <c r="MU377" s="8">
        <v>0.02</v>
      </c>
      <c r="MV377" s="8">
        <v>53.19</v>
      </c>
      <c r="MW377" s="8">
        <v>0.1</v>
      </c>
      <c r="MX377" s="8">
        <v>71.150000000000006</v>
      </c>
      <c r="MY377" s="8">
        <v>0.02</v>
      </c>
      <c r="MZ377" s="8">
        <v>71.349999999999994</v>
      </c>
      <c r="NA377" s="8">
        <v>0.03</v>
      </c>
      <c r="NB377" s="8">
        <v>71.52</v>
      </c>
      <c r="NC377" s="8">
        <v>0.04</v>
      </c>
      <c r="ND377" s="8">
        <v>71.55</v>
      </c>
      <c r="NE377" s="8">
        <v>0.03</v>
      </c>
      <c r="NF377" s="8">
        <v>72.05</v>
      </c>
      <c r="NG377" s="8">
        <v>0.15</v>
      </c>
      <c r="NH377" s="8">
        <v>71.7</v>
      </c>
      <c r="NI377" s="8">
        <v>0.03</v>
      </c>
      <c r="NJ377" s="8">
        <v>51.61</v>
      </c>
      <c r="NK377" s="8">
        <v>0.06</v>
      </c>
      <c r="NL377" s="8">
        <v>72.900000000000006</v>
      </c>
      <c r="NM377" s="8">
        <v>0.02</v>
      </c>
      <c r="NN377" s="8">
        <v>72.23</v>
      </c>
      <c r="NO377" s="8">
        <v>0.02</v>
      </c>
      <c r="NP377" s="8">
        <v>54.66</v>
      </c>
      <c r="NQ377" s="8">
        <v>0.02</v>
      </c>
      <c r="NR377" s="8">
        <v>57.2</v>
      </c>
      <c r="NS377" s="8">
        <v>0.02</v>
      </c>
      <c r="NT377" s="8">
        <v>51.55</v>
      </c>
      <c r="NU377" s="8">
        <v>0.06</v>
      </c>
      <c r="NV377" s="8">
        <v>72.84</v>
      </c>
      <c r="NW377" s="8">
        <v>0.02</v>
      </c>
      <c r="NX377" s="8">
        <v>72.680000000000007</v>
      </c>
      <c r="NY377" s="8">
        <v>0.01</v>
      </c>
      <c r="NZ377" s="8">
        <v>56.32</v>
      </c>
      <c r="OA377" s="8">
        <v>0.02</v>
      </c>
      <c r="OF377" s="8">
        <v>56.7</v>
      </c>
      <c r="OG377" s="8">
        <v>0.08</v>
      </c>
      <c r="PH377" s="8">
        <v>71.7</v>
      </c>
      <c r="PI377" s="8">
        <v>0.03</v>
      </c>
      <c r="PJ377" s="8">
        <v>53.5</v>
      </c>
      <c r="PK377" s="8">
        <v>0.02</v>
      </c>
      <c r="PL377" s="8">
        <v>54.6</v>
      </c>
      <c r="PM377" s="8">
        <v>0.06</v>
      </c>
      <c r="QV377" s="8">
        <v>56.03</v>
      </c>
      <c r="QW377" s="8">
        <v>0.03</v>
      </c>
      <c r="QX377" s="8">
        <v>55.4</v>
      </c>
      <c r="QY377" s="8">
        <v>0.24</v>
      </c>
      <c r="QZ377" s="8">
        <v>55</v>
      </c>
      <c r="RA377" s="8">
        <v>0.2</v>
      </c>
      <c r="RB377" s="8">
        <v>75.599999999999994</v>
      </c>
      <c r="RC377" s="8">
        <v>0.03</v>
      </c>
      <c r="RD377" s="8">
        <v>75.53</v>
      </c>
      <c r="RE377" s="8">
        <v>0.02</v>
      </c>
      <c r="RF377" s="8">
        <v>75.19</v>
      </c>
      <c r="RG377" s="8">
        <v>0.03</v>
      </c>
      <c r="RH377" s="8">
        <v>76</v>
      </c>
      <c r="RI377" s="8">
        <v>0.02</v>
      </c>
      <c r="RJ377" s="8">
        <v>75.989999999999995</v>
      </c>
      <c r="RK377" s="8">
        <v>0.03</v>
      </c>
      <c r="RL377" s="8">
        <v>75.959999999999994</v>
      </c>
      <c r="RM377" s="8">
        <v>0.03</v>
      </c>
      <c r="RN377" s="8">
        <v>75.77</v>
      </c>
      <c r="RO377" s="8">
        <v>0.03</v>
      </c>
      <c r="RP377" s="8">
        <v>65.03</v>
      </c>
      <c r="RQ377" s="8">
        <v>0.14000000000000001</v>
      </c>
      <c r="RR377" s="8">
        <v>62.5</v>
      </c>
      <c r="RS377" s="8">
        <v>0.18</v>
      </c>
      <c r="RT377" s="8">
        <v>65.599999999999994</v>
      </c>
      <c r="RU377" s="8">
        <v>0.52</v>
      </c>
      <c r="RV377" s="8">
        <v>65.92</v>
      </c>
      <c r="RW377" s="8">
        <v>0.13</v>
      </c>
      <c r="RX377" s="8">
        <v>66.02</v>
      </c>
      <c r="RY377" s="8">
        <v>0.16</v>
      </c>
      <c r="RZ377" s="8">
        <v>64.34</v>
      </c>
      <c r="SA377" s="8">
        <v>0.24</v>
      </c>
      <c r="SB377" s="8">
        <v>68.33</v>
      </c>
      <c r="SC377" s="8">
        <v>0.1</v>
      </c>
      <c r="SD377" s="8">
        <v>68.42</v>
      </c>
      <c r="SE377" s="8">
        <v>0.11</v>
      </c>
      <c r="SF377" s="8">
        <v>73.16</v>
      </c>
      <c r="SG377" s="8">
        <v>0.12</v>
      </c>
      <c r="SH377" s="8">
        <v>67.92</v>
      </c>
      <c r="SI377" s="8">
        <v>0.16</v>
      </c>
      <c r="SJ377" s="8">
        <v>74.2</v>
      </c>
      <c r="SK377" s="8">
        <v>7.0000000000000007E-2</v>
      </c>
      <c r="SL377" s="8">
        <v>74.59</v>
      </c>
      <c r="SM377" s="8">
        <v>0.03</v>
      </c>
      <c r="SN377" s="8">
        <v>74.14</v>
      </c>
      <c r="SO377" s="8">
        <v>0.2</v>
      </c>
      <c r="SP377" s="8">
        <v>73.33</v>
      </c>
      <c r="SQ377" s="8">
        <v>0.06</v>
      </c>
      <c r="SR377" s="8">
        <v>74.67</v>
      </c>
      <c r="SS377" s="8">
        <v>0.03</v>
      </c>
      <c r="ST377" s="8">
        <v>74.88</v>
      </c>
      <c r="SU377" s="8">
        <v>0.02</v>
      </c>
      <c r="SV377" s="8">
        <v>74.739999999999995</v>
      </c>
      <c r="SW377" s="8">
        <v>0.02</v>
      </c>
      <c r="SX377" s="8">
        <v>74.61</v>
      </c>
      <c r="SY377" s="8">
        <v>0.02</v>
      </c>
      <c r="SZ377" s="8">
        <v>73.78</v>
      </c>
      <c r="TA377" s="8">
        <v>0.04</v>
      </c>
      <c r="TD377" s="8">
        <v>75.33</v>
      </c>
      <c r="TE377" s="8">
        <v>0.03</v>
      </c>
      <c r="TF377" s="8">
        <v>76.010000000000005</v>
      </c>
      <c r="TG377" s="8">
        <v>0.02</v>
      </c>
      <c r="TH377" s="8">
        <v>75.77</v>
      </c>
      <c r="TI377" s="8">
        <v>0.03</v>
      </c>
      <c r="TJ377" s="8">
        <v>75.58</v>
      </c>
      <c r="TK377" s="8">
        <v>0.03</v>
      </c>
      <c r="TL377" s="8">
        <v>75.38</v>
      </c>
      <c r="TN377" s="8">
        <v>75.2</v>
      </c>
      <c r="TO377" s="8">
        <v>0.03</v>
      </c>
      <c r="TP377" s="8">
        <v>61.95</v>
      </c>
      <c r="TQ377" s="8">
        <v>0.11</v>
      </c>
      <c r="TR377" s="8">
        <v>63.41</v>
      </c>
      <c r="TS377" s="8">
        <v>0.11</v>
      </c>
      <c r="TT377" s="8">
        <v>66.72</v>
      </c>
      <c r="TU377" s="8">
        <v>0.11</v>
      </c>
      <c r="TV377" s="8">
        <v>74.319999999999993</v>
      </c>
      <c r="TW377" s="8">
        <v>0.06</v>
      </c>
      <c r="TX377" s="8">
        <v>74.84</v>
      </c>
      <c r="TY377" s="8">
        <v>0.02</v>
      </c>
      <c r="WJ377" s="7" t="s">
        <v>3405</v>
      </c>
      <c r="WK377" s="8">
        <v>74.959999999999994</v>
      </c>
      <c r="WL377" s="8">
        <v>1.6E-2</v>
      </c>
      <c r="WM377" s="8">
        <v>61.997999999999998</v>
      </c>
      <c r="WN377" s="8">
        <v>5.8999999999999997E-2</v>
      </c>
      <c r="WO377" s="8">
        <v>71.456000000000003</v>
      </c>
      <c r="WP377" s="8">
        <v>1.4999999999999999E-2</v>
      </c>
      <c r="WQ377" s="8">
        <v>60.024000000000001</v>
      </c>
      <c r="WR377" s="8">
        <v>5.8999999999999997E-2</v>
      </c>
      <c r="WS377" s="8">
        <v>54.975000000000001</v>
      </c>
      <c r="WT377" s="8">
        <v>2.4E-2</v>
      </c>
      <c r="WU377" s="8">
        <v>51.018999999999998</v>
      </c>
      <c r="WV377" s="8">
        <v>2.7E-2</v>
      </c>
      <c r="WW377" s="8">
        <v>3075.3</v>
      </c>
      <c r="WX377" s="8">
        <v>3.1</v>
      </c>
      <c r="WY377" s="8">
        <v>2966.3</v>
      </c>
      <c r="WZ377" s="8">
        <v>3</v>
      </c>
      <c r="XA377" s="8">
        <v>0.63600000000000001</v>
      </c>
      <c r="XB377" s="8">
        <v>3.0000000000000001E-3</v>
      </c>
      <c r="XC377" s="8">
        <v>-0.218</v>
      </c>
      <c r="XD377" s="8">
        <v>1E-3</v>
      </c>
      <c r="XE377" s="8">
        <v>0.26300000000000001</v>
      </c>
      <c r="XF377" s="8">
        <v>4.0000000000000001E-3</v>
      </c>
      <c r="XG377" s="8">
        <v>1.7041999999999999</v>
      </c>
      <c r="XH377" s="8">
        <v>3.3999999999999998E-3</v>
      </c>
      <c r="XI377" s="8">
        <v>29.396999999999998</v>
      </c>
      <c r="XJ377" s="8">
        <v>0</v>
      </c>
      <c r="XK377" s="8">
        <v>1782</v>
      </c>
      <c r="XL377" s="8">
        <v>12</v>
      </c>
      <c r="XM377" s="8">
        <v>1690</v>
      </c>
      <c r="XO377" s="1">
        <v>9.9274455841880979E-2</v>
      </c>
      <c r="XP377" s="2">
        <v>294.47781836377158</v>
      </c>
      <c r="XQ377" s="4">
        <v>13.029</v>
      </c>
      <c r="XR377" s="4">
        <v>0.218</v>
      </c>
      <c r="XS377" s="45">
        <f t="shared" si="307"/>
        <v>1.522444470681894</v>
      </c>
      <c r="XT377" s="9">
        <f t="shared" si="260"/>
        <v>13711.674745832745</v>
      </c>
      <c r="XU377" s="46">
        <f t="shared" si="261"/>
        <v>221.63446185826771</v>
      </c>
      <c r="XV377" s="9">
        <f t="shared" ref="XV377:XV408" si="308">XP377*SQRT(-XC377*YB377/(XR377*XQ377))</f>
        <v>294.47774014452824</v>
      </c>
      <c r="XW377" s="9">
        <f t="shared" si="262"/>
        <v>1356.1035992771619</v>
      </c>
      <c r="XX377" s="9">
        <f t="shared" si="263"/>
        <v>12355.571146555583</v>
      </c>
      <c r="XY377" s="15">
        <f t="shared" si="264"/>
        <v>8.611581406196795E-3</v>
      </c>
      <c r="XZ377" s="9">
        <f t="shared" si="265"/>
        <v>26.933389252660557</v>
      </c>
      <c r="YA377" s="9">
        <f t="shared" si="266"/>
        <v>69.933555529318113</v>
      </c>
      <c r="YB377" s="10">
        <v>13.028993078470956</v>
      </c>
      <c r="YC377" s="10">
        <v>13.456999485498937</v>
      </c>
      <c r="YD377" s="3">
        <v>6.9973159872624823E-3</v>
      </c>
      <c r="YE377" s="9">
        <v>20.788949048686984</v>
      </c>
      <c r="YF377" s="15">
        <v>8.7887574443450394E-3</v>
      </c>
      <c r="YG377" s="9">
        <v>27.607781183014563</v>
      </c>
      <c r="YH377" s="15">
        <v>8.3406059297940604E-3</v>
      </c>
      <c r="YI377" s="9">
        <v>26.263440825281297</v>
      </c>
      <c r="YJ377" s="9">
        <f t="shared" si="267"/>
        <v>72.989266024810917</v>
      </c>
      <c r="YK377" s="9">
        <f t="shared" si="268"/>
        <v>61.013442426880815</v>
      </c>
      <c r="YL377" s="9">
        <f t="shared" si="269"/>
        <v>25.892416191752943</v>
      </c>
      <c r="YM377" s="9"/>
      <c r="YN377" s="9"/>
      <c r="YO377" s="9"/>
      <c r="YP377" s="14"/>
      <c r="YQ377" s="9"/>
      <c r="YR377" s="9"/>
      <c r="YS377" s="10"/>
      <c r="YT377" s="15"/>
      <c r="YU377" s="16"/>
      <c r="YV377" s="16"/>
      <c r="YW377" s="47"/>
      <c r="YX377" s="5"/>
      <c r="YY377" s="5"/>
      <c r="YZ377" s="5"/>
      <c r="ZA377" s="5"/>
      <c r="ZB377" s="5"/>
      <c r="ZC377" s="6"/>
    </row>
    <row r="378" spans="1:679" s="8" customFormat="1" x14ac:dyDescent="0.25">
      <c r="A378" s="8">
        <v>2</v>
      </c>
      <c r="B378" s="8" t="s">
        <v>399</v>
      </c>
      <c r="C378" s="8" t="s">
        <v>400</v>
      </c>
      <c r="D378" s="8" t="s">
        <v>399</v>
      </c>
      <c r="E378" s="8" t="s">
        <v>3328</v>
      </c>
      <c r="F378" s="8" t="s">
        <v>3323</v>
      </c>
      <c r="G378" s="8" t="s">
        <v>3323</v>
      </c>
      <c r="H378" s="8" t="s">
        <v>3309</v>
      </c>
      <c r="I378" s="8" t="s">
        <v>3310</v>
      </c>
      <c r="J378" s="8" t="s">
        <v>3310</v>
      </c>
      <c r="K378" s="8">
        <v>939</v>
      </c>
      <c r="L378" s="8">
        <v>5.75</v>
      </c>
      <c r="N378" s="7">
        <v>0</v>
      </c>
      <c r="O378" s="7">
        <v>0</v>
      </c>
      <c r="P378" s="8" t="s">
        <v>3370</v>
      </c>
      <c r="Q378" s="8" t="s">
        <v>401</v>
      </c>
      <c r="R378" s="8" t="s">
        <v>402</v>
      </c>
      <c r="S378" s="8" t="s">
        <v>119</v>
      </c>
      <c r="T378" s="8" t="s">
        <v>120</v>
      </c>
      <c r="U378" s="8" t="s">
        <v>121</v>
      </c>
      <c r="V378" s="8" t="s">
        <v>3378</v>
      </c>
      <c r="W378" s="8" t="s">
        <v>3382</v>
      </c>
      <c r="X378" s="8" t="s">
        <v>3388</v>
      </c>
      <c r="Y378" s="8" t="s">
        <v>3388</v>
      </c>
      <c r="Z378" s="8" t="s">
        <v>122</v>
      </c>
      <c r="AA378" s="8" t="s">
        <v>123</v>
      </c>
      <c r="AB378" s="8" t="s">
        <v>124</v>
      </c>
      <c r="AC378" s="8" t="s">
        <v>243</v>
      </c>
      <c r="AD378" s="8" t="s">
        <v>126</v>
      </c>
      <c r="AE378" s="8" t="s">
        <v>3393</v>
      </c>
      <c r="AF378" s="8" t="s">
        <v>127</v>
      </c>
      <c r="AG378" s="8">
        <v>75</v>
      </c>
      <c r="AH378" s="8">
        <v>62</v>
      </c>
      <c r="AI378" s="8">
        <v>55</v>
      </c>
      <c r="AJ378" s="8">
        <v>51</v>
      </c>
      <c r="AK378" s="8">
        <v>6.4</v>
      </c>
      <c r="AL378" s="8">
        <v>6.2</v>
      </c>
      <c r="AM378" s="8">
        <v>6.4</v>
      </c>
      <c r="AN378" s="8">
        <v>6.2</v>
      </c>
      <c r="AO378" s="8">
        <v>460.2</v>
      </c>
      <c r="AP378" s="8">
        <v>0.8</v>
      </c>
      <c r="AQ378" s="8">
        <v>3.7</v>
      </c>
      <c r="AR378" s="8">
        <v>0</v>
      </c>
      <c r="BB378" s="8">
        <v>957</v>
      </c>
      <c r="BC378" s="8">
        <v>1700</v>
      </c>
      <c r="BF378" s="8">
        <v>115.87</v>
      </c>
      <c r="BG378" s="8">
        <v>0.05</v>
      </c>
      <c r="CO378" s="8" t="s">
        <v>403</v>
      </c>
      <c r="CP378" s="8" t="s">
        <v>398</v>
      </c>
      <c r="CQ378" s="8">
        <v>75.003</v>
      </c>
      <c r="CR378" s="8">
        <v>1.2E-2</v>
      </c>
      <c r="CS378" s="8">
        <v>61.99</v>
      </c>
      <c r="CT378" s="8">
        <v>7.0000000000000007E-2</v>
      </c>
      <c r="CU378" s="8">
        <v>55.063000000000002</v>
      </c>
      <c r="CV378" s="8">
        <v>4.2000000000000003E-2</v>
      </c>
      <c r="CW378" s="8">
        <v>50.982999999999997</v>
      </c>
      <c r="CX378" s="8">
        <v>3.1E-2</v>
      </c>
      <c r="CY378" s="8">
        <v>74.989999999999995</v>
      </c>
      <c r="CZ378" s="8">
        <v>0.04</v>
      </c>
      <c r="DA378" s="8">
        <v>70.709999999999994</v>
      </c>
      <c r="DB378" s="8">
        <v>0.05</v>
      </c>
      <c r="DC378" s="8">
        <v>71.28</v>
      </c>
      <c r="DD378" s="8">
        <v>0.04</v>
      </c>
      <c r="DE378" s="8">
        <v>0.27200000000000002</v>
      </c>
      <c r="DF378" s="8">
        <v>4.0000000000000001E-3</v>
      </c>
      <c r="DG378" s="8">
        <v>1.7445999999999999</v>
      </c>
      <c r="DH378" s="8">
        <v>4.1999999999999997E-3</v>
      </c>
      <c r="DU378" s="8">
        <v>460.2</v>
      </c>
      <c r="DV378" s="8">
        <v>2.5</v>
      </c>
      <c r="DW378" s="8">
        <v>460.4</v>
      </c>
      <c r="DX378" s="8">
        <v>2.5</v>
      </c>
      <c r="DY378" s="8">
        <v>459.8</v>
      </c>
      <c r="DZ378" s="8">
        <v>2.5</v>
      </c>
      <c r="EA378" s="8">
        <v>3.7</v>
      </c>
      <c r="EB378" s="8">
        <v>0</v>
      </c>
      <c r="EC378" s="8">
        <v>3.3</v>
      </c>
      <c r="ED378" s="8">
        <v>0</v>
      </c>
      <c r="EE378" s="8">
        <v>3.5</v>
      </c>
      <c r="EF378" s="8">
        <v>0</v>
      </c>
      <c r="EG378" s="8">
        <v>1636.3</v>
      </c>
      <c r="EH378" s="8">
        <v>21.4</v>
      </c>
      <c r="EI378" s="8">
        <v>1105</v>
      </c>
      <c r="EJ378" s="8">
        <v>23.6</v>
      </c>
      <c r="EK378" s="8">
        <v>162.80000000000001</v>
      </c>
      <c r="EL378" s="8">
        <v>16.5</v>
      </c>
      <c r="EM378" s="8">
        <v>460</v>
      </c>
      <c r="EO378" s="8">
        <v>460</v>
      </c>
      <c r="EQ378" s="8">
        <v>460</v>
      </c>
      <c r="ES378" s="8">
        <v>3.2</v>
      </c>
      <c r="EU378" s="8">
        <v>3.2</v>
      </c>
      <c r="EW378" s="8">
        <v>3.1</v>
      </c>
      <c r="EY378" s="8">
        <v>0.57999999999999996</v>
      </c>
      <c r="FW378" s="8">
        <v>0.4</v>
      </c>
      <c r="FY378" s="8">
        <v>0</v>
      </c>
      <c r="GA378" s="8">
        <v>0</v>
      </c>
      <c r="GC378" s="8">
        <v>105</v>
      </c>
      <c r="GE378" s="8">
        <v>1805</v>
      </c>
      <c r="GT378" s="8">
        <v>22.94</v>
      </c>
      <c r="GU378" s="8">
        <v>0.9</v>
      </c>
      <c r="GV378" s="8">
        <v>50.3</v>
      </c>
      <c r="GW378" s="8">
        <v>0.33</v>
      </c>
      <c r="HB378" s="8">
        <v>22.5</v>
      </c>
      <c r="HC378" s="8">
        <v>0.9</v>
      </c>
      <c r="HD378" s="8">
        <v>52.68</v>
      </c>
      <c r="HE378" s="8">
        <v>0.43</v>
      </c>
      <c r="HF378" s="8">
        <v>-2.33</v>
      </c>
      <c r="HG378" s="8">
        <v>1.17</v>
      </c>
      <c r="HH378" s="8">
        <v>-55.01</v>
      </c>
      <c r="HI378" s="8">
        <v>0.75</v>
      </c>
      <c r="HL378" s="8">
        <v>55.58</v>
      </c>
      <c r="HM378" s="8">
        <v>0.35</v>
      </c>
      <c r="HN378" s="8">
        <v>-1.78</v>
      </c>
      <c r="HO378" s="8">
        <v>1.1599999999999999</v>
      </c>
      <c r="HP378" s="8">
        <v>-57.35</v>
      </c>
      <c r="HQ378" s="8">
        <v>1.22</v>
      </c>
      <c r="HR378" s="8">
        <v>22.54</v>
      </c>
      <c r="HS378" s="8">
        <v>0.91</v>
      </c>
      <c r="HT378" s="8">
        <v>69.959999999999994</v>
      </c>
      <c r="HU378" s="8">
        <v>0.04</v>
      </c>
      <c r="HV378" s="8">
        <v>-2.2799999999999998</v>
      </c>
      <c r="HW378" s="8">
        <v>1.17</v>
      </c>
      <c r="HX378" s="8">
        <v>72.25</v>
      </c>
      <c r="HY378" s="8">
        <v>1.2</v>
      </c>
      <c r="HZ378" s="8">
        <v>22.52</v>
      </c>
      <c r="IA378" s="8">
        <v>0.91</v>
      </c>
      <c r="IB378" s="8">
        <v>54.71</v>
      </c>
      <c r="IC378" s="8">
        <v>0.12</v>
      </c>
      <c r="ID378" s="8">
        <v>-2.31</v>
      </c>
      <c r="IE378" s="8">
        <v>1.18</v>
      </c>
      <c r="IF378" s="8">
        <v>57.02</v>
      </c>
      <c r="IG378" s="8">
        <v>1.06</v>
      </c>
      <c r="IH378" s="8">
        <v>96.69</v>
      </c>
      <c r="II378" s="8">
        <v>1.36</v>
      </c>
      <c r="IJ378" s="8">
        <v>26.11</v>
      </c>
      <c r="IK378" s="8">
        <v>0.1</v>
      </c>
      <c r="IL378" s="8">
        <v>4994</v>
      </c>
      <c r="IM378" s="8">
        <v>124</v>
      </c>
      <c r="IN378" s="8">
        <v>8679</v>
      </c>
      <c r="IO378" s="8">
        <v>123</v>
      </c>
      <c r="KB378" s="8">
        <v>-11.03</v>
      </c>
      <c r="KC378" s="8">
        <v>0.01</v>
      </c>
      <c r="KD378" s="8">
        <v>56.35</v>
      </c>
      <c r="KE378" s="8">
        <v>0.1</v>
      </c>
      <c r="KF378" s="8">
        <v>-90.12</v>
      </c>
      <c r="KG378" s="8">
        <v>0.17</v>
      </c>
      <c r="KH378" s="8">
        <v>146.44999999999999</v>
      </c>
      <c r="KI378" s="8">
        <v>0.11</v>
      </c>
      <c r="KJ378" s="8">
        <v>-10.61</v>
      </c>
      <c r="KK378" s="8">
        <v>0.02</v>
      </c>
      <c r="KR378" s="8">
        <v>70.819999999999993</v>
      </c>
      <c r="KS378" s="8">
        <v>0.04</v>
      </c>
      <c r="KT378" s="8">
        <v>-86.56</v>
      </c>
      <c r="KU378" s="8">
        <v>0.13</v>
      </c>
      <c r="KV378" s="8">
        <v>-157.41999999999999</v>
      </c>
      <c r="KW378" s="8">
        <v>0.19</v>
      </c>
      <c r="KX378" s="8">
        <v>-10.95</v>
      </c>
      <c r="KY378" s="8">
        <v>0.02</v>
      </c>
      <c r="KZ378" s="8">
        <v>-89.34</v>
      </c>
      <c r="LA378" s="8">
        <v>0.13</v>
      </c>
      <c r="LB378" s="8">
        <v>160.32</v>
      </c>
      <c r="LC378" s="8">
        <v>0.16</v>
      </c>
      <c r="LD378" s="8">
        <v>-10.93</v>
      </c>
      <c r="LE378" s="8">
        <v>0.02</v>
      </c>
      <c r="LF378" s="8">
        <v>56.28</v>
      </c>
      <c r="LG378" s="8">
        <v>0.03</v>
      </c>
      <c r="LH378" s="8">
        <v>-89.2</v>
      </c>
      <c r="LI378" s="8">
        <v>0.12</v>
      </c>
      <c r="LJ378" s="8">
        <v>145.49</v>
      </c>
      <c r="LK378" s="8">
        <v>0.16</v>
      </c>
      <c r="LL378" s="8">
        <v>52.86</v>
      </c>
      <c r="LM378" s="8">
        <v>0.26</v>
      </c>
      <c r="LN378" s="8">
        <v>-2.4</v>
      </c>
      <c r="LO378" s="8">
        <v>0</v>
      </c>
      <c r="LP378" s="8">
        <v>30.57</v>
      </c>
      <c r="LQ378" s="8">
        <v>0.01</v>
      </c>
      <c r="LR378" s="8">
        <v>117.52</v>
      </c>
      <c r="LS378" s="8">
        <v>0.01</v>
      </c>
      <c r="LT378" s="8">
        <v>4994</v>
      </c>
      <c r="LU378" s="8">
        <v>124</v>
      </c>
      <c r="LV378" s="8">
        <v>0</v>
      </c>
      <c r="LW378" s="8">
        <v>0</v>
      </c>
      <c r="MP378" s="8">
        <v>51.74</v>
      </c>
      <c r="MQ378" s="8">
        <v>0.09</v>
      </c>
      <c r="MR378" s="8">
        <v>52.86</v>
      </c>
      <c r="MS378" s="8">
        <v>0.26</v>
      </c>
      <c r="MT378" s="8">
        <v>58.24</v>
      </c>
      <c r="MU378" s="8">
        <v>0.09</v>
      </c>
      <c r="MV378" s="8">
        <v>53.14</v>
      </c>
      <c r="MW378" s="8">
        <v>0.15</v>
      </c>
      <c r="MX378" s="8">
        <v>70.34</v>
      </c>
      <c r="MY378" s="8">
        <v>7.0000000000000007E-2</v>
      </c>
      <c r="MZ378" s="8">
        <v>70.53</v>
      </c>
      <c r="NA378" s="8">
        <v>7.0000000000000007E-2</v>
      </c>
      <c r="NB378" s="8">
        <v>70.69</v>
      </c>
      <c r="NC378" s="8">
        <v>0.05</v>
      </c>
      <c r="ND378" s="8">
        <v>70.72</v>
      </c>
      <c r="NE378" s="8">
        <v>0.06</v>
      </c>
      <c r="NF378" s="8">
        <v>70.64</v>
      </c>
      <c r="NG378" s="8">
        <v>0.19</v>
      </c>
      <c r="NH378" s="8">
        <v>70.849999999999994</v>
      </c>
      <c r="NI378" s="8">
        <v>0.06</v>
      </c>
      <c r="NJ378" s="8">
        <v>51.63</v>
      </c>
      <c r="NK378" s="8">
        <v>0.09</v>
      </c>
      <c r="NL378" s="8">
        <v>72.44</v>
      </c>
      <c r="NM378" s="8">
        <v>0.03</v>
      </c>
      <c r="NN378" s="8">
        <v>69.94</v>
      </c>
      <c r="NO378" s="8">
        <v>0.05</v>
      </c>
      <c r="NP378" s="8">
        <v>54.56</v>
      </c>
      <c r="NQ378" s="8">
        <v>0.05</v>
      </c>
      <c r="NR378" s="8">
        <v>56.39</v>
      </c>
      <c r="NS378" s="8">
        <v>0.05</v>
      </c>
      <c r="NT378" s="8">
        <v>51.62</v>
      </c>
      <c r="NU378" s="8">
        <v>0.09</v>
      </c>
      <c r="NV378" s="8">
        <v>72.25</v>
      </c>
      <c r="NW378" s="8">
        <v>0.03</v>
      </c>
      <c r="NX378" s="8">
        <v>71.819999999999993</v>
      </c>
      <c r="NY378" s="8">
        <v>0.04</v>
      </c>
      <c r="NZ378" s="8">
        <v>56.29</v>
      </c>
      <c r="OA378" s="8">
        <v>0.05</v>
      </c>
      <c r="OF378" s="8">
        <v>56.11</v>
      </c>
      <c r="OG378" s="8">
        <v>0.12</v>
      </c>
      <c r="OP378" s="8">
        <v>58.24</v>
      </c>
      <c r="OQ378" s="8">
        <v>0.09</v>
      </c>
      <c r="OR378" s="8">
        <v>53.14</v>
      </c>
      <c r="OS378" s="8">
        <v>0.15</v>
      </c>
      <c r="PH378" s="8">
        <v>70.849999999999994</v>
      </c>
      <c r="PI378" s="8">
        <v>0.06</v>
      </c>
      <c r="PJ378" s="8">
        <v>50.3</v>
      </c>
      <c r="PK378" s="8">
        <v>0.33</v>
      </c>
      <c r="PL378" s="8">
        <v>54.62</v>
      </c>
      <c r="PM378" s="8">
        <v>0.08</v>
      </c>
      <c r="PN378" s="8">
        <v>51.74</v>
      </c>
      <c r="PO378" s="8">
        <v>0.09</v>
      </c>
      <c r="PP378" s="8">
        <v>52.86</v>
      </c>
      <c r="PQ378" s="8">
        <v>0.26</v>
      </c>
      <c r="QH378" s="8">
        <v>70.959999999999994</v>
      </c>
      <c r="QI378" s="8">
        <v>0.04</v>
      </c>
      <c r="QV378" s="8">
        <v>53.28</v>
      </c>
      <c r="QW378" s="8">
        <v>0.4</v>
      </c>
      <c r="QX378" s="8">
        <v>55.46</v>
      </c>
      <c r="QY378" s="8">
        <v>0.18</v>
      </c>
      <c r="QZ378" s="8">
        <v>55.03</v>
      </c>
      <c r="RA378" s="8">
        <v>0.16</v>
      </c>
      <c r="RB378" s="8">
        <v>75.56</v>
      </c>
      <c r="RC378" s="8">
        <v>0.03</v>
      </c>
      <c r="RD378" s="8">
        <v>75.48</v>
      </c>
      <c r="RE378" s="8">
        <v>0.02</v>
      </c>
      <c r="RF378" s="8">
        <v>75.19</v>
      </c>
      <c r="RG378" s="8">
        <v>0.03</v>
      </c>
      <c r="RH378" s="8">
        <v>75.930000000000007</v>
      </c>
      <c r="RI378" s="8">
        <v>0.02</v>
      </c>
      <c r="RJ378" s="8">
        <v>75.930000000000007</v>
      </c>
      <c r="RK378" s="8">
        <v>0.03</v>
      </c>
      <c r="RL378" s="8">
        <v>75.91</v>
      </c>
      <c r="RM378" s="8">
        <v>0.03</v>
      </c>
      <c r="RN378" s="8">
        <v>75.709999999999994</v>
      </c>
      <c r="RO378" s="8">
        <v>0.03</v>
      </c>
      <c r="RP378" s="8">
        <v>62.12</v>
      </c>
      <c r="RQ378" s="8">
        <v>0.24</v>
      </c>
      <c r="RR378" s="8">
        <v>62.84</v>
      </c>
      <c r="RS378" s="8">
        <v>0.16</v>
      </c>
      <c r="RT378" s="8">
        <v>61.83</v>
      </c>
      <c r="RU378" s="8">
        <v>0.2</v>
      </c>
      <c r="RV378" s="8">
        <v>64.37</v>
      </c>
      <c r="RW378" s="8">
        <v>0.14000000000000001</v>
      </c>
      <c r="RX378" s="8">
        <v>65.83</v>
      </c>
      <c r="RY378" s="8">
        <v>0.17</v>
      </c>
      <c r="RZ378" s="8">
        <v>66.180000000000007</v>
      </c>
      <c r="SA378" s="8">
        <v>0.16</v>
      </c>
      <c r="SB378" s="8">
        <v>66.709999999999994</v>
      </c>
      <c r="SC378" s="8">
        <v>0.2</v>
      </c>
      <c r="SD378" s="8">
        <v>68.459999999999994</v>
      </c>
      <c r="SE378" s="8">
        <v>0.08</v>
      </c>
      <c r="SF378" s="8">
        <v>72.64</v>
      </c>
      <c r="SG378" s="8">
        <v>0.08</v>
      </c>
      <c r="SH378" s="8">
        <v>68.06</v>
      </c>
      <c r="SI378" s="8">
        <v>0.09</v>
      </c>
      <c r="SJ378" s="8">
        <v>72.12</v>
      </c>
      <c r="SK378" s="8">
        <v>7.0000000000000007E-2</v>
      </c>
      <c r="SL378" s="8">
        <v>72.900000000000006</v>
      </c>
      <c r="SM378" s="8">
        <v>0.08</v>
      </c>
      <c r="SN378" s="8">
        <v>74.48</v>
      </c>
      <c r="SO378" s="8">
        <v>0.24</v>
      </c>
      <c r="SP378" s="8">
        <v>72.319999999999993</v>
      </c>
      <c r="SQ378" s="8">
        <v>0.06</v>
      </c>
      <c r="SR378" s="8">
        <v>74.27</v>
      </c>
      <c r="SS378" s="8">
        <v>0.03</v>
      </c>
      <c r="ST378" s="8">
        <v>74.97</v>
      </c>
      <c r="SU378" s="8">
        <v>0.03</v>
      </c>
      <c r="SV378" s="8">
        <v>74.819999999999993</v>
      </c>
      <c r="SW378" s="8">
        <v>0.03</v>
      </c>
      <c r="SX378" s="8">
        <v>74.64</v>
      </c>
      <c r="SY378" s="8">
        <v>0.02</v>
      </c>
      <c r="SZ378" s="8">
        <v>73.430000000000007</v>
      </c>
      <c r="TA378" s="8">
        <v>0.04</v>
      </c>
      <c r="TD378" s="8">
        <v>75.319999999999993</v>
      </c>
      <c r="TE378" s="8">
        <v>0.02</v>
      </c>
      <c r="TF378" s="8">
        <v>75.97</v>
      </c>
      <c r="TG378" s="8">
        <v>0.03</v>
      </c>
      <c r="TH378" s="8">
        <v>75.739999999999995</v>
      </c>
      <c r="TI378" s="8">
        <v>0.03</v>
      </c>
      <c r="TJ378" s="8">
        <v>75.540000000000006</v>
      </c>
      <c r="TK378" s="8">
        <v>0.03</v>
      </c>
      <c r="TL378" s="8">
        <v>75.349999999999994</v>
      </c>
      <c r="TN378" s="8">
        <v>75.17</v>
      </c>
      <c r="TO378" s="8">
        <v>0.03</v>
      </c>
      <c r="TP378" s="8">
        <v>62.86</v>
      </c>
      <c r="TQ378" s="8">
        <v>0.17</v>
      </c>
      <c r="TR378" s="8">
        <v>61.19</v>
      </c>
      <c r="TS378" s="8">
        <v>0.19</v>
      </c>
      <c r="TT378" s="8">
        <v>66.37</v>
      </c>
      <c r="TU378" s="8">
        <v>0.16</v>
      </c>
      <c r="TV378" s="8">
        <v>70.5</v>
      </c>
      <c r="TW378" s="8">
        <v>0.09</v>
      </c>
      <c r="TX378" s="8">
        <v>74.91</v>
      </c>
      <c r="TY378" s="8">
        <v>0.02</v>
      </c>
      <c r="WJ378" s="7" t="s">
        <v>3405</v>
      </c>
      <c r="WK378" s="8">
        <v>75.003</v>
      </c>
      <c r="WL378" s="8">
        <v>1.2E-2</v>
      </c>
      <c r="WM378" s="8">
        <v>61.99</v>
      </c>
      <c r="WN378" s="8">
        <v>7.0000000000000007E-2</v>
      </c>
      <c r="WO378" s="8">
        <v>70.718999999999994</v>
      </c>
      <c r="WP378" s="8">
        <v>4.1000000000000002E-2</v>
      </c>
      <c r="WQ378" s="8">
        <v>59.584000000000003</v>
      </c>
      <c r="WR378" s="8">
        <v>7.1999999999999995E-2</v>
      </c>
      <c r="WS378" s="8">
        <v>55.063000000000002</v>
      </c>
      <c r="WT378" s="8">
        <v>4.2000000000000003E-2</v>
      </c>
      <c r="WU378" s="8">
        <v>50.982999999999997</v>
      </c>
      <c r="WV378" s="8">
        <v>3.1E-2</v>
      </c>
      <c r="WW378" s="8">
        <v>3109.5</v>
      </c>
      <c r="WX378" s="8">
        <v>3.8</v>
      </c>
      <c r="WY378" s="8">
        <v>3004.2</v>
      </c>
      <c r="WZ378" s="8">
        <v>3.7</v>
      </c>
      <c r="XA378" s="8">
        <v>0.61399999999999999</v>
      </c>
      <c r="XB378" s="8">
        <v>4.0000000000000001E-3</v>
      </c>
      <c r="XC378" s="8">
        <v>-0.187</v>
      </c>
      <c r="XD378" s="8">
        <v>3.0000000000000001E-3</v>
      </c>
      <c r="XE378" s="8">
        <v>0.27200000000000002</v>
      </c>
      <c r="XF378" s="8">
        <v>4.0000000000000001E-3</v>
      </c>
      <c r="XG378" s="8">
        <v>1.7445999999999999</v>
      </c>
      <c r="XH378" s="8">
        <v>4.1999999999999997E-3</v>
      </c>
      <c r="XI378" s="8">
        <v>29.401</v>
      </c>
      <c r="XJ378" s="8">
        <v>0</v>
      </c>
      <c r="XK378" s="8">
        <v>1799</v>
      </c>
      <c r="XL378" s="8">
        <v>11</v>
      </c>
      <c r="XM378" s="8">
        <v>1700</v>
      </c>
      <c r="XO378" s="1">
        <v>0.13861584754262821</v>
      </c>
      <c r="XP378" s="2">
        <v>416.42972918756362</v>
      </c>
      <c r="XQ378" s="4">
        <v>13.031000000000001</v>
      </c>
      <c r="XR378" s="4">
        <v>0.187</v>
      </c>
      <c r="XS378" s="45">
        <f t="shared" si="307"/>
        <v>1.5188081544319181</v>
      </c>
      <c r="XT378" s="9">
        <f t="shared" si="260"/>
        <v>13884.279893833573</v>
      </c>
      <c r="XU378" s="46">
        <f t="shared" si="261"/>
        <v>216.70169839370075</v>
      </c>
      <c r="XV378" s="9">
        <f t="shared" si="308"/>
        <v>416.42831195720794</v>
      </c>
      <c r="XW378" s="9">
        <f t="shared" si="262"/>
        <v>1917.417603051535</v>
      </c>
      <c r="XX378" s="9">
        <f t="shared" si="263"/>
        <v>11966.862290782037</v>
      </c>
      <c r="XY378" s="15">
        <f t="shared" si="264"/>
        <v>8.5225593780073796E-3</v>
      </c>
      <c r="XZ378" s="9">
        <f t="shared" si="265"/>
        <v>26.657570636584271</v>
      </c>
      <c r="YA378" s="9">
        <f t="shared" si="266"/>
        <v>69.200191845568071</v>
      </c>
      <c r="YB378" s="10">
        <v>13.0309113036556</v>
      </c>
      <c r="YC378" s="10">
        <v>13.437499202451354</v>
      </c>
      <c r="YD378" s="3">
        <v>6.9575070380096605E-3</v>
      </c>
      <c r="YE378" s="9">
        <v>20.767131904583312</v>
      </c>
      <c r="YF378" s="15">
        <v>8.7733234324011665E-3</v>
      </c>
      <c r="YG378" s="9">
        <v>27.601379518143407</v>
      </c>
      <c r="YH378" s="15">
        <v>8.2371330342688124E-3</v>
      </c>
      <c r="YI378" s="9">
        <v>25.97079783346561</v>
      </c>
      <c r="YJ378" s="9">
        <f t="shared" si="267"/>
        <v>72.257137277731729</v>
      </c>
      <c r="YK378" s="9">
        <f t="shared" si="268"/>
        <v>60.606477671315709</v>
      </c>
      <c r="YL378" s="9">
        <f t="shared" si="269"/>
        <v>25.600729158981164</v>
      </c>
      <c r="YM378" s="9"/>
      <c r="YN378" s="9"/>
      <c r="YO378" s="9"/>
      <c r="YP378" s="14"/>
      <c r="YQ378" s="9"/>
      <c r="YR378" s="9"/>
      <c r="YS378" s="10"/>
      <c r="YT378" s="15"/>
      <c r="YU378" s="16"/>
      <c r="YV378" s="16"/>
      <c r="YW378" s="47"/>
      <c r="YX378" s="5"/>
      <c r="YY378" s="5"/>
      <c r="YZ378" s="5"/>
      <c r="ZA378" s="5"/>
      <c r="ZB378" s="5"/>
      <c r="ZC378" s="6"/>
    </row>
    <row r="379" spans="1:679" s="8" customFormat="1" x14ac:dyDescent="0.25">
      <c r="A379" s="8">
        <v>2</v>
      </c>
      <c r="B379" s="8" t="s">
        <v>404</v>
      </c>
      <c r="C379" s="8" t="s">
        <v>405</v>
      </c>
      <c r="D379" s="8" t="s">
        <v>404</v>
      </c>
      <c r="E379" s="8" t="s">
        <v>3314</v>
      </c>
      <c r="F379" s="8" t="s">
        <v>3323</v>
      </c>
      <c r="G379" s="8" t="s">
        <v>3323</v>
      </c>
      <c r="H379" s="8" t="s">
        <v>3309</v>
      </c>
      <c r="I379" s="8" t="s">
        <v>3310</v>
      </c>
      <c r="J379" s="8" t="s">
        <v>3310</v>
      </c>
      <c r="K379" s="8">
        <v>939</v>
      </c>
      <c r="L379" s="8">
        <v>5.75</v>
      </c>
      <c r="N379" s="7">
        <v>0</v>
      </c>
      <c r="O379" s="7">
        <v>0</v>
      </c>
      <c r="P379" s="8" t="s">
        <v>3370</v>
      </c>
      <c r="Q379" s="8" t="s">
        <v>395</v>
      </c>
      <c r="R379" s="8" t="s">
        <v>406</v>
      </c>
      <c r="S379" s="8" t="s">
        <v>119</v>
      </c>
      <c r="T379" s="8" t="s">
        <v>120</v>
      </c>
      <c r="U379" s="8" t="s">
        <v>121</v>
      </c>
      <c r="V379" s="8" t="s">
        <v>3378</v>
      </c>
      <c r="W379" s="8" t="s">
        <v>3382</v>
      </c>
      <c r="X379" s="8" t="s">
        <v>3388</v>
      </c>
      <c r="Y379" s="8" t="s">
        <v>3388</v>
      </c>
      <c r="Z379" s="8" t="s">
        <v>122</v>
      </c>
      <c r="AA379" s="8" t="s">
        <v>123</v>
      </c>
      <c r="AB379" s="8" t="s">
        <v>124</v>
      </c>
      <c r="AC379" s="8" t="s">
        <v>243</v>
      </c>
      <c r="AD379" s="8" t="s">
        <v>126</v>
      </c>
      <c r="AE379" s="8" t="s">
        <v>3393</v>
      </c>
      <c r="AF379" s="8" t="s">
        <v>127</v>
      </c>
      <c r="AG379" s="8">
        <v>75</v>
      </c>
      <c r="AH379" s="8">
        <v>62</v>
      </c>
      <c r="AI379" s="8">
        <v>55</v>
      </c>
      <c r="AJ379" s="8">
        <v>51</v>
      </c>
      <c r="AK379" s="8">
        <v>6.4</v>
      </c>
      <c r="AL379" s="8">
        <v>6.2</v>
      </c>
      <c r="AM379" s="8">
        <v>6.4</v>
      </c>
      <c r="AN379" s="8">
        <v>6.2</v>
      </c>
      <c r="AO379" s="8">
        <v>460.1</v>
      </c>
      <c r="AP379" s="8">
        <v>0.8</v>
      </c>
      <c r="AQ379" s="8">
        <v>3.7</v>
      </c>
      <c r="AR379" s="8">
        <v>0</v>
      </c>
      <c r="BB379" s="8">
        <v>958</v>
      </c>
      <c r="BF379" s="8">
        <v>117.31</v>
      </c>
      <c r="BG379" s="8">
        <v>0.02</v>
      </c>
      <c r="CO379" s="8" t="s">
        <v>407</v>
      </c>
      <c r="CP379" s="8" t="s">
        <v>398</v>
      </c>
      <c r="CQ379" s="8">
        <v>75.069000000000003</v>
      </c>
      <c r="CR379" s="8">
        <v>0.04</v>
      </c>
      <c r="CS379" s="8">
        <v>61.997999999999998</v>
      </c>
      <c r="CT379" s="8">
        <v>4.5999999999999999E-2</v>
      </c>
      <c r="CU379" s="8">
        <v>54.997999999999998</v>
      </c>
      <c r="CV379" s="8">
        <v>3.2000000000000001E-2</v>
      </c>
      <c r="CW379" s="8">
        <v>51</v>
      </c>
      <c r="CX379" s="8">
        <v>3.2000000000000001E-2</v>
      </c>
      <c r="CY379" s="8">
        <v>75.010000000000005</v>
      </c>
      <c r="CZ379" s="8">
        <v>0.06</v>
      </c>
      <c r="DA379" s="8">
        <v>72.98</v>
      </c>
      <c r="DB379" s="8">
        <v>0.03</v>
      </c>
      <c r="DC379" s="8">
        <v>73.27</v>
      </c>
      <c r="DD379" s="8">
        <v>0.05</v>
      </c>
      <c r="DE379" s="8">
        <v>0.26600000000000001</v>
      </c>
      <c r="DF379" s="8">
        <v>4.0000000000000001E-3</v>
      </c>
      <c r="DG379" s="8">
        <v>1.6776</v>
      </c>
      <c r="DH379" s="8">
        <v>3.0000000000000001E-3</v>
      </c>
      <c r="DI379" s="8">
        <v>7048</v>
      </c>
      <c r="DJ379" s="8">
        <v>31</v>
      </c>
      <c r="DK379" s="8">
        <v>5002</v>
      </c>
      <c r="DL379" s="8">
        <v>100</v>
      </c>
      <c r="DM379" s="8">
        <v>6.8760000000000003</v>
      </c>
      <c r="DN379" s="8">
        <v>7.1999999999999995E-2</v>
      </c>
      <c r="DO379" s="8">
        <v>-3686</v>
      </c>
      <c r="DP379" s="8">
        <v>0</v>
      </c>
      <c r="DQ379" s="8">
        <v>0</v>
      </c>
      <c r="DR379" s="8">
        <v>0</v>
      </c>
      <c r="DS379" s="8">
        <v>0</v>
      </c>
      <c r="DT379" s="8">
        <v>0</v>
      </c>
      <c r="DU379" s="8">
        <v>460.1</v>
      </c>
      <c r="DV379" s="8">
        <v>2.6</v>
      </c>
      <c r="DW379" s="8">
        <v>460</v>
      </c>
      <c r="DX379" s="8">
        <v>2.6</v>
      </c>
      <c r="DY379" s="8">
        <v>459.6</v>
      </c>
      <c r="DZ379" s="8">
        <v>2.6</v>
      </c>
      <c r="EA379" s="8">
        <v>3.7</v>
      </c>
      <c r="EB379" s="8">
        <v>0</v>
      </c>
      <c r="EC379" s="8">
        <v>3.2</v>
      </c>
      <c r="ED379" s="8">
        <v>0</v>
      </c>
      <c r="EE379" s="8">
        <v>3.5</v>
      </c>
      <c r="EF379" s="8">
        <v>0</v>
      </c>
      <c r="EG379" s="8">
        <v>1612.5</v>
      </c>
      <c r="EH379" s="8">
        <v>22.3</v>
      </c>
      <c r="EI379" s="8">
        <v>1104.7</v>
      </c>
      <c r="EJ379" s="8">
        <v>24.1</v>
      </c>
      <c r="EK379" s="8">
        <v>140.80000000000001</v>
      </c>
      <c r="EL379" s="8">
        <v>16.8</v>
      </c>
      <c r="EM379" s="8">
        <v>460</v>
      </c>
      <c r="EO379" s="8">
        <v>460</v>
      </c>
      <c r="EQ379" s="8">
        <v>460</v>
      </c>
      <c r="ES379" s="8">
        <v>3.1</v>
      </c>
      <c r="EU379" s="8">
        <v>3.2</v>
      </c>
      <c r="EW379" s="8">
        <v>3.1</v>
      </c>
      <c r="EY379" s="8">
        <v>0.56999999999999995</v>
      </c>
      <c r="FW379" s="8">
        <v>0.4</v>
      </c>
      <c r="FY379" s="8">
        <v>0</v>
      </c>
      <c r="GA379" s="8">
        <v>0</v>
      </c>
      <c r="GC379" s="8">
        <v>115</v>
      </c>
      <c r="GE379" s="8">
        <v>1745</v>
      </c>
      <c r="GT379" s="8">
        <v>2.0699999999999998</v>
      </c>
      <c r="GU379" s="8">
        <v>0.01</v>
      </c>
      <c r="GV379" s="8">
        <v>55.61</v>
      </c>
      <c r="GW379" s="8">
        <v>0.5</v>
      </c>
      <c r="HB379" s="8">
        <v>-0.41</v>
      </c>
      <c r="HC379" s="8">
        <v>0.16</v>
      </c>
      <c r="HD379" s="8">
        <v>62.94</v>
      </c>
      <c r="HE379" s="8">
        <v>2.98</v>
      </c>
      <c r="HF379" s="8">
        <v>-42.97</v>
      </c>
      <c r="HG379" s="8">
        <v>0.56999999999999995</v>
      </c>
      <c r="HH379" s="8">
        <v>-106.16</v>
      </c>
      <c r="HI379" s="8">
        <v>3.18</v>
      </c>
      <c r="HL379" s="8">
        <v>56.52</v>
      </c>
      <c r="HM379" s="8">
        <v>1.43</v>
      </c>
      <c r="HN379" s="8">
        <v>-36.96</v>
      </c>
      <c r="HO379" s="8">
        <v>0.03</v>
      </c>
      <c r="HP379" s="8">
        <v>-93.43</v>
      </c>
      <c r="HQ379" s="8">
        <v>1.39</v>
      </c>
      <c r="HR379" s="8">
        <v>-0.39</v>
      </c>
      <c r="HS379" s="8">
        <v>0.12</v>
      </c>
      <c r="HT379" s="8">
        <v>72.56</v>
      </c>
      <c r="HU379" s="8">
        <v>0.08</v>
      </c>
      <c r="HV379" s="8">
        <v>-43.01</v>
      </c>
      <c r="HW379" s="8">
        <v>0.43</v>
      </c>
      <c r="HX379" s="8">
        <v>115.69</v>
      </c>
      <c r="HY379" s="8">
        <v>0.41</v>
      </c>
      <c r="HZ379" s="8">
        <v>-0.42</v>
      </c>
      <c r="IA379" s="8">
        <v>0.12</v>
      </c>
      <c r="IB379" s="8">
        <v>55.43</v>
      </c>
      <c r="IC379" s="8">
        <v>0.25</v>
      </c>
      <c r="ID379" s="8">
        <v>-43.07</v>
      </c>
      <c r="IE379" s="8">
        <v>0.44</v>
      </c>
      <c r="IF379" s="8">
        <v>98.66</v>
      </c>
      <c r="IG379" s="8">
        <v>0.55000000000000004</v>
      </c>
      <c r="IH379" s="8">
        <v>-600</v>
      </c>
      <c r="II379" s="8">
        <v>0</v>
      </c>
      <c r="IJ379" s="8">
        <v>26.38</v>
      </c>
      <c r="IK379" s="8">
        <v>0.42</v>
      </c>
      <c r="IL379" s="8">
        <v>-3686</v>
      </c>
      <c r="IN379" s="8">
        <v>0</v>
      </c>
      <c r="IO379" s="8">
        <v>0</v>
      </c>
      <c r="KB379" s="8">
        <v>-0.33</v>
      </c>
      <c r="KC379" s="8">
        <v>0.28000000000000003</v>
      </c>
      <c r="KD379" s="8">
        <v>57.27</v>
      </c>
      <c r="KE379" s="8">
        <v>0.38</v>
      </c>
      <c r="KF379" s="8">
        <v>-42.59</v>
      </c>
      <c r="KG379" s="8">
        <v>0.98</v>
      </c>
      <c r="KH379" s="8">
        <v>100.27</v>
      </c>
      <c r="KI379" s="8">
        <v>0.99</v>
      </c>
      <c r="KJ379" s="8">
        <v>-0.02</v>
      </c>
      <c r="KK379" s="8">
        <v>0.01</v>
      </c>
      <c r="KR379" s="8">
        <v>72.239999999999995</v>
      </c>
      <c r="KS379" s="8">
        <v>0.04</v>
      </c>
      <c r="KT379" s="8">
        <v>-42.18</v>
      </c>
      <c r="KU379" s="8">
        <v>0.03</v>
      </c>
      <c r="KV379" s="8">
        <v>-114.43</v>
      </c>
      <c r="KW379" s="8">
        <v>0.04</v>
      </c>
      <c r="KX379" s="8">
        <v>-0.34</v>
      </c>
      <c r="KY379" s="8">
        <v>0</v>
      </c>
      <c r="KZ379" s="8">
        <v>-43.04</v>
      </c>
      <c r="LA379" s="8">
        <v>0.01</v>
      </c>
      <c r="LB379" s="8">
        <v>115.24</v>
      </c>
      <c r="LC379" s="8">
        <v>0.04</v>
      </c>
      <c r="LD379" s="8">
        <v>-0.34</v>
      </c>
      <c r="LE379" s="8">
        <v>0</v>
      </c>
      <c r="LF379" s="8">
        <v>56.31</v>
      </c>
      <c r="LG379" s="8">
        <v>7.0000000000000007E-2</v>
      </c>
      <c r="LH379" s="8">
        <v>-43.06</v>
      </c>
      <c r="LI379" s="8">
        <v>0</v>
      </c>
      <c r="LJ379" s="8">
        <v>99.39</v>
      </c>
      <c r="LK379" s="8">
        <v>0.06</v>
      </c>
      <c r="LL379" s="8">
        <v>54.99</v>
      </c>
      <c r="LM379" s="8">
        <v>0.62</v>
      </c>
      <c r="LN379" s="8">
        <v>-600</v>
      </c>
      <c r="LO379" s="8">
        <v>0</v>
      </c>
      <c r="LP379" s="8">
        <v>31</v>
      </c>
      <c r="LQ379" s="8">
        <v>0.01</v>
      </c>
      <c r="LR379" s="8">
        <v>117.26</v>
      </c>
      <c r="LS379" s="8">
        <v>0.01</v>
      </c>
      <c r="LT379" s="8">
        <v>-3686</v>
      </c>
      <c r="LU379" s="8">
        <v>0</v>
      </c>
      <c r="LV379" s="8">
        <v>0</v>
      </c>
      <c r="LW379" s="8">
        <v>0</v>
      </c>
      <c r="MP379" s="8">
        <v>54.27</v>
      </c>
      <c r="MQ379" s="8">
        <v>0.27</v>
      </c>
      <c r="MR379" s="8">
        <v>54.99</v>
      </c>
      <c r="MS379" s="8">
        <v>0.62</v>
      </c>
      <c r="MT379" s="8">
        <v>54.72</v>
      </c>
      <c r="MU379" s="8">
        <v>0.92</v>
      </c>
      <c r="MV379" s="8">
        <v>56.65</v>
      </c>
      <c r="MW379" s="8">
        <v>1</v>
      </c>
      <c r="MX379" s="8">
        <v>72.680000000000007</v>
      </c>
      <c r="MY379" s="8">
        <v>0.05</v>
      </c>
      <c r="MZ379" s="8">
        <v>72.77</v>
      </c>
      <c r="NA379" s="8">
        <v>0.05</v>
      </c>
      <c r="NB379" s="8">
        <v>72.819999999999993</v>
      </c>
      <c r="NC379" s="8">
        <v>0.05</v>
      </c>
      <c r="ND379" s="8">
        <v>73.069999999999993</v>
      </c>
      <c r="NE379" s="8">
        <v>0.05</v>
      </c>
      <c r="NF379" s="8">
        <v>72.69</v>
      </c>
      <c r="NG379" s="8">
        <v>0.21</v>
      </c>
      <c r="NH379" s="8">
        <v>73.150000000000006</v>
      </c>
      <c r="NI379" s="8">
        <v>0.05</v>
      </c>
      <c r="NJ379" s="8">
        <v>54.04</v>
      </c>
      <c r="NK379" s="8">
        <v>0.31</v>
      </c>
      <c r="NL379" s="8">
        <v>73.73</v>
      </c>
      <c r="NM379" s="8">
        <v>0.04</v>
      </c>
      <c r="NN379" s="8">
        <v>73.16</v>
      </c>
      <c r="NO379" s="8">
        <v>0.08</v>
      </c>
      <c r="NP379" s="8">
        <v>55.06</v>
      </c>
      <c r="NQ379" s="8">
        <v>0.13</v>
      </c>
      <c r="NR379" s="8">
        <v>57.14</v>
      </c>
      <c r="NS379" s="8">
        <v>0.18</v>
      </c>
      <c r="NT379" s="8">
        <v>53.92</v>
      </c>
      <c r="NU379" s="8">
        <v>0.27</v>
      </c>
      <c r="NV379" s="8">
        <v>73.67</v>
      </c>
      <c r="NW379" s="8">
        <v>0.04</v>
      </c>
      <c r="NX379" s="8">
        <v>73.47</v>
      </c>
      <c r="NY379" s="8">
        <v>0.04</v>
      </c>
      <c r="NZ379" s="8">
        <v>56.37</v>
      </c>
      <c r="OA379" s="8">
        <v>0.05</v>
      </c>
      <c r="OF379" s="8">
        <v>56.22</v>
      </c>
      <c r="OG379" s="8">
        <v>7.0000000000000007E-2</v>
      </c>
      <c r="OP379" s="8">
        <v>54.72</v>
      </c>
      <c r="OQ379" s="8">
        <v>0.92</v>
      </c>
      <c r="OR379" s="8">
        <v>56.65</v>
      </c>
      <c r="OS379" s="8">
        <v>1</v>
      </c>
      <c r="PF379" s="8">
        <v>56.52</v>
      </c>
      <c r="PG379" s="8">
        <v>1.43</v>
      </c>
      <c r="PH379" s="8">
        <v>73.150000000000006</v>
      </c>
      <c r="PI379" s="8">
        <v>0.05</v>
      </c>
      <c r="PJ379" s="8">
        <v>55.61</v>
      </c>
      <c r="PK379" s="8">
        <v>0.5</v>
      </c>
      <c r="PL379" s="8">
        <v>53</v>
      </c>
      <c r="PM379" s="8">
        <v>0.27</v>
      </c>
      <c r="PN379" s="8">
        <v>54.27</v>
      </c>
      <c r="PO379" s="8">
        <v>0.27</v>
      </c>
      <c r="PP379" s="8">
        <v>54.99</v>
      </c>
      <c r="PQ379" s="8">
        <v>0.62</v>
      </c>
      <c r="QH379" s="8">
        <v>72.19</v>
      </c>
      <c r="QI379" s="8">
        <v>0.04</v>
      </c>
      <c r="QV379" s="8">
        <v>58.81</v>
      </c>
      <c r="QW379" s="8">
        <v>1.21</v>
      </c>
      <c r="QX379" s="8">
        <v>56.45</v>
      </c>
      <c r="QY379" s="8">
        <v>0.17</v>
      </c>
      <c r="QZ379" s="8">
        <v>56</v>
      </c>
      <c r="RA379" s="8">
        <v>0.18</v>
      </c>
      <c r="RB379" s="8">
        <v>75.58</v>
      </c>
      <c r="RC379" s="8">
        <v>0.05</v>
      </c>
      <c r="RD379" s="8">
        <v>75.540000000000006</v>
      </c>
      <c r="RE379" s="8">
        <v>0.05</v>
      </c>
      <c r="RF379" s="8">
        <v>75.17</v>
      </c>
      <c r="RG379" s="8">
        <v>0.05</v>
      </c>
      <c r="RH379" s="8">
        <v>76.02</v>
      </c>
      <c r="RI379" s="8">
        <v>0.05</v>
      </c>
      <c r="RJ379" s="8">
        <v>75.95</v>
      </c>
      <c r="RK379" s="8">
        <v>0.05</v>
      </c>
      <c r="RL379" s="8">
        <v>75.92</v>
      </c>
      <c r="RM379" s="8">
        <v>0.06</v>
      </c>
      <c r="RN379" s="8">
        <v>75.739999999999995</v>
      </c>
      <c r="RO379" s="8">
        <v>0.06</v>
      </c>
      <c r="RP379" s="8">
        <v>67.7</v>
      </c>
      <c r="RQ379" s="8">
        <v>0.18</v>
      </c>
      <c r="RR379" s="8">
        <v>65.06</v>
      </c>
      <c r="RS379" s="8">
        <v>0.13</v>
      </c>
      <c r="RT379" s="8">
        <v>66.23</v>
      </c>
      <c r="RU379" s="8">
        <v>0.2</v>
      </c>
      <c r="RV379" s="8">
        <v>68.92</v>
      </c>
      <c r="RW379" s="8">
        <v>0.12</v>
      </c>
      <c r="RX379" s="8">
        <v>71.3</v>
      </c>
      <c r="RY379" s="8">
        <v>0.12</v>
      </c>
      <c r="RZ379" s="8">
        <v>68.260000000000005</v>
      </c>
      <c r="SA379" s="8">
        <v>0.13</v>
      </c>
      <c r="SB379" s="8">
        <v>69.31</v>
      </c>
      <c r="SC379" s="8">
        <v>0.15</v>
      </c>
      <c r="SD379" s="8">
        <v>70.290000000000006</v>
      </c>
      <c r="SE379" s="8">
        <v>0.09</v>
      </c>
      <c r="SF379" s="8">
        <v>74.38</v>
      </c>
      <c r="SG379" s="8">
        <v>0.08</v>
      </c>
      <c r="SH379" s="8">
        <v>70.37</v>
      </c>
      <c r="SI379" s="8">
        <v>0.11</v>
      </c>
      <c r="SJ379" s="8">
        <v>74.760000000000005</v>
      </c>
      <c r="SK379" s="8">
        <v>0.06</v>
      </c>
      <c r="SL379" s="8">
        <v>74.760000000000005</v>
      </c>
      <c r="SM379" s="8">
        <v>0.06</v>
      </c>
      <c r="SN379" s="8">
        <v>74.8</v>
      </c>
      <c r="SO379" s="8">
        <v>0.23</v>
      </c>
      <c r="SP379" s="8">
        <v>73.73</v>
      </c>
      <c r="SQ379" s="8">
        <v>0.09</v>
      </c>
      <c r="SR379" s="8">
        <v>74.72</v>
      </c>
      <c r="SS379" s="8">
        <v>0.06</v>
      </c>
      <c r="ST379" s="8">
        <v>74.849999999999994</v>
      </c>
      <c r="SU379" s="8">
        <v>7.0000000000000007E-2</v>
      </c>
      <c r="SV379" s="8">
        <v>74.7</v>
      </c>
      <c r="SW379" s="8">
        <v>0.06</v>
      </c>
      <c r="SX379" s="8">
        <v>74.62</v>
      </c>
      <c r="SY379" s="8">
        <v>0.06</v>
      </c>
      <c r="SZ379" s="8">
        <v>74.14</v>
      </c>
      <c r="TA379" s="8">
        <v>0.06</v>
      </c>
      <c r="TD379" s="8">
        <v>75.319999999999993</v>
      </c>
      <c r="TE379" s="8">
        <v>0.06</v>
      </c>
      <c r="TF379" s="8">
        <v>75.95</v>
      </c>
      <c r="TG379" s="8">
        <v>0.05</v>
      </c>
      <c r="TH379" s="8">
        <v>75.709999999999994</v>
      </c>
      <c r="TI379" s="8">
        <v>0.06</v>
      </c>
      <c r="TJ379" s="8">
        <v>75.52</v>
      </c>
      <c r="TK379" s="8">
        <v>0.06</v>
      </c>
      <c r="TL379" s="8">
        <v>75.400000000000006</v>
      </c>
      <c r="TN379" s="8">
        <v>75.180000000000007</v>
      </c>
      <c r="TO379" s="8">
        <v>0.06</v>
      </c>
      <c r="TP379" s="8">
        <v>64.430000000000007</v>
      </c>
      <c r="TQ379" s="8">
        <v>0.16</v>
      </c>
      <c r="TR379" s="8">
        <v>65.16</v>
      </c>
      <c r="TS379" s="8">
        <v>0.15</v>
      </c>
      <c r="TT379" s="8">
        <v>71.290000000000006</v>
      </c>
      <c r="TU379" s="8">
        <v>0.1</v>
      </c>
      <c r="TV379" s="8">
        <v>74.89</v>
      </c>
      <c r="TW379" s="8">
        <v>0.05</v>
      </c>
      <c r="TX379" s="8">
        <v>74.81</v>
      </c>
      <c r="TY379" s="8">
        <v>0.06</v>
      </c>
      <c r="WJ379" s="7" t="s">
        <v>3405</v>
      </c>
      <c r="WK379" s="8">
        <v>75.069000000000003</v>
      </c>
      <c r="WL379" s="8">
        <v>0.04</v>
      </c>
      <c r="WM379" s="8">
        <v>61.997999999999998</v>
      </c>
      <c r="WN379" s="8">
        <v>4.5999999999999999E-2</v>
      </c>
      <c r="WO379" s="8">
        <v>72.948999999999998</v>
      </c>
      <c r="WP379" s="8">
        <v>3.9E-2</v>
      </c>
      <c r="WQ379" s="8">
        <v>60.74</v>
      </c>
      <c r="WR379" s="8">
        <v>4.8000000000000001E-2</v>
      </c>
      <c r="WS379" s="8">
        <v>54.997999999999998</v>
      </c>
      <c r="WT379" s="8">
        <v>3.2000000000000001E-2</v>
      </c>
      <c r="WU379" s="8">
        <v>51</v>
      </c>
      <c r="WV379" s="8">
        <v>3.2000000000000001E-2</v>
      </c>
      <c r="WW379" s="8">
        <v>3055.4</v>
      </c>
      <c r="WX379" s="8">
        <v>2.8</v>
      </c>
      <c r="WY379" s="8">
        <v>2938.4</v>
      </c>
      <c r="WZ379" s="8">
        <v>2.7</v>
      </c>
      <c r="XA379" s="8">
        <v>0.66700000000000004</v>
      </c>
      <c r="XB379" s="8">
        <v>3.0000000000000001E-3</v>
      </c>
      <c r="XC379" s="8">
        <v>-0.245</v>
      </c>
      <c r="XD379" s="8">
        <v>3.0000000000000001E-3</v>
      </c>
      <c r="XE379" s="8">
        <v>0.26600000000000001</v>
      </c>
      <c r="XF379" s="8">
        <v>4.0000000000000001E-3</v>
      </c>
      <c r="XG379" s="8">
        <v>1.6776</v>
      </c>
      <c r="XH379" s="8">
        <v>3.0000000000000001E-3</v>
      </c>
      <c r="XI379" s="8">
        <v>29.387</v>
      </c>
      <c r="XJ379" s="8">
        <v>0</v>
      </c>
      <c r="XK379" s="8">
        <v>1753</v>
      </c>
      <c r="XL379" s="8">
        <v>12</v>
      </c>
      <c r="XM379" s="8">
        <v>1630</v>
      </c>
      <c r="XO379" s="1">
        <v>3.2385033132380274E-2</v>
      </c>
      <c r="XP379" s="2">
        <v>95.1601813561862</v>
      </c>
      <c r="XQ379" s="4">
        <v>13.029</v>
      </c>
      <c r="XR379" s="4">
        <v>0.245</v>
      </c>
      <c r="XS379" s="45">
        <f t="shared" si="307"/>
        <v>1.4649501070417594</v>
      </c>
      <c r="XT379" s="9">
        <f t="shared" si="260"/>
        <v>13583.918246978019</v>
      </c>
      <c r="XU379" s="46">
        <f t="shared" si="261"/>
        <v>230.25117303937009</v>
      </c>
      <c r="XV379" s="9">
        <f t="shared" si="308"/>
        <v>95.161842199293886</v>
      </c>
      <c r="XW379" s="9">
        <f t="shared" si="262"/>
        <v>438.2156138248443</v>
      </c>
      <c r="XX379" s="9">
        <f t="shared" si="263"/>
        <v>13145.702633153174</v>
      </c>
      <c r="XY379" s="15">
        <f t="shared" si="264"/>
        <v>8.7055437207512638E-3</v>
      </c>
      <c r="XZ379" s="9">
        <f t="shared" si="265"/>
        <v>27.385898885082142</v>
      </c>
      <c r="YA379" s="9">
        <f t="shared" si="266"/>
        <v>71.48404989295824</v>
      </c>
      <c r="YB379" s="10">
        <v>13.029454797655422</v>
      </c>
      <c r="YC379" s="10">
        <v>13.495664260257429</v>
      </c>
      <c r="YD379" s="3">
        <v>6.981813078223373E-3</v>
      </c>
      <c r="YE379" s="9">
        <v>20.777713351515199</v>
      </c>
      <c r="YF379" s="15">
        <v>8.7630047559399838E-3</v>
      </c>
      <c r="YG379" s="9">
        <v>27.606184567838827</v>
      </c>
      <c r="YH379" s="15">
        <v>8.4449027725958092E-3</v>
      </c>
      <c r="YI379" s="9">
        <v>26.741326804011145</v>
      </c>
      <c r="YJ379" s="9">
        <f t="shared" si="267"/>
        <v>74.423543936836268</v>
      </c>
      <c r="YK379" s="9">
        <f t="shared" si="268"/>
        <v>61.678547070109971</v>
      </c>
      <c r="YL379" s="9">
        <f t="shared" si="269"/>
        <v>26.384245893939145</v>
      </c>
      <c r="YM379" s="9"/>
      <c r="YN379" s="9"/>
      <c r="YO379" s="9"/>
      <c r="YP379" s="14"/>
      <c r="YQ379" s="9"/>
      <c r="YR379" s="9"/>
      <c r="YS379" s="10"/>
      <c r="YT379" s="15"/>
      <c r="YU379" s="16"/>
      <c r="YV379" s="16"/>
      <c r="YW379" s="47"/>
      <c r="YX379" s="5"/>
      <c r="YY379" s="5"/>
      <c r="YZ379" s="5"/>
      <c r="ZA379" s="5"/>
      <c r="ZB379" s="5"/>
      <c r="ZC379" s="6"/>
    </row>
    <row r="380" spans="1:679" s="8" customFormat="1" x14ac:dyDescent="0.25">
      <c r="A380" s="8">
        <v>2</v>
      </c>
      <c r="B380" s="8" t="s">
        <v>408</v>
      </c>
      <c r="C380" s="8" t="s">
        <v>409</v>
      </c>
      <c r="D380" s="8" t="s">
        <v>408</v>
      </c>
      <c r="E380" s="8" t="s">
        <v>3324</v>
      </c>
      <c r="F380" s="8" t="s">
        <v>3323</v>
      </c>
      <c r="G380" s="8" t="s">
        <v>3323</v>
      </c>
      <c r="H380" s="8" t="s">
        <v>3309</v>
      </c>
      <c r="I380" s="8" t="s">
        <v>3310</v>
      </c>
      <c r="J380" s="8" t="s">
        <v>3310</v>
      </c>
      <c r="K380" s="8">
        <v>939</v>
      </c>
      <c r="L380" s="8">
        <v>5.75</v>
      </c>
      <c r="N380" s="7">
        <v>0</v>
      </c>
      <c r="O380" s="7">
        <v>0</v>
      </c>
      <c r="P380" s="8" t="s">
        <v>3370</v>
      </c>
      <c r="Q380" s="8" t="s">
        <v>401</v>
      </c>
      <c r="R380" s="8" t="s">
        <v>410</v>
      </c>
      <c r="S380" s="8" t="s">
        <v>119</v>
      </c>
      <c r="T380" s="8" t="s">
        <v>120</v>
      </c>
      <c r="U380" s="8" t="s">
        <v>121</v>
      </c>
      <c r="V380" s="8" t="s">
        <v>3378</v>
      </c>
      <c r="W380" s="8" t="s">
        <v>3382</v>
      </c>
      <c r="X380" s="8" t="s">
        <v>3388</v>
      </c>
      <c r="Y380" s="8" t="s">
        <v>3388</v>
      </c>
      <c r="Z380" s="8" t="s">
        <v>122</v>
      </c>
      <c r="AA380" s="8" t="s">
        <v>123</v>
      </c>
      <c r="AB380" s="8" t="s">
        <v>124</v>
      </c>
      <c r="AC380" s="8" t="s">
        <v>243</v>
      </c>
      <c r="AD380" s="8" t="s">
        <v>126</v>
      </c>
      <c r="AE380" s="8" t="s">
        <v>3393</v>
      </c>
      <c r="AF380" s="8" t="s">
        <v>127</v>
      </c>
      <c r="AG380" s="8">
        <v>75</v>
      </c>
      <c r="AH380" s="8">
        <v>62</v>
      </c>
      <c r="AI380" s="8">
        <v>55</v>
      </c>
      <c r="AJ380" s="8">
        <v>51</v>
      </c>
      <c r="AK380" s="8">
        <v>6.4</v>
      </c>
      <c r="AL380" s="8">
        <v>6.2</v>
      </c>
      <c r="AM380" s="8">
        <v>6.4</v>
      </c>
      <c r="AN380" s="8">
        <v>6.2</v>
      </c>
      <c r="AO380" s="8">
        <v>460.3</v>
      </c>
      <c r="AP380" s="8">
        <v>0.9</v>
      </c>
      <c r="AQ380" s="8">
        <v>3.7</v>
      </c>
      <c r="AR380" s="8">
        <v>0</v>
      </c>
      <c r="AS380" s="8">
        <v>15414</v>
      </c>
      <c r="AT380" s="8">
        <v>142</v>
      </c>
      <c r="AU380" s="8">
        <v>15182</v>
      </c>
      <c r="AV380" s="8">
        <v>205</v>
      </c>
      <c r="AW380" s="8">
        <v>8262</v>
      </c>
      <c r="AX380" s="8">
        <v>168</v>
      </c>
      <c r="AY380" s="8">
        <v>23685</v>
      </c>
      <c r="AZ380" s="8">
        <v>139</v>
      </c>
      <c r="BA380" s="8">
        <v>13.121883657</v>
      </c>
      <c r="BB380" s="8">
        <v>959</v>
      </c>
      <c r="BC380" s="8">
        <v>1700</v>
      </c>
      <c r="BF380" s="8">
        <v>112.13</v>
      </c>
      <c r="BG380" s="8">
        <v>0.01</v>
      </c>
      <c r="BH380" s="8">
        <v>0</v>
      </c>
      <c r="CO380" s="8" t="s">
        <v>411</v>
      </c>
      <c r="CP380" s="8" t="s">
        <v>398</v>
      </c>
      <c r="CQ380" s="8">
        <v>74.989999999999995</v>
      </c>
      <c r="CR380" s="8">
        <v>6.0999999999999999E-2</v>
      </c>
      <c r="CS380" s="8">
        <v>61.975999999999999</v>
      </c>
      <c r="CT380" s="8">
        <v>5.1999999999999998E-2</v>
      </c>
      <c r="CU380" s="8">
        <v>55.084000000000003</v>
      </c>
      <c r="CV380" s="8">
        <v>0.06</v>
      </c>
      <c r="CW380" s="8">
        <v>51.058</v>
      </c>
      <c r="CX380" s="8">
        <v>3.9E-2</v>
      </c>
      <c r="CY380" s="8">
        <v>74.89</v>
      </c>
      <c r="CZ380" s="8">
        <v>0.05</v>
      </c>
      <c r="DA380" s="8">
        <v>70.42</v>
      </c>
      <c r="DB380" s="8">
        <v>0.05</v>
      </c>
      <c r="DC380" s="8">
        <v>71.2</v>
      </c>
      <c r="DD380" s="8">
        <v>0.08</v>
      </c>
      <c r="DE380" s="8">
        <v>0.27400000000000002</v>
      </c>
      <c r="DF380" s="8">
        <v>4.0000000000000001E-3</v>
      </c>
      <c r="DG380" s="8">
        <v>1.7649999999999999</v>
      </c>
      <c r="DH380" s="8">
        <v>3.7000000000000002E-3</v>
      </c>
      <c r="DI380" s="8">
        <v>15414</v>
      </c>
      <c r="DJ380" s="8">
        <v>142</v>
      </c>
      <c r="DK380" s="8">
        <v>8262</v>
      </c>
      <c r="DL380" s="8">
        <v>168</v>
      </c>
      <c r="DM380" s="8">
        <v>13.121</v>
      </c>
      <c r="DN380" s="8">
        <v>0.11</v>
      </c>
      <c r="DO380" s="8">
        <v>-3686</v>
      </c>
      <c r="DP380" s="8">
        <v>0</v>
      </c>
      <c r="DQ380" s="8">
        <v>0</v>
      </c>
      <c r="DR380" s="8">
        <v>0</v>
      </c>
      <c r="DS380" s="8">
        <v>0</v>
      </c>
      <c r="DT380" s="8">
        <v>0</v>
      </c>
      <c r="DU380" s="8">
        <v>460.3</v>
      </c>
      <c r="DV380" s="8">
        <v>2.4</v>
      </c>
      <c r="DW380" s="8">
        <v>460.3</v>
      </c>
      <c r="DX380" s="8">
        <v>2.4</v>
      </c>
      <c r="DY380" s="8">
        <v>459.8</v>
      </c>
      <c r="DZ380" s="8">
        <v>2.4</v>
      </c>
      <c r="EA380" s="8">
        <v>3.7</v>
      </c>
      <c r="EB380" s="8">
        <v>0</v>
      </c>
      <c r="EC380" s="8">
        <v>3.3</v>
      </c>
      <c r="ED380" s="8">
        <v>0</v>
      </c>
      <c r="EE380" s="8">
        <v>3.5</v>
      </c>
      <c r="EF380" s="8">
        <v>0</v>
      </c>
      <c r="EG380" s="8">
        <v>1639.6</v>
      </c>
      <c r="EH380" s="8">
        <v>19.399999999999999</v>
      </c>
      <c r="EI380" s="8">
        <v>1105.9000000000001</v>
      </c>
      <c r="EJ380" s="8">
        <v>22.8</v>
      </c>
      <c r="EK380" s="8">
        <v>165.7</v>
      </c>
      <c r="EL380" s="8">
        <v>14.5</v>
      </c>
      <c r="EM380" s="8">
        <v>460</v>
      </c>
      <c r="EO380" s="8">
        <v>460</v>
      </c>
      <c r="EQ380" s="8">
        <v>460</v>
      </c>
      <c r="ES380" s="8">
        <v>3.2</v>
      </c>
      <c r="EU380" s="8">
        <v>3.2</v>
      </c>
      <c r="EW380" s="8">
        <v>3.2</v>
      </c>
      <c r="EY380" s="8">
        <v>0.56999999999999995</v>
      </c>
      <c r="FW380" s="8">
        <v>0.4</v>
      </c>
      <c r="FY380" s="8">
        <v>0</v>
      </c>
      <c r="GA380" s="8">
        <v>0</v>
      </c>
      <c r="GC380" s="8">
        <v>105</v>
      </c>
      <c r="GE380" s="8">
        <v>1805</v>
      </c>
      <c r="GT380" s="8">
        <v>98.02</v>
      </c>
      <c r="GU380" s="8">
        <v>0.06</v>
      </c>
      <c r="GV380" s="8">
        <v>53.81</v>
      </c>
      <c r="GW380" s="8">
        <v>7.0000000000000007E-2</v>
      </c>
      <c r="HB380" s="8">
        <v>96.79</v>
      </c>
      <c r="HC380" s="8">
        <v>0.06</v>
      </c>
      <c r="HD380" s="8">
        <v>56.94</v>
      </c>
      <c r="HE380" s="8">
        <v>0.03</v>
      </c>
      <c r="HF380" s="8">
        <v>57.21</v>
      </c>
      <c r="HG380" s="8">
        <v>0.03</v>
      </c>
      <c r="HH380" s="8">
        <v>0.27</v>
      </c>
      <c r="HI380" s="8">
        <v>0.03</v>
      </c>
      <c r="HL380" s="8">
        <v>57.25</v>
      </c>
      <c r="HM380" s="8">
        <v>0.32</v>
      </c>
      <c r="HN380" s="8">
        <v>57.89</v>
      </c>
      <c r="HO380" s="8">
        <v>0.03</v>
      </c>
      <c r="HP380" s="8">
        <v>0.64</v>
      </c>
      <c r="HQ380" s="8">
        <v>0.32</v>
      </c>
      <c r="HR380" s="8">
        <v>97.56</v>
      </c>
      <c r="HS380" s="8">
        <v>0.05</v>
      </c>
      <c r="HT380" s="8">
        <v>70.62</v>
      </c>
      <c r="HU380" s="8">
        <v>0.04</v>
      </c>
      <c r="HV380" s="8">
        <v>57.64</v>
      </c>
      <c r="HW380" s="8">
        <v>0.03</v>
      </c>
      <c r="HX380" s="8">
        <v>12.98</v>
      </c>
      <c r="HY380" s="8">
        <v>0.04</v>
      </c>
      <c r="HZ380" s="8">
        <v>96.73</v>
      </c>
      <c r="IA380" s="8">
        <v>0.05</v>
      </c>
      <c r="IB380" s="8">
        <v>56.88</v>
      </c>
      <c r="IC380" s="8">
        <v>0.04</v>
      </c>
      <c r="ID380" s="8">
        <v>57.18</v>
      </c>
      <c r="IE380" s="8">
        <v>0.03</v>
      </c>
      <c r="IF380" s="8">
        <v>-0.31</v>
      </c>
      <c r="IG380" s="8">
        <v>0.02</v>
      </c>
      <c r="IH380" s="8">
        <v>0</v>
      </c>
      <c r="II380" s="8">
        <v>0</v>
      </c>
      <c r="IK380" s="8">
        <v>0.09</v>
      </c>
      <c r="IL380" s="8">
        <v>-3686</v>
      </c>
      <c r="IM380" s="8">
        <v>0</v>
      </c>
      <c r="IN380" s="8">
        <v>0</v>
      </c>
      <c r="IO380" s="8">
        <v>0</v>
      </c>
      <c r="KB380" s="8">
        <v>-11.98</v>
      </c>
      <c r="KC380" s="8">
        <v>0</v>
      </c>
      <c r="KD380" s="8">
        <v>55.51</v>
      </c>
      <c r="KE380" s="8">
        <v>7.0000000000000007E-2</v>
      </c>
      <c r="KF380" s="8">
        <v>-99.26</v>
      </c>
      <c r="KG380" s="8">
        <v>0.03</v>
      </c>
      <c r="KH380" s="8">
        <v>154.76</v>
      </c>
      <c r="KI380" s="8">
        <v>0.09</v>
      </c>
      <c r="KJ380" s="8">
        <v>-11.53</v>
      </c>
      <c r="KK380" s="8">
        <v>0.01</v>
      </c>
      <c r="KR380" s="8">
        <v>71.05</v>
      </c>
      <c r="KS380" s="8">
        <v>0.04</v>
      </c>
      <c r="KT380" s="8">
        <v>-94.68</v>
      </c>
      <c r="KU380" s="8">
        <v>0.08</v>
      </c>
      <c r="KV380" s="8">
        <v>-165.73</v>
      </c>
      <c r="KW380" s="8">
        <v>0.09</v>
      </c>
      <c r="KX380" s="8">
        <v>-11.82</v>
      </c>
      <c r="KY380" s="8">
        <v>0.01</v>
      </c>
      <c r="KZ380" s="8">
        <v>-97.62</v>
      </c>
      <c r="LA380" s="8">
        <v>7.0000000000000007E-2</v>
      </c>
      <c r="LB380" s="8">
        <v>168.8</v>
      </c>
      <c r="LC380" s="8">
        <v>7.0000000000000007E-2</v>
      </c>
      <c r="LD380" s="8">
        <v>-11.86</v>
      </c>
      <c r="LE380" s="8">
        <v>0</v>
      </c>
      <c r="LF380" s="8">
        <v>56.23</v>
      </c>
      <c r="LG380" s="8">
        <v>0.06</v>
      </c>
      <c r="LH380" s="8">
        <v>-98.02</v>
      </c>
      <c r="LI380" s="8">
        <v>0.04</v>
      </c>
      <c r="LJ380" s="8">
        <v>154.24</v>
      </c>
      <c r="LK380" s="8">
        <v>0.08</v>
      </c>
      <c r="LL380" s="8">
        <v>53.84</v>
      </c>
      <c r="LM380" s="8">
        <v>0.15</v>
      </c>
      <c r="LN380" s="8">
        <v>-2.4</v>
      </c>
      <c r="LO380" s="8">
        <v>0</v>
      </c>
      <c r="LP380" s="8">
        <v>30.64</v>
      </c>
      <c r="LQ380" s="8">
        <v>0.01</v>
      </c>
      <c r="LR380" s="8">
        <v>117.6</v>
      </c>
      <c r="LS380" s="8">
        <v>0.01</v>
      </c>
      <c r="LT380" s="8">
        <v>-3686</v>
      </c>
      <c r="LU380" s="8">
        <v>0</v>
      </c>
      <c r="LV380" s="8">
        <v>0</v>
      </c>
      <c r="LW380" s="8">
        <v>0</v>
      </c>
      <c r="MP380" s="8">
        <v>51.84</v>
      </c>
      <c r="MQ380" s="8">
        <v>0.17</v>
      </c>
      <c r="MR380" s="8">
        <v>53.84</v>
      </c>
      <c r="MS380" s="8">
        <v>0.15</v>
      </c>
      <c r="MT380" s="8">
        <v>59.25</v>
      </c>
      <c r="MU380" s="8">
        <v>0.08</v>
      </c>
      <c r="MV380" s="8">
        <v>52.91</v>
      </c>
      <c r="MW380" s="8">
        <v>0.13</v>
      </c>
      <c r="MX380" s="8">
        <v>70.09</v>
      </c>
      <c r="MY380" s="8">
        <v>7.0000000000000007E-2</v>
      </c>
      <c r="MZ380" s="8">
        <v>70.27</v>
      </c>
      <c r="NA380" s="8">
        <v>7.0000000000000007E-2</v>
      </c>
      <c r="NB380" s="8">
        <v>70.38</v>
      </c>
      <c r="NC380" s="8">
        <v>0.08</v>
      </c>
      <c r="ND380" s="8">
        <v>70.41</v>
      </c>
      <c r="NE380" s="8">
        <v>0.08</v>
      </c>
      <c r="NF380" s="8">
        <v>70.819999999999993</v>
      </c>
      <c r="NG380" s="8">
        <v>0.3</v>
      </c>
      <c r="NH380" s="8">
        <v>70.540000000000006</v>
      </c>
      <c r="NI380" s="8">
        <v>0.08</v>
      </c>
      <c r="NJ380" s="8">
        <v>51.89</v>
      </c>
      <c r="NK380" s="8">
        <v>0.17</v>
      </c>
      <c r="NL380" s="8">
        <v>72.78</v>
      </c>
      <c r="NM380" s="8">
        <v>0.06</v>
      </c>
      <c r="NN380" s="8">
        <v>70.62</v>
      </c>
      <c r="NO380" s="8">
        <v>0.04</v>
      </c>
      <c r="NP380" s="8">
        <v>57.21</v>
      </c>
      <c r="NQ380" s="8">
        <v>0.03</v>
      </c>
      <c r="NR380" s="8">
        <v>55.87</v>
      </c>
      <c r="NS380" s="8">
        <v>7.0000000000000007E-2</v>
      </c>
      <c r="NT380" s="8">
        <v>53.1</v>
      </c>
      <c r="NU380" s="8">
        <v>0.12</v>
      </c>
      <c r="NV380" s="8">
        <v>72.44</v>
      </c>
      <c r="NW380" s="8">
        <v>0.06</v>
      </c>
      <c r="NX380" s="8">
        <v>72.05</v>
      </c>
      <c r="NY380" s="8">
        <v>0.06</v>
      </c>
      <c r="NZ380" s="8">
        <v>56.35</v>
      </c>
      <c r="OA380" s="8">
        <v>0.06</v>
      </c>
      <c r="OF380" s="8">
        <v>70.819999999999993</v>
      </c>
      <c r="OG380" s="8">
        <v>0.16</v>
      </c>
      <c r="OP380" s="8">
        <v>59.25</v>
      </c>
      <c r="OQ380" s="8">
        <v>0.08</v>
      </c>
      <c r="OR380" s="8">
        <v>52.91</v>
      </c>
      <c r="OS380" s="8">
        <v>0.13</v>
      </c>
      <c r="PH380" s="8">
        <v>70.540000000000006</v>
      </c>
      <c r="PI380" s="8">
        <v>0.08</v>
      </c>
      <c r="PJ380" s="8">
        <v>53.81</v>
      </c>
      <c r="PK380" s="8">
        <v>7.0000000000000007E-2</v>
      </c>
      <c r="PL380" s="8">
        <v>53.5</v>
      </c>
      <c r="PM380" s="8">
        <v>0.12</v>
      </c>
      <c r="PN380" s="8">
        <v>51.84</v>
      </c>
      <c r="PO380" s="8">
        <v>0.17</v>
      </c>
      <c r="PP380" s="8">
        <v>53.84</v>
      </c>
      <c r="PQ380" s="8">
        <v>0.15</v>
      </c>
      <c r="QH380" s="8">
        <v>71.19</v>
      </c>
      <c r="QI380" s="8">
        <v>0.04</v>
      </c>
      <c r="QV380" s="8">
        <v>56.59</v>
      </c>
      <c r="QW380" s="8">
        <v>0.05</v>
      </c>
      <c r="QX380" s="8">
        <v>55.83</v>
      </c>
      <c r="QY380" s="8">
        <v>0.17</v>
      </c>
      <c r="QZ380" s="8">
        <v>55.52</v>
      </c>
      <c r="RA380" s="8">
        <v>0.16</v>
      </c>
      <c r="RB380" s="8">
        <v>75.489999999999995</v>
      </c>
      <c r="RC380" s="8">
        <v>7.0000000000000007E-2</v>
      </c>
      <c r="RD380" s="8">
        <v>75.42</v>
      </c>
      <c r="RE380" s="8">
        <v>0.06</v>
      </c>
      <c r="RF380" s="8">
        <v>75.099999999999994</v>
      </c>
      <c r="RG380" s="8">
        <v>0.06</v>
      </c>
      <c r="RH380" s="8">
        <v>75.87</v>
      </c>
      <c r="RI380" s="8">
        <v>0.06</v>
      </c>
      <c r="RJ380" s="8">
        <v>75.84</v>
      </c>
      <c r="RK380" s="8">
        <v>7.0000000000000007E-2</v>
      </c>
      <c r="RL380" s="8">
        <v>75.81</v>
      </c>
      <c r="RM380" s="8">
        <v>7.0000000000000007E-2</v>
      </c>
      <c r="RN380" s="8">
        <v>75.62</v>
      </c>
      <c r="RO380" s="8">
        <v>7.0000000000000007E-2</v>
      </c>
      <c r="RP380" s="8">
        <v>61.18</v>
      </c>
      <c r="RQ380" s="8">
        <v>0.21</v>
      </c>
      <c r="RR380" s="8">
        <v>62.58</v>
      </c>
      <c r="RS380" s="8">
        <v>0.16</v>
      </c>
      <c r="RT380" s="8">
        <v>61.44</v>
      </c>
      <c r="RU380" s="8">
        <v>0.24</v>
      </c>
      <c r="RV380" s="8">
        <v>63.97</v>
      </c>
      <c r="RW380" s="8">
        <v>0.19</v>
      </c>
      <c r="RX380" s="8">
        <v>65.540000000000006</v>
      </c>
      <c r="RY380" s="8">
        <v>0.2</v>
      </c>
      <c r="RZ380" s="8">
        <v>65.78</v>
      </c>
      <c r="SA380" s="8">
        <v>0.14000000000000001</v>
      </c>
      <c r="SB380" s="8">
        <v>65.650000000000006</v>
      </c>
      <c r="SC380" s="8">
        <v>0.23</v>
      </c>
      <c r="SD380" s="8">
        <v>68.16</v>
      </c>
      <c r="SE380" s="8">
        <v>0.12</v>
      </c>
      <c r="SF380" s="8">
        <v>71.709999999999994</v>
      </c>
      <c r="SG380" s="8">
        <v>0.12</v>
      </c>
      <c r="SH380" s="8">
        <v>67.61</v>
      </c>
      <c r="SI380" s="8">
        <v>0.13</v>
      </c>
      <c r="SJ380" s="8">
        <v>71.34</v>
      </c>
      <c r="SK380" s="8">
        <v>0.12</v>
      </c>
      <c r="SL380" s="8">
        <v>72.66</v>
      </c>
      <c r="SM380" s="8">
        <v>0.08</v>
      </c>
      <c r="SN380" s="8">
        <v>75.31</v>
      </c>
      <c r="SO380" s="8">
        <v>0.23</v>
      </c>
      <c r="SP380" s="8">
        <v>71.709999999999994</v>
      </c>
      <c r="SQ380" s="8">
        <v>7.0000000000000007E-2</v>
      </c>
      <c r="SR380" s="8">
        <v>73.84</v>
      </c>
      <c r="SS380" s="8">
        <v>0.05</v>
      </c>
      <c r="ST380" s="8">
        <v>74.900000000000006</v>
      </c>
      <c r="SU380" s="8">
        <v>0.04</v>
      </c>
      <c r="SV380" s="8">
        <v>74.7</v>
      </c>
      <c r="SW380" s="8">
        <v>0.04</v>
      </c>
      <c r="SX380" s="8">
        <v>74.47</v>
      </c>
      <c r="SY380" s="8">
        <v>0.05</v>
      </c>
      <c r="SZ380" s="8">
        <v>73.27</v>
      </c>
      <c r="TA380" s="8">
        <v>0.08</v>
      </c>
      <c r="TD380" s="8">
        <v>75.2</v>
      </c>
      <c r="TE380" s="8">
        <v>7.0000000000000007E-2</v>
      </c>
      <c r="TF380" s="8">
        <v>75.86</v>
      </c>
      <c r="TG380" s="8">
        <v>0.06</v>
      </c>
      <c r="TH380" s="8">
        <v>75.62</v>
      </c>
      <c r="TI380" s="8">
        <v>0.06</v>
      </c>
      <c r="TJ380" s="8">
        <v>75.42</v>
      </c>
      <c r="TK380" s="8">
        <v>0.06</v>
      </c>
      <c r="TL380" s="8">
        <v>75.290000000000006</v>
      </c>
      <c r="TN380" s="8">
        <v>75.069999999999993</v>
      </c>
      <c r="TO380" s="8">
        <v>0.06</v>
      </c>
      <c r="TP380" s="8">
        <v>61.92</v>
      </c>
      <c r="TQ380" s="8">
        <v>0.22</v>
      </c>
      <c r="TR380" s="8">
        <v>59.68</v>
      </c>
      <c r="TS380" s="8">
        <v>0.24</v>
      </c>
      <c r="TT380" s="8">
        <v>65.900000000000006</v>
      </c>
      <c r="TU380" s="8">
        <v>0.21</v>
      </c>
      <c r="TV380" s="8">
        <v>69.58</v>
      </c>
      <c r="TW380" s="8">
        <v>0.15</v>
      </c>
      <c r="TX380" s="8">
        <v>74.83</v>
      </c>
      <c r="TY380" s="8">
        <v>0.05</v>
      </c>
      <c r="WJ380" s="7" t="s">
        <v>3405</v>
      </c>
      <c r="WK380" s="8">
        <v>74.989999999999995</v>
      </c>
      <c r="WL380" s="8">
        <v>6.0999999999999999E-2</v>
      </c>
      <c r="WM380" s="8">
        <v>61.975999999999999</v>
      </c>
      <c r="WN380" s="8">
        <v>5.1999999999999998E-2</v>
      </c>
      <c r="WO380" s="8">
        <v>70.456000000000003</v>
      </c>
      <c r="WP380" s="8">
        <v>0.06</v>
      </c>
      <c r="WQ380" s="8">
        <v>59.497</v>
      </c>
      <c r="WR380" s="8">
        <v>5.1999999999999998E-2</v>
      </c>
      <c r="WS380" s="8">
        <v>55.084000000000003</v>
      </c>
      <c r="WT380" s="8">
        <v>0.06</v>
      </c>
      <c r="WU380" s="8">
        <v>51.058</v>
      </c>
      <c r="WV380" s="8">
        <v>3.9E-2</v>
      </c>
      <c r="WW380" s="8">
        <v>3128.5</v>
      </c>
      <c r="WX380" s="8">
        <v>3.2</v>
      </c>
      <c r="WY380" s="8">
        <v>3020.9</v>
      </c>
      <c r="WZ380" s="8">
        <v>3.2</v>
      </c>
      <c r="XA380" s="8">
        <v>0.60699999999999998</v>
      </c>
      <c r="XB380" s="8">
        <v>2E-3</v>
      </c>
      <c r="XC380" s="8">
        <v>-0.182</v>
      </c>
      <c r="XD380" s="8">
        <v>3.0000000000000001E-3</v>
      </c>
      <c r="XE380" s="8">
        <v>0.27400000000000002</v>
      </c>
      <c r="XF380" s="8">
        <v>4.0000000000000001E-3</v>
      </c>
      <c r="XG380" s="8">
        <v>1.7649999999999999</v>
      </c>
      <c r="XH380" s="8">
        <v>3.7000000000000002E-3</v>
      </c>
      <c r="XI380" s="8">
        <v>29.381</v>
      </c>
      <c r="XJ380" s="8">
        <v>1E-3</v>
      </c>
      <c r="XK380" s="8">
        <v>1805</v>
      </c>
      <c r="XL380" s="8">
        <v>11</v>
      </c>
      <c r="XM380" s="8">
        <v>1700</v>
      </c>
      <c r="XO380" s="1">
        <v>0.15191399578016646</v>
      </c>
      <c r="XP380" s="2">
        <v>458.91698985230488</v>
      </c>
      <c r="XQ380" s="4">
        <v>13.032</v>
      </c>
      <c r="XR380" s="4">
        <v>0.182</v>
      </c>
      <c r="XS380" s="45">
        <f t="shared" si="307"/>
        <v>1.5101440046726853</v>
      </c>
      <c r="XT380" s="9">
        <f t="shared" si="260"/>
        <v>13975.984988803992</v>
      </c>
      <c r="XU380" s="46">
        <f t="shared" si="261"/>
        <v>215.42204406299214</v>
      </c>
      <c r="XV380" s="9">
        <f t="shared" si="308"/>
        <v>458.91196505769602</v>
      </c>
      <c r="XW380" s="9">
        <f t="shared" si="262"/>
        <v>2112.9006201746415</v>
      </c>
      <c r="XX380" s="9">
        <f t="shared" si="263"/>
        <v>11863.08436862935</v>
      </c>
      <c r="XY380" s="15">
        <f t="shared" si="264"/>
        <v>8.498861611606498E-3</v>
      </c>
      <c r="XZ380" s="9">
        <f t="shared" si="265"/>
        <v>26.566266191148365</v>
      </c>
      <c r="YA380" s="9">
        <f t="shared" si="266"/>
        <v>68.945855995327321</v>
      </c>
      <c r="YB380" s="10">
        <v>13.031714620437702</v>
      </c>
      <c r="YC380" s="10">
        <v>13.430895936878326</v>
      </c>
      <c r="YD380" s="3">
        <v>6.9924363361321311E-3</v>
      </c>
      <c r="YE380" s="9">
        <v>20.810151037870131</v>
      </c>
      <c r="YF380" s="15">
        <v>8.7671667841814696E-3</v>
      </c>
      <c r="YG380" s="9">
        <v>27.591471685709259</v>
      </c>
      <c r="YH380" s="15">
        <v>8.2446278933909229E-3</v>
      </c>
      <c r="YI380" s="9">
        <v>25.914902470156168</v>
      </c>
      <c r="YJ380" s="9">
        <f t="shared" si="267"/>
        <v>71.988852000620824</v>
      </c>
      <c r="YK380" s="9">
        <f t="shared" si="268"/>
        <v>60.470476821254842</v>
      </c>
      <c r="YL380" s="9">
        <f t="shared" si="269"/>
        <v>25.546939853564243</v>
      </c>
      <c r="YM380" s="9"/>
      <c r="YN380" s="9"/>
      <c r="YO380" s="9"/>
      <c r="YP380" s="14"/>
      <c r="YQ380" s="9"/>
      <c r="YR380" s="9"/>
      <c r="YS380" s="10"/>
      <c r="YT380" s="15"/>
      <c r="YU380" s="16"/>
      <c r="YV380" s="16"/>
      <c r="YW380" s="47"/>
      <c r="YX380" s="5"/>
      <c r="YY380" s="5"/>
      <c r="YZ380" s="5"/>
      <c r="ZA380" s="5"/>
      <c r="ZB380" s="5"/>
      <c r="ZC380" s="6"/>
    </row>
    <row r="381" spans="1:679" s="8" customFormat="1" x14ac:dyDescent="0.25">
      <c r="A381" s="8">
        <v>2</v>
      </c>
      <c r="B381" s="8" t="s">
        <v>412</v>
      </c>
      <c r="C381" s="8" t="s">
        <v>413</v>
      </c>
      <c r="D381" s="8" t="s">
        <v>412</v>
      </c>
      <c r="E381" s="8" t="s">
        <v>3327</v>
      </c>
      <c r="F381" s="8" t="s">
        <v>3323</v>
      </c>
      <c r="G381" s="8" t="s">
        <v>3323</v>
      </c>
      <c r="H381" s="8" t="s">
        <v>3309</v>
      </c>
      <c r="I381" s="8" t="s">
        <v>3310</v>
      </c>
      <c r="J381" s="8" t="s">
        <v>3310</v>
      </c>
      <c r="K381" s="8">
        <v>939</v>
      </c>
      <c r="L381" s="8">
        <v>5.75</v>
      </c>
      <c r="N381" s="7">
        <v>0</v>
      </c>
      <c r="O381" s="7">
        <v>0</v>
      </c>
      <c r="P381" s="8" t="s">
        <v>3370</v>
      </c>
      <c r="Q381" s="8" t="s">
        <v>395</v>
      </c>
      <c r="R381" s="8" t="s">
        <v>414</v>
      </c>
      <c r="S381" s="8" t="s">
        <v>119</v>
      </c>
      <c r="T381" s="8" t="s">
        <v>120</v>
      </c>
      <c r="U381" s="8" t="s">
        <v>121</v>
      </c>
      <c r="V381" s="8" t="s">
        <v>3378</v>
      </c>
      <c r="W381" s="8" t="s">
        <v>3382</v>
      </c>
      <c r="X381" s="8" t="s">
        <v>3388</v>
      </c>
      <c r="Y381" s="8" t="s">
        <v>3388</v>
      </c>
      <c r="Z381" s="8" t="s">
        <v>122</v>
      </c>
      <c r="AA381" s="8" t="s">
        <v>123</v>
      </c>
      <c r="AB381" s="8" t="s">
        <v>124</v>
      </c>
      <c r="AC381" s="8" t="s">
        <v>243</v>
      </c>
      <c r="AD381" s="8" t="s">
        <v>126</v>
      </c>
      <c r="AE381" s="8" t="s">
        <v>3393</v>
      </c>
      <c r="AF381" s="8" t="s">
        <v>127</v>
      </c>
      <c r="AG381" s="8">
        <v>75</v>
      </c>
      <c r="AH381" s="8">
        <v>62</v>
      </c>
      <c r="AI381" s="8">
        <v>55</v>
      </c>
      <c r="AJ381" s="8">
        <v>51</v>
      </c>
      <c r="AK381" s="8">
        <v>6.4</v>
      </c>
      <c r="AL381" s="8">
        <v>6.2</v>
      </c>
      <c r="AM381" s="8">
        <v>6.4</v>
      </c>
      <c r="AN381" s="8">
        <v>6.2</v>
      </c>
      <c r="AO381" s="8">
        <v>460.2</v>
      </c>
      <c r="AP381" s="8">
        <v>0.9</v>
      </c>
      <c r="AQ381" s="8">
        <v>3.7</v>
      </c>
      <c r="AR381" s="8">
        <v>0</v>
      </c>
      <c r="BB381" s="8">
        <v>957</v>
      </c>
      <c r="BC381" s="8">
        <v>1670</v>
      </c>
      <c r="CO381" s="8" t="s">
        <v>415</v>
      </c>
      <c r="CP381" s="8" t="s">
        <v>398</v>
      </c>
      <c r="CQ381" s="8">
        <v>74.941999999999993</v>
      </c>
      <c r="CR381" s="8">
        <v>1.9E-2</v>
      </c>
      <c r="CS381" s="8">
        <v>62</v>
      </c>
      <c r="CT381" s="8">
        <v>5.8999999999999997E-2</v>
      </c>
      <c r="CU381" s="8">
        <v>54.968000000000004</v>
      </c>
      <c r="CV381" s="8">
        <v>3.6999999999999998E-2</v>
      </c>
      <c r="CW381" s="8">
        <v>51.021000000000001</v>
      </c>
      <c r="CX381" s="8">
        <v>4.2999999999999997E-2</v>
      </c>
      <c r="CY381" s="8">
        <v>74.98</v>
      </c>
      <c r="CZ381" s="8">
        <v>0.03</v>
      </c>
      <c r="DA381" s="8">
        <v>71.94</v>
      </c>
      <c r="DB381" s="8">
        <v>0.03</v>
      </c>
      <c r="DC381" s="8">
        <v>72.33</v>
      </c>
      <c r="DD381" s="8">
        <v>0.03</v>
      </c>
      <c r="DE381" s="8">
        <v>0.27300000000000002</v>
      </c>
      <c r="DF381" s="8">
        <v>5.0000000000000001E-3</v>
      </c>
      <c r="DG381" s="8">
        <v>1.7195</v>
      </c>
      <c r="DH381" s="8">
        <v>3.0000000000000001E-3</v>
      </c>
      <c r="DU381" s="8">
        <v>460.2</v>
      </c>
      <c r="DV381" s="8">
        <v>2.6</v>
      </c>
      <c r="DW381" s="8">
        <v>460.1</v>
      </c>
      <c r="DX381" s="8">
        <v>2.6</v>
      </c>
      <c r="DY381" s="8">
        <v>459.5</v>
      </c>
      <c r="DZ381" s="8">
        <v>2.5</v>
      </c>
      <c r="EA381" s="8">
        <v>3.7</v>
      </c>
      <c r="EB381" s="8">
        <v>0</v>
      </c>
      <c r="EC381" s="8">
        <v>3.3</v>
      </c>
      <c r="ED381" s="8">
        <v>0</v>
      </c>
      <c r="EE381" s="8">
        <v>3.5</v>
      </c>
      <c r="EF381" s="8">
        <v>0</v>
      </c>
      <c r="EG381" s="8">
        <v>1624.6</v>
      </c>
      <c r="EH381" s="8">
        <v>21.3</v>
      </c>
      <c r="EI381" s="8">
        <v>1103.3</v>
      </c>
      <c r="EJ381" s="8">
        <v>23.7</v>
      </c>
      <c r="EK381" s="8">
        <v>147</v>
      </c>
      <c r="EL381" s="8">
        <v>16.7</v>
      </c>
      <c r="EM381" s="8">
        <v>460</v>
      </c>
      <c r="EO381" s="8">
        <v>460</v>
      </c>
      <c r="EQ381" s="8">
        <v>460</v>
      </c>
      <c r="ES381" s="8">
        <v>3.1</v>
      </c>
      <c r="EU381" s="8">
        <v>3.2</v>
      </c>
      <c r="EW381" s="8">
        <v>3.2</v>
      </c>
      <c r="EY381" s="8">
        <v>0.56999999999999995</v>
      </c>
      <c r="FW381" s="8">
        <v>0.4</v>
      </c>
      <c r="FY381" s="8">
        <v>0</v>
      </c>
      <c r="GA381" s="8">
        <v>0</v>
      </c>
      <c r="GC381" s="8">
        <v>105</v>
      </c>
      <c r="GE381" s="8">
        <v>1775</v>
      </c>
      <c r="MP381" s="8">
        <v>51.99</v>
      </c>
      <c r="MQ381" s="8">
        <v>7.0000000000000007E-2</v>
      </c>
      <c r="MR381" s="8">
        <v>52.53</v>
      </c>
      <c r="MS381" s="8">
        <v>0.11</v>
      </c>
      <c r="MT381" s="8">
        <v>59.77</v>
      </c>
      <c r="MU381" s="8">
        <v>0.05</v>
      </c>
      <c r="MV381" s="8">
        <v>53.41</v>
      </c>
      <c r="MW381" s="8">
        <v>0.06</v>
      </c>
      <c r="MX381" s="8">
        <v>71.58</v>
      </c>
      <c r="MY381" s="8">
        <v>0.03</v>
      </c>
      <c r="MZ381" s="8">
        <v>71.760000000000005</v>
      </c>
      <c r="NA381" s="8">
        <v>0.03</v>
      </c>
      <c r="NB381" s="8">
        <v>71.900000000000006</v>
      </c>
      <c r="NC381" s="8">
        <v>0.04</v>
      </c>
      <c r="ND381" s="8">
        <v>71.989999999999995</v>
      </c>
      <c r="NE381" s="8">
        <v>0.03</v>
      </c>
      <c r="NF381" s="8">
        <v>72.319999999999993</v>
      </c>
      <c r="NG381" s="8">
        <v>0.22</v>
      </c>
      <c r="NH381" s="8">
        <v>72.11</v>
      </c>
      <c r="NI381" s="8">
        <v>0.03</v>
      </c>
      <c r="NJ381" s="8">
        <v>52.38</v>
      </c>
      <c r="NK381" s="8">
        <v>0.1</v>
      </c>
      <c r="NL381" s="8">
        <v>73.08</v>
      </c>
      <c r="NM381" s="8">
        <v>0.02</v>
      </c>
      <c r="NN381" s="8">
        <v>72.31</v>
      </c>
      <c r="NO381" s="8">
        <v>0.03</v>
      </c>
      <c r="NP381" s="8">
        <v>55.04</v>
      </c>
      <c r="NQ381" s="8">
        <v>7.0000000000000007E-2</v>
      </c>
      <c r="NR381" s="8">
        <v>57.06</v>
      </c>
      <c r="NS381" s="8">
        <v>0.04</v>
      </c>
      <c r="NT381" s="8">
        <v>51.88</v>
      </c>
      <c r="NU381" s="8">
        <v>0.08</v>
      </c>
      <c r="NV381" s="8">
        <v>73.180000000000007</v>
      </c>
      <c r="NW381" s="8">
        <v>0.03</v>
      </c>
      <c r="NX381" s="8">
        <v>72.83</v>
      </c>
      <c r="NY381" s="8">
        <v>0.03</v>
      </c>
      <c r="NZ381" s="8">
        <v>56.83</v>
      </c>
      <c r="OA381" s="8">
        <v>0.06</v>
      </c>
      <c r="OF381" s="8">
        <v>56.87</v>
      </c>
      <c r="OG381" s="8">
        <v>0.06</v>
      </c>
      <c r="PH381" s="8">
        <v>72.11</v>
      </c>
      <c r="PI381" s="8">
        <v>0.03</v>
      </c>
      <c r="PJ381" s="8">
        <v>54.06</v>
      </c>
      <c r="PK381" s="8">
        <v>0.08</v>
      </c>
      <c r="PL381" s="8">
        <v>52.08</v>
      </c>
      <c r="PM381" s="8">
        <v>0.1</v>
      </c>
      <c r="QV381" s="8">
        <v>55.56</v>
      </c>
      <c r="QW381" s="8">
        <v>0.03</v>
      </c>
      <c r="QX381" s="8">
        <v>55.3</v>
      </c>
      <c r="QY381" s="8">
        <v>0.15</v>
      </c>
      <c r="QZ381" s="8">
        <v>54.91</v>
      </c>
      <c r="RA381" s="8">
        <v>0.12</v>
      </c>
      <c r="RB381" s="8">
        <v>75.540000000000006</v>
      </c>
      <c r="RC381" s="8">
        <v>0.03</v>
      </c>
      <c r="RD381" s="8">
        <v>75.45</v>
      </c>
      <c r="RE381" s="8">
        <v>0.03</v>
      </c>
      <c r="RF381" s="8">
        <v>75.12</v>
      </c>
      <c r="RG381" s="8">
        <v>0.03</v>
      </c>
      <c r="RH381" s="8">
        <v>75.930000000000007</v>
      </c>
      <c r="RI381" s="8">
        <v>0.02</v>
      </c>
      <c r="RJ381" s="8">
        <v>75.900000000000006</v>
      </c>
      <c r="RK381" s="8">
        <v>0.03</v>
      </c>
      <c r="RL381" s="8">
        <v>75.83</v>
      </c>
      <c r="RM381" s="8">
        <v>0.03</v>
      </c>
      <c r="RN381" s="8">
        <v>75.64</v>
      </c>
      <c r="RO381" s="8">
        <v>0.03</v>
      </c>
      <c r="RP381" s="8">
        <v>65.709999999999994</v>
      </c>
      <c r="RQ381" s="8">
        <v>0.15</v>
      </c>
      <c r="RR381" s="8">
        <v>63.97</v>
      </c>
      <c r="RS381" s="8">
        <v>0.15</v>
      </c>
      <c r="RT381" s="8">
        <v>64.260000000000005</v>
      </c>
      <c r="RU381" s="8">
        <v>0.31</v>
      </c>
      <c r="RV381" s="8">
        <v>66.400000000000006</v>
      </c>
      <c r="RW381" s="8">
        <v>0.17</v>
      </c>
      <c r="RX381" s="8">
        <v>66.58</v>
      </c>
      <c r="RY381" s="8">
        <v>0.13</v>
      </c>
      <c r="RZ381" s="8">
        <v>65.77</v>
      </c>
      <c r="SA381" s="8">
        <v>0.16</v>
      </c>
      <c r="SB381" s="8">
        <v>69.28</v>
      </c>
      <c r="SC381" s="8">
        <v>0.12</v>
      </c>
      <c r="SD381" s="8">
        <v>69.73</v>
      </c>
      <c r="SE381" s="8">
        <v>0.08</v>
      </c>
      <c r="SF381" s="8">
        <v>73.02</v>
      </c>
      <c r="SG381" s="8">
        <v>0.19</v>
      </c>
      <c r="SH381" s="8">
        <v>68.900000000000006</v>
      </c>
      <c r="SI381" s="8">
        <v>0.14000000000000001</v>
      </c>
      <c r="SJ381" s="8">
        <v>74.25</v>
      </c>
      <c r="SK381" s="8">
        <v>7.0000000000000007E-2</v>
      </c>
      <c r="SL381" s="8">
        <v>74.540000000000006</v>
      </c>
      <c r="SM381" s="8">
        <v>0.03</v>
      </c>
      <c r="SN381" s="8">
        <v>74.12</v>
      </c>
      <c r="SO381" s="8">
        <v>0.15</v>
      </c>
      <c r="SP381" s="8">
        <v>73.09</v>
      </c>
      <c r="SQ381" s="8">
        <v>7.0000000000000007E-2</v>
      </c>
      <c r="SR381" s="8">
        <v>74.540000000000006</v>
      </c>
      <c r="SS381" s="8">
        <v>0.04</v>
      </c>
      <c r="ST381" s="8">
        <v>74.81</v>
      </c>
      <c r="SU381" s="8">
        <v>0.03</v>
      </c>
      <c r="SV381" s="8">
        <v>74.67</v>
      </c>
      <c r="SW381" s="8">
        <v>0.02</v>
      </c>
      <c r="SX381" s="8">
        <v>74.55</v>
      </c>
      <c r="SY381" s="8">
        <v>0.03</v>
      </c>
      <c r="SZ381" s="8">
        <v>73.790000000000006</v>
      </c>
      <c r="TA381" s="8">
        <v>0.04</v>
      </c>
      <c r="TD381" s="8">
        <v>75.25</v>
      </c>
      <c r="TE381" s="8">
        <v>0.03</v>
      </c>
      <c r="TF381" s="8">
        <v>75.89</v>
      </c>
      <c r="TG381" s="8">
        <v>0.03</v>
      </c>
      <c r="TH381" s="8">
        <v>75.66</v>
      </c>
      <c r="TI381" s="8">
        <v>0.03</v>
      </c>
      <c r="TJ381" s="8">
        <v>75.47</v>
      </c>
      <c r="TK381" s="8">
        <v>0.03</v>
      </c>
      <c r="TL381" s="8">
        <v>75.3</v>
      </c>
      <c r="TN381" s="8">
        <v>75.13</v>
      </c>
      <c r="TO381" s="8">
        <v>0.03</v>
      </c>
      <c r="TR381" s="8">
        <v>64.52</v>
      </c>
      <c r="TS381" s="8">
        <v>0.13</v>
      </c>
      <c r="TT381" s="8">
        <v>67.290000000000006</v>
      </c>
      <c r="TU381" s="8">
        <v>0.13</v>
      </c>
      <c r="TV381" s="8">
        <v>74.55</v>
      </c>
      <c r="TW381" s="8">
        <v>0.04</v>
      </c>
      <c r="TX381" s="8">
        <v>74.760000000000005</v>
      </c>
      <c r="TY381" s="8">
        <v>0.03</v>
      </c>
      <c r="WJ381" s="7" t="s">
        <v>3405</v>
      </c>
      <c r="WK381" s="8">
        <v>74.941999999999993</v>
      </c>
      <c r="WL381" s="8">
        <v>1.9E-2</v>
      </c>
      <c r="WM381" s="8">
        <v>62</v>
      </c>
      <c r="WN381" s="8">
        <v>5.8999999999999997E-2</v>
      </c>
      <c r="WO381" s="8">
        <v>71.870999999999995</v>
      </c>
      <c r="WP381" s="8">
        <v>3.5000000000000003E-2</v>
      </c>
      <c r="WQ381" s="8">
        <v>60.241</v>
      </c>
      <c r="WR381" s="8">
        <v>6.3E-2</v>
      </c>
      <c r="WS381" s="8">
        <v>54.968000000000004</v>
      </c>
      <c r="WT381" s="8">
        <v>3.6999999999999998E-2</v>
      </c>
      <c r="WU381" s="8">
        <v>51.021000000000001</v>
      </c>
      <c r="WV381" s="8">
        <v>4.2999999999999997E-2</v>
      </c>
      <c r="WW381" s="8">
        <v>3090.2</v>
      </c>
      <c r="WX381" s="8">
        <v>2.7</v>
      </c>
      <c r="WY381" s="8">
        <v>2978.4</v>
      </c>
      <c r="WZ381" s="8">
        <v>2.7</v>
      </c>
      <c r="XA381" s="8">
        <v>0.65600000000000003</v>
      </c>
      <c r="XB381" s="8">
        <v>3.0000000000000001E-3</v>
      </c>
      <c r="XC381" s="8">
        <v>-0.22500000000000001</v>
      </c>
      <c r="XD381" s="8">
        <v>4.0000000000000001E-3</v>
      </c>
      <c r="XE381" s="8">
        <v>0.27300000000000002</v>
      </c>
      <c r="XF381" s="8">
        <v>5.0000000000000001E-3</v>
      </c>
      <c r="XG381" s="8">
        <v>1.7195</v>
      </c>
      <c r="XH381" s="8">
        <v>3.0000000000000001E-3</v>
      </c>
      <c r="XI381" s="8">
        <v>29.395</v>
      </c>
      <c r="XJ381" s="8">
        <v>0</v>
      </c>
      <c r="XK381" s="8">
        <v>1772</v>
      </c>
      <c r="XL381" s="8">
        <v>11</v>
      </c>
      <c r="XM381" s="8">
        <v>1670</v>
      </c>
      <c r="XO381" s="1">
        <v>7.9152898768398858E-2</v>
      </c>
      <c r="XP381" s="2">
        <v>235.74899369179917</v>
      </c>
      <c r="XQ381" s="4">
        <v>13.029</v>
      </c>
      <c r="XR381" s="4">
        <v>0.22500000000000001</v>
      </c>
      <c r="XS381" s="45">
        <f t="shared" si="307"/>
        <v>1.4875099604161586</v>
      </c>
      <c r="XT381" s="9">
        <f t="shared" si="260"/>
        <v>13767.02569740579</v>
      </c>
      <c r="XU381" s="46">
        <f t="shared" si="261"/>
        <v>229.53661077165356</v>
      </c>
      <c r="XV381" s="9">
        <f t="shared" si="308"/>
        <v>235.74751831523383</v>
      </c>
      <c r="XW381" s="9">
        <f t="shared" si="262"/>
        <v>1085.6572372903424</v>
      </c>
      <c r="XX381" s="9">
        <f t="shared" si="263"/>
        <v>12681.368460115447</v>
      </c>
      <c r="XY381" s="15">
        <f t="shared" si="264"/>
        <v>8.6528316940003187E-3</v>
      </c>
      <c r="XZ381" s="9">
        <f t="shared" si="265"/>
        <v>27.071723070833642</v>
      </c>
      <c r="YA381" s="9">
        <f t="shared" si="266"/>
        <v>70.383490039583833</v>
      </c>
      <c r="YB381" s="10">
        <v>13.02883692298475</v>
      </c>
      <c r="YC381" s="10">
        <v>13.46783278213379</v>
      </c>
      <c r="YD381" s="3">
        <v>7.0000242987072097E-3</v>
      </c>
      <c r="YE381" s="9">
        <v>20.790186917957545</v>
      </c>
      <c r="YF381" s="15">
        <v>8.7943292237180719E-3</v>
      </c>
      <c r="YG381" s="9">
        <v>27.609487997948513</v>
      </c>
      <c r="YH381" s="15">
        <v>8.3803765763625897E-3</v>
      </c>
      <c r="YI381" s="9">
        <v>26.408043431465078</v>
      </c>
      <c r="YJ381" s="9">
        <f t="shared" si="267"/>
        <v>73.371605858186356</v>
      </c>
      <c r="YK381" s="9">
        <f t="shared" si="268"/>
        <v>61.216583416072453</v>
      </c>
      <c r="YL381" s="9">
        <f t="shared" si="269"/>
        <v>26.045506184193755</v>
      </c>
      <c r="YM381" s="9"/>
      <c r="YN381" s="9"/>
      <c r="YO381" s="9"/>
      <c r="YP381" s="14"/>
      <c r="YQ381" s="9"/>
      <c r="YR381" s="9"/>
      <c r="YS381" s="10"/>
      <c r="YT381" s="15"/>
      <c r="YU381" s="16"/>
      <c r="YV381" s="16"/>
      <c r="YW381" s="47"/>
      <c r="YX381" s="5"/>
      <c r="YY381" s="5"/>
      <c r="YZ381" s="5"/>
      <c r="ZA381" s="5"/>
      <c r="ZB381" s="5"/>
      <c r="ZC381" s="6"/>
    </row>
    <row r="382" spans="1:679" s="8" customFormat="1" x14ac:dyDescent="0.25">
      <c r="A382" s="8">
        <v>2</v>
      </c>
      <c r="B382" s="8" t="s">
        <v>416</v>
      </c>
      <c r="C382" s="8" t="s">
        <v>417</v>
      </c>
      <c r="D382" s="8" t="s">
        <v>416</v>
      </c>
      <c r="E382" s="8" t="s">
        <v>3314</v>
      </c>
      <c r="F382" s="8" t="s">
        <v>3323</v>
      </c>
      <c r="G382" s="8" t="s">
        <v>3323</v>
      </c>
      <c r="H382" s="8" t="s">
        <v>3309</v>
      </c>
      <c r="I382" s="8" t="s">
        <v>3310</v>
      </c>
      <c r="J382" s="8" t="s">
        <v>3310</v>
      </c>
      <c r="K382" s="8">
        <v>939</v>
      </c>
      <c r="L382" s="8">
        <v>5.75</v>
      </c>
      <c r="N382" s="7">
        <v>0</v>
      </c>
      <c r="O382" s="7">
        <v>0</v>
      </c>
      <c r="P382" s="8" t="s">
        <v>3370</v>
      </c>
      <c r="Q382" s="8" t="s">
        <v>395</v>
      </c>
      <c r="R382" s="8" t="s">
        <v>418</v>
      </c>
      <c r="S382" s="8" t="s">
        <v>119</v>
      </c>
      <c r="T382" s="8" t="s">
        <v>120</v>
      </c>
      <c r="U382" s="8" t="s">
        <v>121</v>
      </c>
      <c r="V382" s="8" t="s">
        <v>3378</v>
      </c>
      <c r="W382" s="8" t="s">
        <v>3382</v>
      </c>
      <c r="X382" s="8" t="s">
        <v>3388</v>
      </c>
      <c r="Y382" s="8" t="s">
        <v>3388</v>
      </c>
      <c r="Z382" s="8" t="s">
        <v>122</v>
      </c>
      <c r="AA382" s="8" t="s">
        <v>123</v>
      </c>
      <c r="AB382" s="8" t="s">
        <v>124</v>
      </c>
      <c r="AC382" s="8" t="s">
        <v>243</v>
      </c>
      <c r="AD382" s="8" t="s">
        <v>126</v>
      </c>
      <c r="AE382" s="8" t="s">
        <v>3393</v>
      </c>
      <c r="AF382" s="8" t="s">
        <v>127</v>
      </c>
      <c r="AG382" s="8">
        <v>75</v>
      </c>
      <c r="AH382" s="8">
        <v>62</v>
      </c>
      <c r="AI382" s="8">
        <v>55</v>
      </c>
      <c r="AJ382" s="8">
        <v>51</v>
      </c>
      <c r="AK382" s="8">
        <v>6.4</v>
      </c>
      <c r="AL382" s="8">
        <v>6.2</v>
      </c>
      <c r="AM382" s="8">
        <v>6.4</v>
      </c>
      <c r="AN382" s="8">
        <v>6.2</v>
      </c>
      <c r="AO382" s="8">
        <v>460.3</v>
      </c>
      <c r="AP382" s="8">
        <v>0.5</v>
      </c>
      <c r="AQ382" s="8">
        <v>3.7</v>
      </c>
      <c r="AR382" s="8">
        <v>0</v>
      </c>
      <c r="BB382" s="8">
        <v>958</v>
      </c>
      <c r="BC382" s="8">
        <v>1620</v>
      </c>
      <c r="CO382" s="8" t="s">
        <v>419</v>
      </c>
      <c r="CP382" s="8" t="s">
        <v>398</v>
      </c>
      <c r="CQ382" s="8">
        <v>74.968999999999994</v>
      </c>
      <c r="CR382" s="8">
        <v>1.0999999999999999E-2</v>
      </c>
      <c r="CS382" s="8">
        <v>61.99</v>
      </c>
      <c r="CT382" s="8">
        <v>5.1999999999999998E-2</v>
      </c>
      <c r="CU382" s="8">
        <v>55.006999999999998</v>
      </c>
      <c r="CV382" s="8">
        <v>7.6999999999999999E-2</v>
      </c>
      <c r="CW382" s="8">
        <v>50.985999999999997</v>
      </c>
      <c r="CX382" s="8">
        <v>6.7000000000000004E-2</v>
      </c>
      <c r="CY382" s="8">
        <v>74.94</v>
      </c>
      <c r="CZ382" s="8">
        <v>0.03</v>
      </c>
      <c r="DA382" s="8">
        <v>73.37</v>
      </c>
      <c r="DB382" s="8">
        <v>0.03</v>
      </c>
      <c r="DC382" s="8">
        <v>73.58</v>
      </c>
      <c r="DD382" s="8">
        <v>0.03</v>
      </c>
      <c r="DE382" s="8">
        <v>0.254</v>
      </c>
      <c r="DF382" s="8">
        <v>4.0000000000000001E-3</v>
      </c>
      <c r="DG382" s="8">
        <v>1.6603000000000001</v>
      </c>
      <c r="DH382" s="8">
        <v>3.2000000000000002E-3</v>
      </c>
      <c r="DI382" s="8">
        <v>5334</v>
      </c>
      <c r="DJ382" s="8">
        <v>106</v>
      </c>
      <c r="DK382" s="8">
        <v>4168</v>
      </c>
      <c r="DL382" s="8">
        <v>150</v>
      </c>
      <c r="DM382" s="8">
        <v>5.444</v>
      </c>
      <c r="DN382" s="8">
        <v>0.112</v>
      </c>
      <c r="DO382" s="8">
        <v>-3686</v>
      </c>
      <c r="DP382" s="8">
        <v>0</v>
      </c>
      <c r="DQ382" s="8">
        <v>0</v>
      </c>
      <c r="DR382" s="8">
        <v>0</v>
      </c>
      <c r="DS382" s="8">
        <v>0</v>
      </c>
      <c r="DT382" s="8">
        <v>0</v>
      </c>
      <c r="DU382" s="8">
        <v>460.3</v>
      </c>
      <c r="DV382" s="8">
        <v>2.4</v>
      </c>
      <c r="DW382" s="8">
        <v>460.3</v>
      </c>
      <c r="DX382" s="8">
        <v>2.4</v>
      </c>
      <c r="DY382" s="8">
        <v>459.6</v>
      </c>
      <c r="DZ382" s="8">
        <v>2.4</v>
      </c>
      <c r="EA382" s="8">
        <v>3.7</v>
      </c>
      <c r="EB382" s="8">
        <v>0</v>
      </c>
      <c r="EC382" s="8">
        <v>3.2</v>
      </c>
      <c r="ED382" s="8">
        <v>0</v>
      </c>
      <c r="EE382" s="8">
        <v>3.5</v>
      </c>
      <c r="EF382" s="8">
        <v>0</v>
      </c>
      <c r="EG382" s="8">
        <v>1613.5</v>
      </c>
      <c r="EH382" s="8">
        <v>20.5</v>
      </c>
      <c r="EI382" s="8">
        <v>1103.5999999999999</v>
      </c>
      <c r="EJ382" s="8">
        <v>23.3</v>
      </c>
      <c r="EK382" s="8">
        <v>133.4</v>
      </c>
      <c r="EL382" s="8">
        <v>16</v>
      </c>
      <c r="EM382" s="8">
        <v>460</v>
      </c>
      <c r="EO382" s="8">
        <v>460</v>
      </c>
      <c r="EQ382" s="8">
        <v>460</v>
      </c>
      <c r="ES382" s="8">
        <v>3.1</v>
      </c>
      <c r="EU382" s="8">
        <v>3.2</v>
      </c>
      <c r="EW382" s="8">
        <v>3.1</v>
      </c>
      <c r="EY382" s="8">
        <v>0.56999999999999995</v>
      </c>
      <c r="FW382" s="8">
        <v>0.4</v>
      </c>
      <c r="FY382" s="8">
        <v>0</v>
      </c>
      <c r="GA382" s="8">
        <v>0</v>
      </c>
      <c r="GC382" s="8">
        <v>115</v>
      </c>
      <c r="GE382" s="8">
        <v>1735</v>
      </c>
      <c r="MP382" s="8">
        <v>53.26</v>
      </c>
      <c r="MQ382" s="8">
        <v>0.37</v>
      </c>
      <c r="MR382" s="8">
        <v>53.01</v>
      </c>
      <c r="MS382" s="8">
        <v>0.28999999999999998</v>
      </c>
      <c r="MT382" s="8">
        <v>57.79</v>
      </c>
      <c r="MU382" s="8">
        <v>0.75</v>
      </c>
      <c r="MV382" s="8">
        <v>54.19</v>
      </c>
      <c r="MW382" s="8">
        <v>0.59</v>
      </c>
      <c r="MX382" s="8">
        <v>73.150000000000006</v>
      </c>
      <c r="MY382" s="8">
        <v>7.0000000000000007E-2</v>
      </c>
      <c r="MZ382" s="8">
        <v>73.209999999999994</v>
      </c>
      <c r="NA382" s="8">
        <v>7.0000000000000007E-2</v>
      </c>
      <c r="NB382" s="8">
        <v>73.23</v>
      </c>
      <c r="NC382" s="8">
        <v>0.06</v>
      </c>
      <c r="ND382" s="8">
        <v>73.58</v>
      </c>
      <c r="NE382" s="8">
        <v>0.06</v>
      </c>
      <c r="NF382" s="8">
        <v>73.27</v>
      </c>
      <c r="NG382" s="8">
        <v>0.22</v>
      </c>
      <c r="NH382" s="8">
        <v>73.64</v>
      </c>
      <c r="NI382" s="8">
        <v>0.06</v>
      </c>
      <c r="NJ382" s="8">
        <v>53.68</v>
      </c>
      <c r="NK382" s="8">
        <v>0.31</v>
      </c>
      <c r="NL382" s="8">
        <v>73.599999999999994</v>
      </c>
      <c r="NM382" s="8">
        <v>0.04</v>
      </c>
      <c r="NN382" s="8">
        <v>73.400000000000006</v>
      </c>
      <c r="NO382" s="8">
        <v>0.02</v>
      </c>
      <c r="NP382" s="8">
        <v>55.01</v>
      </c>
      <c r="NQ382" s="8">
        <v>0.05</v>
      </c>
      <c r="NR382" s="8">
        <v>56.71</v>
      </c>
      <c r="NS382" s="8">
        <v>0.14000000000000001</v>
      </c>
      <c r="NT382" s="8">
        <v>53.13</v>
      </c>
      <c r="NU382" s="8">
        <v>0.35</v>
      </c>
      <c r="NV382" s="8">
        <v>73.92</v>
      </c>
      <c r="NW382" s="8">
        <v>0.05</v>
      </c>
      <c r="NX382" s="8">
        <v>73.67</v>
      </c>
      <c r="NY382" s="8">
        <v>0.02</v>
      </c>
      <c r="NZ382" s="8">
        <v>57.43</v>
      </c>
      <c r="OA382" s="8">
        <v>0.15</v>
      </c>
      <c r="OF382" s="8">
        <v>56.25</v>
      </c>
      <c r="OG382" s="8">
        <v>0.13</v>
      </c>
      <c r="PH382" s="8">
        <v>73.64</v>
      </c>
      <c r="PI382" s="8">
        <v>0.06</v>
      </c>
      <c r="PJ382" s="8">
        <v>54.28</v>
      </c>
      <c r="PK382" s="8">
        <v>0.37</v>
      </c>
      <c r="PL382" s="8">
        <v>52.74</v>
      </c>
      <c r="PM382" s="8">
        <v>0.4</v>
      </c>
      <c r="QV382" s="8">
        <v>55.18</v>
      </c>
      <c r="QW382" s="8">
        <v>0.09</v>
      </c>
      <c r="QX382" s="8">
        <v>55.69</v>
      </c>
      <c r="QY382" s="8">
        <v>0.19</v>
      </c>
      <c r="QZ382" s="8">
        <v>55.27</v>
      </c>
      <c r="RA382" s="8">
        <v>0.18</v>
      </c>
      <c r="RB382" s="8">
        <v>75.52</v>
      </c>
      <c r="RC382" s="8">
        <v>0.02</v>
      </c>
      <c r="RD382" s="8">
        <v>75.47</v>
      </c>
      <c r="RE382" s="8">
        <v>0.02</v>
      </c>
      <c r="RF382" s="8">
        <v>75.150000000000006</v>
      </c>
      <c r="RG382" s="8">
        <v>0.02</v>
      </c>
      <c r="RH382" s="8">
        <v>75.930000000000007</v>
      </c>
      <c r="RI382" s="8">
        <v>0.02</v>
      </c>
      <c r="RJ382" s="8">
        <v>75.89</v>
      </c>
      <c r="RK382" s="8">
        <v>0.02</v>
      </c>
      <c r="RL382" s="8">
        <v>75.86</v>
      </c>
      <c r="RM382" s="8">
        <v>0.02</v>
      </c>
      <c r="RN382" s="8">
        <v>75.680000000000007</v>
      </c>
      <c r="RO382" s="8">
        <v>0.02</v>
      </c>
      <c r="RP382" s="8">
        <v>69.14</v>
      </c>
      <c r="RQ382" s="8">
        <v>0.14000000000000001</v>
      </c>
      <c r="RR382" s="8">
        <v>67.81</v>
      </c>
      <c r="RS382" s="8">
        <v>0.12</v>
      </c>
      <c r="RT382" s="8">
        <v>64.45</v>
      </c>
      <c r="RU382" s="8">
        <v>0.18</v>
      </c>
      <c r="RV382" s="8">
        <v>70.39</v>
      </c>
      <c r="RW382" s="8">
        <v>0.1</v>
      </c>
      <c r="RX382" s="8">
        <v>72.16</v>
      </c>
      <c r="RY382" s="8">
        <v>0.09</v>
      </c>
      <c r="RZ382" s="8">
        <v>68.91</v>
      </c>
      <c r="SA382" s="8">
        <v>0.1</v>
      </c>
      <c r="SB382" s="8">
        <v>69.69</v>
      </c>
      <c r="SC382" s="8">
        <v>0.13</v>
      </c>
      <c r="SD382" s="8">
        <v>71.25</v>
      </c>
      <c r="SE382" s="8">
        <v>7.0000000000000007E-2</v>
      </c>
      <c r="SF382" s="8">
        <v>73.63</v>
      </c>
      <c r="SG382" s="8">
        <v>0.06</v>
      </c>
      <c r="SH382" s="8">
        <v>70.099999999999994</v>
      </c>
      <c r="SI382" s="8">
        <v>0.09</v>
      </c>
      <c r="SJ382" s="8">
        <v>73.97</v>
      </c>
      <c r="SK382" s="8">
        <v>7.0000000000000007E-2</v>
      </c>
      <c r="SL382" s="8">
        <v>74.760000000000005</v>
      </c>
      <c r="SM382" s="8">
        <v>0.03</v>
      </c>
      <c r="SN382" s="8">
        <v>74.760000000000005</v>
      </c>
      <c r="SO382" s="8">
        <v>0.22</v>
      </c>
      <c r="SP382" s="8">
        <v>74.25</v>
      </c>
      <c r="SQ382" s="8">
        <v>0.04</v>
      </c>
      <c r="SR382" s="8">
        <v>74.73</v>
      </c>
      <c r="SS382" s="8">
        <v>0.03</v>
      </c>
      <c r="ST382" s="8">
        <v>74.84</v>
      </c>
      <c r="SU382" s="8">
        <v>0.03</v>
      </c>
      <c r="SV382" s="8">
        <v>74.69</v>
      </c>
      <c r="SW382" s="8">
        <v>0.02</v>
      </c>
      <c r="SX382" s="8">
        <v>74.599999999999994</v>
      </c>
      <c r="SY382" s="8">
        <v>0.02</v>
      </c>
      <c r="SZ382" s="8">
        <v>74.12</v>
      </c>
      <c r="TA382" s="8">
        <v>0.02</v>
      </c>
      <c r="TD382" s="8">
        <v>75.3</v>
      </c>
      <c r="TE382" s="8">
        <v>0.02</v>
      </c>
      <c r="TF382" s="8">
        <v>75.900000000000006</v>
      </c>
      <c r="TG382" s="8">
        <v>0.03</v>
      </c>
      <c r="TH382" s="8">
        <v>75.67</v>
      </c>
      <c r="TI382" s="8">
        <v>0.03</v>
      </c>
      <c r="TJ382" s="8">
        <v>75.489999999999995</v>
      </c>
      <c r="TK382" s="8">
        <v>0.03</v>
      </c>
      <c r="TL382" s="8">
        <v>75.349999999999994</v>
      </c>
      <c r="TN382" s="8">
        <v>75.19</v>
      </c>
      <c r="TO382" s="8">
        <v>0.03</v>
      </c>
      <c r="TP382" s="8">
        <v>65.13</v>
      </c>
      <c r="TQ382" s="8">
        <v>0.23</v>
      </c>
      <c r="TR382" s="8">
        <v>65.489999999999995</v>
      </c>
      <c r="TS382" s="8">
        <v>0.2</v>
      </c>
      <c r="TT382" s="8">
        <v>72.69</v>
      </c>
      <c r="TU382" s="8">
        <v>7.0000000000000007E-2</v>
      </c>
      <c r="TV382" s="8">
        <v>74.33</v>
      </c>
      <c r="TW382" s="8">
        <v>0.06</v>
      </c>
      <c r="TX382" s="8">
        <v>74.790000000000006</v>
      </c>
      <c r="TY382" s="8">
        <v>0.02</v>
      </c>
      <c r="WJ382" s="7" t="s">
        <v>3405</v>
      </c>
      <c r="WK382" s="8">
        <v>74.968999999999994</v>
      </c>
      <c r="WL382" s="8">
        <v>1.0999999999999999E-2</v>
      </c>
      <c r="WM382" s="8">
        <v>61.99</v>
      </c>
      <c r="WN382" s="8">
        <v>5.1999999999999998E-2</v>
      </c>
      <c r="WO382" s="8">
        <v>73.36</v>
      </c>
      <c r="WP382" s="8">
        <v>2.8000000000000001E-2</v>
      </c>
      <c r="WQ382" s="8">
        <v>61.002000000000002</v>
      </c>
      <c r="WR382" s="8">
        <v>5.6000000000000001E-2</v>
      </c>
      <c r="WS382" s="8">
        <v>55.006999999999998</v>
      </c>
      <c r="WT382" s="8">
        <v>7.6999999999999999E-2</v>
      </c>
      <c r="WU382" s="8">
        <v>50.985999999999997</v>
      </c>
      <c r="WV382" s="8">
        <v>6.7000000000000004E-2</v>
      </c>
      <c r="WW382" s="8">
        <v>3040.1</v>
      </c>
      <c r="WX382" s="8">
        <v>2.9</v>
      </c>
      <c r="WY382" s="8">
        <v>2922</v>
      </c>
      <c r="WZ382" s="8">
        <v>2.8</v>
      </c>
      <c r="XA382" s="8">
        <v>0.67400000000000004</v>
      </c>
      <c r="XB382" s="8">
        <v>3.0000000000000001E-3</v>
      </c>
      <c r="XC382" s="8">
        <v>-0.254</v>
      </c>
      <c r="XD382" s="8">
        <v>4.0000000000000001E-3</v>
      </c>
      <c r="XE382" s="8">
        <v>0.254</v>
      </c>
      <c r="XF382" s="8">
        <v>4.0000000000000001E-3</v>
      </c>
      <c r="XG382" s="8">
        <v>1.6603000000000001</v>
      </c>
      <c r="XH382" s="8">
        <v>3.2000000000000002E-3</v>
      </c>
      <c r="XI382" s="8">
        <v>29.390999999999998</v>
      </c>
      <c r="XJ382" s="8">
        <v>0</v>
      </c>
      <c r="XK382" s="8">
        <v>1747</v>
      </c>
      <c r="XL382" s="8">
        <v>11</v>
      </c>
      <c r="XM382" s="8">
        <v>1620</v>
      </c>
      <c r="XO382" s="1">
        <v>7.4641819456965595E-3</v>
      </c>
      <c r="XP382" s="2">
        <v>21.810339645325346</v>
      </c>
      <c r="XQ382" s="4">
        <v>13.03</v>
      </c>
      <c r="XR382" s="4">
        <v>0.254</v>
      </c>
      <c r="XS382" s="45">
        <f t="shared" si="307"/>
        <v>1.4618179806693332</v>
      </c>
      <c r="XT382" s="9">
        <f t="shared" si="260"/>
        <v>13504.898696074386</v>
      </c>
      <c r="XU382" s="46">
        <f t="shared" si="261"/>
        <v>231.3690217322835</v>
      </c>
      <c r="XV382" s="9">
        <f t="shared" si="308"/>
        <v>21.810011862452324</v>
      </c>
      <c r="XW382" s="9">
        <f t="shared" si="262"/>
        <v>100.43285080487162</v>
      </c>
      <c r="XX382" s="9">
        <f t="shared" si="263"/>
        <v>13404.465845269515</v>
      </c>
      <c r="XY382" s="15">
        <f t="shared" si="264"/>
        <v>8.767902603487086E-3</v>
      </c>
      <c r="XZ382" s="9">
        <f t="shared" si="265"/>
        <v>27.551066892921423</v>
      </c>
      <c r="YA382" s="9">
        <f t="shared" si="266"/>
        <v>71.898182019330662</v>
      </c>
      <c r="YB382" s="10">
        <v>13.029608352844487</v>
      </c>
      <c r="YC382" s="10">
        <v>13.506654444806898</v>
      </c>
      <c r="YD382" s="3">
        <v>6.9722603193780154E-3</v>
      </c>
      <c r="YE382" s="9">
        <v>20.769532465644357</v>
      </c>
      <c r="YF382" s="15">
        <v>8.781356438626849E-3</v>
      </c>
      <c r="YG382" s="9">
        <v>27.601877484199338</v>
      </c>
      <c r="YH382" s="15">
        <v>8.5166492190008429E-3</v>
      </c>
      <c r="YI382" s="9">
        <v>26.919967757057314</v>
      </c>
      <c r="YJ382" s="9">
        <f t="shared" si="267"/>
        <v>74.821032439448786</v>
      </c>
      <c r="YK382" s="9">
        <f t="shared" si="268"/>
        <v>61.916517358846932</v>
      </c>
      <c r="YL382" s="9">
        <f t="shared" si="269"/>
        <v>26.563603734508927</v>
      </c>
      <c r="YM382" s="9"/>
      <c r="YN382" s="9"/>
      <c r="YO382" s="9"/>
      <c r="YP382" s="14"/>
      <c r="YQ382" s="9"/>
      <c r="YR382" s="9"/>
      <c r="YS382" s="10"/>
      <c r="YT382" s="15"/>
      <c r="YU382" s="16"/>
      <c r="YV382" s="16"/>
      <c r="YW382" s="47"/>
      <c r="YX382" s="5"/>
      <c r="YY382" s="5"/>
      <c r="YZ382" s="5"/>
      <c r="ZA382" s="5"/>
      <c r="ZB382" s="5"/>
      <c r="ZC382" s="6"/>
    </row>
    <row r="383" spans="1:679" s="8" customFormat="1" x14ac:dyDescent="0.25">
      <c r="A383" s="8">
        <v>2</v>
      </c>
      <c r="B383" s="8" t="s">
        <v>478</v>
      </c>
      <c r="C383" s="8" t="s">
        <v>479</v>
      </c>
      <c r="D383" s="8" t="s">
        <v>478</v>
      </c>
      <c r="E383" s="8" t="s">
        <v>3330</v>
      </c>
      <c r="F383" s="8" t="s">
        <v>3323</v>
      </c>
      <c r="G383" s="8" t="s">
        <v>3323</v>
      </c>
      <c r="H383" s="8" t="s">
        <v>3309</v>
      </c>
      <c r="I383" s="8" t="s">
        <v>3310</v>
      </c>
      <c r="J383" s="8" t="s">
        <v>3310</v>
      </c>
      <c r="K383" s="8">
        <v>650</v>
      </c>
      <c r="L383" s="8">
        <v>9.25</v>
      </c>
      <c r="N383" s="7">
        <v>0</v>
      </c>
      <c r="O383" s="7">
        <v>0</v>
      </c>
      <c r="P383" s="8" t="s">
        <v>3369</v>
      </c>
      <c r="Q383" s="8" t="s">
        <v>480</v>
      </c>
      <c r="R383" s="8" t="s">
        <v>481</v>
      </c>
      <c r="S383" s="8" t="s">
        <v>119</v>
      </c>
      <c r="T383" s="8" t="s">
        <v>120</v>
      </c>
      <c r="U383" s="8" t="s">
        <v>121</v>
      </c>
      <c r="V383" s="8" t="s">
        <v>3378</v>
      </c>
      <c r="W383" s="8" t="s">
        <v>3381</v>
      </c>
      <c r="X383" s="8" t="s">
        <v>3388</v>
      </c>
      <c r="Y383" s="8" t="s">
        <v>3388</v>
      </c>
      <c r="Z383" s="8" t="s">
        <v>122</v>
      </c>
      <c r="AA383" s="8" t="s">
        <v>123</v>
      </c>
      <c r="AB383" s="8" t="s">
        <v>124</v>
      </c>
      <c r="AC383" s="8" t="s">
        <v>125</v>
      </c>
      <c r="AD383" s="8" t="s">
        <v>126</v>
      </c>
      <c r="AE383" s="8" t="s">
        <v>3393</v>
      </c>
      <c r="AF383" s="8" t="s">
        <v>127</v>
      </c>
      <c r="AG383" s="8">
        <v>75</v>
      </c>
      <c r="AH383" s="8">
        <v>62</v>
      </c>
      <c r="AI383" s="8">
        <v>55</v>
      </c>
      <c r="AJ383" s="8">
        <v>51</v>
      </c>
      <c r="AK383" s="8">
        <v>6.4</v>
      </c>
      <c r="AL383" s="8">
        <v>6.2</v>
      </c>
      <c r="AM383" s="8">
        <v>6.4</v>
      </c>
      <c r="AN383" s="8">
        <v>6.2</v>
      </c>
      <c r="AO383" s="8">
        <v>460.6</v>
      </c>
      <c r="AP383" s="8">
        <v>0</v>
      </c>
      <c r="AQ383" s="8">
        <v>3.1</v>
      </c>
      <c r="AR383" s="8">
        <v>0</v>
      </c>
      <c r="AS383" s="8">
        <v>2581</v>
      </c>
      <c r="AT383" s="8">
        <v>13</v>
      </c>
      <c r="AU383" s="8">
        <v>2227</v>
      </c>
      <c r="AV383" s="8">
        <v>47</v>
      </c>
      <c r="AW383" s="8">
        <v>2183</v>
      </c>
      <c r="AX383" s="8">
        <v>47</v>
      </c>
      <c r="AY383" s="8">
        <v>4766</v>
      </c>
      <c r="AZ383" s="8">
        <v>44</v>
      </c>
      <c r="BA383" s="8">
        <v>5.7077844310000003</v>
      </c>
      <c r="BB383" s="8">
        <v>648</v>
      </c>
      <c r="BC383" s="8">
        <v>750</v>
      </c>
      <c r="BE383" s="8">
        <v>3.0910179640000002</v>
      </c>
      <c r="CO383" s="8" t="s">
        <v>482</v>
      </c>
      <c r="CP383" s="8" t="s">
        <v>483</v>
      </c>
      <c r="CQ383" s="8">
        <v>74.986999999999995</v>
      </c>
      <c r="CR383" s="8">
        <v>8.0000000000000002E-3</v>
      </c>
      <c r="CS383" s="8">
        <v>62.003999999999998</v>
      </c>
      <c r="CT383" s="8">
        <v>3.2000000000000001E-2</v>
      </c>
      <c r="CU383" s="8">
        <v>55.000999999999998</v>
      </c>
      <c r="CV383" s="8">
        <v>1.2999999999999999E-2</v>
      </c>
      <c r="CW383" s="8">
        <v>50.866999999999997</v>
      </c>
      <c r="CX383" s="8">
        <v>0.02</v>
      </c>
      <c r="CY383" s="8">
        <v>74.88</v>
      </c>
      <c r="CZ383" s="8">
        <v>0.06</v>
      </c>
      <c r="DA383" s="8">
        <v>73.89</v>
      </c>
      <c r="DB383" s="8">
        <v>0.06</v>
      </c>
      <c r="DC383" s="8">
        <v>74.540000000000006</v>
      </c>
      <c r="DD383" s="8">
        <v>0.01</v>
      </c>
      <c r="DE383" s="8">
        <v>7.0000000000000007E-2</v>
      </c>
      <c r="DF383" s="8">
        <v>2E-3</v>
      </c>
      <c r="DG383" s="8">
        <v>0.84160000000000001</v>
      </c>
      <c r="DH383" s="8">
        <v>1.4E-3</v>
      </c>
      <c r="DI383" s="8">
        <v>2581</v>
      </c>
      <c r="DJ383" s="8">
        <v>13</v>
      </c>
      <c r="DK383" s="8">
        <v>2183</v>
      </c>
      <c r="DL383" s="8">
        <v>47</v>
      </c>
      <c r="DM383" s="8">
        <v>5.7119999999999997</v>
      </c>
      <c r="DN383" s="8">
        <v>9.8000000000000004E-2</v>
      </c>
      <c r="DU383" s="8">
        <v>460.6</v>
      </c>
      <c r="DV383" s="8">
        <v>2</v>
      </c>
      <c r="DW383" s="8">
        <v>461.7</v>
      </c>
      <c r="DX383" s="8">
        <v>2</v>
      </c>
      <c r="DY383" s="8">
        <v>459.6</v>
      </c>
      <c r="DZ383" s="8">
        <v>2</v>
      </c>
      <c r="EA383" s="8">
        <v>3.1</v>
      </c>
      <c r="EB383" s="8">
        <v>0</v>
      </c>
      <c r="EC383" s="8">
        <v>2.6</v>
      </c>
      <c r="ED383" s="8">
        <v>0</v>
      </c>
      <c r="EE383" s="8">
        <v>3</v>
      </c>
      <c r="EF383" s="8">
        <v>0</v>
      </c>
      <c r="EG383" s="8">
        <v>1169.9000000000001</v>
      </c>
      <c r="EH383" s="8">
        <v>15.5</v>
      </c>
      <c r="EI383" s="8">
        <v>1107.2</v>
      </c>
      <c r="EJ383" s="8">
        <v>19.8</v>
      </c>
      <c r="EK383" s="8">
        <v>-10</v>
      </c>
      <c r="EL383" s="8">
        <v>0</v>
      </c>
      <c r="EM383" s="8">
        <v>460</v>
      </c>
      <c r="EO383" s="8">
        <v>460</v>
      </c>
      <c r="EQ383" s="8">
        <v>459</v>
      </c>
      <c r="ES383" s="8">
        <v>2.6</v>
      </c>
      <c r="EU383" s="8">
        <v>2.7</v>
      </c>
      <c r="EW383" s="8">
        <v>2.6</v>
      </c>
      <c r="EY383" s="8">
        <v>0.31</v>
      </c>
      <c r="FW383" s="8">
        <v>0.5</v>
      </c>
      <c r="FY383" s="8">
        <v>0</v>
      </c>
      <c r="GA383" s="8">
        <v>0</v>
      </c>
      <c r="GC383" s="8">
        <v>85</v>
      </c>
      <c r="GE383" s="8">
        <v>835</v>
      </c>
      <c r="GT383" s="8">
        <v>97</v>
      </c>
      <c r="GU383" s="8">
        <v>0.03</v>
      </c>
      <c r="GV383" s="8">
        <v>55.62</v>
      </c>
      <c r="GW383" s="8">
        <v>0.08</v>
      </c>
      <c r="GX383" s="8">
        <v>57.35</v>
      </c>
      <c r="GY383" s="8">
        <v>0.02</v>
      </c>
      <c r="GZ383" s="8">
        <v>1.74</v>
      </c>
      <c r="HA383" s="8">
        <v>0.08</v>
      </c>
      <c r="HB383" s="8">
        <v>96.7</v>
      </c>
      <c r="HC383" s="8">
        <v>0.03</v>
      </c>
      <c r="HD383" s="8">
        <v>57.18</v>
      </c>
      <c r="HE383" s="8">
        <v>0.03</v>
      </c>
      <c r="HF383" s="8">
        <v>57.19</v>
      </c>
      <c r="HG383" s="8">
        <v>0.02</v>
      </c>
      <c r="HH383" s="8">
        <v>0.01</v>
      </c>
      <c r="HI383" s="8">
        <v>0.02</v>
      </c>
      <c r="HL383" s="8">
        <v>68.73</v>
      </c>
      <c r="HM383" s="8">
        <v>0.01</v>
      </c>
      <c r="HR383" s="8">
        <v>96.49</v>
      </c>
      <c r="HS383" s="8">
        <v>0.04</v>
      </c>
      <c r="HT383" s="8">
        <v>71.319999999999993</v>
      </c>
      <c r="HU383" s="8">
        <v>0.03</v>
      </c>
      <c r="HV383" s="8">
        <v>57.07</v>
      </c>
      <c r="HW383" s="8">
        <v>0.02</v>
      </c>
      <c r="HX383" s="8">
        <v>14.25</v>
      </c>
      <c r="HY383" s="8">
        <v>0.02</v>
      </c>
      <c r="HZ383" s="8">
        <v>96.37</v>
      </c>
      <c r="IA383" s="8">
        <v>0.04</v>
      </c>
      <c r="IB383" s="8">
        <v>56.85</v>
      </c>
      <c r="IC383" s="8">
        <v>0.02</v>
      </c>
      <c r="ID383" s="8">
        <v>57</v>
      </c>
      <c r="IE383" s="8">
        <v>0.02</v>
      </c>
      <c r="IF383" s="8">
        <v>-0.15</v>
      </c>
      <c r="IG383" s="8">
        <v>0.03</v>
      </c>
      <c r="KB383" s="8">
        <v>96.99</v>
      </c>
      <c r="KC383" s="8">
        <v>0.02</v>
      </c>
      <c r="KD383" s="8">
        <v>56.69</v>
      </c>
      <c r="KE383" s="8">
        <v>0.02</v>
      </c>
      <c r="KF383" s="8">
        <v>57.34</v>
      </c>
      <c r="KG383" s="8">
        <v>0.01</v>
      </c>
      <c r="KH383" s="8">
        <v>-0.65</v>
      </c>
      <c r="KI383" s="8">
        <v>0.02</v>
      </c>
      <c r="KJ383" s="8">
        <v>96.99</v>
      </c>
      <c r="KK383" s="8">
        <v>0.05</v>
      </c>
      <c r="KL383" s="8">
        <v>57.34</v>
      </c>
      <c r="KM383" s="8">
        <v>0.03</v>
      </c>
      <c r="KN383" s="8">
        <v>0.86</v>
      </c>
      <c r="KO383" s="8">
        <v>7.0000000000000007E-2</v>
      </c>
      <c r="KR383" s="8">
        <v>72.44</v>
      </c>
      <c r="KS383" s="8">
        <v>0.02</v>
      </c>
      <c r="KX383" s="8">
        <v>97.35</v>
      </c>
      <c r="KY383" s="8">
        <v>0.03</v>
      </c>
      <c r="KZ383" s="8">
        <v>57.55</v>
      </c>
      <c r="LA383" s="8">
        <v>0.02</v>
      </c>
      <c r="LB383" s="8">
        <v>13.39</v>
      </c>
      <c r="LC383" s="8">
        <v>0.05</v>
      </c>
      <c r="LD383" s="8">
        <v>96.89</v>
      </c>
      <c r="LE383" s="8">
        <v>0.03</v>
      </c>
      <c r="LF383" s="8">
        <v>58.17</v>
      </c>
      <c r="LG383" s="8">
        <v>0.02</v>
      </c>
      <c r="LH383" s="8">
        <v>57.29</v>
      </c>
      <c r="LI383" s="8">
        <v>0.02</v>
      </c>
      <c r="LJ383" s="8">
        <v>0.88</v>
      </c>
      <c r="LK383" s="8">
        <v>0.02</v>
      </c>
      <c r="LL383" s="8">
        <v>57.59</v>
      </c>
      <c r="LM383" s="8">
        <v>0.03</v>
      </c>
      <c r="MP383" s="8">
        <v>56.66</v>
      </c>
      <c r="MQ383" s="8">
        <v>0.06</v>
      </c>
      <c r="MR383" s="8">
        <v>58.06</v>
      </c>
      <c r="MS383" s="8">
        <v>0.04</v>
      </c>
      <c r="MT383" s="8">
        <v>57.59</v>
      </c>
      <c r="MU383" s="8">
        <v>0.03</v>
      </c>
      <c r="MV383" s="8">
        <v>59.32</v>
      </c>
      <c r="MW383" s="8">
        <v>0.08</v>
      </c>
      <c r="MX383" s="8">
        <v>73.95</v>
      </c>
      <c r="MY383" s="8">
        <v>0.05</v>
      </c>
      <c r="MZ383" s="8">
        <v>73.760000000000005</v>
      </c>
      <c r="NA383" s="8">
        <v>0.04</v>
      </c>
      <c r="NB383" s="8">
        <v>73.62</v>
      </c>
      <c r="NC383" s="8">
        <v>0.03</v>
      </c>
      <c r="ND383" s="8">
        <v>74.2</v>
      </c>
      <c r="NE383" s="8">
        <v>0.02</v>
      </c>
      <c r="NF383" s="8">
        <v>74.2</v>
      </c>
      <c r="NG383" s="8">
        <v>0.02</v>
      </c>
      <c r="NJ383" s="8">
        <v>55.01</v>
      </c>
      <c r="NK383" s="8">
        <v>0.02</v>
      </c>
      <c r="NL383" s="8">
        <v>69.260000000000005</v>
      </c>
      <c r="NM383" s="8">
        <v>0.04</v>
      </c>
      <c r="NN383" s="8">
        <v>71.489999999999995</v>
      </c>
      <c r="NO383" s="8">
        <v>0.03</v>
      </c>
      <c r="NP383" s="8">
        <v>57.22</v>
      </c>
      <c r="NQ383" s="8">
        <v>0.03</v>
      </c>
      <c r="NR383" s="8">
        <v>57.28</v>
      </c>
      <c r="NS383" s="8">
        <v>0.03</v>
      </c>
      <c r="NT383" s="8">
        <v>56.65</v>
      </c>
      <c r="NU383" s="8">
        <v>0.05</v>
      </c>
      <c r="NV383" s="8">
        <v>73</v>
      </c>
      <c r="NW383" s="8">
        <v>0.02</v>
      </c>
      <c r="NX383" s="8">
        <v>71.92</v>
      </c>
      <c r="NY383" s="8">
        <v>0.01</v>
      </c>
      <c r="NZ383" s="8">
        <v>59.91</v>
      </c>
      <c r="OA383" s="8">
        <v>0.02</v>
      </c>
      <c r="OB383" s="8">
        <v>68.73</v>
      </c>
      <c r="OC383" s="8">
        <v>0.01</v>
      </c>
      <c r="OD383" s="8">
        <v>72.44</v>
      </c>
      <c r="OE383" s="8">
        <v>0.02</v>
      </c>
      <c r="OF383" s="8">
        <v>54.85</v>
      </c>
      <c r="OG383" s="8">
        <v>0.06</v>
      </c>
      <c r="OH383" s="8">
        <v>55.82</v>
      </c>
      <c r="OI383" s="8">
        <v>0.01</v>
      </c>
      <c r="OJ383" s="8">
        <v>58.82</v>
      </c>
      <c r="OK383" s="8">
        <v>0.03</v>
      </c>
      <c r="OL383" s="8">
        <v>56.68</v>
      </c>
      <c r="OM383" s="8">
        <v>0.02</v>
      </c>
      <c r="ON383" s="8">
        <v>57.35</v>
      </c>
      <c r="OO383" s="8">
        <v>0.01</v>
      </c>
      <c r="OP383" s="8">
        <v>58.06</v>
      </c>
      <c r="OQ383" s="8">
        <v>0.04</v>
      </c>
      <c r="OR383" s="8">
        <v>59.32</v>
      </c>
      <c r="OS383" s="8">
        <v>0.08</v>
      </c>
      <c r="PJ383" s="8">
        <v>55.62</v>
      </c>
      <c r="PK383" s="8">
        <v>0.08</v>
      </c>
      <c r="PL383" s="8">
        <v>56.47</v>
      </c>
      <c r="PM383" s="8">
        <v>7.0000000000000007E-2</v>
      </c>
      <c r="PN383" s="8">
        <v>56.66</v>
      </c>
      <c r="PO383" s="8">
        <v>0.06</v>
      </c>
      <c r="PP383" s="8">
        <v>57.59</v>
      </c>
      <c r="PQ383" s="8">
        <v>0.03</v>
      </c>
      <c r="QH383" s="8">
        <v>70.930000000000007</v>
      </c>
      <c r="QI383" s="8">
        <v>0.05</v>
      </c>
      <c r="QV383" s="8">
        <v>57.18</v>
      </c>
      <c r="QW383" s="8">
        <v>0.03</v>
      </c>
      <c r="QX383" s="8">
        <v>56.85</v>
      </c>
      <c r="QY383" s="8">
        <v>0.13</v>
      </c>
      <c r="QZ383" s="8">
        <v>56.82</v>
      </c>
      <c r="RA383" s="8">
        <v>0.15</v>
      </c>
      <c r="RB383" s="8">
        <v>75.22</v>
      </c>
      <c r="RC383" s="8">
        <v>0.02</v>
      </c>
      <c r="RD383" s="8">
        <v>74.849999999999994</v>
      </c>
      <c r="RE383" s="8">
        <v>0.02</v>
      </c>
      <c r="RF383" s="8">
        <v>74.77</v>
      </c>
      <c r="RG383" s="8">
        <v>0.02</v>
      </c>
      <c r="RH383" s="8">
        <v>75.53</v>
      </c>
      <c r="RI383" s="8">
        <v>0.02</v>
      </c>
      <c r="RJ383" s="8">
        <v>75.540000000000006</v>
      </c>
      <c r="RK383" s="8">
        <v>0.02</v>
      </c>
      <c r="RL383" s="8">
        <v>75.52</v>
      </c>
      <c r="RM383" s="8">
        <v>0.02</v>
      </c>
      <c r="RN383" s="8">
        <v>75.34</v>
      </c>
      <c r="RO383" s="8">
        <v>0.02</v>
      </c>
      <c r="RP383" s="8">
        <v>73.069999999999993</v>
      </c>
      <c r="RQ383" s="8">
        <v>0.05</v>
      </c>
      <c r="RR383" s="8">
        <v>73.75</v>
      </c>
      <c r="RS383" s="8">
        <v>0.02</v>
      </c>
      <c r="RT383" s="8">
        <v>73.459999999999994</v>
      </c>
      <c r="RU383" s="8">
        <v>0.03</v>
      </c>
      <c r="RV383" s="8">
        <v>74.33</v>
      </c>
      <c r="RW383" s="8">
        <v>0.04</v>
      </c>
      <c r="RX383" s="8">
        <v>73.209999999999994</v>
      </c>
      <c r="RY383" s="8">
        <v>0.04</v>
      </c>
      <c r="RZ383" s="8">
        <v>73.14</v>
      </c>
      <c r="SA383" s="8">
        <v>0.04</v>
      </c>
      <c r="SB383" s="8">
        <v>73.819999999999993</v>
      </c>
      <c r="SC383" s="8">
        <v>0.03</v>
      </c>
      <c r="SD383" s="8">
        <v>74.28</v>
      </c>
      <c r="SE383" s="8">
        <v>0.02</v>
      </c>
      <c r="SF383" s="8">
        <v>74.45</v>
      </c>
      <c r="SG383" s="8">
        <v>0.03</v>
      </c>
      <c r="SH383" s="8">
        <v>74.12</v>
      </c>
      <c r="SI383" s="8">
        <v>0.04</v>
      </c>
      <c r="SJ383" s="8">
        <v>74.58</v>
      </c>
      <c r="SK383" s="8">
        <v>0.02</v>
      </c>
      <c r="SL383" s="8">
        <v>74.62</v>
      </c>
      <c r="SM383" s="8">
        <v>0.02</v>
      </c>
      <c r="SN383" s="8">
        <v>74.62</v>
      </c>
      <c r="SO383" s="8">
        <v>0.02</v>
      </c>
      <c r="SP383" s="8">
        <v>74.25</v>
      </c>
      <c r="SQ383" s="8">
        <v>0.05</v>
      </c>
      <c r="SR383" s="8">
        <v>72.48</v>
      </c>
      <c r="SS383" s="8">
        <v>0.09</v>
      </c>
      <c r="ST383" s="8">
        <v>74.62</v>
      </c>
      <c r="SU383" s="8">
        <v>0.03</v>
      </c>
      <c r="SV383" s="8">
        <v>71.349999999999994</v>
      </c>
      <c r="SW383" s="8">
        <v>0.18</v>
      </c>
      <c r="SX383" s="8">
        <v>67.73</v>
      </c>
      <c r="SY383" s="8">
        <v>0.14000000000000001</v>
      </c>
      <c r="SZ383" s="8">
        <v>69.040000000000006</v>
      </c>
      <c r="TA383" s="8">
        <v>0.22</v>
      </c>
      <c r="TD383" s="8">
        <v>74.95</v>
      </c>
      <c r="TE383" s="8">
        <v>0.02</v>
      </c>
      <c r="TF383" s="8">
        <v>75.459999999999994</v>
      </c>
      <c r="TG383" s="8">
        <v>0.02</v>
      </c>
      <c r="TH383" s="8">
        <v>75.31</v>
      </c>
      <c r="TI383" s="8">
        <v>0.02</v>
      </c>
      <c r="TJ383" s="8">
        <v>75.180000000000007</v>
      </c>
      <c r="TK383" s="8">
        <v>0.02</v>
      </c>
      <c r="TL383" s="8">
        <v>74.66</v>
      </c>
      <c r="TN383" s="8">
        <v>74.86</v>
      </c>
      <c r="TO383" s="8">
        <v>0.02</v>
      </c>
      <c r="TP383" s="8">
        <v>71.37</v>
      </c>
      <c r="TQ383" s="8">
        <v>0.05</v>
      </c>
      <c r="TR383" s="8">
        <v>72.239999999999995</v>
      </c>
      <c r="TS383" s="8">
        <v>0.05</v>
      </c>
      <c r="TT383" s="8">
        <v>73.17</v>
      </c>
      <c r="TU383" s="8">
        <v>0.05</v>
      </c>
      <c r="TV383" s="8">
        <v>74.650000000000006</v>
      </c>
      <c r="TW383" s="8">
        <v>0.02</v>
      </c>
      <c r="TX383" s="8">
        <v>74.66</v>
      </c>
      <c r="TY383" s="8">
        <v>0.02</v>
      </c>
      <c r="WJ383" s="7" t="s">
        <v>3405</v>
      </c>
      <c r="WK383" s="8">
        <v>74.986999999999995</v>
      </c>
      <c r="WL383" s="8">
        <v>8.0000000000000002E-3</v>
      </c>
      <c r="WM383" s="8">
        <v>62.003999999999998</v>
      </c>
      <c r="WN383" s="8">
        <v>3.2000000000000001E-2</v>
      </c>
      <c r="WO383" s="8">
        <v>73.831999999999994</v>
      </c>
      <c r="WP383" s="8">
        <v>5.0000000000000001E-3</v>
      </c>
      <c r="WQ383" s="8">
        <v>61.259</v>
      </c>
      <c r="WR383" s="8">
        <v>3.3000000000000002E-2</v>
      </c>
      <c r="WS383" s="8">
        <v>55.000999999999998</v>
      </c>
      <c r="WT383" s="8">
        <v>1.2999999999999999E-2</v>
      </c>
      <c r="WU383" s="8">
        <v>50.866999999999997</v>
      </c>
      <c r="WV383" s="8">
        <v>0.02</v>
      </c>
      <c r="WW383" s="8">
        <v>2039</v>
      </c>
      <c r="WX383" s="8">
        <v>1.7</v>
      </c>
      <c r="WY383" s="8">
        <v>1958.4</v>
      </c>
      <c r="WZ383" s="8">
        <v>1.6</v>
      </c>
      <c r="XA383" s="8">
        <v>0.28899999999999998</v>
      </c>
      <c r="XB383" s="8">
        <v>2E-3</v>
      </c>
      <c r="XC383" s="8">
        <v>-0.14000000000000001</v>
      </c>
      <c r="XD383" s="8">
        <v>1E-3</v>
      </c>
      <c r="XE383" s="8">
        <v>7.0000000000000007E-2</v>
      </c>
      <c r="XF383" s="8">
        <v>2E-3</v>
      </c>
      <c r="XG383" s="8">
        <v>0.84160000000000001</v>
      </c>
      <c r="XH383" s="8">
        <v>1.4E-3</v>
      </c>
      <c r="XI383" s="8">
        <v>29.437999999999999</v>
      </c>
      <c r="XJ383" s="8">
        <v>0</v>
      </c>
      <c r="XK383" s="8">
        <v>835</v>
      </c>
      <c r="XL383" s="8">
        <v>12</v>
      </c>
      <c r="XM383" s="8">
        <v>750</v>
      </c>
      <c r="XO383" s="1">
        <v>4.2529770839588258E-3</v>
      </c>
      <c r="XP383" s="2">
        <v>8.3290303212249643</v>
      </c>
      <c r="XQ383" s="4">
        <v>13.029</v>
      </c>
      <c r="XR383" s="4">
        <v>0.14000000000000001</v>
      </c>
      <c r="XS383" s="45">
        <f t="shared" si="307"/>
        <v>1.0737910586611681</v>
      </c>
      <c r="XT383" s="9">
        <f t="shared" si="260"/>
        <v>9049.4480422856996</v>
      </c>
      <c r="XU383" s="46">
        <f t="shared" si="261"/>
        <v>66.491226708661415</v>
      </c>
      <c r="XV383" s="9">
        <f t="shared" si="308"/>
        <v>8.329022774589431</v>
      </c>
      <c r="XW383" s="9">
        <f t="shared" si="262"/>
        <v>38.356149518154886</v>
      </c>
      <c r="XX383" s="9">
        <f t="shared" si="263"/>
        <v>9011.0918927675448</v>
      </c>
      <c r="XY383" s="15">
        <f t="shared" si="264"/>
        <v>8.7783839847570579E-3</v>
      </c>
      <c r="XZ383" s="9">
        <f t="shared" si="265"/>
        <v>27.582424416906619</v>
      </c>
      <c r="YA383" s="9">
        <f t="shared" si="266"/>
        <v>72.758208941338822</v>
      </c>
      <c r="YB383" s="10">
        <v>13.028976389791845</v>
      </c>
      <c r="YC383" s="10">
        <v>13.519056568791514</v>
      </c>
      <c r="YD383" s="3">
        <v>6.9105342088633505E-3</v>
      </c>
      <c r="YE383" s="9">
        <v>20.701075109261645</v>
      </c>
      <c r="YF383" s="15">
        <v>8.7863345778854147E-3</v>
      </c>
      <c r="YG383" s="9">
        <v>27.611715213856822</v>
      </c>
      <c r="YH383" s="15">
        <v>8.5716410846189243E-3</v>
      </c>
      <c r="YI383" s="9">
        <v>27.095181654405131</v>
      </c>
      <c r="YJ383" s="9">
        <f t="shared" si="267"/>
        <v>74.902577239913299</v>
      </c>
      <c r="YK383" s="9">
        <f t="shared" si="268"/>
        <v>61.961687049750012</v>
      </c>
      <c r="YL383" s="9">
        <f t="shared" si="269"/>
        <v>26.833385157036158</v>
      </c>
      <c r="YM383" s="9"/>
      <c r="YN383" s="9"/>
      <c r="YO383" s="9"/>
      <c r="YP383" s="14"/>
      <c r="YQ383" s="9"/>
      <c r="YR383" s="9"/>
      <c r="YS383" s="10"/>
      <c r="YT383" s="15"/>
      <c r="YU383" s="16"/>
      <c r="YV383" s="16"/>
      <c r="YW383" s="47"/>
      <c r="YX383" s="5"/>
      <c r="YY383" s="5"/>
      <c r="YZ383" s="5"/>
      <c r="ZA383" s="5"/>
      <c r="ZB383" s="5"/>
      <c r="ZC383" s="6"/>
    </row>
    <row r="384" spans="1:679" s="8" customFormat="1" x14ac:dyDescent="0.25">
      <c r="A384" s="8">
        <v>2</v>
      </c>
      <c r="B384" s="8" t="s">
        <v>484</v>
      </c>
      <c r="C384" s="8" t="s">
        <v>485</v>
      </c>
      <c r="D384" s="8" t="s">
        <v>484</v>
      </c>
      <c r="E384" s="8" t="s">
        <v>3331</v>
      </c>
      <c r="F384" s="8" t="s">
        <v>3323</v>
      </c>
      <c r="G384" s="8" t="s">
        <v>3323</v>
      </c>
      <c r="H384" s="8" t="s">
        <v>3318</v>
      </c>
      <c r="I384" s="8" t="s">
        <v>3310</v>
      </c>
      <c r="J384" s="8" t="s">
        <v>3310</v>
      </c>
      <c r="K384" s="8">
        <v>620</v>
      </c>
      <c r="L384" s="8">
        <v>7.25</v>
      </c>
      <c r="N384" s="7">
        <v>0</v>
      </c>
      <c r="O384" s="7">
        <v>0</v>
      </c>
      <c r="P384" s="8" t="s">
        <v>3369</v>
      </c>
      <c r="Q384" s="8" t="s">
        <v>422</v>
      </c>
      <c r="R384" s="8" t="s">
        <v>486</v>
      </c>
      <c r="S384" s="8" t="s">
        <v>119</v>
      </c>
      <c r="T384" s="8" t="s">
        <v>120</v>
      </c>
      <c r="U384" s="8" t="s">
        <v>121</v>
      </c>
      <c r="V384" s="8" t="s">
        <v>3378</v>
      </c>
      <c r="W384" s="8" t="s">
        <v>3382</v>
      </c>
      <c r="X384" s="8" t="s">
        <v>3388</v>
      </c>
      <c r="Y384" s="8" t="s">
        <v>3388</v>
      </c>
      <c r="Z384" s="8" t="s">
        <v>122</v>
      </c>
      <c r="AA384" s="8" t="s">
        <v>123</v>
      </c>
      <c r="AB384" s="8" t="s">
        <v>124</v>
      </c>
      <c r="AC384" s="8" t="s">
        <v>125</v>
      </c>
      <c r="AD384" s="8" t="s">
        <v>126</v>
      </c>
      <c r="AE384" s="8" t="s">
        <v>3393</v>
      </c>
      <c r="AF384" s="8" t="s">
        <v>127</v>
      </c>
      <c r="AG384" s="8">
        <v>75</v>
      </c>
      <c r="AH384" s="8">
        <v>62</v>
      </c>
      <c r="AI384" s="8">
        <v>55</v>
      </c>
      <c r="AJ384" s="8">
        <v>51</v>
      </c>
      <c r="AK384" s="8">
        <v>6.4</v>
      </c>
      <c r="AL384" s="8">
        <v>6.2</v>
      </c>
      <c r="AM384" s="8">
        <v>6.4</v>
      </c>
      <c r="AN384" s="8">
        <v>6.2</v>
      </c>
      <c r="AO384" s="8">
        <v>460</v>
      </c>
      <c r="AP384" s="8">
        <v>0</v>
      </c>
      <c r="AQ384" s="8">
        <v>3</v>
      </c>
      <c r="AR384" s="8">
        <v>0</v>
      </c>
      <c r="AS384" s="8">
        <v>3601</v>
      </c>
      <c r="AT384" s="8">
        <v>8</v>
      </c>
      <c r="AU384" s="8">
        <v>3399</v>
      </c>
      <c r="AV384" s="8">
        <v>49</v>
      </c>
      <c r="AW384" s="8">
        <v>1822</v>
      </c>
      <c r="AX384" s="8">
        <v>35</v>
      </c>
      <c r="AY384" s="8">
        <v>5424</v>
      </c>
      <c r="AZ384" s="8">
        <v>34</v>
      </c>
      <c r="BA384" s="8">
        <v>6.8658227849999998</v>
      </c>
      <c r="BB384" s="8">
        <v>634</v>
      </c>
      <c r="BC384" s="8">
        <v>700</v>
      </c>
      <c r="BE384" s="8">
        <v>4.5582278479999996</v>
      </c>
      <c r="CO384" s="8" t="s">
        <v>487</v>
      </c>
      <c r="CP384" s="8" t="s">
        <v>436</v>
      </c>
      <c r="CQ384" s="8">
        <v>74.981999999999999</v>
      </c>
      <c r="CR384" s="8">
        <v>3.0000000000000001E-3</v>
      </c>
      <c r="CS384" s="8">
        <v>61.993000000000002</v>
      </c>
      <c r="CT384" s="8">
        <v>2.3E-2</v>
      </c>
      <c r="CU384" s="8">
        <v>55.008000000000003</v>
      </c>
      <c r="CV384" s="8">
        <v>1.0999999999999999E-2</v>
      </c>
      <c r="CW384" s="8">
        <v>51.005000000000003</v>
      </c>
      <c r="CX384" s="8">
        <v>1.4999999999999999E-2</v>
      </c>
      <c r="CY384" s="8">
        <v>75</v>
      </c>
      <c r="CZ384" s="8">
        <v>0.03</v>
      </c>
      <c r="DA384" s="8">
        <v>73.44</v>
      </c>
      <c r="DB384" s="8">
        <v>0.02</v>
      </c>
      <c r="DC384" s="8">
        <v>73.989999999999995</v>
      </c>
      <c r="DD384" s="8">
        <v>0.01</v>
      </c>
      <c r="DE384" s="8">
        <v>7.0000000000000007E-2</v>
      </c>
      <c r="DF384" s="8">
        <v>2E-3</v>
      </c>
      <c r="DG384" s="8">
        <v>0.81230000000000002</v>
      </c>
      <c r="DH384" s="8">
        <v>1.6000000000000001E-3</v>
      </c>
      <c r="DI384" s="8">
        <v>3601</v>
      </c>
      <c r="DJ384" s="8">
        <v>8</v>
      </c>
      <c r="DK384" s="8">
        <v>1822</v>
      </c>
      <c r="DL384" s="8">
        <v>35</v>
      </c>
      <c r="DM384" s="8">
        <v>6.8650000000000002</v>
      </c>
      <c r="DN384" s="8">
        <v>8.2000000000000003E-2</v>
      </c>
      <c r="DU384" s="8">
        <v>460</v>
      </c>
      <c r="DV384" s="8">
        <v>2</v>
      </c>
      <c r="DW384" s="8">
        <v>460.7</v>
      </c>
      <c r="DX384" s="8">
        <v>2</v>
      </c>
      <c r="DY384" s="8">
        <v>459.9</v>
      </c>
      <c r="DZ384" s="8">
        <v>2</v>
      </c>
      <c r="EA384" s="8">
        <v>3</v>
      </c>
      <c r="EB384" s="8">
        <v>0</v>
      </c>
      <c r="EC384" s="8">
        <v>2.6</v>
      </c>
      <c r="ED384" s="8">
        <v>0</v>
      </c>
      <c r="EE384" s="8">
        <v>3</v>
      </c>
      <c r="EF384" s="8">
        <v>0</v>
      </c>
      <c r="EG384" s="8">
        <v>1126.5999999999999</v>
      </c>
      <c r="EH384" s="8">
        <v>14.6</v>
      </c>
      <c r="EI384" s="8">
        <v>1129.5</v>
      </c>
      <c r="EJ384" s="8">
        <v>19.5</v>
      </c>
      <c r="EK384" s="8">
        <v>-10</v>
      </c>
      <c r="EL384" s="8">
        <v>0</v>
      </c>
      <c r="EM384" s="8">
        <v>460</v>
      </c>
      <c r="EO384" s="8">
        <v>459</v>
      </c>
      <c r="EQ384" s="8">
        <v>459</v>
      </c>
      <c r="ES384" s="8">
        <v>2.6</v>
      </c>
      <c r="EU384" s="8">
        <v>2.7</v>
      </c>
      <c r="EW384" s="8">
        <v>2.6</v>
      </c>
      <c r="EY384" s="8">
        <v>0.3</v>
      </c>
      <c r="FW384" s="8">
        <v>0.4</v>
      </c>
      <c r="FY384" s="8">
        <v>0</v>
      </c>
      <c r="GA384" s="8">
        <v>0</v>
      </c>
      <c r="GC384" s="8">
        <v>85</v>
      </c>
      <c r="GE384" s="8">
        <v>785</v>
      </c>
      <c r="GT384" s="8">
        <v>95.9</v>
      </c>
      <c r="GU384" s="8">
        <v>0.01</v>
      </c>
      <c r="GV384" s="8">
        <v>57.77</v>
      </c>
      <c r="GW384" s="8">
        <v>0.02</v>
      </c>
      <c r="GX384" s="8">
        <v>56.76</v>
      </c>
      <c r="GY384" s="8">
        <v>0.01</v>
      </c>
      <c r="GZ384" s="8">
        <v>-1.01</v>
      </c>
      <c r="HA384" s="8">
        <v>0.02</v>
      </c>
      <c r="HB384" s="8">
        <v>95.3</v>
      </c>
      <c r="HC384" s="8">
        <v>0.01</v>
      </c>
      <c r="HD384" s="8">
        <v>58.63</v>
      </c>
      <c r="HE384" s="8">
        <v>0.01</v>
      </c>
      <c r="HF384" s="8">
        <v>56.43</v>
      </c>
      <c r="HG384" s="8">
        <v>0.01</v>
      </c>
      <c r="HH384" s="8">
        <v>-2.2000000000000002</v>
      </c>
      <c r="HI384" s="8">
        <v>0.02</v>
      </c>
      <c r="HL384" s="8">
        <v>71.319999999999993</v>
      </c>
      <c r="HM384" s="8">
        <v>0.02</v>
      </c>
      <c r="HR384" s="8">
        <v>95.37</v>
      </c>
      <c r="HS384" s="8">
        <v>0.01</v>
      </c>
      <c r="HT384" s="8">
        <v>70.98</v>
      </c>
      <c r="HU384" s="8">
        <v>0.01</v>
      </c>
      <c r="HV384" s="8">
        <v>56.46</v>
      </c>
      <c r="HW384" s="8">
        <v>0.01</v>
      </c>
      <c r="HX384" s="8">
        <v>14.52</v>
      </c>
      <c r="HY384" s="8">
        <v>0.01</v>
      </c>
      <c r="HZ384" s="8">
        <v>94.94</v>
      </c>
      <c r="IA384" s="8">
        <v>0.05</v>
      </c>
      <c r="IB384" s="8">
        <v>59.85</v>
      </c>
      <c r="IC384" s="8">
        <v>0.02</v>
      </c>
      <c r="ID384" s="8">
        <v>56.22</v>
      </c>
      <c r="IE384" s="8">
        <v>0.03</v>
      </c>
      <c r="IF384" s="8">
        <v>3.63</v>
      </c>
      <c r="IG384" s="8">
        <v>0.03</v>
      </c>
      <c r="KB384" s="8">
        <v>95.99</v>
      </c>
      <c r="KC384" s="8">
        <v>0.03</v>
      </c>
      <c r="KD384" s="8">
        <v>59.97</v>
      </c>
      <c r="KE384" s="8">
        <v>0.02</v>
      </c>
      <c r="KF384" s="8">
        <v>56.8</v>
      </c>
      <c r="KG384" s="8">
        <v>0.01</v>
      </c>
      <c r="KH384" s="8">
        <v>3.17</v>
      </c>
      <c r="KI384" s="8">
        <v>0.03</v>
      </c>
      <c r="KJ384" s="8">
        <v>96.62</v>
      </c>
      <c r="KK384" s="8">
        <v>0.03</v>
      </c>
      <c r="KL384" s="8">
        <v>57.16</v>
      </c>
      <c r="KM384" s="8">
        <v>0.01</v>
      </c>
      <c r="KN384" s="8">
        <v>0.27</v>
      </c>
      <c r="KO384" s="8">
        <v>0.2</v>
      </c>
      <c r="KR384" s="8">
        <v>72.260000000000005</v>
      </c>
      <c r="KS384" s="8">
        <v>0.03</v>
      </c>
      <c r="KX384" s="8">
        <v>95.79</v>
      </c>
      <c r="KY384" s="8">
        <v>0.02</v>
      </c>
      <c r="KZ384" s="8">
        <v>56.69</v>
      </c>
      <c r="LA384" s="8">
        <v>0.01</v>
      </c>
      <c r="LB384" s="8">
        <v>14.17</v>
      </c>
      <c r="LC384" s="8">
        <v>0.03</v>
      </c>
      <c r="LD384" s="8">
        <v>95.76</v>
      </c>
      <c r="LE384" s="8">
        <v>0.02</v>
      </c>
      <c r="LF384" s="8">
        <v>60.82</v>
      </c>
      <c r="LG384" s="8">
        <v>0.01</v>
      </c>
      <c r="LH384" s="8">
        <v>56.67</v>
      </c>
      <c r="LI384" s="8">
        <v>0.01</v>
      </c>
      <c r="LJ384" s="8">
        <v>4.1500000000000004</v>
      </c>
      <c r="LK384" s="8">
        <v>0.02</v>
      </c>
      <c r="LL384" s="8">
        <v>59.85</v>
      </c>
      <c r="LM384" s="8">
        <v>0.06</v>
      </c>
      <c r="MP384" s="8">
        <v>59.19</v>
      </c>
      <c r="MQ384" s="8">
        <v>0.02</v>
      </c>
      <c r="MR384" s="8">
        <v>60.01</v>
      </c>
      <c r="MS384" s="8">
        <v>0.02</v>
      </c>
      <c r="MT384" s="8">
        <v>59.85</v>
      </c>
      <c r="MU384" s="8">
        <v>0.06</v>
      </c>
      <c r="MV384" s="8">
        <v>61.26</v>
      </c>
      <c r="MW384" s="8">
        <v>0.02</v>
      </c>
      <c r="MX384" s="8">
        <v>73.45</v>
      </c>
      <c r="MY384" s="8">
        <v>0.02</v>
      </c>
      <c r="MZ384" s="8">
        <v>73.180000000000007</v>
      </c>
      <c r="NA384" s="8">
        <v>0.02</v>
      </c>
      <c r="NB384" s="8">
        <v>73.03</v>
      </c>
      <c r="NC384" s="8">
        <v>0.02</v>
      </c>
      <c r="ND384" s="8">
        <v>73.72</v>
      </c>
      <c r="NE384" s="8">
        <v>0.01</v>
      </c>
      <c r="NF384" s="8">
        <v>73.72</v>
      </c>
      <c r="NG384" s="8">
        <v>0.01</v>
      </c>
      <c r="NJ384" s="8">
        <v>57.18</v>
      </c>
      <c r="NK384" s="8">
        <v>0.02</v>
      </c>
      <c r="NL384" s="8">
        <v>71.88</v>
      </c>
      <c r="NM384" s="8">
        <v>0.01</v>
      </c>
      <c r="NN384" s="8">
        <v>71.69</v>
      </c>
      <c r="NO384" s="8">
        <v>0.01</v>
      </c>
      <c r="NP384" s="8">
        <v>60.06</v>
      </c>
      <c r="NQ384" s="8">
        <v>0.01</v>
      </c>
      <c r="NR384" s="8">
        <v>60.69</v>
      </c>
      <c r="NS384" s="8">
        <v>0.02</v>
      </c>
      <c r="NT384" s="8">
        <v>57.18</v>
      </c>
      <c r="NU384" s="8">
        <v>0.14000000000000001</v>
      </c>
      <c r="NV384" s="8">
        <v>72.819999999999993</v>
      </c>
      <c r="NW384" s="8">
        <v>0.03</v>
      </c>
      <c r="NX384" s="8">
        <v>71.989999999999995</v>
      </c>
      <c r="NY384" s="8">
        <v>0.02</v>
      </c>
      <c r="NZ384" s="8">
        <v>62.6</v>
      </c>
      <c r="OA384" s="8">
        <v>0.02</v>
      </c>
      <c r="OB384" s="8">
        <v>71.319999999999993</v>
      </c>
      <c r="OC384" s="8">
        <v>0.02</v>
      </c>
      <c r="OD384" s="8">
        <v>72.260000000000005</v>
      </c>
      <c r="OE384" s="8">
        <v>0.03</v>
      </c>
      <c r="OF384" s="8">
        <v>55.62</v>
      </c>
      <c r="OG384" s="8">
        <v>0.04</v>
      </c>
      <c r="OH384" s="8">
        <v>58.6</v>
      </c>
      <c r="OI384" s="8">
        <v>0.02</v>
      </c>
      <c r="OJ384" s="8">
        <v>60.9</v>
      </c>
      <c r="OK384" s="8">
        <v>0.02</v>
      </c>
      <c r="OL384" s="8">
        <v>58</v>
      </c>
      <c r="OM384" s="8">
        <v>0.03</v>
      </c>
      <c r="ON384" s="8">
        <v>58.89</v>
      </c>
      <c r="OO384" s="8">
        <v>0.06</v>
      </c>
      <c r="OP384" s="8">
        <v>60.01</v>
      </c>
      <c r="OQ384" s="8">
        <v>0.02</v>
      </c>
      <c r="OR384" s="8">
        <v>61.26</v>
      </c>
      <c r="OS384" s="8">
        <v>0.02</v>
      </c>
      <c r="PJ384" s="8">
        <v>57.77</v>
      </c>
      <c r="PK384" s="8">
        <v>0.02</v>
      </c>
      <c r="PL384" s="8">
        <v>56.91</v>
      </c>
      <c r="PM384" s="8">
        <v>0.2</v>
      </c>
      <c r="PN384" s="8">
        <v>59.19</v>
      </c>
      <c r="PO384" s="8">
        <v>0.02</v>
      </c>
      <c r="PP384" s="8">
        <v>59.85</v>
      </c>
      <c r="PQ384" s="8">
        <v>0.06</v>
      </c>
      <c r="QH384" s="8">
        <v>70.86</v>
      </c>
      <c r="QI384" s="8">
        <v>0.02</v>
      </c>
      <c r="QV384" s="8">
        <v>58.77</v>
      </c>
      <c r="QW384" s="8">
        <v>0.01</v>
      </c>
      <c r="QX384" s="8">
        <v>56.07</v>
      </c>
      <c r="QY384" s="8">
        <v>0.06</v>
      </c>
      <c r="QZ384" s="8">
        <v>55.74</v>
      </c>
      <c r="RA384" s="8">
        <v>0.04</v>
      </c>
      <c r="RB384" s="8">
        <v>75.319999999999993</v>
      </c>
      <c r="RC384" s="8">
        <v>0.02</v>
      </c>
      <c r="RD384" s="8">
        <v>72.75</v>
      </c>
      <c r="RE384" s="8">
        <v>0.04</v>
      </c>
      <c r="RF384" s="8">
        <v>74.77</v>
      </c>
      <c r="RG384" s="8">
        <v>0.02</v>
      </c>
      <c r="RH384" s="8">
        <v>73.709999999999994</v>
      </c>
      <c r="RI384" s="8">
        <v>0.05</v>
      </c>
      <c r="RJ384" s="8">
        <v>75.75</v>
      </c>
      <c r="RK384" s="8">
        <v>1.07</v>
      </c>
      <c r="RL384" s="8">
        <v>75.73</v>
      </c>
      <c r="RM384" s="8">
        <v>0.02</v>
      </c>
      <c r="RN384" s="8">
        <v>75.349999999999994</v>
      </c>
      <c r="RO384" s="8">
        <v>0.02</v>
      </c>
      <c r="RP384" s="8">
        <v>70.81</v>
      </c>
      <c r="RQ384" s="8">
        <v>0.09</v>
      </c>
      <c r="RR384" s="8">
        <v>71.709999999999994</v>
      </c>
      <c r="RS384" s="8">
        <v>0.05</v>
      </c>
      <c r="RT384" s="8">
        <v>71.55</v>
      </c>
      <c r="RU384" s="8">
        <v>0.04</v>
      </c>
      <c r="RV384" s="8">
        <v>70.67</v>
      </c>
      <c r="RW384" s="8">
        <v>0.08</v>
      </c>
      <c r="RX384" s="8">
        <v>72.03</v>
      </c>
      <c r="RY384" s="8">
        <v>0.1</v>
      </c>
      <c r="RZ384" s="8">
        <v>71.87</v>
      </c>
      <c r="SA384" s="8">
        <v>0.08</v>
      </c>
      <c r="SB384" s="8">
        <v>72.11</v>
      </c>
      <c r="SC384" s="8">
        <v>0.05</v>
      </c>
      <c r="SD384" s="8">
        <v>72.77</v>
      </c>
      <c r="SE384" s="8">
        <v>0.04</v>
      </c>
      <c r="SF384" s="8">
        <v>73.599999999999994</v>
      </c>
      <c r="SG384" s="8">
        <v>0.05</v>
      </c>
      <c r="SH384" s="8">
        <v>72.73</v>
      </c>
      <c r="SI384" s="8">
        <v>0.05</v>
      </c>
      <c r="SJ384" s="8">
        <v>73.34</v>
      </c>
      <c r="SK384" s="8">
        <v>0.06</v>
      </c>
      <c r="SL384" s="8">
        <v>74.739999999999995</v>
      </c>
      <c r="SM384" s="8">
        <v>0.02</v>
      </c>
      <c r="SN384" s="8">
        <v>74.63</v>
      </c>
      <c r="SO384" s="8">
        <v>0.02</v>
      </c>
      <c r="SP384" s="8">
        <v>74.650000000000006</v>
      </c>
      <c r="SQ384" s="8">
        <v>0.01</v>
      </c>
      <c r="SR384" s="8">
        <v>74.52</v>
      </c>
      <c r="SS384" s="8">
        <v>0.03</v>
      </c>
      <c r="ST384" s="8">
        <v>74.84</v>
      </c>
      <c r="SU384" s="8">
        <v>0.02</v>
      </c>
      <c r="SV384" s="8">
        <v>74.569999999999993</v>
      </c>
      <c r="SW384" s="8">
        <v>0.02</v>
      </c>
      <c r="SX384" s="8">
        <v>71.55</v>
      </c>
      <c r="SY384" s="8">
        <v>0.15</v>
      </c>
      <c r="SZ384" s="8">
        <v>69.66</v>
      </c>
      <c r="TA384" s="8">
        <v>0.1</v>
      </c>
      <c r="TD384" s="8">
        <v>73.209999999999994</v>
      </c>
      <c r="TE384" s="8">
        <v>0.06</v>
      </c>
      <c r="TF384" s="8">
        <v>75.67</v>
      </c>
      <c r="TG384" s="8">
        <v>0.02</v>
      </c>
      <c r="TH384" s="8">
        <v>75.540000000000006</v>
      </c>
      <c r="TI384" s="8">
        <v>0.02</v>
      </c>
      <c r="TJ384" s="8">
        <v>74.86</v>
      </c>
      <c r="TK384" s="8">
        <v>0.03</v>
      </c>
      <c r="TL384" s="8">
        <v>73.17</v>
      </c>
      <c r="TN384" s="8">
        <v>75</v>
      </c>
      <c r="TO384" s="8">
        <v>0.02</v>
      </c>
      <c r="TP384" s="8">
        <v>68.53</v>
      </c>
      <c r="TQ384" s="8">
        <v>0.08</v>
      </c>
      <c r="TT384" s="8">
        <v>71.14</v>
      </c>
      <c r="TU384" s="8">
        <v>0.08</v>
      </c>
      <c r="TV384" s="8">
        <v>73.81</v>
      </c>
      <c r="TW384" s="8">
        <v>0.05</v>
      </c>
      <c r="TX384" s="8">
        <v>74.760000000000005</v>
      </c>
      <c r="TY384" s="8">
        <v>0.02</v>
      </c>
      <c r="WJ384" s="7" t="s">
        <v>3405</v>
      </c>
      <c r="WK384" s="8">
        <v>74.981999999999999</v>
      </c>
      <c r="WL384" s="8">
        <v>3.0000000000000001E-3</v>
      </c>
      <c r="WM384" s="8">
        <v>61.993000000000002</v>
      </c>
      <c r="WN384" s="8">
        <v>2.3E-2</v>
      </c>
      <c r="WO384" s="8">
        <v>73.325999999999993</v>
      </c>
      <c r="WP384" s="8">
        <v>4.0000000000000001E-3</v>
      </c>
      <c r="WQ384" s="8">
        <v>61.124000000000002</v>
      </c>
      <c r="WR384" s="8">
        <v>2.1999999999999999E-2</v>
      </c>
      <c r="WS384" s="8">
        <v>55.008000000000003</v>
      </c>
      <c r="WT384" s="8">
        <v>1.0999999999999999E-2</v>
      </c>
      <c r="WU384" s="8">
        <v>51.005000000000003</v>
      </c>
      <c r="WV384" s="8">
        <v>1.4999999999999999E-2</v>
      </c>
      <c r="WW384" s="8">
        <v>1999.8</v>
      </c>
      <c r="WX384" s="8">
        <v>1.9</v>
      </c>
      <c r="WY384" s="8">
        <v>1926.7</v>
      </c>
      <c r="WZ384" s="8">
        <v>1.9</v>
      </c>
      <c r="XA384" s="8">
        <v>0.28799999999999998</v>
      </c>
      <c r="XB384" s="8">
        <v>2E-3</v>
      </c>
      <c r="XC384" s="8">
        <v>-0.13100000000000001</v>
      </c>
      <c r="XD384" s="8">
        <v>1E-3</v>
      </c>
      <c r="XE384" s="8">
        <v>7.0000000000000007E-2</v>
      </c>
      <c r="XF384" s="8">
        <v>2E-3</v>
      </c>
      <c r="XG384" s="8">
        <v>0.81230000000000002</v>
      </c>
      <c r="XH384" s="8">
        <v>1.6000000000000001E-3</v>
      </c>
      <c r="XI384" s="8">
        <v>29.5</v>
      </c>
      <c r="XJ384" s="8">
        <v>1E-3</v>
      </c>
      <c r="XK384" s="8">
        <v>790</v>
      </c>
      <c r="XL384" s="8">
        <v>8</v>
      </c>
      <c r="XM384" s="8">
        <v>700</v>
      </c>
      <c r="XO384" s="1">
        <v>3.1841393811955845E-2</v>
      </c>
      <c r="XP384" s="2">
        <v>61.348813457495332</v>
      </c>
      <c r="XQ384" s="4">
        <v>13.03</v>
      </c>
      <c r="XR384" s="4">
        <v>0.13100000000000001</v>
      </c>
      <c r="XS384" s="45">
        <f t="shared" si="307"/>
        <v>1.0158912255539412</v>
      </c>
      <c r="XT384" s="9">
        <f t="shared" si="260"/>
        <v>8883.7286633039184</v>
      </c>
      <c r="XU384" s="46">
        <f t="shared" si="261"/>
        <v>65.188604976377945</v>
      </c>
      <c r="XV384" s="9">
        <f t="shared" si="308"/>
        <v>61.348131566705725</v>
      </c>
      <c r="XW384" s="9">
        <f t="shared" si="262"/>
        <v>282.49959488502327</v>
      </c>
      <c r="XX384" s="9">
        <f t="shared" si="263"/>
        <v>8601.2290684188956</v>
      </c>
      <c r="XY384" s="15">
        <f t="shared" si="264"/>
        <v>8.7230824478762084E-3</v>
      </c>
      <c r="XZ384" s="9">
        <f t="shared" si="265"/>
        <v>27.386870391009648</v>
      </c>
      <c r="YA384" s="9">
        <f t="shared" si="266"/>
        <v>72.31010877444605</v>
      </c>
      <c r="YB384" s="10">
        <v>13.029710345250077</v>
      </c>
      <c r="YC384" s="10">
        <v>13.506490860716548</v>
      </c>
      <c r="YD384" s="3">
        <v>6.9821197924263478E-3</v>
      </c>
      <c r="YE384" s="9">
        <v>20.78047726558491</v>
      </c>
      <c r="YF384" s="15">
        <v>8.7802627927969536E-3</v>
      </c>
      <c r="YG384" s="9">
        <v>27.603851402297465</v>
      </c>
      <c r="YH384" s="15">
        <v>8.6035844736396371E-3</v>
      </c>
      <c r="YI384" s="9">
        <v>27.006747823722314</v>
      </c>
      <c r="YJ384" s="9">
        <f t="shared" si="267"/>
        <v>74.348846735592815</v>
      </c>
      <c r="YK384" s="9">
        <f t="shared" si="268"/>
        <v>61.678383667177883</v>
      </c>
      <c r="YL384" s="9">
        <f t="shared" si="269"/>
        <v>26.759053233736431</v>
      </c>
      <c r="YM384" s="9"/>
      <c r="YN384" s="9"/>
      <c r="YO384" s="9"/>
      <c r="YP384" s="14"/>
      <c r="YQ384" s="9"/>
      <c r="YR384" s="9"/>
      <c r="YS384" s="10"/>
      <c r="YT384" s="15"/>
      <c r="YU384" s="16"/>
      <c r="YV384" s="16"/>
      <c r="YW384" s="47"/>
      <c r="YX384" s="5"/>
      <c r="YY384" s="5"/>
      <c r="YZ384" s="5"/>
      <c r="ZA384" s="5"/>
      <c r="ZB384" s="5"/>
      <c r="ZC384" s="6"/>
    </row>
    <row r="385" spans="1:679" s="8" customFormat="1" x14ac:dyDescent="0.25">
      <c r="A385" s="8">
        <v>2</v>
      </c>
      <c r="B385" s="8" t="s">
        <v>488</v>
      </c>
      <c r="C385" s="8" t="s">
        <v>489</v>
      </c>
      <c r="D385" s="8" t="s">
        <v>488</v>
      </c>
      <c r="E385" s="8" t="s">
        <v>3332</v>
      </c>
      <c r="F385" s="8" t="s">
        <v>3323</v>
      </c>
      <c r="G385" s="8" t="s">
        <v>3323</v>
      </c>
      <c r="H385" s="8" t="s">
        <v>3318</v>
      </c>
      <c r="I385" s="8" t="s">
        <v>3310</v>
      </c>
      <c r="J385" s="8" t="s">
        <v>3310</v>
      </c>
      <c r="K385" s="8">
        <v>620</v>
      </c>
      <c r="L385" s="8">
        <v>7.25</v>
      </c>
      <c r="N385" s="7">
        <v>0</v>
      </c>
      <c r="O385" s="7">
        <v>0</v>
      </c>
      <c r="P385" s="8" t="s">
        <v>3369</v>
      </c>
      <c r="Q385" s="8" t="s">
        <v>422</v>
      </c>
      <c r="R385" s="8" t="s">
        <v>490</v>
      </c>
      <c r="S385" s="8" t="s">
        <v>119</v>
      </c>
      <c r="T385" s="8" t="s">
        <v>120</v>
      </c>
      <c r="U385" s="8" t="s">
        <v>121</v>
      </c>
      <c r="V385" s="8" t="s">
        <v>3378</v>
      </c>
      <c r="W385" s="8" t="s">
        <v>3382</v>
      </c>
      <c r="X385" s="8" t="s">
        <v>3388</v>
      </c>
      <c r="Y385" s="8" t="s">
        <v>3388</v>
      </c>
      <c r="Z385" s="8" t="s">
        <v>122</v>
      </c>
      <c r="AA385" s="8" t="s">
        <v>123</v>
      </c>
      <c r="AB385" s="8" t="s">
        <v>124</v>
      </c>
      <c r="AC385" s="8" t="s">
        <v>125</v>
      </c>
      <c r="AD385" s="8" t="s">
        <v>126</v>
      </c>
      <c r="AE385" s="8" t="s">
        <v>3393</v>
      </c>
      <c r="AF385" s="8" t="s">
        <v>127</v>
      </c>
      <c r="AG385" s="8">
        <v>75</v>
      </c>
      <c r="AH385" s="8">
        <v>62</v>
      </c>
      <c r="AI385" s="8">
        <v>55</v>
      </c>
      <c r="AJ385" s="8">
        <v>51</v>
      </c>
      <c r="AK385" s="8">
        <v>6.4</v>
      </c>
      <c r="AL385" s="8">
        <v>6.2</v>
      </c>
      <c r="AM385" s="8">
        <v>6.4</v>
      </c>
      <c r="AN385" s="8">
        <v>6.2</v>
      </c>
      <c r="AO385" s="8">
        <v>460</v>
      </c>
      <c r="AP385" s="8">
        <v>0</v>
      </c>
      <c r="AQ385" s="8">
        <v>3</v>
      </c>
      <c r="AR385" s="8">
        <v>0</v>
      </c>
      <c r="AS385" s="8">
        <v>5700</v>
      </c>
      <c r="AT385" s="8">
        <v>14</v>
      </c>
      <c r="AU385" s="8">
        <v>5495</v>
      </c>
      <c r="AV385" s="8">
        <v>41</v>
      </c>
      <c r="AW385" s="8">
        <v>2777</v>
      </c>
      <c r="AX385" s="8">
        <v>66</v>
      </c>
      <c r="AY385" s="8">
        <v>8479</v>
      </c>
      <c r="AZ385" s="8">
        <v>71</v>
      </c>
      <c r="BA385" s="8">
        <v>10.692307692</v>
      </c>
      <c r="BB385" s="8">
        <v>634</v>
      </c>
      <c r="BC385" s="8">
        <v>700</v>
      </c>
      <c r="BE385" s="8">
        <v>7.1878940729999998</v>
      </c>
      <c r="CO385" s="8" t="s">
        <v>491</v>
      </c>
      <c r="CP385" s="8" t="s">
        <v>446</v>
      </c>
      <c r="CQ385" s="8">
        <v>74.98</v>
      </c>
      <c r="CR385" s="8">
        <v>5.0000000000000001E-3</v>
      </c>
      <c r="CS385" s="8">
        <v>61.999000000000002</v>
      </c>
      <c r="CT385" s="8">
        <v>2.5999999999999999E-2</v>
      </c>
      <c r="CU385" s="8">
        <v>54.993000000000002</v>
      </c>
      <c r="CV385" s="8">
        <v>0.01</v>
      </c>
      <c r="CW385" s="8">
        <v>51.002000000000002</v>
      </c>
      <c r="CX385" s="8">
        <v>1.4E-2</v>
      </c>
      <c r="CY385" s="8">
        <v>75</v>
      </c>
      <c r="CZ385" s="8">
        <v>0.03</v>
      </c>
      <c r="DA385" s="8">
        <v>72.489999999999995</v>
      </c>
      <c r="DB385" s="8">
        <v>0.02</v>
      </c>
      <c r="DC385" s="8">
        <v>73.3</v>
      </c>
      <c r="DD385" s="8">
        <v>0.01</v>
      </c>
      <c r="DE385" s="8">
        <v>7.2999999999999995E-2</v>
      </c>
      <c r="DF385" s="8">
        <v>2E-3</v>
      </c>
      <c r="DG385" s="8">
        <v>0.82799999999999996</v>
      </c>
      <c r="DH385" s="8">
        <v>1.5E-3</v>
      </c>
      <c r="DI385" s="8">
        <v>5700</v>
      </c>
      <c r="DJ385" s="8">
        <v>14</v>
      </c>
      <c r="DK385" s="8">
        <v>2777</v>
      </c>
      <c r="DL385" s="8">
        <v>66</v>
      </c>
      <c r="DM385" s="8">
        <v>10.696</v>
      </c>
      <c r="DN385" s="8">
        <v>0.14299999999999999</v>
      </c>
      <c r="DU385" s="8">
        <v>460</v>
      </c>
      <c r="DV385" s="8">
        <v>2</v>
      </c>
      <c r="DW385" s="8">
        <v>460.7</v>
      </c>
      <c r="DX385" s="8">
        <v>2</v>
      </c>
      <c r="DY385" s="8">
        <v>459.9</v>
      </c>
      <c r="DZ385" s="8">
        <v>2</v>
      </c>
      <c r="EA385" s="8">
        <v>3</v>
      </c>
      <c r="EB385" s="8">
        <v>0</v>
      </c>
      <c r="EC385" s="8">
        <v>2.6</v>
      </c>
      <c r="ED385" s="8">
        <v>0</v>
      </c>
      <c r="EE385" s="8">
        <v>3</v>
      </c>
      <c r="EF385" s="8">
        <v>0</v>
      </c>
      <c r="EG385" s="8">
        <v>1128.9000000000001</v>
      </c>
      <c r="EH385" s="8">
        <v>15</v>
      </c>
      <c r="EI385" s="8">
        <v>1128.9000000000001</v>
      </c>
      <c r="EJ385" s="8">
        <v>20.2</v>
      </c>
      <c r="EK385" s="8">
        <v>-10</v>
      </c>
      <c r="EL385" s="8">
        <v>0</v>
      </c>
      <c r="EM385" s="8">
        <v>460</v>
      </c>
      <c r="EO385" s="8">
        <v>459</v>
      </c>
      <c r="EQ385" s="8">
        <v>459</v>
      </c>
      <c r="ES385" s="8">
        <v>2.5</v>
      </c>
      <c r="EU385" s="8">
        <v>2.6</v>
      </c>
      <c r="EW385" s="8">
        <v>2.6</v>
      </c>
      <c r="EY385" s="8">
        <v>0.3</v>
      </c>
      <c r="FW385" s="8">
        <v>0.4</v>
      </c>
      <c r="FY385" s="8">
        <v>0</v>
      </c>
      <c r="GA385" s="8">
        <v>0</v>
      </c>
      <c r="GC385" s="8">
        <v>85</v>
      </c>
      <c r="GE385" s="8">
        <v>785</v>
      </c>
      <c r="GT385" s="8">
        <v>96.34</v>
      </c>
      <c r="GU385" s="8">
        <v>0.02</v>
      </c>
      <c r="GV385" s="8">
        <v>58.38</v>
      </c>
      <c r="GW385" s="8">
        <v>0.03</v>
      </c>
      <c r="GX385" s="8">
        <v>57</v>
      </c>
      <c r="GY385" s="8">
        <v>0.01</v>
      </c>
      <c r="GZ385" s="8">
        <v>-1.38</v>
      </c>
      <c r="HA385" s="8">
        <v>0.03</v>
      </c>
      <c r="HB385" s="8">
        <v>95.75</v>
      </c>
      <c r="HC385" s="8">
        <v>0</v>
      </c>
      <c r="HD385" s="8">
        <v>59.13</v>
      </c>
      <c r="HE385" s="8">
        <v>0.02</v>
      </c>
      <c r="HF385" s="8">
        <v>56.67</v>
      </c>
      <c r="HG385" s="8">
        <v>0</v>
      </c>
      <c r="HH385" s="8">
        <v>-2.46</v>
      </c>
      <c r="HI385" s="8">
        <v>0.02</v>
      </c>
      <c r="HL385" s="8">
        <v>71.45</v>
      </c>
      <c r="HM385" s="8">
        <v>0.01</v>
      </c>
      <c r="HR385" s="8">
        <v>95.85</v>
      </c>
      <c r="HS385" s="8">
        <v>0.01</v>
      </c>
      <c r="HT385" s="8">
        <v>70.87</v>
      </c>
      <c r="HU385" s="8">
        <v>0.02</v>
      </c>
      <c r="HV385" s="8">
        <v>56.72</v>
      </c>
      <c r="HW385" s="8">
        <v>0.01</v>
      </c>
      <c r="HX385" s="8">
        <v>14.14</v>
      </c>
      <c r="HY385" s="8">
        <v>0.02</v>
      </c>
      <c r="HZ385" s="8">
        <v>95.4</v>
      </c>
      <c r="IA385" s="8">
        <v>0.02</v>
      </c>
      <c r="IB385" s="8">
        <v>60.91</v>
      </c>
      <c r="IC385" s="8">
        <v>0.02</v>
      </c>
      <c r="ID385" s="8">
        <v>56.47</v>
      </c>
      <c r="IE385" s="8">
        <v>0.01</v>
      </c>
      <c r="IF385" s="8">
        <v>4.43</v>
      </c>
      <c r="IG385" s="8">
        <v>0.02</v>
      </c>
      <c r="KB385" s="8">
        <v>96.46</v>
      </c>
      <c r="KC385" s="8">
        <v>0.01</v>
      </c>
      <c r="KD385" s="8">
        <v>60.77</v>
      </c>
      <c r="KE385" s="8">
        <v>0.04</v>
      </c>
      <c r="KF385" s="8">
        <v>57.07</v>
      </c>
      <c r="KG385" s="8">
        <v>0.01</v>
      </c>
      <c r="KH385" s="8">
        <v>3.71</v>
      </c>
      <c r="KI385" s="8">
        <v>0.04</v>
      </c>
      <c r="KJ385" s="8">
        <v>97.08</v>
      </c>
      <c r="KK385" s="8">
        <v>0.02</v>
      </c>
      <c r="KL385" s="8">
        <v>57.41</v>
      </c>
      <c r="KM385" s="8">
        <v>0.01</v>
      </c>
      <c r="KN385" s="8">
        <v>0.38</v>
      </c>
      <c r="KO385" s="8">
        <v>0.09</v>
      </c>
      <c r="KR385" s="8">
        <v>71.56</v>
      </c>
      <c r="KS385" s="8">
        <v>0.06</v>
      </c>
      <c r="KX385" s="8">
        <v>96.22</v>
      </c>
      <c r="KY385" s="8">
        <v>0.02</v>
      </c>
      <c r="KZ385" s="8">
        <v>56.93</v>
      </c>
      <c r="LA385" s="8">
        <v>0.01</v>
      </c>
      <c r="LB385" s="8">
        <v>14.01</v>
      </c>
      <c r="LC385" s="8">
        <v>0.03</v>
      </c>
      <c r="LD385" s="8">
        <v>96.19</v>
      </c>
      <c r="LE385" s="8">
        <v>0.02</v>
      </c>
      <c r="LF385" s="8">
        <v>61.43</v>
      </c>
      <c r="LG385" s="8">
        <v>0.01</v>
      </c>
      <c r="LH385" s="8">
        <v>56.92</v>
      </c>
      <c r="LI385" s="8">
        <v>0.01</v>
      </c>
      <c r="LJ385" s="8">
        <v>4.5199999999999996</v>
      </c>
      <c r="LK385" s="8">
        <v>0.01</v>
      </c>
      <c r="LL385" s="8">
        <v>60.16</v>
      </c>
      <c r="LM385" s="8">
        <v>0.04</v>
      </c>
      <c r="MP385" s="8">
        <v>59.69</v>
      </c>
      <c r="MQ385" s="8">
        <v>0.02</v>
      </c>
      <c r="MR385" s="8">
        <v>60.43</v>
      </c>
      <c r="MS385" s="8">
        <v>0.02</v>
      </c>
      <c r="MT385" s="8">
        <v>60.16</v>
      </c>
      <c r="MU385" s="8">
        <v>0.04</v>
      </c>
      <c r="MV385" s="8">
        <v>61.64</v>
      </c>
      <c r="MW385" s="8">
        <v>0.02</v>
      </c>
      <c r="MX385" s="8">
        <v>72.7</v>
      </c>
      <c r="MY385" s="8">
        <v>0.02</v>
      </c>
      <c r="MZ385" s="8">
        <v>72.150000000000006</v>
      </c>
      <c r="NA385" s="8">
        <v>0.02</v>
      </c>
      <c r="NB385" s="8">
        <v>71.95</v>
      </c>
      <c r="NC385" s="8">
        <v>0.02</v>
      </c>
      <c r="ND385" s="8">
        <v>72.930000000000007</v>
      </c>
      <c r="NE385" s="8">
        <v>0.02</v>
      </c>
      <c r="NF385" s="8">
        <v>72.89</v>
      </c>
      <c r="NG385" s="8">
        <v>0.02</v>
      </c>
      <c r="NJ385" s="8">
        <v>57.74</v>
      </c>
      <c r="NK385" s="8">
        <v>0.02</v>
      </c>
      <c r="NL385" s="8">
        <v>72.06</v>
      </c>
      <c r="NM385" s="8">
        <v>0.02</v>
      </c>
      <c r="NN385" s="8">
        <v>71.62</v>
      </c>
      <c r="NO385" s="8">
        <v>0.02</v>
      </c>
      <c r="NP385" s="8">
        <v>60.97</v>
      </c>
      <c r="NQ385" s="8">
        <v>0.02</v>
      </c>
      <c r="NR385" s="8">
        <v>61.44</v>
      </c>
      <c r="NS385" s="8">
        <v>0.05</v>
      </c>
      <c r="NT385" s="8">
        <v>57.4</v>
      </c>
      <c r="NU385" s="8">
        <v>0.1</v>
      </c>
      <c r="NV385" s="8">
        <v>72.150000000000006</v>
      </c>
      <c r="NW385" s="8">
        <v>0.06</v>
      </c>
      <c r="NX385" s="8">
        <v>72.010000000000005</v>
      </c>
      <c r="NY385" s="8">
        <v>0.02</v>
      </c>
      <c r="NZ385" s="8">
        <v>62.96</v>
      </c>
      <c r="OA385" s="8">
        <v>0.03</v>
      </c>
      <c r="OB385" s="8">
        <v>71.45</v>
      </c>
      <c r="OC385" s="8">
        <v>0.01</v>
      </c>
      <c r="OD385" s="8">
        <v>71.56</v>
      </c>
      <c r="OE385" s="8">
        <v>0.06</v>
      </c>
      <c r="OF385" s="8">
        <v>55.49</v>
      </c>
      <c r="OG385" s="8">
        <v>0.02</v>
      </c>
      <c r="OH385" s="8">
        <v>59.32</v>
      </c>
      <c r="OI385" s="8">
        <v>0.02</v>
      </c>
      <c r="OJ385" s="8">
        <v>61.3</v>
      </c>
      <c r="OK385" s="8">
        <v>0.02</v>
      </c>
      <c r="OL385" s="8">
        <v>58.47</v>
      </c>
      <c r="OM385" s="8">
        <v>0.08</v>
      </c>
      <c r="ON385" s="8">
        <v>59.13</v>
      </c>
      <c r="OO385" s="8">
        <v>0.04</v>
      </c>
      <c r="OP385" s="8">
        <v>60.43</v>
      </c>
      <c r="OQ385" s="8">
        <v>0.02</v>
      </c>
      <c r="OR385" s="8">
        <v>61.64</v>
      </c>
      <c r="OS385" s="8">
        <v>0.02</v>
      </c>
      <c r="PJ385" s="8">
        <v>58.38</v>
      </c>
      <c r="PK385" s="8">
        <v>0.03</v>
      </c>
      <c r="PL385" s="8">
        <v>57.03</v>
      </c>
      <c r="PM385" s="8">
        <v>0.09</v>
      </c>
      <c r="PN385" s="8">
        <v>59.69</v>
      </c>
      <c r="PO385" s="8">
        <v>0.02</v>
      </c>
      <c r="PP385" s="8">
        <v>60.16</v>
      </c>
      <c r="PQ385" s="8">
        <v>0.04</v>
      </c>
      <c r="QH385" s="8">
        <v>70.94</v>
      </c>
      <c r="QI385" s="8">
        <v>0.03</v>
      </c>
      <c r="QV385" s="8">
        <v>59.26</v>
      </c>
      <c r="QW385" s="8">
        <v>0.03</v>
      </c>
      <c r="QX385" s="8">
        <v>56.25</v>
      </c>
      <c r="QY385" s="8">
        <v>0.09</v>
      </c>
      <c r="QZ385" s="8">
        <v>55.79</v>
      </c>
      <c r="RA385" s="8">
        <v>0.04</v>
      </c>
      <c r="RB385" s="8">
        <v>75.31</v>
      </c>
      <c r="RC385" s="8">
        <v>0.02</v>
      </c>
      <c r="RD385" s="8">
        <v>72.72</v>
      </c>
      <c r="RE385" s="8">
        <v>0.04</v>
      </c>
      <c r="RF385" s="8">
        <v>74.77</v>
      </c>
      <c r="RG385" s="8">
        <v>0.02</v>
      </c>
      <c r="RH385" s="8">
        <v>73.66</v>
      </c>
      <c r="RI385" s="8">
        <v>0.06</v>
      </c>
      <c r="RJ385" s="8">
        <v>75.62</v>
      </c>
      <c r="RK385" s="8">
        <v>2.72</v>
      </c>
      <c r="RL385" s="8">
        <v>75.7</v>
      </c>
      <c r="RM385" s="8">
        <v>0.02</v>
      </c>
      <c r="RN385" s="8">
        <v>75.3</v>
      </c>
      <c r="RO385" s="8">
        <v>0.02</v>
      </c>
      <c r="RP385" s="8">
        <v>67.47</v>
      </c>
      <c r="RQ385" s="8">
        <v>0.12</v>
      </c>
      <c r="RR385" s="8">
        <v>69.959999999999994</v>
      </c>
      <c r="RS385" s="8">
        <v>0.14000000000000001</v>
      </c>
      <c r="RT385" s="8">
        <v>71.12</v>
      </c>
      <c r="RU385" s="8">
        <v>0.05</v>
      </c>
      <c r="RV385" s="8">
        <v>69.7</v>
      </c>
      <c r="RW385" s="8">
        <v>0.1</v>
      </c>
      <c r="RX385" s="8">
        <v>67.56</v>
      </c>
      <c r="RY385" s="8">
        <v>0.11</v>
      </c>
      <c r="RZ385" s="8">
        <v>70.41</v>
      </c>
      <c r="SA385" s="8">
        <v>0.08</v>
      </c>
      <c r="SB385" s="8">
        <v>70.95</v>
      </c>
      <c r="SC385" s="8">
        <v>0.04</v>
      </c>
      <c r="SD385" s="8">
        <v>70.709999999999994</v>
      </c>
      <c r="SE385" s="8">
        <v>0.05</v>
      </c>
      <c r="SF385" s="8">
        <v>68.680000000000007</v>
      </c>
      <c r="SG385" s="8">
        <v>0.09</v>
      </c>
      <c r="SH385" s="8">
        <v>69.98</v>
      </c>
      <c r="SI385" s="8">
        <v>7.0000000000000007E-2</v>
      </c>
      <c r="SJ385" s="8">
        <v>67.88</v>
      </c>
      <c r="SK385" s="8">
        <v>0.12</v>
      </c>
      <c r="SL385" s="8">
        <v>73.989999999999995</v>
      </c>
      <c r="SM385" s="8">
        <v>0.04</v>
      </c>
      <c r="SN385" s="8">
        <v>74.28</v>
      </c>
      <c r="SO385" s="8">
        <v>0.04</v>
      </c>
      <c r="SP385" s="8">
        <v>74.489999999999995</v>
      </c>
      <c r="SQ385" s="8">
        <v>0.03</v>
      </c>
      <c r="SR385" s="8">
        <v>74.42</v>
      </c>
      <c r="SS385" s="8">
        <v>0.03</v>
      </c>
      <c r="ST385" s="8">
        <v>74.42</v>
      </c>
      <c r="SU385" s="8">
        <v>0.03</v>
      </c>
      <c r="SV385" s="8">
        <v>74.569999999999993</v>
      </c>
      <c r="SW385" s="8">
        <v>0.02</v>
      </c>
      <c r="SX385" s="8">
        <v>71.760000000000005</v>
      </c>
      <c r="SY385" s="8">
        <v>0.13</v>
      </c>
      <c r="SZ385" s="8">
        <v>70.58</v>
      </c>
      <c r="TA385" s="8">
        <v>7.0000000000000007E-2</v>
      </c>
      <c r="TD385" s="8">
        <v>73.150000000000006</v>
      </c>
      <c r="TE385" s="8">
        <v>0.06</v>
      </c>
      <c r="TF385" s="8">
        <v>75.63</v>
      </c>
      <c r="TG385" s="8">
        <v>0.01</v>
      </c>
      <c r="TH385" s="8">
        <v>75.510000000000005</v>
      </c>
      <c r="TI385" s="8">
        <v>0.02</v>
      </c>
      <c r="TJ385" s="8">
        <v>74.86</v>
      </c>
      <c r="TK385" s="8">
        <v>0.02</v>
      </c>
      <c r="TL385" s="8">
        <v>73.22</v>
      </c>
      <c r="TN385" s="8">
        <v>75</v>
      </c>
      <c r="TO385" s="8">
        <v>0.02</v>
      </c>
      <c r="TP385" s="8">
        <v>64.13</v>
      </c>
      <c r="TQ385" s="8">
        <v>7.0000000000000007E-2</v>
      </c>
      <c r="TT385" s="8">
        <v>66.599999999999994</v>
      </c>
      <c r="TU385" s="8">
        <v>0.14000000000000001</v>
      </c>
      <c r="TV385" s="8">
        <v>66.569999999999993</v>
      </c>
      <c r="TW385" s="8">
        <v>0.13</v>
      </c>
      <c r="TX385" s="8">
        <v>74.31</v>
      </c>
      <c r="TY385" s="8">
        <v>0.04</v>
      </c>
      <c r="WJ385" s="7" t="s">
        <v>3405</v>
      </c>
      <c r="WK385" s="8">
        <v>74.98</v>
      </c>
      <c r="WL385" s="8">
        <v>5.0000000000000001E-3</v>
      </c>
      <c r="WM385" s="8">
        <v>61.999000000000002</v>
      </c>
      <c r="WN385" s="8">
        <v>2.5999999999999999E-2</v>
      </c>
      <c r="WO385" s="8">
        <v>72.385000000000005</v>
      </c>
      <c r="WP385" s="8">
        <v>5.0000000000000001E-3</v>
      </c>
      <c r="WQ385" s="8">
        <v>60.640999999999998</v>
      </c>
      <c r="WR385" s="8">
        <v>2.1999999999999999E-2</v>
      </c>
      <c r="WS385" s="8">
        <v>54.993000000000002</v>
      </c>
      <c r="WT385" s="8">
        <v>0.01</v>
      </c>
      <c r="WU385" s="8">
        <v>51.002000000000002</v>
      </c>
      <c r="WV385" s="8">
        <v>1.4E-2</v>
      </c>
      <c r="WW385" s="8">
        <v>2018</v>
      </c>
      <c r="WX385" s="8">
        <v>1.8</v>
      </c>
      <c r="WY385" s="8">
        <v>1946.8</v>
      </c>
      <c r="WZ385" s="8">
        <v>1.7</v>
      </c>
      <c r="XA385" s="8">
        <v>0.27900000000000003</v>
      </c>
      <c r="XB385" s="8">
        <v>2E-3</v>
      </c>
      <c r="XC385" s="8">
        <v>-0.11899999999999999</v>
      </c>
      <c r="XD385" s="8">
        <v>1E-3</v>
      </c>
      <c r="XE385" s="8">
        <v>7.2999999999999995E-2</v>
      </c>
      <c r="XF385" s="8">
        <v>2E-3</v>
      </c>
      <c r="XG385" s="8">
        <v>0.82799999999999996</v>
      </c>
      <c r="XH385" s="8">
        <v>1.5E-3</v>
      </c>
      <c r="XI385" s="8">
        <v>29.495000000000001</v>
      </c>
      <c r="XJ385" s="8">
        <v>1E-3</v>
      </c>
      <c r="XK385" s="8">
        <v>793</v>
      </c>
      <c r="XL385" s="8">
        <v>8</v>
      </c>
      <c r="XM385" s="8">
        <v>700</v>
      </c>
      <c r="XO385" s="1">
        <v>7.930154600490312E-2</v>
      </c>
      <c r="XP385" s="2">
        <v>154.38424976234538</v>
      </c>
      <c r="XQ385" s="4">
        <v>13.029</v>
      </c>
      <c r="XR385" s="4">
        <v>0.11899999999999999</v>
      </c>
      <c r="XS385" s="45">
        <f t="shared" si="307"/>
        <v>1.0070803629737861</v>
      </c>
      <c r="XT385" s="9">
        <f t="shared" si="260"/>
        <v>8980.9091049266881</v>
      </c>
      <c r="XU385" s="46">
        <f t="shared" si="261"/>
        <v>63.810278929133858</v>
      </c>
      <c r="XV385" s="9">
        <f t="shared" si="308"/>
        <v>154.38629741491192</v>
      </c>
      <c r="XW385" s="9">
        <f t="shared" si="262"/>
        <v>710.94728131216766</v>
      </c>
      <c r="XX385" s="9">
        <f t="shared" si="263"/>
        <v>8269.9618236145197</v>
      </c>
      <c r="XY385" s="15">
        <f t="shared" si="264"/>
        <v>8.642148960369956E-3</v>
      </c>
      <c r="XZ385" s="9">
        <f t="shared" si="265"/>
        <v>27.067589643209921</v>
      </c>
      <c r="YA385" s="9">
        <f t="shared" si="266"/>
        <v>71.377919637026224</v>
      </c>
      <c r="YB385" s="10">
        <v>13.029345618704708</v>
      </c>
      <c r="YC385" s="10">
        <v>13.48193134852893</v>
      </c>
      <c r="YD385" s="3">
        <v>6.9840508434968075E-3</v>
      </c>
      <c r="YE385" s="9">
        <v>20.778926760118281</v>
      </c>
      <c r="YF385" s="15">
        <v>8.7846913775518256E-3</v>
      </c>
      <c r="YG385" s="9">
        <v>27.608209766395529</v>
      </c>
      <c r="YH385" s="15">
        <v>8.5145042185933804E-3</v>
      </c>
      <c r="YI385" s="9">
        <v>26.679936116138698</v>
      </c>
      <c r="YJ385" s="9">
        <f t="shared" si="267"/>
        <v>73.402564902807086</v>
      </c>
      <c r="YK385" s="9">
        <f t="shared" si="268"/>
        <v>61.211389528903737</v>
      </c>
      <c r="YL385" s="9">
        <f t="shared" si="269"/>
        <v>26.434429622265434</v>
      </c>
      <c r="YM385" s="9"/>
      <c r="YN385" s="9"/>
      <c r="YO385" s="9"/>
      <c r="YP385" s="14"/>
      <c r="YQ385" s="9"/>
      <c r="YR385" s="9"/>
      <c r="YS385" s="10"/>
      <c r="YT385" s="15"/>
      <c r="YU385" s="16"/>
      <c r="YV385" s="16"/>
      <c r="YW385" s="47"/>
      <c r="YX385" s="5"/>
      <c r="YY385" s="5"/>
      <c r="YZ385" s="5"/>
      <c r="ZA385" s="5"/>
      <c r="ZB385" s="5"/>
      <c r="ZC385" s="6"/>
    </row>
    <row r="386" spans="1:679" s="8" customFormat="1" x14ac:dyDescent="0.25">
      <c r="A386" s="8">
        <v>2</v>
      </c>
      <c r="B386" s="8" t="s">
        <v>492</v>
      </c>
      <c r="C386" s="8" t="s">
        <v>493</v>
      </c>
      <c r="D386" s="8" t="s">
        <v>492</v>
      </c>
      <c r="E386" s="8" t="s">
        <v>3314</v>
      </c>
      <c r="F386" s="8" t="s">
        <v>3323</v>
      </c>
      <c r="G386" s="8" t="s">
        <v>3323</v>
      </c>
      <c r="H386" s="8" t="s">
        <v>3318</v>
      </c>
      <c r="I386" s="8" t="s">
        <v>3310</v>
      </c>
      <c r="J386" s="8" t="s">
        <v>3310</v>
      </c>
      <c r="K386" s="8">
        <v>620</v>
      </c>
      <c r="L386" s="8">
        <v>7.25</v>
      </c>
      <c r="N386" s="7">
        <v>0</v>
      </c>
      <c r="O386" s="7">
        <v>0</v>
      </c>
      <c r="P386" s="8" t="s">
        <v>3369</v>
      </c>
      <c r="Q386" s="8" t="s">
        <v>422</v>
      </c>
      <c r="R386" s="8" t="s">
        <v>494</v>
      </c>
      <c r="S386" s="8" t="s">
        <v>119</v>
      </c>
      <c r="T386" s="8" t="s">
        <v>120</v>
      </c>
      <c r="U386" s="8" t="s">
        <v>450</v>
      </c>
      <c r="V386" s="8" t="s">
        <v>3378</v>
      </c>
      <c r="W386" s="8" t="s">
        <v>3383</v>
      </c>
      <c r="X386" s="8" t="s">
        <v>3388</v>
      </c>
      <c r="Y386" s="8" t="s">
        <v>3388</v>
      </c>
      <c r="Z386" s="8" t="s">
        <v>122</v>
      </c>
      <c r="AA386" s="8" t="s">
        <v>123</v>
      </c>
      <c r="AB386" s="8" t="s">
        <v>124</v>
      </c>
      <c r="AC386" s="8" t="s">
        <v>125</v>
      </c>
      <c r="AD386" s="8" t="s">
        <v>126</v>
      </c>
      <c r="AE386" s="8" t="s">
        <v>3393</v>
      </c>
      <c r="AF386" s="8" t="s">
        <v>127</v>
      </c>
      <c r="AG386" s="8">
        <v>75</v>
      </c>
      <c r="AH386" s="8">
        <v>62</v>
      </c>
      <c r="AI386" s="8">
        <v>55</v>
      </c>
      <c r="AJ386" s="8">
        <v>51</v>
      </c>
      <c r="AK386" s="8">
        <v>6.4</v>
      </c>
      <c r="AL386" s="8">
        <v>6.2</v>
      </c>
      <c r="AM386" s="8">
        <v>6.4</v>
      </c>
      <c r="AN386" s="8">
        <v>6.2</v>
      </c>
      <c r="AO386" s="8">
        <v>460.3</v>
      </c>
      <c r="AP386" s="8">
        <v>0</v>
      </c>
      <c r="AQ386" s="8">
        <v>3</v>
      </c>
      <c r="AR386" s="8">
        <v>0</v>
      </c>
      <c r="AS386" s="8">
        <v>2388</v>
      </c>
      <c r="AT386" s="8">
        <v>11</v>
      </c>
      <c r="AU386" s="8">
        <v>2066</v>
      </c>
      <c r="AV386" s="8">
        <v>40</v>
      </c>
      <c r="AW386" s="8">
        <v>1315</v>
      </c>
      <c r="AX386" s="8">
        <v>39</v>
      </c>
      <c r="AY386" s="8">
        <v>3705</v>
      </c>
      <c r="AZ386" s="8">
        <v>41</v>
      </c>
      <c r="BA386" s="8">
        <v>4.6898734180000003</v>
      </c>
      <c r="BB386" s="8">
        <v>634</v>
      </c>
      <c r="BC386" s="8">
        <v>710</v>
      </c>
      <c r="BE386" s="8">
        <v>3.0227848100000001</v>
      </c>
      <c r="CO386" s="8" t="s">
        <v>495</v>
      </c>
      <c r="CP386" s="8" t="s">
        <v>496</v>
      </c>
      <c r="CQ386" s="8">
        <v>75.003</v>
      </c>
      <c r="CR386" s="8">
        <v>5.0000000000000001E-3</v>
      </c>
      <c r="CS386" s="8">
        <v>61.996000000000002</v>
      </c>
      <c r="CT386" s="8">
        <v>1.0999999999999999E-2</v>
      </c>
      <c r="CU386" s="8">
        <v>55.000999999999998</v>
      </c>
      <c r="CV386" s="8">
        <v>0.01</v>
      </c>
      <c r="CW386" s="8">
        <v>51.003</v>
      </c>
      <c r="CX386" s="8">
        <v>1.7000000000000001E-2</v>
      </c>
      <c r="CY386" s="8">
        <v>75.05</v>
      </c>
      <c r="CZ386" s="8">
        <v>0.02</v>
      </c>
      <c r="DA386" s="8">
        <v>74.099999999999994</v>
      </c>
      <c r="DB386" s="8">
        <v>0.02</v>
      </c>
      <c r="DC386" s="8">
        <v>74.41</v>
      </c>
      <c r="DD386" s="8">
        <v>0</v>
      </c>
      <c r="DE386" s="8">
        <v>8.3000000000000004E-2</v>
      </c>
      <c r="DF386" s="8">
        <v>2E-3</v>
      </c>
      <c r="DG386" s="8">
        <v>0.81359999999999999</v>
      </c>
      <c r="DH386" s="8">
        <v>1.2999999999999999E-3</v>
      </c>
      <c r="DI386" s="8">
        <v>2388</v>
      </c>
      <c r="DJ386" s="8">
        <v>11</v>
      </c>
      <c r="DK386" s="8">
        <v>1315</v>
      </c>
      <c r="DL386" s="8">
        <v>39</v>
      </c>
      <c r="DM386" s="8">
        <v>4.6879999999999997</v>
      </c>
      <c r="DN386" s="8">
        <v>7.3999999999999996E-2</v>
      </c>
      <c r="DU386" s="8">
        <v>460.3</v>
      </c>
      <c r="DV386" s="8">
        <v>1.9</v>
      </c>
      <c r="DW386" s="8">
        <v>460.9</v>
      </c>
      <c r="DX386" s="8">
        <v>1.9</v>
      </c>
      <c r="DY386" s="8">
        <v>459.9</v>
      </c>
      <c r="DZ386" s="8">
        <v>2</v>
      </c>
      <c r="EA386" s="8">
        <v>3</v>
      </c>
      <c r="EB386" s="8">
        <v>0</v>
      </c>
      <c r="EC386" s="8">
        <v>2.6</v>
      </c>
      <c r="ED386" s="8">
        <v>0</v>
      </c>
      <c r="EE386" s="8">
        <v>3</v>
      </c>
      <c r="EF386" s="8">
        <v>0</v>
      </c>
      <c r="EG386" s="8">
        <v>1132.3</v>
      </c>
      <c r="EH386" s="8">
        <v>14.4</v>
      </c>
      <c r="EI386" s="8">
        <v>1125.9000000000001</v>
      </c>
      <c r="EJ386" s="8">
        <v>19.399999999999999</v>
      </c>
      <c r="EK386" s="8">
        <v>-10</v>
      </c>
      <c r="EL386" s="8">
        <v>0</v>
      </c>
      <c r="EM386" s="8">
        <v>460</v>
      </c>
      <c r="EO386" s="8">
        <v>460</v>
      </c>
      <c r="EQ386" s="8">
        <v>460</v>
      </c>
      <c r="ES386" s="8">
        <v>2.6</v>
      </c>
      <c r="EU386" s="8">
        <v>2.7</v>
      </c>
      <c r="EW386" s="8">
        <v>2.7</v>
      </c>
      <c r="EY386" s="8">
        <v>0.3</v>
      </c>
      <c r="FW386" s="8">
        <v>0.4</v>
      </c>
      <c r="FY386" s="8">
        <v>0</v>
      </c>
      <c r="GA386" s="8">
        <v>0</v>
      </c>
      <c r="GC386" s="8">
        <v>85</v>
      </c>
      <c r="GE386" s="8">
        <v>795</v>
      </c>
      <c r="GT386" s="8">
        <v>95.83</v>
      </c>
      <c r="GU386" s="8">
        <v>0.02</v>
      </c>
      <c r="GV386" s="8">
        <v>57.74</v>
      </c>
      <c r="GW386" s="8">
        <v>0.03</v>
      </c>
      <c r="GX386" s="8">
        <v>56.71</v>
      </c>
      <c r="GY386" s="8">
        <v>0.01</v>
      </c>
      <c r="GZ386" s="8">
        <v>1.03</v>
      </c>
      <c r="HA386" s="8">
        <v>0.04</v>
      </c>
      <c r="HB386" s="8">
        <v>95.23</v>
      </c>
      <c r="HC386" s="8">
        <v>0.01</v>
      </c>
      <c r="HD386" s="8">
        <v>59.08</v>
      </c>
      <c r="HE386" s="8">
        <v>0.02</v>
      </c>
      <c r="HF386" s="8">
        <v>56.38</v>
      </c>
      <c r="HG386" s="8">
        <v>0.01</v>
      </c>
      <c r="HH386" s="8">
        <v>2.7</v>
      </c>
      <c r="HI386" s="8">
        <v>0.02</v>
      </c>
      <c r="HL386" s="8">
        <v>71.13</v>
      </c>
      <c r="HM386" s="8">
        <v>0.02</v>
      </c>
      <c r="HR386" s="8">
        <v>95.3</v>
      </c>
      <c r="HS386" s="8">
        <v>0.02</v>
      </c>
      <c r="HT386" s="8">
        <v>71.03</v>
      </c>
      <c r="HU386" s="8">
        <v>0.01</v>
      </c>
      <c r="HV386" s="8">
        <v>56.41</v>
      </c>
      <c r="HW386" s="8">
        <v>0.01</v>
      </c>
      <c r="HX386" s="8">
        <v>14.62</v>
      </c>
      <c r="HY386" s="8">
        <v>0.02</v>
      </c>
      <c r="HZ386" s="8">
        <v>95.13</v>
      </c>
      <c r="IA386" s="8">
        <v>0.03</v>
      </c>
      <c r="IB386" s="8">
        <v>59.85</v>
      </c>
      <c r="IC386" s="8">
        <v>0.02</v>
      </c>
      <c r="ID386" s="8">
        <v>56.32</v>
      </c>
      <c r="IE386" s="8">
        <v>0.02</v>
      </c>
      <c r="IF386" s="8">
        <v>3.53</v>
      </c>
      <c r="IG386" s="8">
        <v>0.03</v>
      </c>
      <c r="KB386" s="8">
        <v>95.88</v>
      </c>
      <c r="KC386" s="8">
        <v>0.01</v>
      </c>
      <c r="KD386" s="8">
        <v>59.6</v>
      </c>
      <c r="KE386" s="8">
        <v>0.02</v>
      </c>
      <c r="KF386" s="8">
        <v>56.74</v>
      </c>
      <c r="KG386" s="8">
        <v>0.01</v>
      </c>
      <c r="KH386" s="8">
        <v>2.85</v>
      </c>
      <c r="KI386" s="8">
        <v>0.03</v>
      </c>
      <c r="KJ386" s="8">
        <v>96.99</v>
      </c>
      <c r="KK386" s="8">
        <v>0.02</v>
      </c>
      <c r="KL386" s="8">
        <v>57.36</v>
      </c>
      <c r="KM386" s="8">
        <v>0.01</v>
      </c>
      <c r="KN386" s="8">
        <v>1.54</v>
      </c>
      <c r="KO386" s="8">
        <v>0.04</v>
      </c>
      <c r="KR386" s="8">
        <v>72.53</v>
      </c>
      <c r="KS386" s="8">
        <v>0.02</v>
      </c>
      <c r="KX386" s="8">
        <v>95.76</v>
      </c>
      <c r="KY386" s="8">
        <v>0.02</v>
      </c>
      <c r="KZ386" s="8">
        <v>56.67</v>
      </c>
      <c r="LA386" s="8">
        <v>0.01</v>
      </c>
      <c r="LB386" s="8">
        <v>14.15</v>
      </c>
      <c r="LC386" s="8">
        <v>0.03</v>
      </c>
      <c r="LD386" s="8">
        <v>95.7</v>
      </c>
      <c r="LE386" s="8">
        <v>0.02</v>
      </c>
      <c r="LF386" s="8">
        <v>59.3</v>
      </c>
      <c r="LG386" s="8">
        <v>0.02</v>
      </c>
      <c r="LH386" s="8">
        <v>56.63</v>
      </c>
      <c r="LI386" s="8">
        <v>0.01</v>
      </c>
      <c r="LJ386" s="8">
        <v>2.66</v>
      </c>
      <c r="LK386" s="8">
        <v>0.02</v>
      </c>
      <c r="LL386" s="8">
        <v>59.29</v>
      </c>
      <c r="LM386" s="8">
        <v>0.03</v>
      </c>
      <c r="MP386" s="8">
        <v>58.95</v>
      </c>
      <c r="MQ386" s="8">
        <v>0.03</v>
      </c>
      <c r="MR386" s="8">
        <v>59.74</v>
      </c>
      <c r="MS386" s="8">
        <v>0.02</v>
      </c>
      <c r="MT386" s="8">
        <v>59.29</v>
      </c>
      <c r="MU386" s="8">
        <v>0.03</v>
      </c>
      <c r="MV386" s="8">
        <v>60.59</v>
      </c>
      <c r="MW386" s="8">
        <v>0.02</v>
      </c>
      <c r="MX386" s="8">
        <v>74.16</v>
      </c>
      <c r="MY386" s="8">
        <v>0.02</v>
      </c>
      <c r="MZ386" s="8">
        <v>73.88</v>
      </c>
      <c r="NA386" s="8">
        <v>0.02</v>
      </c>
      <c r="NB386" s="8">
        <v>73.67</v>
      </c>
      <c r="NC386" s="8">
        <v>0.02</v>
      </c>
      <c r="ND386" s="8">
        <v>74.38</v>
      </c>
      <c r="NE386" s="8">
        <v>0.03</v>
      </c>
      <c r="NF386" s="8">
        <v>74.37</v>
      </c>
      <c r="NG386" s="8">
        <v>0.02</v>
      </c>
      <c r="NJ386" s="8">
        <v>57.11</v>
      </c>
      <c r="NK386" s="8">
        <v>0.02</v>
      </c>
      <c r="NL386" s="8">
        <v>71.67</v>
      </c>
      <c r="NM386" s="8">
        <v>0.02</v>
      </c>
      <c r="NN386" s="8">
        <v>71.739999999999995</v>
      </c>
      <c r="NO386" s="8">
        <v>0.02</v>
      </c>
      <c r="NP386" s="8">
        <v>60.02</v>
      </c>
      <c r="NQ386" s="8">
        <v>0.02</v>
      </c>
      <c r="NR386" s="8">
        <v>60.38</v>
      </c>
      <c r="NS386" s="8">
        <v>0.02</v>
      </c>
      <c r="NT386" s="8">
        <v>58.85</v>
      </c>
      <c r="NU386" s="8">
        <v>0.01</v>
      </c>
      <c r="NV386" s="8">
        <v>73.14</v>
      </c>
      <c r="NW386" s="8">
        <v>0.01</v>
      </c>
      <c r="NX386" s="8">
        <v>71.989999999999995</v>
      </c>
      <c r="NY386" s="8">
        <v>0.01</v>
      </c>
      <c r="NZ386" s="8">
        <v>61.19</v>
      </c>
      <c r="OA386" s="8">
        <v>0.02</v>
      </c>
      <c r="OB386" s="8">
        <v>71.13</v>
      </c>
      <c r="OC386" s="8">
        <v>0.02</v>
      </c>
      <c r="OD386" s="8">
        <v>72.53</v>
      </c>
      <c r="OE386" s="8">
        <v>0.02</v>
      </c>
      <c r="OF386" s="8">
        <v>55.74</v>
      </c>
      <c r="OG386" s="8">
        <v>0.02</v>
      </c>
      <c r="OH386" s="8">
        <v>58.44</v>
      </c>
      <c r="OI386" s="8">
        <v>0.02</v>
      </c>
      <c r="OJ386" s="8">
        <v>60.58</v>
      </c>
      <c r="OK386" s="8">
        <v>0.02</v>
      </c>
      <c r="OL386" s="8">
        <v>59.3</v>
      </c>
      <c r="OM386" s="8">
        <v>0.02</v>
      </c>
      <c r="ON386" s="8">
        <v>59.88</v>
      </c>
      <c r="OO386" s="8">
        <v>0.04</v>
      </c>
      <c r="OP386" s="8">
        <v>59.74</v>
      </c>
      <c r="OQ386" s="8">
        <v>0.02</v>
      </c>
      <c r="OR386" s="8">
        <v>60.59</v>
      </c>
      <c r="OS386" s="8">
        <v>0.02</v>
      </c>
      <c r="PJ386" s="8">
        <v>57.74</v>
      </c>
      <c r="PK386" s="8">
        <v>0.03</v>
      </c>
      <c r="PL386" s="8">
        <v>58.9</v>
      </c>
      <c r="PM386" s="8">
        <v>0.04</v>
      </c>
      <c r="PN386" s="8">
        <v>58.95</v>
      </c>
      <c r="PO386" s="8">
        <v>0.03</v>
      </c>
      <c r="PP386" s="8">
        <v>59.29</v>
      </c>
      <c r="PQ386" s="8">
        <v>0.03</v>
      </c>
      <c r="QH386" s="8">
        <v>70.819999999999993</v>
      </c>
      <c r="QI386" s="8">
        <v>0.03</v>
      </c>
      <c r="QV386" s="8">
        <v>59.33</v>
      </c>
      <c r="QW386" s="8">
        <v>0.03</v>
      </c>
      <c r="QX386" s="8">
        <v>56.02</v>
      </c>
      <c r="QY386" s="8">
        <v>0.04</v>
      </c>
      <c r="QZ386" s="8">
        <v>55.76</v>
      </c>
      <c r="RA386" s="8">
        <v>0.05</v>
      </c>
      <c r="RB386" s="8">
        <v>75.400000000000006</v>
      </c>
      <c r="RC386" s="8">
        <v>0.02</v>
      </c>
      <c r="RD386" s="8">
        <v>72.84</v>
      </c>
      <c r="RE386" s="8">
        <v>0.05</v>
      </c>
      <c r="RF386" s="8">
        <v>74.849999999999994</v>
      </c>
      <c r="RG386" s="8">
        <v>0.03</v>
      </c>
      <c r="RH386" s="8">
        <v>73.78</v>
      </c>
      <c r="RI386" s="8">
        <v>0.04</v>
      </c>
      <c r="RJ386" s="8">
        <v>76.22</v>
      </c>
      <c r="RK386" s="8">
        <v>2.67</v>
      </c>
      <c r="RL386" s="8">
        <v>75.86</v>
      </c>
      <c r="RM386" s="8">
        <v>0.02</v>
      </c>
      <c r="RN386" s="8">
        <v>75.47</v>
      </c>
      <c r="RO386" s="8">
        <v>0.02</v>
      </c>
      <c r="RP386" s="8">
        <v>71.94</v>
      </c>
      <c r="RQ386" s="8">
        <v>0.06</v>
      </c>
      <c r="RR386" s="8">
        <v>72.349999999999994</v>
      </c>
      <c r="RS386" s="8">
        <v>0.04</v>
      </c>
      <c r="RT386" s="8">
        <v>72.37</v>
      </c>
      <c r="RU386" s="8">
        <v>0.03</v>
      </c>
      <c r="RV386" s="8">
        <v>72.540000000000006</v>
      </c>
      <c r="RW386" s="8">
        <v>0.08</v>
      </c>
      <c r="RX386" s="8">
        <v>73.069999999999993</v>
      </c>
      <c r="RY386" s="8">
        <v>0.05</v>
      </c>
      <c r="RZ386" s="8">
        <v>73.06</v>
      </c>
      <c r="SA386" s="8">
        <v>0.04</v>
      </c>
      <c r="SB386" s="8">
        <v>73.2</v>
      </c>
      <c r="SC386" s="8">
        <v>0.03</v>
      </c>
      <c r="SD386" s="8">
        <v>73.69</v>
      </c>
      <c r="SE386" s="8">
        <v>0.03</v>
      </c>
      <c r="SF386" s="8">
        <v>74.12</v>
      </c>
      <c r="SG386" s="8">
        <v>0.04</v>
      </c>
      <c r="SH386" s="8">
        <v>73.7</v>
      </c>
      <c r="SI386" s="8">
        <v>0.04</v>
      </c>
      <c r="SJ386" s="8">
        <v>73.94</v>
      </c>
      <c r="SK386" s="8">
        <v>0.03</v>
      </c>
      <c r="SL386" s="8">
        <v>74.849999999999994</v>
      </c>
      <c r="SM386" s="8">
        <v>0.02</v>
      </c>
      <c r="SN386" s="8">
        <v>74.83</v>
      </c>
      <c r="SO386" s="8">
        <v>0.02</v>
      </c>
      <c r="SP386" s="8">
        <v>74.75</v>
      </c>
      <c r="SQ386" s="8">
        <v>0.02</v>
      </c>
      <c r="SR386" s="8">
        <v>74.510000000000005</v>
      </c>
      <c r="SS386" s="8">
        <v>0.05</v>
      </c>
      <c r="ST386" s="8">
        <v>74.92</v>
      </c>
      <c r="SU386" s="8">
        <v>0.02</v>
      </c>
      <c r="SV386" s="8">
        <v>74.62</v>
      </c>
      <c r="SW386" s="8">
        <v>0.02</v>
      </c>
      <c r="SX386" s="8">
        <v>70.83</v>
      </c>
      <c r="SY386" s="8">
        <v>0.16</v>
      </c>
      <c r="SZ386" s="8">
        <v>69.92</v>
      </c>
      <c r="TA386" s="8">
        <v>0.1</v>
      </c>
      <c r="TD386" s="8">
        <v>73.3</v>
      </c>
      <c r="TE386" s="8">
        <v>0.06</v>
      </c>
      <c r="TF386" s="8">
        <v>75.8</v>
      </c>
      <c r="TG386" s="8">
        <v>0.02</v>
      </c>
      <c r="TH386" s="8">
        <v>75.650000000000006</v>
      </c>
      <c r="TI386" s="8">
        <v>0.02</v>
      </c>
      <c r="TJ386" s="8">
        <v>74.94</v>
      </c>
      <c r="TK386" s="8">
        <v>0.03</v>
      </c>
      <c r="TL386" s="8">
        <v>73.180000000000007</v>
      </c>
      <c r="TN386" s="8">
        <v>75.06</v>
      </c>
      <c r="TO386" s="8">
        <v>0.02</v>
      </c>
      <c r="TP386" s="8">
        <v>70.349999999999994</v>
      </c>
      <c r="TQ386" s="8">
        <v>0.11</v>
      </c>
      <c r="TT386" s="8">
        <v>72.52</v>
      </c>
      <c r="TU386" s="8">
        <v>0.08</v>
      </c>
      <c r="TV386" s="8">
        <v>74.180000000000007</v>
      </c>
      <c r="TW386" s="8">
        <v>0.04</v>
      </c>
      <c r="TX386" s="8">
        <v>74.89</v>
      </c>
      <c r="TY386" s="8">
        <v>0.02</v>
      </c>
      <c r="WJ386" s="7" t="s">
        <v>3405</v>
      </c>
      <c r="WK386" s="8">
        <v>75.003</v>
      </c>
      <c r="WL386" s="8">
        <v>5.0000000000000001E-3</v>
      </c>
      <c r="WM386" s="8">
        <v>61.996000000000002</v>
      </c>
      <c r="WN386" s="8">
        <v>1.0999999999999999E-2</v>
      </c>
      <c r="WO386" s="8">
        <v>73.906000000000006</v>
      </c>
      <c r="WP386" s="8">
        <v>3.0000000000000001E-3</v>
      </c>
      <c r="WQ386" s="8">
        <v>61.408000000000001</v>
      </c>
      <c r="WR386" s="8">
        <v>8.9999999999999993E-3</v>
      </c>
      <c r="WS386" s="8">
        <v>55.000999999999998</v>
      </c>
      <c r="WT386" s="8">
        <v>0.01</v>
      </c>
      <c r="WU386" s="8">
        <v>51.003</v>
      </c>
      <c r="WV386" s="8">
        <v>1.7000000000000001E-2</v>
      </c>
      <c r="WW386" s="8">
        <v>2002.7</v>
      </c>
      <c r="WX386" s="8">
        <v>1.6</v>
      </c>
      <c r="WY386" s="8">
        <v>1926.9</v>
      </c>
      <c r="WZ386" s="8">
        <v>1.6</v>
      </c>
      <c r="XA386" s="8">
        <v>0.28699999999999998</v>
      </c>
      <c r="XB386" s="8">
        <v>2E-3</v>
      </c>
      <c r="XC386" s="8">
        <v>-0.14099999999999999</v>
      </c>
      <c r="XD386" s="8">
        <v>1E-3</v>
      </c>
      <c r="XE386" s="8">
        <v>8.3000000000000004E-2</v>
      </c>
      <c r="XF386" s="8">
        <v>2E-3</v>
      </c>
      <c r="XG386" s="8">
        <v>0.81359999999999999</v>
      </c>
      <c r="XH386" s="8">
        <v>1.2999999999999999E-3</v>
      </c>
      <c r="XI386" s="8">
        <v>29.484000000000002</v>
      </c>
      <c r="XJ386" s="8">
        <v>0</v>
      </c>
      <c r="XK386" s="8">
        <v>790</v>
      </c>
      <c r="XL386" s="8">
        <v>8</v>
      </c>
      <c r="XM386" s="8">
        <v>710</v>
      </c>
      <c r="XO386" s="1">
        <v>3.3496650334963588E-3</v>
      </c>
      <c r="XP386" s="2">
        <v>6.4544695530441345</v>
      </c>
      <c r="XQ386" s="4">
        <v>13.03</v>
      </c>
      <c r="XR386" s="4">
        <v>0.14099999999999999</v>
      </c>
      <c r="XS386" s="45">
        <f t="shared" si="307"/>
        <v>1.0319017360249558</v>
      </c>
      <c r="XT386" s="9">
        <f t="shared" ref="XT386:XT449" si="309">WW386*60/YC386</f>
        <v>8886.6898953697782</v>
      </c>
      <c r="XU386" s="46">
        <f t="shared" ref="XU386:XU449" si="310">XA386*WY386*746/6350</f>
        <v>64.968999023622047</v>
      </c>
      <c r="XV386" s="9">
        <f t="shared" si="308"/>
        <v>6.4543550409545718</v>
      </c>
      <c r="XW386" s="9">
        <f t="shared" ref="XW386:XW449" si="311">XV386*60/YB386</f>
        <v>29.721799234836617</v>
      </c>
      <c r="XX386" s="9">
        <f t="shared" ref="XX386:XX449" si="312">XT386-XW386</f>
        <v>8856.9680961349422</v>
      </c>
      <c r="XY386" s="15">
        <f t="shared" ref="XY386:XY449" si="313">(XW386*YD386+XX386*YF386)/XT386</f>
        <v>8.7712771333043772E-3</v>
      </c>
      <c r="XZ386" s="9">
        <f t="shared" ref="XZ386:XZ449" si="314">(XW386*YE386+XX386*YG386)/XT386</f>
        <v>27.582877498897666</v>
      </c>
      <c r="YA386" s="9">
        <f t="shared" ref="YA386:YA449" si="315">WO386-XS386</f>
        <v>72.874098263975057</v>
      </c>
      <c r="YB386" s="10">
        <v>13.029537660134967</v>
      </c>
      <c r="YC386" s="10">
        <v>13.521570057554035</v>
      </c>
      <c r="YD386" s="3">
        <v>6.9827021122888626E-3</v>
      </c>
      <c r="YE386" s="9">
        <v>20.779407627040314</v>
      </c>
      <c r="YF386" s="15">
        <v>8.7772791496957721E-3</v>
      </c>
      <c r="YG386" s="9">
        <v>27.605708264847909</v>
      </c>
      <c r="YH386" s="15">
        <v>8.6510690965717965E-3</v>
      </c>
      <c r="YI386" s="9">
        <v>27.200102776679824</v>
      </c>
      <c r="YJ386" s="9">
        <f t="shared" ref="YJ386:YJ449" si="316">psych("tdb","h","w",XZ386,XY386)</f>
        <v>74.936320534291184</v>
      </c>
      <c r="YK386" s="9">
        <f t="shared" ref="YK386:YK449" si="317">psych("Twb","TDB","W",YJ386,XY386)</f>
        <v>61.963000791874521</v>
      </c>
      <c r="YL386" s="9">
        <f t="shared" ref="YL386:YL449" si="318">psych("H","TDB","w",YA386,YH386)</f>
        <v>26.948482748404501</v>
      </c>
      <c r="YM386" s="9"/>
      <c r="YN386" s="9"/>
      <c r="YO386" s="9"/>
      <c r="YP386" s="14"/>
      <c r="YQ386" s="9"/>
      <c r="YR386" s="9"/>
      <c r="YS386" s="10"/>
      <c r="YT386" s="15"/>
      <c r="YU386" s="16"/>
      <c r="YV386" s="16"/>
      <c r="YW386" s="47"/>
      <c r="YX386" s="5"/>
      <c r="YY386" s="5"/>
      <c r="YZ386" s="5"/>
      <c r="ZA386" s="5"/>
      <c r="ZB386" s="5"/>
      <c r="ZC386" s="6"/>
    </row>
    <row r="387" spans="1:679" s="8" customFormat="1" x14ac:dyDescent="0.25">
      <c r="A387" s="8">
        <v>2</v>
      </c>
      <c r="B387" s="8" t="s">
        <v>1124</v>
      </c>
      <c r="C387" s="8" t="s">
        <v>1125</v>
      </c>
      <c r="D387" s="8" t="s">
        <v>1124</v>
      </c>
      <c r="E387" s="8" t="s">
        <v>3314</v>
      </c>
      <c r="F387" s="8" t="s">
        <v>3323</v>
      </c>
      <c r="G387" s="8" t="s">
        <v>3323</v>
      </c>
      <c r="I387" s="8" t="s">
        <v>3310</v>
      </c>
      <c r="J387" s="8" t="s">
        <v>3310</v>
      </c>
      <c r="N387" s="7"/>
      <c r="O387" s="7"/>
      <c r="P387" s="8" t="s">
        <v>3369</v>
      </c>
      <c r="Q387" s="8" t="s">
        <v>505</v>
      </c>
      <c r="R387" s="8" t="s">
        <v>1126</v>
      </c>
      <c r="S387" s="8" t="s">
        <v>119</v>
      </c>
      <c r="T387" s="8" t="s">
        <v>120</v>
      </c>
      <c r="U387" s="8" t="s">
        <v>121</v>
      </c>
      <c r="V387" s="8" t="s">
        <v>3378</v>
      </c>
      <c r="W387" s="8" t="s">
        <v>3382</v>
      </c>
      <c r="X387" s="8" t="s">
        <v>3388</v>
      </c>
      <c r="Y387" s="8" t="s">
        <v>3388</v>
      </c>
      <c r="Z387" s="8" t="s">
        <v>122</v>
      </c>
      <c r="AA387" s="8" t="s">
        <v>123</v>
      </c>
      <c r="AB387" s="8" t="s">
        <v>124</v>
      </c>
      <c r="AC387" s="8" t="s">
        <v>125</v>
      </c>
      <c r="AD387" s="8" t="s">
        <v>126</v>
      </c>
      <c r="AE387" s="8" t="s">
        <v>3393</v>
      </c>
      <c r="AF387" s="8" t="s">
        <v>127</v>
      </c>
      <c r="AG387" s="8">
        <v>75</v>
      </c>
      <c r="AH387" s="8">
        <v>62</v>
      </c>
      <c r="AI387" s="8">
        <v>55</v>
      </c>
      <c r="AJ387" s="8">
        <v>51</v>
      </c>
      <c r="AK387" s="8">
        <v>6.4</v>
      </c>
      <c r="AL387" s="8">
        <v>6.2</v>
      </c>
      <c r="AM387" s="8">
        <v>6.4</v>
      </c>
      <c r="AN387" s="8">
        <v>6.2</v>
      </c>
      <c r="AO387" s="8">
        <v>460.2</v>
      </c>
      <c r="AP387" s="8">
        <v>0</v>
      </c>
      <c r="AQ387" s="8">
        <v>3.2</v>
      </c>
      <c r="AR387" s="8">
        <v>0</v>
      </c>
      <c r="AS387" s="8">
        <v>2193</v>
      </c>
      <c r="AT387" s="8">
        <v>17</v>
      </c>
      <c r="AU387" s="8">
        <v>1877</v>
      </c>
      <c r="AV387" s="8">
        <v>62</v>
      </c>
      <c r="AW387" s="8">
        <v>1597</v>
      </c>
      <c r="AX387" s="8">
        <v>68</v>
      </c>
      <c r="AY387" s="8">
        <v>3792</v>
      </c>
      <c r="AZ387" s="8">
        <v>71</v>
      </c>
      <c r="BA387" s="8">
        <v>3.5672624650000002</v>
      </c>
      <c r="BB387" s="8">
        <v>748</v>
      </c>
      <c r="BC387" s="8">
        <v>980</v>
      </c>
      <c r="BE387" s="8">
        <v>2.0630291629999999</v>
      </c>
      <c r="CO387" s="8" t="s">
        <v>1127</v>
      </c>
      <c r="CP387" s="8" t="s">
        <v>1128</v>
      </c>
      <c r="CQ387" s="8">
        <v>75.010000000000005</v>
      </c>
      <c r="CR387" s="8">
        <v>6.0000000000000001E-3</v>
      </c>
      <c r="CS387" s="8">
        <v>61.988</v>
      </c>
      <c r="CT387" s="8">
        <v>0.02</v>
      </c>
      <c r="CU387" s="8">
        <v>54.991999999999997</v>
      </c>
      <c r="CV387" s="8">
        <v>1.2999999999999999E-2</v>
      </c>
      <c r="CW387" s="8">
        <v>51.027999999999999</v>
      </c>
      <c r="CX387" s="8">
        <v>1.2999999999999999E-2</v>
      </c>
      <c r="CY387" s="8">
        <v>75.010000000000005</v>
      </c>
      <c r="CZ387" s="8">
        <v>0.03</v>
      </c>
      <c r="DA387" s="8">
        <v>74.290000000000006</v>
      </c>
      <c r="DB387" s="8">
        <v>0.02</v>
      </c>
      <c r="DC387" s="8">
        <v>74.41</v>
      </c>
      <c r="DD387" s="8">
        <v>0.02</v>
      </c>
      <c r="DE387" s="8">
        <v>0.12</v>
      </c>
      <c r="DF387" s="8">
        <v>2E-3</v>
      </c>
      <c r="DG387" s="8">
        <v>1.1604000000000001</v>
      </c>
      <c r="DH387" s="8">
        <v>2E-3</v>
      </c>
      <c r="DI387" s="8">
        <v>2193</v>
      </c>
      <c r="DJ387" s="8">
        <v>17</v>
      </c>
      <c r="DK387" s="8">
        <v>1597</v>
      </c>
      <c r="DL387" s="8">
        <v>68</v>
      </c>
      <c r="DM387" s="8">
        <v>3.5680000000000001</v>
      </c>
      <c r="DN387" s="8">
        <v>7.2999999999999995E-2</v>
      </c>
      <c r="DU387" s="8">
        <v>460.2</v>
      </c>
      <c r="DV387" s="8">
        <v>2</v>
      </c>
      <c r="DW387" s="8">
        <v>460.3</v>
      </c>
      <c r="DX387" s="8">
        <v>2</v>
      </c>
      <c r="DY387" s="8">
        <v>459.9</v>
      </c>
      <c r="DZ387" s="8">
        <v>2</v>
      </c>
      <c r="EA387" s="8">
        <v>3.2</v>
      </c>
      <c r="EB387" s="8">
        <v>0</v>
      </c>
      <c r="EC387" s="8">
        <v>2.8</v>
      </c>
      <c r="ED387" s="8">
        <v>0</v>
      </c>
      <c r="EE387" s="8">
        <v>3.1</v>
      </c>
      <c r="EF387" s="8">
        <v>0</v>
      </c>
      <c r="EG387" s="8">
        <v>1254.2</v>
      </c>
      <c r="EH387" s="8">
        <v>14.1</v>
      </c>
      <c r="EI387" s="8">
        <v>1119.9000000000001</v>
      </c>
      <c r="EJ387" s="8">
        <v>19.2</v>
      </c>
      <c r="EK387" s="8">
        <v>-10</v>
      </c>
      <c r="EL387" s="8">
        <v>0</v>
      </c>
      <c r="EM387" s="8">
        <v>460</v>
      </c>
      <c r="EO387" s="8">
        <v>460</v>
      </c>
      <c r="EQ387" s="8">
        <v>460</v>
      </c>
      <c r="ES387" s="8">
        <v>2.7</v>
      </c>
      <c r="EU387" s="8">
        <v>2.8</v>
      </c>
      <c r="EW387" s="8">
        <v>2.8</v>
      </c>
      <c r="EY387" s="8">
        <v>0.39</v>
      </c>
      <c r="FW387" s="8">
        <v>0.4</v>
      </c>
      <c r="FY387" s="8">
        <v>0</v>
      </c>
      <c r="GA387" s="8">
        <v>0</v>
      </c>
      <c r="GC387" s="8">
        <v>85</v>
      </c>
      <c r="GE387" s="8">
        <v>1065</v>
      </c>
      <c r="GT387" s="8">
        <v>95.91</v>
      </c>
      <c r="GU387" s="8">
        <v>0.03</v>
      </c>
      <c r="GV387" s="8">
        <v>57.91</v>
      </c>
      <c r="GW387" s="8">
        <v>0.05</v>
      </c>
      <c r="GX387" s="8">
        <v>56.75</v>
      </c>
      <c r="GY387" s="8">
        <v>0.02</v>
      </c>
      <c r="GZ387" s="8">
        <v>-1.1499999999999999</v>
      </c>
      <c r="HA387" s="8">
        <v>0.04</v>
      </c>
      <c r="HB387" s="8">
        <v>95.39</v>
      </c>
      <c r="HC387" s="8">
        <v>0.04</v>
      </c>
      <c r="HD387" s="8">
        <v>59.71</v>
      </c>
      <c r="HE387" s="8">
        <v>0.06</v>
      </c>
      <c r="HF387" s="8">
        <v>56.46</v>
      </c>
      <c r="HG387" s="8">
        <v>0.02</v>
      </c>
      <c r="HH387" s="8">
        <v>-3.24</v>
      </c>
      <c r="HI387" s="8">
        <v>0.04</v>
      </c>
      <c r="HL387" s="8">
        <v>70.459999999999994</v>
      </c>
      <c r="HM387" s="8">
        <v>0.03</v>
      </c>
      <c r="HR387" s="8">
        <v>95.46</v>
      </c>
      <c r="HS387" s="8">
        <v>0.03</v>
      </c>
      <c r="HT387" s="8">
        <v>70.930000000000007</v>
      </c>
      <c r="HU387" s="8">
        <v>0.02</v>
      </c>
      <c r="HV387" s="8">
        <v>56.51</v>
      </c>
      <c r="HW387" s="8">
        <v>0.02</v>
      </c>
      <c r="HX387" s="8">
        <v>14.42</v>
      </c>
      <c r="HY387" s="8">
        <v>0.03</v>
      </c>
      <c r="HZ387" s="8">
        <v>95.31</v>
      </c>
      <c r="IA387" s="8">
        <v>0.05</v>
      </c>
      <c r="IB387" s="8">
        <v>60.53</v>
      </c>
      <c r="IC387" s="8">
        <v>0.06</v>
      </c>
      <c r="ID387" s="8">
        <v>56.41</v>
      </c>
      <c r="IE387" s="8">
        <v>0.03</v>
      </c>
      <c r="IF387" s="8">
        <v>4.1100000000000003</v>
      </c>
      <c r="IG387" s="8">
        <v>0.06</v>
      </c>
      <c r="KB387" s="8">
        <v>96.15</v>
      </c>
      <c r="KC387" s="8">
        <v>0.05</v>
      </c>
      <c r="KD387" s="8">
        <v>60.66</v>
      </c>
      <c r="KE387" s="8">
        <v>0.06</v>
      </c>
      <c r="KF387" s="8">
        <v>56.89</v>
      </c>
      <c r="KG387" s="8">
        <v>0.02</v>
      </c>
      <c r="KH387" s="8">
        <v>3.76</v>
      </c>
      <c r="KI387" s="8">
        <v>0.03</v>
      </c>
      <c r="KJ387" s="8">
        <v>97.31</v>
      </c>
      <c r="KK387" s="8">
        <v>0.04</v>
      </c>
      <c r="KL387" s="8">
        <v>57.53</v>
      </c>
      <c r="KM387" s="8">
        <v>0.02</v>
      </c>
      <c r="KN387" s="8">
        <v>-1.41</v>
      </c>
      <c r="KO387" s="8">
        <v>0.05</v>
      </c>
      <c r="KR387" s="8">
        <v>72.680000000000007</v>
      </c>
      <c r="KS387" s="8">
        <v>0.02</v>
      </c>
      <c r="KX387" s="8">
        <v>95.94</v>
      </c>
      <c r="KY387" s="8">
        <v>0.05</v>
      </c>
      <c r="KZ387" s="8">
        <v>56.77</v>
      </c>
      <c r="LA387" s="8">
        <v>0.03</v>
      </c>
      <c r="LB387" s="8">
        <v>13.75</v>
      </c>
      <c r="LC387" s="8">
        <v>0.04</v>
      </c>
      <c r="LD387" s="8">
        <v>95.96</v>
      </c>
      <c r="LE387" s="8">
        <v>0.05</v>
      </c>
      <c r="LF387" s="8">
        <v>60.45</v>
      </c>
      <c r="LG387" s="8">
        <v>0.06</v>
      </c>
      <c r="LH387" s="8">
        <v>56.78</v>
      </c>
      <c r="LI387" s="8">
        <v>0.02</v>
      </c>
      <c r="LJ387" s="8">
        <v>3.67</v>
      </c>
      <c r="LK387" s="8">
        <v>0.04</v>
      </c>
      <c r="LL387" s="8">
        <v>60.47</v>
      </c>
      <c r="LM387" s="8">
        <v>0.02</v>
      </c>
      <c r="MP387" s="8">
        <v>59.42</v>
      </c>
      <c r="MQ387" s="8">
        <v>0.03</v>
      </c>
      <c r="MR387" s="8">
        <v>60.42</v>
      </c>
      <c r="MS387" s="8">
        <v>0.03</v>
      </c>
      <c r="MT387" s="8">
        <v>60.47</v>
      </c>
      <c r="MU387" s="8">
        <v>0.02</v>
      </c>
      <c r="MV387" s="8">
        <v>61.4</v>
      </c>
      <c r="MW387" s="8">
        <v>0.04</v>
      </c>
      <c r="MX387" s="8">
        <v>74.36</v>
      </c>
      <c r="MY387" s="8">
        <v>0.02</v>
      </c>
      <c r="MZ387" s="8">
        <v>74.16</v>
      </c>
      <c r="NA387" s="8">
        <v>0.01</v>
      </c>
      <c r="NB387" s="8">
        <v>74.03</v>
      </c>
      <c r="NC387" s="8">
        <v>0.04</v>
      </c>
      <c r="ND387" s="8">
        <v>74.61</v>
      </c>
      <c r="NE387" s="8">
        <v>0.02</v>
      </c>
      <c r="NF387" s="8">
        <v>74.61</v>
      </c>
      <c r="NG387" s="8">
        <v>0.02</v>
      </c>
      <c r="NJ387" s="8">
        <v>57.26</v>
      </c>
      <c r="NK387" s="8">
        <v>0.03</v>
      </c>
      <c r="NL387" s="8">
        <v>70.739999999999995</v>
      </c>
      <c r="NM387" s="8">
        <v>0.02</v>
      </c>
      <c r="NN387" s="8">
        <v>71.599999999999994</v>
      </c>
      <c r="NO387" s="8">
        <v>0.02</v>
      </c>
      <c r="NP387" s="8">
        <v>60.74</v>
      </c>
      <c r="NQ387" s="8">
        <v>0.08</v>
      </c>
      <c r="NR387" s="8">
        <v>61.4</v>
      </c>
      <c r="NS387" s="8">
        <v>0.06</v>
      </c>
      <c r="NT387" s="8">
        <v>58.86</v>
      </c>
      <c r="NU387" s="8">
        <v>0.02</v>
      </c>
      <c r="NV387" s="8">
        <v>73.3</v>
      </c>
      <c r="NW387" s="8">
        <v>0.03</v>
      </c>
      <c r="NX387" s="8">
        <v>71.819999999999993</v>
      </c>
      <c r="NY387" s="8">
        <v>0.03</v>
      </c>
      <c r="NZ387" s="8">
        <v>62.94</v>
      </c>
      <c r="OA387" s="8">
        <v>0.05</v>
      </c>
      <c r="OB387" s="8">
        <v>70.459999999999994</v>
      </c>
      <c r="OC387" s="8">
        <v>0.03</v>
      </c>
      <c r="OD387" s="8">
        <v>72.680000000000007</v>
      </c>
      <c r="OE387" s="8">
        <v>0.02</v>
      </c>
      <c r="OF387" s="8">
        <v>55.76</v>
      </c>
      <c r="OG387" s="8">
        <v>0.03</v>
      </c>
      <c r="OH387" s="8">
        <v>58.78</v>
      </c>
      <c r="OI387" s="8">
        <v>0.03</v>
      </c>
      <c r="OJ387" s="8">
        <v>61.32</v>
      </c>
      <c r="OK387" s="8">
        <v>0.04</v>
      </c>
      <c r="OL387" s="8">
        <v>59.67</v>
      </c>
      <c r="OM387" s="8">
        <v>0.01</v>
      </c>
      <c r="ON387" s="8">
        <v>60.19</v>
      </c>
      <c r="OO387" s="8">
        <v>0.02</v>
      </c>
      <c r="OP387" s="8">
        <v>60.42</v>
      </c>
      <c r="OQ387" s="8">
        <v>0.03</v>
      </c>
      <c r="OR387" s="8">
        <v>61.4</v>
      </c>
      <c r="OS387" s="8">
        <v>0.04</v>
      </c>
      <c r="PJ387" s="8">
        <v>57.91</v>
      </c>
      <c r="PK387" s="8">
        <v>0.05</v>
      </c>
      <c r="PL387" s="8">
        <v>58.94</v>
      </c>
      <c r="PM387" s="8">
        <v>0.06</v>
      </c>
      <c r="PN387" s="8">
        <v>59.42</v>
      </c>
      <c r="PO387" s="8">
        <v>0.03</v>
      </c>
      <c r="PP387" s="8">
        <v>60.47</v>
      </c>
      <c r="PQ387" s="8">
        <v>0.02</v>
      </c>
      <c r="QH387" s="8">
        <v>70.52</v>
      </c>
      <c r="QI387" s="8">
        <v>0.04</v>
      </c>
      <c r="QV387" s="8">
        <v>59.88</v>
      </c>
      <c r="QW387" s="8">
        <v>0.06</v>
      </c>
      <c r="QX387" s="8">
        <v>56.07</v>
      </c>
      <c r="QY387" s="8">
        <v>7.0000000000000007E-2</v>
      </c>
      <c r="QZ387" s="8">
        <v>55.76</v>
      </c>
      <c r="RA387" s="8">
        <v>0.04</v>
      </c>
      <c r="RB387" s="8">
        <v>75.430000000000007</v>
      </c>
      <c r="RC387" s="8">
        <v>0.02</v>
      </c>
      <c r="RD387" s="8">
        <v>72.98</v>
      </c>
      <c r="RE387" s="8">
        <v>0.04</v>
      </c>
      <c r="RF387" s="8">
        <v>74.849999999999994</v>
      </c>
      <c r="RG387" s="8">
        <v>0.03</v>
      </c>
      <c r="RH387" s="8">
        <v>73.95</v>
      </c>
      <c r="RI387" s="8">
        <v>0.04</v>
      </c>
      <c r="RJ387" s="8">
        <v>75.849999999999994</v>
      </c>
      <c r="RK387" s="8">
        <v>0.28000000000000003</v>
      </c>
      <c r="RL387" s="8">
        <v>75.849999999999994</v>
      </c>
      <c r="RM387" s="8">
        <v>0.03</v>
      </c>
      <c r="RN387" s="8">
        <v>75.47</v>
      </c>
      <c r="RO387" s="8">
        <v>0.03</v>
      </c>
      <c r="RP387" s="8">
        <v>72.37</v>
      </c>
      <c r="RQ387" s="8">
        <v>0.04</v>
      </c>
      <c r="RR387" s="8">
        <v>72.75</v>
      </c>
      <c r="RS387" s="8">
        <v>0.03</v>
      </c>
      <c r="RT387" s="8">
        <v>72.61</v>
      </c>
      <c r="RU387" s="8">
        <v>0.03</v>
      </c>
      <c r="RV387" s="8">
        <v>72.930000000000007</v>
      </c>
      <c r="RW387" s="8">
        <v>0.06</v>
      </c>
      <c r="RX387" s="8">
        <v>73.290000000000006</v>
      </c>
      <c r="RY387" s="8">
        <v>0.05</v>
      </c>
      <c r="RZ387" s="8">
        <v>73.22</v>
      </c>
      <c r="SA387" s="8">
        <v>0.04</v>
      </c>
      <c r="SB387" s="8">
        <v>73.430000000000007</v>
      </c>
      <c r="SC387" s="8">
        <v>0.03</v>
      </c>
      <c r="SD387" s="8">
        <v>73.95</v>
      </c>
      <c r="SE387" s="8">
        <v>0.05</v>
      </c>
      <c r="SF387" s="8">
        <v>74.19</v>
      </c>
      <c r="SG387" s="8">
        <v>0.04</v>
      </c>
      <c r="SH387" s="8">
        <v>73.86</v>
      </c>
      <c r="SI387" s="8">
        <v>0.05</v>
      </c>
      <c r="SJ387" s="8">
        <v>74.05</v>
      </c>
      <c r="SK387" s="8">
        <v>0.04</v>
      </c>
      <c r="SL387" s="8">
        <v>74.78</v>
      </c>
      <c r="SM387" s="8">
        <v>0.02</v>
      </c>
      <c r="SN387" s="8">
        <v>74.8</v>
      </c>
      <c r="SO387" s="8">
        <v>0.02</v>
      </c>
      <c r="SP387" s="8">
        <v>74.8</v>
      </c>
      <c r="SQ387" s="8">
        <v>0.02</v>
      </c>
      <c r="SR387" s="8">
        <v>73.680000000000007</v>
      </c>
      <c r="SS387" s="8">
        <v>0.14000000000000001</v>
      </c>
      <c r="ST387" s="8">
        <v>74.77</v>
      </c>
      <c r="SU387" s="8">
        <v>0.02</v>
      </c>
      <c r="SV387" s="8">
        <v>74.58</v>
      </c>
      <c r="SW387" s="8">
        <v>0.02</v>
      </c>
      <c r="SX387" s="8">
        <v>69.63</v>
      </c>
      <c r="SY387" s="8">
        <v>0.1</v>
      </c>
      <c r="SZ387" s="8">
        <v>69.64</v>
      </c>
      <c r="TA387" s="8">
        <v>7.0000000000000007E-2</v>
      </c>
      <c r="TD387" s="8">
        <v>73.41</v>
      </c>
      <c r="TE387" s="8">
        <v>0.06</v>
      </c>
      <c r="TF387" s="8">
        <v>75.849999999999994</v>
      </c>
      <c r="TG387" s="8">
        <v>0.02</v>
      </c>
      <c r="TH387" s="8">
        <v>75.69</v>
      </c>
      <c r="TI387" s="8">
        <v>0.02</v>
      </c>
      <c r="TJ387" s="8">
        <v>74.98</v>
      </c>
      <c r="TK387" s="8">
        <v>0.03</v>
      </c>
      <c r="TL387" s="8">
        <v>73.3</v>
      </c>
      <c r="TN387" s="8">
        <v>75.12</v>
      </c>
      <c r="TO387" s="8">
        <v>0.02</v>
      </c>
      <c r="TP387" s="8">
        <v>71.27</v>
      </c>
      <c r="TQ387" s="8">
        <v>0.08</v>
      </c>
      <c r="TT387" s="8">
        <v>72.739999999999995</v>
      </c>
      <c r="TU387" s="8">
        <v>0.05</v>
      </c>
      <c r="TV387" s="8">
        <v>74.23</v>
      </c>
      <c r="TW387" s="8">
        <v>0.04</v>
      </c>
      <c r="TX387" s="8">
        <v>74.819999999999993</v>
      </c>
      <c r="TY387" s="8">
        <v>0.02</v>
      </c>
      <c r="WJ387" s="7" t="s">
        <v>3405</v>
      </c>
      <c r="WK387" s="8">
        <v>75.010000000000005</v>
      </c>
      <c r="WL387" s="8">
        <v>6.0000000000000001E-3</v>
      </c>
      <c r="WM387" s="8">
        <v>61.988</v>
      </c>
      <c r="WN387" s="8">
        <v>0.02</v>
      </c>
      <c r="WO387" s="8">
        <v>74.17</v>
      </c>
      <c r="WP387" s="8">
        <v>8.9999999999999993E-3</v>
      </c>
      <c r="WQ387" s="8">
        <v>61.494</v>
      </c>
      <c r="WR387" s="8">
        <v>2.3E-2</v>
      </c>
      <c r="WS387" s="8">
        <v>54.991999999999997</v>
      </c>
      <c r="WT387" s="8">
        <v>1.2999999999999999E-2</v>
      </c>
      <c r="WU387" s="8">
        <v>51.027999999999999</v>
      </c>
      <c r="WV387" s="8">
        <v>1.2999999999999999E-2</v>
      </c>
      <c r="WW387" s="8">
        <v>2395.1999999999998</v>
      </c>
      <c r="WX387" s="8">
        <v>2.1</v>
      </c>
      <c r="WY387" s="8">
        <v>2304.1</v>
      </c>
      <c r="WZ387" s="8">
        <v>2</v>
      </c>
      <c r="XA387" s="8">
        <v>0.42299999999999999</v>
      </c>
      <c r="XB387" s="8">
        <v>2E-3</v>
      </c>
      <c r="XC387" s="8">
        <v>-0.193</v>
      </c>
      <c r="XD387" s="8">
        <v>1E-3</v>
      </c>
      <c r="XE387" s="8">
        <v>0.12</v>
      </c>
      <c r="XF387" s="8">
        <v>2E-3</v>
      </c>
      <c r="XG387" s="8">
        <v>1.1604000000000001</v>
      </c>
      <c r="XH387" s="8">
        <v>2E-3</v>
      </c>
      <c r="XI387" s="8">
        <v>29.475999999999999</v>
      </c>
      <c r="XJ387" s="8">
        <v>0</v>
      </c>
      <c r="XK387" s="8">
        <v>1063</v>
      </c>
      <c r="XL387" s="8">
        <v>9</v>
      </c>
      <c r="XM387" s="8">
        <v>980</v>
      </c>
      <c r="XO387" s="11">
        <v>0</v>
      </c>
      <c r="XP387" s="2">
        <v>0</v>
      </c>
      <c r="XQ387" s="4">
        <v>13.029</v>
      </c>
      <c r="XR387" s="4">
        <v>0.193</v>
      </c>
      <c r="XS387" s="45">
        <f t="shared" si="307"/>
        <v>1.1582757724443917</v>
      </c>
      <c r="XT387" s="9">
        <f t="shared" si="309"/>
        <v>10623.135176079431</v>
      </c>
      <c r="XU387" s="46">
        <f t="shared" si="310"/>
        <v>114.50034453543306</v>
      </c>
      <c r="XV387" s="9">
        <f t="shared" si="308"/>
        <v>0</v>
      </c>
      <c r="XW387" s="9">
        <f t="shared" si="311"/>
        <v>0</v>
      </c>
      <c r="XX387" s="9">
        <f t="shared" si="312"/>
        <v>10623.135176079431</v>
      </c>
      <c r="XY387" s="15">
        <f t="shared" si="313"/>
        <v>8.7703511584544501E-3</v>
      </c>
      <c r="XZ387" s="9">
        <f t="shared" si="314"/>
        <v>27.599834213055846</v>
      </c>
      <c r="YA387" s="9">
        <f t="shared" si="315"/>
        <v>73.011724227555604</v>
      </c>
      <c r="YB387" s="10">
        <v>13.029429593689704</v>
      </c>
      <c r="YC387" s="10">
        <v>13.528209668611058</v>
      </c>
      <c r="YD387" s="3">
        <v>6.9981049531358573E-3</v>
      </c>
      <c r="YE387" s="9">
        <v>20.793938220963927</v>
      </c>
      <c r="YF387" s="15">
        <v>8.7703511584544501E-3</v>
      </c>
      <c r="YG387" s="9">
        <v>27.59983421305585</v>
      </c>
      <c r="YH387" s="15">
        <v>8.6447850647883573E-3</v>
      </c>
      <c r="YI387" s="9">
        <v>27.257602520205822</v>
      </c>
      <c r="YJ387" s="9">
        <f t="shared" si="316"/>
        <v>75.009999999999991</v>
      </c>
      <c r="YK387" s="9">
        <f t="shared" si="317"/>
        <v>61.988009224167207</v>
      </c>
      <c r="YL387" s="9">
        <f t="shared" si="318"/>
        <v>26.975170542795418</v>
      </c>
      <c r="YM387" s="9"/>
      <c r="YN387" s="9"/>
      <c r="YO387" s="9"/>
      <c r="YP387" s="14"/>
      <c r="YQ387" s="9"/>
      <c r="YR387" s="9"/>
      <c r="YS387" s="10"/>
      <c r="YT387" s="15"/>
      <c r="YU387" s="16"/>
      <c r="YV387" s="16"/>
      <c r="YW387" s="47"/>
      <c r="YX387" s="5"/>
      <c r="YY387" s="5"/>
      <c r="YZ387" s="5"/>
      <c r="ZA387" s="5"/>
      <c r="ZB387" s="5"/>
      <c r="ZC387" s="6"/>
    </row>
    <row r="388" spans="1:679" s="8" customFormat="1" x14ac:dyDescent="0.25">
      <c r="A388" s="8">
        <v>2</v>
      </c>
      <c r="B388" s="8" t="s">
        <v>1129</v>
      </c>
      <c r="C388" s="8" t="s">
        <v>1130</v>
      </c>
      <c r="D388" s="8" t="s">
        <v>1129</v>
      </c>
      <c r="E388" s="8" t="s">
        <v>3330</v>
      </c>
      <c r="F388" s="8" t="s">
        <v>3323</v>
      </c>
      <c r="G388" s="8" t="s">
        <v>3323</v>
      </c>
      <c r="I388" s="8" t="s">
        <v>3310</v>
      </c>
      <c r="J388" s="8" t="s">
        <v>3310</v>
      </c>
      <c r="N388" s="7"/>
      <c r="O388" s="7"/>
      <c r="P388" s="8" t="s">
        <v>3369</v>
      </c>
      <c r="Q388" s="8" t="s">
        <v>499</v>
      </c>
      <c r="R388" s="8" t="s">
        <v>1131</v>
      </c>
      <c r="S388" s="8" t="s">
        <v>119</v>
      </c>
      <c r="T388" s="8" t="s">
        <v>120</v>
      </c>
      <c r="U388" s="8" t="s">
        <v>121</v>
      </c>
      <c r="V388" s="8" t="s">
        <v>3378</v>
      </c>
      <c r="W388" s="8" t="s">
        <v>3382</v>
      </c>
      <c r="X388" s="8" t="s">
        <v>3388</v>
      </c>
      <c r="Y388" s="8" t="s">
        <v>3388</v>
      </c>
      <c r="Z388" s="8" t="s">
        <v>122</v>
      </c>
      <c r="AA388" s="8" t="s">
        <v>123</v>
      </c>
      <c r="AB388" s="8" t="s">
        <v>124</v>
      </c>
      <c r="AC388" s="8" t="s">
        <v>125</v>
      </c>
      <c r="AD388" s="8" t="s">
        <v>126</v>
      </c>
      <c r="AE388" s="8" t="s">
        <v>3393</v>
      </c>
      <c r="AF388" s="8" t="s">
        <v>127</v>
      </c>
      <c r="AG388" s="8">
        <v>75</v>
      </c>
      <c r="AH388" s="8">
        <v>62</v>
      </c>
      <c r="AI388" s="8">
        <v>55</v>
      </c>
      <c r="AJ388" s="8">
        <v>51</v>
      </c>
      <c r="AK388" s="8">
        <v>6.4</v>
      </c>
      <c r="AL388" s="8">
        <v>6.2</v>
      </c>
      <c r="AM388" s="8">
        <v>6.4</v>
      </c>
      <c r="AN388" s="8">
        <v>6.2</v>
      </c>
      <c r="AO388" s="8">
        <v>460.2</v>
      </c>
      <c r="AP388" s="8">
        <v>0</v>
      </c>
      <c r="AQ388" s="8">
        <v>3.2</v>
      </c>
      <c r="AR388" s="8">
        <v>0</v>
      </c>
      <c r="AS388" s="8">
        <v>2157</v>
      </c>
      <c r="AT388" s="8">
        <v>14</v>
      </c>
      <c r="AU388" s="8">
        <v>1842</v>
      </c>
      <c r="AV388" s="8">
        <v>82</v>
      </c>
      <c r="AW388" s="8">
        <v>2100</v>
      </c>
      <c r="AX388" s="8">
        <v>71</v>
      </c>
      <c r="AY388" s="8">
        <v>4259</v>
      </c>
      <c r="AZ388" s="8">
        <v>72</v>
      </c>
      <c r="BA388" s="8">
        <v>3.9435185189999999</v>
      </c>
      <c r="BB388" s="8">
        <v>755</v>
      </c>
      <c r="BE388" s="8">
        <v>1.997222222</v>
      </c>
      <c r="CO388" s="8" t="s">
        <v>1132</v>
      </c>
      <c r="CP388" s="8" t="s">
        <v>502</v>
      </c>
      <c r="CQ388" s="8">
        <v>74.994</v>
      </c>
      <c r="CR388" s="8">
        <v>1E-3</v>
      </c>
      <c r="CS388" s="8">
        <v>62.002000000000002</v>
      </c>
      <c r="CT388" s="8">
        <v>3.4000000000000002E-2</v>
      </c>
      <c r="CU388" s="8">
        <v>54.997</v>
      </c>
      <c r="CV388" s="8">
        <v>0.01</v>
      </c>
      <c r="CW388" s="8">
        <v>51.006999999999998</v>
      </c>
      <c r="CX388" s="8">
        <v>1.6E-2</v>
      </c>
      <c r="CY388" s="8">
        <v>74.87</v>
      </c>
      <c r="CZ388" s="8">
        <v>0.05</v>
      </c>
      <c r="DA388" s="8">
        <v>74.180000000000007</v>
      </c>
      <c r="DB388" s="8">
        <v>0.04</v>
      </c>
      <c r="DC388" s="8">
        <v>74.56</v>
      </c>
      <c r="DD388" s="8">
        <v>0.01</v>
      </c>
      <c r="DE388" s="8">
        <v>0.115</v>
      </c>
      <c r="DF388" s="8">
        <v>3.0000000000000001E-3</v>
      </c>
      <c r="DG388" s="8">
        <v>1.1642999999999999</v>
      </c>
      <c r="DH388" s="8">
        <v>1.6000000000000001E-3</v>
      </c>
      <c r="DI388" s="8">
        <v>2157</v>
      </c>
      <c r="DJ388" s="8">
        <v>14</v>
      </c>
      <c r="DK388" s="8">
        <v>2100</v>
      </c>
      <c r="DL388" s="8">
        <v>71</v>
      </c>
      <c r="DM388" s="8">
        <v>3.9460000000000002</v>
      </c>
      <c r="DN388" s="8">
        <v>7.4999999999999997E-2</v>
      </c>
      <c r="DU388" s="8">
        <v>460.2</v>
      </c>
      <c r="DV388" s="8">
        <v>1.9</v>
      </c>
      <c r="DW388" s="8">
        <v>461.8</v>
      </c>
      <c r="DX388" s="8">
        <v>2</v>
      </c>
      <c r="DY388" s="8">
        <v>459.8</v>
      </c>
      <c r="DZ388" s="8">
        <v>2</v>
      </c>
      <c r="EA388" s="8">
        <v>3.2</v>
      </c>
      <c r="EB388" s="8">
        <v>0</v>
      </c>
      <c r="EC388" s="8">
        <v>2.7</v>
      </c>
      <c r="ED388" s="8">
        <v>0</v>
      </c>
      <c r="EE388" s="8">
        <v>3.1</v>
      </c>
      <c r="EF388" s="8">
        <v>0</v>
      </c>
      <c r="EG388" s="8">
        <v>1276.5999999999999</v>
      </c>
      <c r="EH388" s="8">
        <v>14.4</v>
      </c>
      <c r="EI388" s="8">
        <v>1095.9000000000001</v>
      </c>
      <c r="EJ388" s="8">
        <v>18.899999999999999</v>
      </c>
      <c r="EK388" s="8">
        <v>-10</v>
      </c>
      <c r="EL388" s="8">
        <v>0</v>
      </c>
      <c r="EM388" s="8">
        <v>460</v>
      </c>
      <c r="EO388" s="8">
        <v>460</v>
      </c>
      <c r="EQ388" s="8">
        <v>460</v>
      </c>
      <c r="ES388" s="8">
        <v>2.7</v>
      </c>
      <c r="EU388" s="8">
        <v>2.8</v>
      </c>
      <c r="EW388" s="8">
        <v>2.7</v>
      </c>
      <c r="EY388" s="8">
        <v>0.38</v>
      </c>
      <c r="FW388" s="8">
        <v>0.5</v>
      </c>
      <c r="FY388" s="8">
        <v>0</v>
      </c>
      <c r="GA388" s="8">
        <v>0</v>
      </c>
      <c r="GC388" s="8">
        <v>85</v>
      </c>
      <c r="GE388" s="8">
        <v>1065</v>
      </c>
      <c r="GT388" s="8">
        <v>96.85</v>
      </c>
      <c r="GU388" s="8">
        <v>0.03</v>
      </c>
      <c r="GV388" s="8">
        <v>55.54</v>
      </c>
      <c r="GW388" s="8">
        <v>0.04</v>
      </c>
      <c r="GX388" s="8">
        <v>57.26</v>
      </c>
      <c r="GY388" s="8">
        <v>0.01</v>
      </c>
      <c r="GZ388" s="8">
        <v>1.71</v>
      </c>
      <c r="HA388" s="8">
        <v>0.04</v>
      </c>
      <c r="HB388" s="8">
        <v>96.07</v>
      </c>
      <c r="HC388" s="8">
        <v>0.01</v>
      </c>
      <c r="HD388" s="8">
        <v>57.23</v>
      </c>
      <c r="HE388" s="8">
        <v>0.01</v>
      </c>
      <c r="HF388" s="8">
        <v>56.83</v>
      </c>
      <c r="HG388" s="8">
        <v>0</v>
      </c>
      <c r="HH388" s="8">
        <v>0.4</v>
      </c>
      <c r="HI388" s="8">
        <v>0.02</v>
      </c>
      <c r="HL388" s="8">
        <v>68.64</v>
      </c>
      <c r="HM388" s="8">
        <v>0.02</v>
      </c>
      <c r="HR388" s="8">
        <v>96.46</v>
      </c>
      <c r="HS388" s="8">
        <v>0.02</v>
      </c>
      <c r="HT388" s="8">
        <v>70.97</v>
      </c>
      <c r="HU388" s="8">
        <v>0.01</v>
      </c>
      <c r="HV388" s="8">
        <v>57.04</v>
      </c>
      <c r="HW388" s="8">
        <v>0.01</v>
      </c>
      <c r="HX388" s="8">
        <v>13.93</v>
      </c>
      <c r="HY388" s="8">
        <v>0.02</v>
      </c>
      <c r="HZ388" s="8">
        <v>95.67</v>
      </c>
      <c r="IA388" s="8">
        <v>0.03</v>
      </c>
      <c r="IB388" s="8">
        <v>56.89</v>
      </c>
      <c r="IC388" s="8">
        <v>0.02</v>
      </c>
      <c r="ID388" s="8">
        <v>56.6</v>
      </c>
      <c r="IE388" s="8">
        <v>0.02</v>
      </c>
      <c r="IF388" s="8">
        <v>0.28999999999999998</v>
      </c>
      <c r="IG388" s="8">
        <v>0.02</v>
      </c>
      <c r="KB388" s="8">
        <v>96.99</v>
      </c>
      <c r="KC388" s="8">
        <v>0.03</v>
      </c>
      <c r="KD388" s="8">
        <v>56.81</v>
      </c>
      <c r="KE388" s="8">
        <v>0.02</v>
      </c>
      <c r="KF388" s="8">
        <v>57.34</v>
      </c>
      <c r="KG388" s="8">
        <v>0.01</v>
      </c>
      <c r="KH388" s="8">
        <v>0.52</v>
      </c>
      <c r="KI388" s="8">
        <v>0.02</v>
      </c>
      <c r="KJ388" s="8">
        <v>97.5</v>
      </c>
      <c r="KK388" s="8">
        <v>0.03</v>
      </c>
      <c r="KL388" s="8">
        <v>57.61</v>
      </c>
      <c r="KM388" s="8">
        <v>0.02</v>
      </c>
      <c r="KN388" s="8">
        <v>1.1100000000000001</v>
      </c>
      <c r="KO388" s="8">
        <v>0.03</v>
      </c>
      <c r="KR388" s="8">
        <v>72.510000000000005</v>
      </c>
      <c r="KS388" s="8">
        <v>0.01</v>
      </c>
      <c r="KX388" s="8">
        <v>97.05</v>
      </c>
      <c r="KY388" s="8">
        <v>0.02</v>
      </c>
      <c r="KZ388" s="8">
        <v>57.37</v>
      </c>
      <c r="LA388" s="8">
        <v>0.01</v>
      </c>
      <c r="LB388" s="8">
        <v>13.2</v>
      </c>
      <c r="LC388" s="8">
        <v>0.03</v>
      </c>
      <c r="LD388" s="8">
        <v>96.54</v>
      </c>
      <c r="LE388" s="8">
        <v>0.01</v>
      </c>
      <c r="LF388" s="8">
        <v>58.76</v>
      </c>
      <c r="LG388" s="8">
        <v>0.02</v>
      </c>
      <c r="LH388" s="8">
        <v>57.08</v>
      </c>
      <c r="LI388" s="8">
        <v>0.01</v>
      </c>
      <c r="LJ388" s="8">
        <v>1.67</v>
      </c>
      <c r="LK388" s="8">
        <v>0.02</v>
      </c>
      <c r="LL388" s="8">
        <v>57.56</v>
      </c>
      <c r="LM388" s="8">
        <v>0.03</v>
      </c>
      <c r="MP388" s="8">
        <v>56.58</v>
      </c>
      <c r="MQ388" s="8">
        <v>0.03</v>
      </c>
      <c r="MR388" s="8">
        <v>58.1</v>
      </c>
      <c r="MS388" s="8">
        <v>0.04</v>
      </c>
      <c r="MT388" s="8">
        <v>57.56</v>
      </c>
      <c r="MU388" s="8">
        <v>0.03</v>
      </c>
      <c r="MV388" s="8">
        <v>59.33</v>
      </c>
      <c r="MW388" s="8">
        <v>0.05</v>
      </c>
      <c r="MX388" s="8">
        <v>74.22</v>
      </c>
      <c r="MY388" s="8">
        <v>0.02</v>
      </c>
      <c r="MZ388" s="8">
        <v>74.010000000000005</v>
      </c>
      <c r="NA388" s="8">
        <v>0.02</v>
      </c>
      <c r="NB388" s="8">
        <v>73.94</v>
      </c>
      <c r="NC388" s="8">
        <v>0.02</v>
      </c>
      <c r="ND388" s="8">
        <v>74.5</v>
      </c>
      <c r="NE388" s="8">
        <v>0.02</v>
      </c>
      <c r="NF388" s="8">
        <v>74.48</v>
      </c>
      <c r="NG388" s="8">
        <v>0.02</v>
      </c>
      <c r="NJ388" s="8">
        <v>55.03</v>
      </c>
      <c r="NK388" s="8">
        <v>0.01</v>
      </c>
      <c r="NL388" s="8">
        <v>69</v>
      </c>
      <c r="NM388" s="8">
        <v>0.03</v>
      </c>
      <c r="NN388" s="8">
        <v>71.150000000000006</v>
      </c>
      <c r="NO388" s="8">
        <v>0.02</v>
      </c>
      <c r="NP388" s="8">
        <v>57.3</v>
      </c>
      <c r="NQ388" s="8">
        <v>0.02</v>
      </c>
      <c r="NR388" s="8">
        <v>57.3</v>
      </c>
      <c r="NS388" s="8">
        <v>0.01</v>
      </c>
      <c r="NT388" s="8">
        <v>56.74</v>
      </c>
      <c r="NU388" s="8">
        <v>0.02</v>
      </c>
      <c r="NV388" s="8">
        <v>73.040000000000006</v>
      </c>
      <c r="NW388" s="8">
        <v>0.01</v>
      </c>
      <c r="NX388" s="8">
        <v>71.739999999999995</v>
      </c>
      <c r="NY388" s="8">
        <v>0.02</v>
      </c>
      <c r="NZ388" s="8">
        <v>60.63</v>
      </c>
      <c r="OA388" s="8">
        <v>0.02</v>
      </c>
      <c r="OB388" s="8">
        <v>68.64</v>
      </c>
      <c r="OC388" s="8">
        <v>0.02</v>
      </c>
      <c r="OD388" s="8">
        <v>72.510000000000005</v>
      </c>
      <c r="OE388" s="8">
        <v>0.01</v>
      </c>
      <c r="OF388" s="8">
        <v>55.24</v>
      </c>
      <c r="OG388" s="8">
        <v>0.04</v>
      </c>
      <c r="OH388" s="8">
        <v>55.98</v>
      </c>
      <c r="OI388" s="8">
        <v>0.01</v>
      </c>
      <c r="OJ388" s="8">
        <v>59.06</v>
      </c>
      <c r="OK388" s="8">
        <v>0.02</v>
      </c>
      <c r="OL388" s="8">
        <v>57.1</v>
      </c>
      <c r="OM388" s="8">
        <v>0.01</v>
      </c>
      <c r="ON388" s="8">
        <v>57.68</v>
      </c>
      <c r="OO388" s="8">
        <v>0.01</v>
      </c>
      <c r="OP388" s="8">
        <v>58.1</v>
      </c>
      <c r="OQ388" s="8">
        <v>0.04</v>
      </c>
      <c r="OR388" s="8">
        <v>59.33</v>
      </c>
      <c r="OS388" s="8">
        <v>0.05</v>
      </c>
      <c r="PJ388" s="8">
        <v>55.54</v>
      </c>
      <c r="PK388" s="8">
        <v>0.04</v>
      </c>
      <c r="PL388" s="8">
        <v>56.5</v>
      </c>
      <c r="PM388" s="8">
        <v>0.02</v>
      </c>
      <c r="PN388" s="8">
        <v>56.58</v>
      </c>
      <c r="PO388" s="8">
        <v>0.03</v>
      </c>
      <c r="PP388" s="8">
        <v>57.56</v>
      </c>
      <c r="PQ388" s="8">
        <v>0.03</v>
      </c>
      <c r="QH388" s="8">
        <v>70.569999999999993</v>
      </c>
      <c r="QI388" s="8">
        <v>0.03</v>
      </c>
      <c r="QV388" s="8">
        <v>57.21</v>
      </c>
      <c r="QW388" s="8">
        <v>0.02</v>
      </c>
      <c r="QX388" s="8">
        <v>56.77</v>
      </c>
      <c r="QY388" s="8">
        <v>0.1</v>
      </c>
      <c r="QZ388" s="8">
        <v>56.45</v>
      </c>
      <c r="RA388" s="8">
        <v>0.15</v>
      </c>
      <c r="RB388" s="8">
        <v>75.150000000000006</v>
      </c>
      <c r="RC388" s="8">
        <v>0.02</v>
      </c>
      <c r="RD388" s="8">
        <v>74.8</v>
      </c>
      <c r="RE388" s="8">
        <v>0.01</v>
      </c>
      <c r="RF388" s="8">
        <v>74.7</v>
      </c>
      <c r="RG388" s="8">
        <v>0.01</v>
      </c>
      <c r="RH388" s="8">
        <v>75.489999999999995</v>
      </c>
      <c r="RI388" s="8">
        <v>0.02</v>
      </c>
      <c r="RJ388" s="8">
        <v>75.8</v>
      </c>
      <c r="RK388" s="8">
        <v>4.3499999999999996</v>
      </c>
      <c r="RL388" s="8">
        <v>75.489999999999995</v>
      </c>
      <c r="RM388" s="8">
        <v>0.02</v>
      </c>
      <c r="RN388" s="8">
        <v>75.290000000000006</v>
      </c>
      <c r="RO388" s="8">
        <v>0.02</v>
      </c>
      <c r="RP388" s="8">
        <v>72.67</v>
      </c>
      <c r="RQ388" s="8">
        <v>0.05</v>
      </c>
      <c r="RR388" s="8">
        <v>73.430000000000007</v>
      </c>
      <c r="RS388" s="8">
        <v>0.03</v>
      </c>
      <c r="RT388" s="8">
        <v>73.239999999999995</v>
      </c>
      <c r="RU388" s="8">
        <v>0.04</v>
      </c>
      <c r="RV388" s="8">
        <v>73</v>
      </c>
      <c r="RW388" s="8">
        <v>0.05</v>
      </c>
      <c r="RX388" s="8">
        <v>73.7</v>
      </c>
      <c r="RY388" s="8">
        <v>0.03</v>
      </c>
      <c r="RZ388" s="8">
        <v>73.55</v>
      </c>
      <c r="SA388" s="8">
        <v>0.03</v>
      </c>
      <c r="SB388" s="8">
        <v>73.91</v>
      </c>
      <c r="SC388" s="8">
        <v>0.03</v>
      </c>
      <c r="SD388" s="8">
        <v>74.540000000000006</v>
      </c>
      <c r="SE388" s="8">
        <v>0.03</v>
      </c>
      <c r="SF388" s="8">
        <v>74.58</v>
      </c>
      <c r="SG388" s="8">
        <v>0.02</v>
      </c>
      <c r="SH388" s="8">
        <v>74.45</v>
      </c>
      <c r="SI388" s="8">
        <v>0.03</v>
      </c>
      <c r="SJ388" s="8">
        <v>74.59</v>
      </c>
      <c r="SK388" s="8">
        <v>0.02</v>
      </c>
      <c r="SL388" s="8">
        <v>74.53</v>
      </c>
      <c r="SM388" s="8">
        <v>0.02</v>
      </c>
      <c r="SN388" s="8">
        <v>74.69</v>
      </c>
      <c r="SO388" s="8">
        <v>0.02</v>
      </c>
      <c r="SP388" s="8">
        <v>74.5</v>
      </c>
      <c r="SQ388" s="8">
        <v>0.03</v>
      </c>
      <c r="SR388" s="8">
        <v>72.150000000000006</v>
      </c>
      <c r="SS388" s="8">
        <v>0.11</v>
      </c>
      <c r="ST388" s="8">
        <v>74.760000000000005</v>
      </c>
      <c r="SU388" s="8">
        <v>0.02</v>
      </c>
      <c r="SV388" s="8">
        <v>73.63</v>
      </c>
      <c r="SW388" s="8">
        <v>0.04</v>
      </c>
      <c r="SX388" s="8">
        <v>68.03</v>
      </c>
      <c r="SY388" s="8">
        <v>0.15</v>
      </c>
      <c r="SZ388" s="8">
        <v>68.510000000000005</v>
      </c>
      <c r="TA388" s="8">
        <v>0.13</v>
      </c>
      <c r="TD388" s="8">
        <v>74.849999999999994</v>
      </c>
      <c r="TE388" s="8">
        <v>0.02</v>
      </c>
      <c r="TF388" s="8">
        <v>75.52</v>
      </c>
      <c r="TG388" s="8">
        <v>0.02</v>
      </c>
      <c r="TH388" s="8">
        <v>75.38</v>
      </c>
      <c r="TI388" s="8">
        <v>0.02</v>
      </c>
      <c r="TJ388" s="8">
        <v>75.23</v>
      </c>
      <c r="TK388" s="8">
        <v>0.02</v>
      </c>
      <c r="TL388" s="8">
        <v>74.66</v>
      </c>
      <c r="TN388" s="8">
        <v>74.89</v>
      </c>
      <c r="TO388" s="8">
        <v>0.02</v>
      </c>
      <c r="TP388" s="8">
        <v>71.94</v>
      </c>
      <c r="TQ388" s="8">
        <v>0.05</v>
      </c>
      <c r="TR388" s="8">
        <v>72.28</v>
      </c>
      <c r="TS388" s="8">
        <v>0.04</v>
      </c>
      <c r="TT388" s="8">
        <v>73.510000000000005</v>
      </c>
      <c r="TU388" s="8">
        <v>0.03</v>
      </c>
      <c r="TV388" s="8">
        <v>74.599999999999994</v>
      </c>
      <c r="TW388" s="8">
        <v>0.03</v>
      </c>
      <c r="TX388" s="8">
        <v>74.760000000000005</v>
      </c>
      <c r="TY388" s="8">
        <v>0.02</v>
      </c>
      <c r="WJ388" s="7" t="s">
        <v>3405</v>
      </c>
      <c r="WK388" s="8">
        <v>74.994</v>
      </c>
      <c r="WL388" s="8">
        <v>1E-3</v>
      </c>
      <c r="WM388" s="8">
        <v>62.002000000000002</v>
      </c>
      <c r="WN388" s="8">
        <v>3.4000000000000002E-2</v>
      </c>
      <c r="WO388" s="8">
        <v>74.174999999999997</v>
      </c>
      <c r="WP388" s="8">
        <v>6.0000000000000001E-3</v>
      </c>
      <c r="WQ388" s="8">
        <v>61.445999999999998</v>
      </c>
      <c r="WR388" s="8">
        <v>0.03</v>
      </c>
      <c r="WS388" s="8">
        <v>54.997</v>
      </c>
      <c r="WT388" s="8">
        <v>0.01</v>
      </c>
      <c r="WU388" s="8">
        <v>51.006999999999998</v>
      </c>
      <c r="WV388" s="8">
        <v>1.6E-2</v>
      </c>
      <c r="WW388" s="8">
        <v>2402.9</v>
      </c>
      <c r="WX388" s="8">
        <v>1.6</v>
      </c>
      <c r="WY388" s="8">
        <v>2304.5</v>
      </c>
      <c r="WZ388" s="8">
        <v>1.6</v>
      </c>
      <c r="XA388" s="8">
        <v>0.40300000000000002</v>
      </c>
      <c r="XB388" s="8">
        <v>2E-3</v>
      </c>
      <c r="XC388" s="8">
        <v>-0.191</v>
      </c>
      <c r="XD388" s="8">
        <v>1E-3</v>
      </c>
      <c r="XE388" s="8">
        <v>0.115</v>
      </c>
      <c r="XF388" s="8">
        <v>3.0000000000000001E-3</v>
      </c>
      <c r="XG388" s="8">
        <v>1.1642999999999999</v>
      </c>
      <c r="XH388" s="8">
        <v>1.6000000000000001E-3</v>
      </c>
      <c r="XI388" s="8">
        <v>29.396000000000001</v>
      </c>
      <c r="XJ388" s="8">
        <v>0</v>
      </c>
      <c r="XK388" s="8">
        <v>1080</v>
      </c>
      <c r="XL388" s="8">
        <v>8</v>
      </c>
      <c r="XM388" s="8">
        <v>980</v>
      </c>
      <c r="XO388" s="11">
        <v>0</v>
      </c>
      <c r="XP388" s="2">
        <v>0</v>
      </c>
      <c r="XQ388" s="4">
        <v>13.029</v>
      </c>
      <c r="XR388" s="4">
        <v>0.191</v>
      </c>
      <c r="XS388" s="45">
        <f t="shared" si="307"/>
        <v>1.1617491470019423</v>
      </c>
      <c r="XT388" s="9">
        <f t="shared" si="309"/>
        <v>10657.391972823383</v>
      </c>
      <c r="XU388" s="46">
        <f t="shared" si="310"/>
        <v>109.10555448818899</v>
      </c>
      <c r="XV388" s="9">
        <f t="shared" si="308"/>
        <v>0</v>
      </c>
      <c r="XW388" s="9">
        <f t="shared" si="311"/>
        <v>0</v>
      </c>
      <c r="XX388" s="9">
        <f t="shared" si="312"/>
        <v>10657.391972823383</v>
      </c>
      <c r="XY388" s="15">
        <f t="shared" si="313"/>
        <v>8.7833618072067771E-3</v>
      </c>
      <c r="XZ388" s="9">
        <f t="shared" si="314"/>
        <v>27.61016942675052</v>
      </c>
      <c r="YA388" s="9">
        <f t="shared" si="315"/>
        <v>73.013250852998056</v>
      </c>
      <c r="YB388" s="10">
        <v>13.029460235441823</v>
      </c>
      <c r="YC388" s="10">
        <v>13.528075195849727</v>
      </c>
      <c r="YD388" s="3">
        <v>6.9857677396852726E-3</v>
      </c>
      <c r="YE388" s="9">
        <v>20.781762714966558</v>
      </c>
      <c r="YF388" s="15">
        <v>8.7833618072067771E-3</v>
      </c>
      <c r="YG388" s="9">
        <v>27.61016942675052</v>
      </c>
      <c r="YH388" s="15">
        <v>8.6123006556983808E-3</v>
      </c>
      <c r="YI388" s="9">
        <v>27.223285921800553</v>
      </c>
      <c r="YJ388" s="9">
        <f t="shared" si="316"/>
        <v>74.994</v>
      </c>
      <c r="YK388" s="9">
        <f t="shared" si="317"/>
        <v>62.002009056357245</v>
      </c>
      <c r="YL388" s="9">
        <f t="shared" si="318"/>
        <v>26.940023758694515</v>
      </c>
      <c r="YM388" s="9"/>
      <c r="YN388" s="9"/>
      <c r="YO388" s="9"/>
      <c r="YP388" s="14"/>
      <c r="YQ388" s="9"/>
      <c r="YR388" s="9"/>
      <c r="YS388" s="10"/>
      <c r="YT388" s="15"/>
      <c r="YU388" s="16"/>
      <c r="YV388" s="16"/>
      <c r="YW388" s="47"/>
      <c r="YX388" s="5"/>
      <c r="YY388" s="5"/>
      <c r="YZ388" s="5"/>
      <c r="ZA388" s="5"/>
      <c r="ZB388" s="5"/>
      <c r="ZC388" s="6"/>
    </row>
    <row r="389" spans="1:679" s="8" customFormat="1" x14ac:dyDescent="0.25">
      <c r="A389" s="8">
        <v>2</v>
      </c>
      <c r="B389" s="8" t="s">
        <v>1133</v>
      </c>
      <c r="C389" s="8" t="s">
        <v>1134</v>
      </c>
      <c r="D389" s="8" t="s">
        <v>1133</v>
      </c>
      <c r="E389" s="8" t="s">
        <v>3331</v>
      </c>
      <c r="F389" s="8" t="s">
        <v>3323</v>
      </c>
      <c r="G389" s="8" t="s">
        <v>3323</v>
      </c>
      <c r="I389" s="8" t="s">
        <v>3310</v>
      </c>
      <c r="J389" s="8" t="s">
        <v>3310</v>
      </c>
      <c r="N389" s="7"/>
      <c r="O389" s="7"/>
      <c r="P389" s="8" t="s">
        <v>3369</v>
      </c>
      <c r="Q389" s="8" t="s">
        <v>505</v>
      </c>
      <c r="R389" s="8" t="s">
        <v>1135</v>
      </c>
      <c r="S389" s="8" t="s">
        <v>119</v>
      </c>
      <c r="T389" s="8" t="s">
        <v>120</v>
      </c>
      <c r="U389" s="8" t="s">
        <v>121</v>
      </c>
      <c r="V389" s="8" t="s">
        <v>3378</v>
      </c>
      <c r="W389" s="8" t="s">
        <v>3382</v>
      </c>
      <c r="X389" s="8" t="s">
        <v>3388</v>
      </c>
      <c r="Y389" s="8" t="s">
        <v>3388</v>
      </c>
      <c r="Z389" s="8" t="s">
        <v>122</v>
      </c>
      <c r="AA389" s="8" t="s">
        <v>123</v>
      </c>
      <c r="AB389" s="8" t="s">
        <v>124</v>
      </c>
      <c r="AC389" s="8" t="s">
        <v>125</v>
      </c>
      <c r="AD389" s="8" t="s">
        <v>126</v>
      </c>
      <c r="AE389" s="8" t="s">
        <v>3393</v>
      </c>
      <c r="AF389" s="8" t="s">
        <v>127</v>
      </c>
      <c r="AG389" s="8">
        <v>75</v>
      </c>
      <c r="AH389" s="8">
        <v>62</v>
      </c>
      <c r="AI389" s="8">
        <v>55</v>
      </c>
      <c r="AJ389" s="8">
        <v>51</v>
      </c>
      <c r="AK389" s="8">
        <v>6.4</v>
      </c>
      <c r="AL389" s="8">
        <v>6.2</v>
      </c>
      <c r="AM389" s="8">
        <v>6.4</v>
      </c>
      <c r="AN389" s="8">
        <v>6.2</v>
      </c>
      <c r="AO389" s="8">
        <v>460.4</v>
      </c>
      <c r="AP389" s="8">
        <v>0</v>
      </c>
      <c r="AQ389" s="8">
        <v>3.2</v>
      </c>
      <c r="AR389" s="8">
        <v>0</v>
      </c>
      <c r="AS389" s="8">
        <v>3830</v>
      </c>
      <c r="AT389" s="8">
        <v>15</v>
      </c>
      <c r="AU389" s="8">
        <v>3554</v>
      </c>
      <c r="AV389" s="8">
        <v>61</v>
      </c>
      <c r="AW389" s="8">
        <v>2345</v>
      </c>
      <c r="AX389" s="8">
        <v>81</v>
      </c>
      <c r="AY389" s="8">
        <v>6177</v>
      </c>
      <c r="AZ389" s="8">
        <v>87</v>
      </c>
      <c r="BA389" s="8">
        <v>5.7891283969999998</v>
      </c>
      <c r="BB389" s="8">
        <v>748</v>
      </c>
      <c r="BC389" s="8">
        <v>980</v>
      </c>
      <c r="BE389" s="8">
        <v>3.5895032800000002</v>
      </c>
      <c r="CO389" s="8" t="s">
        <v>1136</v>
      </c>
      <c r="CP389" s="8" t="s">
        <v>513</v>
      </c>
      <c r="CQ389" s="8">
        <v>74.998000000000005</v>
      </c>
      <c r="CR389" s="8">
        <v>5.0000000000000001E-3</v>
      </c>
      <c r="CS389" s="8">
        <v>62.000999999999998</v>
      </c>
      <c r="CT389" s="8">
        <v>0.03</v>
      </c>
      <c r="CU389" s="8">
        <v>55</v>
      </c>
      <c r="CV389" s="8">
        <v>0.01</v>
      </c>
      <c r="CW389" s="8">
        <v>50.994999999999997</v>
      </c>
      <c r="CX389" s="8">
        <v>1.4E-2</v>
      </c>
      <c r="CY389" s="8">
        <v>75.099999999999994</v>
      </c>
      <c r="CZ389" s="8">
        <v>0.02</v>
      </c>
      <c r="DA389" s="8">
        <v>73.739999999999995</v>
      </c>
      <c r="DB389" s="8">
        <v>0.02</v>
      </c>
      <c r="DC389" s="8">
        <v>74</v>
      </c>
      <c r="DD389" s="8">
        <v>0</v>
      </c>
      <c r="DE389" s="8">
        <v>0.108</v>
      </c>
      <c r="DF389" s="8">
        <v>3.0000000000000001E-3</v>
      </c>
      <c r="DG389" s="8">
        <v>1.1674</v>
      </c>
      <c r="DH389" s="8">
        <v>2.8E-3</v>
      </c>
      <c r="DI389" s="8">
        <v>3830</v>
      </c>
      <c r="DJ389" s="8">
        <v>15</v>
      </c>
      <c r="DK389" s="8">
        <v>2345</v>
      </c>
      <c r="DL389" s="8">
        <v>81</v>
      </c>
      <c r="DM389" s="8">
        <v>5.7910000000000004</v>
      </c>
      <c r="DN389" s="8">
        <v>9.4E-2</v>
      </c>
      <c r="DU389" s="8">
        <v>460.4</v>
      </c>
      <c r="DV389" s="8">
        <v>2</v>
      </c>
      <c r="DW389" s="8">
        <v>460.6</v>
      </c>
      <c r="DX389" s="8">
        <v>2</v>
      </c>
      <c r="DY389" s="8">
        <v>459.6</v>
      </c>
      <c r="DZ389" s="8">
        <v>2</v>
      </c>
      <c r="EA389" s="8">
        <v>3.2</v>
      </c>
      <c r="EB389" s="8">
        <v>0</v>
      </c>
      <c r="EC389" s="8">
        <v>2.7</v>
      </c>
      <c r="ED389" s="8">
        <v>0</v>
      </c>
      <c r="EE389" s="8">
        <v>3.1</v>
      </c>
      <c r="EF389" s="8">
        <v>0</v>
      </c>
      <c r="EG389" s="8">
        <v>1267.3</v>
      </c>
      <c r="EH389" s="8">
        <v>14.9</v>
      </c>
      <c r="EI389" s="8">
        <v>1109.5999999999999</v>
      </c>
      <c r="EJ389" s="8">
        <v>19.3</v>
      </c>
      <c r="EK389" s="8">
        <v>-10</v>
      </c>
      <c r="EL389" s="8">
        <v>0</v>
      </c>
      <c r="EM389" s="8">
        <v>460</v>
      </c>
      <c r="EO389" s="8">
        <v>460</v>
      </c>
      <c r="EQ389" s="8">
        <v>460</v>
      </c>
      <c r="ES389" s="8">
        <v>2.7</v>
      </c>
      <c r="EU389" s="8">
        <v>2.8</v>
      </c>
      <c r="EW389" s="8">
        <v>2.7</v>
      </c>
      <c r="EY389" s="8">
        <v>0.39</v>
      </c>
      <c r="FW389" s="8">
        <v>0.4</v>
      </c>
      <c r="FY389" s="8">
        <v>0</v>
      </c>
      <c r="GA389" s="8">
        <v>0</v>
      </c>
      <c r="GC389" s="8">
        <v>85</v>
      </c>
      <c r="GE389" s="8">
        <v>1065</v>
      </c>
      <c r="GT389" s="8">
        <v>95.93</v>
      </c>
      <c r="GU389" s="8">
        <v>0.03</v>
      </c>
      <c r="GV389" s="8">
        <v>58.08</v>
      </c>
      <c r="GW389" s="8">
        <v>0.03</v>
      </c>
      <c r="GX389" s="8">
        <v>56.76</v>
      </c>
      <c r="GY389" s="8">
        <v>0.02</v>
      </c>
      <c r="GZ389" s="8">
        <v>-1.31</v>
      </c>
      <c r="HA389" s="8">
        <v>0.03</v>
      </c>
      <c r="HB389" s="8">
        <v>95.92</v>
      </c>
      <c r="HC389" s="8">
        <v>0.02</v>
      </c>
      <c r="HD389" s="8">
        <v>59.29</v>
      </c>
      <c r="HE389" s="8">
        <v>0.02</v>
      </c>
      <c r="HF389" s="8">
        <v>56.76</v>
      </c>
      <c r="HG389" s="8">
        <v>0.01</v>
      </c>
      <c r="HH389" s="8">
        <v>-2.52</v>
      </c>
      <c r="HI389" s="8">
        <v>0.02</v>
      </c>
      <c r="HL389" s="8">
        <v>70.78</v>
      </c>
      <c r="HM389" s="8">
        <v>0.02</v>
      </c>
      <c r="HR389" s="8">
        <v>95.5</v>
      </c>
      <c r="HS389" s="8">
        <v>0.02</v>
      </c>
      <c r="HT389" s="8">
        <v>70.83</v>
      </c>
      <c r="HU389" s="8">
        <v>0.02</v>
      </c>
      <c r="HV389" s="8">
        <v>56.52</v>
      </c>
      <c r="HW389" s="8">
        <v>0.01</v>
      </c>
      <c r="HX389" s="8">
        <v>14.31</v>
      </c>
      <c r="HY389" s="8">
        <v>0.02</v>
      </c>
      <c r="HZ389" s="8">
        <v>95.03</v>
      </c>
      <c r="IA389" s="8">
        <v>0.03</v>
      </c>
      <c r="IB389" s="8">
        <v>60.33</v>
      </c>
      <c r="IC389" s="8">
        <v>0.02</v>
      </c>
      <c r="ID389" s="8">
        <v>56.26</v>
      </c>
      <c r="IE389" s="8">
        <v>0.01</v>
      </c>
      <c r="IF389" s="8">
        <v>4.0599999999999996</v>
      </c>
      <c r="IG389" s="8">
        <v>0.02</v>
      </c>
      <c r="KB389" s="8">
        <v>96.25</v>
      </c>
      <c r="KC389" s="8">
        <v>0.03</v>
      </c>
      <c r="KD389" s="8">
        <v>60.38</v>
      </c>
      <c r="KE389" s="8">
        <v>0.05</v>
      </c>
      <c r="KF389" s="8">
        <v>56.94</v>
      </c>
      <c r="KG389" s="8">
        <v>0.02</v>
      </c>
      <c r="KH389" s="8">
        <v>3.43</v>
      </c>
      <c r="KI389" s="8">
        <v>0.04</v>
      </c>
      <c r="KJ389" s="8">
        <v>96.93</v>
      </c>
      <c r="KK389" s="8">
        <v>0.03</v>
      </c>
      <c r="KL389" s="8">
        <v>57.32</v>
      </c>
      <c r="KM389" s="8">
        <v>0.02</v>
      </c>
      <c r="KN389" s="8">
        <v>0.37</v>
      </c>
      <c r="KO389" s="8">
        <v>0.26</v>
      </c>
      <c r="KR389" s="8">
        <v>72.489999999999995</v>
      </c>
      <c r="KS389" s="8">
        <v>0.06</v>
      </c>
      <c r="KX389" s="8">
        <v>96.02</v>
      </c>
      <c r="KY389" s="8">
        <v>0.03</v>
      </c>
      <c r="KZ389" s="8">
        <v>56.81</v>
      </c>
      <c r="LA389" s="8">
        <v>0.02</v>
      </c>
      <c r="LB389" s="8">
        <v>13.88</v>
      </c>
      <c r="LC389" s="8">
        <v>0.03</v>
      </c>
      <c r="LD389" s="8">
        <v>96.02</v>
      </c>
      <c r="LE389" s="8">
        <v>0.03</v>
      </c>
      <c r="LF389" s="8">
        <v>60.61</v>
      </c>
      <c r="LG389" s="8">
        <v>0.06</v>
      </c>
      <c r="LH389" s="8">
        <v>56.81</v>
      </c>
      <c r="LI389" s="8">
        <v>0.02</v>
      </c>
      <c r="LJ389" s="8">
        <v>3.8</v>
      </c>
      <c r="LK389" s="8">
        <v>7.0000000000000007E-2</v>
      </c>
      <c r="LL389" s="8">
        <v>60.53</v>
      </c>
      <c r="LM389" s="8">
        <v>0.05</v>
      </c>
      <c r="MP389" s="8">
        <v>59.55</v>
      </c>
      <c r="MQ389" s="8">
        <v>0.02</v>
      </c>
      <c r="MR389" s="8">
        <v>60.44</v>
      </c>
      <c r="MS389" s="8">
        <v>0.02</v>
      </c>
      <c r="MT389" s="8">
        <v>60.53</v>
      </c>
      <c r="MU389" s="8">
        <v>0.05</v>
      </c>
      <c r="MV389" s="8">
        <v>61.71</v>
      </c>
      <c r="MW389" s="8">
        <v>0.03</v>
      </c>
      <c r="MX389" s="8">
        <v>73.72</v>
      </c>
      <c r="MY389" s="8">
        <v>0.02</v>
      </c>
      <c r="MZ389" s="8">
        <v>73.45</v>
      </c>
      <c r="NA389" s="8">
        <v>0.01</v>
      </c>
      <c r="NB389" s="8">
        <v>73.27</v>
      </c>
      <c r="NC389" s="8">
        <v>0.02</v>
      </c>
      <c r="ND389" s="8">
        <v>74.010000000000005</v>
      </c>
      <c r="NE389" s="8">
        <v>0.01</v>
      </c>
      <c r="NF389" s="8">
        <v>74</v>
      </c>
      <c r="NG389" s="8">
        <v>0.01</v>
      </c>
      <c r="NJ389" s="8">
        <v>57.37</v>
      </c>
      <c r="NK389" s="8">
        <v>0.02</v>
      </c>
      <c r="NL389" s="8">
        <v>71.17</v>
      </c>
      <c r="NM389" s="8">
        <v>0.02</v>
      </c>
      <c r="NN389" s="8">
        <v>71.69</v>
      </c>
      <c r="NO389" s="8">
        <v>0.01</v>
      </c>
      <c r="NP389" s="8">
        <v>60.46</v>
      </c>
      <c r="NQ389" s="8">
        <v>0.01</v>
      </c>
      <c r="NR389" s="8">
        <v>61.11</v>
      </c>
      <c r="NS389" s="8">
        <v>0.03</v>
      </c>
      <c r="NT389" s="8">
        <v>57.21</v>
      </c>
      <c r="NU389" s="8">
        <v>0.18</v>
      </c>
      <c r="NV389" s="8">
        <v>73.069999999999993</v>
      </c>
      <c r="NW389" s="8">
        <v>0.06</v>
      </c>
      <c r="NX389" s="8">
        <v>71.900000000000006</v>
      </c>
      <c r="NY389" s="8">
        <v>0.02</v>
      </c>
      <c r="NZ389" s="8">
        <v>62.86</v>
      </c>
      <c r="OA389" s="8">
        <v>7.0000000000000007E-2</v>
      </c>
      <c r="OB389" s="8">
        <v>70.78</v>
      </c>
      <c r="OC389" s="8">
        <v>0.02</v>
      </c>
      <c r="OD389" s="8">
        <v>72.489999999999995</v>
      </c>
      <c r="OE389" s="8">
        <v>0.06</v>
      </c>
      <c r="OF389" s="8">
        <v>55.63</v>
      </c>
      <c r="OG389" s="8">
        <v>0.04</v>
      </c>
      <c r="OH389" s="8">
        <v>58.98</v>
      </c>
      <c r="OI389" s="8">
        <v>0.02</v>
      </c>
      <c r="OJ389" s="8">
        <v>61.32</v>
      </c>
      <c r="OK389" s="8">
        <v>0.02</v>
      </c>
      <c r="OL389" s="8">
        <v>58.3</v>
      </c>
      <c r="OM389" s="8">
        <v>0.04</v>
      </c>
      <c r="ON389" s="8">
        <v>59.27</v>
      </c>
      <c r="OO389" s="8">
        <v>0.08</v>
      </c>
      <c r="OP389" s="8">
        <v>60.44</v>
      </c>
      <c r="OQ389" s="8">
        <v>0.02</v>
      </c>
      <c r="OR389" s="8">
        <v>61.71</v>
      </c>
      <c r="OS389" s="8">
        <v>0.03</v>
      </c>
      <c r="PJ389" s="8">
        <v>58.08</v>
      </c>
      <c r="PK389" s="8">
        <v>0.03</v>
      </c>
      <c r="PL389" s="8">
        <v>56.96</v>
      </c>
      <c r="PM389" s="8">
        <v>0.25</v>
      </c>
      <c r="PN389" s="8">
        <v>59.55</v>
      </c>
      <c r="PO389" s="8">
        <v>0.02</v>
      </c>
      <c r="PP389" s="8">
        <v>60.53</v>
      </c>
      <c r="PQ389" s="8">
        <v>0.05</v>
      </c>
      <c r="QH389" s="8">
        <v>70.7</v>
      </c>
      <c r="QI389" s="8">
        <v>0.03</v>
      </c>
      <c r="QV389" s="8">
        <v>59.57</v>
      </c>
      <c r="QW389" s="8">
        <v>0.01</v>
      </c>
      <c r="QX389" s="8">
        <v>56.26</v>
      </c>
      <c r="QY389" s="8">
        <v>0.09</v>
      </c>
      <c r="QZ389" s="8">
        <v>55.84</v>
      </c>
      <c r="RA389" s="8">
        <v>0.05</v>
      </c>
      <c r="RB389" s="8">
        <v>75.459999999999994</v>
      </c>
      <c r="RC389" s="8">
        <v>0.02</v>
      </c>
      <c r="RD389" s="8">
        <v>73.010000000000005</v>
      </c>
      <c r="RE389" s="8">
        <v>0.04</v>
      </c>
      <c r="RF389" s="8">
        <v>74.87</v>
      </c>
      <c r="RG389" s="8">
        <v>0.02</v>
      </c>
      <c r="RH389" s="8">
        <v>74.02</v>
      </c>
      <c r="RI389" s="8">
        <v>0.04</v>
      </c>
      <c r="RJ389" s="8">
        <v>75.63</v>
      </c>
      <c r="RK389" s="8">
        <v>1.39</v>
      </c>
      <c r="RL389" s="8">
        <v>75.94</v>
      </c>
      <c r="RM389" s="8">
        <v>0.02</v>
      </c>
      <c r="RN389" s="8">
        <v>75.53</v>
      </c>
      <c r="RO389" s="8">
        <v>0.02</v>
      </c>
      <c r="RP389" s="8">
        <v>70.709999999999994</v>
      </c>
      <c r="RQ389" s="8">
        <v>0.06</v>
      </c>
      <c r="RR389" s="8">
        <v>71.819999999999993</v>
      </c>
      <c r="RS389" s="8">
        <v>0.05</v>
      </c>
      <c r="RT389" s="8">
        <v>71.78</v>
      </c>
      <c r="RU389" s="8">
        <v>0.04</v>
      </c>
      <c r="RV389" s="8">
        <v>71.23</v>
      </c>
      <c r="RW389" s="8">
        <v>0.08</v>
      </c>
      <c r="RX389" s="8">
        <v>72.09</v>
      </c>
      <c r="RY389" s="8">
        <v>7.0000000000000007E-2</v>
      </c>
      <c r="RZ389" s="8">
        <v>71.73</v>
      </c>
      <c r="SA389" s="8">
        <v>0.05</v>
      </c>
      <c r="SB389" s="8">
        <v>71.959999999999994</v>
      </c>
      <c r="SC389" s="8">
        <v>0.04</v>
      </c>
      <c r="SD389" s="8">
        <v>73.03</v>
      </c>
      <c r="SE389" s="8">
        <v>0.04</v>
      </c>
      <c r="SF389" s="8">
        <v>73.489999999999995</v>
      </c>
      <c r="SG389" s="8">
        <v>0.06</v>
      </c>
      <c r="SH389" s="8">
        <v>72.56</v>
      </c>
      <c r="SI389" s="8">
        <v>0.06</v>
      </c>
      <c r="SJ389" s="8">
        <v>73.27</v>
      </c>
      <c r="SK389" s="8">
        <v>0.06</v>
      </c>
      <c r="SL389" s="8">
        <v>74.81</v>
      </c>
      <c r="SM389" s="8">
        <v>0.02</v>
      </c>
      <c r="SN389" s="8">
        <v>74.78</v>
      </c>
      <c r="SO389" s="8">
        <v>0.02</v>
      </c>
      <c r="SP389" s="8">
        <v>74.790000000000006</v>
      </c>
      <c r="SQ389" s="8">
        <v>0.02</v>
      </c>
      <c r="SR389" s="8">
        <v>74.23</v>
      </c>
      <c r="SS389" s="8">
        <v>0.11</v>
      </c>
      <c r="ST389" s="8">
        <v>74.849999999999994</v>
      </c>
      <c r="SU389" s="8">
        <v>0.01</v>
      </c>
      <c r="SV389" s="8">
        <v>74.650000000000006</v>
      </c>
      <c r="SW389" s="8">
        <v>0.01</v>
      </c>
      <c r="SX389" s="8">
        <v>70.11</v>
      </c>
      <c r="SY389" s="8">
        <v>0.1</v>
      </c>
      <c r="SZ389" s="8">
        <v>69.010000000000005</v>
      </c>
      <c r="TA389" s="8">
        <v>0.08</v>
      </c>
      <c r="TD389" s="8">
        <v>73.430000000000007</v>
      </c>
      <c r="TE389" s="8">
        <v>0.05</v>
      </c>
      <c r="TF389" s="8">
        <v>75.900000000000006</v>
      </c>
      <c r="TG389" s="8">
        <v>0.02</v>
      </c>
      <c r="TH389" s="8">
        <v>75.73</v>
      </c>
      <c r="TI389" s="8">
        <v>0.02</v>
      </c>
      <c r="TJ389" s="8">
        <v>75.03</v>
      </c>
      <c r="TK389" s="8">
        <v>0.03</v>
      </c>
      <c r="TL389" s="8">
        <v>73.39</v>
      </c>
      <c r="TN389" s="8">
        <v>75.14</v>
      </c>
      <c r="TO389" s="8">
        <v>0.02</v>
      </c>
      <c r="TP389" s="8">
        <v>68.16</v>
      </c>
      <c r="TQ389" s="8">
        <v>0.09</v>
      </c>
      <c r="TT389" s="8">
        <v>71.3</v>
      </c>
      <c r="TU389" s="8">
        <v>7.0000000000000007E-2</v>
      </c>
      <c r="TV389" s="8">
        <v>74.040000000000006</v>
      </c>
      <c r="TW389" s="8">
        <v>0.05</v>
      </c>
      <c r="TX389" s="8">
        <v>74.83</v>
      </c>
      <c r="TY389" s="8">
        <v>0.01</v>
      </c>
      <c r="WJ389" s="7" t="s">
        <v>3405</v>
      </c>
      <c r="WK389" s="8">
        <v>74.998000000000005</v>
      </c>
      <c r="WL389" s="8">
        <v>5.0000000000000001E-3</v>
      </c>
      <c r="WM389" s="8">
        <v>62.000999999999998</v>
      </c>
      <c r="WN389" s="8">
        <v>0.03</v>
      </c>
      <c r="WO389" s="8">
        <v>73.533000000000001</v>
      </c>
      <c r="WP389" s="8">
        <v>4.0000000000000001E-3</v>
      </c>
      <c r="WQ389" s="8">
        <v>61.183</v>
      </c>
      <c r="WR389" s="8">
        <v>2.1000000000000001E-2</v>
      </c>
      <c r="WS389" s="8">
        <v>55</v>
      </c>
      <c r="WT389" s="8">
        <v>0.01</v>
      </c>
      <c r="WU389" s="8">
        <v>50.994999999999997</v>
      </c>
      <c r="WV389" s="8">
        <v>1.4E-2</v>
      </c>
      <c r="WW389" s="8">
        <v>2401.6</v>
      </c>
      <c r="WX389" s="8">
        <v>2.9</v>
      </c>
      <c r="WY389" s="8">
        <v>2312.1</v>
      </c>
      <c r="WZ389" s="8">
        <v>2.8</v>
      </c>
      <c r="XA389" s="8">
        <v>0.42</v>
      </c>
      <c r="XB389" s="8">
        <v>2E-3</v>
      </c>
      <c r="XC389" s="8">
        <v>-0.17899999999999999</v>
      </c>
      <c r="XD389" s="8">
        <v>1E-3</v>
      </c>
      <c r="XE389" s="8">
        <v>0.108</v>
      </c>
      <c r="XF389" s="8">
        <v>3.0000000000000001E-3</v>
      </c>
      <c r="XG389" s="8">
        <v>1.1674</v>
      </c>
      <c r="XH389" s="8">
        <v>2.8E-3</v>
      </c>
      <c r="XI389" s="8">
        <v>29.475999999999999</v>
      </c>
      <c r="XJ389" s="8">
        <v>1E-3</v>
      </c>
      <c r="XK389" s="8">
        <v>1067</v>
      </c>
      <c r="XL389" s="8">
        <v>9</v>
      </c>
      <c r="XM389" s="8">
        <v>980</v>
      </c>
      <c r="XO389" s="1">
        <v>1.5751575157515924E-2</v>
      </c>
      <c r="XP389" s="2">
        <v>36.419216921692566</v>
      </c>
      <c r="XQ389" s="4">
        <v>13.029</v>
      </c>
      <c r="XR389" s="4">
        <v>0.17899999999999999</v>
      </c>
      <c r="XS389" s="45">
        <f t="shared" si="307"/>
        <v>1.1543314440312622</v>
      </c>
      <c r="XT389" s="9">
        <f t="shared" si="309"/>
        <v>10664.573975278019</v>
      </c>
      <c r="XU389" s="46">
        <f t="shared" si="310"/>
        <v>114.08301921259842</v>
      </c>
      <c r="XV389" s="9">
        <f t="shared" si="308"/>
        <v>36.419889332677009</v>
      </c>
      <c r="XW389" s="9">
        <f t="shared" si="311"/>
        <v>167.71146453199478</v>
      </c>
      <c r="XX389" s="9">
        <f t="shared" si="312"/>
        <v>10496.862510746025</v>
      </c>
      <c r="XY389" s="15">
        <f t="shared" si="313"/>
        <v>8.7534021636312201E-3</v>
      </c>
      <c r="XZ389" s="9">
        <f t="shared" si="314"/>
        <v>27.501908338201851</v>
      </c>
      <c r="YA389" s="9">
        <f t="shared" si="315"/>
        <v>72.378668555968744</v>
      </c>
      <c r="YB389" s="10">
        <v>13.029481115429322</v>
      </c>
      <c r="YC389" s="10">
        <v>13.511650848316563</v>
      </c>
      <c r="YD389" s="3">
        <v>6.9786864905753707E-3</v>
      </c>
      <c r="YE389" s="9">
        <v>20.774805890600319</v>
      </c>
      <c r="YF389" s="15">
        <v>8.7817573187407936E-3</v>
      </c>
      <c r="YG389" s="9">
        <v>27.609389235697552</v>
      </c>
      <c r="YH389" s="15">
        <v>8.5929335701411119E-3</v>
      </c>
      <c r="YI389" s="9">
        <v>27.045570215710374</v>
      </c>
      <c r="YJ389" s="9">
        <f t="shared" si="316"/>
        <v>74.684526834703064</v>
      </c>
      <c r="YK389" s="9">
        <f t="shared" si="317"/>
        <v>61.84544420925247</v>
      </c>
      <c r="YL389" s="9">
        <f t="shared" si="318"/>
        <v>26.764126591665953</v>
      </c>
      <c r="YM389" s="9"/>
      <c r="YN389" s="9"/>
      <c r="YO389" s="9"/>
      <c r="YP389" s="14"/>
      <c r="YQ389" s="9"/>
      <c r="YR389" s="9"/>
      <c r="YS389" s="10"/>
      <c r="YT389" s="15"/>
      <c r="YU389" s="16"/>
      <c r="YV389" s="16"/>
      <c r="YW389" s="47"/>
      <c r="YX389" s="5"/>
      <c r="YY389" s="5"/>
      <c r="YZ389" s="5"/>
      <c r="ZA389" s="5"/>
      <c r="ZB389" s="5"/>
      <c r="ZC389" s="6"/>
    </row>
    <row r="390" spans="1:679" s="8" customFormat="1" x14ac:dyDescent="0.25">
      <c r="A390" s="8">
        <v>2</v>
      </c>
      <c r="B390" s="8" t="s">
        <v>1137</v>
      </c>
      <c r="C390" s="8" t="s">
        <v>1138</v>
      </c>
      <c r="D390" s="8" t="s">
        <v>1137</v>
      </c>
      <c r="E390" s="8" t="s">
        <v>3332</v>
      </c>
      <c r="F390" s="8" t="s">
        <v>3323</v>
      </c>
      <c r="G390" s="8" t="s">
        <v>3323</v>
      </c>
      <c r="I390" s="8" t="s">
        <v>3310</v>
      </c>
      <c r="J390" s="8" t="s">
        <v>3310</v>
      </c>
      <c r="N390" s="7"/>
      <c r="O390" s="7"/>
      <c r="P390" s="8" t="s">
        <v>3369</v>
      </c>
      <c r="Q390" s="8" t="s">
        <v>505</v>
      </c>
      <c r="R390" s="8" t="s">
        <v>1139</v>
      </c>
      <c r="S390" s="8" t="s">
        <v>119</v>
      </c>
      <c r="T390" s="8" t="s">
        <v>120</v>
      </c>
      <c r="U390" s="8" t="s">
        <v>121</v>
      </c>
      <c r="V390" s="8" t="s">
        <v>3378</v>
      </c>
      <c r="W390" s="8" t="s">
        <v>3382</v>
      </c>
      <c r="X390" s="8" t="s">
        <v>3388</v>
      </c>
      <c r="Y390" s="8" t="s">
        <v>3388</v>
      </c>
      <c r="Z390" s="8" t="s">
        <v>122</v>
      </c>
      <c r="AA390" s="8" t="s">
        <v>123</v>
      </c>
      <c r="AB390" s="8" t="s">
        <v>124</v>
      </c>
      <c r="AC390" s="8" t="s">
        <v>125</v>
      </c>
      <c r="AD390" s="8" t="s">
        <v>126</v>
      </c>
      <c r="AE390" s="8" t="s">
        <v>3393</v>
      </c>
      <c r="AF390" s="8" t="s">
        <v>127</v>
      </c>
      <c r="AG390" s="8">
        <v>75</v>
      </c>
      <c r="AH390" s="8">
        <v>62</v>
      </c>
      <c r="AI390" s="8">
        <v>55</v>
      </c>
      <c r="AJ390" s="8">
        <v>51</v>
      </c>
      <c r="AK390" s="8">
        <v>6.4</v>
      </c>
      <c r="AL390" s="8">
        <v>6.2</v>
      </c>
      <c r="AM390" s="8">
        <v>6.4</v>
      </c>
      <c r="AN390" s="8">
        <v>6.2</v>
      </c>
      <c r="AO390" s="8">
        <v>460.6</v>
      </c>
      <c r="AP390" s="8">
        <v>0</v>
      </c>
      <c r="AQ390" s="8">
        <v>3.2</v>
      </c>
      <c r="AR390" s="8">
        <v>0</v>
      </c>
      <c r="AS390" s="8">
        <v>6506</v>
      </c>
      <c r="AT390" s="8">
        <v>14</v>
      </c>
      <c r="AU390" s="8">
        <v>6116</v>
      </c>
      <c r="AV390" s="8">
        <v>50</v>
      </c>
      <c r="AW390" s="8">
        <v>3501</v>
      </c>
      <c r="AX390" s="8">
        <v>63</v>
      </c>
      <c r="AY390" s="8">
        <v>10011</v>
      </c>
      <c r="AZ390" s="8">
        <v>64</v>
      </c>
      <c r="BA390" s="8">
        <v>9.3039033460000002</v>
      </c>
      <c r="BB390" s="8">
        <v>748</v>
      </c>
      <c r="BC390" s="8">
        <v>990</v>
      </c>
      <c r="BE390" s="8">
        <v>6.0464684010000003</v>
      </c>
      <c r="CO390" s="8" t="s">
        <v>1140</v>
      </c>
      <c r="CP390" s="8" t="s">
        <v>523</v>
      </c>
      <c r="CQ390" s="8">
        <v>74.992999999999995</v>
      </c>
      <c r="CR390" s="8">
        <v>2E-3</v>
      </c>
      <c r="CS390" s="8">
        <v>62</v>
      </c>
      <c r="CT390" s="8">
        <v>1.9E-2</v>
      </c>
      <c r="CU390" s="8">
        <v>54.999000000000002</v>
      </c>
      <c r="CV390" s="8">
        <v>1.2999999999999999E-2</v>
      </c>
      <c r="CW390" s="8">
        <v>51.000999999999998</v>
      </c>
      <c r="CX390" s="8">
        <v>1.7999999999999999E-2</v>
      </c>
      <c r="CY390" s="8">
        <v>75.069999999999993</v>
      </c>
      <c r="CZ390" s="8">
        <v>0.01</v>
      </c>
      <c r="DA390" s="8">
        <v>72.760000000000005</v>
      </c>
      <c r="DB390" s="8">
        <v>0.01</v>
      </c>
      <c r="DC390" s="8">
        <v>73.22</v>
      </c>
      <c r="DD390" s="8">
        <v>0</v>
      </c>
      <c r="DE390" s="8">
        <v>0.123</v>
      </c>
      <c r="DF390" s="8">
        <v>2E-3</v>
      </c>
      <c r="DG390" s="8">
        <v>1.1992</v>
      </c>
      <c r="DH390" s="8">
        <v>2E-3</v>
      </c>
      <c r="DI390" s="8">
        <v>6506</v>
      </c>
      <c r="DJ390" s="8">
        <v>14</v>
      </c>
      <c r="DK390" s="8">
        <v>3501</v>
      </c>
      <c r="DL390" s="8">
        <v>63</v>
      </c>
      <c r="DM390" s="8">
        <v>9.3059999999999992</v>
      </c>
      <c r="DN390" s="8">
        <v>8.8999999999999996E-2</v>
      </c>
      <c r="DU390" s="8">
        <v>460.6</v>
      </c>
      <c r="DV390" s="8">
        <v>1.9</v>
      </c>
      <c r="DW390" s="8">
        <v>461.3</v>
      </c>
      <c r="DX390" s="8">
        <v>1.9</v>
      </c>
      <c r="DY390" s="8">
        <v>459.4</v>
      </c>
      <c r="DZ390" s="8">
        <v>1.9</v>
      </c>
      <c r="EA390" s="8">
        <v>3.2</v>
      </c>
      <c r="EB390" s="8">
        <v>0</v>
      </c>
      <c r="EC390" s="8">
        <v>2.7</v>
      </c>
      <c r="ED390" s="8">
        <v>0</v>
      </c>
      <c r="EE390" s="8">
        <v>3.1</v>
      </c>
      <c r="EF390" s="8">
        <v>0</v>
      </c>
      <c r="EG390" s="8">
        <v>1286</v>
      </c>
      <c r="EH390" s="8">
        <v>14.6</v>
      </c>
      <c r="EI390" s="8">
        <v>1097.5</v>
      </c>
      <c r="EJ390" s="8">
        <v>17.899999999999999</v>
      </c>
      <c r="EK390" s="8">
        <v>-10</v>
      </c>
      <c r="EL390" s="8">
        <v>0</v>
      </c>
      <c r="EM390" s="8">
        <v>460</v>
      </c>
      <c r="EO390" s="8">
        <v>460</v>
      </c>
      <c r="EQ390" s="8">
        <v>460</v>
      </c>
      <c r="ES390" s="8">
        <v>2.7</v>
      </c>
      <c r="EU390" s="8">
        <v>2.8</v>
      </c>
      <c r="EW390" s="8">
        <v>2.7</v>
      </c>
      <c r="EY390" s="8">
        <v>0.39</v>
      </c>
      <c r="FW390" s="8">
        <v>0.4</v>
      </c>
      <c r="FY390" s="8">
        <v>0</v>
      </c>
      <c r="GA390" s="8">
        <v>0</v>
      </c>
      <c r="GC390" s="8">
        <v>85</v>
      </c>
      <c r="GE390" s="8">
        <v>1075</v>
      </c>
      <c r="GT390" s="8">
        <v>96.39</v>
      </c>
      <c r="GU390" s="8">
        <v>0.02</v>
      </c>
      <c r="GV390" s="8">
        <v>58.6</v>
      </c>
      <c r="GW390" s="8">
        <v>0.01</v>
      </c>
      <c r="GX390" s="8">
        <v>57.01</v>
      </c>
      <c r="GY390" s="8">
        <v>0.01</v>
      </c>
      <c r="GZ390" s="8">
        <v>-1.58</v>
      </c>
      <c r="HA390" s="8">
        <v>0.02</v>
      </c>
      <c r="HB390" s="8">
        <v>96.42</v>
      </c>
      <c r="HC390" s="8">
        <v>0.03</v>
      </c>
      <c r="HD390" s="8">
        <v>59.76</v>
      </c>
      <c r="HE390" s="8">
        <v>0.02</v>
      </c>
      <c r="HF390" s="8">
        <v>57.05</v>
      </c>
      <c r="HG390" s="8">
        <v>0.02</v>
      </c>
      <c r="HH390" s="8">
        <v>-2.71</v>
      </c>
      <c r="HI390" s="8">
        <v>0.03</v>
      </c>
      <c r="HL390" s="8">
        <v>71.180000000000007</v>
      </c>
      <c r="HM390" s="8">
        <v>0.02</v>
      </c>
      <c r="HR390" s="8">
        <v>96</v>
      </c>
      <c r="HS390" s="8">
        <v>0.01</v>
      </c>
      <c r="HT390" s="8">
        <v>70.75</v>
      </c>
      <c r="HU390" s="8">
        <v>0.02</v>
      </c>
      <c r="HV390" s="8">
        <v>56.8</v>
      </c>
      <c r="HW390" s="8">
        <v>0.01</v>
      </c>
      <c r="HX390" s="8">
        <v>13.95</v>
      </c>
      <c r="HY390" s="8">
        <v>0.02</v>
      </c>
      <c r="HZ390" s="8">
        <v>95.65</v>
      </c>
      <c r="IA390" s="8">
        <v>0.03</v>
      </c>
      <c r="IB390" s="8">
        <v>61.27</v>
      </c>
      <c r="IC390" s="8">
        <v>0.02</v>
      </c>
      <c r="ID390" s="8">
        <v>56.61</v>
      </c>
      <c r="IE390" s="8">
        <v>0.01</v>
      </c>
      <c r="IF390" s="8">
        <v>4.66</v>
      </c>
      <c r="IG390" s="8">
        <v>0.03</v>
      </c>
      <c r="KB390" s="8">
        <v>96.8</v>
      </c>
      <c r="KC390" s="8">
        <v>0.03</v>
      </c>
      <c r="KD390" s="8">
        <v>60.62</v>
      </c>
      <c r="KE390" s="8">
        <v>0.08</v>
      </c>
      <c r="KF390" s="8">
        <v>57.24</v>
      </c>
      <c r="KG390" s="8">
        <v>0.02</v>
      </c>
      <c r="KH390" s="8">
        <v>3.39</v>
      </c>
      <c r="KI390" s="8">
        <v>0.08</v>
      </c>
      <c r="KJ390" s="8">
        <v>97.44</v>
      </c>
      <c r="KK390" s="8">
        <v>0.03</v>
      </c>
      <c r="KL390" s="8">
        <v>57.6</v>
      </c>
      <c r="KM390" s="8">
        <v>0.02</v>
      </c>
      <c r="KN390" s="8">
        <v>0.05</v>
      </c>
      <c r="KO390" s="8">
        <v>0.25</v>
      </c>
      <c r="KR390" s="8">
        <v>72.010000000000005</v>
      </c>
      <c r="KS390" s="8">
        <v>0.14000000000000001</v>
      </c>
      <c r="KX390" s="8">
        <v>96.51</v>
      </c>
      <c r="KY390" s="8">
        <v>0.04</v>
      </c>
      <c r="KZ390" s="8">
        <v>57.09</v>
      </c>
      <c r="LA390" s="8">
        <v>0.02</v>
      </c>
      <c r="LB390" s="8">
        <v>13.75</v>
      </c>
      <c r="LC390" s="8">
        <v>0.03</v>
      </c>
      <c r="LD390" s="8">
        <v>96.54</v>
      </c>
      <c r="LE390" s="8">
        <v>0.03</v>
      </c>
      <c r="LF390" s="8">
        <v>61.62</v>
      </c>
      <c r="LG390" s="8">
        <v>0.02</v>
      </c>
      <c r="LH390" s="8">
        <v>57.1</v>
      </c>
      <c r="LI390" s="8">
        <v>0.02</v>
      </c>
      <c r="LJ390" s="8">
        <v>4.51</v>
      </c>
      <c r="LK390" s="8">
        <v>0.04</v>
      </c>
      <c r="LL390" s="8">
        <v>60.75</v>
      </c>
      <c r="LM390" s="8">
        <v>0.08</v>
      </c>
      <c r="MP390" s="8">
        <v>59.87</v>
      </c>
      <c r="MQ390" s="8">
        <v>0.02</v>
      </c>
      <c r="MR390" s="8">
        <v>60.73</v>
      </c>
      <c r="MS390" s="8">
        <v>0.02</v>
      </c>
      <c r="MT390" s="8">
        <v>60.75</v>
      </c>
      <c r="MU390" s="8">
        <v>0.08</v>
      </c>
      <c r="MV390" s="8">
        <v>61.98</v>
      </c>
      <c r="MW390" s="8">
        <v>0.02</v>
      </c>
      <c r="MX390" s="8">
        <v>73</v>
      </c>
      <c r="MY390" s="8">
        <v>0.01</v>
      </c>
      <c r="MZ390" s="8">
        <v>72.33</v>
      </c>
      <c r="NA390" s="8">
        <v>0.02</v>
      </c>
      <c r="NB390" s="8">
        <v>72.14</v>
      </c>
      <c r="NC390" s="8">
        <v>0.02</v>
      </c>
      <c r="ND390" s="8">
        <v>73.27</v>
      </c>
      <c r="NE390" s="8">
        <v>0.01</v>
      </c>
      <c r="NF390" s="8">
        <v>73.209999999999994</v>
      </c>
      <c r="NG390" s="8">
        <v>0.02</v>
      </c>
      <c r="NJ390" s="8">
        <v>57.9</v>
      </c>
      <c r="NK390" s="8">
        <v>0.03</v>
      </c>
      <c r="NL390" s="8">
        <v>71.59</v>
      </c>
      <c r="NM390" s="8">
        <v>0.02</v>
      </c>
      <c r="NN390" s="8">
        <v>71.739999999999995</v>
      </c>
      <c r="NO390" s="8">
        <v>0.02</v>
      </c>
      <c r="NP390" s="8">
        <v>61.37</v>
      </c>
      <c r="NQ390" s="8">
        <v>0.02</v>
      </c>
      <c r="NR390" s="8">
        <v>61.35</v>
      </c>
      <c r="NS390" s="8">
        <v>7.0000000000000007E-2</v>
      </c>
      <c r="NT390" s="8">
        <v>57.72</v>
      </c>
      <c r="NU390" s="8">
        <v>0.16</v>
      </c>
      <c r="NV390" s="8">
        <v>72.58</v>
      </c>
      <c r="NW390" s="8">
        <v>0.12</v>
      </c>
      <c r="NX390" s="8">
        <v>72.05</v>
      </c>
      <c r="NY390" s="8">
        <v>0.02</v>
      </c>
      <c r="NZ390" s="8">
        <v>63.65</v>
      </c>
      <c r="OA390" s="8">
        <v>0.04</v>
      </c>
      <c r="OB390" s="8">
        <v>71.180000000000007</v>
      </c>
      <c r="OC390" s="8">
        <v>0.02</v>
      </c>
      <c r="OD390" s="8">
        <v>72.010000000000005</v>
      </c>
      <c r="OE390" s="8">
        <v>0.14000000000000001</v>
      </c>
      <c r="OF390" s="8">
        <v>55.6</v>
      </c>
      <c r="OG390" s="8">
        <v>0.04</v>
      </c>
      <c r="OH390" s="8">
        <v>59.59</v>
      </c>
      <c r="OI390" s="8">
        <v>0.02</v>
      </c>
      <c r="OJ390" s="8">
        <v>61.64</v>
      </c>
      <c r="OK390" s="8">
        <v>0.02</v>
      </c>
      <c r="OL390" s="8">
        <v>58.62</v>
      </c>
      <c r="OM390" s="8">
        <v>0.09</v>
      </c>
      <c r="ON390" s="8">
        <v>59.53</v>
      </c>
      <c r="OO390" s="8">
        <v>0.06</v>
      </c>
      <c r="OP390" s="8">
        <v>60.73</v>
      </c>
      <c r="OQ390" s="8">
        <v>0.02</v>
      </c>
      <c r="OR390" s="8">
        <v>61.98</v>
      </c>
      <c r="OS390" s="8">
        <v>0.02</v>
      </c>
      <c r="PJ390" s="8">
        <v>58.6</v>
      </c>
      <c r="PK390" s="8">
        <v>0.01</v>
      </c>
      <c r="PL390" s="8">
        <v>57.55</v>
      </c>
      <c r="PM390" s="8">
        <v>0.25</v>
      </c>
      <c r="PN390" s="8">
        <v>59.87</v>
      </c>
      <c r="PO390" s="8">
        <v>0.02</v>
      </c>
      <c r="PP390" s="8">
        <v>60.75</v>
      </c>
      <c r="PQ390" s="8">
        <v>0.08</v>
      </c>
      <c r="QH390" s="8">
        <v>70.84</v>
      </c>
      <c r="QI390" s="8">
        <v>0.02</v>
      </c>
      <c r="QV390" s="8">
        <v>60.09</v>
      </c>
      <c r="QW390" s="8">
        <v>0.02</v>
      </c>
      <c r="QX390" s="8">
        <v>56.61</v>
      </c>
      <c r="QY390" s="8">
        <v>0.11</v>
      </c>
      <c r="QZ390" s="8">
        <v>55.96</v>
      </c>
      <c r="RA390" s="8">
        <v>0.04</v>
      </c>
      <c r="RB390" s="8">
        <v>75.5</v>
      </c>
      <c r="RC390" s="8">
        <v>0.01</v>
      </c>
      <c r="RD390" s="8">
        <v>73.08</v>
      </c>
      <c r="RE390" s="8">
        <v>0.04</v>
      </c>
      <c r="RF390" s="8">
        <v>74.94</v>
      </c>
      <c r="RG390" s="8">
        <v>0.02</v>
      </c>
      <c r="RH390" s="8">
        <v>74.069999999999993</v>
      </c>
      <c r="RI390" s="8">
        <v>0.04</v>
      </c>
      <c r="RJ390" s="8">
        <v>75.91</v>
      </c>
      <c r="RK390" s="8">
        <v>0.9</v>
      </c>
      <c r="RL390" s="8">
        <v>75.989999999999995</v>
      </c>
      <c r="RM390" s="8">
        <v>0.02</v>
      </c>
      <c r="RN390" s="8">
        <v>75.569999999999993</v>
      </c>
      <c r="RO390" s="8">
        <v>0.02</v>
      </c>
      <c r="RP390" s="8">
        <v>67.430000000000007</v>
      </c>
      <c r="RQ390" s="8">
        <v>0.1</v>
      </c>
      <c r="RR390" s="8">
        <v>70.209999999999994</v>
      </c>
      <c r="RS390" s="8">
        <v>0.17</v>
      </c>
      <c r="RT390" s="8">
        <v>71.39</v>
      </c>
      <c r="RU390" s="8">
        <v>0.05</v>
      </c>
      <c r="RV390" s="8">
        <v>69.319999999999993</v>
      </c>
      <c r="RW390" s="8">
        <v>0.14000000000000001</v>
      </c>
      <c r="RX390" s="8">
        <v>67</v>
      </c>
      <c r="RY390" s="8">
        <v>0.12</v>
      </c>
      <c r="RZ390" s="8">
        <v>70.5</v>
      </c>
      <c r="SA390" s="8">
        <v>0.08</v>
      </c>
      <c r="SB390" s="8">
        <v>71.180000000000007</v>
      </c>
      <c r="SC390" s="8">
        <v>0.03</v>
      </c>
      <c r="SD390" s="8">
        <v>70.98</v>
      </c>
      <c r="SE390" s="8">
        <v>0.05</v>
      </c>
      <c r="SF390" s="8">
        <v>68.739999999999995</v>
      </c>
      <c r="SG390" s="8">
        <v>0.1</v>
      </c>
      <c r="SH390" s="8">
        <v>70.05</v>
      </c>
      <c r="SI390" s="8">
        <v>0.08</v>
      </c>
      <c r="SJ390" s="8">
        <v>68.260000000000005</v>
      </c>
      <c r="SK390" s="8">
        <v>0.11</v>
      </c>
      <c r="SL390" s="8">
        <v>74.34</v>
      </c>
      <c r="SM390" s="8">
        <v>0.03</v>
      </c>
      <c r="SN390" s="8">
        <v>74.41</v>
      </c>
      <c r="SO390" s="8">
        <v>0.03</v>
      </c>
      <c r="SP390" s="8">
        <v>74.63</v>
      </c>
      <c r="SQ390" s="8">
        <v>0.02</v>
      </c>
      <c r="SR390" s="8">
        <v>74.53</v>
      </c>
      <c r="SS390" s="8">
        <v>0.03</v>
      </c>
      <c r="ST390" s="8">
        <v>74.75</v>
      </c>
      <c r="SU390" s="8">
        <v>0.02</v>
      </c>
      <c r="SV390" s="8">
        <v>74.709999999999994</v>
      </c>
      <c r="SW390" s="8">
        <v>0.01</v>
      </c>
      <c r="SX390" s="8">
        <v>71.849999999999994</v>
      </c>
      <c r="SY390" s="8">
        <v>0.15</v>
      </c>
      <c r="SZ390" s="8">
        <v>70.23</v>
      </c>
      <c r="TA390" s="8">
        <v>0.09</v>
      </c>
      <c r="TD390" s="8">
        <v>73.45</v>
      </c>
      <c r="TE390" s="8">
        <v>0.06</v>
      </c>
      <c r="TF390" s="8">
        <v>75.92</v>
      </c>
      <c r="TG390" s="8">
        <v>0.02</v>
      </c>
      <c r="TH390" s="8">
        <v>75.75</v>
      </c>
      <c r="TI390" s="8">
        <v>0.02</v>
      </c>
      <c r="TJ390" s="8">
        <v>75.06</v>
      </c>
      <c r="TK390" s="8">
        <v>0.02</v>
      </c>
      <c r="TL390" s="8">
        <v>73.510000000000005</v>
      </c>
      <c r="TN390" s="8">
        <v>75.16</v>
      </c>
      <c r="TO390" s="8">
        <v>0.02</v>
      </c>
      <c r="TP390" s="8">
        <v>64.44</v>
      </c>
      <c r="TQ390" s="8">
        <v>0.09</v>
      </c>
      <c r="TT390" s="8">
        <v>66.75</v>
      </c>
      <c r="TU390" s="8">
        <v>0.12</v>
      </c>
      <c r="TV390" s="8">
        <v>67.349999999999994</v>
      </c>
      <c r="TW390" s="8">
        <v>0.16</v>
      </c>
      <c r="TX390" s="8">
        <v>74.48</v>
      </c>
      <c r="TY390" s="8">
        <v>0.03</v>
      </c>
      <c r="WJ390" s="7" t="s">
        <v>3405</v>
      </c>
      <c r="WK390" s="8">
        <v>74.992999999999995</v>
      </c>
      <c r="WL390" s="8">
        <v>2E-3</v>
      </c>
      <c r="WM390" s="8">
        <v>62</v>
      </c>
      <c r="WN390" s="8">
        <v>1.9E-2</v>
      </c>
      <c r="WO390" s="8">
        <v>72.534000000000006</v>
      </c>
      <c r="WP390" s="8">
        <v>5.0000000000000001E-3</v>
      </c>
      <c r="WQ390" s="8">
        <v>60.674999999999997</v>
      </c>
      <c r="WR390" s="8">
        <v>1.7999999999999999E-2</v>
      </c>
      <c r="WS390" s="8">
        <v>54.999000000000002</v>
      </c>
      <c r="WT390" s="8">
        <v>1.2999999999999999E-2</v>
      </c>
      <c r="WU390" s="8">
        <v>51.000999999999998</v>
      </c>
      <c r="WV390" s="8">
        <v>1.7999999999999999E-2</v>
      </c>
      <c r="WW390" s="8">
        <v>2432.5</v>
      </c>
      <c r="WX390" s="8">
        <v>2</v>
      </c>
      <c r="WY390" s="8">
        <v>2345.8000000000002</v>
      </c>
      <c r="WZ390" s="8">
        <v>1.9</v>
      </c>
      <c r="XA390" s="8">
        <v>0.40400000000000003</v>
      </c>
      <c r="XB390" s="8">
        <v>2E-3</v>
      </c>
      <c r="XC390" s="8">
        <v>-0.16400000000000001</v>
      </c>
      <c r="XD390" s="8">
        <v>1E-3</v>
      </c>
      <c r="XE390" s="8">
        <v>0.123</v>
      </c>
      <c r="XF390" s="8">
        <v>2E-3</v>
      </c>
      <c r="XG390" s="8">
        <v>1.1992</v>
      </c>
      <c r="XH390" s="8">
        <v>2E-3</v>
      </c>
      <c r="XI390" s="8">
        <v>29.475999999999999</v>
      </c>
      <c r="XJ390" s="8">
        <v>1E-3</v>
      </c>
      <c r="XK390" s="8">
        <v>1076</v>
      </c>
      <c r="XL390" s="8">
        <v>8</v>
      </c>
      <c r="XM390" s="8">
        <v>990</v>
      </c>
      <c r="XO390" s="1">
        <v>6.5469640892267159E-2</v>
      </c>
      <c r="XP390" s="2">
        <v>153.5786836050803</v>
      </c>
      <c r="XQ390" s="4">
        <v>13.029</v>
      </c>
      <c r="XR390" s="4">
        <v>0.16400000000000001</v>
      </c>
      <c r="XS390" s="45">
        <f t="shared" si="307"/>
        <v>1.1542145576017429</v>
      </c>
      <c r="XT390" s="9">
        <f t="shared" si="309"/>
        <v>10822.655484503068</v>
      </c>
      <c r="XU390" s="46">
        <f t="shared" si="310"/>
        <v>111.33647042519686</v>
      </c>
      <c r="XV390" s="9">
        <f t="shared" si="308"/>
        <v>153.58152682008247</v>
      </c>
      <c r="XW390" s="9">
        <f t="shared" si="311"/>
        <v>707.23389566066692</v>
      </c>
      <c r="XX390" s="9">
        <f t="shared" si="312"/>
        <v>10115.421588842401</v>
      </c>
      <c r="XY390" s="15">
        <f t="shared" si="313"/>
        <v>8.6646425928409692E-3</v>
      </c>
      <c r="XZ390" s="9">
        <f t="shared" si="314"/>
        <v>27.162386969573163</v>
      </c>
      <c r="YA390" s="9">
        <f t="shared" si="315"/>
        <v>71.379785442398259</v>
      </c>
      <c r="YB390" s="10">
        <v>13.029482418396816</v>
      </c>
      <c r="YC390" s="10">
        <v>13.485599741115793</v>
      </c>
      <c r="YD390" s="3">
        <v>6.9821094129436387E-3</v>
      </c>
      <c r="YE390" s="9">
        <v>20.778278098940707</v>
      </c>
      <c r="YF390" s="15">
        <v>8.7822792612631401E-3</v>
      </c>
      <c r="YG390" s="9">
        <v>27.60874090027631</v>
      </c>
      <c r="YH390" s="15">
        <v>8.5011367654739024E-3</v>
      </c>
      <c r="YI390" s="9">
        <v>26.701646033809027</v>
      </c>
      <c r="YJ390" s="9">
        <f t="shared" si="316"/>
        <v>73.69044406082503</v>
      </c>
      <c r="YK390" s="9">
        <f t="shared" si="317"/>
        <v>61.350652874676541</v>
      </c>
      <c r="YL390" s="9">
        <f t="shared" si="318"/>
        <v>26.420277951684582</v>
      </c>
      <c r="YM390" s="9"/>
      <c r="YN390" s="9"/>
      <c r="YO390" s="9"/>
      <c r="YP390" s="14"/>
      <c r="YQ390" s="9"/>
      <c r="YR390" s="9"/>
      <c r="YS390" s="10"/>
      <c r="YT390" s="15"/>
      <c r="YU390" s="16"/>
      <c r="YV390" s="16"/>
      <c r="YW390" s="47"/>
      <c r="YX390" s="5"/>
      <c r="YY390" s="5"/>
      <c r="YZ390" s="5"/>
      <c r="ZA390" s="5"/>
      <c r="ZB390" s="5"/>
      <c r="ZC390" s="6"/>
    </row>
    <row r="391" spans="1:679" s="8" customFormat="1" x14ac:dyDescent="0.25">
      <c r="A391" s="8">
        <v>2</v>
      </c>
      <c r="B391" s="8" t="s">
        <v>199</v>
      </c>
      <c r="C391" s="8" t="s">
        <v>200</v>
      </c>
      <c r="D391" s="8" t="s">
        <v>199</v>
      </c>
      <c r="E391" s="8" t="s">
        <v>3330</v>
      </c>
      <c r="F391" s="8" t="s">
        <v>3323</v>
      </c>
      <c r="G391" s="8" t="s">
        <v>3323</v>
      </c>
      <c r="H391" s="8" t="s">
        <v>3309</v>
      </c>
      <c r="I391" s="8" t="s">
        <v>3310</v>
      </c>
      <c r="J391" s="8" t="s">
        <v>3310</v>
      </c>
      <c r="K391" s="8">
        <v>950</v>
      </c>
      <c r="L391" s="8">
        <v>5.75</v>
      </c>
      <c r="N391" s="7">
        <v>0</v>
      </c>
      <c r="O391" s="7">
        <v>0</v>
      </c>
      <c r="P391" s="8" t="s">
        <v>3369</v>
      </c>
      <c r="Q391" s="8" t="s">
        <v>201</v>
      </c>
      <c r="R391" s="8" t="s">
        <v>202</v>
      </c>
      <c r="S391" s="8" t="s">
        <v>119</v>
      </c>
      <c r="T391" s="8" t="s">
        <v>120</v>
      </c>
      <c r="U391" s="8" t="s">
        <v>121</v>
      </c>
      <c r="V391" s="8" t="s">
        <v>3378</v>
      </c>
      <c r="W391" s="8" t="s">
        <v>3382</v>
      </c>
      <c r="X391" s="8" t="s">
        <v>3388</v>
      </c>
      <c r="Y391" s="8" t="s">
        <v>3388</v>
      </c>
      <c r="Z391" s="8" t="s">
        <v>122</v>
      </c>
      <c r="AA391" s="8" t="s">
        <v>123</v>
      </c>
      <c r="AB391" s="8" t="s">
        <v>124</v>
      </c>
      <c r="AC391" s="8" t="s">
        <v>125</v>
      </c>
      <c r="AD391" s="8" t="s">
        <v>126</v>
      </c>
      <c r="AE391" s="8" t="s">
        <v>3393</v>
      </c>
      <c r="AF391" s="8" t="s">
        <v>127</v>
      </c>
      <c r="AG391" s="8">
        <v>75</v>
      </c>
      <c r="AH391" s="8">
        <v>62</v>
      </c>
      <c r="AI391" s="8">
        <v>55</v>
      </c>
      <c r="AJ391" s="8">
        <v>51</v>
      </c>
      <c r="AK391" s="8">
        <v>6.4</v>
      </c>
      <c r="AL391" s="8">
        <v>6.2</v>
      </c>
      <c r="AM391" s="8">
        <v>6.4</v>
      </c>
      <c r="AN391" s="8">
        <v>6.2</v>
      </c>
      <c r="AO391" s="8">
        <v>460.7</v>
      </c>
      <c r="AP391" s="8">
        <v>0</v>
      </c>
      <c r="AQ391" s="8">
        <v>3.6</v>
      </c>
      <c r="AR391" s="8">
        <v>0</v>
      </c>
      <c r="AS391" s="8">
        <v>2984</v>
      </c>
      <c r="AT391" s="8">
        <v>20</v>
      </c>
      <c r="AU391" s="8">
        <v>2541</v>
      </c>
      <c r="AV391" s="8">
        <v>82</v>
      </c>
      <c r="AW391" s="8">
        <v>3203</v>
      </c>
      <c r="AX391" s="8">
        <v>80</v>
      </c>
      <c r="AY391" s="8">
        <v>6190</v>
      </c>
      <c r="AZ391" s="8">
        <v>79</v>
      </c>
      <c r="BA391" s="8">
        <v>3.6757719710000001</v>
      </c>
      <c r="BB391" s="8">
        <v>944</v>
      </c>
      <c r="BC391" s="8">
        <v>1580</v>
      </c>
      <c r="BE391" s="8">
        <v>1.7719714959999999</v>
      </c>
      <c r="CO391" s="8" t="s">
        <v>203</v>
      </c>
      <c r="CP391" s="8" t="s">
        <v>204</v>
      </c>
      <c r="CQ391" s="8">
        <v>74.986000000000004</v>
      </c>
      <c r="CR391" s="8">
        <v>8.9999999999999993E-3</v>
      </c>
      <c r="CS391" s="8">
        <v>61.994999999999997</v>
      </c>
      <c r="CT391" s="8">
        <v>2.5000000000000001E-2</v>
      </c>
      <c r="CU391" s="8">
        <v>55.005000000000003</v>
      </c>
      <c r="CV391" s="8">
        <v>8.9999999999999993E-3</v>
      </c>
      <c r="CW391" s="8">
        <v>51.015000000000001</v>
      </c>
      <c r="CX391" s="8">
        <v>1.6E-2</v>
      </c>
      <c r="CY391" s="8">
        <v>74.959999999999994</v>
      </c>
      <c r="CZ391" s="8">
        <v>0.04</v>
      </c>
      <c r="DA391" s="8">
        <v>74.209999999999994</v>
      </c>
      <c r="DB391" s="8">
        <v>0.04</v>
      </c>
      <c r="DC391" s="8">
        <v>74.25</v>
      </c>
      <c r="DD391" s="8">
        <v>0.01</v>
      </c>
      <c r="DE391" s="8">
        <v>0.19900000000000001</v>
      </c>
      <c r="DF391" s="8">
        <v>4.0000000000000001E-3</v>
      </c>
      <c r="DG391" s="8">
        <v>1.9056999999999999</v>
      </c>
      <c r="DH391" s="8">
        <v>2.8999999999999998E-3</v>
      </c>
      <c r="DI391" s="8">
        <v>2984</v>
      </c>
      <c r="DJ391" s="8">
        <v>20</v>
      </c>
      <c r="DK391" s="8">
        <v>3203</v>
      </c>
      <c r="DL391" s="8">
        <v>80</v>
      </c>
      <c r="DM391" s="8">
        <v>3.6749999999999998</v>
      </c>
      <c r="DN391" s="8">
        <v>5.1999999999999998E-2</v>
      </c>
      <c r="DU391" s="8">
        <v>460.7</v>
      </c>
      <c r="DV391" s="8">
        <v>2</v>
      </c>
      <c r="DW391" s="8">
        <v>460.2</v>
      </c>
      <c r="DX391" s="8">
        <v>2</v>
      </c>
      <c r="DY391" s="8">
        <v>459.3</v>
      </c>
      <c r="DZ391" s="8">
        <v>2</v>
      </c>
      <c r="EA391" s="8">
        <v>3.6</v>
      </c>
      <c r="EB391" s="8">
        <v>0</v>
      </c>
      <c r="EC391" s="8">
        <v>3.2</v>
      </c>
      <c r="ED391" s="8">
        <v>0</v>
      </c>
      <c r="EE391" s="8">
        <v>3.4</v>
      </c>
      <c r="EF391" s="8">
        <v>0</v>
      </c>
      <c r="EG391" s="8">
        <v>1575.2</v>
      </c>
      <c r="EH391" s="8">
        <v>14.3</v>
      </c>
      <c r="EI391" s="8">
        <v>1093.5999999999999</v>
      </c>
      <c r="EJ391" s="8">
        <v>18</v>
      </c>
      <c r="EK391" s="8">
        <v>108.9</v>
      </c>
      <c r="EL391" s="8">
        <v>9.8000000000000007</v>
      </c>
      <c r="EM391" s="8">
        <v>460</v>
      </c>
      <c r="EO391" s="8">
        <v>459</v>
      </c>
      <c r="EQ391" s="8">
        <v>459</v>
      </c>
      <c r="ES391" s="8">
        <v>3.1</v>
      </c>
      <c r="EU391" s="8">
        <v>3.1</v>
      </c>
      <c r="EW391" s="8">
        <v>3.1</v>
      </c>
      <c r="EY391" s="8">
        <v>0.54</v>
      </c>
      <c r="FW391" s="8">
        <v>0.5</v>
      </c>
      <c r="FY391" s="8">
        <v>0</v>
      </c>
      <c r="GA391" s="8">
        <v>0</v>
      </c>
      <c r="GC391" s="8">
        <v>85</v>
      </c>
      <c r="GE391" s="8">
        <v>1665</v>
      </c>
      <c r="GT391" s="8">
        <v>95.84</v>
      </c>
      <c r="GU391" s="8">
        <v>0.04</v>
      </c>
      <c r="GV391" s="8">
        <v>58.36</v>
      </c>
      <c r="GW391" s="8">
        <v>0.06</v>
      </c>
      <c r="GX391" s="8">
        <v>56.68</v>
      </c>
      <c r="GY391" s="8">
        <v>0.02</v>
      </c>
      <c r="GZ391" s="8">
        <v>-1.68</v>
      </c>
      <c r="HA391" s="8">
        <v>7.0000000000000007E-2</v>
      </c>
      <c r="HB391" s="8">
        <v>96.19</v>
      </c>
      <c r="HC391" s="8">
        <v>0.01</v>
      </c>
      <c r="HD391" s="8">
        <v>58.15</v>
      </c>
      <c r="HE391" s="8">
        <v>0.01</v>
      </c>
      <c r="HF391" s="8">
        <v>56.88</v>
      </c>
      <c r="HG391" s="8">
        <v>0.01</v>
      </c>
      <c r="HH391" s="8">
        <v>-1.27</v>
      </c>
      <c r="HI391" s="8">
        <v>0.01</v>
      </c>
      <c r="HL391" s="8">
        <v>71.83</v>
      </c>
      <c r="HM391" s="8">
        <v>0.02</v>
      </c>
      <c r="HR391" s="8">
        <v>95.61</v>
      </c>
      <c r="HS391" s="8">
        <v>0.02</v>
      </c>
      <c r="HT391" s="8">
        <v>72.400000000000006</v>
      </c>
      <c r="HU391" s="8">
        <v>0.02</v>
      </c>
      <c r="HV391" s="8">
        <v>56.55</v>
      </c>
      <c r="HW391" s="8">
        <v>0.01</v>
      </c>
      <c r="HX391" s="8">
        <v>15.85</v>
      </c>
      <c r="HY391" s="8">
        <v>0.03</v>
      </c>
      <c r="HZ391" s="8">
        <v>95.55</v>
      </c>
      <c r="IA391" s="8">
        <v>0.03</v>
      </c>
      <c r="IB391" s="8">
        <v>61.72</v>
      </c>
      <c r="IC391" s="8">
        <v>0.03</v>
      </c>
      <c r="ID391" s="8">
        <v>56.52</v>
      </c>
      <c r="IE391" s="8">
        <v>0.01</v>
      </c>
      <c r="IF391" s="8">
        <v>5.2</v>
      </c>
      <c r="IG391" s="8">
        <v>0.03</v>
      </c>
      <c r="KB391" s="8">
        <v>96.33</v>
      </c>
      <c r="KC391" s="8">
        <v>0.02</v>
      </c>
      <c r="KD391" s="8">
        <v>60.88</v>
      </c>
      <c r="KE391" s="8">
        <v>0.05</v>
      </c>
      <c r="KF391" s="8">
        <v>56.95</v>
      </c>
      <c r="KG391" s="8">
        <v>0.02</v>
      </c>
      <c r="KH391" s="8">
        <v>3.92</v>
      </c>
      <c r="KI391" s="8">
        <v>0.05</v>
      </c>
      <c r="KJ391" s="8">
        <v>96.74</v>
      </c>
      <c r="KK391" s="8">
        <v>0.03</v>
      </c>
      <c r="KL391" s="8">
        <v>57.18</v>
      </c>
      <c r="KM391" s="8">
        <v>0.02</v>
      </c>
      <c r="KN391" s="8">
        <v>-0.18</v>
      </c>
      <c r="KO391" s="8">
        <v>0.23</v>
      </c>
      <c r="KR391" s="8">
        <v>73.55</v>
      </c>
      <c r="KS391" s="8">
        <v>0.06</v>
      </c>
      <c r="KX391" s="8">
        <v>96.03</v>
      </c>
      <c r="KY391" s="8">
        <v>0.03</v>
      </c>
      <c r="KZ391" s="8">
        <v>56.78</v>
      </c>
      <c r="LA391" s="8">
        <v>0.02</v>
      </c>
      <c r="LB391" s="8">
        <v>15.4</v>
      </c>
      <c r="LC391" s="8">
        <v>0.04</v>
      </c>
      <c r="LD391" s="8">
        <v>96.1</v>
      </c>
      <c r="LE391" s="8">
        <v>0.03</v>
      </c>
      <c r="LF391" s="8">
        <v>61.91</v>
      </c>
      <c r="LG391" s="8">
        <v>0.03</v>
      </c>
      <c r="LH391" s="8">
        <v>56.82</v>
      </c>
      <c r="LI391" s="8">
        <v>0.02</v>
      </c>
      <c r="LJ391" s="8">
        <v>5.08</v>
      </c>
      <c r="LK391" s="8">
        <v>0.04</v>
      </c>
      <c r="LL391" s="8">
        <v>61.28</v>
      </c>
      <c r="LM391" s="8">
        <v>0.14000000000000001</v>
      </c>
      <c r="MP391" s="8">
        <v>60.47</v>
      </c>
      <c r="MQ391" s="8">
        <v>0.04</v>
      </c>
      <c r="MR391" s="8">
        <v>60.98</v>
      </c>
      <c r="MS391" s="8">
        <v>0.03</v>
      </c>
      <c r="MT391" s="8">
        <v>61.28</v>
      </c>
      <c r="MU391" s="8">
        <v>0.14000000000000001</v>
      </c>
      <c r="MV391" s="8">
        <v>62.18</v>
      </c>
      <c r="MW391" s="8">
        <v>0.06</v>
      </c>
      <c r="MX391" s="8">
        <v>74.2</v>
      </c>
      <c r="MY391" s="8">
        <v>0.04</v>
      </c>
      <c r="MZ391" s="8">
        <v>74.03</v>
      </c>
      <c r="NA391" s="8">
        <v>0.03</v>
      </c>
      <c r="NB391" s="8">
        <v>73.900000000000006</v>
      </c>
      <c r="NC391" s="8">
        <v>0.04</v>
      </c>
      <c r="ND391" s="8">
        <v>74.489999999999995</v>
      </c>
      <c r="NE391" s="8">
        <v>0.02</v>
      </c>
      <c r="NF391" s="8">
        <v>74.5</v>
      </c>
      <c r="NG391" s="8">
        <v>0.02</v>
      </c>
      <c r="NJ391" s="8">
        <v>57.45</v>
      </c>
      <c r="NK391" s="8">
        <v>0.02</v>
      </c>
      <c r="NL391" s="8">
        <v>72.28</v>
      </c>
      <c r="NM391" s="8">
        <v>0.03</v>
      </c>
      <c r="NN391" s="8">
        <v>72.7</v>
      </c>
      <c r="NO391" s="8">
        <v>0.03</v>
      </c>
      <c r="NP391" s="8">
        <v>61.72</v>
      </c>
      <c r="NQ391" s="8">
        <v>0.03</v>
      </c>
      <c r="NR391" s="8">
        <v>61.51</v>
      </c>
      <c r="NS391" s="8">
        <v>0.02</v>
      </c>
      <c r="NT391" s="8">
        <v>57.58</v>
      </c>
      <c r="NU391" s="8">
        <v>0.15</v>
      </c>
      <c r="NV391" s="8">
        <v>74.11</v>
      </c>
      <c r="NW391" s="8">
        <v>0.05</v>
      </c>
      <c r="NX391" s="8">
        <v>73.25</v>
      </c>
      <c r="NY391" s="8">
        <v>0.02</v>
      </c>
      <c r="NZ391" s="8">
        <v>63.74</v>
      </c>
      <c r="OA391" s="8">
        <v>0.03</v>
      </c>
      <c r="OB391" s="8">
        <v>71.83</v>
      </c>
      <c r="OC391" s="8">
        <v>0.02</v>
      </c>
      <c r="OD391" s="8">
        <v>73.55</v>
      </c>
      <c r="OE391" s="8">
        <v>0.06</v>
      </c>
      <c r="OF391" s="8">
        <v>55.58</v>
      </c>
      <c r="OG391" s="8">
        <v>0.05</v>
      </c>
      <c r="OH391" s="8">
        <v>59.77</v>
      </c>
      <c r="OI391" s="8">
        <v>0.02</v>
      </c>
      <c r="OJ391" s="8">
        <v>61.76</v>
      </c>
      <c r="OK391" s="8">
        <v>0.02</v>
      </c>
      <c r="OL391" s="8">
        <v>58.34</v>
      </c>
      <c r="OM391" s="8">
        <v>0.03</v>
      </c>
      <c r="ON391" s="8">
        <v>59.3</v>
      </c>
      <c r="OO391" s="8">
        <v>0.08</v>
      </c>
      <c r="OP391" s="8">
        <v>60.98</v>
      </c>
      <c r="OQ391" s="8">
        <v>0.03</v>
      </c>
      <c r="OR391" s="8">
        <v>62.18</v>
      </c>
      <c r="OS391" s="8">
        <v>0.06</v>
      </c>
      <c r="PJ391" s="8">
        <v>58.36</v>
      </c>
      <c r="PK391" s="8">
        <v>0.06</v>
      </c>
      <c r="PL391" s="8">
        <v>57.35</v>
      </c>
      <c r="PM391" s="8">
        <v>0.23</v>
      </c>
      <c r="PN391" s="8">
        <v>60.47</v>
      </c>
      <c r="PO391" s="8">
        <v>0.04</v>
      </c>
      <c r="PP391" s="8">
        <v>61.28</v>
      </c>
      <c r="PQ391" s="8">
        <v>0.14000000000000001</v>
      </c>
      <c r="QH391" s="8">
        <v>72.180000000000007</v>
      </c>
      <c r="QI391" s="8">
        <v>0.04</v>
      </c>
      <c r="QV391" s="8">
        <v>58.17</v>
      </c>
      <c r="QW391" s="8">
        <v>0.03</v>
      </c>
      <c r="QX391" s="8">
        <v>56.27</v>
      </c>
      <c r="QY391" s="8">
        <v>0.1</v>
      </c>
      <c r="QZ391" s="8">
        <v>55.76</v>
      </c>
      <c r="RA391" s="8">
        <v>0.05</v>
      </c>
      <c r="RB391" s="8">
        <v>75.34</v>
      </c>
      <c r="RC391" s="8">
        <v>0.01</v>
      </c>
      <c r="RD391" s="8">
        <v>73.16</v>
      </c>
      <c r="RE391" s="8">
        <v>0.04</v>
      </c>
      <c r="RF391" s="8">
        <v>74.75</v>
      </c>
      <c r="RG391" s="8">
        <v>0.02</v>
      </c>
      <c r="RH391" s="8">
        <v>74.05</v>
      </c>
      <c r="RI391" s="8">
        <v>0.04</v>
      </c>
      <c r="RJ391" s="8">
        <v>75.709999999999994</v>
      </c>
      <c r="RK391" s="8">
        <v>1.9</v>
      </c>
      <c r="RL391" s="8">
        <v>75.69</v>
      </c>
      <c r="RM391" s="8">
        <v>0.02</v>
      </c>
      <c r="RN391" s="8">
        <v>75.33</v>
      </c>
      <c r="RO391" s="8">
        <v>0.02</v>
      </c>
      <c r="RP391" s="8">
        <v>69.349999999999994</v>
      </c>
      <c r="RQ391" s="8">
        <v>0.1</v>
      </c>
      <c r="RR391" s="8">
        <v>71.77</v>
      </c>
      <c r="RS391" s="8">
        <v>0.05</v>
      </c>
      <c r="RT391" s="8">
        <v>71.819999999999993</v>
      </c>
      <c r="RU391" s="8">
        <v>0.03</v>
      </c>
      <c r="RV391" s="8">
        <v>72.56</v>
      </c>
      <c r="RW391" s="8">
        <v>7.0000000000000007E-2</v>
      </c>
      <c r="RX391" s="8">
        <v>72.48</v>
      </c>
      <c r="RY391" s="8">
        <v>0.06</v>
      </c>
      <c r="RZ391" s="8">
        <v>72.41</v>
      </c>
      <c r="SA391" s="8">
        <v>0.05</v>
      </c>
      <c r="SB391" s="8">
        <v>72.66</v>
      </c>
      <c r="SC391" s="8">
        <v>0.03</v>
      </c>
      <c r="SD391" s="8">
        <v>73.38</v>
      </c>
      <c r="SE391" s="8">
        <v>0.03</v>
      </c>
      <c r="SF391" s="8">
        <v>73.95</v>
      </c>
      <c r="SG391" s="8">
        <v>0.03</v>
      </c>
      <c r="SH391" s="8">
        <v>73.42</v>
      </c>
      <c r="SI391" s="8">
        <v>0.04</v>
      </c>
      <c r="SJ391" s="8">
        <v>73.900000000000006</v>
      </c>
      <c r="SK391" s="8">
        <v>0.03</v>
      </c>
      <c r="SL391" s="8">
        <v>74.72</v>
      </c>
      <c r="SM391" s="8">
        <v>0.02</v>
      </c>
      <c r="SN391" s="8">
        <v>74.73</v>
      </c>
      <c r="SO391" s="8">
        <v>0.02</v>
      </c>
      <c r="SP391" s="8">
        <v>74.64</v>
      </c>
      <c r="SQ391" s="8">
        <v>0.02</v>
      </c>
      <c r="SR391" s="8">
        <v>73.959999999999994</v>
      </c>
      <c r="SS391" s="8">
        <v>7.0000000000000007E-2</v>
      </c>
      <c r="ST391" s="8">
        <v>74.790000000000006</v>
      </c>
      <c r="SU391" s="8">
        <v>0.02</v>
      </c>
      <c r="SV391" s="8">
        <v>74.58</v>
      </c>
      <c r="SW391" s="8">
        <v>0.03</v>
      </c>
      <c r="SX391" s="8">
        <v>69.239999999999995</v>
      </c>
      <c r="SY391" s="8">
        <v>0.15</v>
      </c>
      <c r="SZ391" s="8">
        <v>70.400000000000006</v>
      </c>
      <c r="TA391" s="8">
        <v>7.0000000000000007E-2</v>
      </c>
      <c r="TD391" s="8">
        <v>73.569999999999993</v>
      </c>
      <c r="TE391" s="8">
        <v>0.04</v>
      </c>
      <c r="TF391" s="8">
        <v>75.66</v>
      </c>
      <c r="TG391" s="8">
        <v>0.01</v>
      </c>
      <c r="TH391" s="8">
        <v>75.510000000000005</v>
      </c>
      <c r="TI391" s="8">
        <v>0.02</v>
      </c>
      <c r="TJ391" s="8">
        <v>74.88</v>
      </c>
      <c r="TK391" s="8">
        <v>0.03</v>
      </c>
      <c r="TL391" s="8">
        <v>73.33</v>
      </c>
      <c r="TN391" s="8">
        <v>75.010000000000005</v>
      </c>
      <c r="TO391" s="8">
        <v>0.01</v>
      </c>
      <c r="TP391" s="8">
        <v>68.819999999999993</v>
      </c>
      <c r="TQ391" s="8">
        <v>0.09</v>
      </c>
      <c r="TT391" s="8">
        <v>71.930000000000007</v>
      </c>
      <c r="TU391" s="8">
        <v>0.06</v>
      </c>
      <c r="TV391" s="8">
        <v>74.099999999999994</v>
      </c>
      <c r="TW391" s="8">
        <v>0.03</v>
      </c>
      <c r="TX391" s="8">
        <v>74.760000000000005</v>
      </c>
      <c r="TY391" s="8">
        <v>0.02</v>
      </c>
      <c r="WJ391" s="7" t="s">
        <v>3405</v>
      </c>
      <c r="WK391" s="8">
        <v>74.986000000000004</v>
      </c>
      <c r="WL391" s="8">
        <v>8.9999999999999993E-3</v>
      </c>
      <c r="WM391" s="8">
        <v>61.994999999999997</v>
      </c>
      <c r="WN391" s="8">
        <v>2.5000000000000001E-2</v>
      </c>
      <c r="WO391" s="8">
        <v>74.103999999999999</v>
      </c>
      <c r="WP391" s="8">
        <v>7.0000000000000001E-3</v>
      </c>
      <c r="WQ391" s="8">
        <v>61.374000000000002</v>
      </c>
      <c r="WR391" s="8">
        <v>2.3E-2</v>
      </c>
      <c r="WS391" s="8">
        <v>55.005000000000003</v>
      </c>
      <c r="WT391" s="8">
        <v>8.9999999999999993E-3</v>
      </c>
      <c r="WU391" s="8">
        <v>51.015000000000001</v>
      </c>
      <c r="WV391" s="8">
        <v>1.6E-2</v>
      </c>
      <c r="WW391" s="8">
        <v>3081</v>
      </c>
      <c r="WX391" s="8">
        <v>2.4</v>
      </c>
      <c r="WY391" s="8">
        <v>2951.9</v>
      </c>
      <c r="WZ391" s="8">
        <v>2.2999999999999998</v>
      </c>
      <c r="XA391" s="8">
        <v>0.68899999999999995</v>
      </c>
      <c r="XB391" s="8">
        <v>3.0000000000000001E-3</v>
      </c>
      <c r="XC391" s="8">
        <v>-0.28199999999999997</v>
      </c>
      <c r="XD391" s="8">
        <v>2E-3</v>
      </c>
      <c r="XE391" s="8">
        <v>0.19900000000000001</v>
      </c>
      <c r="XF391" s="8">
        <v>4.0000000000000001E-3</v>
      </c>
      <c r="XG391" s="8">
        <v>1.9056999999999999</v>
      </c>
      <c r="XH391" s="8">
        <v>2.8999999999999998E-3</v>
      </c>
      <c r="XI391" s="8">
        <v>29.343</v>
      </c>
      <c r="XJ391" s="8">
        <v>0</v>
      </c>
      <c r="XK391" s="8">
        <v>1684</v>
      </c>
      <c r="XL391" s="8">
        <v>10</v>
      </c>
      <c r="XM391" s="8">
        <v>1580</v>
      </c>
      <c r="XO391" s="11">
        <v>0</v>
      </c>
      <c r="XP391" s="2">
        <v>0</v>
      </c>
      <c r="XQ391" s="4">
        <v>13.03</v>
      </c>
      <c r="XR391" s="4">
        <v>0.28199999999999997</v>
      </c>
      <c r="XS391" s="45">
        <f t="shared" si="307"/>
        <v>1.3949994109511481</v>
      </c>
      <c r="XT391" s="9">
        <f t="shared" si="309"/>
        <v>13666.977554391562</v>
      </c>
      <c r="XU391" s="46">
        <f t="shared" si="310"/>
        <v>238.93840765354329</v>
      </c>
      <c r="XV391" s="9">
        <f t="shared" si="308"/>
        <v>0</v>
      </c>
      <c r="XW391" s="9">
        <f t="shared" si="311"/>
        <v>0</v>
      </c>
      <c r="XX391" s="9">
        <f t="shared" si="312"/>
        <v>13666.977554391562</v>
      </c>
      <c r="XY391" s="15">
        <f t="shared" si="313"/>
        <v>8.7806363444136726E-3</v>
      </c>
      <c r="XZ391" s="9">
        <f t="shared" si="314"/>
        <v>27.605235771256364</v>
      </c>
      <c r="YA391" s="9">
        <f t="shared" si="315"/>
        <v>72.709000589048856</v>
      </c>
      <c r="YB391" s="10">
        <v>13.029681208521941</v>
      </c>
      <c r="YC391" s="10">
        <v>13.526033774790212</v>
      </c>
      <c r="YD391" s="3">
        <v>6.9881392711204872E-3</v>
      </c>
      <c r="YE391" s="9">
        <v>20.786281641328781</v>
      </c>
      <c r="YF391" s="15">
        <v>8.7806363444136726E-3</v>
      </c>
      <c r="YG391" s="9">
        <v>27.605235771256364</v>
      </c>
      <c r="YH391" s="15">
        <v>8.5821719279498988E-3</v>
      </c>
      <c r="YI391" s="9">
        <v>27.17301654679051</v>
      </c>
      <c r="YJ391" s="9">
        <f t="shared" si="316"/>
        <v>74.986000000000004</v>
      </c>
      <c r="YK391" s="9">
        <f t="shared" si="317"/>
        <v>61.99500904799541</v>
      </c>
      <c r="YL391" s="9">
        <f t="shared" si="318"/>
        <v>26.832901064758062</v>
      </c>
      <c r="YM391" s="9"/>
      <c r="YN391" s="9"/>
      <c r="YO391" s="9"/>
      <c r="YP391" s="14"/>
      <c r="YQ391" s="9"/>
      <c r="YR391" s="9"/>
      <c r="YS391" s="10"/>
      <c r="YT391" s="15"/>
      <c r="YU391" s="16"/>
      <c r="YV391" s="16"/>
      <c r="YW391" s="47"/>
      <c r="YX391" s="5"/>
      <c r="YY391" s="5"/>
      <c r="YZ391" s="5"/>
      <c r="ZA391" s="5"/>
      <c r="ZB391" s="5"/>
      <c r="ZC391" s="6"/>
    </row>
    <row r="392" spans="1:679" s="8" customFormat="1" x14ac:dyDescent="0.25">
      <c r="A392" s="8">
        <v>2</v>
      </c>
      <c r="B392" s="8" t="s">
        <v>205</v>
      </c>
      <c r="C392" s="8" t="s">
        <v>206</v>
      </c>
      <c r="D392" s="8" t="s">
        <v>205</v>
      </c>
      <c r="E392" s="8" t="s">
        <v>3327</v>
      </c>
      <c r="F392" s="8" t="s">
        <v>3323</v>
      </c>
      <c r="G392" s="8" t="s">
        <v>3323</v>
      </c>
      <c r="H392" s="8" t="s">
        <v>3309</v>
      </c>
      <c r="I392" s="8" t="s">
        <v>3310</v>
      </c>
      <c r="J392" s="8" t="s">
        <v>3310</v>
      </c>
      <c r="K392" s="8">
        <v>950</v>
      </c>
      <c r="L392" s="8">
        <v>5.75</v>
      </c>
      <c r="N392" s="7">
        <v>0</v>
      </c>
      <c r="O392" s="7">
        <v>0</v>
      </c>
      <c r="P392" s="8" t="s">
        <v>3369</v>
      </c>
      <c r="Q392" s="8" t="s">
        <v>201</v>
      </c>
      <c r="R392" s="8" t="s">
        <v>207</v>
      </c>
      <c r="S392" s="8" t="s">
        <v>119</v>
      </c>
      <c r="T392" s="8" t="s">
        <v>120</v>
      </c>
      <c r="U392" s="8" t="s">
        <v>121</v>
      </c>
      <c r="V392" s="8" t="s">
        <v>3378</v>
      </c>
      <c r="W392" s="8" t="s">
        <v>3382</v>
      </c>
      <c r="X392" s="8" t="s">
        <v>3388</v>
      </c>
      <c r="Y392" s="8" t="s">
        <v>3388</v>
      </c>
      <c r="Z392" s="8" t="s">
        <v>122</v>
      </c>
      <c r="AA392" s="8" t="s">
        <v>123</v>
      </c>
      <c r="AB392" s="8" t="s">
        <v>124</v>
      </c>
      <c r="AC392" s="8" t="s">
        <v>125</v>
      </c>
      <c r="AD392" s="8" t="s">
        <v>126</v>
      </c>
      <c r="AE392" s="8" t="s">
        <v>3393</v>
      </c>
      <c r="AF392" s="8" t="s">
        <v>127</v>
      </c>
      <c r="AG392" s="8">
        <v>75</v>
      </c>
      <c r="AH392" s="8">
        <v>62</v>
      </c>
      <c r="AI392" s="8">
        <v>55</v>
      </c>
      <c r="AJ392" s="8">
        <v>51</v>
      </c>
      <c r="AK392" s="8">
        <v>6.4</v>
      </c>
      <c r="AL392" s="8">
        <v>6.2</v>
      </c>
      <c r="AM392" s="8">
        <v>6.4</v>
      </c>
      <c r="AN392" s="8">
        <v>6.2</v>
      </c>
      <c r="AO392" s="8">
        <v>460.8</v>
      </c>
      <c r="AP392" s="8">
        <v>0</v>
      </c>
      <c r="AQ392" s="8">
        <v>3.7</v>
      </c>
      <c r="AR392" s="8">
        <v>0</v>
      </c>
      <c r="AS392" s="8">
        <v>10949</v>
      </c>
      <c r="AT392" s="8">
        <v>26</v>
      </c>
      <c r="AU392" s="8">
        <v>10463</v>
      </c>
      <c r="AV392" s="8">
        <v>75</v>
      </c>
      <c r="AW392" s="8">
        <v>6837</v>
      </c>
      <c r="AX392" s="8">
        <v>80</v>
      </c>
      <c r="AY392" s="8">
        <v>17793</v>
      </c>
      <c r="AZ392" s="8">
        <v>80</v>
      </c>
      <c r="BA392" s="8">
        <v>10.387040280000001</v>
      </c>
      <c r="BB392" s="8">
        <v>944</v>
      </c>
      <c r="BC392" s="8">
        <v>1600</v>
      </c>
      <c r="BE392" s="8">
        <v>6.3917104499999997</v>
      </c>
      <c r="CO392" s="8" t="s">
        <v>208</v>
      </c>
      <c r="CP392" s="8" t="s">
        <v>209</v>
      </c>
      <c r="CQ392" s="8">
        <v>74.965000000000003</v>
      </c>
      <c r="CR392" s="8">
        <v>1.0999999999999999E-2</v>
      </c>
      <c r="CS392" s="8">
        <v>61.991</v>
      </c>
      <c r="CT392" s="8">
        <v>1.0999999999999999E-2</v>
      </c>
      <c r="CU392" s="8">
        <v>54.99</v>
      </c>
      <c r="CV392" s="8">
        <v>7.0000000000000001E-3</v>
      </c>
      <c r="CW392" s="8">
        <v>50.999000000000002</v>
      </c>
      <c r="CX392" s="8">
        <v>1.2E-2</v>
      </c>
      <c r="CY392" s="8">
        <v>74.930000000000007</v>
      </c>
      <c r="CZ392" s="8">
        <v>0.04</v>
      </c>
      <c r="DA392" s="8">
        <v>71.849999999999994</v>
      </c>
      <c r="DB392" s="8">
        <v>0.04</v>
      </c>
      <c r="DC392" s="8">
        <v>72.400000000000006</v>
      </c>
      <c r="DD392" s="8">
        <v>0.02</v>
      </c>
      <c r="DE392" s="8">
        <v>0.21</v>
      </c>
      <c r="DF392" s="8">
        <v>4.0000000000000001E-3</v>
      </c>
      <c r="DG392" s="8">
        <v>1.9785999999999999</v>
      </c>
      <c r="DH392" s="8">
        <v>3.5000000000000001E-3</v>
      </c>
      <c r="DI392" s="8">
        <v>10949</v>
      </c>
      <c r="DJ392" s="8">
        <v>26</v>
      </c>
      <c r="DK392" s="8">
        <v>6837</v>
      </c>
      <c r="DL392" s="8">
        <v>80</v>
      </c>
      <c r="DM392" s="8">
        <v>10.385</v>
      </c>
      <c r="DN392" s="8">
        <v>0.08</v>
      </c>
      <c r="DU392" s="8">
        <v>460.8</v>
      </c>
      <c r="DV392" s="8">
        <v>2</v>
      </c>
      <c r="DW392" s="8">
        <v>460.7</v>
      </c>
      <c r="DX392" s="8">
        <v>2</v>
      </c>
      <c r="DY392" s="8">
        <v>459.2</v>
      </c>
      <c r="DZ392" s="8">
        <v>2</v>
      </c>
      <c r="EA392" s="8">
        <v>3.7</v>
      </c>
      <c r="EB392" s="8">
        <v>0</v>
      </c>
      <c r="EC392" s="8">
        <v>3.2</v>
      </c>
      <c r="ED392" s="8">
        <v>0</v>
      </c>
      <c r="EE392" s="8">
        <v>3.4</v>
      </c>
      <c r="EF392" s="8">
        <v>0</v>
      </c>
      <c r="EG392" s="8">
        <v>1601.8</v>
      </c>
      <c r="EH392" s="8">
        <v>14.3</v>
      </c>
      <c r="EI392" s="8">
        <v>1084.8</v>
      </c>
      <c r="EJ392" s="8">
        <v>17.600000000000001</v>
      </c>
      <c r="EK392" s="8">
        <v>111.5</v>
      </c>
      <c r="EL392" s="8">
        <v>10.1</v>
      </c>
      <c r="EM392" s="8">
        <v>460</v>
      </c>
      <c r="EO392" s="8">
        <v>459</v>
      </c>
      <c r="EQ392" s="8">
        <v>459</v>
      </c>
      <c r="ES392" s="8">
        <v>3.2</v>
      </c>
      <c r="EU392" s="8">
        <v>3.2</v>
      </c>
      <c r="EW392" s="8">
        <v>3.1</v>
      </c>
      <c r="EY392" s="8">
        <v>0.55000000000000004</v>
      </c>
      <c r="FW392" s="8">
        <v>0.5</v>
      </c>
      <c r="FY392" s="8">
        <v>0</v>
      </c>
      <c r="GA392" s="8">
        <v>0</v>
      </c>
      <c r="GC392" s="8">
        <v>85</v>
      </c>
      <c r="GE392" s="8">
        <v>1685</v>
      </c>
      <c r="GT392" s="8">
        <v>96.01</v>
      </c>
      <c r="GU392" s="8">
        <v>0.04</v>
      </c>
      <c r="GV392" s="8">
        <v>59.07</v>
      </c>
      <c r="GW392" s="8">
        <v>0.06</v>
      </c>
      <c r="GX392" s="8">
        <v>56.78</v>
      </c>
      <c r="GY392" s="8">
        <v>0.02</v>
      </c>
      <c r="GZ392" s="8">
        <v>-2.29</v>
      </c>
      <c r="HA392" s="8">
        <v>0.06</v>
      </c>
      <c r="HB392" s="8">
        <v>97.25</v>
      </c>
      <c r="HC392" s="8">
        <v>0.02</v>
      </c>
      <c r="HD392" s="8">
        <v>59.25</v>
      </c>
      <c r="HE392" s="8">
        <v>0.02</v>
      </c>
      <c r="HF392" s="8">
        <v>57.46</v>
      </c>
      <c r="HG392" s="8">
        <v>0.01</v>
      </c>
      <c r="HH392" s="8">
        <v>-1.78</v>
      </c>
      <c r="HI392" s="8">
        <v>0.03</v>
      </c>
      <c r="HL392" s="8">
        <v>71.959999999999994</v>
      </c>
      <c r="HM392" s="8">
        <v>0.01</v>
      </c>
      <c r="HR392" s="8">
        <v>96.6</v>
      </c>
      <c r="HS392" s="8">
        <v>0.03</v>
      </c>
      <c r="HT392" s="8">
        <v>71.23</v>
      </c>
      <c r="HU392" s="8">
        <v>0.03</v>
      </c>
      <c r="HV392" s="8">
        <v>57.1</v>
      </c>
      <c r="HW392" s="8">
        <v>0.01</v>
      </c>
      <c r="HX392" s="8">
        <v>14.13</v>
      </c>
      <c r="HY392" s="8">
        <v>0.03</v>
      </c>
      <c r="HZ392" s="8">
        <v>96.67</v>
      </c>
      <c r="IA392" s="8">
        <v>0.02</v>
      </c>
      <c r="IB392" s="8">
        <v>64.069999999999993</v>
      </c>
      <c r="IC392" s="8">
        <v>0.01</v>
      </c>
      <c r="ID392" s="8">
        <v>57.14</v>
      </c>
      <c r="IE392" s="8">
        <v>0.01</v>
      </c>
      <c r="IF392" s="8">
        <v>6.93</v>
      </c>
      <c r="IG392" s="8">
        <v>0.02</v>
      </c>
      <c r="KB392" s="8">
        <v>97.64</v>
      </c>
      <c r="KC392" s="8">
        <v>0.06</v>
      </c>
      <c r="KD392" s="8">
        <v>61.56</v>
      </c>
      <c r="KE392" s="8">
        <v>0.08</v>
      </c>
      <c r="KF392" s="8">
        <v>57.67</v>
      </c>
      <c r="KG392" s="8">
        <v>0.02</v>
      </c>
      <c r="KH392" s="8">
        <v>3.87</v>
      </c>
      <c r="KI392" s="8">
        <v>0.08</v>
      </c>
      <c r="KJ392" s="8">
        <v>97.98</v>
      </c>
      <c r="KK392" s="8">
        <v>0.05</v>
      </c>
      <c r="KL392" s="8">
        <v>57.86</v>
      </c>
      <c r="KM392" s="8">
        <v>0.03</v>
      </c>
      <c r="KN392" s="8">
        <v>-0.43</v>
      </c>
      <c r="KO392" s="8">
        <v>0.22</v>
      </c>
      <c r="KR392" s="8">
        <v>72.28</v>
      </c>
      <c r="KS392" s="8">
        <v>0.09</v>
      </c>
      <c r="KX392" s="8">
        <v>97.11</v>
      </c>
      <c r="KY392" s="8">
        <v>0.04</v>
      </c>
      <c r="KZ392" s="8">
        <v>57.38</v>
      </c>
      <c r="LA392" s="8">
        <v>0.02</v>
      </c>
      <c r="LB392" s="8">
        <v>14</v>
      </c>
      <c r="LC392" s="8">
        <v>0.05</v>
      </c>
      <c r="LD392" s="8">
        <v>97.31</v>
      </c>
      <c r="LE392" s="8">
        <v>0.06</v>
      </c>
      <c r="LF392" s="8">
        <v>62.94</v>
      </c>
      <c r="LG392" s="8">
        <v>0.02</v>
      </c>
      <c r="LH392" s="8">
        <v>57.49</v>
      </c>
      <c r="LI392" s="8">
        <v>0.03</v>
      </c>
      <c r="LJ392" s="8">
        <v>5.45</v>
      </c>
      <c r="LK392" s="8">
        <v>0.03</v>
      </c>
      <c r="LL392" s="8">
        <v>62.43</v>
      </c>
      <c r="LM392" s="8">
        <v>0.08</v>
      </c>
      <c r="MP392" s="8">
        <v>61.25</v>
      </c>
      <c r="MQ392" s="8">
        <v>0.04</v>
      </c>
      <c r="MR392" s="8">
        <v>61.54</v>
      </c>
      <c r="MS392" s="8">
        <v>0.03</v>
      </c>
      <c r="MT392" s="8">
        <v>62.43</v>
      </c>
      <c r="MU392" s="8">
        <v>0.08</v>
      </c>
      <c r="MV392" s="8">
        <v>62.71</v>
      </c>
      <c r="MW392" s="8">
        <v>0.05</v>
      </c>
      <c r="MX392" s="8">
        <v>72.31</v>
      </c>
      <c r="MY392" s="8">
        <v>0.05</v>
      </c>
      <c r="MZ392" s="8">
        <v>71.39</v>
      </c>
      <c r="NA392" s="8">
        <v>0.03</v>
      </c>
      <c r="NB392" s="8">
        <v>71.19</v>
      </c>
      <c r="NC392" s="8">
        <v>0.03</v>
      </c>
      <c r="ND392" s="8">
        <v>72.58</v>
      </c>
      <c r="NE392" s="8">
        <v>0.02</v>
      </c>
      <c r="NF392" s="8">
        <v>72.5</v>
      </c>
      <c r="NG392" s="8">
        <v>0.02</v>
      </c>
      <c r="NJ392" s="8">
        <v>57.99</v>
      </c>
      <c r="NK392" s="8">
        <v>0.03</v>
      </c>
      <c r="NL392" s="8">
        <v>72.41</v>
      </c>
      <c r="NM392" s="8">
        <v>0.03</v>
      </c>
      <c r="NN392" s="8">
        <v>71.930000000000007</v>
      </c>
      <c r="NO392" s="8">
        <v>0.03</v>
      </c>
      <c r="NP392" s="8">
        <v>63.73</v>
      </c>
      <c r="NQ392" s="8">
        <v>0.02</v>
      </c>
      <c r="NR392" s="8">
        <v>62.18</v>
      </c>
      <c r="NS392" s="8">
        <v>7.0000000000000007E-2</v>
      </c>
      <c r="NT392" s="8">
        <v>58.43</v>
      </c>
      <c r="NU392" s="8">
        <v>0.15</v>
      </c>
      <c r="NV392" s="8">
        <v>72.83</v>
      </c>
      <c r="NW392" s="8">
        <v>0.08</v>
      </c>
      <c r="NX392" s="8">
        <v>72.44</v>
      </c>
      <c r="NY392" s="8">
        <v>0.02</v>
      </c>
      <c r="NZ392" s="8">
        <v>64.680000000000007</v>
      </c>
      <c r="OA392" s="8">
        <v>0.03</v>
      </c>
      <c r="OB392" s="8">
        <v>71.959999999999994</v>
      </c>
      <c r="OC392" s="8">
        <v>0.01</v>
      </c>
      <c r="OD392" s="8">
        <v>72.28</v>
      </c>
      <c r="OE392" s="8">
        <v>0.09</v>
      </c>
      <c r="OF392" s="8">
        <v>55.34</v>
      </c>
      <c r="OG392" s="8">
        <v>0.04</v>
      </c>
      <c r="OH392" s="8">
        <v>61.01</v>
      </c>
      <c r="OI392" s="8">
        <v>0.04</v>
      </c>
      <c r="OJ392" s="8">
        <v>62.36</v>
      </c>
      <c r="OK392" s="8">
        <v>0.01</v>
      </c>
      <c r="OL392" s="8">
        <v>59.29</v>
      </c>
      <c r="OM392" s="8">
        <v>0.06</v>
      </c>
      <c r="ON392" s="8">
        <v>60.54</v>
      </c>
      <c r="OO392" s="8">
        <v>0.08</v>
      </c>
      <c r="OP392" s="8">
        <v>61.54</v>
      </c>
      <c r="OQ392" s="8">
        <v>0.03</v>
      </c>
      <c r="OR392" s="8">
        <v>62.71</v>
      </c>
      <c r="OS392" s="8">
        <v>0.05</v>
      </c>
      <c r="PJ392" s="8">
        <v>59.07</v>
      </c>
      <c r="PK392" s="8">
        <v>0.06</v>
      </c>
      <c r="PL392" s="8">
        <v>58.3</v>
      </c>
      <c r="PM392" s="8">
        <v>0.21</v>
      </c>
      <c r="PN392" s="8">
        <v>61.25</v>
      </c>
      <c r="PO392" s="8">
        <v>0.04</v>
      </c>
      <c r="PP392" s="8">
        <v>62.43</v>
      </c>
      <c r="PQ392" s="8">
        <v>0.08</v>
      </c>
      <c r="QH392" s="8">
        <v>71.39</v>
      </c>
      <c r="QI392" s="8">
        <v>0.04</v>
      </c>
      <c r="QV392" s="8">
        <v>59.39</v>
      </c>
      <c r="QW392" s="8">
        <v>0.03</v>
      </c>
      <c r="QX392" s="8">
        <v>57.16</v>
      </c>
      <c r="QY392" s="8">
        <v>0.16</v>
      </c>
      <c r="QZ392" s="8">
        <v>55.94</v>
      </c>
      <c r="RA392" s="8">
        <v>0.06</v>
      </c>
      <c r="RB392" s="8">
        <v>75.349999999999994</v>
      </c>
      <c r="RC392" s="8">
        <v>0.02</v>
      </c>
      <c r="RD392" s="8">
        <v>73.12</v>
      </c>
      <c r="RE392" s="8">
        <v>0.04</v>
      </c>
      <c r="RF392" s="8">
        <v>74.8</v>
      </c>
      <c r="RG392" s="8">
        <v>0.02</v>
      </c>
      <c r="RH392" s="8">
        <v>74.099999999999994</v>
      </c>
      <c r="RI392" s="8">
        <v>0.05</v>
      </c>
      <c r="RJ392" s="8">
        <v>75.69</v>
      </c>
      <c r="RK392" s="8">
        <v>1.0900000000000001</v>
      </c>
      <c r="RL392" s="8">
        <v>75.67</v>
      </c>
      <c r="RM392" s="8">
        <v>0.02</v>
      </c>
      <c r="RN392" s="8">
        <v>75.3</v>
      </c>
      <c r="RO392" s="8">
        <v>0.02</v>
      </c>
      <c r="RP392" s="8">
        <v>63</v>
      </c>
      <c r="RQ392" s="8">
        <v>0.17</v>
      </c>
      <c r="RR392" s="8">
        <v>67.290000000000006</v>
      </c>
      <c r="RS392" s="8">
        <v>0.16</v>
      </c>
      <c r="RT392" s="8">
        <v>68.459999999999994</v>
      </c>
      <c r="RU392" s="8">
        <v>0.23</v>
      </c>
      <c r="RV392" s="8">
        <v>63.77</v>
      </c>
      <c r="RW392" s="8">
        <v>0.13</v>
      </c>
      <c r="RX392" s="8">
        <v>65.37</v>
      </c>
      <c r="RY392" s="8">
        <v>0.14000000000000001</v>
      </c>
      <c r="RZ392" s="8">
        <v>68.680000000000007</v>
      </c>
      <c r="SA392" s="8">
        <v>0.08</v>
      </c>
      <c r="SB392" s="8">
        <v>70.62</v>
      </c>
      <c r="SC392" s="8">
        <v>0.04</v>
      </c>
      <c r="SD392" s="8">
        <v>69.64</v>
      </c>
      <c r="SE392" s="8">
        <v>0.06</v>
      </c>
      <c r="SF392" s="8">
        <v>67.63</v>
      </c>
      <c r="SG392" s="8">
        <v>0.12</v>
      </c>
      <c r="SH392" s="8">
        <v>68.849999999999994</v>
      </c>
      <c r="SI392" s="8">
        <v>0.06</v>
      </c>
      <c r="SJ392" s="8">
        <v>67.77</v>
      </c>
      <c r="SK392" s="8">
        <v>0.15</v>
      </c>
      <c r="SL392" s="8">
        <v>71.06</v>
      </c>
      <c r="SM392" s="8">
        <v>0.08</v>
      </c>
      <c r="SN392" s="8">
        <v>73.72</v>
      </c>
      <c r="SO392" s="8">
        <v>0.08</v>
      </c>
      <c r="SP392" s="8">
        <v>73.97</v>
      </c>
      <c r="SQ392" s="8">
        <v>0.05</v>
      </c>
      <c r="SR392" s="8">
        <v>73.599999999999994</v>
      </c>
      <c r="SS392" s="8">
        <v>0.05</v>
      </c>
      <c r="ST392" s="8">
        <v>71.62</v>
      </c>
      <c r="SU392" s="8">
        <v>0.08</v>
      </c>
      <c r="SV392" s="8">
        <v>74.11</v>
      </c>
      <c r="SW392" s="8">
        <v>0.03</v>
      </c>
      <c r="SX392" s="8">
        <v>73.08</v>
      </c>
      <c r="SY392" s="8">
        <v>0.04</v>
      </c>
      <c r="SZ392" s="8">
        <v>70.02</v>
      </c>
      <c r="TA392" s="8">
        <v>0.06</v>
      </c>
      <c r="TD392" s="8">
        <v>73.47</v>
      </c>
      <c r="TE392" s="8">
        <v>0.05</v>
      </c>
      <c r="TF392" s="8">
        <v>75.64</v>
      </c>
      <c r="TG392" s="8">
        <v>0.03</v>
      </c>
      <c r="TH392" s="8">
        <v>75.48</v>
      </c>
      <c r="TI392" s="8">
        <v>0.03</v>
      </c>
      <c r="TJ392" s="8">
        <v>74.89</v>
      </c>
      <c r="TK392" s="8">
        <v>0.03</v>
      </c>
      <c r="TL392" s="8">
        <v>73.52</v>
      </c>
      <c r="TN392" s="8">
        <v>74.989999999999995</v>
      </c>
      <c r="TO392" s="8">
        <v>0.03</v>
      </c>
      <c r="TP392" s="8">
        <v>63.7</v>
      </c>
      <c r="TQ392" s="8">
        <v>0.1</v>
      </c>
      <c r="TT392" s="8">
        <v>62.99</v>
      </c>
      <c r="TU392" s="8">
        <v>0.09</v>
      </c>
      <c r="TV392" s="8">
        <v>65.28</v>
      </c>
      <c r="TW392" s="8">
        <v>0.26</v>
      </c>
      <c r="TX392" s="8">
        <v>73.73</v>
      </c>
      <c r="TY392" s="8">
        <v>0.09</v>
      </c>
      <c r="WJ392" s="7" t="s">
        <v>3405</v>
      </c>
      <c r="WK392" s="8">
        <v>74.965000000000003</v>
      </c>
      <c r="WL392" s="8">
        <v>1.0999999999999999E-2</v>
      </c>
      <c r="WM392" s="8">
        <v>61.991</v>
      </c>
      <c r="WN392" s="8">
        <v>1.0999999999999999E-2</v>
      </c>
      <c r="WO392" s="8">
        <v>71.748000000000005</v>
      </c>
      <c r="WP392" s="8">
        <v>8.0000000000000002E-3</v>
      </c>
      <c r="WQ392" s="8">
        <v>60.156999999999996</v>
      </c>
      <c r="WR392" s="8">
        <v>1.2E-2</v>
      </c>
      <c r="WS392" s="8">
        <v>54.99</v>
      </c>
      <c r="WT392" s="8">
        <v>7.0000000000000001E-3</v>
      </c>
      <c r="WU392" s="8">
        <v>50.999000000000002</v>
      </c>
      <c r="WV392" s="8">
        <v>1.2E-2</v>
      </c>
      <c r="WW392" s="8">
        <v>3133.9</v>
      </c>
      <c r="WX392" s="8">
        <v>2.8</v>
      </c>
      <c r="WY392" s="8">
        <v>3014.6</v>
      </c>
      <c r="WZ392" s="8">
        <v>2.7</v>
      </c>
      <c r="XA392" s="8">
        <v>0.64</v>
      </c>
      <c r="XB392" s="8">
        <v>3.0000000000000001E-3</v>
      </c>
      <c r="XC392" s="8">
        <v>-0.217</v>
      </c>
      <c r="XD392" s="8">
        <v>1E-3</v>
      </c>
      <c r="XE392" s="8">
        <v>0.21</v>
      </c>
      <c r="XF392" s="8">
        <v>4.0000000000000001E-3</v>
      </c>
      <c r="XG392" s="8">
        <v>1.9785999999999999</v>
      </c>
      <c r="XH392" s="8">
        <v>3.5000000000000001E-3</v>
      </c>
      <c r="XI392" s="8">
        <v>29.344999999999999</v>
      </c>
      <c r="XJ392" s="8">
        <v>0</v>
      </c>
      <c r="XK392" s="8">
        <v>1713</v>
      </c>
      <c r="XL392" s="8">
        <v>11</v>
      </c>
      <c r="XM392" s="8">
        <v>1600</v>
      </c>
      <c r="XO392" s="1">
        <v>9.0963704630788428E-2</v>
      </c>
      <c r="XP392" s="2">
        <v>274.21918397997479</v>
      </c>
      <c r="XQ392" s="4">
        <v>13.029</v>
      </c>
      <c r="XR392" s="4">
        <v>0.217</v>
      </c>
      <c r="XS392" s="45">
        <f t="shared" si="307"/>
        <v>1.3980747817426005</v>
      </c>
      <c r="XT392" s="9">
        <f t="shared" si="309"/>
        <v>13965.145567871632</v>
      </c>
      <c r="XU392" s="46">
        <f t="shared" si="310"/>
        <v>226.65994078740158</v>
      </c>
      <c r="XV392" s="9">
        <f t="shared" si="308"/>
        <v>274.22194906189128</v>
      </c>
      <c r="XW392" s="9">
        <f t="shared" si="311"/>
        <v>1262.7972319868281</v>
      </c>
      <c r="XX392" s="9">
        <f t="shared" si="312"/>
        <v>12702.348335884804</v>
      </c>
      <c r="XY392" s="15">
        <f t="shared" si="313"/>
        <v>8.620214099086124E-3</v>
      </c>
      <c r="XZ392" s="9">
        <f t="shared" si="314"/>
        <v>26.985468959420135</v>
      </c>
      <c r="YA392" s="9">
        <f t="shared" si="315"/>
        <v>70.349925218257411</v>
      </c>
      <c r="YB392" s="10">
        <v>13.02926275648116</v>
      </c>
      <c r="YC392" s="10">
        <v>13.464521303135793</v>
      </c>
      <c r="YD392" s="3">
        <v>6.9831618340118005E-3</v>
      </c>
      <c r="YE392" s="9">
        <v>20.777232512634544</v>
      </c>
      <c r="YF392" s="15">
        <v>8.7829607829503567E-3</v>
      </c>
      <c r="YG392" s="9">
        <v>27.602657497572007</v>
      </c>
      <c r="YH392" s="15">
        <v>8.356026753250716E-3</v>
      </c>
      <c r="YI392" s="9">
        <v>26.351454909325561</v>
      </c>
      <c r="YJ392" s="9">
        <f t="shared" si="316"/>
        <v>73.164146543842051</v>
      </c>
      <c r="YK392" s="9">
        <f t="shared" si="317"/>
        <v>61.090651032806498</v>
      </c>
      <c r="YL392" s="9">
        <f t="shared" si="318"/>
        <v>26.010729998183336</v>
      </c>
      <c r="YM392" s="9"/>
      <c r="YN392" s="9"/>
      <c r="YO392" s="9"/>
      <c r="YP392" s="14"/>
      <c r="YQ392" s="9"/>
      <c r="YR392" s="9"/>
      <c r="YS392" s="10"/>
      <c r="YT392" s="15"/>
      <c r="YU392" s="16"/>
      <c r="YV392" s="16"/>
      <c r="YW392" s="47"/>
      <c r="YX392" s="5"/>
      <c r="YY392" s="5"/>
      <c r="YZ392" s="5"/>
      <c r="ZA392" s="5"/>
      <c r="ZB392" s="5"/>
      <c r="ZC392" s="6"/>
    </row>
    <row r="393" spans="1:679" s="8" customFormat="1" x14ac:dyDescent="0.25">
      <c r="A393" s="8">
        <v>2</v>
      </c>
      <c r="B393" s="8" t="s">
        <v>210</v>
      </c>
      <c r="C393" s="8" t="s">
        <v>211</v>
      </c>
      <c r="D393" s="8" t="s">
        <v>210</v>
      </c>
      <c r="E393" s="8" t="s">
        <v>3331</v>
      </c>
      <c r="F393" s="8" t="s">
        <v>3323</v>
      </c>
      <c r="G393" s="8" t="s">
        <v>3323</v>
      </c>
      <c r="H393" s="8" t="s">
        <v>3309</v>
      </c>
      <c r="I393" s="8" t="s">
        <v>3310</v>
      </c>
      <c r="J393" s="8" t="s">
        <v>3310</v>
      </c>
      <c r="K393" s="8">
        <v>950</v>
      </c>
      <c r="L393" s="8">
        <v>5.75</v>
      </c>
      <c r="N393" s="7">
        <v>0</v>
      </c>
      <c r="O393" s="7">
        <v>0</v>
      </c>
      <c r="P393" s="8" t="s">
        <v>3369</v>
      </c>
      <c r="Q393" s="8" t="s">
        <v>201</v>
      </c>
      <c r="R393" s="8" t="s">
        <v>212</v>
      </c>
      <c r="S393" s="8" t="s">
        <v>119</v>
      </c>
      <c r="T393" s="8" t="s">
        <v>120</v>
      </c>
      <c r="U393" s="8" t="s">
        <v>121</v>
      </c>
      <c r="V393" s="8" t="s">
        <v>3378</v>
      </c>
      <c r="W393" s="8" t="s">
        <v>3382</v>
      </c>
      <c r="X393" s="8" t="s">
        <v>3388</v>
      </c>
      <c r="Y393" s="8" t="s">
        <v>3388</v>
      </c>
      <c r="Z393" s="8" t="s">
        <v>122</v>
      </c>
      <c r="AA393" s="8" t="s">
        <v>123</v>
      </c>
      <c r="AB393" s="8" t="s">
        <v>124</v>
      </c>
      <c r="AC393" s="8" t="s">
        <v>125</v>
      </c>
      <c r="AD393" s="8" t="s">
        <v>126</v>
      </c>
      <c r="AE393" s="8" t="s">
        <v>3393</v>
      </c>
      <c r="AF393" s="8" t="s">
        <v>127</v>
      </c>
      <c r="AG393" s="8">
        <v>75</v>
      </c>
      <c r="AH393" s="8">
        <v>62</v>
      </c>
      <c r="AI393" s="8">
        <v>55</v>
      </c>
      <c r="AJ393" s="8">
        <v>51</v>
      </c>
      <c r="AK393" s="8">
        <v>6.4</v>
      </c>
      <c r="AL393" s="8">
        <v>6.2</v>
      </c>
      <c r="AM393" s="8">
        <v>6.4</v>
      </c>
      <c r="AN393" s="8">
        <v>6.2</v>
      </c>
      <c r="AO393" s="8">
        <v>460.7</v>
      </c>
      <c r="AP393" s="8">
        <v>0</v>
      </c>
      <c r="AQ393" s="8">
        <v>3.7</v>
      </c>
      <c r="AR393" s="8">
        <v>0</v>
      </c>
      <c r="AS393" s="8">
        <v>5691</v>
      </c>
      <c r="AT393" s="8">
        <v>22</v>
      </c>
      <c r="AU393" s="8">
        <v>5213</v>
      </c>
      <c r="AV393" s="8">
        <v>81</v>
      </c>
      <c r="AW393" s="8">
        <v>4376</v>
      </c>
      <c r="AX393" s="8">
        <v>94</v>
      </c>
      <c r="AY393" s="8">
        <v>10071</v>
      </c>
      <c r="AZ393" s="8">
        <v>99</v>
      </c>
      <c r="BA393" s="8">
        <v>5.945100354</v>
      </c>
      <c r="BB393" s="8">
        <v>944</v>
      </c>
      <c r="BC393" s="8">
        <v>1580</v>
      </c>
      <c r="BE393" s="8">
        <v>3.3595041320000001</v>
      </c>
      <c r="CO393" s="8" t="s">
        <v>213</v>
      </c>
      <c r="CP393" s="8" t="s">
        <v>214</v>
      </c>
      <c r="CQ393" s="8">
        <v>74.986999999999995</v>
      </c>
      <c r="CR393" s="8">
        <v>8.0000000000000002E-3</v>
      </c>
      <c r="CS393" s="8">
        <v>61.997</v>
      </c>
      <c r="CT393" s="8">
        <v>2.3E-2</v>
      </c>
      <c r="CU393" s="8">
        <v>55.003</v>
      </c>
      <c r="CV393" s="8">
        <v>0.01</v>
      </c>
      <c r="CW393" s="8">
        <v>51.006999999999998</v>
      </c>
      <c r="CX393" s="8">
        <v>1.4999999999999999E-2</v>
      </c>
      <c r="CY393" s="8">
        <v>75.02</v>
      </c>
      <c r="CZ393" s="8">
        <v>0.02</v>
      </c>
      <c r="DA393" s="8">
        <v>73.48</v>
      </c>
      <c r="DB393" s="8">
        <v>0.03</v>
      </c>
      <c r="DC393" s="8">
        <v>73.61</v>
      </c>
      <c r="DD393" s="8">
        <v>0</v>
      </c>
      <c r="DE393" s="8">
        <v>0.19900000000000001</v>
      </c>
      <c r="DF393" s="8">
        <v>4.0000000000000001E-3</v>
      </c>
      <c r="DG393" s="8">
        <v>1.9326000000000001</v>
      </c>
      <c r="DH393" s="8">
        <v>3.5000000000000001E-3</v>
      </c>
      <c r="DI393" s="8">
        <v>5691</v>
      </c>
      <c r="DJ393" s="8">
        <v>22</v>
      </c>
      <c r="DK393" s="8">
        <v>4376</v>
      </c>
      <c r="DL393" s="8">
        <v>94</v>
      </c>
      <c r="DM393" s="8">
        <v>5.9459999999999997</v>
      </c>
      <c r="DN393" s="8">
        <v>6.9000000000000006E-2</v>
      </c>
      <c r="DU393" s="8">
        <v>460.7</v>
      </c>
      <c r="DV393" s="8">
        <v>2</v>
      </c>
      <c r="DW393" s="8">
        <v>460.4</v>
      </c>
      <c r="DX393" s="8">
        <v>2</v>
      </c>
      <c r="DY393" s="8">
        <v>459.5</v>
      </c>
      <c r="DZ393" s="8">
        <v>2.1</v>
      </c>
      <c r="EA393" s="8">
        <v>3.7</v>
      </c>
      <c r="EB393" s="8">
        <v>0</v>
      </c>
      <c r="EC393" s="8">
        <v>3.2</v>
      </c>
      <c r="ED393" s="8">
        <v>0</v>
      </c>
      <c r="EE393" s="8">
        <v>3.4</v>
      </c>
      <c r="EF393" s="8">
        <v>0</v>
      </c>
      <c r="EG393" s="8">
        <v>1581.4</v>
      </c>
      <c r="EH393" s="8">
        <v>14.4</v>
      </c>
      <c r="EI393" s="8">
        <v>1094.7</v>
      </c>
      <c r="EJ393" s="8">
        <v>18.5</v>
      </c>
      <c r="EK393" s="8">
        <v>112.5</v>
      </c>
      <c r="EL393" s="8">
        <v>10.1</v>
      </c>
      <c r="EM393" s="8">
        <v>460</v>
      </c>
      <c r="EO393" s="8">
        <v>460</v>
      </c>
      <c r="EQ393" s="8">
        <v>459</v>
      </c>
      <c r="ES393" s="8">
        <v>3.1</v>
      </c>
      <c r="EU393" s="8">
        <v>3.1</v>
      </c>
      <c r="EW393" s="8">
        <v>3.1</v>
      </c>
      <c r="EY393" s="8">
        <v>0.55000000000000004</v>
      </c>
      <c r="FW393" s="8">
        <v>0.5</v>
      </c>
      <c r="FY393" s="8">
        <v>0</v>
      </c>
      <c r="GA393" s="8">
        <v>0</v>
      </c>
      <c r="GC393" s="8">
        <v>85</v>
      </c>
      <c r="GE393" s="8">
        <v>1665</v>
      </c>
      <c r="GT393" s="8">
        <v>96.36</v>
      </c>
      <c r="GU393" s="8">
        <v>0.02</v>
      </c>
      <c r="GV393" s="8">
        <v>59.31</v>
      </c>
      <c r="GW393" s="8">
        <v>0.04</v>
      </c>
      <c r="GX393" s="8">
        <v>56.97</v>
      </c>
      <c r="GY393" s="8">
        <v>0.01</v>
      </c>
      <c r="GZ393" s="8">
        <v>-2.34</v>
      </c>
      <c r="HA393" s="8">
        <v>0.04</v>
      </c>
      <c r="HB393" s="8">
        <v>96.68</v>
      </c>
      <c r="HC393" s="8">
        <v>0.01</v>
      </c>
      <c r="HD393" s="8">
        <v>58.57</v>
      </c>
      <c r="HE393" s="8">
        <v>0.02</v>
      </c>
      <c r="HF393" s="8">
        <v>57.15</v>
      </c>
      <c r="HG393" s="8">
        <v>0.01</v>
      </c>
      <c r="HH393" s="8">
        <v>-1.43</v>
      </c>
      <c r="HI393" s="8">
        <v>0.02</v>
      </c>
      <c r="HL393" s="8">
        <v>72.010000000000005</v>
      </c>
      <c r="HM393" s="8">
        <v>0.02</v>
      </c>
      <c r="HR393" s="8">
        <v>96.28</v>
      </c>
      <c r="HS393" s="8">
        <v>0.02</v>
      </c>
      <c r="HT393" s="8">
        <v>72.2</v>
      </c>
      <c r="HU393" s="8">
        <v>0.02</v>
      </c>
      <c r="HV393" s="8">
        <v>56.92</v>
      </c>
      <c r="HW393" s="8">
        <v>0.01</v>
      </c>
      <c r="HX393" s="8">
        <v>15.28</v>
      </c>
      <c r="HY393" s="8">
        <v>0.02</v>
      </c>
      <c r="HZ393" s="8">
        <v>96.07</v>
      </c>
      <c r="IA393" s="8">
        <v>0.02</v>
      </c>
      <c r="IB393" s="8">
        <v>62.66</v>
      </c>
      <c r="IC393" s="8">
        <v>0.02</v>
      </c>
      <c r="ID393" s="8">
        <v>56.81</v>
      </c>
      <c r="IE393" s="8">
        <v>0.01</v>
      </c>
      <c r="IF393" s="8">
        <v>5.85</v>
      </c>
      <c r="IG393" s="8">
        <v>0.02</v>
      </c>
      <c r="KB393" s="8">
        <v>96.87</v>
      </c>
      <c r="KC393" s="8">
        <v>0.03</v>
      </c>
      <c r="KD393" s="8">
        <v>61.12</v>
      </c>
      <c r="KE393" s="8">
        <v>0.05</v>
      </c>
      <c r="KF393" s="8">
        <v>57.25</v>
      </c>
      <c r="KG393" s="8">
        <v>0.02</v>
      </c>
      <c r="KH393" s="8">
        <v>3.86</v>
      </c>
      <c r="KI393" s="8">
        <v>0.05</v>
      </c>
      <c r="KJ393" s="8">
        <v>97.22</v>
      </c>
      <c r="KK393" s="8">
        <v>0.05</v>
      </c>
      <c r="KL393" s="8">
        <v>57.44</v>
      </c>
      <c r="KM393" s="8">
        <v>0.03</v>
      </c>
      <c r="KN393" s="8">
        <v>-0.55000000000000004</v>
      </c>
      <c r="KO393" s="8">
        <v>0.13</v>
      </c>
      <c r="KR393" s="8">
        <v>73.239999999999995</v>
      </c>
      <c r="KS393" s="8">
        <v>7.0000000000000007E-2</v>
      </c>
      <c r="KX393" s="8">
        <v>96.57</v>
      </c>
      <c r="KY393" s="8">
        <v>0.04</v>
      </c>
      <c r="KZ393" s="8">
        <v>57.08</v>
      </c>
      <c r="LA393" s="8">
        <v>0.02</v>
      </c>
      <c r="LB393" s="8">
        <v>14.96</v>
      </c>
      <c r="LC393" s="8">
        <v>0.04</v>
      </c>
      <c r="LD393" s="8">
        <v>96.58</v>
      </c>
      <c r="LE393" s="8">
        <v>0.04</v>
      </c>
      <c r="LF393" s="8">
        <v>62.38</v>
      </c>
      <c r="LG393" s="8">
        <v>0.02</v>
      </c>
      <c r="LH393" s="8">
        <v>57.09</v>
      </c>
      <c r="LI393" s="8">
        <v>0.02</v>
      </c>
      <c r="LJ393" s="8">
        <v>5.29</v>
      </c>
      <c r="LK393" s="8">
        <v>0.03</v>
      </c>
      <c r="LL393" s="8">
        <v>61.84</v>
      </c>
      <c r="LM393" s="8">
        <v>0.13</v>
      </c>
      <c r="MP393" s="8">
        <v>60.88</v>
      </c>
      <c r="MQ393" s="8">
        <v>0.03</v>
      </c>
      <c r="MR393" s="8">
        <v>61.2</v>
      </c>
      <c r="MS393" s="8">
        <v>0.02</v>
      </c>
      <c r="MT393" s="8">
        <v>61.84</v>
      </c>
      <c r="MU393" s="8">
        <v>0.13</v>
      </c>
      <c r="MV393" s="8">
        <v>62.48</v>
      </c>
      <c r="MW393" s="8">
        <v>0.04</v>
      </c>
      <c r="MX393" s="8">
        <v>73.56</v>
      </c>
      <c r="MY393" s="8">
        <v>0.04</v>
      </c>
      <c r="MZ393" s="8">
        <v>73.2</v>
      </c>
      <c r="NA393" s="8">
        <v>0.03</v>
      </c>
      <c r="NB393" s="8">
        <v>73.02</v>
      </c>
      <c r="NC393" s="8">
        <v>0.03</v>
      </c>
      <c r="ND393" s="8">
        <v>73.84</v>
      </c>
      <c r="NE393" s="8">
        <v>0.02</v>
      </c>
      <c r="NF393" s="8">
        <v>73.84</v>
      </c>
      <c r="NG393" s="8">
        <v>0.02</v>
      </c>
      <c r="NJ393" s="8">
        <v>58.77</v>
      </c>
      <c r="NK393" s="8">
        <v>0.02</v>
      </c>
      <c r="NL393" s="8">
        <v>72.53</v>
      </c>
      <c r="NM393" s="8">
        <v>0.03</v>
      </c>
      <c r="NN393" s="8">
        <v>72.59</v>
      </c>
      <c r="NO393" s="8">
        <v>0.02</v>
      </c>
      <c r="NP393" s="8">
        <v>62.55</v>
      </c>
      <c r="NQ393" s="8">
        <v>0.02</v>
      </c>
      <c r="NR393" s="8">
        <v>61.79</v>
      </c>
      <c r="NS393" s="8">
        <v>0.04</v>
      </c>
      <c r="NT393" s="8">
        <v>58.07</v>
      </c>
      <c r="NU393" s="8">
        <v>0.1</v>
      </c>
      <c r="NV393" s="8">
        <v>73.78</v>
      </c>
      <c r="NW393" s="8">
        <v>7.0000000000000007E-2</v>
      </c>
      <c r="NX393" s="8">
        <v>73.010000000000005</v>
      </c>
      <c r="NY393" s="8">
        <v>0.01</v>
      </c>
      <c r="NZ393" s="8">
        <v>64.11</v>
      </c>
      <c r="OA393" s="8">
        <v>0.03</v>
      </c>
      <c r="OB393" s="8">
        <v>72.010000000000005</v>
      </c>
      <c r="OC393" s="8">
        <v>0.02</v>
      </c>
      <c r="OD393" s="8">
        <v>73.239999999999995</v>
      </c>
      <c r="OE393" s="8">
        <v>7.0000000000000007E-2</v>
      </c>
      <c r="OF393" s="8">
        <v>55.38</v>
      </c>
      <c r="OG393" s="8">
        <v>0.02</v>
      </c>
      <c r="OH393" s="8">
        <v>60.7</v>
      </c>
      <c r="OI393" s="8">
        <v>0.02</v>
      </c>
      <c r="OJ393" s="8">
        <v>61.99</v>
      </c>
      <c r="OK393" s="8">
        <v>0.02</v>
      </c>
      <c r="OL393" s="8">
        <v>58.81</v>
      </c>
      <c r="OM393" s="8">
        <v>0.11</v>
      </c>
      <c r="ON393" s="8">
        <v>59.82</v>
      </c>
      <c r="OO393" s="8">
        <v>0.12</v>
      </c>
      <c r="OP393" s="8">
        <v>61.2</v>
      </c>
      <c r="OQ393" s="8">
        <v>0.02</v>
      </c>
      <c r="OR393" s="8">
        <v>62.48</v>
      </c>
      <c r="OS393" s="8">
        <v>0.04</v>
      </c>
      <c r="PJ393" s="8">
        <v>59.31</v>
      </c>
      <c r="PK393" s="8">
        <v>0.04</v>
      </c>
      <c r="PL393" s="8">
        <v>58</v>
      </c>
      <c r="PM393" s="8">
        <v>0.14000000000000001</v>
      </c>
      <c r="PN393" s="8">
        <v>60.88</v>
      </c>
      <c r="PO393" s="8">
        <v>0.03</v>
      </c>
      <c r="PP393" s="8">
        <v>61.84</v>
      </c>
      <c r="PQ393" s="8">
        <v>0.13</v>
      </c>
      <c r="QH393" s="8">
        <v>72.040000000000006</v>
      </c>
      <c r="QI393" s="8">
        <v>0.04</v>
      </c>
      <c r="QV393" s="8">
        <v>58.66</v>
      </c>
      <c r="QW393" s="8">
        <v>0.05</v>
      </c>
      <c r="QX393" s="8">
        <v>56.59</v>
      </c>
      <c r="QY393" s="8">
        <v>0.11</v>
      </c>
      <c r="QZ393" s="8">
        <v>55.84</v>
      </c>
      <c r="RA393" s="8">
        <v>0.05</v>
      </c>
      <c r="RB393" s="8">
        <v>75.36</v>
      </c>
      <c r="RC393" s="8">
        <v>0.01</v>
      </c>
      <c r="RD393" s="8">
        <v>73.17</v>
      </c>
      <c r="RE393" s="8">
        <v>0.04</v>
      </c>
      <c r="RF393" s="8">
        <v>74.78</v>
      </c>
      <c r="RG393" s="8">
        <v>0.02</v>
      </c>
      <c r="RH393" s="8">
        <v>74.069999999999993</v>
      </c>
      <c r="RI393" s="8">
        <v>0.04</v>
      </c>
      <c r="RJ393" s="8">
        <v>75.650000000000006</v>
      </c>
      <c r="RK393" s="8">
        <v>1.62</v>
      </c>
      <c r="RL393" s="8">
        <v>75.7</v>
      </c>
      <c r="RM393" s="8">
        <v>0.02</v>
      </c>
      <c r="RN393" s="8">
        <v>75.34</v>
      </c>
      <c r="RO393" s="8">
        <v>0.02</v>
      </c>
      <c r="RP393" s="8">
        <v>67.099999999999994</v>
      </c>
      <c r="RQ393" s="8">
        <v>0.09</v>
      </c>
      <c r="RR393" s="8">
        <v>69.89</v>
      </c>
      <c r="RS393" s="8">
        <v>0.08</v>
      </c>
      <c r="RT393" s="8">
        <v>70.819999999999993</v>
      </c>
      <c r="RU393" s="8">
        <v>0.05</v>
      </c>
      <c r="RV393" s="8">
        <v>70.010000000000005</v>
      </c>
      <c r="RW393" s="8">
        <v>0.09</v>
      </c>
      <c r="RX393" s="8">
        <v>70.89</v>
      </c>
      <c r="RY393" s="8">
        <v>0.08</v>
      </c>
      <c r="RZ393" s="8">
        <v>70.349999999999994</v>
      </c>
      <c r="SA393" s="8">
        <v>0.06</v>
      </c>
      <c r="SB393" s="8">
        <v>71.010000000000005</v>
      </c>
      <c r="SC393" s="8">
        <v>0.05</v>
      </c>
      <c r="SD393" s="8">
        <v>71.84</v>
      </c>
      <c r="SE393" s="8">
        <v>0.05</v>
      </c>
      <c r="SF393" s="8">
        <v>72.2</v>
      </c>
      <c r="SG393" s="8">
        <v>7.0000000000000007E-2</v>
      </c>
      <c r="SH393" s="8">
        <v>71.23</v>
      </c>
      <c r="SI393" s="8">
        <v>7.0000000000000007E-2</v>
      </c>
      <c r="SJ393" s="8">
        <v>72.06</v>
      </c>
      <c r="SK393" s="8">
        <v>7.0000000000000007E-2</v>
      </c>
      <c r="SL393" s="8">
        <v>74.73</v>
      </c>
      <c r="SM393" s="8">
        <v>0.02</v>
      </c>
      <c r="SN393" s="8">
        <v>74.680000000000007</v>
      </c>
      <c r="SO393" s="8">
        <v>0.02</v>
      </c>
      <c r="SP393" s="8">
        <v>74.63</v>
      </c>
      <c r="SQ393" s="8">
        <v>0.02</v>
      </c>
      <c r="SR393" s="8">
        <v>74.39</v>
      </c>
      <c r="SS393" s="8">
        <v>0.06</v>
      </c>
      <c r="ST393" s="8">
        <v>74.83</v>
      </c>
      <c r="SU393" s="8">
        <v>0.02</v>
      </c>
      <c r="SV393" s="8">
        <v>74.650000000000006</v>
      </c>
      <c r="SW393" s="8">
        <v>0.02</v>
      </c>
      <c r="SX393" s="8">
        <v>70.819999999999993</v>
      </c>
      <c r="SY393" s="8">
        <v>0.12</v>
      </c>
      <c r="SZ393" s="8">
        <v>69.010000000000005</v>
      </c>
      <c r="TA393" s="8">
        <v>0.08</v>
      </c>
      <c r="TD393" s="8">
        <v>73.56</v>
      </c>
      <c r="TE393" s="8">
        <v>0.05</v>
      </c>
      <c r="TF393" s="8">
        <v>75.64</v>
      </c>
      <c r="TG393" s="8">
        <v>0.03</v>
      </c>
      <c r="TH393" s="8">
        <v>75.5</v>
      </c>
      <c r="TI393" s="8">
        <v>0.03</v>
      </c>
      <c r="TJ393" s="8">
        <v>74.89</v>
      </c>
      <c r="TK393" s="8">
        <v>0.03</v>
      </c>
      <c r="TL393" s="8">
        <v>73.44</v>
      </c>
      <c r="TN393" s="8">
        <v>75.010000000000005</v>
      </c>
      <c r="TO393" s="8">
        <v>0.02</v>
      </c>
      <c r="TP393" s="8">
        <v>65.48</v>
      </c>
      <c r="TQ393" s="8">
        <v>0.11</v>
      </c>
      <c r="TT393" s="8">
        <v>70.25</v>
      </c>
      <c r="TU393" s="8">
        <v>0.08</v>
      </c>
      <c r="TV393" s="8">
        <v>72.900000000000006</v>
      </c>
      <c r="TW393" s="8">
        <v>7.0000000000000007E-2</v>
      </c>
      <c r="TX393" s="8">
        <v>74.760000000000005</v>
      </c>
      <c r="TY393" s="8">
        <v>0.02</v>
      </c>
      <c r="WJ393" s="7" t="s">
        <v>3405</v>
      </c>
      <c r="WK393" s="8">
        <v>74.986999999999995</v>
      </c>
      <c r="WL393" s="8">
        <v>8.0000000000000002E-3</v>
      </c>
      <c r="WM393" s="8">
        <v>61.997</v>
      </c>
      <c r="WN393" s="8">
        <v>2.3E-2</v>
      </c>
      <c r="WO393" s="8">
        <v>73.301000000000002</v>
      </c>
      <c r="WP393" s="8">
        <v>3.0000000000000001E-3</v>
      </c>
      <c r="WQ393" s="8">
        <v>60.969000000000001</v>
      </c>
      <c r="WR393" s="8">
        <v>1.6E-2</v>
      </c>
      <c r="WS393" s="8">
        <v>55.003</v>
      </c>
      <c r="WT393" s="8">
        <v>0.01</v>
      </c>
      <c r="WU393" s="8">
        <v>51.006999999999998</v>
      </c>
      <c r="WV393" s="8">
        <v>1.4999999999999999E-2</v>
      </c>
      <c r="WW393" s="8">
        <v>3100.9</v>
      </c>
      <c r="WX393" s="8">
        <v>2.8</v>
      </c>
      <c r="WY393" s="8">
        <v>2974.9</v>
      </c>
      <c r="WZ393" s="8">
        <v>2.7</v>
      </c>
      <c r="XA393" s="8">
        <v>0.67700000000000005</v>
      </c>
      <c r="XB393" s="8">
        <v>3.0000000000000001E-3</v>
      </c>
      <c r="XC393" s="8">
        <v>-0.26</v>
      </c>
      <c r="XD393" s="8">
        <v>2E-3</v>
      </c>
      <c r="XE393" s="8">
        <v>0.19900000000000001</v>
      </c>
      <c r="XF393" s="8">
        <v>4.0000000000000001E-3</v>
      </c>
      <c r="XG393" s="8">
        <v>1.9326000000000001</v>
      </c>
      <c r="XH393" s="8">
        <v>3.5000000000000001E-3</v>
      </c>
      <c r="XI393" s="8">
        <v>29.343</v>
      </c>
      <c r="XJ393" s="8">
        <v>1E-3</v>
      </c>
      <c r="XK393" s="8">
        <v>1694</v>
      </c>
      <c r="XL393" s="8">
        <v>10</v>
      </c>
      <c r="XM393" s="8">
        <v>1580</v>
      </c>
      <c r="XO393" s="1">
        <v>1.4811849479583318E-2</v>
      </c>
      <c r="XP393" s="2">
        <v>44.06377101681241</v>
      </c>
      <c r="XQ393" s="4">
        <v>13.03</v>
      </c>
      <c r="XR393" s="4">
        <v>0.26</v>
      </c>
      <c r="XS393" s="45">
        <f t="shared" si="307"/>
        <v>1.386308593193728</v>
      </c>
      <c r="XT393" s="9">
        <f t="shared" si="309"/>
        <v>13776.573109861187</v>
      </c>
      <c r="XU393" s="46">
        <f t="shared" si="310"/>
        <v>236.60621193700788</v>
      </c>
      <c r="XV393" s="9">
        <f t="shared" si="308"/>
        <v>44.063096642137921</v>
      </c>
      <c r="XW393" s="9">
        <f t="shared" si="311"/>
        <v>202.90611850410454</v>
      </c>
      <c r="XX393" s="9">
        <f t="shared" si="312"/>
        <v>13573.666991357082</v>
      </c>
      <c r="XY393" s="15">
        <f t="shared" si="313"/>
        <v>8.7552465992737638E-3</v>
      </c>
      <c r="XZ393" s="9">
        <f t="shared" si="314"/>
        <v>27.506143582942002</v>
      </c>
      <c r="YA393" s="9">
        <f t="shared" si="315"/>
        <v>71.91469140680627</v>
      </c>
      <c r="YB393" s="10">
        <v>13.029601167373349</v>
      </c>
      <c r="YC393" s="10">
        <v>13.505100181032951</v>
      </c>
      <c r="YD393" s="3">
        <v>6.9843576566652136E-3</v>
      </c>
      <c r="YE393" s="9">
        <v>20.781690790861955</v>
      </c>
      <c r="YF393" s="15">
        <v>8.7817187531784788E-3</v>
      </c>
      <c r="YG393" s="9">
        <v>27.606664143522565</v>
      </c>
      <c r="YH393" s="15">
        <v>8.5092708223826769E-3</v>
      </c>
      <c r="YI393" s="9">
        <v>26.897516041432873</v>
      </c>
      <c r="YJ393" s="9">
        <f t="shared" si="316"/>
        <v>74.693617660255214</v>
      </c>
      <c r="YK393" s="9">
        <f t="shared" si="317"/>
        <v>61.851517363272841</v>
      </c>
      <c r="YL393" s="9">
        <f t="shared" si="318"/>
        <v>26.559564344049658</v>
      </c>
      <c r="YM393" s="9"/>
      <c r="YN393" s="9"/>
      <c r="YO393" s="9"/>
      <c r="YP393" s="14"/>
      <c r="YQ393" s="9"/>
      <c r="YR393" s="9"/>
      <c r="YS393" s="10"/>
      <c r="YT393" s="15"/>
      <c r="YU393" s="16"/>
      <c r="YV393" s="16"/>
      <c r="YW393" s="47"/>
      <c r="YX393" s="5"/>
      <c r="YY393" s="5"/>
      <c r="YZ393" s="5"/>
      <c r="ZA393" s="5"/>
      <c r="ZB393" s="5"/>
      <c r="ZC393" s="6"/>
    </row>
    <row r="394" spans="1:679" s="8" customFormat="1" x14ac:dyDescent="0.25">
      <c r="A394" s="8">
        <v>2</v>
      </c>
      <c r="B394" s="8" t="s">
        <v>215</v>
      </c>
      <c r="C394" s="8" t="s">
        <v>216</v>
      </c>
      <c r="D394" s="8" t="s">
        <v>215</v>
      </c>
      <c r="E394" s="8" t="s">
        <v>3328</v>
      </c>
      <c r="F394" s="8" t="s">
        <v>3323</v>
      </c>
      <c r="G394" s="8" t="s">
        <v>3323</v>
      </c>
      <c r="H394" s="8" t="s">
        <v>3309</v>
      </c>
      <c r="I394" s="8" t="s">
        <v>3310</v>
      </c>
      <c r="J394" s="8" t="s">
        <v>3310</v>
      </c>
      <c r="K394" s="8">
        <v>950</v>
      </c>
      <c r="L394" s="8">
        <v>5.75</v>
      </c>
      <c r="N394" s="7">
        <v>0</v>
      </c>
      <c r="O394" s="7">
        <v>0</v>
      </c>
      <c r="P394" s="8" t="s">
        <v>3369</v>
      </c>
      <c r="Q394" s="8" t="s">
        <v>201</v>
      </c>
      <c r="R394" s="8" t="s">
        <v>217</v>
      </c>
      <c r="S394" s="8" t="s">
        <v>119</v>
      </c>
      <c r="T394" s="8" t="s">
        <v>120</v>
      </c>
      <c r="U394" s="8" t="s">
        <v>121</v>
      </c>
      <c r="V394" s="8" t="s">
        <v>3378</v>
      </c>
      <c r="W394" s="8" t="s">
        <v>3382</v>
      </c>
      <c r="X394" s="8" t="s">
        <v>3388</v>
      </c>
      <c r="Y394" s="8" t="s">
        <v>3388</v>
      </c>
      <c r="Z394" s="8" t="s">
        <v>122</v>
      </c>
      <c r="AA394" s="8" t="s">
        <v>123</v>
      </c>
      <c r="AB394" s="8" t="s">
        <v>124</v>
      </c>
      <c r="AC394" s="8" t="s">
        <v>125</v>
      </c>
      <c r="AD394" s="8" t="s">
        <v>126</v>
      </c>
      <c r="AE394" s="8" t="s">
        <v>3393</v>
      </c>
      <c r="AF394" s="8" t="s">
        <v>127</v>
      </c>
      <c r="AG394" s="8">
        <v>75</v>
      </c>
      <c r="AH394" s="8">
        <v>62</v>
      </c>
      <c r="AI394" s="8">
        <v>55</v>
      </c>
      <c r="AJ394" s="8">
        <v>51</v>
      </c>
      <c r="AK394" s="8">
        <v>6.4</v>
      </c>
      <c r="AL394" s="8">
        <v>6.2</v>
      </c>
      <c r="AM394" s="8">
        <v>6.4</v>
      </c>
      <c r="AN394" s="8">
        <v>6.2</v>
      </c>
      <c r="AO394" s="8">
        <v>460.6</v>
      </c>
      <c r="AP394" s="8">
        <v>0</v>
      </c>
      <c r="AQ394" s="8">
        <v>3.7</v>
      </c>
      <c r="AR394" s="8">
        <v>0</v>
      </c>
      <c r="AS394" s="8">
        <v>15905</v>
      </c>
      <c r="AT394" s="8">
        <v>32</v>
      </c>
      <c r="AU394" s="8">
        <v>15412</v>
      </c>
      <c r="AV394" s="8">
        <v>94</v>
      </c>
      <c r="AW394" s="8">
        <v>8992</v>
      </c>
      <c r="AX394" s="8">
        <v>139</v>
      </c>
      <c r="AY394" s="8">
        <v>24906</v>
      </c>
      <c r="AZ394" s="8">
        <v>155</v>
      </c>
      <c r="BA394" s="8">
        <v>14.480232558000001</v>
      </c>
      <c r="BB394" s="8">
        <v>944</v>
      </c>
      <c r="BC394" s="8">
        <v>1630</v>
      </c>
      <c r="BE394" s="8">
        <v>9.2470930229999997</v>
      </c>
      <c r="CO394" s="8" t="s">
        <v>218</v>
      </c>
      <c r="CP394" s="8" t="s">
        <v>219</v>
      </c>
      <c r="CQ394" s="8">
        <v>75</v>
      </c>
      <c r="CR394" s="8">
        <v>8.9999999999999993E-3</v>
      </c>
      <c r="CS394" s="8">
        <v>62.000999999999998</v>
      </c>
      <c r="CT394" s="8">
        <v>2.7E-2</v>
      </c>
      <c r="CU394" s="8">
        <v>55</v>
      </c>
      <c r="CV394" s="8">
        <v>1.2E-2</v>
      </c>
      <c r="CW394" s="8">
        <v>50.999000000000002</v>
      </c>
      <c r="CX394" s="8">
        <v>1.2E-2</v>
      </c>
      <c r="CY394" s="8">
        <v>74.930000000000007</v>
      </c>
      <c r="CZ394" s="8">
        <v>0.08</v>
      </c>
      <c r="DA394" s="8">
        <v>70.42</v>
      </c>
      <c r="DB394" s="8">
        <v>0.08</v>
      </c>
      <c r="DC394" s="8">
        <v>71.16</v>
      </c>
      <c r="DD394" s="8">
        <v>0.01</v>
      </c>
      <c r="DE394" s="8">
        <v>0.19500000000000001</v>
      </c>
      <c r="DF394" s="8">
        <v>4.0000000000000001E-3</v>
      </c>
      <c r="DG394" s="8">
        <v>1.9878</v>
      </c>
      <c r="DH394" s="8">
        <v>3.0999999999999999E-3</v>
      </c>
      <c r="DI394" s="8">
        <v>15905</v>
      </c>
      <c r="DJ394" s="8">
        <v>32</v>
      </c>
      <c r="DK394" s="8">
        <v>8992</v>
      </c>
      <c r="DL394" s="8">
        <v>139</v>
      </c>
      <c r="DM394" s="8">
        <v>14.475</v>
      </c>
      <c r="DN394" s="8">
        <v>0.128</v>
      </c>
      <c r="DU394" s="8">
        <v>460.6</v>
      </c>
      <c r="DV394" s="8">
        <v>2.1</v>
      </c>
      <c r="DW394" s="8">
        <v>460.1</v>
      </c>
      <c r="DX394" s="8">
        <v>2.1</v>
      </c>
      <c r="DY394" s="8">
        <v>459.1</v>
      </c>
      <c r="DZ394" s="8">
        <v>2.1</v>
      </c>
      <c r="EA394" s="8">
        <v>3.7</v>
      </c>
      <c r="EB394" s="8">
        <v>0</v>
      </c>
      <c r="EC394" s="8">
        <v>3.2</v>
      </c>
      <c r="ED394" s="8">
        <v>0</v>
      </c>
      <c r="EE394" s="8">
        <v>3.4</v>
      </c>
      <c r="EF394" s="8">
        <v>0</v>
      </c>
      <c r="EG394" s="8">
        <v>1595.4</v>
      </c>
      <c r="EH394" s="8">
        <v>14.9</v>
      </c>
      <c r="EI394" s="8">
        <v>1091.5999999999999</v>
      </c>
      <c r="EJ394" s="8">
        <v>19</v>
      </c>
      <c r="EK394" s="8">
        <v>124.8</v>
      </c>
      <c r="EL394" s="8">
        <v>10.6</v>
      </c>
      <c r="EM394" s="8">
        <v>460</v>
      </c>
      <c r="EO394" s="8">
        <v>460</v>
      </c>
      <c r="EQ394" s="8">
        <v>460</v>
      </c>
      <c r="ES394" s="8">
        <v>3.2</v>
      </c>
      <c r="EU394" s="8">
        <v>3.2</v>
      </c>
      <c r="EW394" s="8">
        <v>3.1</v>
      </c>
      <c r="EY394" s="8">
        <v>0.56000000000000005</v>
      </c>
      <c r="FW394" s="8">
        <v>0.5</v>
      </c>
      <c r="FY394" s="8">
        <v>0</v>
      </c>
      <c r="GA394" s="8">
        <v>0</v>
      </c>
      <c r="GC394" s="8">
        <v>85</v>
      </c>
      <c r="GE394" s="8">
        <v>1715</v>
      </c>
      <c r="GT394" s="8">
        <v>97.08</v>
      </c>
      <c r="GU394" s="8">
        <v>0.03</v>
      </c>
      <c r="GV394" s="8">
        <v>59.85</v>
      </c>
      <c r="GW394" s="8">
        <v>0.08</v>
      </c>
      <c r="GX394" s="8">
        <v>57.37</v>
      </c>
      <c r="GY394" s="8">
        <v>0.01</v>
      </c>
      <c r="GZ394" s="8">
        <v>-2.46</v>
      </c>
      <c r="HA394" s="8">
        <v>0.08</v>
      </c>
      <c r="HB394" s="8">
        <v>98.01</v>
      </c>
      <c r="HC394" s="8">
        <v>0.02</v>
      </c>
      <c r="HD394" s="8">
        <v>60.56</v>
      </c>
      <c r="HE394" s="8">
        <v>0.02</v>
      </c>
      <c r="HF394" s="8">
        <v>57.88</v>
      </c>
      <c r="HG394" s="8">
        <v>0.01</v>
      </c>
      <c r="HH394" s="8">
        <v>-2.68</v>
      </c>
      <c r="HI394" s="8">
        <v>0.02</v>
      </c>
      <c r="HL394" s="8">
        <v>71.16</v>
      </c>
      <c r="HM394" s="8">
        <v>0.02</v>
      </c>
      <c r="HR394" s="8">
        <v>97.59</v>
      </c>
      <c r="HS394" s="8">
        <v>0.03</v>
      </c>
      <c r="HT394" s="8">
        <v>69.31</v>
      </c>
      <c r="HU394" s="8">
        <v>0.03</v>
      </c>
      <c r="HV394" s="8">
        <v>57.65</v>
      </c>
      <c r="HW394" s="8">
        <v>0.01</v>
      </c>
      <c r="HX394" s="8">
        <v>11.66</v>
      </c>
      <c r="HY394" s="8">
        <v>0.04</v>
      </c>
      <c r="HZ394" s="8">
        <v>97.37</v>
      </c>
      <c r="IA394" s="8">
        <v>0.02</v>
      </c>
      <c r="IB394" s="8">
        <v>65.28</v>
      </c>
      <c r="IC394" s="8">
        <v>0.02</v>
      </c>
      <c r="ID394" s="8">
        <v>57.53</v>
      </c>
      <c r="IE394" s="8">
        <v>0.01</v>
      </c>
      <c r="IF394" s="8">
        <v>7.75</v>
      </c>
      <c r="IG394" s="8">
        <v>0.02</v>
      </c>
      <c r="KB394" s="8">
        <v>98.47</v>
      </c>
      <c r="KC394" s="8">
        <v>0.03</v>
      </c>
      <c r="KD394" s="8">
        <v>62.34</v>
      </c>
      <c r="KE394" s="8">
        <v>0.12</v>
      </c>
      <c r="KF394" s="8">
        <v>58.13</v>
      </c>
      <c r="KG394" s="8">
        <v>0.02</v>
      </c>
      <c r="KH394" s="8">
        <v>4.21</v>
      </c>
      <c r="KI394" s="8">
        <v>0.12</v>
      </c>
      <c r="KJ394" s="8">
        <v>98.62</v>
      </c>
      <c r="KK394" s="8">
        <v>0.05</v>
      </c>
      <c r="KL394" s="8">
        <v>58.22</v>
      </c>
      <c r="KM394" s="8">
        <v>0.02</v>
      </c>
      <c r="KN394" s="8">
        <v>-0.14000000000000001</v>
      </c>
      <c r="KO394" s="8">
        <v>0.34</v>
      </c>
      <c r="KR394" s="8">
        <v>70.41</v>
      </c>
      <c r="KS394" s="8">
        <v>0.18</v>
      </c>
      <c r="KX394" s="8">
        <v>97.78</v>
      </c>
      <c r="KY394" s="8">
        <v>0.05</v>
      </c>
      <c r="KZ394" s="8">
        <v>57.76</v>
      </c>
      <c r="LA394" s="8">
        <v>0.02</v>
      </c>
      <c r="LB394" s="8">
        <v>11.81</v>
      </c>
      <c r="LC394" s="8">
        <v>0.11</v>
      </c>
      <c r="LD394" s="8">
        <v>98.05</v>
      </c>
      <c r="LE394" s="8">
        <v>0.03</v>
      </c>
      <c r="LF394" s="8">
        <v>63.69</v>
      </c>
      <c r="LG394" s="8">
        <v>0.03</v>
      </c>
      <c r="LH394" s="8">
        <v>57.91</v>
      </c>
      <c r="LI394" s="8">
        <v>0.02</v>
      </c>
      <c r="LJ394" s="8">
        <v>5.78</v>
      </c>
      <c r="LK394" s="8">
        <v>0.02</v>
      </c>
      <c r="LL394" s="8">
        <v>62.28</v>
      </c>
      <c r="LM394" s="8">
        <v>0.16</v>
      </c>
      <c r="MP394" s="8">
        <v>61.61</v>
      </c>
      <c r="MQ394" s="8">
        <v>0.06</v>
      </c>
      <c r="MR394" s="8">
        <v>62</v>
      </c>
      <c r="MS394" s="8">
        <v>0.05</v>
      </c>
      <c r="MT394" s="8">
        <v>62.28</v>
      </c>
      <c r="MU394" s="8">
        <v>0.16</v>
      </c>
      <c r="MV394" s="8">
        <v>62.99</v>
      </c>
      <c r="MW394" s="8">
        <v>0.08</v>
      </c>
      <c r="MX394" s="8">
        <v>71</v>
      </c>
      <c r="MY394" s="8">
        <v>0.08</v>
      </c>
      <c r="MZ394" s="8">
        <v>69.91</v>
      </c>
      <c r="NA394" s="8">
        <v>0.05</v>
      </c>
      <c r="NB394" s="8">
        <v>69.7</v>
      </c>
      <c r="NC394" s="8">
        <v>0.03</v>
      </c>
      <c r="ND394" s="8">
        <v>71.239999999999995</v>
      </c>
      <c r="NE394" s="8">
        <v>0.03</v>
      </c>
      <c r="NF394" s="8">
        <v>71.14</v>
      </c>
      <c r="NG394" s="8">
        <v>0.03</v>
      </c>
      <c r="NJ394" s="8">
        <v>59.15</v>
      </c>
      <c r="NK394" s="8">
        <v>0.08</v>
      </c>
      <c r="NL394" s="8">
        <v>71.44</v>
      </c>
      <c r="NM394" s="8">
        <v>0.05</v>
      </c>
      <c r="NN394" s="8">
        <v>70.05</v>
      </c>
      <c r="NO394" s="8">
        <v>0.05</v>
      </c>
      <c r="NP394" s="8">
        <v>64.78</v>
      </c>
      <c r="NQ394" s="8">
        <v>0.04</v>
      </c>
      <c r="NR394" s="8">
        <v>62.88</v>
      </c>
      <c r="NS394" s="8">
        <v>0.09</v>
      </c>
      <c r="NT394" s="8">
        <v>58.72</v>
      </c>
      <c r="NU394" s="8">
        <v>0.16</v>
      </c>
      <c r="NV394" s="8">
        <v>71</v>
      </c>
      <c r="NW394" s="8">
        <v>0.16</v>
      </c>
      <c r="NX394" s="8">
        <v>70.62</v>
      </c>
      <c r="NY394" s="8">
        <v>0.05</v>
      </c>
      <c r="NZ394" s="8">
        <v>65.3</v>
      </c>
      <c r="OA394" s="8">
        <v>0.04</v>
      </c>
      <c r="OB394" s="8">
        <v>71.16</v>
      </c>
      <c r="OC394" s="8">
        <v>0.02</v>
      </c>
      <c r="OD394" s="8">
        <v>70.41</v>
      </c>
      <c r="OE394" s="8">
        <v>0.18</v>
      </c>
      <c r="OF394" s="8">
        <v>55.1</v>
      </c>
      <c r="OG394" s="8">
        <v>0.04</v>
      </c>
      <c r="OH394" s="8">
        <v>62.14</v>
      </c>
      <c r="OI394" s="8">
        <v>0.01</v>
      </c>
      <c r="OJ394" s="8">
        <v>62.79</v>
      </c>
      <c r="OK394" s="8">
        <v>0.01</v>
      </c>
      <c r="OL394" s="8">
        <v>59.58</v>
      </c>
      <c r="OM394" s="8">
        <v>0.1</v>
      </c>
      <c r="ON394" s="8">
        <v>60.53</v>
      </c>
      <c r="OO394" s="8">
        <v>0.11</v>
      </c>
      <c r="OP394" s="8">
        <v>62</v>
      </c>
      <c r="OQ394" s="8">
        <v>0.05</v>
      </c>
      <c r="OR394" s="8">
        <v>62.99</v>
      </c>
      <c r="OS394" s="8">
        <v>0.08</v>
      </c>
      <c r="PJ394" s="8">
        <v>59.85</v>
      </c>
      <c r="PK394" s="8">
        <v>0.08</v>
      </c>
      <c r="PL394" s="8">
        <v>58.38</v>
      </c>
      <c r="PM394" s="8">
        <v>0.34</v>
      </c>
      <c r="PN394" s="8">
        <v>61.61</v>
      </c>
      <c r="PO394" s="8">
        <v>0.06</v>
      </c>
      <c r="PP394" s="8">
        <v>62.28</v>
      </c>
      <c r="PQ394" s="8">
        <v>0.16</v>
      </c>
      <c r="QH394" s="8">
        <v>69.569999999999993</v>
      </c>
      <c r="QI394" s="8">
        <v>0.1</v>
      </c>
      <c r="QV394" s="8">
        <v>60.82</v>
      </c>
      <c r="QW394" s="8">
        <v>0.03</v>
      </c>
      <c r="QX394" s="8">
        <v>57.66</v>
      </c>
      <c r="QY394" s="8">
        <v>0.19</v>
      </c>
      <c r="QZ394" s="8">
        <v>56.03</v>
      </c>
      <c r="RA394" s="8">
        <v>0.05</v>
      </c>
      <c r="RB394" s="8">
        <v>75.38</v>
      </c>
      <c r="RC394" s="8">
        <v>0.03</v>
      </c>
      <c r="RD394" s="8">
        <v>73.17</v>
      </c>
      <c r="RE394" s="8">
        <v>0.05</v>
      </c>
      <c r="RF394" s="8">
        <v>74.86</v>
      </c>
      <c r="RG394" s="8">
        <v>0.03</v>
      </c>
      <c r="RH394" s="8">
        <v>74.09</v>
      </c>
      <c r="RI394" s="8">
        <v>0.05</v>
      </c>
      <c r="RJ394" s="8">
        <v>75.83</v>
      </c>
      <c r="RK394" s="8">
        <v>1.65</v>
      </c>
      <c r="RL394" s="8">
        <v>75.680000000000007</v>
      </c>
      <c r="RM394" s="8">
        <v>0.04</v>
      </c>
      <c r="RN394" s="8">
        <v>75.3</v>
      </c>
      <c r="RO394" s="8">
        <v>0.04</v>
      </c>
      <c r="RP394" s="8">
        <v>62.66</v>
      </c>
      <c r="RQ394" s="8">
        <v>0.16</v>
      </c>
      <c r="RR394" s="8">
        <v>60.47</v>
      </c>
      <c r="RS394" s="8">
        <v>0.16</v>
      </c>
      <c r="RT394" s="8">
        <v>59.71</v>
      </c>
      <c r="RU394" s="8">
        <v>7.0000000000000007E-2</v>
      </c>
      <c r="RV394" s="8">
        <v>60.63</v>
      </c>
      <c r="RW394" s="8">
        <v>0.08</v>
      </c>
      <c r="RX394" s="8">
        <v>64.63</v>
      </c>
      <c r="RY394" s="8">
        <v>0.18</v>
      </c>
      <c r="RZ394" s="8">
        <v>66.040000000000006</v>
      </c>
      <c r="SA394" s="8">
        <v>0.28999999999999998</v>
      </c>
      <c r="SB394" s="8">
        <v>67.3</v>
      </c>
      <c r="SC394" s="8">
        <v>0.24</v>
      </c>
      <c r="SD394" s="8">
        <v>68.62</v>
      </c>
      <c r="SE394" s="8">
        <v>7.0000000000000007E-2</v>
      </c>
      <c r="SF394" s="8">
        <v>67.36</v>
      </c>
      <c r="SG394" s="8">
        <v>0.31</v>
      </c>
      <c r="SH394" s="8">
        <v>67.59</v>
      </c>
      <c r="SI394" s="8">
        <v>0.17</v>
      </c>
      <c r="SJ394" s="8">
        <v>67.42</v>
      </c>
      <c r="SK394" s="8">
        <v>0.35</v>
      </c>
      <c r="SL394" s="8">
        <v>65.7</v>
      </c>
      <c r="SM394" s="8">
        <v>0.23</v>
      </c>
      <c r="SN394" s="8">
        <v>71.05</v>
      </c>
      <c r="SO394" s="8">
        <v>0.16</v>
      </c>
      <c r="SP394" s="8">
        <v>71.7</v>
      </c>
      <c r="SQ394" s="8">
        <v>0.13</v>
      </c>
      <c r="SR394" s="8">
        <v>71.239999999999995</v>
      </c>
      <c r="SS394" s="8">
        <v>0.13</v>
      </c>
      <c r="ST394" s="8">
        <v>68.760000000000005</v>
      </c>
      <c r="SU394" s="8">
        <v>0.11</v>
      </c>
      <c r="SV394" s="8">
        <v>72.52</v>
      </c>
      <c r="SW394" s="8">
        <v>0.06</v>
      </c>
      <c r="SX394" s="8">
        <v>72.849999999999994</v>
      </c>
      <c r="SY394" s="8">
        <v>0.09</v>
      </c>
      <c r="SZ394" s="8">
        <v>72.209999999999994</v>
      </c>
      <c r="TA394" s="8">
        <v>0.13</v>
      </c>
      <c r="TD394" s="8">
        <v>73.489999999999995</v>
      </c>
      <c r="TE394" s="8">
        <v>0.06</v>
      </c>
      <c r="TF394" s="8">
        <v>75.7</v>
      </c>
      <c r="TG394" s="8">
        <v>0.04</v>
      </c>
      <c r="TH394" s="8">
        <v>75.540000000000006</v>
      </c>
      <c r="TI394" s="8">
        <v>0.03</v>
      </c>
      <c r="TJ394" s="8">
        <v>74.94</v>
      </c>
      <c r="TK394" s="8">
        <v>0.03</v>
      </c>
      <c r="TL394" s="8">
        <v>73.58</v>
      </c>
      <c r="TN394" s="8">
        <v>75.040000000000006</v>
      </c>
      <c r="TO394" s="8">
        <v>0.02</v>
      </c>
      <c r="TP394" s="8">
        <v>60.09</v>
      </c>
      <c r="TQ394" s="8">
        <v>0.32</v>
      </c>
      <c r="TT394" s="8">
        <v>63.95</v>
      </c>
      <c r="TU394" s="8">
        <v>0.15</v>
      </c>
      <c r="TV394" s="8">
        <v>64.599999999999994</v>
      </c>
      <c r="TW394" s="8">
        <v>0.33</v>
      </c>
      <c r="TX394" s="8">
        <v>69.97</v>
      </c>
      <c r="TY394" s="8">
        <v>0.15</v>
      </c>
      <c r="WJ394" s="7" t="s">
        <v>3405</v>
      </c>
      <c r="WK394" s="8">
        <v>75</v>
      </c>
      <c r="WL394" s="8">
        <v>8.9999999999999993E-3</v>
      </c>
      <c r="WM394" s="8">
        <v>62.000999999999998</v>
      </c>
      <c r="WN394" s="8">
        <v>2.7E-2</v>
      </c>
      <c r="WO394" s="8">
        <v>70.337000000000003</v>
      </c>
      <c r="WP394" s="8">
        <v>4.0000000000000001E-3</v>
      </c>
      <c r="WQ394" s="8">
        <v>59.398000000000003</v>
      </c>
      <c r="WR394" s="8">
        <v>1.6E-2</v>
      </c>
      <c r="WS394" s="8">
        <v>55</v>
      </c>
      <c r="WT394" s="8">
        <v>1.2E-2</v>
      </c>
      <c r="WU394" s="8">
        <v>50.999000000000002</v>
      </c>
      <c r="WV394" s="8">
        <v>1.2E-2</v>
      </c>
      <c r="WW394" s="8">
        <v>3136.5</v>
      </c>
      <c r="WX394" s="8">
        <v>2.5</v>
      </c>
      <c r="WY394" s="8">
        <v>3026.8</v>
      </c>
      <c r="WZ394" s="8">
        <v>2.4</v>
      </c>
      <c r="XA394" s="8">
        <v>0.61399999999999999</v>
      </c>
      <c r="XB394" s="8">
        <v>4.0000000000000001E-3</v>
      </c>
      <c r="XC394" s="8">
        <v>-0.17799999999999999</v>
      </c>
      <c r="XD394" s="8">
        <v>1E-3</v>
      </c>
      <c r="XE394" s="8">
        <v>0.19500000000000001</v>
      </c>
      <c r="XF394" s="8">
        <v>4.0000000000000001E-3</v>
      </c>
      <c r="XG394" s="8">
        <v>1.9878</v>
      </c>
      <c r="XH394" s="8">
        <v>3.0999999999999999E-3</v>
      </c>
      <c r="XI394" s="8">
        <v>29.364999999999998</v>
      </c>
      <c r="XJ394" s="8">
        <v>1E-3</v>
      </c>
      <c r="XK394" s="8">
        <v>1720</v>
      </c>
      <c r="XL394" s="8">
        <v>11</v>
      </c>
      <c r="XM394" s="8">
        <v>1630</v>
      </c>
      <c r="XO394" s="1">
        <v>0.16164999999999985</v>
      </c>
      <c r="XP394" s="2">
        <v>489.2822199999996</v>
      </c>
      <c r="XQ394" s="4">
        <v>13.029</v>
      </c>
      <c r="XR394" s="4">
        <v>0.17799999999999999</v>
      </c>
      <c r="XS394" s="45">
        <f t="shared" si="307"/>
        <v>1.431965543457</v>
      </c>
      <c r="XT394" s="9">
        <f t="shared" si="309"/>
        <v>14015.152027628184</v>
      </c>
      <c r="XU394" s="46">
        <f t="shared" si="310"/>
        <v>218.33190223622049</v>
      </c>
      <c r="XV394" s="9">
        <f t="shared" si="308"/>
        <v>489.29156398144011</v>
      </c>
      <c r="XW394" s="9">
        <f t="shared" si="311"/>
        <v>2253.1562339258612</v>
      </c>
      <c r="XX394" s="9">
        <f t="shared" si="312"/>
        <v>11761.995793702323</v>
      </c>
      <c r="XY394" s="15">
        <f t="shared" si="313"/>
        <v>8.4918304057821394E-3</v>
      </c>
      <c r="XZ394" s="9">
        <f t="shared" si="314"/>
        <v>26.510968674219377</v>
      </c>
      <c r="YA394" s="9">
        <f t="shared" si="315"/>
        <v>68.905034456543007</v>
      </c>
      <c r="YB394" s="10">
        <v>13.029497642839621</v>
      </c>
      <c r="YC394" s="10">
        <v>13.427610319818116</v>
      </c>
      <c r="YD394" s="3">
        <v>6.9808117219795221E-3</v>
      </c>
      <c r="YE394" s="9">
        <v>20.777112659271012</v>
      </c>
      <c r="YF394" s="15">
        <v>8.7812847829730582E-3</v>
      </c>
      <c r="YG394" s="9">
        <v>27.609359938007415</v>
      </c>
      <c r="YH394" s="15">
        <v>8.2107402910531289E-3</v>
      </c>
      <c r="YI394" s="9">
        <v>25.848893813701572</v>
      </c>
      <c r="YJ394" s="9">
        <f t="shared" si="316"/>
        <v>71.793534299636079</v>
      </c>
      <c r="YK394" s="9">
        <f t="shared" si="317"/>
        <v>60.387254404717623</v>
      </c>
      <c r="YL394" s="9">
        <f t="shared" si="318"/>
        <v>25.500001754522611</v>
      </c>
      <c r="YM394" s="9"/>
      <c r="YN394" s="9"/>
      <c r="YO394" s="9"/>
      <c r="YP394" s="14"/>
      <c r="YQ394" s="9"/>
      <c r="YR394" s="9"/>
      <c r="YS394" s="10"/>
      <c r="YT394" s="15"/>
      <c r="YU394" s="16"/>
      <c r="YV394" s="16"/>
      <c r="YW394" s="47"/>
      <c r="YX394" s="5"/>
      <c r="YY394" s="5"/>
      <c r="YZ394" s="5"/>
      <c r="ZA394" s="5"/>
      <c r="ZB394" s="5"/>
      <c r="ZC394" s="6"/>
    </row>
    <row r="395" spans="1:679" s="8" customFormat="1" x14ac:dyDescent="0.25">
      <c r="A395" s="8">
        <v>2</v>
      </c>
      <c r="B395" s="8" t="s">
        <v>220</v>
      </c>
      <c r="C395" s="8" t="s">
        <v>221</v>
      </c>
      <c r="D395" s="8" t="s">
        <v>220</v>
      </c>
      <c r="E395" s="8" t="s">
        <v>3332</v>
      </c>
      <c r="F395" s="8" t="s">
        <v>3323</v>
      </c>
      <c r="G395" s="8" t="s">
        <v>3323</v>
      </c>
      <c r="H395" s="8" t="s">
        <v>3309</v>
      </c>
      <c r="I395" s="8" t="s">
        <v>3310</v>
      </c>
      <c r="J395" s="8" t="s">
        <v>3310</v>
      </c>
      <c r="K395" s="8">
        <v>950</v>
      </c>
      <c r="L395" s="8">
        <v>5.75</v>
      </c>
      <c r="N395" s="7">
        <v>0</v>
      </c>
      <c r="O395" s="7">
        <v>0</v>
      </c>
      <c r="P395" s="8" t="s">
        <v>3369</v>
      </c>
      <c r="Q395" s="8" t="s">
        <v>201</v>
      </c>
      <c r="R395" s="8" t="s">
        <v>222</v>
      </c>
      <c r="S395" s="8" t="s">
        <v>119</v>
      </c>
      <c r="T395" s="8" t="s">
        <v>120</v>
      </c>
      <c r="U395" s="8" t="s">
        <v>121</v>
      </c>
      <c r="V395" s="8" t="s">
        <v>3378</v>
      </c>
      <c r="W395" s="8" t="s">
        <v>3382</v>
      </c>
      <c r="X395" s="8" t="s">
        <v>3388</v>
      </c>
      <c r="Y395" s="8" t="s">
        <v>3388</v>
      </c>
      <c r="Z395" s="8" t="s">
        <v>122</v>
      </c>
      <c r="AA395" s="8" t="s">
        <v>123</v>
      </c>
      <c r="AB395" s="8" t="s">
        <v>124</v>
      </c>
      <c r="AC395" s="8" t="s">
        <v>125</v>
      </c>
      <c r="AD395" s="8" t="s">
        <v>126</v>
      </c>
      <c r="AE395" s="8" t="s">
        <v>3393</v>
      </c>
      <c r="AF395" s="8" t="s">
        <v>127</v>
      </c>
      <c r="AG395" s="8">
        <v>75</v>
      </c>
      <c r="AH395" s="8">
        <v>62</v>
      </c>
      <c r="AI395" s="8">
        <v>55</v>
      </c>
      <c r="AJ395" s="8">
        <v>51</v>
      </c>
      <c r="AK395" s="8">
        <v>6.4</v>
      </c>
      <c r="AL395" s="8">
        <v>6.2</v>
      </c>
      <c r="AM395" s="8">
        <v>6.4</v>
      </c>
      <c r="AN395" s="8">
        <v>6.2</v>
      </c>
      <c r="AO395" s="8">
        <v>459.6</v>
      </c>
      <c r="AP395" s="8">
        <v>0</v>
      </c>
      <c r="AQ395" s="8">
        <v>3.6</v>
      </c>
      <c r="AR395" s="8">
        <v>0</v>
      </c>
      <c r="AS395" s="8">
        <v>8294</v>
      </c>
      <c r="AT395" s="8">
        <v>25</v>
      </c>
      <c r="AU395" s="8">
        <v>7767</v>
      </c>
      <c r="AV395" s="8">
        <v>52</v>
      </c>
      <c r="AW395" s="8">
        <v>5606</v>
      </c>
      <c r="AX395" s="8">
        <v>97</v>
      </c>
      <c r="AY395" s="8">
        <v>13905</v>
      </c>
      <c r="AZ395" s="8">
        <v>99</v>
      </c>
      <c r="BA395" s="8">
        <v>8.1506447830000006</v>
      </c>
      <c r="BB395" s="8">
        <v>944</v>
      </c>
      <c r="BC395" s="8">
        <v>1580</v>
      </c>
      <c r="BE395" s="8">
        <v>4.8616647129999997</v>
      </c>
      <c r="CO395" s="8" t="s">
        <v>223</v>
      </c>
      <c r="CP395" s="8" t="s">
        <v>224</v>
      </c>
      <c r="CQ395" s="8">
        <v>74.991</v>
      </c>
      <c r="CR395" s="8">
        <v>5.0000000000000001E-3</v>
      </c>
      <c r="CS395" s="8">
        <v>62.003</v>
      </c>
      <c r="CT395" s="8">
        <v>3.1E-2</v>
      </c>
      <c r="CU395" s="8">
        <v>55.000999999999998</v>
      </c>
      <c r="CV395" s="8">
        <v>1.2E-2</v>
      </c>
      <c r="CW395" s="8">
        <v>51.000999999999998</v>
      </c>
      <c r="CX395" s="8">
        <v>1.4E-2</v>
      </c>
      <c r="CY395" s="8">
        <v>75.12</v>
      </c>
      <c r="CZ395" s="8">
        <v>0.02</v>
      </c>
      <c r="DA395" s="8">
        <v>72.83</v>
      </c>
      <c r="DB395" s="8">
        <v>0.02</v>
      </c>
      <c r="DC395" s="8">
        <v>73</v>
      </c>
      <c r="DD395" s="8">
        <v>0</v>
      </c>
      <c r="DE395" s="8">
        <v>0.20200000000000001</v>
      </c>
      <c r="DF395" s="8">
        <v>4.0000000000000001E-3</v>
      </c>
      <c r="DG395" s="8">
        <v>1.9584999999999999</v>
      </c>
      <c r="DH395" s="8">
        <v>2.8999999999999998E-3</v>
      </c>
      <c r="DI395" s="8">
        <v>8294</v>
      </c>
      <c r="DJ395" s="8">
        <v>25</v>
      </c>
      <c r="DK395" s="8">
        <v>5606</v>
      </c>
      <c r="DL395" s="8">
        <v>97</v>
      </c>
      <c r="DM395" s="8">
        <v>8.1530000000000005</v>
      </c>
      <c r="DN395" s="8">
        <v>7.6999999999999999E-2</v>
      </c>
      <c r="DU395" s="8">
        <v>459.6</v>
      </c>
      <c r="DV395" s="8">
        <v>2</v>
      </c>
      <c r="DW395" s="8">
        <v>460.2</v>
      </c>
      <c r="DX395" s="8">
        <v>2</v>
      </c>
      <c r="DY395" s="8">
        <v>460.3</v>
      </c>
      <c r="DZ395" s="8">
        <v>2</v>
      </c>
      <c r="EA395" s="8">
        <v>3.6</v>
      </c>
      <c r="EB395" s="8">
        <v>0</v>
      </c>
      <c r="EC395" s="8">
        <v>3.2</v>
      </c>
      <c r="ED395" s="8">
        <v>0</v>
      </c>
      <c r="EE395" s="8">
        <v>3.4</v>
      </c>
      <c r="EF395" s="8">
        <v>0</v>
      </c>
      <c r="EG395" s="8">
        <v>1564</v>
      </c>
      <c r="EH395" s="8">
        <v>14.2</v>
      </c>
      <c r="EI395" s="8">
        <v>1116.3</v>
      </c>
      <c r="EJ395" s="8">
        <v>18.2</v>
      </c>
      <c r="EK395" s="8">
        <v>141.6</v>
      </c>
      <c r="EL395" s="8">
        <v>9.6999999999999993</v>
      </c>
      <c r="EM395" s="8">
        <v>460</v>
      </c>
      <c r="EO395" s="8">
        <v>459</v>
      </c>
      <c r="EQ395" s="8">
        <v>459</v>
      </c>
      <c r="ES395" s="8">
        <v>3.2</v>
      </c>
      <c r="EU395" s="8">
        <v>3.1</v>
      </c>
      <c r="EW395" s="8">
        <v>3.1</v>
      </c>
      <c r="EY395" s="8">
        <v>0.55000000000000004</v>
      </c>
      <c r="FW395" s="8">
        <v>0.5</v>
      </c>
      <c r="FY395" s="8">
        <v>0</v>
      </c>
      <c r="GA395" s="8">
        <v>0</v>
      </c>
      <c r="GC395" s="8">
        <v>85</v>
      </c>
      <c r="GE395" s="8">
        <v>1665</v>
      </c>
      <c r="GT395" s="8">
        <v>96.4</v>
      </c>
      <c r="GU395" s="8">
        <v>0.05</v>
      </c>
      <c r="GV395" s="8">
        <v>59.45</v>
      </c>
      <c r="GW395" s="8">
        <v>0.03</v>
      </c>
      <c r="GX395" s="8">
        <v>56.99</v>
      </c>
      <c r="GY395" s="8">
        <v>0.03</v>
      </c>
      <c r="GZ395" s="8">
        <v>-2.46</v>
      </c>
      <c r="HA395" s="8">
        <v>0.04</v>
      </c>
      <c r="HB395" s="8">
        <v>97.02</v>
      </c>
      <c r="HC395" s="8">
        <v>0.02</v>
      </c>
      <c r="HD395" s="8">
        <v>60.13</v>
      </c>
      <c r="HE395" s="8">
        <v>0.01</v>
      </c>
      <c r="HF395" s="8">
        <v>57.35</v>
      </c>
      <c r="HG395" s="8">
        <v>0.01</v>
      </c>
      <c r="HH395" s="8">
        <v>-2.78</v>
      </c>
      <c r="HI395" s="8">
        <v>0.01</v>
      </c>
      <c r="HL395" s="8">
        <v>72.28</v>
      </c>
      <c r="HM395" s="8">
        <v>0.02</v>
      </c>
      <c r="HR395" s="8">
        <v>96.56</v>
      </c>
      <c r="HS395" s="8">
        <v>0.04</v>
      </c>
      <c r="HT395" s="8">
        <v>71.84</v>
      </c>
      <c r="HU395" s="8">
        <v>0.01</v>
      </c>
      <c r="HV395" s="8">
        <v>57.09</v>
      </c>
      <c r="HW395" s="8">
        <v>0.02</v>
      </c>
      <c r="HX395" s="8">
        <v>14.75</v>
      </c>
      <c r="HY395" s="8">
        <v>0.03</v>
      </c>
      <c r="HZ395" s="8">
        <v>96.37</v>
      </c>
      <c r="IA395" s="8">
        <v>0.01</v>
      </c>
      <c r="IB395" s="8">
        <v>63.49</v>
      </c>
      <c r="IC395" s="8">
        <v>0.01</v>
      </c>
      <c r="ID395" s="8">
        <v>56.98</v>
      </c>
      <c r="IE395" s="8">
        <v>0.01</v>
      </c>
      <c r="IF395" s="8">
        <v>6.51</v>
      </c>
      <c r="IG395" s="8">
        <v>0.02</v>
      </c>
      <c r="KB395" s="8">
        <v>97.31</v>
      </c>
      <c r="KC395" s="8">
        <v>0.03</v>
      </c>
      <c r="KD395" s="8">
        <v>61.38</v>
      </c>
      <c r="KE395" s="8">
        <v>7.0000000000000007E-2</v>
      </c>
      <c r="KF395" s="8">
        <v>57.5</v>
      </c>
      <c r="KG395" s="8">
        <v>0.02</v>
      </c>
      <c r="KH395" s="8">
        <v>3.89</v>
      </c>
      <c r="KI395" s="8">
        <v>0.08</v>
      </c>
      <c r="KJ395" s="8">
        <v>97.55</v>
      </c>
      <c r="KK395" s="8">
        <v>0.04</v>
      </c>
      <c r="KL395" s="8">
        <v>57.64</v>
      </c>
      <c r="KM395" s="8">
        <v>0.02</v>
      </c>
      <c r="KN395" s="8">
        <v>-0.32</v>
      </c>
      <c r="KO395" s="8">
        <v>0.28000000000000003</v>
      </c>
      <c r="KR395" s="8">
        <v>72.84</v>
      </c>
      <c r="KS395" s="8">
        <v>0.14000000000000001</v>
      </c>
      <c r="KX395" s="8">
        <v>97.05</v>
      </c>
      <c r="KY395" s="8">
        <v>0.04</v>
      </c>
      <c r="KZ395" s="8">
        <v>57.36</v>
      </c>
      <c r="LA395" s="8">
        <v>0.02</v>
      </c>
      <c r="LB395" s="8">
        <v>14.55</v>
      </c>
      <c r="LC395" s="8">
        <v>0.03</v>
      </c>
      <c r="LD395" s="8">
        <v>96.88</v>
      </c>
      <c r="LE395" s="8">
        <v>0.02</v>
      </c>
      <c r="LF395" s="8">
        <v>62.53</v>
      </c>
      <c r="LG395" s="8">
        <v>0.01</v>
      </c>
      <c r="LH395" s="8">
        <v>57.26</v>
      </c>
      <c r="LI395" s="8">
        <v>0.01</v>
      </c>
      <c r="LJ395" s="8">
        <v>5.27</v>
      </c>
      <c r="LK395" s="8">
        <v>0.02</v>
      </c>
      <c r="LL395" s="8">
        <v>62.17</v>
      </c>
      <c r="LM395" s="8">
        <v>0.09</v>
      </c>
      <c r="MP395" s="8">
        <v>61.22</v>
      </c>
      <c r="MQ395" s="8">
        <v>0.02</v>
      </c>
      <c r="MR395" s="8">
        <v>61.45</v>
      </c>
      <c r="MS395" s="8">
        <v>0.01</v>
      </c>
      <c r="MT395" s="8">
        <v>62.17</v>
      </c>
      <c r="MU395" s="8">
        <v>0.09</v>
      </c>
      <c r="MV395" s="8">
        <v>62.68</v>
      </c>
      <c r="MW395" s="8">
        <v>0.02</v>
      </c>
      <c r="MX395" s="8">
        <v>73.180000000000007</v>
      </c>
      <c r="MY395" s="8">
        <v>0.02</v>
      </c>
      <c r="MZ395" s="8">
        <v>72.349999999999994</v>
      </c>
      <c r="NA395" s="8">
        <v>0.02</v>
      </c>
      <c r="NB395" s="8">
        <v>72.08</v>
      </c>
      <c r="NC395" s="8">
        <v>0.02</v>
      </c>
      <c r="ND395" s="8">
        <v>73.400000000000006</v>
      </c>
      <c r="NE395" s="8">
        <v>0.01</v>
      </c>
      <c r="NF395" s="8">
        <v>73.34</v>
      </c>
      <c r="NG395" s="8">
        <v>0.02</v>
      </c>
      <c r="NJ395" s="8">
        <v>58.81</v>
      </c>
      <c r="NK395" s="8">
        <v>0.05</v>
      </c>
      <c r="NL395" s="8">
        <v>72.63</v>
      </c>
      <c r="NM395" s="8">
        <v>0.02</v>
      </c>
      <c r="NN395" s="8">
        <v>72.459999999999994</v>
      </c>
      <c r="NO395" s="8">
        <v>0.01</v>
      </c>
      <c r="NP395" s="8">
        <v>63.26</v>
      </c>
      <c r="NQ395" s="8">
        <v>0.01</v>
      </c>
      <c r="NR395" s="8">
        <v>62.06</v>
      </c>
      <c r="NS395" s="8">
        <v>0.06</v>
      </c>
      <c r="NT395" s="8">
        <v>58.16</v>
      </c>
      <c r="NU395" s="8">
        <v>0.18</v>
      </c>
      <c r="NV395" s="8">
        <v>73.36</v>
      </c>
      <c r="NW395" s="8">
        <v>0.13</v>
      </c>
      <c r="NX395" s="8">
        <v>73.05</v>
      </c>
      <c r="NY395" s="8">
        <v>0.01</v>
      </c>
      <c r="NZ395" s="8">
        <v>64.41</v>
      </c>
      <c r="OA395" s="8">
        <v>0.03</v>
      </c>
      <c r="OB395" s="8">
        <v>72.28</v>
      </c>
      <c r="OC395" s="8">
        <v>0.02</v>
      </c>
      <c r="OD395" s="8">
        <v>72.84</v>
      </c>
      <c r="OE395" s="8">
        <v>0.14000000000000001</v>
      </c>
      <c r="OF395" s="8">
        <v>55.53</v>
      </c>
      <c r="OG395" s="8">
        <v>0.03</v>
      </c>
      <c r="OH395" s="8">
        <v>61.27</v>
      </c>
      <c r="OI395" s="8">
        <v>0.02</v>
      </c>
      <c r="OJ395" s="8">
        <v>62.26</v>
      </c>
      <c r="OK395" s="8">
        <v>0.01</v>
      </c>
      <c r="OL395" s="8">
        <v>59.1</v>
      </c>
      <c r="OM395" s="8">
        <v>0.05</v>
      </c>
      <c r="ON395" s="8">
        <v>60.14</v>
      </c>
      <c r="OO395" s="8">
        <v>0.08</v>
      </c>
      <c r="OP395" s="8">
        <v>61.45</v>
      </c>
      <c r="OQ395" s="8">
        <v>0.01</v>
      </c>
      <c r="OR395" s="8">
        <v>62.68</v>
      </c>
      <c r="OS395" s="8">
        <v>0.02</v>
      </c>
      <c r="PJ395" s="8">
        <v>59.45</v>
      </c>
      <c r="PK395" s="8">
        <v>0.03</v>
      </c>
      <c r="PL395" s="8">
        <v>57.99</v>
      </c>
      <c r="PM395" s="8">
        <v>0.26</v>
      </c>
      <c r="PN395" s="8">
        <v>61.22</v>
      </c>
      <c r="PO395" s="8">
        <v>0.02</v>
      </c>
      <c r="PP395" s="8">
        <v>62.17</v>
      </c>
      <c r="PQ395" s="8">
        <v>0.09</v>
      </c>
      <c r="QH395" s="8">
        <v>71.92</v>
      </c>
      <c r="QI395" s="8">
        <v>0.01</v>
      </c>
      <c r="QV395" s="8">
        <v>60.32</v>
      </c>
      <c r="QW395" s="8">
        <v>0.02</v>
      </c>
      <c r="QX395" s="8">
        <v>56.96</v>
      </c>
      <c r="QY395" s="8">
        <v>0.15</v>
      </c>
      <c r="QZ395" s="8">
        <v>55.98</v>
      </c>
      <c r="RA395" s="8">
        <v>0.05</v>
      </c>
      <c r="RB395" s="8">
        <v>75.48</v>
      </c>
      <c r="RC395" s="8">
        <v>0.02</v>
      </c>
      <c r="RD395" s="8">
        <v>73.23</v>
      </c>
      <c r="RE395" s="8">
        <v>0.03</v>
      </c>
      <c r="RF395" s="8">
        <v>74.900000000000006</v>
      </c>
      <c r="RG395" s="8">
        <v>0.02</v>
      </c>
      <c r="RH395" s="8">
        <v>74.28</v>
      </c>
      <c r="RI395" s="8">
        <v>0.04</v>
      </c>
      <c r="RJ395" s="8">
        <v>75.8</v>
      </c>
      <c r="RK395" s="8">
        <v>0.51</v>
      </c>
      <c r="RL395" s="8">
        <v>75.87</v>
      </c>
      <c r="RM395" s="8">
        <v>0.02</v>
      </c>
      <c r="RN395" s="8">
        <v>75.510000000000005</v>
      </c>
      <c r="RO395" s="8">
        <v>0.02</v>
      </c>
      <c r="RP395" s="8">
        <v>65.67</v>
      </c>
      <c r="RQ395" s="8">
        <v>0.12</v>
      </c>
      <c r="RR395" s="8">
        <v>66.760000000000005</v>
      </c>
      <c r="RS395" s="8">
        <v>0.32</v>
      </c>
      <c r="RT395" s="8">
        <v>70.430000000000007</v>
      </c>
      <c r="RU395" s="8">
        <v>0.1</v>
      </c>
      <c r="RV395" s="8">
        <v>69.010000000000005</v>
      </c>
      <c r="RW395" s="8">
        <v>0.1</v>
      </c>
      <c r="RX395" s="8">
        <v>65.88</v>
      </c>
      <c r="RY395" s="8">
        <v>0.11</v>
      </c>
      <c r="RZ395" s="8">
        <v>68.12</v>
      </c>
      <c r="SA395" s="8">
        <v>0.1</v>
      </c>
      <c r="SB395" s="8">
        <v>70.38</v>
      </c>
      <c r="SC395" s="8">
        <v>0.06</v>
      </c>
      <c r="SD395" s="8">
        <v>70.44</v>
      </c>
      <c r="SE395" s="8">
        <v>0.05</v>
      </c>
      <c r="SF395" s="8">
        <v>68.180000000000007</v>
      </c>
      <c r="SG395" s="8">
        <v>0.12</v>
      </c>
      <c r="SH395" s="8">
        <v>69.16</v>
      </c>
      <c r="SI395" s="8">
        <v>0.09</v>
      </c>
      <c r="SJ395" s="8">
        <v>68.099999999999994</v>
      </c>
      <c r="SK395" s="8">
        <v>0.12</v>
      </c>
      <c r="SL395" s="8">
        <v>74.73</v>
      </c>
      <c r="SM395" s="8">
        <v>0.02</v>
      </c>
      <c r="SN395" s="8">
        <v>74.56</v>
      </c>
      <c r="SO395" s="8">
        <v>0.03</v>
      </c>
      <c r="SP395" s="8">
        <v>74.55</v>
      </c>
      <c r="SQ395" s="8">
        <v>0.03</v>
      </c>
      <c r="SR395" s="8">
        <v>74.47</v>
      </c>
      <c r="SS395" s="8">
        <v>0.03</v>
      </c>
      <c r="ST395" s="8">
        <v>74.989999999999995</v>
      </c>
      <c r="SU395" s="8">
        <v>0.02</v>
      </c>
      <c r="SV395" s="8">
        <v>74.77</v>
      </c>
      <c r="SW395" s="8">
        <v>0.02</v>
      </c>
      <c r="SX395" s="8">
        <v>72.209999999999994</v>
      </c>
      <c r="SY395" s="8">
        <v>0.12</v>
      </c>
      <c r="SZ395" s="8">
        <v>69.61</v>
      </c>
      <c r="TA395" s="8">
        <v>0.08</v>
      </c>
      <c r="TD395" s="8">
        <v>73.53</v>
      </c>
      <c r="TE395" s="8">
        <v>0.05</v>
      </c>
      <c r="TF395" s="8">
        <v>75.84</v>
      </c>
      <c r="TG395" s="8">
        <v>0.02</v>
      </c>
      <c r="TH395" s="8">
        <v>75.680000000000007</v>
      </c>
      <c r="TI395" s="8">
        <v>0.02</v>
      </c>
      <c r="TJ395" s="8">
        <v>75.08</v>
      </c>
      <c r="TK395" s="8">
        <v>0.02</v>
      </c>
      <c r="TL395" s="8">
        <v>73.69</v>
      </c>
      <c r="TN395" s="8">
        <v>75.099999999999994</v>
      </c>
      <c r="TO395" s="8">
        <v>0.01</v>
      </c>
      <c r="TP395" s="8">
        <v>64.47</v>
      </c>
      <c r="TQ395" s="8">
        <v>7.0000000000000007E-2</v>
      </c>
      <c r="TT395" s="8">
        <v>65.22</v>
      </c>
      <c r="TU395" s="8">
        <v>0.11</v>
      </c>
      <c r="TV395" s="8">
        <v>66.959999999999994</v>
      </c>
      <c r="TW395" s="8">
        <v>0.16</v>
      </c>
      <c r="TX395" s="8">
        <v>74.72</v>
      </c>
      <c r="TY395" s="8">
        <v>0.02</v>
      </c>
      <c r="WJ395" s="7" t="s">
        <v>3405</v>
      </c>
      <c r="WK395" s="8">
        <v>74.991</v>
      </c>
      <c r="WL395" s="8">
        <v>5.0000000000000001E-3</v>
      </c>
      <c r="WM395" s="8">
        <v>62.003</v>
      </c>
      <c r="WN395" s="8">
        <v>3.1E-2</v>
      </c>
      <c r="WO395" s="8">
        <v>72.545000000000002</v>
      </c>
      <c r="WP395" s="8">
        <v>8.9999999999999993E-3</v>
      </c>
      <c r="WQ395" s="8">
        <v>60.575000000000003</v>
      </c>
      <c r="WR395" s="8">
        <v>2.9000000000000001E-2</v>
      </c>
      <c r="WS395" s="8">
        <v>55.000999999999998</v>
      </c>
      <c r="WT395" s="8">
        <v>1.2E-2</v>
      </c>
      <c r="WU395" s="8">
        <v>51.000999999999998</v>
      </c>
      <c r="WV395" s="8">
        <v>1.4E-2</v>
      </c>
      <c r="WW395" s="8">
        <v>3118.2</v>
      </c>
      <c r="WX395" s="8">
        <v>2.2999999999999998</v>
      </c>
      <c r="WY395" s="8">
        <v>2998.6</v>
      </c>
      <c r="WZ395" s="8">
        <v>2.2000000000000002</v>
      </c>
      <c r="XA395" s="8">
        <v>0.66100000000000003</v>
      </c>
      <c r="XB395" s="8">
        <v>3.0000000000000001E-3</v>
      </c>
      <c r="XC395" s="8">
        <v>-0.24</v>
      </c>
      <c r="XD395" s="8">
        <v>1E-3</v>
      </c>
      <c r="XE395" s="8">
        <v>0.20200000000000001</v>
      </c>
      <c r="XF395" s="8">
        <v>4.0000000000000001E-3</v>
      </c>
      <c r="XG395" s="8">
        <v>1.9584999999999999</v>
      </c>
      <c r="XH395" s="8">
        <v>2.8999999999999998E-3</v>
      </c>
      <c r="XI395" s="8">
        <v>29.375</v>
      </c>
      <c r="XJ395" s="8">
        <v>1E-3</v>
      </c>
      <c r="XK395" s="8">
        <v>1706</v>
      </c>
      <c r="XL395" s="8">
        <v>10</v>
      </c>
      <c r="XM395" s="8">
        <v>1580</v>
      </c>
      <c r="XO395" s="1">
        <v>5.3326663331665733E-2</v>
      </c>
      <c r="XP395" s="2">
        <v>159.90533266633287</v>
      </c>
      <c r="XQ395" s="4">
        <v>13.03</v>
      </c>
      <c r="XR395" s="4">
        <v>0.24</v>
      </c>
      <c r="XS395" s="45">
        <f t="shared" si="307"/>
        <v>1.3804446783132063</v>
      </c>
      <c r="XT395" s="9">
        <f t="shared" si="309"/>
        <v>13873.728731120802</v>
      </c>
      <c r="XU395" s="46">
        <f t="shared" si="310"/>
        <v>232.8547482834646</v>
      </c>
      <c r="XV395" s="9">
        <f t="shared" si="308"/>
        <v>159.90244499067012</v>
      </c>
      <c r="XW395" s="9">
        <f t="shared" si="311"/>
        <v>736.33869713343427</v>
      </c>
      <c r="XX395" s="9">
        <f t="shared" si="312"/>
        <v>13137.390033987367</v>
      </c>
      <c r="XY395" s="15">
        <f t="shared" si="313"/>
        <v>8.6890322392093825E-3</v>
      </c>
      <c r="XZ395" s="9">
        <f t="shared" si="314"/>
        <v>27.248295106611497</v>
      </c>
      <c r="YA395" s="9">
        <f t="shared" si="315"/>
        <v>71.164555321686791</v>
      </c>
      <c r="YB395" s="10">
        <v>13.029529395630313</v>
      </c>
      <c r="YC395" s="10">
        <v>13.485343675512791</v>
      </c>
      <c r="YD395" s="3">
        <v>6.9816393907336169E-3</v>
      </c>
      <c r="YE395" s="9">
        <v>20.77825412733797</v>
      </c>
      <c r="YF395" s="15">
        <v>8.7847300469390058E-3</v>
      </c>
      <c r="YG395" s="9">
        <v>27.610934986584084</v>
      </c>
      <c r="YH395" s="15">
        <v>8.4344385600954239E-3</v>
      </c>
      <c r="YI395" s="9">
        <v>26.631412409593146</v>
      </c>
      <c r="YJ395" s="9">
        <f t="shared" si="316"/>
        <v>73.933342571963209</v>
      </c>
      <c r="YK395" s="9">
        <f t="shared" si="317"/>
        <v>61.476149260240717</v>
      </c>
      <c r="YL395" s="9">
        <f t="shared" si="318"/>
        <v>26.294936072331748</v>
      </c>
      <c r="YM395" s="9"/>
      <c r="YN395" s="9"/>
      <c r="YO395" s="9"/>
      <c r="YP395" s="14"/>
      <c r="YQ395" s="9"/>
      <c r="YR395" s="9"/>
      <c r="YS395" s="10"/>
      <c r="YT395" s="15"/>
      <c r="YU395" s="16"/>
      <c r="YV395" s="16"/>
      <c r="YW395" s="47"/>
      <c r="YX395" s="5"/>
      <c r="YY395" s="5"/>
      <c r="YZ395" s="5"/>
      <c r="ZA395" s="5"/>
      <c r="ZB395" s="5"/>
      <c r="ZC395" s="6"/>
    </row>
    <row r="396" spans="1:679" s="8" customFormat="1" x14ac:dyDescent="0.25">
      <c r="A396" s="8">
        <v>2</v>
      </c>
      <c r="B396" s="8" t="s">
        <v>225</v>
      </c>
      <c r="C396" s="8" t="s">
        <v>226</v>
      </c>
      <c r="D396" s="8" t="s">
        <v>225</v>
      </c>
      <c r="E396" s="8" t="s">
        <v>3329</v>
      </c>
      <c r="F396" s="8" t="s">
        <v>3323</v>
      </c>
      <c r="G396" s="8" t="s">
        <v>3323</v>
      </c>
      <c r="H396" s="8" t="s">
        <v>3309</v>
      </c>
      <c r="I396" s="8" t="s">
        <v>3310</v>
      </c>
      <c r="J396" s="8" t="s">
        <v>3310</v>
      </c>
      <c r="K396" s="8">
        <v>950</v>
      </c>
      <c r="L396" s="8">
        <v>5.75</v>
      </c>
      <c r="N396" s="7">
        <v>0</v>
      </c>
      <c r="O396" s="7">
        <v>0</v>
      </c>
      <c r="P396" s="8" t="s">
        <v>3369</v>
      </c>
      <c r="Q396" s="8" t="s">
        <v>201</v>
      </c>
      <c r="R396" s="8" t="s">
        <v>227</v>
      </c>
      <c r="S396" s="8" t="s">
        <v>119</v>
      </c>
      <c r="T396" s="8" t="s">
        <v>120</v>
      </c>
      <c r="U396" s="8" t="s">
        <v>121</v>
      </c>
      <c r="V396" s="8" t="s">
        <v>3378</v>
      </c>
      <c r="W396" s="8" t="s">
        <v>3382</v>
      </c>
      <c r="X396" s="8" t="s">
        <v>3388</v>
      </c>
      <c r="Y396" s="8" t="s">
        <v>3388</v>
      </c>
      <c r="Z396" s="8" t="s">
        <v>122</v>
      </c>
      <c r="AA396" s="8" t="s">
        <v>123</v>
      </c>
      <c r="AB396" s="8" t="s">
        <v>124</v>
      </c>
      <c r="AC396" s="8" t="s">
        <v>125</v>
      </c>
      <c r="AD396" s="8" t="s">
        <v>126</v>
      </c>
      <c r="AE396" s="8" t="s">
        <v>3393</v>
      </c>
      <c r="AF396" s="8" t="s">
        <v>127</v>
      </c>
      <c r="AG396" s="8">
        <v>75</v>
      </c>
      <c r="AH396" s="8">
        <v>62</v>
      </c>
      <c r="AI396" s="8">
        <v>55</v>
      </c>
      <c r="AJ396" s="8">
        <v>51</v>
      </c>
      <c r="AK396" s="8">
        <v>6.4</v>
      </c>
      <c r="AL396" s="8">
        <v>6.2</v>
      </c>
      <c r="AM396" s="8">
        <v>6.4</v>
      </c>
      <c r="AN396" s="8">
        <v>6.2</v>
      </c>
      <c r="AO396" s="8">
        <v>459.8</v>
      </c>
      <c r="AP396" s="8">
        <v>0</v>
      </c>
      <c r="AQ396" s="8">
        <v>3.6</v>
      </c>
      <c r="AR396" s="8">
        <v>0</v>
      </c>
      <c r="AS396" s="8">
        <v>21739</v>
      </c>
      <c r="AT396" s="8">
        <v>34</v>
      </c>
      <c r="AU396" s="8">
        <v>21347</v>
      </c>
      <c r="AV396" s="8">
        <v>130</v>
      </c>
      <c r="AW396" s="8">
        <v>11748</v>
      </c>
      <c r="AX396" s="8">
        <v>227</v>
      </c>
      <c r="AY396" s="8">
        <v>33498</v>
      </c>
      <c r="AZ396" s="8">
        <v>237</v>
      </c>
      <c r="BA396" s="8">
        <v>19.374204743</v>
      </c>
      <c r="BB396" s="8">
        <v>944</v>
      </c>
      <c r="BC396" s="8">
        <v>1630</v>
      </c>
      <c r="BE396" s="8">
        <v>12.573163678</v>
      </c>
      <c r="CO396" s="8" t="s">
        <v>228</v>
      </c>
      <c r="CP396" s="8" t="s">
        <v>229</v>
      </c>
      <c r="CQ396" s="8">
        <v>74.966999999999999</v>
      </c>
      <c r="CR396" s="8">
        <v>1.2999999999999999E-2</v>
      </c>
      <c r="CS396" s="8">
        <v>61.99</v>
      </c>
      <c r="CT396" s="8">
        <v>3.4000000000000002E-2</v>
      </c>
      <c r="CU396" s="8">
        <v>54.997999999999998</v>
      </c>
      <c r="CV396" s="8">
        <v>1.2E-2</v>
      </c>
      <c r="CW396" s="8">
        <v>50.936</v>
      </c>
      <c r="CX396" s="8">
        <v>1.6E-2</v>
      </c>
      <c r="CY396" s="8">
        <v>74.89</v>
      </c>
      <c r="CZ396" s="8">
        <v>0.05</v>
      </c>
      <c r="DA396" s="8">
        <v>68.650000000000006</v>
      </c>
      <c r="DB396" s="8">
        <v>0.05</v>
      </c>
      <c r="DC396" s="8">
        <v>69.8</v>
      </c>
      <c r="DD396" s="8">
        <v>0.01</v>
      </c>
      <c r="DE396" s="8">
        <v>0.18</v>
      </c>
      <c r="DF396" s="8">
        <v>4.0000000000000001E-3</v>
      </c>
      <c r="DG396" s="8">
        <v>1.9971000000000001</v>
      </c>
      <c r="DH396" s="8">
        <v>4.0000000000000001E-3</v>
      </c>
      <c r="DI396" s="8">
        <v>21739</v>
      </c>
      <c r="DJ396" s="8">
        <v>34</v>
      </c>
      <c r="DK396" s="8">
        <v>11748</v>
      </c>
      <c r="DL396" s="8">
        <v>227</v>
      </c>
      <c r="DM396" s="8">
        <v>19.376000000000001</v>
      </c>
      <c r="DN396" s="8">
        <v>0.186</v>
      </c>
      <c r="DU396" s="8">
        <v>459.8</v>
      </c>
      <c r="DV396" s="8">
        <v>2.1</v>
      </c>
      <c r="DW396" s="8">
        <v>460</v>
      </c>
      <c r="DX396" s="8">
        <v>2.1</v>
      </c>
      <c r="DY396" s="8">
        <v>460.2</v>
      </c>
      <c r="DZ396" s="8">
        <v>2.1</v>
      </c>
      <c r="EA396" s="8">
        <v>3.6</v>
      </c>
      <c r="EB396" s="8">
        <v>0</v>
      </c>
      <c r="EC396" s="8">
        <v>3.2</v>
      </c>
      <c r="ED396" s="8">
        <v>0</v>
      </c>
      <c r="EE396" s="8">
        <v>3.4</v>
      </c>
      <c r="EF396" s="8">
        <v>0</v>
      </c>
      <c r="EG396" s="8">
        <v>1575.4</v>
      </c>
      <c r="EH396" s="8">
        <v>14.7</v>
      </c>
      <c r="EI396" s="8">
        <v>1117.8</v>
      </c>
      <c r="EJ396" s="8">
        <v>18.899999999999999</v>
      </c>
      <c r="EK396" s="8">
        <v>153.5</v>
      </c>
      <c r="EL396" s="8">
        <v>10.199999999999999</v>
      </c>
      <c r="EM396" s="8">
        <v>460</v>
      </c>
      <c r="EO396" s="8">
        <v>460</v>
      </c>
      <c r="EQ396" s="8">
        <v>460</v>
      </c>
      <c r="ES396" s="8">
        <v>3.1</v>
      </c>
      <c r="EU396" s="8">
        <v>3.2</v>
      </c>
      <c r="EW396" s="8">
        <v>3.1</v>
      </c>
      <c r="EY396" s="8">
        <v>0.56000000000000005</v>
      </c>
      <c r="FW396" s="8">
        <v>0.5</v>
      </c>
      <c r="FY396" s="8">
        <v>0</v>
      </c>
      <c r="GA396" s="8">
        <v>0</v>
      </c>
      <c r="GC396" s="8">
        <v>85</v>
      </c>
      <c r="GE396" s="8">
        <v>1715</v>
      </c>
      <c r="GT396" s="8">
        <v>97.54</v>
      </c>
      <c r="GU396" s="8">
        <v>0.04</v>
      </c>
      <c r="GV396" s="8">
        <v>60.79</v>
      </c>
      <c r="GW396" s="8">
        <v>0.05</v>
      </c>
      <c r="GX396" s="8">
        <v>57.64</v>
      </c>
      <c r="GY396" s="8">
        <v>0.02</v>
      </c>
      <c r="GZ396" s="8">
        <v>-3.15</v>
      </c>
      <c r="HA396" s="8">
        <v>0.06</v>
      </c>
      <c r="HB396" s="8">
        <v>98.25</v>
      </c>
      <c r="HC396" s="8">
        <v>0.05</v>
      </c>
      <c r="HD396" s="8">
        <v>60.91</v>
      </c>
      <c r="HE396" s="8">
        <v>0.01</v>
      </c>
      <c r="HF396" s="8">
        <v>58.03</v>
      </c>
      <c r="HG396" s="8">
        <v>0.02</v>
      </c>
      <c r="HH396" s="8">
        <v>-2.87</v>
      </c>
      <c r="HI396" s="8">
        <v>0.03</v>
      </c>
      <c r="HL396" s="8">
        <v>69.23</v>
      </c>
      <c r="HM396" s="8">
        <v>0.03</v>
      </c>
      <c r="HR396" s="8">
        <v>97.92</v>
      </c>
      <c r="HS396" s="8">
        <v>0.05</v>
      </c>
      <c r="HT396" s="8">
        <v>66.849999999999994</v>
      </c>
      <c r="HU396" s="8">
        <v>0.03</v>
      </c>
      <c r="HV396" s="8">
        <v>57.86</v>
      </c>
      <c r="HW396" s="8">
        <v>0.03</v>
      </c>
      <c r="HX396" s="8">
        <v>9</v>
      </c>
      <c r="HY396" s="8">
        <v>0.05</v>
      </c>
      <c r="HZ396" s="8">
        <v>97.78</v>
      </c>
      <c r="IA396" s="8">
        <v>0.06</v>
      </c>
      <c r="IB396" s="8">
        <v>65.94</v>
      </c>
      <c r="IC396" s="8">
        <v>0.02</v>
      </c>
      <c r="ID396" s="8">
        <v>57.77</v>
      </c>
      <c r="IE396" s="8">
        <v>0.03</v>
      </c>
      <c r="IF396" s="8">
        <v>8.17</v>
      </c>
      <c r="IG396" s="8">
        <v>0.04</v>
      </c>
      <c r="KB396" s="8">
        <v>98.56</v>
      </c>
      <c r="KC396" s="8">
        <v>0.09</v>
      </c>
      <c r="KD396" s="8">
        <v>57.67</v>
      </c>
      <c r="KE396" s="8">
        <v>0.05</v>
      </c>
      <c r="KF396" s="8">
        <v>58.21</v>
      </c>
      <c r="KG396" s="8">
        <v>0.05</v>
      </c>
      <c r="KH396" s="8">
        <v>-0.52</v>
      </c>
      <c r="KI396" s="8">
        <v>0.03</v>
      </c>
      <c r="KJ396" s="8">
        <v>98.67</v>
      </c>
      <c r="KK396" s="8">
        <v>0.08</v>
      </c>
      <c r="KL396" s="8">
        <v>58.26</v>
      </c>
      <c r="KM396" s="8">
        <v>0.05</v>
      </c>
      <c r="KN396" s="8">
        <v>-2.63</v>
      </c>
      <c r="KO396" s="8">
        <v>0.1</v>
      </c>
      <c r="KR396" s="8">
        <v>66.78</v>
      </c>
      <c r="KS396" s="8">
        <v>0.76</v>
      </c>
      <c r="KX396" s="8">
        <v>97.94</v>
      </c>
      <c r="KY396" s="8">
        <v>0.08</v>
      </c>
      <c r="KZ396" s="8">
        <v>57.86</v>
      </c>
      <c r="LA396" s="8">
        <v>0.05</v>
      </c>
      <c r="LB396" s="8">
        <v>8.1999999999999993</v>
      </c>
      <c r="LC396" s="8">
        <v>0.16</v>
      </c>
      <c r="LD396" s="8">
        <v>98.04</v>
      </c>
      <c r="LE396" s="8">
        <v>0.09</v>
      </c>
      <c r="LF396" s="8">
        <v>64.12</v>
      </c>
      <c r="LG396" s="8">
        <v>0.02</v>
      </c>
      <c r="LH396" s="8">
        <v>57.91</v>
      </c>
      <c r="LI396" s="8">
        <v>0.05</v>
      </c>
      <c r="LJ396" s="8">
        <v>6.2</v>
      </c>
      <c r="LK396" s="8">
        <v>0.06</v>
      </c>
      <c r="LL396" s="8">
        <v>63.27</v>
      </c>
      <c r="LM396" s="8">
        <v>0.04</v>
      </c>
      <c r="MP396" s="8">
        <v>61.75</v>
      </c>
      <c r="MQ396" s="8">
        <v>0.04</v>
      </c>
      <c r="MR396" s="8">
        <v>62.08</v>
      </c>
      <c r="MS396" s="8">
        <v>0.03</v>
      </c>
      <c r="MT396" s="8">
        <v>63.27</v>
      </c>
      <c r="MU396" s="8">
        <v>0.04</v>
      </c>
      <c r="MV396" s="8">
        <v>62.37</v>
      </c>
      <c r="MW396" s="8">
        <v>0.68</v>
      </c>
      <c r="MX396" s="8">
        <v>69.400000000000006</v>
      </c>
      <c r="MY396" s="8">
        <v>0.05</v>
      </c>
      <c r="MZ396" s="8">
        <v>68.09</v>
      </c>
      <c r="NA396" s="8">
        <v>0.04</v>
      </c>
      <c r="NB396" s="8">
        <v>67.87</v>
      </c>
      <c r="NC396" s="8">
        <v>0.04</v>
      </c>
      <c r="ND396" s="8">
        <v>69.59</v>
      </c>
      <c r="NE396" s="8">
        <v>0.03</v>
      </c>
      <c r="NF396" s="8">
        <v>69.430000000000007</v>
      </c>
      <c r="NG396" s="8">
        <v>0.03</v>
      </c>
      <c r="NJ396" s="8">
        <v>60.65</v>
      </c>
      <c r="NK396" s="8">
        <v>0.02</v>
      </c>
      <c r="NL396" s="8">
        <v>69.28</v>
      </c>
      <c r="NM396" s="8">
        <v>0.05</v>
      </c>
      <c r="NN396" s="8">
        <v>67.900000000000006</v>
      </c>
      <c r="NO396" s="8">
        <v>0.05</v>
      </c>
      <c r="NP396" s="8">
        <v>65.319999999999993</v>
      </c>
      <c r="NQ396" s="8">
        <v>0.03</v>
      </c>
      <c r="NR396" s="8">
        <v>58.48</v>
      </c>
      <c r="NS396" s="8">
        <v>0.04</v>
      </c>
      <c r="NT396" s="8">
        <v>60.86</v>
      </c>
      <c r="NU396" s="8">
        <v>0.13</v>
      </c>
      <c r="NV396" s="8">
        <v>67.39</v>
      </c>
      <c r="NW396" s="8">
        <v>0.68</v>
      </c>
      <c r="NX396" s="8">
        <v>67.31</v>
      </c>
      <c r="NY396" s="8">
        <v>7.0000000000000007E-2</v>
      </c>
      <c r="NZ396" s="8">
        <v>65.89</v>
      </c>
      <c r="OA396" s="8">
        <v>0.02</v>
      </c>
      <c r="OB396" s="8">
        <v>69.23</v>
      </c>
      <c r="OC396" s="8">
        <v>0.03</v>
      </c>
      <c r="OD396" s="8">
        <v>66.78</v>
      </c>
      <c r="OE396" s="8">
        <v>0.76</v>
      </c>
      <c r="OF396" s="8">
        <v>54.89</v>
      </c>
      <c r="OG396" s="8">
        <v>7.0000000000000007E-2</v>
      </c>
      <c r="OH396" s="8">
        <v>63.03</v>
      </c>
      <c r="OI396" s="8">
        <v>0.01</v>
      </c>
      <c r="OJ396" s="8">
        <v>62.9</v>
      </c>
      <c r="OK396" s="8">
        <v>0.02</v>
      </c>
      <c r="OL396" s="8">
        <v>62.45</v>
      </c>
      <c r="OM396" s="8">
        <v>0.13</v>
      </c>
      <c r="ON396" s="8">
        <v>64.099999999999994</v>
      </c>
      <c r="OO396" s="8">
        <v>0.13</v>
      </c>
      <c r="OP396" s="8">
        <v>62.08</v>
      </c>
      <c r="OQ396" s="8">
        <v>0.03</v>
      </c>
      <c r="OR396" s="8">
        <v>62.37</v>
      </c>
      <c r="OS396" s="8">
        <v>0.68</v>
      </c>
      <c r="PJ396" s="8">
        <v>60.79</v>
      </c>
      <c r="PK396" s="8">
        <v>0.05</v>
      </c>
      <c r="PL396" s="8">
        <v>60.88</v>
      </c>
      <c r="PM396" s="8">
        <v>0.09</v>
      </c>
      <c r="PN396" s="8">
        <v>61.75</v>
      </c>
      <c r="PO396" s="8">
        <v>0.04</v>
      </c>
      <c r="PP396" s="8">
        <v>63.27</v>
      </c>
      <c r="PQ396" s="8">
        <v>0.04</v>
      </c>
      <c r="QH396" s="8">
        <v>66.06</v>
      </c>
      <c r="QI396" s="8">
        <v>0.13</v>
      </c>
      <c r="QV396" s="8">
        <v>61.17</v>
      </c>
      <c r="QW396" s="8">
        <v>0.02</v>
      </c>
      <c r="QX396" s="8">
        <v>58.12</v>
      </c>
      <c r="QY396" s="8">
        <v>0.24</v>
      </c>
      <c r="QZ396" s="8">
        <v>56.13</v>
      </c>
      <c r="RA396" s="8">
        <v>7.0000000000000007E-2</v>
      </c>
      <c r="RB396" s="8">
        <v>75.3</v>
      </c>
      <c r="RC396" s="8">
        <v>0.02</v>
      </c>
      <c r="RD396" s="8">
        <v>73.489999999999995</v>
      </c>
      <c r="RE396" s="8">
        <v>0.04</v>
      </c>
      <c r="RF396" s="8">
        <v>74.84</v>
      </c>
      <c r="RG396" s="8">
        <v>0.02</v>
      </c>
      <c r="RH396" s="8">
        <v>74.3</v>
      </c>
      <c r="RI396" s="8">
        <v>0.04</v>
      </c>
      <c r="RJ396" s="8">
        <v>75.75</v>
      </c>
      <c r="RK396" s="8">
        <v>0.68</v>
      </c>
      <c r="RL396" s="8">
        <v>75.650000000000006</v>
      </c>
      <c r="RM396" s="8">
        <v>0.02</v>
      </c>
      <c r="RN396" s="8">
        <v>75.260000000000005</v>
      </c>
      <c r="RO396" s="8">
        <v>0.03</v>
      </c>
      <c r="RP396" s="8">
        <v>61.35</v>
      </c>
      <c r="RQ396" s="8">
        <v>0.11</v>
      </c>
      <c r="RR396" s="8">
        <v>60.7</v>
      </c>
      <c r="RS396" s="8">
        <v>0.08</v>
      </c>
      <c r="RT396" s="8">
        <v>59.04</v>
      </c>
      <c r="RU396" s="8">
        <v>0.12</v>
      </c>
      <c r="RV396" s="8">
        <v>59.79</v>
      </c>
      <c r="RW396" s="8">
        <v>0.09</v>
      </c>
      <c r="RX396" s="8">
        <v>62.32</v>
      </c>
      <c r="RY396" s="8">
        <v>0.12</v>
      </c>
      <c r="RZ396" s="8">
        <v>62.55</v>
      </c>
      <c r="SA396" s="8">
        <v>0.13</v>
      </c>
      <c r="SB396" s="8">
        <v>58.84</v>
      </c>
      <c r="SC396" s="8">
        <v>0.18</v>
      </c>
      <c r="SD396" s="8">
        <v>64.28</v>
      </c>
      <c r="SE396" s="8">
        <v>0.18</v>
      </c>
      <c r="SF396" s="8">
        <v>65.17</v>
      </c>
      <c r="SG396" s="8">
        <v>0.11</v>
      </c>
      <c r="SH396" s="8">
        <v>64.11</v>
      </c>
      <c r="SI396" s="8">
        <v>0.13</v>
      </c>
      <c r="SJ396" s="8">
        <v>65.47</v>
      </c>
      <c r="SK396" s="8">
        <v>0.09</v>
      </c>
      <c r="SL396" s="8">
        <v>63.53</v>
      </c>
      <c r="SM396" s="8">
        <v>0.14000000000000001</v>
      </c>
      <c r="SN396" s="8">
        <v>67.78</v>
      </c>
      <c r="SO396" s="8">
        <v>0.08</v>
      </c>
      <c r="SP396" s="8">
        <v>67.67</v>
      </c>
      <c r="SQ396" s="8">
        <v>7.0000000000000007E-2</v>
      </c>
      <c r="SR396" s="8">
        <v>66.92</v>
      </c>
      <c r="SS396" s="8">
        <v>0.1</v>
      </c>
      <c r="ST396" s="8">
        <v>67.37</v>
      </c>
      <c r="SU396" s="8">
        <v>0.23</v>
      </c>
      <c r="SV396" s="8">
        <v>70.73</v>
      </c>
      <c r="SW396" s="8">
        <v>0.2</v>
      </c>
      <c r="SX396" s="8">
        <v>70.989999999999995</v>
      </c>
      <c r="SY396" s="8">
        <v>0.15</v>
      </c>
      <c r="SZ396" s="8">
        <v>70.53</v>
      </c>
      <c r="TA396" s="8">
        <v>0.11</v>
      </c>
      <c r="TD396" s="8">
        <v>73.760000000000005</v>
      </c>
      <c r="TE396" s="8">
        <v>0.04</v>
      </c>
      <c r="TF396" s="8">
        <v>75.66</v>
      </c>
      <c r="TG396" s="8">
        <v>0.02</v>
      </c>
      <c r="TH396" s="8">
        <v>75.5</v>
      </c>
      <c r="TI396" s="8">
        <v>0.02</v>
      </c>
      <c r="TJ396" s="8">
        <v>74.959999999999994</v>
      </c>
      <c r="TK396" s="8">
        <v>0.03</v>
      </c>
      <c r="TL396" s="8">
        <v>73.739999999999995</v>
      </c>
      <c r="TN396" s="8">
        <v>75.02</v>
      </c>
      <c r="TO396" s="8">
        <v>0.02</v>
      </c>
      <c r="TP396" s="8">
        <v>57.08</v>
      </c>
      <c r="TQ396" s="8">
        <v>0.1</v>
      </c>
      <c r="TT396" s="8">
        <v>61.86</v>
      </c>
      <c r="TU396" s="8">
        <v>0.15</v>
      </c>
      <c r="TV396" s="8">
        <v>63.03</v>
      </c>
      <c r="TW396" s="8">
        <v>0.11</v>
      </c>
      <c r="TX396" s="8">
        <v>66.86</v>
      </c>
      <c r="TY396" s="8">
        <v>7.0000000000000007E-2</v>
      </c>
      <c r="WJ396" s="7" t="s">
        <v>3405</v>
      </c>
      <c r="WK396" s="8">
        <v>74.966999999999999</v>
      </c>
      <c r="WL396" s="8">
        <v>1.2999999999999999E-2</v>
      </c>
      <c r="WM396" s="8">
        <v>61.99</v>
      </c>
      <c r="WN396" s="8">
        <v>3.4000000000000002E-2</v>
      </c>
      <c r="WO396" s="8">
        <v>68.617000000000004</v>
      </c>
      <c r="WP396" s="8">
        <v>1.2E-2</v>
      </c>
      <c r="WQ396" s="8">
        <v>58.462000000000003</v>
      </c>
      <c r="WR396" s="8">
        <v>2.1000000000000001E-2</v>
      </c>
      <c r="WS396" s="8">
        <v>54.997999999999998</v>
      </c>
      <c r="WT396" s="8">
        <v>1.2E-2</v>
      </c>
      <c r="WU396" s="8">
        <v>50.936</v>
      </c>
      <c r="WV396" s="8">
        <v>1.6E-2</v>
      </c>
      <c r="WW396" s="8">
        <v>3138.3</v>
      </c>
      <c r="WX396" s="8">
        <v>3.1</v>
      </c>
      <c r="WY396" s="8">
        <v>3040</v>
      </c>
      <c r="WZ396" s="8">
        <v>3</v>
      </c>
      <c r="XA396" s="8">
        <v>0.58399999999999996</v>
      </c>
      <c r="XB396" s="8">
        <v>3.0000000000000001E-3</v>
      </c>
      <c r="XC396" s="8">
        <v>-0.13500000000000001</v>
      </c>
      <c r="XD396" s="8">
        <v>3.0000000000000001E-3</v>
      </c>
      <c r="XE396" s="8">
        <v>0.18</v>
      </c>
      <c r="XF396" s="8">
        <v>4.0000000000000001E-3</v>
      </c>
      <c r="XG396" s="8">
        <v>1.9971000000000001</v>
      </c>
      <c r="XH396" s="8">
        <v>4.0000000000000001E-3</v>
      </c>
      <c r="XI396" s="8">
        <v>29.393000000000001</v>
      </c>
      <c r="XJ396" s="8">
        <v>1E-3</v>
      </c>
      <c r="XK396" s="8">
        <v>1729</v>
      </c>
      <c r="XL396" s="8">
        <v>11</v>
      </c>
      <c r="XM396" s="8">
        <v>1630</v>
      </c>
      <c r="XO396" s="1">
        <v>0.24588111572938026</v>
      </c>
      <c r="XP396" s="2">
        <v>747.47859181731599</v>
      </c>
      <c r="XQ396" s="4">
        <v>13.029</v>
      </c>
      <c r="XR396" s="4">
        <v>0.13500000000000001</v>
      </c>
      <c r="XS396" s="45">
        <f t="shared" si="307"/>
        <v>1.4362156343444648</v>
      </c>
      <c r="XT396" s="9">
        <f t="shared" si="309"/>
        <v>14070.309583935161</v>
      </c>
      <c r="XU396" s="46">
        <f t="shared" si="310"/>
        <v>208.56985196850391</v>
      </c>
      <c r="XV396" s="9">
        <f t="shared" si="308"/>
        <v>747.48405649247434</v>
      </c>
      <c r="XW396" s="9">
        <f t="shared" si="311"/>
        <v>3442.1972239562897</v>
      </c>
      <c r="XX396" s="9">
        <f t="shared" si="312"/>
        <v>10628.112359978872</v>
      </c>
      <c r="XY396" s="15">
        <f t="shared" si="313"/>
        <v>8.3331544689039284E-3</v>
      </c>
      <c r="XZ396" s="9">
        <f t="shared" si="314"/>
        <v>25.923394211349802</v>
      </c>
      <c r="YA396" s="9">
        <f t="shared" si="315"/>
        <v>67.180784365655541</v>
      </c>
      <c r="YB396" s="10">
        <v>13.029190505824999</v>
      </c>
      <c r="YC396" s="10">
        <v>13.382647970659443</v>
      </c>
      <c r="YD396" s="3">
        <v>6.9478291196393687E-3</v>
      </c>
      <c r="YE396" s="9">
        <v>20.740826513366706</v>
      </c>
      <c r="YF396" s="15">
        <v>8.7818289757214518E-3</v>
      </c>
      <c r="YG396" s="9">
        <v>27.601906776773831</v>
      </c>
      <c r="YH396" s="15">
        <v>8.0366496392529334E-3</v>
      </c>
      <c r="YI396" s="9">
        <v>25.239809417251063</v>
      </c>
      <c r="YJ396" s="9">
        <f t="shared" si="316"/>
        <v>70.094061905700457</v>
      </c>
      <c r="YK396" s="9">
        <f t="shared" si="317"/>
        <v>59.501984197249364</v>
      </c>
      <c r="YL396" s="9">
        <f t="shared" si="318"/>
        <v>24.889992856342708</v>
      </c>
      <c r="YM396" s="9"/>
      <c r="YN396" s="9"/>
      <c r="YO396" s="9"/>
      <c r="YP396" s="14"/>
      <c r="YQ396" s="9"/>
      <c r="YR396" s="9"/>
      <c r="YS396" s="10"/>
      <c r="YT396" s="15"/>
      <c r="YU396" s="16"/>
      <c r="YV396" s="16"/>
      <c r="YW396" s="47"/>
      <c r="YX396" s="5"/>
      <c r="YY396" s="5"/>
      <c r="YZ396" s="5"/>
      <c r="ZA396" s="5"/>
      <c r="ZB396" s="5"/>
      <c r="ZC396" s="6"/>
    </row>
    <row r="397" spans="1:679" s="8" customFormat="1" x14ac:dyDescent="0.25">
      <c r="A397" s="8">
        <v>2</v>
      </c>
      <c r="B397" s="8" t="s">
        <v>230</v>
      </c>
      <c r="C397" s="8" t="s">
        <v>231</v>
      </c>
      <c r="D397" s="8" t="s">
        <v>230</v>
      </c>
      <c r="E397" s="8" t="s">
        <v>3314</v>
      </c>
      <c r="F397" s="8" t="s">
        <v>3323</v>
      </c>
      <c r="G397" s="8" t="s">
        <v>3323</v>
      </c>
      <c r="H397" s="8" t="s">
        <v>3309</v>
      </c>
      <c r="I397" s="8" t="s">
        <v>3310</v>
      </c>
      <c r="J397" s="8" t="s">
        <v>3310</v>
      </c>
      <c r="K397" s="8">
        <v>950</v>
      </c>
      <c r="L397" s="8">
        <v>5.75</v>
      </c>
      <c r="N397" s="7">
        <v>0</v>
      </c>
      <c r="O397" s="7">
        <v>0</v>
      </c>
      <c r="P397" s="8" t="s">
        <v>3369</v>
      </c>
      <c r="Q397" s="8" t="s">
        <v>201</v>
      </c>
      <c r="R397" s="8" t="s">
        <v>232</v>
      </c>
      <c r="S397" s="8" t="s">
        <v>119</v>
      </c>
      <c r="T397" s="8" t="s">
        <v>120</v>
      </c>
      <c r="U397" s="8" t="s">
        <v>121</v>
      </c>
      <c r="V397" s="8" t="s">
        <v>3378</v>
      </c>
      <c r="W397" s="8" t="s">
        <v>3382</v>
      </c>
      <c r="X397" s="8" t="s">
        <v>3388</v>
      </c>
      <c r="Y397" s="8" t="s">
        <v>3388</v>
      </c>
      <c r="Z397" s="8" t="s">
        <v>122</v>
      </c>
      <c r="AA397" s="8" t="s">
        <v>123</v>
      </c>
      <c r="AB397" s="8" t="s">
        <v>124</v>
      </c>
      <c r="AC397" s="8" t="s">
        <v>125</v>
      </c>
      <c r="AD397" s="8" t="s">
        <v>126</v>
      </c>
      <c r="AE397" s="8" t="s">
        <v>3393</v>
      </c>
      <c r="AF397" s="8" t="s">
        <v>127</v>
      </c>
      <c r="AG397" s="8">
        <v>75</v>
      </c>
      <c r="AH397" s="8">
        <v>62</v>
      </c>
      <c r="AI397" s="8">
        <v>55</v>
      </c>
      <c r="AJ397" s="8">
        <v>51</v>
      </c>
      <c r="AK397" s="8">
        <v>6.4</v>
      </c>
      <c r="AL397" s="8">
        <v>6.2</v>
      </c>
      <c r="AM397" s="8">
        <v>6.4</v>
      </c>
      <c r="AN397" s="8">
        <v>6.2</v>
      </c>
      <c r="AO397" s="8">
        <v>460.2</v>
      </c>
      <c r="AP397" s="8">
        <v>0</v>
      </c>
      <c r="AQ397" s="8">
        <v>3.6</v>
      </c>
      <c r="AR397" s="8">
        <v>0</v>
      </c>
      <c r="AS397" s="8">
        <v>3290</v>
      </c>
      <c r="AT397" s="8">
        <v>20</v>
      </c>
      <c r="AU397" s="8">
        <v>2859</v>
      </c>
      <c r="AV397" s="8">
        <v>86</v>
      </c>
      <c r="AW397" s="8">
        <v>3438</v>
      </c>
      <c r="AX397" s="8">
        <v>84</v>
      </c>
      <c r="AY397" s="8">
        <v>6730</v>
      </c>
      <c r="AZ397" s="8">
        <v>90</v>
      </c>
      <c r="BA397" s="8">
        <v>4.003569304</v>
      </c>
      <c r="BB397" s="8">
        <v>945</v>
      </c>
      <c r="BC397" s="8">
        <v>1590</v>
      </c>
      <c r="BE397" s="8">
        <v>1.9571683520000001</v>
      </c>
      <c r="CO397" s="8" t="s">
        <v>233</v>
      </c>
      <c r="CP397" s="8" t="s">
        <v>234</v>
      </c>
      <c r="CQ397" s="8">
        <v>74.98</v>
      </c>
      <c r="CR397" s="8">
        <v>1.7999999999999999E-2</v>
      </c>
      <c r="CS397" s="8">
        <v>61.991</v>
      </c>
      <c r="CT397" s="8">
        <v>2.4E-2</v>
      </c>
      <c r="CU397" s="8">
        <v>54.984999999999999</v>
      </c>
      <c r="CV397" s="8">
        <v>0.01</v>
      </c>
      <c r="CW397" s="8">
        <v>50.993000000000002</v>
      </c>
      <c r="CX397" s="8">
        <v>1.4E-2</v>
      </c>
      <c r="CY397" s="8">
        <v>75.06</v>
      </c>
      <c r="CZ397" s="8">
        <v>0.03</v>
      </c>
      <c r="DA397" s="8">
        <v>74.22</v>
      </c>
      <c r="DB397" s="8">
        <v>0.03</v>
      </c>
      <c r="DC397" s="8">
        <v>74.2</v>
      </c>
      <c r="DD397" s="8">
        <v>0.01</v>
      </c>
      <c r="DE397" s="8">
        <v>0.19500000000000001</v>
      </c>
      <c r="DF397" s="8">
        <v>4.0000000000000001E-3</v>
      </c>
      <c r="DG397" s="8">
        <v>1.8973</v>
      </c>
      <c r="DH397" s="8">
        <v>3.0999999999999999E-3</v>
      </c>
      <c r="DI397" s="8">
        <v>3290</v>
      </c>
      <c r="DJ397" s="8">
        <v>20</v>
      </c>
      <c r="DK397" s="8">
        <v>3438</v>
      </c>
      <c r="DL397" s="8">
        <v>84</v>
      </c>
      <c r="DM397" s="8">
        <v>4.0039999999999996</v>
      </c>
      <c r="DN397" s="8">
        <v>5.8000000000000003E-2</v>
      </c>
      <c r="DU397" s="8">
        <v>460.2</v>
      </c>
      <c r="DV397" s="8">
        <v>2</v>
      </c>
      <c r="DW397" s="8">
        <v>461.2</v>
      </c>
      <c r="DX397" s="8">
        <v>2</v>
      </c>
      <c r="DY397" s="8">
        <v>459.9</v>
      </c>
      <c r="DZ397" s="8">
        <v>2</v>
      </c>
      <c r="EA397" s="8">
        <v>3.6</v>
      </c>
      <c r="EB397" s="8">
        <v>0</v>
      </c>
      <c r="EC397" s="8">
        <v>3.1</v>
      </c>
      <c r="ED397" s="8">
        <v>0</v>
      </c>
      <c r="EE397" s="8">
        <v>3.4</v>
      </c>
      <c r="EF397" s="8">
        <v>0</v>
      </c>
      <c r="EG397" s="8">
        <v>1576.6</v>
      </c>
      <c r="EH397" s="8">
        <v>14.8</v>
      </c>
      <c r="EI397" s="8">
        <v>1096.0999999999999</v>
      </c>
      <c r="EJ397" s="8">
        <v>17.899999999999999</v>
      </c>
      <c r="EK397" s="8">
        <v>104.7</v>
      </c>
      <c r="EL397" s="8">
        <v>9.8000000000000007</v>
      </c>
      <c r="EM397" s="8">
        <v>460</v>
      </c>
      <c r="EO397" s="8">
        <v>460</v>
      </c>
      <c r="EQ397" s="8">
        <v>460</v>
      </c>
      <c r="ES397" s="8">
        <v>3.1</v>
      </c>
      <c r="EU397" s="8">
        <v>3.2</v>
      </c>
      <c r="EW397" s="8">
        <v>3.1</v>
      </c>
      <c r="EY397" s="8">
        <v>0.55000000000000004</v>
      </c>
      <c r="FW397" s="8">
        <v>0.5</v>
      </c>
      <c r="FY397" s="8">
        <v>0</v>
      </c>
      <c r="GA397" s="8">
        <v>0</v>
      </c>
      <c r="GC397" s="8">
        <v>85</v>
      </c>
      <c r="GE397" s="8">
        <v>1675</v>
      </c>
      <c r="GT397" s="8">
        <v>96.29</v>
      </c>
      <c r="GU397" s="8">
        <v>0.02</v>
      </c>
      <c r="GV397" s="8">
        <v>58.58</v>
      </c>
      <c r="GW397" s="8">
        <v>0.02</v>
      </c>
      <c r="GX397" s="8">
        <v>56.89</v>
      </c>
      <c r="GY397" s="8">
        <v>0.01</v>
      </c>
      <c r="GZ397" s="8">
        <v>-1.68</v>
      </c>
      <c r="HA397" s="8">
        <v>0.03</v>
      </c>
      <c r="HB397" s="8">
        <v>95.88</v>
      </c>
      <c r="HC397" s="8">
        <v>0.03</v>
      </c>
      <c r="HD397" s="8">
        <v>58.27</v>
      </c>
      <c r="HE397" s="8">
        <v>0.01</v>
      </c>
      <c r="HF397" s="8">
        <v>56.67</v>
      </c>
      <c r="HG397" s="8">
        <v>0.02</v>
      </c>
      <c r="HH397" s="8">
        <v>-1.61</v>
      </c>
      <c r="HI397" s="8">
        <v>0.02</v>
      </c>
      <c r="HL397" s="8">
        <v>71.69</v>
      </c>
      <c r="HM397" s="8">
        <v>0.04</v>
      </c>
      <c r="HR397" s="8">
        <v>96.06</v>
      </c>
      <c r="HS397" s="8">
        <v>0.01</v>
      </c>
      <c r="HT397" s="8">
        <v>72.28</v>
      </c>
      <c r="HU397" s="8">
        <v>0.02</v>
      </c>
      <c r="HV397" s="8">
        <v>56.76</v>
      </c>
      <c r="HW397" s="8">
        <v>0.01</v>
      </c>
      <c r="HX397" s="8">
        <v>15.52</v>
      </c>
      <c r="HY397" s="8">
        <v>0.02</v>
      </c>
      <c r="HZ397" s="8">
        <v>95.63</v>
      </c>
      <c r="IA397" s="8">
        <v>0.02</v>
      </c>
      <c r="IB397" s="8">
        <v>61.28</v>
      </c>
      <c r="IC397" s="8">
        <v>0.01</v>
      </c>
      <c r="ID397" s="8">
        <v>56.53</v>
      </c>
      <c r="IE397" s="8">
        <v>0.01</v>
      </c>
      <c r="IF397" s="8">
        <v>4.76</v>
      </c>
      <c r="IG397" s="8">
        <v>0.02</v>
      </c>
      <c r="KB397" s="8">
        <v>96.58</v>
      </c>
      <c r="KC397" s="8">
        <v>0.02</v>
      </c>
      <c r="KD397" s="8">
        <v>60.68</v>
      </c>
      <c r="KE397" s="8">
        <v>7.0000000000000007E-2</v>
      </c>
      <c r="KF397" s="8">
        <v>57.06</v>
      </c>
      <c r="KG397" s="8">
        <v>0.01</v>
      </c>
      <c r="KH397" s="8">
        <v>3.62</v>
      </c>
      <c r="KI397" s="8">
        <v>7.0000000000000007E-2</v>
      </c>
      <c r="KJ397" s="8">
        <v>97.26</v>
      </c>
      <c r="KK397" s="8">
        <v>0.03</v>
      </c>
      <c r="KL397" s="8">
        <v>57.43</v>
      </c>
      <c r="KM397" s="8">
        <v>0.02</v>
      </c>
      <c r="KN397" s="8">
        <v>-2.35</v>
      </c>
      <c r="KO397" s="8">
        <v>0.24</v>
      </c>
      <c r="KR397" s="8">
        <v>73.400000000000006</v>
      </c>
      <c r="KS397" s="8">
        <v>0.08</v>
      </c>
      <c r="KX397" s="8">
        <v>96.33</v>
      </c>
      <c r="KY397" s="8">
        <v>0.03</v>
      </c>
      <c r="KZ397" s="8">
        <v>56.92</v>
      </c>
      <c r="LA397" s="8">
        <v>0.01</v>
      </c>
      <c r="LB397" s="8">
        <v>15.11</v>
      </c>
      <c r="LC397" s="8">
        <v>0.03</v>
      </c>
      <c r="LD397" s="8">
        <v>96.25</v>
      </c>
      <c r="LE397" s="8">
        <v>0.01</v>
      </c>
      <c r="LF397" s="8">
        <v>60.66</v>
      </c>
      <c r="LG397" s="8">
        <v>0.03</v>
      </c>
      <c r="LH397" s="8">
        <v>56.87</v>
      </c>
      <c r="LI397" s="8">
        <v>0.01</v>
      </c>
      <c r="LJ397" s="8">
        <v>3.79</v>
      </c>
      <c r="LK397" s="8">
        <v>0.03</v>
      </c>
      <c r="LL397" s="8">
        <v>61.25</v>
      </c>
      <c r="LM397" s="8">
        <v>0.06</v>
      </c>
      <c r="MP397" s="8">
        <v>60.35</v>
      </c>
      <c r="MQ397" s="8">
        <v>0.01</v>
      </c>
      <c r="MR397" s="8">
        <v>60.65</v>
      </c>
      <c r="MS397" s="8">
        <v>0.02</v>
      </c>
      <c r="MT397" s="8">
        <v>61.25</v>
      </c>
      <c r="MU397" s="8">
        <v>0.06</v>
      </c>
      <c r="MV397" s="8">
        <v>61.01</v>
      </c>
      <c r="MW397" s="8">
        <v>0.05</v>
      </c>
      <c r="MX397" s="8">
        <v>74.23</v>
      </c>
      <c r="MY397" s="8">
        <v>0.02</v>
      </c>
      <c r="MZ397" s="8">
        <v>73.97</v>
      </c>
      <c r="NA397" s="8">
        <v>0.02</v>
      </c>
      <c r="NB397" s="8">
        <v>73.81</v>
      </c>
      <c r="NC397" s="8">
        <v>0.02</v>
      </c>
      <c r="ND397" s="8">
        <v>74.510000000000005</v>
      </c>
      <c r="NE397" s="8">
        <v>0.02</v>
      </c>
      <c r="NF397" s="8">
        <v>74.53</v>
      </c>
      <c r="NG397" s="8">
        <v>0.02</v>
      </c>
      <c r="NJ397" s="8">
        <v>57.87</v>
      </c>
      <c r="NK397" s="8">
        <v>0.02</v>
      </c>
      <c r="NL397" s="8">
        <v>72.180000000000007</v>
      </c>
      <c r="NM397" s="8">
        <v>0.04</v>
      </c>
      <c r="NN397" s="8">
        <v>72.64</v>
      </c>
      <c r="NO397" s="8">
        <v>0.03</v>
      </c>
      <c r="NP397" s="8">
        <v>61.27</v>
      </c>
      <c r="NQ397" s="8">
        <v>0.02</v>
      </c>
      <c r="NR397" s="8">
        <v>61.37</v>
      </c>
      <c r="NS397" s="8">
        <v>0.06</v>
      </c>
      <c r="NT397" s="8">
        <v>59.84</v>
      </c>
      <c r="NU397" s="8">
        <v>0.16</v>
      </c>
      <c r="NV397" s="8">
        <v>73.989999999999995</v>
      </c>
      <c r="NW397" s="8">
        <v>7.0000000000000007E-2</v>
      </c>
      <c r="NX397" s="8">
        <v>73.150000000000006</v>
      </c>
      <c r="NY397" s="8">
        <v>0.03</v>
      </c>
      <c r="NZ397" s="8">
        <v>62.92</v>
      </c>
      <c r="OA397" s="8">
        <v>0.05</v>
      </c>
      <c r="OB397" s="8">
        <v>71.69</v>
      </c>
      <c r="OC397" s="8">
        <v>0.04</v>
      </c>
      <c r="OD397" s="8">
        <v>73.400000000000006</v>
      </c>
      <c r="OE397" s="8">
        <v>0.08</v>
      </c>
      <c r="OF397" s="8">
        <v>55.51</v>
      </c>
      <c r="OG397" s="8">
        <v>0.06</v>
      </c>
      <c r="OH397" s="8">
        <v>59.76</v>
      </c>
      <c r="OI397" s="8">
        <v>0.03</v>
      </c>
      <c r="OJ397" s="8">
        <v>61.43</v>
      </c>
      <c r="OK397" s="8">
        <v>0.02</v>
      </c>
      <c r="OL397" s="8">
        <v>61.52</v>
      </c>
      <c r="OM397" s="8">
        <v>0.04</v>
      </c>
      <c r="ON397" s="8">
        <v>63.02</v>
      </c>
      <c r="OO397" s="8">
        <v>0.03</v>
      </c>
      <c r="OP397" s="8">
        <v>60.65</v>
      </c>
      <c r="OQ397" s="8">
        <v>0.02</v>
      </c>
      <c r="OR397" s="8">
        <v>61.01</v>
      </c>
      <c r="OS397" s="8">
        <v>0.05</v>
      </c>
      <c r="PJ397" s="8">
        <v>58.58</v>
      </c>
      <c r="PK397" s="8">
        <v>0.02</v>
      </c>
      <c r="PL397" s="8">
        <v>59.82</v>
      </c>
      <c r="PM397" s="8">
        <v>0.19</v>
      </c>
      <c r="PN397" s="8">
        <v>60.35</v>
      </c>
      <c r="PO397" s="8">
        <v>0.01</v>
      </c>
      <c r="PP397" s="8">
        <v>61.25</v>
      </c>
      <c r="PQ397" s="8">
        <v>0.06</v>
      </c>
      <c r="QH397" s="8">
        <v>72.02</v>
      </c>
      <c r="QI397" s="8">
        <v>0.02</v>
      </c>
      <c r="QV397" s="8">
        <v>58.36</v>
      </c>
      <c r="QW397" s="8">
        <v>0.02</v>
      </c>
      <c r="QX397" s="8">
        <v>56.43</v>
      </c>
      <c r="QY397" s="8">
        <v>0.11</v>
      </c>
      <c r="QZ397" s="8">
        <v>55.83</v>
      </c>
      <c r="RA397" s="8">
        <v>0.06</v>
      </c>
      <c r="RB397" s="8">
        <v>75.45</v>
      </c>
      <c r="RC397" s="8">
        <v>0.02</v>
      </c>
      <c r="RD397" s="8">
        <v>73.16</v>
      </c>
      <c r="RE397" s="8">
        <v>0.03</v>
      </c>
      <c r="RF397" s="8">
        <v>74.849999999999994</v>
      </c>
      <c r="RG397" s="8">
        <v>0.03</v>
      </c>
      <c r="RH397" s="8">
        <v>74.180000000000007</v>
      </c>
      <c r="RI397" s="8">
        <v>0.04</v>
      </c>
      <c r="RJ397" s="8">
        <v>75.709999999999994</v>
      </c>
      <c r="RK397" s="8">
        <v>0.91</v>
      </c>
      <c r="RL397" s="8">
        <v>75.819999999999993</v>
      </c>
      <c r="RM397" s="8">
        <v>0.03</v>
      </c>
      <c r="RN397" s="8">
        <v>75.459999999999994</v>
      </c>
      <c r="RO397" s="8">
        <v>0.03</v>
      </c>
      <c r="RP397" s="8">
        <v>68.88</v>
      </c>
      <c r="RQ397" s="8">
        <v>0.1</v>
      </c>
      <c r="RR397" s="8">
        <v>71.900000000000006</v>
      </c>
      <c r="RS397" s="8">
        <v>0.05</v>
      </c>
      <c r="RT397" s="8">
        <v>71.650000000000006</v>
      </c>
      <c r="RU397" s="8">
        <v>0.04</v>
      </c>
      <c r="RV397" s="8">
        <v>70.66</v>
      </c>
      <c r="RW397" s="8">
        <v>0.11</v>
      </c>
      <c r="RX397" s="8">
        <v>71.91</v>
      </c>
      <c r="RY397" s="8">
        <v>0.08</v>
      </c>
      <c r="RZ397" s="8">
        <v>72.25</v>
      </c>
      <c r="SA397" s="8">
        <v>0.05</v>
      </c>
      <c r="SB397" s="8">
        <v>72.760000000000005</v>
      </c>
      <c r="SC397" s="8">
        <v>0.03</v>
      </c>
      <c r="SD397" s="8">
        <v>73.319999999999993</v>
      </c>
      <c r="SE397" s="8">
        <v>0.04</v>
      </c>
      <c r="SF397" s="8">
        <v>73.95</v>
      </c>
      <c r="SG397" s="8">
        <v>0.04</v>
      </c>
      <c r="SH397" s="8">
        <v>73.34</v>
      </c>
      <c r="SI397" s="8">
        <v>0.04</v>
      </c>
      <c r="SJ397" s="8">
        <v>73.77</v>
      </c>
      <c r="SK397" s="8">
        <v>0.04</v>
      </c>
      <c r="SL397" s="8">
        <v>74.81</v>
      </c>
      <c r="SM397" s="8">
        <v>0.04</v>
      </c>
      <c r="SN397" s="8">
        <v>74.84</v>
      </c>
      <c r="SO397" s="8">
        <v>0.04</v>
      </c>
      <c r="SP397" s="8">
        <v>74.760000000000005</v>
      </c>
      <c r="SQ397" s="8">
        <v>0.02</v>
      </c>
      <c r="SR397" s="8">
        <v>74.53</v>
      </c>
      <c r="SS397" s="8">
        <v>0.06</v>
      </c>
      <c r="ST397" s="8">
        <v>74.959999999999994</v>
      </c>
      <c r="SU397" s="8">
        <v>0.05</v>
      </c>
      <c r="SV397" s="8">
        <v>74.760000000000005</v>
      </c>
      <c r="SW397" s="8">
        <v>0.03</v>
      </c>
      <c r="SX397" s="8">
        <v>68.37</v>
      </c>
      <c r="SY397" s="8">
        <v>0.13</v>
      </c>
      <c r="SZ397" s="8">
        <v>68.66</v>
      </c>
      <c r="TA397" s="8">
        <v>0.05</v>
      </c>
      <c r="TD397" s="8">
        <v>73.52</v>
      </c>
      <c r="TE397" s="8">
        <v>0.05</v>
      </c>
      <c r="TF397" s="8">
        <v>75.819999999999993</v>
      </c>
      <c r="TG397" s="8">
        <v>0.02</v>
      </c>
      <c r="TH397" s="8">
        <v>75.66</v>
      </c>
      <c r="TI397" s="8">
        <v>0.03</v>
      </c>
      <c r="TJ397" s="8">
        <v>75.040000000000006</v>
      </c>
      <c r="TK397" s="8">
        <v>0.03</v>
      </c>
      <c r="TL397" s="8">
        <v>73.510000000000005</v>
      </c>
      <c r="TN397" s="8">
        <v>75.11</v>
      </c>
      <c r="TO397" s="8">
        <v>0.03</v>
      </c>
      <c r="TP397" s="8">
        <v>68.459999999999994</v>
      </c>
      <c r="TQ397" s="8">
        <v>0.09</v>
      </c>
      <c r="TT397" s="8">
        <v>70.87</v>
      </c>
      <c r="TU397" s="8">
        <v>0.09</v>
      </c>
      <c r="TV397" s="8">
        <v>73.98</v>
      </c>
      <c r="TW397" s="8">
        <v>0.04</v>
      </c>
      <c r="TX397" s="8">
        <v>74.87</v>
      </c>
      <c r="TY397" s="8">
        <v>0.04</v>
      </c>
      <c r="WJ397" s="7" t="s">
        <v>3405</v>
      </c>
      <c r="WK397" s="8">
        <v>74.98</v>
      </c>
      <c r="WL397" s="8">
        <v>1.7999999999999999E-2</v>
      </c>
      <c r="WM397" s="8">
        <v>61.991</v>
      </c>
      <c r="WN397" s="8">
        <v>2.4E-2</v>
      </c>
      <c r="WO397" s="8">
        <v>74.001999999999995</v>
      </c>
      <c r="WP397" s="8">
        <v>1.6E-2</v>
      </c>
      <c r="WQ397" s="8">
        <v>61.311</v>
      </c>
      <c r="WR397" s="8">
        <v>1.7999999999999999E-2</v>
      </c>
      <c r="WS397" s="8">
        <v>54.984999999999999</v>
      </c>
      <c r="WT397" s="8">
        <v>0.01</v>
      </c>
      <c r="WU397" s="8">
        <v>50.993000000000002</v>
      </c>
      <c r="WV397" s="8">
        <v>1.4E-2</v>
      </c>
      <c r="WW397" s="8">
        <v>3080.5</v>
      </c>
      <c r="WX397" s="8">
        <v>2.6</v>
      </c>
      <c r="WY397" s="8">
        <v>2939.2</v>
      </c>
      <c r="WZ397" s="8">
        <v>2.4</v>
      </c>
      <c r="XA397" s="8">
        <v>0.68</v>
      </c>
      <c r="XB397" s="8">
        <v>2E-3</v>
      </c>
      <c r="XC397" s="8">
        <v>-0.27900000000000003</v>
      </c>
      <c r="XD397" s="8">
        <v>2E-3</v>
      </c>
      <c r="XE397" s="8">
        <v>0.19500000000000001</v>
      </c>
      <c r="XF397" s="8">
        <v>4.0000000000000001E-3</v>
      </c>
      <c r="XG397" s="8">
        <v>1.8973</v>
      </c>
      <c r="XH397" s="8">
        <v>3.0999999999999999E-3</v>
      </c>
      <c r="XI397" s="8">
        <v>29.22</v>
      </c>
      <c r="XJ397" s="8">
        <v>1E-3</v>
      </c>
      <c r="XK397" s="8">
        <v>1681</v>
      </c>
      <c r="XL397" s="8">
        <v>10</v>
      </c>
      <c r="XM397" s="8">
        <v>1590</v>
      </c>
      <c r="XO397" s="11">
        <v>0</v>
      </c>
      <c r="XP397" s="2">
        <v>0</v>
      </c>
      <c r="XQ397" s="4">
        <v>13.029</v>
      </c>
      <c r="XR397" s="4">
        <v>0.27900000000000003</v>
      </c>
      <c r="XS397" s="45">
        <f t="shared" si="307"/>
        <v>1.4096488536943637</v>
      </c>
      <c r="XT397" s="9">
        <f t="shared" si="309"/>
        <v>13667.508552928408</v>
      </c>
      <c r="XU397" s="46">
        <f t="shared" si="310"/>
        <v>234.80273637795275</v>
      </c>
      <c r="XV397" s="9">
        <f t="shared" si="308"/>
        <v>0</v>
      </c>
      <c r="XW397" s="9">
        <f t="shared" si="311"/>
        <v>0</v>
      </c>
      <c r="XX397" s="9">
        <f t="shared" si="312"/>
        <v>13667.508552928408</v>
      </c>
      <c r="XY397" s="15">
        <f t="shared" si="313"/>
        <v>8.7794167607731493E-3</v>
      </c>
      <c r="XZ397" s="9">
        <f t="shared" si="314"/>
        <v>27.60243780009322</v>
      </c>
      <c r="YA397" s="9">
        <f t="shared" si="315"/>
        <v>72.592351146305631</v>
      </c>
      <c r="YB397" s="10">
        <v>13.029120522996418</v>
      </c>
      <c r="YC397" s="10">
        <v>13.523313285975462</v>
      </c>
      <c r="YD397" s="3">
        <v>6.9811490735669614E-3</v>
      </c>
      <c r="YE397" s="9">
        <v>20.77383233297822</v>
      </c>
      <c r="YF397" s="15">
        <v>8.7794167607731493E-3</v>
      </c>
      <c r="YG397" s="9">
        <v>27.60243780009322</v>
      </c>
      <c r="YH397" s="15">
        <v>8.5652817186937687E-3</v>
      </c>
      <c r="YI397" s="9">
        <v>27.129672405653654</v>
      </c>
      <c r="YJ397" s="9">
        <f t="shared" si="316"/>
        <v>74.98</v>
      </c>
      <c r="YK397" s="9">
        <f t="shared" si="317"/>
        <v>61.991009035054901</v>
      </c>
      <c r="YL397" s="9">
        <f t="shared" si="318"/>
        <v>26.785995807203999</v>
      </c>
      <c r="YM397" s="9"/>
      <c r="YN397" s="9"/>
      <c r="YO397" s="9"/>
      <c r="YP397" s="14"/>
      <c r="YQ397" s="9"/>
      <c r="YR397" s="9"/>
      <c r="YS397" s="10"/>
      <c r="YT397" s="15"/>
      <c r="YU397" s="16"/>
      <c r="YV397" s="16"/>
      <c r="YW397" s="47"/>
      <c r="YX397" s="5"/>
      <c r="YY397" s="5"/>
      <c r="YZ397" s="5"/>
      <c r="ZA397" s="5"/>
      <c r="ZB397" s="5"/>
      <c r="ZC397" s="6"/>
    </row>
    <row r="398" spans="1:679" s="8" customFormat="1" x14ac:dyDescent="0.25">
      <c r="A398" s="8">
        <v>2</v>
      </c>
      <c r="B398" s="8" t="s">
        <v>235</v>
      </c>
      <c r="C398" s="8" t="s">
        <v>236</v>
      </c>
      <c r="D398" s="8" t="s">
        <v>235</v>
      </c>
      <c r="E398" s="8" t="s">
        <v>3324</v>
      </c>
      <c r="F398" s="8" t="s">
        <v>3323</v>
      </c>
      <c r="G398" s="8" t="s">
        <v>3323</v>
      </c>
      <c r="H398" s="8" t="s">
        <v>3309</v>
      </c>
      <c r="I398" s="8" t="s">
        <v>3310</v>
      </c>
      <c r="J398" s="8" t="s">
        <v>3310</v>
      </c>
      <c r="K398" s="8">
        <v>950</v>
      </c>
      <c r="L398" s="8">
        <v>5.75</v>
      </c>
      <c r="N398" s="7">
        <v>0</v>
      </c>
      <c r="O398" s="7">
        <v>0</v>
      </c>
      <c r="P398" s="8" t="s">
        <v>3369</v>
      </c>
      <c r="Q398" s="8" t="s">
        <v>201</v>
      </c>
      <c r="R398" s="8" t="s">
        <v>237</v>
      </c>
      <c r="S398" s="8" t="s">
        <v>119</v>
      </c>
      <c r="T398" s="8" t="s">
        <v>120</v>
      </c>
      <c r="U398" s="8" t="s">
        <v>121</v>
      </c>
      <c r="V398" s="8" t="s">
        <v>3378</v>
      </c>
      <c r="W398" s="8" t="s">
        <v>3382</v>
      </c>
      <c r="X398" s="8" t="s">
        <v>3388</v>
      </c>
      <c r="Y398" s="8" t="s">
        <v>3388</v>
      </c>
      <c r="Z398" s="8" t="s">
        <v>122</v>
      </c>
      <c r="AA398" s="8" t="s">
        <v>123</v>
      </c>
      <c r="AB398" s="8" t="s">
        <v>124</v>
      </c>
      <c r="AC398" s="8" t="s">
        <v>125</v>
      </c>
      <c r="AD398" s="8" t="s">
        <v>126</v>
      </c>
      <c r="AE398" s="8" t="s">
        <v>3393</v>
      </c>
      <c r="AF398" s="8" t="s">
        <v>127</v>
      </c>
      <c r="AG398" s="8">
        <v>75</v>
      </c>
      <c r="AH398" s="8">
        <v>62</v>
      </c>
      <c r="AI398" s="8">
        <v>55</v>
      </c>
      <c r="AJ398" s="8">
        <v>51</v>
      </c>
      <c r="AK398" s="8">
        <v>6.4</v>
      </c>
      <c r="AL398" s="8">
        <v>6.2</v>
      </c>
      <c r="AM398" s="8">
        <v>6.4</v>
      </c>
      <c r="AN398" s="8">
        <v>6.2</v>
      </c>
      <c r="AO398" s="8">
        <v>460.1</v>
      </c>
      <c r="AP398" s="8">
        <v>0</v>
      </c>
      <c r="AQ398" s="8">
        <v>3.7</v>
      </c>
      <c r="AR398" s="8">
        <v>0</v>
      </c>
      <c r="AS398" s="8">
        <v>42708</v>
      </c>
      <c r="AT398" s="8">
        <v>116</v>
      </c>
      <c r="AU398" s="8">
        <v>42141</v>
      </c>
      <c r="AV398" s="8">
        <v>389</v>
      </c>
      <c r="AW398" s="8">
        <v>22562</v>
      </c>
      <c r="AX398" s="8">
        <v>216</v>
      </c>
      <c r="AY398" s="8">
        <v>65291</v>
      </c>
      <c r="AZ398" s="8">
        <v>218</v>
      </c>
      <c r="BA398" s="8">
        <v>37.740462428000001</v>
      </c>
      <c r="BB398" s="8">
        <v>945</v>
      </c>
      <c r="BE398" s="8">
        <v>24.686705201999999</v>
      </c>
      <c r="CO398" s="8" t="s">
        <v>238</v>
      </c>
      <c r="CP398" s="8" t="s">
        <v>234</v>
      </c>
      <c r="CQ398" s="8">
        <v>74.968999999999994</v>
      </c>
      <c r="CR398" s="8">
        <v>1.2E-2</v>
      </c>
      <c r="CS398" s="8">
        <v>62.015000000000001</v>
      </c>
      <c r="CT398" s="8">
        <v>3.5999999999999997E-2</v>
      </c>
      <c r="CU398" s="8">
        <v>55.006</v>
      </c>
      <c r="CV398" s="8">
        <v>1.7000000000000001E-2</v>
      </c>
      <c r="CW398" s="8">
        <v>50.962000000000003</v>
      </c>
      <c r="CX398" s="8">
        <v>0.02</v>
      </c>
      <c r="CY398" s="8">
        <v>74.930000000000007</v>
      </c>
      <c r="CZ398" s="8">
        <v>0.12</v>
      </c>
      <c r="DA398" s="8">
        <v>62.54</v>
      </c>
      <c r="DB398" s="8">
        <v>0.06</v>
      </c>
      <c r="DC398" s="8">
        <v>64.739999999999995</v>
      </c>
      <c r="DD398" s="8">
        <v>0.03</v>
      </c>
      <c r="DE398" s="8">
        <v>0.18</v>
      </c>
      <c r="DF398" s="8">
        <v>5.0000000000000001E-3</v>
      </c>
      <c r="DG398" s="8">
        <v>1.9576</v>
      </c>
      <c r="DH398" s="8">
        <v>3.3E-3</v>
      </c>
      <c r="DI398" s="8">
        <v>42708</v>
      </c>
      <c r="DJ398" s="8">
        <v>116</v>
      </c>
      <c r="DK398" s="8">
        <v>22562</v>
      </c>
      <c r="DL398" s="8">
        <v>216</v>
      </c>
      <c r="DM398" s="8">
        <v>37.744</v>
      </c>
      <c r="DN398" s="8">
        <v>0.27200000000000002</v>
      </c>
      <c r="DU398" s="8">
        <v>460.1</v>
      </c>
      <c r="DV398" s="8">
        <v>2</v>
      </c>
      <c r="DW398" s="8">
        <v>461</v>
      </c>
      <c r="DX398" s="8">
        <v>2</v>
      </c>
      <c r="DY398" s="8">
        <v>459.9</v>
      </c>
      <c r="DZ398" s="8">
        <v>2</v>
      </c>
      <c r="EA398" s="8">
        <v>3.7</v>
      </c>
      <c r="EB398" s="8">
        <v>0</v>
      </c>
      <c r="EC398" s="8">
        <v>3.2</v>
      </c>
      <c r="ED398" s="8">
        <v>0</v>
      </c>
      <c r="EE398" s="8">
        <v>3.5</v>
      </c>
      <c r="EF398" s="8">
        <v>0</v>
      </c>
      <c r="EG398" s="8">
        <v>1599.8</v>
      </c>
      <c r="EH398" s="8">
        <v>14.4</v>
      </c>
      <c r="EI398" s="8">
        <v>1098.8</v>
      </c>
      <c r="EJ398" s="8">
        <v>17.7</v>
      </c>
      <c r="EK398" s="8">
        <v>130.19999999999999</v>
      </c>
      <c r="EL398" s="8">
        <v>10.3</v>
      </c>
      <c r="EM398" s="8">
        <v>460</v>
      </c>
      <c r="EO398" s="8">
        <v>460</v>
      </c>
      <c r="EQ398" s="8">
        <v>460</v>
      </c>
      <c r="ES398" s="8">
        <v>3.2</v>
      </c>
      <c r="EU398" s="8">
        <v>3.3</v>
      </c>
      <c r="EW398" s="8">
        <v>3.1</v>
      </c>
      <c r="EY398" s="8">
        <v>0.56000000000000005</v>
      </c>
      <c r="FW398" s="8">
        <v>0.5</v>
      </c>
      <c r="FY398" s="8">
        <v>0</v>
      </c>
      <c r="GA398" s="8">
        <v>0</v>
      </c>
      <c r="GC398" s="8">
        <v>85</v>
      </c>
      <c r="GE398" s="8">
        <v>1725</v>
      </c>
      <c r="GT398" s="8">
        <v>97.06</v>
      </c>
      <c r="GU398" s="8">
        <v>7.0000000000000007E-2</v>
      </c>
      <c r="GV398" s="8">
        <v>59.8</v>
      </c>
      <c r="GW398" s="8">
        <v>0.06</v>
      </c>
      <c r="GX398" s="8">
        <v>57.32</v>
      </c>
      <c r="GY398" s="8">
        <v>0.04</v>
      </c>
      <c r="GZ398" s="8">
        <v>-2.4700000000000002</v>
      </c>
      <c r="HA398" s="8">
        <v>7.0000000000000007E-2</v>
      </c>
      <c r="HB398" s="8">
        <v>97.56</v>
      </c>
      <c r="HC398" s="8">
        <v>0.1</v>
      </c>
      <c r="HD398" s="8">
        <v>59.36</v>
      </c>
      <c r="HE398" s="8">
        <v>0.06</v>
      </c>
      <c r="HF398" s="8">
        <v>57.6</v>
      </c>
      <c r="HG398" s="8">
        <v>0.06</v>
      </c>
      <c r="HH398" s="8">
        <v>-1.76</v>
      </c>
      <c r="HI398" s="8">
        <v>0.04</v>
      </c>
      <c r="HL398" s="8">
        <v>62.61</v>
      </c>
      <c r="HM398" s="8">
        <v>0.04</v>
      </c>
      <c r="HR398" s="8">
        <v>97.42</v>
      </c>
      <c r="HS398" s="8">
        <v>0.09</v>
      </c>
      <c r="HT398" s="8">
        <v>59.96</v>
      </c>
      <c r="HU398" s="8">
        <v>0.04</v>
      </c>
      <c r="HV398" s="8">
        <v>57.53</v>
      </c>
      <c r="HW398" s="8">
        <v>0.05</v>
      </c>
      <c r="HX398" s="8">
        <v>2.4300000000000002</v>
      </c>
      <c r="HY398" s="8">
        <v>7.0000000000000007E-2</v>
      </c>
      <c r="HZ398" s="8">
        <v>97.36</v>
      </c>
      <c r="IA398" s="8">
        <v>0.09</v>
      </c>
      <c r="IB398" s="8">
        <v>66.150000000000006</v>
      </c>
      <c r="IC398" s="8">
        <v>0.03</v>
      </c>
      <c r="ID398" s="8">
        <v>57.49</v>
      </c>
      <c r="IE398" s="8">
        <v>0.05</v>
      </c>
      <c r="IF398" s="8">
        <v>8.66</v>
      </c>
      <c r="IG398" s="8">
        <v>0.05</v>
      </c>
      <c r="KB398" s="8">
        <v>98.15</v>
      </c>
      <c r="KC398" s="8">
        <v>0.09</v>
      </c>
      <c r="KD398" s="8">
        <v>56.99</v>
      </c>
      <c r="KE398" s="8">
        <v>0.06</v>
      </c>
      <c r="KF398" s="8">
        <v>57.92</v>
      </c>
      <c r="KG398" s="8">
        <v>0.04</v>
      </c>
      <c r="KH398" s="8">
        <v>-0.94</v>
      </c>
      <c r="KI398" s="8">
        <v>0.03</v>
      </c>
      <c r="KJ398" s="8">
        <v>97.17</v>
      </c>
      <c r="KK398" s="8">
        <v>0.1</v>
      </c>
      <c r="KL398" s="8">
        <v>57.38</v>
      </c>
      <c r="KM398" s="8">
        <v>0.05</v>
      </c>
      <c r="KN398" s="8">
        <v>-4.54</v>
      </c>
      <c r="KO398" s="8">
        <v>7.0000000000000007E-2</v>
      </c>
      <c r="KR398" s="8">
        <v>60.21</v>
      </c>
      <c r="KS398" s="8">
        <v>0.03</v>
      </c>
      <c r="KX398" s="8">
        <v>94.64</v>
      </c>
      <c r="KY398" s="8">
        <v>0.23</v>
      </c>
      <c r="KZ398" s="8">
        <v>55.97</v>
      </c>
      <c r="LA398" s="8">
        <v>0.13</v>
      </c>
      <c r="LB398" s="8">
        <v>3.34</v>
      </c>
      <c r="LC398" s="8">
        <v>0.17</v>
      </c>
      <c r="LD398" s="8">
        <v>94.94</v>
      </c>
      <c r="LE398" s="8">
        <v>0.23</v>
      </c>
      <c r="LF398" s="8">
        <v>62.63</v>
      </c>
      <c r="LG398" s="8">
        <v>0.04</v>
      </c>
      <c r="LH398" s="8">
        <v>56.14</v>
      </c>
      <c r="LI398" s="8">
        <v>0.13</v>
      </c>
      <c r="LJ398" s="8">
        <v>6.49</v>
      </c>
      <c r="LK398" s="8">
        <v>0.1</v>
      </c>
      <c r="LL398" s="8">
        <v>60.73</v>
      </c>
      <c r="LM398" s="8">
        <v>0.12</v>
      </c>
      <c r="MP398" s="8">
        <v>60.9</v>
      </c>
      <c r="MQ398" s="8">
        <v>0.05</v>
      </c>
      <c r="MR398" s="8">
        <v>61.45</v>
      </c>
      <c r="MS398" s="8">
        <v>0.05</v>
      </c>
      <c r="MT398" s="8">
        <v>60.73</v>
      </c>
      <c r="MU398" s="8">
        <v>0.12</v>
      </c>
      <c r="MV398" s="8">
        <v>61.01</v>
      </c>
      <c r="MW398" s="8">
        <v>0.08</v>
      </c>
      <c r="MX398" s="8">
        <v>62.89</v>
      </c>
      <c r="MY398" s="8">
        <v>7.0000000000000007E-2</v>
      </c>
      <c r="MZ398" s="8">
        <v>62.34</v>
      </c>
      <c r="NA398" s="8">
        <v>0.06</v>
      </c>
      <c r="NB398" s="8">
        <v>62</v>
      </c>
      <c r="NC398" s="8">
        <v>7.0000000000000007E-2</v>
      </c>
      <c r="ND398" s="8">
        <v>62.79</v>
      </c>
      <c r="NE398" s="8">
        <v>0.06</v>
      </c>
      <c r="NF398" s="8">
        <v>62.55</v>
      </c>
      <c r="NG398" s="8">
        <v>0.06</v>
      </c>
      <c r="NJ398" s="8">
        <v>58.29</v>
      </c>
      <c r="NK398" s="8">
        <v>0.05</v>
      </c>
      <c r="NL398" s="8">
        <v>62.28</v>
      </c>
      <c r="NM398" s="8">
        <v>0.06</v>
      </c>
      <c r="NN398" s="8">
        <v>60.63</v>
      </c>
      <c r="NO398" s="8">
        <v>0.05</v>
      </c>
      <c r="NP398" s="8">
        <v>65.59</v>
      </c>
      <c r="NQ398" s="8">
        <v>0.04</v>
      </c>
      <c r="NR398" s="8">
        <v>57.58</v>
      </c>
      <c r="NS398" s="8">
        <v>0.05</v>
      </c>
      <c r="NT398" s="8">
        <v>61.98</v>
      </c>
      <c r="NU398" s="8">
        <v>0.1</v>
      </c>
      <c r="NV398" s="8">
        <v>60.79</v>
      </c>
      <c r="NW398" s="8">
        <v>0.02</v>
      </c>
      <c r="NX398" s="8">
        <v>60.55</v>
      </c>
      <c r="NY398" s="8">
        <v>0.05</v>
      </c>
      <c r="NZ398" s="8">
        <v>63.22</v>
      </c>
      <c r="OA398" s="8">
        <v>0.05</v>
      </c>
      <c r="OB398" s="8">
        <v>62.61</v>
      </c>
      <c r="OC398" s="8">
        <v>0.04</v>
      </c>
      <c r="OD398" s="8">
        <v>60.21</v>
      </c>
      <c r="OE398" s="8">
        <v>0.03</v>
      </c>
      <c r="OF398" s="8">
        <v>55.26</v>
      </c>
      <c r="OG398" s="8">
        <v>0.2</v>
      </c>
      <c r="OH398" s="8">
        <v>61.25</v>
      </c>
      <c r="OI398" s="8">
        <v>0.09</v>
      </c>
      <c r="OJ398" s="8">
        <v>62.35</v>
      </c>
      <c r="OK398" s="8">
        <v>0.03</v>
      </c>
      <c r="OL398" s="8">
        <v>60.86</v>
      </c>
      <c r="OM398" s="8">
        <v>0.16</v>
      </c>
      <c r="ON398" s="8">
        <v>60.97</v>
      </c>
      <c r="OO398" s="8">
        <v>0.23</v>
      </c>
      <c r="OP398" s="8">
        <v>61.45</v>
      </c>
      <c r="OQ398" s="8">
        <v>0.05</v>
      </c>
      <c r="OR398" s="8">
        <v>61.01</v>
      </c>
      <c r="OS398" s="8">
        <v>0.08</v>
      </c>
      <c r="PJ398" s="8">
        <v>59.8</v>
      </c>
      <c r="PK398" s="8">
        <v>0.06</v>
      </c>
      <c r="PL398" s="8">
        <v>61.93</v>
      </c>
      <c r="PM398" s="8">
        <v>0.09</v>
      </c>
      <c r="PN398" s="8">
        <v>60.9</v>
      </c>
      <c r="PO398" s="8">
        <v>0.05</v>
      </c>
      <c r="PP398" s="8">
        <v>60.73</v>
      </c>
      <c r="PQ398" s="8">
        <v>0.12</v>
      </c>
      <c r="QH398" s="8">
        <v>59.31</v>
      </c>
      <c r="QI398" s="8">
        <v>7.0000000000000007E-2</v>
      </c>
      <c r="QV398" s="8">
        <v>59.37</v>
      </c>
      <c r="QW398" s="8">
        <v>0.06</v>
      </c>
      <c r="QX398" s="8">
        <v>58.98</v>
      </c>
      <c r="QY398" s="8">
        <v>0.36</v>
      </c>
      <c r="QZ398" s="8">
        <v>56.91</v>
      </c>
      <c r="RA398" s="8">
        <v>0.11</v>
      </c>
      <c r="RB398" s="8">
        <v>75.27</v>
      </c>
      <c r="RC398" s="8">
        <v>0.05</v>
      </c>
      <c r="RD398" s="8">
        <v>74.77</v>
      </c>
      <c r="RE398" s="8">
        <v>0.05</v>
      </c>
      <c r="RF398" s="8">
        <v>74.87</v>
      </c>
      <c r="RG398" s="8">
        <v>0.06</v>
      </c>
      <c r="RH398" s="8">
        <v>75.650000000000006</v>
      </c>
      <c r="RI398" s="8">
        <v>0.06</v>
      </c>
      <c r="RJ398" s="8">
        <v>75.67</v>
      </c>
      <c r="RK398" s="8">
        <v>0.06</v>
      </c>
      <c r="RL398" s="8">
        <v>75.66</v>
      </c>
      <c r="RM398" s="8">
        <v>0.06</v>
      </c>
      <c r="RN398" s="8">
        <v>75.44</v>
      </c>
      <c r="RO398" s="8">
        <v>7.0000000000000007E-2</v>
      </c>
      <c r="RP398" s="8">
        <v>54.54</v>
      </c>
      <c r="RQ398" s="8">
        <v>0.1</v>
      </c>
      <c r="RR398" s="8">
        <v>58.07</v>
      </c>
      <c r="RS398" s="8">
        <v>0.12</v>
      </c>
      <c r="RT398" s="8">
        <v>59.05</v>
      </c>
      <c r="RU398" s="8">
        <v>0.18</v>
      </c>
      <c r="RV398" s="8">
        <v>54.5</v>
      </c>
      <c r="RW398" s="8">
        <v>0.12</v>
      </c>
      <c r="RX398" s="8">
        <v>59.03</v>
      </c>
      <c r="RY398" s="8">
        <v>0.24</v>
      </c>
      <c r="RZ398" s="8">
        <v>62.29</v>
      </c>
      <c r="SA398" s="8">
        <v>0.15</v>
      </c>
      <c r="SB398" s="8">
        <v>58.87</v>
      </c>
      <c r="SC398" s="8">
        <v>0.21</v>
      </c>
      <c r="SD398" s="8">
        <v>60.55</v>
      </c>
      <c r="SE398" s="8">
        <v>0.23</v>
      </c>
      <c r="SF398" s="8">
        <v>61.81</v>
      </c>
      <c r="SG398" s="8">
        <v>0.13</v>
      </c>
      <c r="SH398" s="8">
        <v>62.42</v>
      </c>
      <c r="SI398" s="8">
        <v>0.13</v>
      </c>
      <c r="SJ398" s="8">
        <v>60.63</v>
      </c>
      <c r="SK398" s="8">
        <v>0.2</v>
      </c>
      <c r="SL398" s="8">
        <v>59.21</v>
      </c>
      <c r="SM398" s="8">
        <v>0.17</v>
      </c>
      <c r="SN398" s="8">
        <v>62.72</v>
      </c>
      <c r="SO398" s="8">
        <v>0.13</v>
      </c>
      <c r="SP398" s="8">
        <v>61.36</v>
      </c>
      <c r="SQ398" s="8">
        <v>0.12</v>
      </c>
      <c r="SR398" s="8">
        <v>59.89</v>
      </c>
      <c r="SS398" s="8">
        <v>0.13</v>
      </c>
      <c r="ST398" s="8">
        <v>63.69</v>
      </c>
      <c r="SU398" s="8">
        <v>0.19</v>
      </c>
      <c r="SV398" s="8">
        <v>65.040000000000006</v>
      </c>
      <c r="SW398" s="8">
        <v>0.21</v>
      </c>
      <c r="SX398" s="8">
        <v>64.47</v>
      </c>
      <c r="SY398" s="8">
        <v>0.14000000000000001</v>
      </c>
      <c r="SZ398" s="8">
        <v>65.33</v>
      </c>
      <c r="TA398" s="8">
        <v>0.16</v>
      </c>
      <c r="TD398" s="8">
        <v>75.040000000000006</v>
      </c>
      <c r="TE398" s="8">
        <v>7.0000000000000007E-2</v>
      </c>
      <c r="TF398" s="8">
        <v>75.680000000000007</v>
      </c>
      <c r="TG398" s="8">
        <v>0.05</v>
      </c>
      <c r="TH398" s="8">
        <v>75.53</v>
      </c>
      <c r="TI398" s="8">
        <v>0.06</v>
      </c>
      <c r="TJ398" s="8">
        <v>75.33</v>
      </c>
      <c r="TK398" s="8">
        <v>0.06</v>
      </c>
      <c r="TL398" s="8">
        <v>74.930000000000007</v>
      </c>
      <c r="TN398" s="8">
        <v>75</v>
      </c>
      <c r="TO398" s="8">
        <v>0.06</v>
      </c>
      <c r="TP398" s="8">
        <v>54.57</v>
      </c>
      <c r="TQ398" s="8">
        <v>0.12</v>
      </c>
      <c r="TT398" s="8">
        <v>57.37</v>
      </c>
      <c r="TU398" s="8">
        <v>0.15</v>
      </c>
      <c r="TV398" s="8">
        <v>58.26</v>
      </c>
      <c r="TW398" s="8">
        <v>0.16</v>
      </c>
      <c r="TX398" s="8">
        <v>62.4</v>
      </c>
      <c r="TY398" s="8">
        <v>0.15</v>
      </c>
      <c r="WJ398" s="7" t="s">
        <v>3405</v>
      </c>
      <c r="WK398" s="8">
        <v>74.968999999999994</v>
      </c>
      <c r="WL398" s="8">
        <v>1.2E-2</v>
      </c>
      <c r="WM398" s="8">
        <v>62.015000000000001</v>
      </c>
      <c r="WN398" s="8">
        <v>3.5999999999999997E-2</v>
      </c>
      <c r="WO398" s="8">
        <v>62.411000000000001</v>
      </c>
      <c r="WP398" s="8">
        <v>3.6999999999999998E-2</v>
      </c>
      <c r="WQ398" s="8">
        <v>54.856000000000002</v>
      </c>
      <c r="WR398" s="8">
        <v>3.9E-2</v>
      </c>
      <c r="WS398" s="8">
        <v>55.006</v>
      </c>
      <c r="WT398" s="8">
        <v>1.7000000000000001E-2</v>
      </c>
      <c r="WU398" s="8">
        <v>50.962000000000003</v>
      </c>
      <c r="WV398" s="8">
        <v>0.02</v>
      </c>
      <c r="WW398" s="8">
        <v>3100.3</v>
      </c>
      <c r="WX398" s="8">
        <v>2.6</v>
      </c>
      <c r="WY398" s="8">
        <v>3018.6</v>
      </c>
      <c r="WZ398" s="8">
        <v>2.5</v>
      </c>
      <c r="XA398" s="8">
        <v>0.51300000000000001</v>
      </c>
      <c r="XB398" s="8">
        <v>3.0000000000000001E-3</v>
      </c>
      <c r="XC398" s="8">
        <v>-0.15</v>
      </c>
      <c r="XD398" s="8">
        <v>5.0000000000000001E-3</v>
      </c>
      <c r="XE398" s="8">
        <v>0.18</v>
      </c>
      <c r="XF398" s="8">
        <v>5.0000000000000001E-3</v>
      </c>
      <c r="XG398" s="8">
        <v>1.9576</v>
      </c>
      <c r="XH398" s="8">
        <v>3.3E-3</v>
      </c>
      <c r="XI398" s="8">
        <v>29.228999999999999</v>
      </c>
      <c r="XJ398" s="8">
        <v>1E-3</v>
      </c>
      <c r="XK398" s="8">
        <v>1730</v>
      </c>
      <c r="XL398" s="8">
        <v>11</v>
      </c>
      <c r="XM398" s="8">
        <v>1640</v>
      </c>
      <c r="XO398" s="1">
        <v>0.55542754095075864</v>
      </c>
      <c r="XP398" s="2">
        <v>1676.61357511396</v>
      </c>
      <c r="XQ398" s="4">
        <v>13.029</v>
      </c>
      <c r="XR398" s="4">
        <v>0.15</v>
      </c>
      <c r="XS398" s="45">
        <f t="shared" si="307"/>
        <v>1.4731908096441226</v>
      </c>
      <c r="XT398" s="9">
        <f t="shared" si="309"/>
        <v>14070.812831215693</v>
      </c>
      <c r="XU398" s="46">
        <f t="shared" si="310"/>
        <v>181.92317839370079</v>
      </c>
      <c r="XV398" s="9">
        <f t="shared" si="308"/>
        <v>1676.6448282680233</v>
      </c>
      <c r="XW398" s="9">
        <f t="shared" si="311"/>
        <v>7720.848825892077</v>
      </c>
      <c r="XX398" s="9">
        <f t="shared" si="312"/>
        <v>6349.9640053236162</v>
      </c>
      <c r="XY398" s="15">
        <f t="shared" si="313"/>
        <v>7.7892557586590819E-3</v>
      </c>
      <c r="XZ398" s="9">
        <f t="shared" si="314"/>
        <v>23.853432634343317</v>
      </c>
      <c r="YA398" s="9">
        <f t="shared" si="315"/>
        <v>60.937809190355878</v>
      </c>
      <c r="YB398" s="10">
        <v>13.029485742386374</v>
      </c>
      <c r="YC398" s="10">
        <v>13.220131788500833</v>
      </c>
      <c r="YD398" s="3">
        <v>6.9597498902351524E-3</v>
      </c>
      <c r="YE398" s="9">
        <v>20.755710266632747</v>
      </c>
      <c r="YF398" s="15">
        <v>8.7978424852802328E-3</v>
      </c>
      <c r="YG398" s="9">
        <v>27.61991793813819</v>
      </c>
      <c r="YH398" s="15">
        <v>7.3632314512683374E-3</v>
      </c>
      <c r="YI398" s="9">
        <v>22.995067277114373</v>
      </c>
      <c r="YJ398" s="9">
        <f t="shared" si="316"/>
        <v>64.031597931449639</v>
      </c>
      <c r="YK398" s="9">
        <f t="shared" si="317"/>
        <v>56.249862144835561</v>
      </c>
      <c r="YL398" s="9">
        <f t="shared" si="318"/>
        <v>22.636685217262723</v>
      </c>
      <c r="YM398" s="9"/>
      <c r="YN398" s="9"/>
      <c r="YO398" s="9"/>
      <c r="YP398" s="14"/>
      <c r="YQ398" s="9"/>
      <c r="YR398" s="9"/>
      <c r="YS398" s="10"/>
      <c r="YT398" s="15"/>
      <c r="YU398" s="16"/>
      <c r="YV398" s="16"/>
      <c r="YW398" s="47"/>
      <c r="YX398" s="5"/>
      <c r="YY398" s="5"/>
      <c r="YZ398" s="5"/>
      <c r="ZA398" s="5"/>
      <c r="ZB398" s="5"/>
      <c r="ZC398" s="6"/>
    </row>
    <row r="399" spans="1:679" s="8" customFormat="1" x14ac:dyDescent="0.25">
      <c r="A399" s="8">
        <v>2</v>
      </c>
      <c r="B399" s="8" t="s">
        <v>239</v>
      </c>
      <c r="C399" s="8" t="s">
        <v>240</v>
      </c>
      <c r="D399" s="8" t="s">
        <v>239</v>
      </c>
      <c r="E399" s="8" t="s">
        <v>3330</v>
      </c>
      <c r="F399" s="8" t="s">
        <v>3316</v>
      </c>
      <c r="G399" s="8" t="s">
        <v>3316</v>
      </c>
      <c r="H399" s="8" t="s">
        <v>3309</v>
      </c>
      <c r="I399" s="8" t="s">
        <v>3310</v>
      </c>
      <c r="J399" s="8" t="s">
        <v>3310</v>
      </c>
      <c r="K399" s="8">
        <v>939</v>
      </c>
      <c r="L399" s="8">
        <v>5.75</v>
      </c>
      <c r="N399" s="7">
        <v>0</v>
      </c>
      <c r="O399" s="7">
        <v>0</v>
      </c>
      <c r="P399" s="8" t="s">
        <v>3370</v>
      </c>
      <c r="Q399" s="8" t="s">
        <v>241</v>
      </c>
      <c r="R399" s="8" t="s">
        <v>242</v>
      </c>
      <c r="S399" s="8" t="s">
        <v>119</v>
      </c>
      <c r="T399" s="8" t="s">
        <v>120</v>
      </c>
      <c r="U399" s="8" t="s">
        <v>135</v>
      </c>
      <c r="V399" s="8" t="s">
        <v>3378</v>
      </c>
      <c r="W399" s="8" t="s">
        <v>3382</v>
      </c>
      <c r="X399" s="8" t="s">
        <v>3388</v>
      </c>
      <c r="Y399" s="8" t="s">
        <v>3388</v>
      </c>
      <c r="Z399" s="8" t="s">
        <v>122</v>
      </c>
      <c r="AA399" s="8" t="s">
        <v>123</v>
      </c>
      <c r="AB399" s="8" t="s">
        <v>124</v>
      </c>
      <c r="AC399" s="8" t="s">
        <v>243</v>
      </c>
      <c r="AD399" s="8" t="s">
        <v>126</v>
      </c>
      <c r="AE399" s="8" t="s">
        <v>3393</v>
      </c>
      <c r="AF399" s="8" t="s">
        <v>127</v>
      </c>
      <c r="AG399" s="8">
        <v>75</v>
      </c>
      <c r="AH399" s="8">
        <v>62</v>
      </c>
      <c r="AI399" s="8">
        <v>95</v>
      </c>
      <c r="AJ399" s="8">
        <v>75</v>
      </c>
      <c r="AK399" s="8">
        <v>6.4</v>
      </c>
      <c r="AL399" s="8">
        <v>6.2</v>
      </c>
      <c r="AM399" s="8">
        <v>6.4</v>
      </c>
      <c r="AN399" s="8">
        <v>6.2</v>
      </c>
      <c r="AO399" s="8">
        <v>460.9</v>
      </c>
      <c r="AP399" s="8">
        <v>1.4</v>
      </c>
      <c r="AQ399" s="8">
        <v>15.3</v>
      </c>
      <c r="AR399" s="8">
        <v>0</v>
      </c>
      <c r="AS399" s="8">
        <v>57838</v>
      </c>
      <c r="AT399" s="8">
        <v>56</v>
      </c>
      <c r="AU399" s="8">
        <v>59392</v>
      </c>
      <c r="AV399" s="8">
        <v>503</v>
      </c>
      <c r="AW399" s="8">
        <v>7242</v>
      </c>
      <c r="AX399" s="8">
        <v>142</v>
      </c>
      <c r="AY399" s="8">
        <v>65088</v>
      </c>
      <c r="AZ399" s="8">
        <v>164</v>
      </c>
      <c r="BA399" s="8">
        <v>7.5613382900000001</v>
      </c>
      <c r="BB399" s="8">
        <v>949</v>
      </c>
      <c r="BC399" s="8">
        <v>1670</v>
      </c>
      <c r="BE399" s="8">
        <v>6.7190985129999996</v>
      </c>
      <c r="CO399" s="8" t="s">
        <v>244</v>
      </c>
      <c r="CP399" s="8" t="s">
        <v>245</v>
      </c>
      <c r="CQ399" s="8">
        <v>74.998000000000005</v>
      </c>
      <c r="CR399" s="8">
        <v>1.4999999999999999E-2</v>
      </c>
      <c r="CS399" s="8">
        <v>62.003</v>
      </c>
      <c r="CT399" s="8">
        <v>2.7E-2</v>
      </c>
      <c r="CU399" s="8">
        <v>94.978999999999999</v>
      </c>
      <c r="CV399" s="8">
        <v>4.8000000000000001E-2</v>
      </c>
      <c r="CW399" s="8">
        <v>74.995999999999995</v>
      </c>
      <c r="CX399" s="8">
        <v>2.7E-2</v>
      </c>
      <c r="CY399" s="8">
        <v>75.02</v>
      </c>
      <c r="CZ399" s="8">
        <v>0.15</v>
      </c>
      <c r="DA399" s="8">
        <v>56.89</v>
      </c>
      <c r="DB399" s="8">
        <v>7.0000000000000007E-2</v>
      </c>
      <c r="DC399" s="8">
        <v>59.93</v>
      </c>
      <c r="DD399" s="8">
        <v>0.02</v>
      </c>
      <c r="DE399" s="8">
        <v>0.20599999999999999</v>
      </c>
      <c r="DF399" s="8">
        <v>4.0000000000000001E-3</v>
      </c>
      <c r="DG399" s="8">
        <v>1.2412000000000001</v>
      </c>
      <c r="DH399" s="8">
        <v>2.3999999999999998E-3</v>
      </c>
      <c r="DI399" s="8">
        <v>57838</v>
      </c>
      <c r="DJ399" s="8">
        <v>56</v>
      </c>
      <c r="DK399" s="8">
        <v>7242</v>
      </c>
      <c r="DL399" s="8">
        <v>142</v>
      </c>
      <c r="DM399" s="8">
        <v>7.5620000000000003</v>
      </c>
      <c r="DN399" s="8">
        <v>2.5999999999999999E-2</v>
      </c>
      <c r="DU399" s="8">
        <v>460.9</v>
      </c>
      <c r="DV399" s="8">
        <v>2.6</v>
      </c>
      <c r="DW399" s="8">
        <v>460.6</v>
      </c>
      <c r="DX399" s="8">
        <v>2.6</v>
      </c>
      <c r="DY399" s="8">
        <v>459.1</v>
      </c>
      <c r="DZ399" s="8">
        <v>2.6</v>
      </c>
      <c r="EA399" s="8">
        <v>15.3</v>
      </c>
      <c r="EB399" s="8">
        <v>0.1</v>
      </c>
      <c r="EC399" s="8">
        <v>13.3</v>
      </c>
      <c r="ED399" s="8">
        <v>0</v>
      </c>
      <c r="EE399" s="8">
        <v>12.8</v>
      </c>
      <c r="EF399" s="8">
        <v>0.1</v>
      </c>
      <c r="EG399" s="8">
        <v>6963.1</v>
      </c>
      <c r="EH399" s="8">
        <v>58.3</v>
      </c>
      <c r="EI399" s="8">
        <v>3204.8</v>
      </c>
      <c r="EJ399" s="8">
        <v>67.5</v>
      </c>
      <c r="EK399" s="8">
        <v>1644.8</v>
      </c>
      <c r="EL399" s="8">
        <v>48</v>
      </c>
      <c r="EM399" s="8">
        <v>460</v>
      </c>
      <c r="EO399" s="8">
        <v>460</v>
      </c>
      <c r="EQ399" s="8">
        <v>460</v>
      </c>
      <c r="ES399" s="8">
        <v>3.3</v>
      </c>
      <c r="EU399" s="8">
        <v>3.2</v>
      </c>
      <c r="EW399" s="8">
        <v>3.1</v>
      </c>
      <c r="EY399" s="8">
        <v>0.56999999999999995</v>
      </c>
      <c r="EZ399" s="8">
        <v>460</v>
      </c>
      <c r="FB399" s="8">
        <v>460</v>
      </c>
      <c r="FD399" s="8">
        <v>460</v>
      </c>
      <c r="FF399" s="8">
        <v>4.5999999999999996</v>
      </c>
      <c r="FH399" s="8">
        <v>4.8</v>
      </c>
      <c r="FJ399" s="8">
        <v>4.5</v>
      </c>
      <c r="FL399" s="8">
        <v>3150</v>
      </c>
      <c r="FN399" s="8">
        <v>0.85</v>
      </c>
      <c r="FO399" s="8">
        <v>460</v>
      </c>
      <c r="FP399" s="8">
        <v>460</v>
      </c>
      <c r="FQ399" s="8">
        <v>460</v>
      </c>
      <c r="FR399" s="8">
        <v>5</v>
      </c>
      <c r="FS399" s="8">
        <v>4.5999999999999996</v>
      </c>
      <c r="FT399" s="8">
        <v>4.4000000000000004</v>
      </c>
      <c r="FU399" s="8">
        <v>3002</v>
      </c>
      <c r="FV399" s="8">
        <v>0.81</v>
      </c>
      <c r="FW399" s="8">
        <v>459.9</v>
      </c>
      <c r="FY399" s="8">
        <v>1.6</v>
      </c>
      <c r="GA399" s="8">
        <v>706.1</v>
      </c>
      <c r="GC399" s="8">
        <v>85</v>
      </c>
      <c r="GE399" s="8">
        <v>8613.1</v>
      </c>
      <c r="GT399" s="8">
        <v>217.06</v>
      </c>
      <c r="GU399" s="8">
        <v>0.39</v>
      </c>
      <c r="GV399" s="8">
        <v>106.72</v>
      </c>
      <c r="GW399" s="8">
        <v>0.16</v>
      </c>
      <c r="GX399" s="8">
        <v>106.97</v>
      </c>
      <c r="GY399" s="8">
        <v>0.13</v>
      </c>
      <c r="GZ399" s="8">
        <v>0.25</v>
      </c>
      <c r="HA399" s="8">
        <v>0.11</v>
      </c>
      <c r="HB399" s="8">
        <v>245.7</v>
      </c>
      <c r="HC399" s="8">
        <v>0.42</v>
      </c>
      <c r="HD399" s="8">
        <v>173.71</v>
      </c>
      <c r="HE399" s="8">
        <v>0.12</v>
      </c>
      <c r="HF399" s="8">
        <v>115.8</v>
      </c>
      <c r="HG399" s="8">
        <v>0.12</v>
      </c>
      <c r="HH399" s="8">
        <v>-57.9</v>
      </c>
      <c r="HI399" s="8">
        <v>0.1</v>
      </c>
      <c r="HJ399" s="8">
        <v>210</v>
      </c>
      <c r="HK399" s="8">
        <v>0.12</v>
      </c>
      <c r="HL399" s="8">
        <v>99.32</v>
      </c>
      <c r="HM399" s="8">
        <v>0.13</v>
      </c>
      <c r="HN399" s="8">
        <v>104.73</v>
      </c>
      <c r="HO399" s="8">
        <v>0.15</v>
      </c>
      <c r="HP399" s="8">
        <v>5.41</v>
      </c>
      <c r="HQ399" s="8">
        <v>0.16</v>
      </c>
      <c r="HR399" s="8">
        <v>75.92</v>
      </c>
      <c r="HS399" s="8">
        <v>0.06</v>
      </c>
      <c r="HT399" s="8">
        <v>50.36</v>
      </c>
      <c r="HU399" s="8">
        <v>0.44</v>
      </c>
      <c r="HV399" s="8">
        <v>44.74</v>
      </c>
      <c r="HW399" s="8">
        <v>0.04</v>
      </c>
      <c r="HX399" s="8">
        <v>5.62</v>
      </c>
      <c r="HY399" s="8">
        <v>0.45</v>
      </c>
      <c r="HZ399" s="8">
        <v>75.239999999999995</v>
      </c>
      <c r="IA399" s="8">
        <v>0.03</v>
      </c>
      <c r="IB399" s="8">
        <v>57.08</v>
      </c>
      <c r="IC399" s="8">
        <v>0.16</v>
      </c>
      <c r="ID399" s="8">
        <v>44.31</v>
      </c>
      <c r="IE399" s="8">
        <v>0.02</v>
      </c>
      <c r="IF399" s="8">
        <v>12.77</v>
      </c>
      <c r="IG399" s="8">
        <v>0.15</v>
      </c>
      <c r="KB399" s="8">
        <v>247.97</v>
      </c>
      <c r="KC399" s="8">
        <v>0.43</v>
      </c>
      <c r="KD399" s="8">
        <v>170.13</v>
      </c>
      <c r="KE399" s="8">
        <v>0.36</v>
      </c>
      <c r="KF399" s="8">
        <v>116.47</v>
      </c>
      <c r="KG399" s="8">
        <v>0.13</v>
      </c>
      <c r="KH399" s="8">
        <v>53.66</v>
      </c>
      <c r="KI399" s="8">
        <v>0.37</v>
      </c>
      <c r="KJ399" s="8">
        <v>230.49</v>
      </c>
      <c r="KK399" s="8">
        <v>0.56000000000000005</v>
      </c>
      <c r="KL399" s="8">
        <v>111.21</v>
      </c>
      <c r="KM399" s="8">
        <v>0.17</v>
      </c>
      <c r="KN399" s="8">
        <v>10.83</v>
      </c>
      <c r="KO399" s="8">
        <v>0.16</v>
      </c>
      <c r="KP399" s="8">
        <v>219.7</v>
      </c>
      <c r="KQ399" s="8">
        <v>0.15</v>
      </c>
      <c r="KR399" s="8">
        <v>99.92</v>
      </c>
      <c r="KS399" s="8">
        <v>0.16</v>
      </c>
      <c r="KT399" s="8">
        <v>107.81</v>
      </c>
      <c r="KU399" s="8">
        <v>0.19</v>
      </c>
      <c r="KV399" s="8">
        <v>7.89</v>
      </c>
      <c r="KW399" s="8">
        <v>0.17</v>
      </c>
      <c r="KX399" s="8">
        <v>78.489999999999995</v>
      </c>
      <c r="KY399" s="8">
        <v>0.18</v>
      </c>
      <c r="KZ399" s="8">
        <v>46.39</v>
      </c>
      <c r="LA399" s="8">
        <v>0.11</v>
      </c>
      <c r="LB399" s="8">
        <v>3.39</v>
      </c>
      <c r="LC399" s="8">
        <v>0.81</v>
      </c>
      <c r="LD399" s="8">
        <v>77.78</v>
      </c>
      <c r="LE399" s="8">
        <v>0.2</v>
      </c>
      <c r="LF399" s="8">
        <v>57.47</v>
      </c>
      <c r="LG399" s="8">
        <v>0.75</v>
      </c>
      <c r="LH399" s="8">
        <v>45.94</v>
      </c>
      <c r="LI399" s="8">
        <v>0.13</v>
      </c>
      <c r="LJ399" s="8">
        <v>11.54</v>
      </c>
      <c r="LK399" s="8">
        <v>0.8</v>
      </c>
      <c r="LL399" s="8">
        <v>105.29</v>
      </c>
      <c r="LM399" s="8">
        <v>0.15</v>
      </c>
      <c r="MP399" s="8">
        <v>105.7</v>
      </c>
      <c r="MQ399" s="8">
        <v>0.15</v>
      </c>
      <c r="MR399" s="8">
        <v>105.29</v>
      </c>
      <c r="MS399" s="8">
        <v>0.15</v>
      </c>
      <c r="MT399" s="8">
        <v>101.1</v>
      </c>
      <c r="MU399" s="8">
        <v>0.16</v>
      </c>
      <c r="MV399" s="8">
        <v>101.39</v>
      </c>
      <c r="MW399" s="8">
        <v>0.16</v>
      </c>
      <c r="MX399" s="8">
        <v>57.31</v>
      </c>
      <c r="MY399" s="8">
        <v>7.0000000000000007E-2</v>
      </c>
      <c r="MZ399" s="8">
        <v>57.04</v>
      </c>
      <c r="NA399" s="8">
        <v>0.06</v>
      </c>
      <c r="NB399" s="8">
        <v>56.68</v>
      </c>
      <c r="NC399" s="8">
        <v>0.06</v>
      </c>
      <c r="ND399" s="8">
        <v>57.44</v>
      </c>
      <c r="NE399" s="8">
        <v>0.03</v>
      </c>
      <c r="NF399" s="8">
        <v>57.2</v>
      </c>
      <c r="NG399" s="8">
        <v>0.04</v>
      </c>
      <c r="NH399" s="8">
        <v>57.3</v>
      </c>
      <c r="NI399" s="8">
        <v>0.05</v>
      </c>
      <c r="NJ399" s="8">
        <v>105.97</v>
      </c>
      <c r="NK399" s="8">
        <v>0.11</v>
      </c>
      <c r="NL399" s="8">
        <v>100.69</v>
      </c>
      <c r="NM399" s="8">
        <v>0.13</v>
      </c>
      <c r="NN399" s="8">
        <v>51.19</v>
      </c>
      <c r="NO399" s="8">
        <v>0.65</v>
      </c>
      <c r="NP399" s="8">
        <v>57.05</v>
      </c>
      <c r="NQ399" s="8">
        <v>0.22</v>
      </c>
      <c r="NR399" s="8">
        <v>169.05</v>
      </c>
      <c r="NS399" s="8">
        <v>0.4</v>
      </c>
      <c r="NT399" s="8">
        <v>101.52</v>
      </c>
      <c r="NU399" s="8">
        <v>0.16</v>
      </c>
      <c r="NV399" s="8">
        <v>100.32</v>
      </c>
      <c r="NW399" s="8">
        <v>0.16</v>
      </c>
      <c r="NX399" s="8">
        <v>49.4</v>
      </c>
      <c r="NY399" s="8">
        <v>0.16</v>
      </c>
      <c r="NZ399" s="8">
        <v>59.24</v>
      </c>
      <c r="OA399" s="8">
        <v>1.1299999999999999</v>
      </c>
      <c r="OB399" s="8">
        <v>99.32</v>
      </c>
      <c r="OC399" s="8">
        <v>0.13</v>
      </c>
      <c r="OD399" s="8">
        <v>99.92</v>
      </c>
      <c r="OE399" s="8">
        <v>0.16</v>
      </c>
      <c r="OF399" s="8">
        <v>92.32</v>
      </c>
      <c r="OG399" s="8">
        <v>0.08</v>
      </c>
      <c r="OH399" s="8">
        <v>106.49</v>
      </c>
      <c r="OI399" s="8">
        <v>0.14000000000000001</v>
      </c>
      <c r="OJ399" s="8">
        <v>106.32</v>
      </c>
      <c r="OK399" s="8">
        <v>0.12</v>
      </c>
      <c r="OL399" s="8">
        <v>101.51</v>
      </c>
      <c r="OM399" s="8">
        <v>0.14000000000000001</v>
      </c>
      <c r="ON399" s="8">
        <v>101.53</v>
      </c>
      <c r="OO399" s="8">
        <v>0.18</v>
      </c>
      <c r="OP399" s="8">
        <v>101.1</v>
      </c>
      <c r="OQ399" s="8">
        <v>0.16</v>
      </c>
      <c r="OR399" s="8">
        <v>101.39</v>
      </c>
      <c r="OS399" s="8">
        <v>0.16</v>
      </c>
      <c r="PF399" s="8">
        <v>106.72</v>
      </c>
      <c r="PG399" s="8">
        <v>0.16</v>
      </c>
      <c r="PH399" s="8">
        <v>57.3</v>
      </c>
      <c r="PI399" s="8">
        <v>0.05</v>
      </c>
      <c r="PL399" s="8">
        <v>100.39</v>
      </c>
      <c r="PM399" s="8">
        <v>0.19</v>
      </c>
      <c r="PN399" s="8">
        <v>105.7</v>
      </c>
      <c r="PO399" s="8">
        <v>0.15</v>
      </c>
      <c r="PP399" s="8">
        <v>105.29</v>
      </c>
      <c r="PQ399" s="8">
        <v>0.15</v>
      </c>
      <c r="QH399" s="8">
        <v>49.75</v>
      </c>
      <c r="QI399" s="8">
        <v>0.71</v>
      </c>
      <c r="QV399" s="8">
        <v>174.07</v>
      </c>
      <c r="QW399" s="8">
        <v>0.13</v>
      </c>
      <c r="QX399" s="8">
        <v>95.08</v>
      </c>
      <c r="QY399" s="8">
        <v>0.17</v>
      </c>
      <c r="QZ399" s="8">
        <v>94.87</v>
      </c>
      <c r="RA399" s="8">
        <v>0.24</v>
      </c>
      <c r="RB399" s="8">
        <v>75.73</v>
      </c>
      <c r="RC399" s="8">
        <v>7.0000000000000007E-2</v>
      </c>
      <c r="RD399" s="8">
        <v>75.52</v>
      </c>
      <c r="RE399" s="8">
        <v>0.08</v>
      </c>
      <c r="RF399" s="8">
        <v>75.34</v>
      </c>
      <c r="RG399" s="8">
        <v>7.0000000000000007E-2</v>
      </c>
      <c r="RH399" s="8">
        <v>75.98</v>
      </c>
      <c r="RI399" s="8">
        <v>0.05</v>
      </c>
      <c r="RJ399" s="8">
        <v>75.98</v>
      </c>
      <c r="RK399" s="8">
        <v>7.0000000000000007E-2</v>
      </c>
      <c r="RL399" s="8">
        <v>75.89</v>
      </c>
      <c r="RM399" s="8">
        <v>0.08</v>
      </c>
      <c r="RN399" s="8">
        <v>75.680000000000007</v>
      </c>
      <c r="RO399" s="8">
        <v>0.08</v>
      </c>
      <c r="RP399" s="8">
        <v>81.36</v>
      </c>
      <c r="RQ399" s="8">
        <v>0.13</v>
      </c>
      <c r="RR399" s="8">
        <v>81.27</v>
      </c>
      <c r="RS399" s="8">
        <v>0.1</v>
      </c>
      <c r="RT399" s="8">
        <v>78.62</v>
      </c>
      <c r="RU399" s="8">
        <v>0.15</v>
      </c>
      <c r="RV399" s="8">
        <v>75.72</v>
      </c>
      <c r="RW399" s="8">
        <v>0.11</v>
      </c>
      <c r="RX399" s="8">
        <v>77.319999999999993</v>
      </c>
      <c r="RY399" s="8">
        <v>0.1</v>
      </c>
      <c r="RZ399" s="8">
        <v>78.040000000000006</v>
      </c>
      <c r="SA399" s="8">
        <v>7.0000000000000007E-2</v>
      </c>
      <c r="SB399" s="8">
        <v>77.290000000000006</v>
      </c>
      <c r="SC399" s="8">
        <v>0.06</v>
      </c>
      <c r="SD399" s="8">
        <v>77.09</v>
      </c>
      <c r="SE399" s="8">
        <v>0.08</v>
      </c>
      <c r="SF399" s="8">
        <v>75.73</v>
      </c>
      <c r="SG399" s="8">
        <v>7.0000000000000007E-2</v>
      </c>
      <c r="SH399" s="8">
        <v>76.400000000000006</v>
      </c>
      <c r="SI399" s="8">
        <v>0.09</v>
      </c>
      <c r="SJ399" s="8">
        <v>75.319999999999993</v>
      </c>
      <c r="SK399" s="8">
        <v>0.1</v>
      </c>
      <c r="SL399" s="8">
        <v>75.53</v>
      </c>
      <c r="SM399" s="8">
        <v>0.08</v>
      </c>
      <c r="SN399" s="8">
        <v>75.31</v>
      </c>
      <c r="SO399" s="8">
        <v>0.09</v>
      </c>
      <c r="SP399" s="8">
        <v>75.900000000000006</v>
      </c>
      <c r="SQ399" s="8">
        <v>0.08</v>
      </c>
      <c r="SR399" s="8">
        <v>75.56</v>
      </c>
      <c r="SS399" s="8">
        <v>0.09</v>
      </c>
      <c r="ST399" s="8">
        <v>75.67</v>
      </c>
      <c r="SU399" s="8">
        <v>0.08</v>
      </c>
      <c r="SV399" s="8">
        <v>75.540000000000006</v>
      </c>
      <c r="SW399" s="8">
        <v>0.08</v>
      </c>
      <c r="SX399" s="8">
        <v>75.45</v>
      </c>
      <c r="SY399" s="8">
        <v>0.08</v>
      </c>
      <c r="SZ399" s="8">
        <v>75.680000000000007</v>
      </c>
      <c r="TA399" s="8">
        <v>0.08</v>
      </c>
      <c r="TD399" s="8">
        <v>75.3</v>
      </c>
      <c r="TE399" s="8">
        <v>7.0000000000000007E-2</v>
      </c>
      <c r="TF399" s="8">
        <v>75.97</v>
      </c>
      <c r="TG399" s="8">
        <v>0.05</v>
      </c>
      <c r="TH399" s="8">
        <v>75.73</v>
      </c>
      <c r="TI399" s="8">
        <v>7.0000000000000007E-2</v>
      </c>
      <c r="TJ399" s="8">
        <v>75.52</v>
      </c>
      <c r="TK399" s="8">
        <v>0.08</v>
      </c>
      <c r="TL399" s="8">
        <v>75.44</v>
      </c>
      <c r="TN399" s="8">
        <v>75.38</v>
      </c>
      <c r="TO399" s="8">
        <v>0.09</v>
      </c>
      <c r="TR399" s="8">
        <v>82.88</v>
      </c>
      <c r="TS399" s="8">
        <v>0.16</v>
      </c>
      <c r="TT399" s="8">
        <v>76.569999999999993</v>
      </c>
      <c r="TU399" s="8">
        <v>0.1</v>
      </c>
      <c r="TV399" s="8">
        <v>75.7</v>
      </c>
      <c r="TW399" s="8">
        <v>0.09</v>
      </c>
      <c r="TX399" s="8">
        <v>75.5</v>
      </c>
      <c r="TY399" s="8">
        <v>0.08</v>
      </c>
      <c r="WJ399" s="8" t="s">
        <v>199</v>
      </c>
      <c r="WK399" s="8">
        <v>74.998000000000005</v>
      </c>
      <c r="WL399" s="8">
        <v>1.4999999999999999E-2</v>
      </c>
      <c r="WM399" s="8">
        <v>62.003</v>
      </c>
      <c r="WN399" s="8">
        <v>2.7E-2</v>
      </c>
      <c r="WO399" s="8">
        <v>57.338999999999999</v>
      </c>
      <c r="WP399" s="8">
        <v>1.2E-2</v>
      </c>
      <c r="WQ399" s="8">
        <v>54.603999999999999</v>
      </c>
      <c r="WR399" s="8">
        <v>2.1999999999999999E-2</v>
      </c>
      <c r="WS399" s="8">
        <v>94.978999999999999</v>
      </c>
      <c r="WT399" s="8">
        <v>4.8000000000000001E-2</v>
      </c>
      <c r="WU399" s="8">
        <v>74.995999999999995</v>
      </c>
      <c r="WV399" s="8">
        <v>2.7E-2</v>
      </c>
      <c r="WW399" s="8">
        <v>2975.2</v>
      </c>
      <c r="WX399" s="8">
        <v>2.9</v>
      </c>
      <c r="WY399" s="8">
        <v>2936.3</v>
      </c>
      <c r="WZ399" s="8">
        <v>2.9</v>
      </c>
      <c r="XA399" s="8">
        <v>0.64800000000000002</v>
      </c>
      <c r="XB399" s="8">
        <v>3.0000000000000001E-3</v>
      </c>
      <c r="XC399" s="8">
        <v>-0.27300000000000002</v>
      </c>
      <c r="XD399" s="8">
        <v>2E-3</v>
      </c>
      <c r="XE399" s="8">
        <v>0.20599999999999999</v>
      </c>
      <c r="XF399" s="8">
        <v>4.0000000000000001E-3</v>
      </c>
      <c r="XG399" s="8">
        <v>1.2412000000000001</v>
      </c>
      <c r="XH399" s="8">
        <v>2.3999999999999998E-3</v>
      </c>
      <c r="XI399" s="8">
        <v>29.4</v>
      </c>
      <c r="XJ399" s="8">
        <v>1E-3</v>
      </c>
      <c r="XK399" s="8">
        <v>8608</v>
      </c>
      <c r="XL399" s="8">
        <v>24</v>
      </c>
      <c r="XM399" s="8">
        <v>1670</v>
      </c>
      <c r="XO399" s="1">
        <v>0</v>
      </c>
      <c r="XP399" s="2">
        <v>0</v>
      </c>
      <c r="XQ399" s="4">
        <v>13.03</v>
      </c>
      <c r="XR399" s="4">
        <v>0.28199999999999997</v>
      </c>
      <c r="XS399" s="45">
        <f t="shared" si="307"/>
        <v>1.5090619822883777</v>
      </c>
      <c r="XT399" s="9">
        <f t="shared" si="309"/>
        <v>13626.973294132329</v>
      </c>
      <c r="XU399" s="46">
        <f t="shared" si="310"/>
        <v>223.53242683464569</v>
      </c>
      <c r="XV399" s="9">
        <f t="shared" si="308"/>
        <v>0</v>
      </c>
      <c r="XW399" s="9">
        <f t="shared" si="311"/>
        <v>0</v>
      </c>
      <c r="XX399" s="9">
        <f t="shared" si="312"/>
        <v>13626.973294132329</v>
      </c>
      <c r="XY399" s="15">
        <f t="shared" si="313"/>
        <v>8.7830761581747831E-3</v>
      </c>
      <c r="XZ399" s="9">
        <f t="shared" si="314"/>
        <v>27.610832440519037</v>
      </c>
      <c r="YA399" s="9">
        <f t="shared" si="315"/>
        <v>55.829938017711619</v>
      </c>
      <c r="YB399" s="10">
        <v>14.099391862554716</v>
      </c>
      <c r="YC399" s="10">
        <v>13.099900920541607</v>
      </c>
      <c r="YD399" s="3">
        <v>1.3922300655761957E-2</v>
      </c>
      <c r="YE399" s="9">
        <v>38.153633825892157</v>
      </c>
      <c r="YF399" s="15">
        <v>8.7830761581747831E-3</v>
      </c>
      <c r="YG399" s="9">
        <v>27.610832440519037</v>
      </c>
      <c r="YH399" s="15">
        <v>8.4150744545118915E-3</v>
      </c>
      <c r="YI399" s="9">
        <v>22.903989303878497</v>
      </c>
      <c r="YJ399" s="9">
        <f t="shared" si="316"/>
        <v>74.998000000000005</v>
      </c>
      <c r="YK399" s="9">
        <f t="shared" si="317"/>
        <v>62.003009073925938</v>
      </c>
      <c r="YL399" s="9">
        <f t="shared" si="318"/>
        <v>22.536176130321067</v>
      </c>
      <c r="YM399" s="9">
        <f t="shared" ref="YM399:YM420" si="319">(XZ399-YL399)*XT399</f>
        <v>69152.206015967837</v>
      </c>
      <c r="YN399" s="9">
        <f t="shared" ref="YN399:YN420" si="320">0.24*(YJ399-YA399)*XT399</f>
        <v>62688.640495900079</v>
      </c>
      <c r="YO399" s="9">
        <f t="shared" ref="YO399:YO420" si="321">XK399-XM399</f>
        <v>6938</v>
      </c>
      <c r="YP399" s="14">
        <f t="shared" ref="YP399:YP420" si="322">YO399*3.413/YM399</f>
        <v>0.34242427486018634</v>
      </c>
      <c r="YQ399" s="9">
        <f t="shared" ref="YQ399:YQ420" si="323">YM399-(XM399-XU399)*3.413</f>
        <v>64215.412188754482</v>
      </c>
      <c r="YR399" s="9">
        <f t="shared" ref="YR399:YR420" si="324">YN399-(XM399-XU399)*3.413</f>
        <v>57751.846668686725</v>
      </c>
      <c r="YS399" s="10">
        <f t="shared" ref="YS399:YS420" si="325">YQ399/XK399</f>
        <v>7.4599688880988015</v>
      </c>
      <c r="YT399" s="15">
        <f t="shared" ref="YT399:YT420" si="326">(YA399-YW399)/(YJ399-YW399)</f>
        <v>0.15711499269837406</v>
      </c>
      <c r="YU399" s="16">
        <f t="shared" ref="YU399:YU420" si="327">-XZ399+YL399</f>
        <v>-5.0746563101979696</v>
      </c>
      <c r="YV399" s="16">
        <f t="shared" ref="YV399:YV420" si="328">-YJ399+YA399</f>
        <v>-19.168061982288386</v>
      </c>
      <c r="YW399" s="47">
        <f t="shared" ref="YW399:YW420" si="329">(-(-0.0182984848494437-(YU399/YV399))+SQRT((-0.0182984848494437-(YU399/YV399))^2-4*0.00577826340327261*(6.76723916086377-XZ399+(YU399/YV399)*YJ399)))/(2*0.00577826340327261)</f>
        <v>52.256983353313935</v>
      </c>
      <c r="YX399" s="5">
        <f t="shared" ref="YX399:YX420" si="330">XT399*(XZ399-YL399)</f>
        <v>69152.206015967837</v>
      </c>
      <c r="YY399" s="5">
        <f t="shared" ref="YY399:YY420" si="331">XT399*(YG399-YI399)</f>
        <v>64140.025722670682</v>
      </c>
      <c r="YZ399" s="5">
        <f t="shared" ref="YZ399:YZ420" si="332">XT399*(YI399-YL399)</f>
        <v>5012.1802932971541</v>
      </c>
      <c r="ZA399" s="5">
        <f t="shared" ref="ZA399:ZA420" si="333">XW399*(YE399-YG399)</f>
        <v>0</v>
      </c>
      <c r="ZB399" s="5">
        <f t="shared" ref="ZB399:ZB420" si="334">SUM(YY399:ZA399)</f>
        <v>69152.206015967837</v>
      </c>
      <c r="ZC399" s="6">
        <f t="shared" ref="ZC399:ZC420" si="335">ZB399/YX399</f>
        <v>1</v>
      </c>
    </row>
    <row r="400" spans="1:679" s="8" customFormat="1" x14ac:dyDescent="0.25">
      <c r="A400" s="8">
        <v>2</v>
      </c>
      <c r="B400" s="8" t="s">
        <v>246</v>
      </c>
      <c r="C400" s="8" t="s">
        <v>247</v>
      </c>
      <c r="D400" s="8" t="s">
        <v>246</v>
      </c>
      <c r="E400" s="8" t="s">
        <v>3327</v>
      </c>
      <c r="F400" s="8" t="s">
        <v>3316</v>
      </c>
      <c r="G400" s="8" t="s">
        <v>3316</v>
      </c>
      <c r="H400" s="8" t="s">
        <v>3309</v>
      </c>
      <c r="I400" s="8" t="s">
        <v>3310</v>
      </c>
      <c r="J400" s="8" t="s">
        <v>3310</v>
      </c>
      <c r="K400" s="8">
        <v>939</v>
      </c>
      <c r="L400" s="8">
        <v>5.75</v>
      </c>
      <c r="N400" s="7">
        <v>0</v>
      </c>
      <c r="O400" s="7">
        <v>0</v>
      </c>
      <c r="P400" s="8" t="s">
        <v>3370</v>
      </c>
      <c r="Q400" s="8" t="s">
        <v>241</v>
      </c>
      <c r="R400" s="8" t="s">
        <v>248</v>
      </c>
      <c r="S400" s="8" t="s">
        <v>119</v>
      </c>
      <c r="T400" s="8" t="s">
        <v>120</v>
      </c>
      <c r="U400" s="8" t="s">
        <v>135</v>
      </c>
      <c r="V400" s="8" t="s">
        <v>3378</v>
      </c>
      <c r="W400" s="8" t="s">
        <v>3382</v>
      </c>
      <c r="X400" s="8" t="s">
        <v>3388</v>
      </c>
      <c r="Y400" s="8" t="s">
        <v>3388</v>
      </c>
      <c r="Z400" s="8" t="s">
        <v>122</v>
      </c>
      <c r="AA400" s="8" t="s">
        <v>123</v>
      </c>
      <c r="AB400" s="8" t="s">
        <v>124</v>
      </c>
      <c r="AC400" s="8" t="s">
        <v>243</v>
      </c>
      <c r="AD400" s="8" t="s">
        <v>126</v>
      </c>
      <c r="AE400" s="8" t="s">
        <v>3393</v>
      </c>
      <c r="AF400" s="8" t="s">
        <v>127</v>
      </c>
      <c r="AG400" s="8">
        <v>75</v>
      </c>
      <c r="AH400" s="8">
        <v>62</v>
      </c>
      <c r="AI400" s="8">
        <v>95</v>
      </c>
      <c r="AJ400" s="8">
        <v>75</v>
      </c>
      <c r="AK400" s="8">
        <v>6.4</v>
      </c>
      <c r="AL400" s="8">
        <v>6.2</v>
      </c>
      <c r="AM400" s="8">
        <v>6.4</v>
      </c>
      <c r="AN400" s="8">
        <v>6.2</v>
      </c>
      <c r="AO400" s="8">
        <v>461.1</v>
      </c>
      <c r="AP400" s="8">
        <v>1</v>
      </c>
      <c r="AQ400" s="8">
        <v>15.5</v>
      </c>
      <c r="AR400" s="8">
        <v>0</v>
      </c>
      <c r="AS400" s="8">
        <v>52300</v>
      </c>
      <c r="AT400" s="8">
        <v>75</v>
      </c>
      <c r="AU400" s="8">
        <v>52369</v>
      </c>
      <c r="AV400" s="8">
        <v>543</v>
      </c>
      <c r="AW400" s="8">
        <v>0</v>
      </c>
      <c r="AX400" s="8">
        <v>0</v>
      </c>
      <c r="AY400" s="8">
        <v>52299</v>
      </c>
      <c r="AZ400" s="8">
        <v>75</v>
      </c>
      <c r="BA400" s="30">
        <v>6.0594369134515116</v>
      </c>
      <c r="BB400" s="8">
        <v>950</v>
      </c>
      <c r="BC400" s="8">
        <v>1640</v>
      </c>
      <c r="BE400" s="8">
        <v>6.0595527750000002</v>
      </c>
      <c r="CO400" s="8" t="s">
        <v>249</v>
      </c>
      <c r="CP400" s="8" t="s">
        <v>250</v>
      </c>
      <c r="CQ400" s="8">
        <v>74.903000000000006</v>
      </c>
      <c r="CR400" s="8">
        <v>1.4999999999999999E-2</v>
      </c>
      <c r="CS400" s="8">
        <v>61.981000000000002</v>
      </c>
      <c r="CT400" s="8">
        <v>0.02</v>
      </c>
      <c r="CU400" s="8">
        <v>94.995000000000005</v>
      </c>
      <c r="CV400" s="8">
        <v>2.3E-2</v>
      </c>
      <c r="CW400" s="8">
        <v>74.994</v>
      </c>
      <c r="CX400" s="8">
        <v>2.3E-2</v>
      </c>
      <c r="CY400" s="8">
        <v>75.08</v>
      </c>
      <c r="CZ400" s="8">
        <v>0.16</v>
      </c>
      <c r="DA400" s="8">
        <v>59.18</v>
      </c>
      <c r="DB400" s="8">
        <v>0.03</v>
      </c>
      <c r="DC400" s="8">
        <v>61.5</v>
      </c>
      <c r="DD400" s="8">
        <v>0.03</v>
      </c>
      <c r="DE400" s="8">
        <v>0.182</v>
      </c>
      <c r="DF400" s="8">
        <v>4.0000000000000001E-3</v>
      </c>
      <c r="DG400" s="8">
        <v>1.2706999999999999</v>
      </c>
      <c r="DH400" s="8">
        <v>2.8999999999999998E-3</v>
      </c>
      <c r="DI400" s="8">
        <v>52300</v>
      </c>
      <c r="DJ400" s="8">
        <v>75</v>
      </c>
      <c r="DK400" s="8">
        <v>0</v>
      </c>
      <c r="DL400" s="8">
        <v>0</v>
      </c>
      <c r="DM400" s="8">
        <v>6.0590000000000002</v>
      </c>
      <c r="DN400" s="8">
        <v>1.7999999999999999E-2</v>
      </c>
      <c r="DU400" s="8">
        <v>461.1</v>
      </c>
      <c r="DV400" s="8">
        <v>2.4</v>
      </c>
      <c r="DW400" s="8">
        <v>461.3</v>
      </c>
      <c r="DX400" s="8">
        <v>2.4</v>
      </c>
      <c r="DY400" s="8">
        <v>458.9</v>
      </c>
      <c r="DZ400" s="8">
        <v>2.4</v>
      </c>
      <c r="EA400" s="8">
        <v>15.5</v>
      </c>
      <c r="EB400" s="8">
        <v>0.1</v>
      </c>
      <c r="EC400" s="8">
        <v>13.2</v>
      </c>
      <c r="ED400" s="8">
        <v>0</v>
      </c>
      <c r="EE400" s="8">
        <v>12.8</v>
      </c>
      <c r="EF400" s="8">
        <v>0.1</v>
      </c>
      <c r="EG400" s="8">
        <v>7031.5</v>
      </c>
      <c r="EH400" s="8">
        <v>61.4</v>
      </c>
      <c r="EI400" s="8">
        <v>3156.2</v>
      </c>
      <c r="EJ400" s="8">
        <v>66.400000000000006</v>
      </c>
      <c r="EK400" s="8">
        <v>1599.4</v>
      </c>
      <c r="EL400" s="8">
        <v>51.9</v>
      </c>
      <c r="EM400" s="8">
        <v>460</v>
      </c>
      <c r="EO400" s="8">
        <v>460</v>
      </c>
      <c r="EQ400" s="8">
        <v>460</v>
      </c>
      <c r="ES400" s="8">
        <v>3.3</v>
      </c>
      <c r="EU400" s="8">
        <v>3.2</v>
      </c>
      <c r="EW400" s="8">
        <v>3.1</v>
      </c>
      <c r="EY400" s="8">
        <v>0.57999999999999996</v>
      </c>
      <c r="EZ400" s="8">
        <v>460</v>
      </c>
      <c r="FB400" s="8">
        <v>460</v>
      </c>
      <c r="FD400" s="8">
        <v>460</v>
      </c>
      <c r="FF400" s="8">
        <v>4.7</v>
      </c>
      <c r="FH400" s="8">
        <v>4.8</v>
      </c>
      <c r="FJ400" s="8">
        <v>4.4000000000000004</v>
      </c>
      <c r="FL400" s="8">
        <v>3150</v>
      </c>
      <c r="FN400" s="8">
        <v>0.86</v>
      </c>
      <c r="FO400" s="8">
        <v>460</v>
      </c>
      <c r="FP400" s="8">
        <v>460</v>
      </c>
      <c r="FQ400" s="8">
        <v>460</v>
      </c>
      <c r="FR400" s="8">
        <v>5.0999999999999996</v>
      </c>
      <c r="FS400" s="8">
        <v>4.5999999999999996</v>
      </c>
      <c r="FT400" s="8">
        <v>4.4000000000000004</v>
      </c>
      <c r="FU400" s="8">
        <v>3030</v>
      </c>
      <c r="FV400" s="8">
        <v>0.81</v>
      </c>
      <c r="FW400" s="8">
        <v>460.1</v>
      </c>
      <c r="FY400" s="8">
        <v>1.6</v>
      </c>
      <c r="GA400" s="8">
        <v>706.7</v>
      </c>
      <c r="GC400" s="8">
        <v>85</v>
      </c>
      <c r="GE400" s="8">
        <v>8611.7000000000007</v>
      </c>
      <c r="GT400" s="8">
        <v>216.93</v>
      </c>
      <c r="GU400" s="8">
        <v>0.3</v>
      </c>
      <c r="GV400" s="8">
        <v>106.76</v>
      </c>
      <c r="GW400" s="8">
        <v>0.14000000000000001</v>
      </c>
      <c r="GX400" s="8">
        <v>106.93</v>
      </c>
      <c r="GY400" s="8">
        <v>0.09</v>
      </c>
      <c r="GZ400" s="8">
        <v>0.17</v>
      </c>
      <c r="HA400" s="8">
        <v>0.1</v>
      </c>
      <c r="HB400" s="8">
        <v>245.67</v>
      </c>
      <c r="HC400" s="8">
        <v>0.33</v>
      </c>
      <c r="HD400" s="8">
        <v>173.69</v>
      </c>
      <c r="HE400" s="8">
        <v>0.1</v>
      </c>
      <c r="HF400" s="8">
        <v>115.79</v>
      </c>
      <c r="HG400" s="8">
        <v>0.1</v>
      </c>
      <c r="HH400" s="8">
        <v>57.9</v>
      </c>
      <c r="HI400" s="8">
        <v>0.1</v>
      </c>
      <c r="HJ400" s="8">
        <v>211.07</v>
      </c>
      <c r="HK400" s="8">
        <v>0.05</v>
      </c>
      <c r="HL400" s="8">
        <v>99.81</v>
      </c>
      <c r="HM400" s="8">
        <v>0.09</v>
      </c>
      <c r="HN400" s="8">
        <v>105.01</v>
      </c>
      <c r="HO400" s="8">
        <v>0.05</v>
      </c>
      <c r="HP400" s="8">
        <v>5.16</v>
      </c>
      <c r="HQ400" s="8">
        <v>0.05</v>
      </c>
      <c r="HR400" s="8">
        <v>76.05</v>
      </c>
      <c r="HS400" s="8">
        <v>0.06</v>
      </c>
      <c r="HT400" s="8">
        <v>50.45</v>
      </c>
      <c r="HU400" s="8">
        <v>0.39</v>
      </c>
      <c r="HV400" s="8">
        <v>44.83</v>
      </c>
      <c r="HW400" s="8">
        <v>0.04</v>
      </c>
      <c r="HX400" s="8">
        <v>5.62</v>
      </c>
      <c r="HY400" s="8">
        <v>0.41</v>
      </c>
      <c r="HZ400" s="8">
        <v>75.48</v>
      </c>
      <c r="IA400" s="8">
        <v>0.03</v>
      </c>
      <c r="IB400" s="8">
        <v>57.38</v>
      </c>
      <c r="IC400" s="8">
        <v>0.15</v>
      </c>
      <c r="ID400" s="8">
        <v>44.46</v>
      </c>
      <c r="IE400" s="8">
        <v>0.02</v>
      </c>
      <c r="IF400" s="8">
        <v>12.91</v>
      </c>
      <c r="IG400" s="8">
        <v>0.15</v>
      </c>
      <c r="KB400" s="8">
        <v>249.38</v>
      </c>
      <c r="KC400" s="8">
        <v>0.33</v>
      </c>
      <c r="KD400" s="8">
        <v>169.09</v>
      </c>
      <c r="KE400" s="8">
        <v>0.12</v>
      </c>
      <c r="KF400" s="8">
        <v>116.88</v>
      </c>
      <c r="KG400" s="8">
        <v>0.1</v>
      </c>
      <c r="KH400" s="8">
        <v>52.2</v>
      </c>
      <c r="KI400" s="8">
        <v>0.11</v>
      </c>
      <c r="KJ400" s="8">
        <v>230.22</v>
      </c>
      <c r="KK400" s="8">
        <v>0.46</v>
      </c>
      <c r="KL400" s="8">
        <v>111.12</v>
      </c>
      <c r="KM400" s="8">
        <v>0.14000000000000001</v>
      </c>
      <c r="KN400" s="8">
        <v>10.210000000000001</v>
      </c>
      <c r="KO400" s="8">
        <v>0.1</v>
      </c>
      <c r="KP400" s="8">
        <v>219.03</v>
      </c>
      <c r="KQ400" s="8">
        <v>0.05</v>
      </c>
      <c r="KR400" s="8">
        <v>100.19</v>
      </c>
      <c r="KS400" s="8">
        <v>0.13</v>
      </c>
      <c r="KT400" s="8">
        <v>107.6</v>
      </c>
      <c r="KU400" s="8">
        <v>0.05</v>
      </c>
      <c r="KV400" s="8">
        <v>7.41</v>
      </c>
      <c r="KW400" s="8">
        <v>0.05</v>
      </c>
      <c r="KX400" s="8">
        <v>82.58</v>
      </c>
      <c r="KY400" s="8">
        <v>0.04</v>
      </c>
      <c r="KZ400" s="8">
        <v>48.94</v>
      </c>
      <c r="LA400" s="8">
        <v>0.02</v>
      </c>
      <c r="LB400" s="8">
        <v>2.84</v>
      </c>
      <c r="LC400" s="8">
        <v>0.32</v>
      </c>
      <c r="LD400" s="8">
        <v>81.66</v>
      </c>
      <c r="LE400" s="8">
        <v>7.0000000000000007E-2</v>
      </c>
      <c r="LF400" s="8">
        <v>60.12</v>
      </c>
      <c r="LG400" s="8">
        <v>0.2</v>
      </c>
      <c r="LH400" s="8">
        <v>48.37</v>
      </c>
      <c r="LI400" s="8">
        <v>0.04</v>
      </c>
      <c r="LJ400" s="8">
        <v>11.75</v>
      </c>
      <c r="LK400" s="8">
        <v>0.21</v>
      </c>
      <c r="LL400" s="8">
        <v>105.42</v>
      </c>
      <c r="LM400" s="8">
        <v>0.13</v>
      </c>
      <c r="MP400" s="8">
        <v>105.83</v>
      </c>
      <c r="MQ400" s="8">
        <v>0.12</v>
      </c>
      <c r="MR400" s="8">
        <v>105.42</v>
      </c>
      <c r="MS400" s="8">
        <v>0.13</v>
      </c>
      <c r="MT400" s="8">
        <v>101.32</v>
      </c>
      <c r="MU400" s="8">
        <v>0.14000000000000001</v>
      </c>
      <c r="MV400" s="8">
        <v>101.56</v>
      </c>
      <c r="MW400" s="8">
        <v>0.12</v>
      </c>
      <c r="MX400" s="8">
        <v>59.18</v>
      </c>
      <c r="MY400" s="8">
        <v>0.05</v>
      </c>
      <c r="MZ400" s="8">
        <v>58.86</v>
      </c>
      <c r="NA400" s="8">
        <v>0.05</v>
      </c>
      <c r="NB400" s="8">
        <v>58.47</v>
      </c>
      <c r="NC400" s="8">
        <v>0.05</v>
      </c>
      <c r="ND400" s="8">
        <v>59.4</v>
      </c>
      <c r="NE400" s="8">
        <v>0.03</v>
      </c>
      <c r="NF400" s="8">
        <v>59.13</v>
      </c>
      <c r="NG400" s="8">
        <v>0.03</v>
      </c>
      <c r="NH400" s="8">
        <v>59.16</v>
      </c>
      <c r="NI400" s="8">
        <v>0.03</v>
      </c>
      <c r="NJ400" s="8">
        <v>106.03</v>
      </c>
      <c r="NK400" s="8">
        <v>0.09</v>
      </c>
      <c r="NL400" s="8">
        <v>100.95</v>
      </c>
      <c r="NM400" s="8">
        <v>0.11</v>
      </c>
      <c r="NN400" s="8">
        <v>51.61</v>
      </c>
      <c r="NO400" s="8">
        <v>0.63</v>
      </c>
      <c r="NP400" s="8">
        <v>57.44</v>
      </c>
      <c r="NQ400" s="8">
        <v>0.22</v>
      </c>
      <c r="NR400" s="8">
        <v>168.29</v>
      </c>
      <c r="NS400" s="8">
        <v>0.14000000000000001</v>
      </c>
      <c r="NT400" s="8">
        <v>101.64</v>
      </c>
      <c r="NU400" s="8">
        <v>0.13</v>
      </c>
      <c r="NV400" s="8">
        <v>100.62</v>
      </c>
      <c r="NW400" s="8">
        <v>0.13</v>
      </c>
      <c r="NX400" s="8">
        <v>51.85</v>
      </c>
      <c r="NY400" s="8">
        <v>0.11</v>
      </c>
      <c r="NZ400" s="8">
        <v>62.11</v>
      </c>
      <c r="OA400" s="8">
        <v>0.31</v>
      </c>
      <c r="OB400" s="8">
        <v>99.81</v>
      </c>
      <c r="OC400" s="8">
        <v>0.09</v>
      </c>
      <c r="OD400" s="8">
        <v>100.19</v>
      </c>
      <c r="OE400" s="8">
        <v>0.13</v>
      </c>
      <c r="OF400" s="8">
        <v>93.01</v>
      </c>
      <c r="OG400" s="8">
        <v>7.0000000000000007E-2</v>
      </c>
      <c r="OH400" s="8">
        <v>106.67</v>
      </c>
      <c r="OI400" s="8">
        <v>0.12</v>
      </c>
      <c r="OJ400" s="8">
        <v>106.41</v>
      </c>
      <c r="OK400" s="8">
        <v>0.1</v>
      </c>
      <c r="OL400" s="8">
        <v>101.89</v>
      </c>
      <c r="OM400" s="8">
        <v>0.08</v>
      </c>
      <c r="ON400" s="8">
        <v>101.79</v>
      </c>
      <c r="OO400" s="8">
        <v>0.1</v>
      </c>
      <c r="OP400" s="8">
        <v>101.32</v>
      </c>
      <c r="OQ400" s="8">
        <v>0.14000000000000001</v>
      </c>
      <c r="OR400" s="8">
        <v>101.56</v>
      </c>
      <c r="OS400" s="8">
        <v>0.12</v>
      </c>
      <c r="PF400" s="8">
        <v>106.76</v>
      </c>
      <c r="PG400" s="8">
        <v>0.14000000000000001</v>
      </c>
      <c r="PH400" s="8">
        <v>59.16</v>
      </c>
      <c r="PI400" s="8">
        <v>0.03</v>
      </c>
      <c r="PL400" s="8">
        <v>100.91</v>
      </c>
      <c r="PM400" s="8">
        <v>0.13</v>
      </c>
      <c r="PN400" s="8">
        <v>105.83</v>
      </c>
      <c r="PO400" s="8">
        <v>0.12</v>
      </c>
      <c r="PP400" s="8">
        <v>105.42</v>
      </c>
      <c r="PQ400" s="8">
        <v>0.13</v>
      </c>
      <c r="QH400" s="8">
        <v>51.78</v>
      </c>
      <c r="QI400" s="8">
        <v>0.31</v>
      </c>
      <c r="QV400" s="8">
        <v>174.23</v>
      </c>
      <c r="QW400" s="8">
        <v>0.11</v>
      </c>
      <c r="QX400" s="8">
        <v>94.96</v>
      </c>
      <c r="QY400" s="8">
        <v>0.15</v>
      </c>
      <c r="QZ400" s="8">
        <v>94.86</v>
      </c>
      <c r="RA400" s="8">
        <v>0.23</v>
      </c>
      <c r="RB400" s="8">
        <v>75.790000000000006</v>
      </c>
      <c r="RC400" s="8">
        <v>0.08</v>
      </c>
      <c r="RD400" s="8">
        <v>75.569999999999993</v>
      </c>
      <c r="RE400" s="8">
        <v>0.09</v>
      </c>
      <c r="RF400" s="8">
        <v>75.349999999999994</v>
      </c>
      <c r="RG400" s="8">
        <v>7.0000000000000007E-2</v>
      </c>
      <c r="RH400" s="8">
        <v>76.13</v>
      </c>
      <c r="RI400" s="8">
        <v>0.05</v>
      </c>
      <c r="RJ400" s="8">
        <v>76.11</v>
      </c>
      <c r="RK400" s="8">
        <v>0.08</v>
      </c>
      <c r="RL400" s="8">
        <v>76</v>
      </c>
      <c r="RM400" s="8">
        <v>0.08</v>
      </c>
      <c r="RN400" s="8">
        <v>75.78</v>
      </c>
      <c r="RO400" s="8">
        <v>0.09</v>
      </c>
      <c r="RP400" s="8">
        <v>84.33</v>
      </c>
      <c r="RQ400" s="8">
        <v>0.21</v>
      </c>
      <c r="RR400" s="8">
        <v>86.91</v>
      </c>
      <c r="RS400" s="8">
        <v>0.28000000000000003</v>
      </c>
      <c r="RT400" s="8">
        <v>85.47</v>
      </c>
      <c r="RU400" s="8">
        <v>0.36</v>
      </c>
      <c r="RV400" s="8">
        <v>76.400000000000006</v>
      </c>
      <c r="RW400" s="8">
        <v>0.12</v>
      </c>
      <c r="RX400" s="8">
        <v>85.05</v>
      </c>
      <c r="RY400" s="8">
        <v>0.25</v>
      </c>
      <c r="RZ400" s="8">
        <v>82.19</v>
      </c>
      <c r="SA400" s="8">
        <v>0.23</v>
      </c>
      <c r="SB400" s="8">
        <v>80.48</v>
      </c>
      <c r="SC400" s="8">
        <v>0.16</v>
      </c>
      <c r="SD400" s="8">
        <v>79.53</v>
      </c>
      <c r="SE400" s="8">
        <v>0.08</v>
      </c>
      <c r="SF400" s="8">
        <v>81.41</v>
      </c>
      <c r="SG400" s="8">
        <v>0.21</v>
      </c>
      <c r="SH400" s="8">
        <v>79.930000000000007</v>
      </c>
      <c r="SI400" s="8">
        <v>0.11</v>
      </c>
      <c r="SJ400" s="8">
        <v>76.8</v>
      </c>
      <c r="SK400" s="8">
        <v>0.16</v>
      </c>
      <c r="SL400" s="8">
        <v>75.45</v>
      </c>
      <c r="SM400" s="8">
        <v>0.09</v>
      </c>
      <c r="SN400" s="8">
        <v>76.5</v>
      </c>
      <c r="SO400" s="8">
        <v>0.12</v>
      </c>
      <c r="SP400" s="8">
        <v>78.66</v>
      </c>
      <c r="SQ400" s="8">
        <v>0.09</v>
      </c>
      <c r="SR400" s="8">
        <v>78.03</v>
      </c>
      <c r="SS400" s="8">
        <v>0.11</v>
      </c>
      <c r="ST400" s="8">
        <v>75.510000000000005</v>
      </c>
      <c r="SU400" s="8">
        <v>0.09</v>
      </c>
      <c r="SV400" s="8">
        <v>75.709999999999994</v>
      </c>
      <c r="SW400" s="8">
        <v>0.09</v>
      </c>
      <c r="SX400" s="8">
        <v>76.75</v>
      </c>
      <c r="SY400" s="8">
        <v>0.11</v>
      </c>
      <c r="SZ400" s="8">
        <v>77.16</v>
      </c>
      <c r="TA400" s="8">
        <v>0.09</v>
      </c>
      <c r="TD400" s="8">
        <v>75.37</v>
      </c>
      <c r="TE400" s="8">
        <v>0.08</v>
      </c>
      <c r="TF400" s="8">
        <v>76.040000000000006</v>
      </c>
      <c r="TG400" s="8">
        <v>7.0000000000000007E-2</v>
      </c>
      <c r="TH400" s="8">
        <v>75.78</v>
      </c>
      <c r="TI400" s="8">
        <v>0.09</v>
      </c>
      <c r="TJ400" s="8">
        <v>75.56</v>
      </c>
      <c r="TK400" s="8">
        <v>0.1</v>
      </c>
      <c r="TL400" s="8">
        <v>75.459999999999994</v>
      </c>
      <c r="TN400" s="8">
        <v>75.37</v>
      </c>
      <c r="TO400" s="8">
        <v>0.1</v>
      </c>
      <c r="TR400" s="8">
        <v>83.9</v>
      </c>
      <c r="TS400" s="8">
        <v>0.16</v>
      </c>
      <c r="TT400" s="8">
        <v>83.33</v>
      </c>
      <c r="TU400" s="8">
        <v>0.14000000000000001</v>
      </c>
      <c r="TV400" s="8">
        <v>75.72</v>
      </c>
      <c r="TW400" s="8">
        <v>0.11</v>
      </c>
      <c r="TX400" s="8">
        <v>75.41</v>
      </c>
      <c r="TY400" s="8">
        <v>0.1</v>
      </c>
      <c r="WJ400" s="8" t="s">
        <v>205</v>
      </c>
      <c r="WK400" s="8">
        <v>74.903000000000006</v>
      </c>
      <c r="WL400" s="8">
        <v>1.4999999999999999E-2</v>
      </c>
      <c r="WM400" s="8">
        <v>61.981000000000002</v>
      </c>
      <c r="WN400" s="8">
        <v>0.02</v>
      </c>
      <c r="WO400" s="8">
        <v>59.024000000000001</v>
      </c>
      <c r="WP400" s="8">
        <v>8.0000000000000002E-3</v>
      </c>
      <c r="WQ400" s="8">
        <v>56.28</v>
      </c>
      <c r="WR400" s="8">
        <v>1.6E-2</v>
      </c>
      <c r="WS400" s="8">
        <v>94.995000000000005</v>
      </c>
      <c r="WT400" s="8">
        <v>2.3E-2</v>
      </c>
      <c r="WU400" s="8">
        <v>74.994</v>
      </c>
      <c r="WV400" s="8">
        <v>2.3E-2</v>
      </c>
      <c r="WW400" s="8">
        <v>3016.1</v>
      </c>
      <c r="WX400" s="8">
        <v>3.5</v>
      </c>
      <c r="WY400" s="8">
        <v>2964.1</v>
      </c>
      <c r="WZ400" s="8">
        <v>3.4</v>
      </c>
      <c r="XA400" s="8">
        <v>0.59</v>
      </c>
      <c r="XB400" s="8">
        <v>3.0000000000000001E-3</v>
      </c>
      <c r="XC400" s="8">
        <v>-0.189</v>
      </c>
      <c r="XD400" s="8">
        <v>2E-3</v>
      </c>
      <c r="XE400" s="8">
        <v>0.182</v>
      </c>
      <c r="XF400" s="8">
        <v>4.0000000000000001E-3</v>
      </c>
      <c r="XG400" s="8">
        <v>1.2706999999999999</v>
      </c>
      <c r="XH400" s="8">
        <v>2.8999999999999998E-3</v>
      </c>
      <c r="XI400" s="8">
        <v>29.393999999999998</v>
      </c>
      <c r="XJ400" s="8">
        <v>0</v>
      </c>
      <c r="XK400" s="8">
        <v>8631</v>
      </c>
      <c r="XL400" s="8">
        <v>24</v>
      </c>
      <c r="XM400" s="8">
        <v>1640</v>
      </c>
      <c r="XO400" s="1">
        <v>9.0963704630788428E-2</v>
      </c>
      <c r="XP400" s="2">
        <v>274.21918397997479</v>
      </c>
      <c r="XQ400" s="4">
        <v>13.029</v>
      </c>
      <c r="XR400" s="4">
        <v>0.217</v>
      </c>
      <c r="XS400" s="45">
        <f t="shared" si="307"/>
        <v>1.481648978829156</v>
      </c>
      <c r="XT400" s="9">
        <f t="shared" si="309"/>
        <v>13764.726847970313</v>
      </c>
      <c r="XU400" s="46">
        <f t="shared" si="310"/>
        <v>205.45180692913385</v>
      </c>
      <c r="XV400" s="9">
        <f t="shared" si="308"/>
        <v>266.225144144387</v>
      </c>
      <c r="XW400" s="9">
        <f t="shared" si="311"/>
        <v>1132.8928452807652</v>
      </c>
      <c r="XX400" s="9">
        <f t="shared" si="312"/>
        <v>12631.834002689548</v>
      </c>
      <c r="XY400" s="15">
        <f t="shared" si="313"/>
        <v>9.2128833948566056E-3</v>
      </c>
      <c r="XZ400" s="9">
        <f t="shared" si="314"/>
        <v>28.465076218888555</v>
      </c>
      <c r="YA400" s="9">
        <f t="shared" si="315"/>
        <v>57.542351021170845</v>
      </c>
      <c r="YB400" s="10">
        <v>14.099752430429112</v>
      </c>
      <c r="YC400" s="10">
        <v>13.147082539213953</v>
      </c>
      <c r="YD400" s="3">
        <v>1.3916717048483391E-2</v>
      </c>
      <c r="YE400" s="9">
        <v>38.151413018434063</v>
      </c>
      <c r="YF400" s="15">
        <v>8.791017536704096E-3</v>
      </c>
      <c r="YG400" s="9">
        <v>27.596351878872021</v>
      </c>
      <c r="YH400" s="15">
        <v>8.9895761279422583E-3</v>
      </c>
      <c r="YI400" s="9">
        <v>23.939287000917531</v>
      </c>
      <c r="YJ400" s="9">
        <f t="shared" si="316"/>
        <v>76.570802174291344</v>
      </c>
      <c r="YK400" s="9">
        <f t="shared" si="317"/>
        <v>63.203330251271709</v>
      </c>
      <c r="YL400" s="9">
        <f t="shared" si="318"/>
        <v>23.577777434045739</v>
      </c>
      <c r="YM400" s="9">
        <f t="shared" si="319"/>
        <v>67272.332797778596</v>
      </c>
      <c r="YN400" s="9">
        <f t="shared" si="320"/>
        <v>62861.143791035851</v>
      </c>
      <c r="YO400" s="9">
        <f t="shared" si="321"/>
        <v>6991</v>
      </c>
      <c r="YP400" s="14">
        <f t="shared" si="322"/>
        <v>0.35468196222248283</v>
      </c>
      <c r="YQ400" s="9">
        <f t="shared" si="323"/>
        <v>62376.219814827731</v>
      </c>
      <c r="YR400" s="9">
        <f t="shared" si="324"/>
        <v>57965.030808084986</v>
      </c>
      <c r="YS400" s="10">
        <f t="shared" si="325"/>
        <v>7.2269980089013703</v>
      </c>
      <c r="YT400" s="15">
        <f t="shared" si="326"/>
        <v>0.15271101298247342</v>
      </c>
      <c r="YU400" s="16">
        <f t="shared" si="327"/>
        <v>-4.887298784842816</v>
      </c>
      <c r="YV400" s="16">
        <f t="shared" si="328"/>
        <v>-19.0284511531205</v>
      </c>
      <c r="YW400" s="47">
        <f t="shared" si="329"/>
        <v>54.112760768488336</v>
      </c>
      <c r="YX400" s="5">
        <f t="shared" si="330"/>
        <v>67272.332797778596</v>
      </c>
      <c r="YY400" s="5">
        <f t="shared" si="331"/>
        <v>50338.499110349439</v>
      </c>
      <c r="YZ400" s="5">
        <f t="shared" si="332"/>
        <v>4976.0804409182747</v>
      </c>
      <c r="ZA400" s="5">
        <f t="shared" si="333"/>
        <v>11957.753246510878</v>
      </c>
      <c r="ZB400" s="5">
        <f t="shared" si="334"/>
        <v>67272.332797778596</v>
      </c>
      <c r="ZC400" s="6">
        <f t="shared" si="335"/>
        <v>1</v>
      </c>
    </row>
    <row r="401" spans="1:679" s="8" customFormat="1" x14ac:dyDescent="0.25">
      <c r="A401" s="8">
        <v>2</v>
      </c>
      <c r="B401" s="8" t="s">
        <v>251</v>
      </c>
      <c r="C401" s="8" t="s">
        <v>252</v>
      </c>
      <c r="D401" s="8" t="s">
        <v>251</v>
      </c>
      <c r="E401" s="8" t="s">
        <v>3331</v>
      </c>
      <c r="F401" s="8" t="s">
        <v>3316</v>
      </c>
      <c r="G401" s="8" t="s">
        <v>3316</v>
      </c>
      <c r="H401" s="8" t="s">
        <v>3309</v>
      </c>
      <c r="I401" s="8" t="s">
        <v>3310</v>
      </c>
      <c r="J401" s="8" t="s">
        <v>3310</v>
      </c>
      <c r="K401" s="8">
        <v>939</v>
      </c>
      <c r="L401" s="8">
        <v>5.75</v>
      </c>
      <c r="N401" s="7">
        <v>0</v>
      </c>
      <c r="O401" s="7">
        <v>0</v>
      </c>
      <c r="P401" s="8" t="s">
        <v>3370</v>
      </c>
      <c r="Q401" s="8" t="s">
        <v>241</v>
      </c>
      <c r="R401" s="8" t="s">
        <v>253</v>
      </c>
      <c r="S401" s="8" t="s">
        <v>119</v>
      </c>
      <c r="T401" s="8" t="s">
        <v>120</v>
      </c>
      <c r="U401" s="8" t="s">
        <v>135</v>
      </c>
      <c r="V401" s="8" t="s">
        <v>3378</v>
      </c>
      <c r="W401" s="8" t="s">
        <v>3382</v>
      </c>
      <c r="X401" s="8" t="s">
        <v>3388</v>
      </c>
      <c r="Y401" s="8" t="s">
        <v>3388</v>
      </c>
      <c r="Z401" s="8" t="s">
        <v>122</v>
      </c>
      <c r="AA401" s="8" t="s">
        <v>123</v>
      </c>
      <c r="AB401" s="8" t="s">
        <v>124</v>
      </c>
      <c r="AC401" s="8" t="s">
        <v>243</v>
      </c>
      <c r="AD401" s="8" t="s">
        <v>126</v>
      </c>
      <c r="AE401" s="8" t="s">
        <v>3393</v>
      </c>
      <c r="AF401" s="8" t="s">
        <v>127</v>
      </c>
      <c r="AG401" s="8">
        <v>75</v>
      </c>
      <c r="AH401" s="8">
        <v>62</v>
      </c>
      <c r="AI401" s="8">
        <v>95</v>
      </c>
      <c r="AJ401" s="8">
        <v>75</v>
      </c>
      <c r="AK401" s="8">
        <v>6.4</v>
      </c>
      <c r="AL401" s="8">
        <v>6.2</v>
      </c>
      <c r="AM401" s="8">
        <v>6.4</v>
      </c>
      <c r="AN401" s="8">
        <v>6.2</v>
      </c>
      <c r="AO401" s="8">
        <v>461</v>
      </c>
      <c r="AP401" s="8">
        <v>1.2</v>
      </c>
      <c r="AQ401" s="8">
        <v>15.3</v>
      </c>
      <c r="AR401" s="8">
        <v>0</v>
      </c>
      <c r="AS401" s="8">
        <v>56639</v>
      </c>
      <c r="AT401" s="8">
        <v>72</v>
      </c>
      <c r="AU401" s="8">
        <v>58568</v>
      </c>
      <c r="AV401" s="8">
        <v>586</v>
      </c>
      <c r="AW401" s="8">
        <v>4996</v>
      </c>
      <c r="AX401" s="8">
        <v>115</v>
      </c>
      <c r="AY401" s="8">
        <v>61640</v>
      </c>
      <c r="AZ401" s="8">
        <v>148</v>
      </c>
      <c r="BA401" s="8">
        <v>7.1566237079999997</v>
      </c>
      <c r="BB401" s="8">
        <v>949</v>
      </c>
      <c r="CO401" s="8" t="s">
        <v>254</v>
      </c>
      <c r="CP401" s="8" t="s">
        <v>245</v>
      </c>
      <c r="CQ401" s="8">
        <v>75.013999999999996</v>
      </c>
      <c r="CR401" s="8">
        <v>1.4E-2</v>
      </c>
      <c r="CS401" s="8">
        <v>61.991999999999997</v>
      </c>
      <c r="CT401" s="8">
        <v>2.1999999999999999E-2</v>
      </c>
      <c r="CU401" s="8">
        <v>94.992000000000004</v>
      </c>
      <c r="CV401" s="8">
        <v>7.2999999999999995E-2</v>
      </c>
      <c r="CW401" s="8">
        <v>75.016000000000005</v>
      </c>
      <c r="CX401" s="8">
        <v>1.9E-2</v>
      </c>
      <c r="CY401" s="8">
        <v>75.23</v>
      </c>
      <c r="CZ401" s="8">
        <v>0.17</v>
      </c>
      <c r="DA401" s="8">
        <v>57.37</v>
      </c>
      <c r="DB401" s="8">
        <v>0.08</v>
      </c>
      <c r="DC401" s="8">
        <v>60.33</v>
      </c>
      <c r="DD401" s="8">
        <v>0.02</v>
      </c>
      <c r="DE401" s="8">
        <v>0.219</v>
      </c>
      <c r="DF401" s="8">
        <v>4.0000000000000001E-3</v>
      </c>
      <c r="DG401" s="8">
        <v>1.2495000000000001</v>
      </c>
      <c r="DH401" s="8">
        <v>2.7000000000000001E-3</v>
      </c>
      <c r="DI401" s="8">
        <v>56639</v>
      </c>
      <c r="DJ401" s="8">
        <v>72</v>
      </c>
      <c r="DK401" s="8">
        <v>4996</v>
      </c>
      <c r="DL401" s="8">
        <v>115</v>
      </c>
      <c r="DM401" s="8">
        <v>7.157</v>
      </c>
      <c r="DN401" s="8">
        <v>2.5000000000000001E-2</v>
      </c>
      <c r="DU401" s="8">
        <v>461</v>
      </c>
      <c r="DV401" s="8">
        <v>2.5</v>
      </c>
      <c r="DW401" s="8">
        <v>460.4</v>
      </c>
      <c r="DX401" s="8">
        <v>2.4</v>
      </c>
      <c r="DY401" s="8">
        <v>458.9</v>
      </c>
      <c r="DZ401" s="8">
        <v>2.4</v>
      </c>
      <c r="EA401" s="8">
        <v>15.3</v>
      </c>
      <c r="EB401" s="8">
        <v>0.1</v>
      </c>
      <c r="EC401" s="8">
        <v>13.3</v>
      </c>
      <c r="ED401" s="8">
        <v>0</v>
      </c>
      <c r="EE401" s="8">
        <v>12.8</v>
      </c>
      <c r="EF401" s="8">
        <v>0.1</v>
      </c>
      <c r="EG401" s="8">
        <v>6966.5</v>
      </c>
      <c r="EH401" s="8">
        <v>56.3</v>
      </c>
      <c r="EI401" s="8">
        <v>3201.6</v>
      </c>
      <c r="EJ401" s="8">
        <v>64.400000000000006</v>
      </c>
      <c r="EK401" s="8">
        <v>1646.5</v>
      </c>
      <c r="EL401" s="8">
        <v>46.7</v>
      </c>
      <c r="EM401" s="8">
        <v>460</v>
      </c>
      <c r="EO401" s="8">
        <v>460</v>
      </c>
      <c r="EQ401" s="8">
        <v>460</v>
      </c>
      <c r="ES401" s="8">
        <v>3.2</v>
      </c>
      <c r="EU401" s="8">
        <v>3.2</v>
      </c>
      <c r="EW401" s="8">
        <v>3.1</v>
      </c>
      <c r="EY401" s="8">
        <v>0.56999999999999995</v>
      </c>
      <c r="EZ401" s="8">
        <v>460</v>
      </c>
      <c r="FB401" s="8">
        <v>460</v>
      </c>
      <c r="FD401" s="8">
        <v>460</v>
      </c>
      <c r="FF401" s="8">
        <v>4.5999999999999996</v>
      </c>
      <c r="FH401" s="8">
        <v>4.9000000000000004</v>
      </c>
      <c r="FJ401" s="8">
        <v>4.5</v>
      </c>
      <c r="FL401" s="8">
        <v>3160</v>
      </c>
      <c r="FN401" s="8">
        <v>0.85</v>
      </c>
      <c r="FO401" s="8">
        <v>460</v>
      </c>
      <c r="FP401" s="8">
        <v>460</v>
      </c>
      <c r="FQ401" s="8">
        <v>460</v>
      </c>
      <c r="FR401" s="8">
        <v>5</v>
      </c>
      <c r="FS401" s="8">
        <v>4.5999999999999996</v>
      </c>
      <c r="FT401" s="8">
        <v>4.5</v>
      </c>
      <c r="FU401" s="8">
        <v>3012</v>
      </c>
      <c r="FV401" s="8">
        <v>0.81</v>
      </c>
      <c r="FW401" s="8">
        <v>460.1</v>
      </c>
      <c r="FY401" s="8">
        <v>1.6</v>
      </c>
      <c r="GA401" s="8">
        <v>706.1</v>
      </c>
      <c r="GC401" s="8">
        <v>85</v>
      </c>
      <c r="GE401" s="8">
        <v>8613.1</v>
      </c>
      <c r="GT401" s="8">
        <v>217</v>
      </c>
      <c r="GU401" s="8">
        <v>0.4</v>
      </c>
      <c r="GV401" s="8">
        <v>106.8</v>
      </c>
      <c r="GW401" s="8">
        <v>0.16</v>
      </c>
      <c r="GX401" s="8">
        <v>106.95</v>
      </c>
      <c r="GY401" s="8">
        <v>0.13</v>
      </c>
      <c r="GZ401" s="8">
        <v>0.15</v>
      </c>
      <c r="HA401" s="8">
        <v>0.1</v>
      </c>
      <c r="HB401" s="8">
        <v>245.76</v>
      </c>
      <c r="HC401" s="8">
        <v>0.42</v>
      </c>
      <c r="HD401" s="8">
        <v>173.6</v>
      </c>
      <c r="HE401" s="8">
        <v>0.17</v>
      </c>
      <c r="HF401" s="8">
        <v>115.82</v>
      </c>
      <c r="HG401" s="8">
        <v>0.12</v>
      </c>
      <c r="HH401" s="8">
        <v>-57.78</v>
      </c>
      <c r="HI401" s="8">
        <v>0.13</v>
      </c>
      <c r="HJ401" s="8">
        <v>210</v>
      </c>
      <c r="HK401" s="8">
        <v>0.15</v>
      </c>
      <c r="HL401" s="8">
        <v>99.4</v>
      </c>
      <c r="HM401" s="8">
        <v>0.12</v>
      </c>
      <c r="HN401" s="8">
        <v>104.66</v>
      </c>
      <c r="HO401" s="8">
        <v>0.06</v>
      </c>
      <c r="HP401" s="8">
        <v>5.26</v>
      </c>
      <c r="HQ401" s="8">
        <v>0.16</v>
      </c>
      <c r="HR401" s="8">
        <v>75.989999999999995</v>
      </c>
      <c r="HS401" s="8">
        <v>0.06</v>
      </c>
      <c r="HT401" s="8">
        <v>50.45</v>
      </c>
      <c r="HU401" s="8">
        <v>0.44</v>
      </c>
      <c r="HV401" s="8">
        <v>44.78</v>
      </c>
      <c r="HW401" s="8">
        <v>0.04</v>
      </c>
      <c r="HX401" s="8">
        <v>5.67</v>
      </c>
      <c r="HY401" s="8">
        <v>0.46</v>
      </c>
      <c r="HZ401" s="8">
        <v>75.3</v>
      </c>
      <c r="IA401" s="8">
        <v>0.03</v>
      </c>
      <c r="IB401" s="8">
        <v>57.14</v>
      </c>
      <c r="IC401" s="8">
        <v>0.16</v>
      </c>
      <c r="ID401" s="8">
        <v>44.34</v>
      </c>
      <c r="IE401" s="8">
        <v>0.02</v>
      </c>
      <c r="IF401" s="8">
        <v>12.81</v>
      </c>
      <c r="IG401" s="8">
        <v>0.16</v>
      </c>
      <c r="KB401" s="8">
        <v>248.42</v>
      </c>
      <c r="KC401" s="8">
        <v>0.42</v>
      </c>
      <c r="KD401" s="8">
        <v>169.95</v>
      </c>
      <c r="KE401" s="8">
        <v>0.21</v>
      </c>
      <c r="KF401" s="8">
        <v>116.6</v>
      </c>
      <c r="KG401" s="8">
        <v>0.12</v>
      </c>
      <c r="KH401" s="8">
        <v>53.35</v>
      </c>
      <c r="KI401" s="8">
        <v>0.2</v>
      </c>
      <c r="KJ401" s="8">
        <v>230.58</v>
      </c>
      <c r="KK401" s="8">
        <v>0.56000000000000005</v>
      </c>
      <c r="KL401" s="8">
        <v>111.23</v>
      </c>
      <c r="KM401" s="8">
        <v>0.17</v>
      </c>
      <c r="KN401" s="8">
        <v>10.56</v>
      </c>
      <c r="KO401" s="8">
        <v>0.13</v>
      </c>
      <c r="KP401" s="8">
        <v>219</v>
      </c>
      <c r="KQ401" s="8">
        <v>0.37</v>
      </c>
      <c r="KR401" s="8">
        <v>99.94</v>
      </c>
      <c r="KS401" s="8">
        <v>0.15</v>
      </c>
      <c r="KT401" s="8">
        <v>104.66</v>
      </c>
      <c r="KU401" s="8">
        <v>0.15</v>
      </c>
      <c r="KV401" s="8">
        <v>4.72</v>
      </c>
      <c r="KW401" s="8">
        <v>0.11</v>
      </c>
      <c r="KX401" s="8">
        <v>79.47</v>
      </c>
      <c r="KY401" s="8">
        <v>0.1</v>
      </c>
      <c r="KZ401" s="8">
        <v>47.01</v>
      </c>
      <c r="LA401" s="8">
        <v>0.06</v>
      </c>
      <c r="LB401" s="8">
        <v>3.1</v>
      </c>
      <c r="LC401" s="8">
        <v>0.43</v>
      </c>
      <c r="LD401" s="8">
        <v>78.72</v>
      </c>
      <c r="LE401" s="8">
        <v>0.11</v>
      </c>
      <c r="LF401" s="8">
        <v>58.16</v>
      </c>
      <c r="LG401" s="8">
        <v>0.37</v>
      </c>
      <c r="LH401" s="8">
        <v>46.53</v>
      </c>
      <c r="LI401" s="8">
        <v>7.0000000000000007E-2</v>
      </c>
      <c r="LJ401" s="8">
        <v>11.63</v>
      </c>
      <c r="LK401" s="8">
        <v>0.4</v>
      </c>
      <c r="LL401" s="8">
        <v>105.39</v>
      </c>
      <c r="LM401" s="8">
        <v>0.15</v>
      </c>
      <c r="MP401" s="8">
        <v>105.8</v>
      </c>
      <c r="MQ401" s="8">
        <v>0.15</v>
      </c>
      <c r="MR401" s="8">
        <v>105.39</v>
      </c>
      <c r="MS401" s="8">
        <v>0.15</v>
      </c>
      <c r="MT401" s="8">
        <v>101.18</v>
      </c>
      <c r="MU401" s="8">
        <v>0.16</v>
      </c>
      <c r="MV401" s="8">
        <v>101.45</v>
      </c>
      <c r="MW401" s="8">
        <v>0.14000000000000001</v>
      </c>
      <c r="MX401" s="8">
        <v>57.84</v>
      </c>
      <c r="MY401" s="8">
        <v>0.05</v>
      </c>
      <c r="MZ401" s="8">
        <v>57.52</v>
      </c>
      <c r="NA401" s="8">
        <v>0.05</v>
      </c>
      <c r="NB401" s="8">
        <v>57.15</v>
      </c>
      <c r="NC401" s="8">
        <v>0.06</v>
      </c>
      <c r="ND401" s="8">
        <v>58.05</v>
      </c>
      <c r="NE401" s="8">
        <v>0.04</v>
      </c>
      <c r="NF401" s="8">
        <v>57.77</v>
      </c>
      <c r="NG401" s="8">
        <v>0.04</v>
      </c>
      <c r="NH401" s="8">
        <v>57.83</v>
      </c>
      <c r="NI401" s="8">
        <v>0.05</v>
      </c>
      <c r="NJ401" s="8">
        <v>106.01</v>
      </c>
      <c r="NK401" s="8">
        <v>0.12</v>
      </c>
      <c r="NL401" s="8">
        <v>100.83</v>
      </c>
      <c r="NM401" s="8">
        <v>0.14000000000000001</v>
      </c>
      <c r="NN401" s="8">
        <v>51.49</v>
      </c>
      <c r="NO401" s="8">
        <v>0.67</v>
      </c>
      <c r="NP401" s="8">
        <v>57.27</v>
      </c>
      <c r="NQ401" s="8">
        <v>0.23</v>
      </c>
      <c r="NR401" s="8">
        <v>169.02</v>
      </c>
      <c r="NS401" s="8">
        <v>0.23</v>
      </c>
      <c r="NT401" s="8">
        <v>101.51</v>
      </c>
      <c r="NU401" s="8">
        <v>0.15</v>
      </c>
      <c r="NV401" s="8">
        <v>100.29</v>
      </c>
      <c r="NW401" s="8">
        <v>0.16</v>
      </c>
      <c r="NX401" s="8">
        <v>49.95</v>
      </c>
      <c r="NY401" s="8">
        <v>0.11</v>
      </c>
      <c r="NZ401" s="8">
        <v>60.03</v>
      </c>
      <c r="OA401" s="8">
        <v>0.55000000000000004</v>
      </c>
      <c r="OB401" s="8">
        <v>99.4</v>
      </c>
      <c r="OC401" s="8">
        <v>0.12</v>
      </c>
      <c r="OD401" s="8">
        <v>99.94</v>
      </c>
      <c r="OE401" s="8">
        <v>0.15</v>
      </c>
      <c r="OF401" s="8">
        <v>92.5</v>
      </c>
      <c r="OG401" s="8">
        <v>0.09</v>
      </c>
      <c r="OH401" s="8">
        <v>106.47</v>
      </c>
      <c r="OI401" s="8">
        <v>0.15</v>
      </c>
      <c r="OJ401" s="8">
        <v>106.29</v>
      </c>
      <c r="OK401" s="8">
        <v>0.13</v>
      </c>
      <c r="OL401" s="8">
        <v>101.51</v>
      </c>
      <c r="OM401" s="8">
        <v>0.13</v>
      </c>
      <c r="ON401" s="8">
        <v>101.6</v>
      </c>
      <c r="OO401" s="8">
        <v>0.11</v>
      </c>
      <c r="OP401" s="8">
        <v>101.18</v>
      </c>
      <c r="OQ401" s="8">
        <v>0.16</v>
      </c>
      <c r="OR401" s="8">
        <v>101.45</v>
      </c>
      <c r="OS401" s="8">
        <v>0.14000000000000001</v>
      </c>
      <c r="PF401" s="8">
        <v>106.8</v>
      </c>
      <c r="PG401" s="8">
        <v>0.16</v>
      </c>
      <c r="PH401" s="8">
        <v>57.83</v>
      </c>
      <c r="PI401" s="8">
        <v>0.05</v>
      </c>
      <c r="PL401" s="8">
        <v>100.67</v>
      </c>
      <c r="PM401" s="8">
        <v>0.16</v>
      </c>
      <c r="PN401" s="8">
        <v>105.8</v>
      </c>
      <c r="PO401" s="8">
        <v>0.15</v>
      </c>
      <c r="PP401" s="8">
        <v>105.39</v>
      </c>
      <c r="PQ401" s="8">
        <v>0.15</v>
      </c>
      <c r="QH401" s="8">
        <v>50.09</v>
      </c>
      <c r="QI401" s="8">
        <v>0.38</v>
      </c>
      <c r="QV401" s="8">
        <v>174.09</v>
      </c>
      <c r="QW401" s="8">
        <v>0.16</v>
      </c>
      <c r="QX401" s="8">
        <v>95.12</v>
      </c>
      <c r="QY401" s="8">
        <v>0.19</v>
      </c>
      <c r="QZ401" s="8">
        <v>94.93</v>
      </c>
      <c r="RA401" s="8">
        <v>0.26</v>
      </c>
      <c r="RB401" s="8">
        <v>75.86</v>
      </c>
      <c r="RC401" s="8">
        <v>0.08</v>
      </c>
      <c r="RD401" s="8">
        <v>75.64</v>
      </c>
      <c r="RE401" s="8">
        <v>0.09</v>
      </c>
      <c r="RF401" s="8">
        <v>75.42</v>
      </c>
      <c r="RG401" s="8">
        <v>0.08</v>
      </c>
      <c r="RH401" s="8">
        <v>76.13</v>
      </c>
      <c r="RI401" s="8">
        <v>0.06</v>
      </c>
      <c r="RJ401" s="8">
        <v>76.13</v>
      </c>
      <c r="RK401" s="8">
        <v>0.08</v>
      </c>
      <c r="RL401" s="8">
        <v>76.040000000000006</v>
      </c>
      <c r="RM401" s="8">
        <v>0.09</v>
      </c>
      <c r="RN401" s="8">
        <v>75.83</v>
      </c>
      <c r="RO401" s="8">
        <v>0.09</v>
      </c>
      <c r="RP401" s="8">
        <v>82.08</v>
      </c>
      <c r="RQ401" s="8">
        <v>0.16</v>
      </c>
      <c r="RR401" s="8">
        <v>83.49</v>
      </c>
      <c r="RS401" s="8">
        <v>0.21</v>
      </c>
      <c r="RT401" s="8">
        <v>81.489999999999995</v>
      </c>
      <c r="RU401" s="8">
        <v>0.17</v>
      </c>
      <c r="RV401" s="8">
        <v>75.78</v>
      </c>
      <c r="RW401" s="8">
        <v>0.12</v>
      </c>
      <c r="RX401" s="8">
        <v>78.41</v>
      </c>
      <c r="RY401" s="8">
        <v>0.11</v>
      </c>
      <c r="RZ401" s="8">
        <v>79.5</v>
      </c>
      <c r="SA401" s="8">
        <v>0.09</v>
      </c>
      <c r="SB401" s="8">
        <v>78.09</v>
      </c>
      <c r="SC401" s="8">
        <v>0.08</v>
      </c>
      <c r="SD401" s="8">
        <v>78.05</v>
      </c>
      <c r="SE401" s="8">
        <v>7.0000000000000007E-2</v>
      </c>
      <c r="SF401" s="8">
        <v>76.180000000000007</v>
      </c>
      <c r="SG401" s="8">
        <v>0.09</v>
      </c>
      <c r="SH401" s="8">
        <v>77.78</v>
      </c>
      <c r="SI401" s="8">
        <v>0.09</v>
      </c>
      <c r="SJ401" s="8">
        <v>75.430000000000007</v>
      </c>
      <c r="SK401" s="8">
        <v>0.11</v>
      </c>
      <c r="SL401" s="8">
        <v>75.540000000000006</v>
      </c>
      <c r="SM401" s="8">
        <v>0.09</v>
      </c>
      <c r="SN401" s="8">
        <v>75.319999999999993</v>
      </c>
      <c r="SO401" s="8">
        <v>0.1</v>
      </c>
      <c r="SP401" s="8">
        <v>76.400000000000006</v>
      </c>
      <c r="SQ401" s="8">
        <v>0.09</v>
      </c>
      <c r="SR401" s="8">
        <v>75.849999999999994</v>
      </c>
      <c r="SS401" s="8">
        <v>0.1</v>
      </c>
      <c r="ST401" s="8">
        <v>75.63</v>
      </c>
      <c r="SU401" s="8">
        <v>0.09</v>
      </c>
      <c r="SV401" s="8">
        <v>75.569999999999993</v>
      </c>
      <c r="SW401" s="8">
        <v>0.09</v>
      </c>
      <c r="SX401" s="8">
        <v>75.52</v>
      </c>
      <c r="SY401" s="8">
        <v>0.09</v>
      </c>
      <c r="SZ401" s="8">
        <v>75.73</v>
      </c>
      <c r="TA401" s="8">
        <v>0.09</v>
      </c>
      <c r="TD401" s="8">
        <v>75.41</v>
      </c>
      <c r="TE401" s="8">
        <v>0.08</v>
      </c>
      <c r="TF401" s="8">
        <v>76.08</v>
      </c>
      <c r="TG401" s="8">
        <v>7.0000000000000007E-2</v>
      </c>
      <c r="TH401" s="8">
        <v>75.83</v>
      </c>
      <c r="TI401" s="8">
        <v>0.09</v>
      </c>
      <c r="TJ401" s="8">
        <v>75.61</v>
      </c>
      <c r="TK401" s="8">
        <v>0.1</v>
      </c>
      <c r="TL401" s="8">
        <v>75.5</v>
      </c>
      <c r="TN401" s="8">
        <v>75.45</v>
      </c>
      <c r="TO401" s="8">
        <v>0.11</v>
      </c>
      <c r="TR401" s="8">
        <v>83.19</v>
      </c>
      <c r="TS401" s="8">
        <v>0.17</v>
      </c>
      <c r="TT401" s="8">
        <v>77.209999999999994</v>
      </c>
      <c r="TU401" s="8">
        <v>0.12</v>
      </c>
      <c r="TV401" s="8">
        <v>75.819999999999993</v>
      </c>
      <c r="TW401" s="8">
        <v>0.1</v>
      </c>
      <c r="TX401" s="8">
        <v>75.510000000000005</v>
      </c>
      <c r="TY401" s="8">
        <v>0.09</v>
      </c>
      <c r="WJ401" s="8" t="s">
        <v>210</v>
      </c>
      <c r="WK401" s="8">
        <v>75.013999999999996</v>
      </c>
      <c r="WL401" s="8">
        <v>1.4E-2</v>
      </c>
      <c r="WM401" s="8">
        <v>61.991999999999997</v>
      </c>
      <c r="WN401" s="8">
        <v>2.1999999999999999E-2</v>
      </c>
      <c r="WO401" s="8">
        <v>57.744</v>
      </c>
      <c r="WP401" s="8">
        <v>0.01</v>
      </c>
      <c r="WQ401" s="8">
        <v>55.03</v>
      </c>
      <c r="WR401" s="8">
        <v>1.9E-2</v>
      </c>
      <c r="WS401" s="8">
        <v>94.992000000000004</v>
      </c>
      <c r="WT401" s="8">
        <v>7.2999999999999995E-2</v>
      </c>
      <c r="WU401" s="8">
        <v>75.016000000000005</v>
      </c>
      <c r="WV401" s="8">
        <v>1.9E-2</v>
      </c>
      <c r="WW401" s="8">
        <v>2988</v>
      </c>
      <c r="WX401" s="8">
        <v>3.2</v>
      </c>
      <c r="WY401" s="8">
        <v>2943.1</v>
      </c>
      <c r="WZ401" s="8">
        <v>3.2</v>
      </c>
      <c r="XA401" s="8">
        <v>0.63300000000000001</v>
      </c>
      <c r="XB401" s="8">
        <v>3.0000000000000001E-3</v>
      </c>
      <c r="XC401" s="8">
        <v>-0.252</v>
      </c>
      <c r="XD401" s="8">
        <v>2E-3</v>
      </c>
      <c r="XE401" s="8">
        <v>0.219</v>
      </c>
      <c r="XF401" s="8">
        <v>4.0000000000000001E-3</v>
      </c>
      <c r="XG401" s="8">
        <v>1.2495000000000001</v>
      </c>
      <c r="XH401" s="8">
        <v>2.7000000000000001E-3</v>
      </c>
      <c r="XI401" s="8">
        <v>29.370999999999999</v>
      </c>
      <c r="XJ401" s="8">
        <v>1E-3</v>
      </c>
      <c r="XK401" s="8">
        <v>8613</v>
      </c>
      <c r="XL401" s="8">
        <v>23</v>
      </c>
      <c r="XM401" s="8">
        <v>1650</v>
      </c>
      <c r="XO401" s="1">
        <v>1.4811849479583318E-2</v>
      </c>
      <c r="XP401" s="2">
        <v>44.06377101681241</v>
      </c>
      <c r="XQ401" s="4">
        <v>13.03</v>
      </c>
      <c r="XR401" s="4">
        <v>0.26</v>
      </c>
      <c r="XS401" s="45">
        <f t="shared" si="307"/>
        <v>1.4879671724404002</v>
      </c>
      <c r="XT401" s="9">
        <f t="shared" si="309"/>
        <v>13673.680061672865</v>
      </c>
      <c r="XU401" s="46">
        <f t="shared" si="310"/>
        <v>218.86374737007873</v>
      </c>
      <c r="XV401" s="9">
        <f t="shared" si="308"/>
        <v>45.126345681887472</v>
      </c>
      <c r="XW401" s="9">
        <f t="shared" si="311"/>
        <v>192.0291612535294</v>
      </c>
      <c r="XX401" s="9">
        <f t="shared" si="312"/>
        <v>13481.650900419336</v>
      </c>
      <c r="XY401" s="15">
        <f t="shared" si="313"/>
        <v>8.8445742736635562E-3</v>
      </c>
      <c r="XZ401" s="9">
        <f t="shared" si="314"/>
        <v>27.751104360332398</v>
      </c>
      <c r="YA401" s="9">
        <f t="shared" si="315"/>
        <v>56.256032827559601</v>
      </c>
      <c r="YB401" s="10">
        <v>14.09984152010394</v>
      </c>
      <c r="YC401" s="10">
        <v>13.111320375450303</v>
      </c>
      <c r="YD401" s="3">
        <v>1.3936719316932838E-2</v>
      </c>
      <c r="YE401" s="9">
        <v>38.172740512826955</v>
      </c>
      <c r="YF401" s="15">
        <v>8.77204307189435E-3</v>
      </c>
      <c r="YG401" s="9">
        <v>27.60266126059372</v>
      </c>
      <c r="YH401" s="15">
        <v>8.5635859517949765E-3</v>
      </c>
      <c r="YI401" s="9">
        <v>23.164080788851468</v>
      </c>
      <c r="YJ401" s="9">
        <f t="shared" si="316"/>
        <v>75.297165690323524</v>
      </c>
      <c r="YK401" s="9">
        <f t="shared" si="317"/>
        <v>62.203047338099978</v>
      </c>
      <c r="YL401" s="9">
        <f t="shared" si="318"/>
        <v>22.801311070825832</v>
      </c>
      <c r="YM401" s="9">
        <f t="shared" si="319"/>
        <v>67681.88981212808</v>
      </c>
      <c r="YN401" s="9">
        <f t="shared" si="320"/>
        <v>62486.966106537373</v>
      </c>
      <c r="YO401" s="9">
        <f t="shared" si="321"/>
        <v>6963</v>
      </c>
      <c r="YP401" s="14">
        <f t="shared" si="322"/>
        <v>0.35112375062171419</v>
      </c>
      <c r="YQ401" s="9">
        <f t="shared" si="323"/>
        <v>62797.421781902158</v>
      </c>
      <c r="YR401" s="9">
        <f t="shared" si="324"/>
        <v>57602.498076311451</v>
      </c>
      <c r="YS401" s="10">
        <f t="shared" si="325"/>
        <v>7.2910045027170742</v>
      </c>
      <c r="YT401" s="15">
        <f t="shared" si="326"/>
        <v>0.15441905228755529</v>
      </c>
      <c r="YU401" s="16">
        <f t="shared" si="327"/>
        <v>-4.9497932895065659</v>
      </c>
      <c r="YV401" s="16">
        <f t="shared" si="328"/>
        <v>-19.041132862763924</v>
      </c>
      <c r="YW401" s="47">
        <f t="shared" si="329"/>
        <v>52.778762320100938</v>
      </c>
      <c r="YX401" s="5">
        <f t="shared" si="330"/>
        <v>67681.88981212808</v>
      </c>
      <c r="YY401" s="5">
        <f t="shared" si="331"/>
        <v>60691.729298592574</v>
      </c>
      <c r="YZ401" s="5">
        <f t="shared" si="332"/>
        <v>4960.3970603458201</v>
      </c>
      <c r="ZA401" s="5">
        <f t="shared" si="333"/>
        <v>2029.7634531896813</v>
      </c>
      <c r="ZB401" s="5">
        <f t="shared" si="334"/>
        <v>67681.889812128065</v>
      </c>
      <c r="ZC401" s="6">
        <f t="shared" si="335"/>
        <v>0.99999999999999978</v>
      </c>
    </row>
    <row r="402" spans="1:679" s="8" customFormat="1" x14ac:dyDescent="0.25">
      <c r="A402" s="8">
        <v>2</v>
      </c>
      <c r="B402" s="8" t="s">
        <v>255</v>
      </c>
      <c r="C402" s="8" t="s">
        <v>256</v>
      </c>
      <c r="D402" s="8" t="s">
        <v>255</v>
      </c>
      <c r="E402" s="8" t="s">
        <v>3328</v>
      </c>
      <c r="F402" s="8" t="s">
        <v>3316</v>
      </c>
      <c r="G402" s="8" t="s">
        <v>3316</v>
      </c>
      <c r="H402" s="8" t="s">
        <v>3309</v>
      </c>
      <c r="I402" s="8" t="s">
        <v>3310</v>
      </c>
      <c r="J402" s="8" t="s">
        <v>3310</v>
      </c>
      <c r="K402" s="8">
        <v>939</v>
      </c>
      <c r="L402" s="8">
        <v>5.75</v>
      </c>
      <c r="N402" s="7">
        <v>0</v>
      </c>
      <c r="O402" s="7">
        <v>0</v>
      </c>
      <c r="P402" s="8" t="s">
        <v>3370</v>
      </c>
      <c r="Q402" s="8" t="s">
        <v>241</v>
      </c>
      <c r="R402" s="8" t="s">
        <v>257</v>
      </c>
      <c r="S402" s="8" t="s">
        <v>119</v>
      </c>
      <c r="T402" s="8" t="s">
        <v>120</v>
      </c>
      <c r="U402" s="8" t="s">
        <v>135</v>
      </c>
      <c r="V402" s="8" t="s">
        <v>3378</v>
      </c>
      <c r="W402" s="8" t="s">
        <v>3382</v>
      </c>
      <c r="X402" s="8" t="s">
        <v>3388</v>
      </c>
      <c r="Y402" s="8" t="s">
        <v>3388</v>
      </c>
      <c r="Z402" s="8" t="s">
        <v>122</v>
      </c>
      <c r="AA402" s="8" t="s">
        <v>123</v>
      </c>
      <c r="AB402" s="8" t="s">
        <v>124</v>
      </c>
      <c r="AC402" s="8" t="s">
        <v>243</v>
      </c>
      <c r="AD402" s="8" t="s">
        <v>126</v>
      </c>
      <c r="AE402" s="8" t="s">
        <v>3393</v>
      </c>
      <c r="AF402" s="8" t="s">
        <v>127</v>
      </c>
      <c r="AG402" s="8">
        <v>75</v>
      </c>
      <c r="AH402" s="8">
        <v>62</v>
      </c>
      <c r="AI402" s="8">
        <v>95</v>
      </c>
      <c r="AJ402" s="8">
        <v>75</v>
      </c>
      <c r="AK402" s="8">
        <v>6.4</v>
      </c>
      <c r="AL402" s="8">
        <v>6.2</v>
      </c>
      <c r="AM402" s="8">
        <v>6.4</v>
      </c>
      <c r="AN402" s="8">
        <v>6.2</v>
      </c>
      <c r="AO402" s="8">
        <v>461.1</v>
      </c>
      <c r="AP402" s="8">
        <v>1.2</v>
      </c>
      <c r="AQ402" s="8">
        <v>15.5</v>
      </c>
      <c r="AR402" s="8">
        <v>0</v>
      </c>
      <c r="AS402" s="8">
        <v>49024</v>
      </c>
      <c r="AT402" s="8">
        <v>84</v>
      </c>
      <c r="AU402" s="8">
        <v>49155</v>
      </c>
      <c r="AV402" s="8">
        <v>506</v>
      </c>
      <c r="AW402" s="8">
        <v>0</v>
      </c>
      <c r="AX402" s="8">
        <v>0</v>
      </c>
      <c r="AY402" s="8">
        <v>49018</v>
      </c>
      <c r="AZ402" s="8">
        <v>84</v>
      </c>
      <c r="BA402" s="8">
        <v>5.6694807450000004</v>
      </c>
      <c r="BB402" s="8">
        <v>949</v>
      </c>
      <c r="BC402" s="8">
        <v>1650</v>
      </c>
      <c r="CO402" s="8" t="s">
        <v>258</v>
      </c>
      <c r="CP402" s="8" t="s">
        <v>259</v>
      </c>
      <c r="CQ402" s="8">
        <v>75.013000000000005</v>
      </c>
      <c r="CR402" s="8">
        <v>1.2999999999999999E-2</v>
      </c>
      <c r="CS402" s="8">
        <v>61.991999999999997</v>
      </c>
      <c r="CT402" s="8">
        <v>2.5000000000000001E-2</v>
      </c>
      <c r="CU402" s="8">
        <v>95.03</v>
      </c>
      <c r="CV402" s="8">
        <v>2.1000000000000001E-2</v>
      </c>
      <c r="CW402" s="8">
        <v>74.903000000000006</v>
      </c>
      <c r="CX402" s="8">
        <v>1.6E-2</v>
      </c>
      <c r="CY402" s="8">
        <v>75.06</v>
      </c>
      <c r="CZ402" s="8">
        <v>0.15</v>
      </c>
      <c r="DA402" s="8">
        <v>60.04</v>
      </c>
      <c r="DB402" s="8">
        <v>0.03</v>
      </c>
      <c r="DC402" s="8">
        <v>62.17</v>
      </c>
      <c r="DD402" s="8">
        <v>0.01</v>
      </c>
      <c r="DE402" s="8">
        <v>0.16200000000000001</v>
      </c>
      <c r="DF402" s="8">
        <v>4.0000000000000001E-3</v>
      </c>
      <c r="DG402" s="8">
        <v>1.2669999999999999</v>
      </c>
      <c r="DH402" s="8">
        <v>2.7000000000000001E-3</v>
      </c>
      <c r="DI402" s="8">
        <v>49024</v>
      </c>
      <c r="DJ402" s="8">
        <v>84</v>
      </c>
      <c r="DK402" s="8">
        <v>0</v>
      </c>
      <c r="DL402" s="8">
        <v>0</v>
      </c>
      <c r="DM402" s="8">
        <v>5.6689999999999996</v>
      </c>
      <c r="DN402" s="8">
        <v>1.7000000000000001E-2</v>
      </c>
      <c r="DU402" s="8">
        <v>461.1</v>
      </c>
      <c r="DV402" s="8">
        <v>2.4</v>
      </c>
      <c r="DW402" s="8">
        <v>461.3</v>
      </c>
      <c r="DX402" s="8">
        <v>2.4</v>
      </c>
      <c r="DY402" s="8">
        <v>459</v>
      </c>
      <c r="DZ402" s="8">
        <v>2.4</v>
      </c>
      <c r="EA402" s="8">
        <v>15.5</v>
      </c>
      <c r="EB402" s="8">
        <v>0.1</v>
      </c>
      <c r="EC402" s="8">
        <v>13.2</v>
      </c>
      <c r="ED402" s="8">
        <v>0</v>
      </c>
      <c r="EE402" s="8">
        <v>12.8</v>
      </c>
      <c r="EF402" s="8">
        <v>0.1</v>
      </c>
      <c r="EG402" s="8">
        <v>7035.9</v>
      </c>
      <c r="EH402" s="8">
        <v>59.9</v>
      </c>
      <c r="EI402" s="8">
        <v>3159.3</v>
      </c>
      <c r="EJ402" s="8">
        <v>64.900000000000006</v>
      </c>
      <c r="EK402" s="8">
        <v>1610.7</v>
      </c>
      <c r="EL402" s="8">
        <v>50.4</v>
      </c>
      <c r="EM402" s="8">
        <v>460</v>
      </c>
      <c r="EO402" s="8">
        <v>460</v>
      </c>
      <c r="EQ402" s="8">
        <v>460</v>
      </c>
      <c r="ES402" s="8">
        <v>3.2</v>
      </c>
      <c r="EU402" s="8">
        <v>3.2</v>
      </c>
      <c r="EW402" s="8">
        <v>3.1</v>
      </c>
      <c r="EY402" s="8">
        <v>0.56000000000000005</v>
      </c>
      <c r="EZ402" s="8">
        <v>460</v>
      </c>
      <c r="FB402" s="8">
        <v>460</v>
      </c>
      <c r="FD402" s="8">
        <v>460</v>
      </c>
      <c r="FF402" s="8">
        <v>4.7</v>
      </c>
      <c r="FH402" s="8">
        <v>4.8</v>
      </c>
      <c r="FJ402" s="8">
        <v>4.4000000000000004</v>
      </c>
      <c r="FL402" s="8">
        <v>3150</v>
      </c>
      <c r="FN402" s="8">
        <v>0.86</v>
      </c>
      <c r="FO402" s="8">
        <v>460</v>
      </c>
      <c r="FP402" s="8">
        <v>460</v>
      </c>
      <c r="FQ402" s="8">
        <v>460</v>
      </c>
      <c r="FR402" s="8">
        <v>5</v>
      </c>
      <c r="FS402" s="8">
        <v>4.5999999999999996</v>
      </c>
      <c r="FT402" s="8">
        <v>4.5</v>
      </c>
      <c r="FU402" s="8">
        <v>3040</v>
      </c>
      <c r="FV402" s="8">
        <v>0.81</v>
      </c>
      <c r="FW402" s="8">
        <v>460.2</v>
      </c>
      <c r="FY402" s="8">
        <v>1.6</v>
      </c>
      <c r="GA402" s="8">
        <v>706.8</v>
      </c>
      <c r="GC402" s="8">
        <v>85</v>
      </c>
      <c r="GE402" s="8">
        <v>8631.7999999999993</v>
      </c>
      <c r="GT402" s="8">
        <v>217.23</v>
      </c>
      <c r="GU402" s="8">
        <v>0.32</v>
      </c>
      <c r="GV402" s="8">
        <v>106.76</v>
      </c>
      <c r="GW402" s="8">
        <v>0.13</v>
      </c>
      <c r="GX402" s="8">
        <v>107.03</v>
      </c>
      <c r="GY402" s="8">
        <v>0.1</v>
      </c>
      <c r="GZ402" s="8">
        <v>0.26</v>
      </c>
      <c r="HA402" s="8">
        <v>0.08</v>
      </c>
      <c r="HB402" s="8">
        <v>246.48</v>
      </c>
      <c r="HC402" s="8">
        <v>0.34</v>
      </c>
      <c r="HD402" s="8">
        <v>173.78</v>
      </c>
      <c r="HE402" s="8">
        <v>7.0000000000000007E-2</v>
      </c>
      <c r="HF402" s="8">
        <v>116.03</v>
      </c>
      <c r="HG402" s="8">
        <v>0.1</v>
      </c>
      <c r="HH402" s="8">
        <v>57.76</v>
      </c>
      <c r="HI402" s="8">
        <v>7.0000000000000007E-2</v>
      </c>
      <c r="HJ402" s="8">
        <v>210.37</v>
      </c>
      <c r="HK402" s="8">
        <v>0.05</v>
      </c>
      <c r="HL402" s="8">
        <v>99.57</v>
      </c>
      <c r="HM402" s="8">
        <v>0.09</v>
      </c>
      <c r="HN402" s="8">
        <v>104.79</v>
      </c>
      <c r="HO402" s="8">
        <v>0.05</v>
      </c>
      <c r="HP402" s="8">
        <v>5.25</v>
      </c>
      <c r="HQ402" s="8">
        <v>0.05</v>
      </c>
      <c r="HR402" s="8">
        <v>76.8</v>
      </c>
      <c r="HS402" s="8">
        <v>0.06</v>
      </c>
      <c r="HT402" s="8">
        <v>51.3</v>
      </c>
      <c r="HU402" s="8">
        <v>0.37</v>
      </c>
      <c r="HV402" s="8">
        <v>45.31</v>
      </c>
      <c r="HW402" s="8">
        <v>0.04</v>
      </c>
      <c r="HX402" s="8">
        <v>5.99</v>
      </c>
      <c r="HY402" s="8">
        <v>0.39</v>
      </c>
      <c r="HZ402" s="8">
        <v>76.14</v>
      </c>
      <c r="IA402" s="8">
        <v>0.03</v>
      </c>
      <c r="IB402" s="8">
        <v>57.99</v>
      </c>
      <c r="IC402" s="8">
        <v>0.12</v>
      </c>
      <c r="ID402" s="8">
        <v>44.89</v>
      </c>
      <c r="IE402" s="8">
        <v>0.02</v>
      </c>
      <c r="IF402" s="8">
        <v>13.1</v>
      </c>
      <c r="IG402" s="8">
        <v>0.13</v>
      </c>
      <c r="KB402" s="8">
        <v>250.99</v>
      </c>
      <c r="KC402" s="8">
        <v>0.34</v>
      </c>
      <c r="KD402" s="8">
        <v>168.63</v>
      </c>
      <c r="KE402" s="8">
        <v>0.12</v>
      </c>
      <c r="KF402" s="8">
        <v>117.36</v>
      </c>
      <c r="KG402" s="8">
        <v>0.1</v>
      </c>
      <c r="KH402" s="8">
        <v>51.28</v>
      </c>
      <c r="KI402" s="8">
        <v>0.12</v>
      </c>
      <c r="KJ402" s="8">
        <v>230.48</v>
      </c>
      <c r="KK402" s="8">
        <v>0.44</v>
      </c>
      <c r="KL402" s="8">
        <v>111.2</v>
      </c>
      <c r="KM402" s="8">
        <v>0.13</v>
      </c>
      <c r="KN402" s="8">
        <v>9.9499999999999993</v>
      </c>
      <c r="KO402" s="8">
        <v>0.1</v>
      </c>
      <c r="KP402" s="8">
        <v>218.13</v>
      </c>
      <c r="KQ402" s="8">
        <v>0.05</v>
      </c>
      <c r="KR402" s="8">
        <v>100.47</v>
      </c>
      <c r="KS402" s="8">
        <v>0.13</v>
      </c>
      <c r="KT402" s="8">
        <v>107.3</v>
      </c>
      <c r="KU402" s="8">
        <v>0.05</v>
      </c>
      <c r="KV402" s="8">
        <v>6.8</v>
      </c>
      <c r="KW402" s="8">
        <v>0.05</v>
      </c>
      <c r="KX402" s="8">
        <v>85.53</v>
      </c>
      <c r="KY402" s="8">
        <v>0.06</v>
      </c>
      <c r="KZ402" s="8">
        <v>50.73</v>
      </c>
      <c r="LA402" s="8">
        <v>0.04</v>
      </c>
      <c r="LB402" s="8">
        <v>2.86</v>
      </c>
      <c r="LC402" s="8">
        <v>0.38</v>
      </c>
      <c r="LD402" s="8">
        <v>84.51</v>
      </c>
      <c r="LE402" s="8">
        <v>7.0000000000000007E-2</v>
      </c>
      <c r="LF402" s="8">
        <v>61.99</v>
      </c>
      <c r="LG402" s="8">
        <v>0.2</v>
      </c>
      <c r="LH402" s="8">
        <v>50.12</v>
      </c>
      <c r="LI402" s="8">
        <v>0.04</v>
      </c>
      <c r="LJ402" s="8">
        <v>11.88</v>
      </c>
      <c r="LK402" s="8">
        <v>0.21</v>
      </c>
      <c r="LL402" s="8">
        <v>105.36</v>
      </c>
      <c r="LM402" s="8">
        <v>0.13</v>
      </c>
      <c r="MP402" s="8">
        <v>105.77</v>
      </c>
      <c r="MQ402" s="8">
        <v>0.13</v>
      </c>
      <c r="MR402" s="8">
        <v>105.36</v>
      </c>
      <c r="MS402" s="8">
        <v>0.13</v>
      </c>
      <c r="MT402" s="8">
        <v>101.5</v>
      </c>
      <c r="MU402" s="8">
        <v>0.14000000000000001</v>
      </c>
      <c r="MV402" s="8">
        <v>101.76</v>
      </c>
      <c r="MW402" s="8">
        <v>0.13</v>
      </c>
      <c r="MX402" s="8">
        <v>60.1</v>
      </c>
      <c r="MY402" s="8">
        <v>0.05</v>
      </c>
      <c r="MZ402" s="8">
        <v>59.82</v>
      </c>
      <c r="NA402" s="8">
        <v>0.05</v>
      </c>
      <c r="NB402" s="8">
        <v>59.43</v>
      </c>
      <c r="NC402" s="8">
        <v>0.05</v>
      </c>
      <c r="ND402" s="8">
        <v>60.26</v>
      </c>
      <c r="NE402" s="8">
        <v>0.04</v>
      </c>
      <c r="NF402" s="8">
        <v>59.99</v>
      </c>
      <c r="NG402" s="8">
        <v>0.03</v>
      </c>
      <c r="NH402" s="8">
        <v>60.04</v>
      </c>
      <c r="NI402" s="8">
        <v>0.03</v>
      </c>
      <c r="NJ402" s="8">
        <v>105.97</v>
      </c>
      <c r="NK402" s="8">
        <v>0.09</v>
      </c>
      <c r="NL402" s="8">
        <v>100.64</v>
      </c>
      <c r="NM402" s="8">
        <v>0.13</v>
      </c>
      <c r="NN402" s="8">
        <v>52.44</v>
      </c>
      <c r="NO402" s="8">
        <v>0.57999999999999996</v>
      </c>
      <c r="NP402" s="8">
        <v>57.94</v>
      </c>
      <c r="NQ402" s="8">
        <v>0.19</v>
      </c>
      <c r="NR402" s="8">
        <v>167.77</v>
      </c>
      <c r="NS402" s="8">
        <v>0.14000000000000001</v>
      </c>
      <c r="NT402" s="8">
        <v>101.85</v>
      </c>
      <c r="NU402" s="8">
        <v>0.13</v>
      </c>
      <c r="NV402" s="8">
        <v>100.9</v>
      </c>
      <c r="NW402" s="8">
        <v>0.12</v>
      </c>
      <c r="NX402" s="8">
        <v>53.46</v>
      </c>
      <c r="NY402" s="8">
        <v>0.11</v>
      </c>
      <c r="NZ402" s="8">
        <v>63.98</v>
      </c>
      <c r="OA402" s="8">
        <v>0.27</v>
      </c>
      <c r="OB402" s="8">
        <v>99.57</v>
      </c>
      <c r="OC402" s="8">
        <v>0.09</v>
      </c>
      <c r="OD402" s="8">
        <v>100.47</v>
      </c>
      <c r="OE402" s="8">
        <v>0.13</v>
      </c>
      <c r="OF402" s="8">
        <v>92.96</v>
      </c>
      <c r="OG402" s="8">
        <v>0.08</v>
      </c>
      <c r="OH402" s="8">
        <v>106.67</v>
      </c>
      <c r="OI402" s="8">
        <v>0.12</v>
      </c>
      <c r="OJ402" s="8">
        <v>106.42</v>
      </c>
      <c r="OK402" s="8">
        <v>0.11</v>
      </c>
      <c r="OL402" s="8">
        <v>102.22</v>
      </c>
      <c r="OM402" s="8">
        <v>0.08</v>
      </c>
      <c r="ON402" s="8">
        <v>101.81</v>
      </c>
      <c r="OO402" s="8">
        <v>0.43</v>
      </c>
      <c r="OP402" s="8">
        <v>101.5</v>
      </c>
      <c r="OQ402" s="8">
        <v>0.14000000000000001</v>
      </c>
      <c r="OR402" s="8">
        <v>101.76</v>
      </c>
      <c r="OS402" s="8">
        <v>0.13</v>
      </c>
      <c r="PF402" s="8">
        <v>106.76</v>
      </c>
      <c r="PG402" s="8">
        <v>0.13</v>
      </c>
      <c r="PH402" s="8">
        <v>60.04</v>
      </c>
      <c r="PI402" s="8">
        <v>0.03</v>
      </c>
      <c r="PL402" s="8">
        <v>101.25</v>
      </c>
      <c r="PM402" s="8">
        <v>0.12</v>
      </c>
      <c r="PN402" s="8">
        <v>105.77</v>
      </c>
      <c r="PO402" s="8">
        <v>0.13</v>
      </c>
      <c r="PP402" s="8">
        <v>105.36</v>
      </c>
      <c r="PQ402" s="8">
        <v>0.13</v>
      </c>
      <c r="QH402" s="8">
        <v>53.59</v>
      </c>
      <c r="QI402" s="8">
        <v>0.35</v>
      </c>
      <c r="QV402" s="8">
        <v>174.27</v>
      </c>
      <c r="QW402" s="8">
        <v>0.1</v>
      </c>
      <c r="QX402" s="8">
        <v>94.75</v>
      </c>
      <c r="QY402" s="8">
        <v>0.16</v>
      </c>
      <c r="QZ402" s="8">
        <v>94.79</v>
      </c>
      <c r="RA402" s="8">
        <v>0.22</v>
      </c>
      <c r="RB402" s="8">
        <v>75.760000000000005</v>
      </c>
      <c r="RC402" s="8">
        <v>0.08</v>
      </c>
      <c r="RD402" s="8">
        <v>75.569999999999993</v>
      </c>
      <c r="RE402" s="8">
        <v>0.08</v>
      </c>
      <c r="RF402" s="8">
        <v>75.36</v>
      </c>
      <c r="RG402" s="8">
        <v>7.0000000000000007E-2</v>
      </c>
      <c r="RH402" s="8">
        <v>76.099999999999994</v>
      </c>
      <c r="RI402" s="8">
        <v>0.04</v>
      </c>
      <c r="RJ402" s="8">
        <v>76.06</v>
      </c>
      <c r="RK402" s="8">
        <v>0.08</v>
      </c>
      <c r="RL402" s="8">
        <v>75.959999999999994</v>
      </c>
      <c r="RM402" s="8">
        <v>0.08</v>
      </c>
      <c r="RN402" s="8">
        <v>75.75</v>
      </c>
      <c r="RO402" s="8">
        <v>0.08</v>
      </c>
      <c r="RP402" s="8">
        <v>86.15</v>
      </c>
      <c r="RQ402" s="8">
        <v>0.21</v>
      </c>
      <c r="RR402" s="8">
        <v>86.08</v>
      </c>
      <c r="RS402" s="8">
        <v>0.18</v>
      </c>
      <c r="RT402" s="8">
        <v>88.15</v>
      </c>
      <c r="RU402" s="8">
        <v>0.23</v>
      </c>
      <c r="RV402" s="8">
        <v>80.430000000000007</v>
      </c>
      <c r="RW402" s="8">
        <v>0.14000000000000001</v>
      </c>
      <c r="RX402" s="8">
        <v>85.35</v>
      </c>
      <c r="RY402" s="8">
        <v>0.17</v>
      </c>
      <c r="RZ402" s="8">
        <v>85.67</v>
      </c>
      <c r="SA402" s="8">
        <v>0.19</v>
      </c>
      <c r="SB402" s="8">
        <v>87.47</v>
      </c>
      <c r="SC402" s="8">
        <v>0.19</v>
      </c>
      <c r="SD402" s="8">
        <v>83.17</v>
      </c>
      <c r="SE402" s="8">
        <v>0.25</v>
      </c>
      <c r="SF402" s="8">
        <v>81.92</v>
      </c>
      <c r="SG402" s="8">
        <v>0.1</v>
      </c>
      <c r="SH402" s="8">
        <v>83.52</v>
      </c>
      <c r="SI402" s="8">
        <v>0.19</v>
      </c>
      <c r="SJ402" s="8">
        <v>77.38</v>
      </c>
      <c r="SK402" s="8">
        <v>0.13</v>
      </c>
      <c r="SL402" s="8">
        <v>75.83</v>
      </c>
      <c r="SM402" s="8">
        <v>0.09</v>
      </c>
      <c r="SN402" s="8">
        <v>77.72</v>
      </c>
      <c r="SO402" s="8">
        <v>0.13</v>
      </c>
      <c r="SP402" s="8">
        <v>80.55</v>
      </c>
      <c r="SQ402" s="8">
        <v>0.12</v>
      </c>
      <c r="SR402" s="8">
        <v>79.14</v>
      </c>
      <c r="SS402" s="8">
        <v>0.11</v>
      </c>
      <c r="ST402" s="8">
        <v>75.58</v>
      </c>
      <c r="SU402" s="8">
        <v>0.09</v>
      </c>
      <c r="SV402" s="8">
        <v>76.34</v>
      </c>
      <c r="SW402" s="8">
        <v>0.08</v>
      </c>
      <c r="SX402" s="8">
        <v>78.47</v>
      </c>
      <c r="SY402" s="8">
        <v>0.09</v>
      </c>
      <c r="SZ402" s="8">
        <v>79.16</v>
      </c>
      <c r="TA402" s="8">
        <v>0.08</v>
      </c>
      <c r="TD402" s="8">
        <v>75.37</v>
      </c>
      <c r="TE402" s="8">
        <v>0.08</v>
      </c>
      <c r="TF402" s="8">
        <v>76.05</v>
      </c>
      <c r="TG402" s="8">
        <v>7.0000000000000007E-2</v>
      </c>
      <c r="TH402" s="8">
        <v>75.819999999999993</v>
      </c>
      <c r="TI402" s="8">
        <v>0.09</v>
      </c>
      <c r="TJ402" s="8">
        <v>75.61</v>
      </c>
      <c r="TK402" s="8">
        <v>0.09</v>
      </c>
      <c r="TL402" s="8">
        <v>75.52</v>
      </c>
      <c r="TN402" s="8">
        <v>75.430000000000007</v>
      </c>
      <c r="TO402" s="8">
        <v>0.09</v>
      </c>
      <c r="TR402" s="8">
        <v>88.63</v>
      </c>
      <c r="TS402" s="8">
        <v>0.21</v>
      </c>
      <c r="TT402" s="8">
        <v>86.44</v>
      </c>
      <c r="TU402" s="8">
        <v>0.17</v>
      </c>
      <c r="TV402" s="8">
        <v>76.239999999999995</v>
      </c>
      <c r="TW402" s="8">
        <v>0.1</v>
      </c>
      <c r="TX402" s="8">
        <v>75.489999999999995</v>
      </c>
      <c r="TY402" s="8">
        <v>0.09</v>
      </c>
      <c r="WJ402" s="8" t="s">
        <v>215</v>
      </c>
      <c r="WK402" s="8">
        <v>75.013000000000005</v>
      </c>
      <c r="WL402" s="8">
        <v>1.2999999999999999E-2</v>
      </c>
      <c r="WM402" s="8">
        <v>61.991999999999997</v>
      </c>
      <c r="WN402" s="8">
        <v>2.5000000000000001E-2</v>
      </c>
      <c r="WO402" s="8">
        <v>60.037999999999997</v>
      </c>
      <c r="WP402" s="8">
        <v>8.9999999999999993E-3</v>
      </c>
      <c r="WQ402" s="8">
        <v>57.255000000000003</v>
      </c>
      <c r="WR402" s="8">
        <v>1.4999999999999999E-2</v>
      </c>
      <c r="WS402" s="8">
        <v>95.03</v>
      </c>
      <c r="WT402" s="8">
        <v>2.1000000000000001E-2</v>
      </c>
      <c r="WU402" s="8">
        <v>74.903000000000006</v>
      </c>
      <c r="WV402" s="8">
        <v>1.6E-2</v>
      </c>
      <c r="WW402" s="8">
        <v>3014.2</v>
      </c>
      <c r="WX402" s="8">
        <v>3.3</v>
      </c>
      <c r="WY402" s="8">
        <v>2956.1</v>
      </c>
      <c r="WZ402" s="8">
        <v>3.2</v>
      </c>
      <c r="XA402" s="8">
        <v>0.55700000000000005</v>
      </c>
      <c r="XB402" s="8">
        <v>2E-3</v>
      </c>
      <c r="XC402" s="8">
        <v>-0.124</v>
      </c>
      <c r="XD402" s="8">
        <v>1E-3</v>
      </c>
      <c r="XE402" s="8">
        <v>0.16200000000000001</v>
      </c>
      <c r="XF402" s="8">
        <v>4.0000000000000001E-3</v>
      </c>
      <c r="XG402" s="8">
        <v>1.2669999999999999</v>
      </c>
      <c r="XH402" s="8">
        <v>2.7000000000000001E-3</v>
      </c>
      <c r="XI402" s="8">
        <v>29.388000000000002</v>
      </c>
      <c r="XJ402" s="8">
        <v>0</v>
      </c>
      <c r="XK402" s="8">
        <v>8647</v>
      </c>
      <c r="XL402" s="8">
        <v>23</v>
      </c>
      <c r="XM402" s="8">
        <v>1650</v>
      </c>
      <c r="XO402" s="1">
        <v>0.16164999999999985</v>
      </c>
      <c r="XP402" s="2">
        <v>489.2822199999996</v>
      </c>
      <c r="XQ402" s="4">
        <v>13.029</v>
      </c>
      <c r="XR402" s="4">
        <v>0.17799999999999999</v>
      </c>
      <c r="XS402" s="45">
        <f t="shared" si="307"/>
        <v>1.5085831942979078</v>
      </c>
      <c r="XT402" s="9">
        <f t="shared" si="309"/>
        <v>13726.436531468044</v>
      </c>
      <c r="XU402" s="46">
        <f t="shared" si="310"/>
        <v>193.4369423937008</v>
      </c>
      <c r="XV402" s="9">
        <f t="shared" si="308"/>
        <v>424.82784009893049</v>
      </c>
      <c r="XW402" s="9">
        <f t="shared" si="311"/>
        <v>1807.7890361473937</v>
      </c>
      <c r="XX402" s="9">
        <f t="shared" si="312"/>
        <v>11918.647495320649</v>
      </c>
      <c r="XY402" s="15">
        <f t="shared" si="313"/>
        <v>9.4382138574416255E-3</v>
      </c>
      <c r="XZ402" s="9">
        <f t="shared" si="314"/>
        <v>28.980301797522099</v>
      </c>
      <c r="YA402" s="9">
        <f t="shared" si="315"/>
        <v>58.529416805702091</v>
      </c>
      <c r="YB402" s="10">
        <v>14.099914257836881</v>
      </c>
      <c r="YC402" s="10">
        <v>13.175451588283261</v>
      </c>
      <c r="YD402" s="3">
        <v>1.3828681275036177E-2</v>
      </c>
      <c r="YE402" s="9">
        <v>38.06290880702899</v>
      </c>
      <c r="YF402" s="15">
        <v>8.7722793322192027E-3</v>
      </c>
      <c r="YG402" s="9">
        <v>27.602675906843778</v>
      </c>
      <c r="YH402" s="15">
        <v>9.3307569749952277E-3</v>
      </c>
      <c r="YI402" s="9">
        <v>24.557781944815492</v>
      </c>
      <c r="YJ402" s="9">
        <f t="shared" si="316"/>
        <v>77.670309428660374</v>
      </c>
      <c r="YK402" s="9">
        <f t="shared" si="317"/>
        <v>63.915765968984232</v>
      </c>
      <c r="YL402" s="9">
        <f t="shared" si="318"/>
        <v>24.18947213509982</v>
      </c>
      <c r="YM402" s="9">
        <f t="shared" si="319"/>
        <v>65761.019294313883</v>
      </c>
      <c r="YN402" s="9">
        <f t="shared" si="320"/>
        <v>63056.699458723619</v>
      </c>
      <c r="YO402" s="9">
        <f t="shared" si="321"/>
        <v>6997</v>
      </c>
      <c r="YP402" s="14">
        <f t="shared" si="322"/>
        <v>0.36314462969500966</v>
      </c>
      <c r="YQ402" s="9">
        <f t="shared" si="323"/>
        <v>60789.769578703585</v>
      </c>
      <c r="YR402" s="9">
        <f t="shared" si="324"/>
        <v>58085.44974311332</v>
      </c>
      <c r="YS402" s="10">
        <f t="shared" si="325"/>
        <v>7.0301572312598113</v>
      </c>
      <c r="YT402" s="15">
        <f t="shared" si="326"/>
        <v>0.14895125791423164</v>
      </c>
      <c r="YU402" s="16">
        <f t="shared" si="327"/>
        <v>-4.7908296624222793</v>
      </c>
      <c r="YV402" s="16">
        <f t="shared" si="328"/>
        <v>-19.140892622958283</v>
      </c>
      <c r="YW402" s="47">
        <f t="shared" si="329"/>
        <v>55.179361876059126</v>
      </c>
      <c r="YX402" s="5">
        <f t="shared" si="330"/>
        <v>65761.019294313883</v>
      </c>
      <c r="YY402" s="5">
        <f t="shared" si="331"/>
        <v>41795.54371483154</v>
      </c>
      <c r="YZ402" s="5">
        <f t="shared" si="332"/>
        <v>5055.5812269792477</v>
      </c>
      <c r="ZA402" s="5">
        <f t="shared" si="333"/>
        <v>18909.894352503081</v>
      </c>
      <c r="ZB402" s="5">
        <f t="shared" si="334"/>
        <v>65761.019294313868</v>
      </c>
      <c r="ZC402" s="6">
        <f t="shared" si="335"/>
        <v>0.99999999999999978</v>
      </c>
    </row>
    <row r="403" spans="1:679" s="8" customFormat="1" x14ac:dyDescent="0.25">
      <c r="A403" s="8">
        <v>2</v>
      </c>
      <c r="B403" s="8" t="s">
        <v>260</v>
      </c>
      <c r="C403" s="8" t="s">
        <v>261</v>
      </c>
      <c r="D403" s="8" t="s">
        <v>260</v>
      </c>
      <c r="E403" s="8" t="s">
        <v>3332</v>
      </c>
      <c r="F403" s="8" t="s">
        <v>3316</v>
      </c>
      <c r="G403" s="8" t="s">
        <v>3316</v>
      </c>
      <c r="H403" s="8" t="s">
        <v>3309</v>
      </c>
      <c r="I403" s="8" t="s">
        <v>3310</v>
      </c>
      <c r="J403" s="8" t="s">
        <v>3310</v>
      </c>
      <c r="K403" s="8">
        <v>939</v>
      </c>
      <c r="L403" s="8">
        <v>5.75</v>
      </c>
      <c r="N403" s="7">
        <v>0</v>
      </c>
      <c r="O403" s="7">
        <v>0</v>
      </c>
      <c r="P403" s="8" t="s">
        <v>3370</v>
      </c>
      <c r="Q403" s="8" t="s">
        <v>241</v>
      </c>
      <c r="R403" s="8" t="s">
        <v>262</v>
      </c>
      <c r="S403" s="8" t="s">
        <v>119</v>
      </c>
      <c r="T403" s="8" t="s">
        <v>120</v>
      </c>
      <c r="U403" s="8" t="s">
        <v>263</v>
      </c>
      <c r="V403" s="8" t="s">
        <v>3378</v>
      </c>
      <c r="W403" s="8" t="s">
        <v>3382</v>
      </c>
      <c r="X403" s="8" t="s">
        <v>3388</v>
      </c>
      <c r="Y403" s="8" t="s">
        <v>3388</v>
      </c>
      <c r="Z403" s="8" t="s">
        <v>122</v>
      </c>
      <c r="AA403" s="8" t="s">
        <v>123</v>
      </c>
      <c r="AB403" s="8" t="s">
        <v>124</v>
      </c>
      <c r="AC403" s="8" t="s">
        <v>243</v>
      </c>
      <c r="AD403" s="8" t="s">
        <v>126</v>
      </c>
      <c r="AE403" s="8" t="s">
        <v>3393</v>
      </c>
      <c r="AF403" s="8" t="s">
        <v>127</v>
      </c>
      <c r="AG403" s="8">
        <v>75</v>
      </c>
      <c r="AH403" s="8">
        <v>62</v>
      </c>
      <c r="AI403" s="8">
        <v>95</v>
      </c>
      <c r="AJ403" s="8">
        <v>75</v>
      </c>
      <c r="AK403" s="8">
        <v>6.4</v>
      </c>
      <c r="AL403" s="8">
        <v>6.2</v>
      </c>
      <c r="AM403" s="8">
        <v>6.4</v>
      </c>
      <c r="AN403" s="8">
        <v>6.2</v>
      </c>
      <c r="AO403" s="8">
        <v>460.8</v>
      </c>
      <c r="AP403" s="8">
        <v>1.5</v>
      </c>
      <c r="AQ403" s="8">
        <v>15.3</v>
      </c>
      <c r="AR403" s="8">
        <v>0</v>
      </c>
      <c r="AS403" s="8">
        <v>53836</v>
      </c>
      <c r="AT403" s="8">
        <v>91</v>
      </c>
      <c r="AU403" s="8">
        <v>56187</v>
      </c>
      <c r="AV403" s="8">
        <v>555</v>
      </c>
      <c r="AW403" s="8">
        <v>3212</v>
      </c>
      <c r="AX403" s="8">
        <v>167</v>
      </c>
      <c r="AY403" s="8">
        <v>57051</v>
      </c>
      <c r="AZ403" s="8">
        <v>160</v>
      </c>
      <c r="BA403" s="8">
        <v>6.6100104279999998</v>
      </c>
      <c r="BB403" s="8">
        <v>950</v>
      </c>
      <c r="CO403" s="8" t="s">
        <v>264</v>
      </c>
      <c r="CP403" s="8" t="s">
        <v>245</v>
      </c>
      <c r="CQ403" s="8">
        <v>74.665000000000006</v>
      </c>
      <c r="CR403" s="8">
        <v>1.9E-2</v>
      </c>
      <c r="CS403" s="8">
        <v>61.975000000000001</v>
      </c>
      <c r="CT403" s="8">
        <v>0.02</v>
      </c>
      <c r="CU403" s="8">
        <v>94.906000000000006</v>
      </c>
      <c r="CV403" s="8">
        <v>2.1999999999999999E-2</v>
      </c>
      <c r="CW403" s="8">
        <v>74.918999999999997</v>
      </c>
      <c r="CX403" s="8">
        <v>2.4E-2</v>
      </c>
      <c r="CY403" s="8">
        <v>75.510000000000005</v>
      </c>
      <c r="CZ403" s="8">
        <v>0.17</v>
      </c>
      <c r="DA403" s="8">
        <v>58.46</v>
      </c>
      <c r="DB403" s="8">
        <v>0.04</v>
      </c>
      <c r="DC403" s="8">
        <v>60.88</v>
      </c>
      <c r="DD403" s="8">
        <v>0.03</v>
      </c>
      <c r="DE403" s="8">
        <v>0.223</v>
      </c>
      <c r="DF403" s="8">
        <v>5.0000000000000001E-3</v>
      </c>
      <c r="DG403" s="8">
        <v>1.2642</v>
      </c>
      <c r="DH403" s="8">
        <v>3.3999999999999998E-3</v>
      </c>
      <c r="DI403" s="8">
        <v>53836</v>
      </c>
      <c r="DJ403" s="8">
        <v>91</v>
      </c>
      <c r="DK403" s="8">
        <v>3212</v>
      </c>
      <c r="DL403" s="8">
        <v>167</v>
      </c>
      <c r="DM403" s="8">
        <v>6.61</v>
      </c>
      <c r="DN403" s="8">
        <v>2.5000000000000001E-2</v>
      </c>
      <c r="DU403" s="8">
        <v>460.8</v>
      </c>
      <c r="DV403" s="8">
        <v>2.6</v>
      </c>
      <c r="DW403" s="8">
        <v>460.8</v>
      </c>
      <c r="DX403" s="8">
        <v>2.6</v>
      </c>
      <c r="DY403" s="8">
        <v>459.5</v>
      </c>
      <c r="DZ403" s="8">
        <v>2.6</v>
      </c>
      <c r="EA403" s="8">
        <v>15.3</v>
      </c>
      <c r="EB403" s="8">
        <v>0.1</v>
      </c>
      <c r="EC403" s="8">
        <v>13.3</v>
      </c>
      <c r="ED403" s="8">
        <v>0</v>
      </c>
      <c r="EE403" s="8">
        <v>12.9</v>
      </c>
      <c r="EF403" s="8">
        <v>0.1</v>
      </c>
      <c r="EG403" s="8">
        <v>6959.5</v>
      </c>
      <c r="EH403" s="8">
        <v>63.5</v>
      </c>
      <c r="EI403" s="8">
        <v>3226.3</v>
      </c>
      <c r="EJ403" s="8">
        <v>70.900000000000006</v>
      </c>
      <c r="EK403" s="8">
        <v>1670.9</v>
      </c>
      <c r="EL403" s="8">
        <v>52.7</v>
      </c>
      <c r="EM403" s="8">
        <v>460</v>
      </c>
      <c r="EO403" s="8">
        <v>459</v>
      </c>
      <c r="EQ403" s="8">
        <v>460</v>
      </c>
      <c r="ES403" s="8">
        <v>3.2</v>
      </c>
      <c r="EU403" s="8">
        <v>3.2</v>
      </c>
      <c r="EW403" s="8">
        <v>3.1</v>
      </c>
      <c r="EY403" s="8">
        <v>0.56999999999999995</v>
      </c>
      <c r="EZ403" s="8">
        <v>460</v>
      </c>
      <c r="FB403" s="8">
        <v>460</v>
      </c>
      <c r="FD403" s="8">
        <v>460</v>
      </c>
      <c r="FF403" s="8">
        <v>4.5999999999999996</v>
      </c>
      <c r="FH403" s="8">
        <v>4.9000000000000004</v>
      </c>
      <c r="FJ403" s="8">
        <v>4.7</v>
      </c>
      <c r="FL403" s="8">
        <v>3150</v>
      </c>
      <c r="FN403" s="8">
        <v>0.86</v>
      </c>
      <c r="FO403" s="8">
        <v>460</v>
      </c>
      <c r="FP403" s="8">
        <v>459</v>
      </c>
      <c r="FQ403" s="8">
        <v>459</v>
      </c>
      <c r="FR403" s="8">
        <v>4.9000000000000004</v>
      </c>
      <c r="FS403" s="8">
        <v>4.5999999999999996</v>
      </c>
      <c r="FT403" s="8">
        <v>4.5</v>
      </c>
      <c r="FU403" s="8">
        <v>3030</v>
      </c>
      <c r="FV403" s="8">
        <v>0.82</v>
      </c>
      <c r="FW403" s="8">
        <v>459.9</v>
      </c>
      <c r="FY403" s="8">
        <v>1.6</v>
      </c>
      <c r="GA403" s="8">
        <v>707</v>
      </c>
      <c r="GC403" s="8">
        <v>85</v>
      </c>
      <c r="GE403" s="8">
        <v>8612</v>
      </c>
      <c r="GT403" s="8">
        <v>217.37</v>
      </c>
      <c r="GU403" s="8">
        <v>0.32</v>
      </c>
      <c r="GV403" s="8">
        <v>107.51</v>
      </c>
      <c r="GW403" s="8">
        <v>0.14000000000000001</v>
      </c>
      <c r="GX403" s="8">
        <v>107.08</v>
      </c>
      <c r="GY403" s="8">
        <v>0.1</v>
      </c>
      <c r="GZ403" s="8">
        <v>-0.44</v>
      </c>
      <c r="HA403" s="8">
        <v>0.09</v>
      </c>
      <c r="HB403" s="8">
        <v>246.04</v>
      </c>
      <c r="HC403" s="8">
        <v>0.35</v>
      </c>
      <c r="HD403" s="8">
        <v>173.84</v>
      </c>
      <c r="HE403" s="8">
        <v>0.09</v>
      </c>
      <c r="HF403" s="8">
        <v>115.91</v>
      </c>
      <c r="HG403" s="8">
        <v>0.1</v>
      </c>
      <c r="HH403" s="8">
        <v>-57.93</v>
      </c>
      <c r="HI403" s="8">
        <v>0.08</v>
      </c>
      <c r="HJ403" s="8">
        <v>210</v>
      </c>
      <c r="HK403" s="8">
        <v>0.05</v>
      </c>
      <c r="HL403" s="8">
        <v>99.74</v>
      </c>
      <c r="HM403" s="8">
        <v>0.09</v>
      </c>
      <c r="HN403" s="8">
        <v>104.66</v>
      </c>
      <c r="HO403" s="8">
        <v>0.04</v>
      </c>
      <c r="HP403" s="8">
        <v>4.92</v>
      </c>
      <c r="HQ403" s="8">
        <v>0.03</v>
      </c>
      <c r="HR403" s="8">
        <v>76.16</v>
      </c>
      <c r="HS403" s="8">
        <v>0.06</v>
      </c>
      <c r="HT403" s="8">
        <v>49.97</v>
      </c>
      <c r="HU403" s="8">
        <v>0.27</v>
      </c>
      <c r="HV403" s="8">
        <v>44.91</v>
      </c>
      <c r="HW403" s="8">
        <v>0.04</v>
      </c>
      <c r="HX403" s="8">
        <v>5.07</v>
      </c>
      <c r="HY403" s="8">
        <v>0.28000000000000003</v>
      </c>
      <c r="HZ403" s="8">
        <v>75.25</v>
      </c>
      <c r="IA403" s="8">
        <v>0.03</v>
      </c>
      <c r="IB403" s="8">
        <v>57.5</v>
      </c>
      <c r="IC403" s="8">
        <v>0.13</v>
      </c>
      <c r="ID403" s="8">
        <v>44.32</v>
      </c>
      <c r="IE403" s="8">
        <v>0.02</v>
      </c>
      <c r="IF403" s="8">
        <v>13.18</v>
      </c>
      <c r="IG403" s="8">
        <v>0.13</v>
      </c>
      <c r="KB403" s="8">
        <v>249.03</v>
      </c>
      <c r="KC403" s="8">
        <v>0.35</v>
      </c>
      <c r="KD403" s="8">
        <v>169.17</v>
      </c>
      <c r="KE403" s="8">
        <v>0.12</v>
      </c>
      <c r="KF403" s="8">
        <v>116.79</v>
      </c>
      <c r="KG403" s="8">
        <v>0.1</v>
      </c>
      <c r="KH403" s="8">
        <v>52.38</v>
      </c>
      <c r="KI403" s="8">
        <v>0.11</v>
      </c>
      <c r="KJ403" s="8">
        <v>230.56</v>
      </c>
      <c r="KK403" s="8">
        <v>0.44</v>
      </c>
      <c r="KL403" s="8">
        <v>111.24</v>
      </c>
      <c r="KM403" s="8">
        <v>0.14000000000000001</v>
      </c>
      <c r="KN403" s="8">
        <v>10.06</v>
      </c>
      <c r="KO403" s="8">
        <v>0.09</v>
      </c>
      <c r="KP403" s="8">
        <v>219</v>
      </c>
      <c r="KQ403" s="8">
        <v>0.02</v>
      </c>
      <c r="KR403" s="8">
        <v>100.32</v>
      </c>
      <c r="KS403" s="8">
        <v>0.14000000000000001</v>
      </c>
      <c r="KT403" s="8">
        <v>107.58</v>
      </c>
      <c r="KU403" s="8">
        <v>0.02</v>
      </c>
      <c r="KV403" s="8">
        <v>7.26</v>
      </c>
      <c r="KW403" s="8">
        <v>0.05</v>
      </c>
      <c r="KX403" s="8">
        <v>80.760000000000005</v>
      </c>
      <c r="KY403" s="8">
        <v>0.04</v>
      </c>
      <c r="KZ403" s="8">
        <v>47.83</v>
      </c>
      <c r="LA403" s="8">
        <v>0.03</v>
      </c>
      <c r="LB403" s="8">
        <v>3.18</v>
      </c>
      <c r="LC403" s="8">
        <v>0.21</v>
      </c>
      <c r="LD403" s="8">
        <v>80</v>
      </c>
      <c r="LE403" s="8">
        <v>0.06</v>
      </c>
      <c r="LF403" s="8">
        <v>58.8</v>
      </c>
      <c r="LG403" s="8">
        <v>0.21</v>
      </c>
      <c r="LH403" s="8">
        <v>47.36</v>
      </c>
      <c r="LI403" s="8">
        <v>0.04</v>
      </c>
      <c r="LJ403" s="8">
        <v>11.45</v>
      </c>
      <c r="LK403" s="8">
        <v>0.22</v>
      </c>
      <c r="LL403" s="8">
        <v>105.81</v>
      </c>
      <c r="LM403" s="8">
        <v>0.13</v>
      </c>
      <c r="MP403" s="8">
        <v>106.32</v>
      </c>
      <c r="MQ403" s="8">
        <v>0.12</v>
      </c>
      <c r="MR403" s="8">
        <v>105.81</v>
      </c>
      <c r="MS403" s="8">
        <v>0.13</v>
      </c>
      <c r="MT403" s="8">
        <v>101.36</v>
      </c>
      <c r="MU403" s="8">
        <v>0.15</v>
      </c>
      <c r="MV403" s="8">
        <v>102.15</v>
      </c>
      <c r="MW403" s="8">
        <v>0.14000000000000001</v>
      </c>
      <c r="MX403" s="8">
        <v>58.96</v>
      </c>
      <c r="MY403" s="8">
        <v>0.04</v>
      </c>
      <c r="MZ403" s="8">
        <v>58.5</v>
      </c>
      <c r="NA403" s="8">
        <v>0.04</v>
      </c>
      <c r="NB403" s="8">
        <v>57.93</v>
      </c>
      <c r="NC403" s="8">
        <v>0.04</v>
      </c>
      <c r="ND403" s="8">
        <v>59.11</v>
      </c>
      <c r="NE403" s="8">
        <v>0.04</v>
      </c>
      <c r="NF403" s="8">
        <v>58.79</v>
      </c>
      <c r="NG403" s="8">
        <v>0.04</v>
      </c>
      <c r="NH403" s="8">
        <v>58.76</v>
      </c>
      <c r="NI403" s="8">
        <v>0.04</v>
      </c>
      <c r="NJ403" s="8">
        <v>106.47</v>
      </c>
      <c r="NK403" s="8">
        <v>0.1</v>
      </c>
      <c r="NL403" s="8">
        <v>101.33</v>
      </c>
      <c r="NM403" s="8">
        <v>0.11</v>
      </c>
      <c r="NN403" s="8">
        <v>51.42</v>
      </c>
      <c r="NO403" s="8">
        <v>0.45</v>
      </c>
      <c r="NP403" s="8">
        <v>57.78</v>
      </c>
      <c r="NQ403" s="8">
        <v>0.18</v>
      </c>
      <c r="NR403" s="8">
        <v>168.94</v>
      </c>
      <c r="NS403" s="8">
        <v>0.14000000000000001</v>
      </c>
      <c r="NT403" s="8">
        <v>101.86</v>
      </c>
      <c r="NU403" s="8">
        <v>0.15</v>
      </c>
      <c r="NV403" s="8">
        <v>100.48</v>
      </c>
      <c r="NW403" s="8">
        <v>0.15</v>
      </c>
      <c r="NX403" s="8">
        <v>50.8</v>
      </c>
      <c r="NY403" s="8">
        <v>0.1</v>
      </c>
      <c r="NZ403" s="8">
        <v>60.65</v>
      </c>
      <c r="OA403" s="8">
        <v>0.32</v>
      </c>
      <c r="OB403" s="8">
        <v>99.74</v>
      </c>
      <c r="OC403" s="8">
        <v>0.09</v>
      </c>
      <c r="OD403" s="8">
        <v>100.32</v>
      </c>
      <c r="OE403" s="8">
        <v>0.14000000000000001</v>
      </c>
      <c r="OF403" s="8">
        <v>92.6</v>
      </c>
      <c r="OG403" s="8">
        <v>0.09</v>
      </c>
      <c r="OH403" s="8">
        <v>106.86</v>
      </c>
      <c r="OI403" s="8">
        <v>0.12</v>
      </c>
      <c r="OJ403" s="8">
        <v>106.67</v>
      </c>
      <c r="OK403" s="8">
        <v>0.1</v>
      </c>
      <c r="OL403" s="8">
        <v>102.07</v>
      </c>
      <c r="OM403" s="8">
        <v>0.08</v>
      </c>
      <c r="ON403" s="8">
        <v>101.74</v>
      </c>
      <c r="OO403" s="8">
        <v>0.09</v>
      </c>
      <c r="OP403" s="8">
        <v>101.36</v>
      </c>
      <c r="OQ403" s="8">
        <v>0.15</v>
      </c>
      <c r="OR403" s="8">
        <v>102.15</v>
      </c>
      <c r="OS403" s="8">
        <v>0.14000000000000001</v>
      </c>
      <c r="PF403" s="8">
        <v>107.51</v>
      </c>
      <c r="PG403" s="8">
        <v>0.14000000000000001</v>
      </c>
      <c r="PH403" s="8">
        <v>58.76</v>
      </c>
      <c r="PI403" s="8">
        <v>0.04</v>
      </c>
      <c r="PL403" s="8">
        <v>101.17</v>
      </c>
      <c r="PM403" s="8">
        <v>0.15</v>
      </c>
      <c r="PN403" s="8">
        <v>106.32</v>
      </c>
      <c r="PO403" s="8">
        <v>0.12</v>
      </c>
      <c r="PP403" s="8">
        <v>105.81</v>
      </c>
      <c r="PQ403" s="8">
        <v>0.13</v>
      </c>
      <c r="QH403" s="8">
        <v>51.02</v>
      </c>
      <c r="QI403" s="8">
        <v>0.2</v>
      </c>
      <c r="QV403" s="8">
        <v>174.52</v>
      </c>
      <c r="QW403" s="8">
        <v>0.1</v>
      </c>
      <c r="QX403" s="8">
        <v>95.29</v>
      </c>
      <c r="QY403" s="8">
        <v>0.14000000000000001</v>
      </c>
      <c r="QZ403" s="8">
        <v>95.22</v>
      </c>
      <c r="RA403" s="8">
        <v>0.22</v>
      </c>
      <c r="RB403" s="8">
        <v>75.91</v>
      </c>
      <c r="RC403" s="8">
        <v>0.09</v>
      </c>
      <c r="RD403" s="8">
        <v>75.7</v>
      </c>
      <c r="RE403" s="8">
        <v>0.09</v>
      </c>
      <c r="RF403" s="8">
        <v>75.42</v>
      </c>
      <c r="RG403" s="8">
        <v>0.08</v>
      </c>
      <c r="RH403" s="8">
        <v>76.28</v>
      </c>
      <c r="RI403" s="8">
        <v>0.05</v>
      </c>
      <c r="RJ403" s="8">
        <v>76.28</v>
      </c>
      <c r="RK403" s="8">
        <v>0.08</v>
      </c>
      <c r="RL403" s="8">
        <v>76.17</v>
      </c>
      <c r="RM403" s="8">
        <v>0.09</v>
      </c>
      <c r="RN403" s="8">
        <v>75.91</v>
      </c>
      <c r="RO403" s="8">
        <v>0.09</v>
      </c>
      <c r="RP403" s="8">
        <v>83.61</v>
      </c>
      <c r="RQ403" s="8">
        <v>0.17</v>
      </c>
      <c r="RR403" s="8">
        <v>86.8</v>
      </c>
      <c r="RS403" s="8">
        <v>0.2</v>
      </c>
      <c r="RT403" s="8">
        <v>85.1</v>
      </c>
      <c r="RU403" s="8">
        <v>0.2</v>
      </c>
      <c r="RV403" s="8">
        <v>75.42</v>
      </c>
      <c r="RW403" s="8">
        <v>0.11</v>
      </c>
      <c r="RX403" s="8">
        <v>83.89</v>
      </c>
      <c r="RY403" s="8">
        <v>0.19</v>
      </c>
      <c r="RZ403" s="8">
        <v>83.73</v>
      </c>
      <c r="SA403" s="8">
        <v>0.15</v>
      </c>
      <c r="SB403" s="8">
        <v>82.16</v>
      </c>
      <c r="SC403" s="8">
        <v>0.18</v>
      </c>
      <c r="SD403" s="8">
        <v>78.209999999999994</v>
      </c>
      <c r="SE403" s="8">
        <v>7.0000000000000007E-2</v>
      </c>
      <c r="SF403" s="8">
        <v>81.53</v>
      </c>
      <c r="SG403" s="8">
        <v>0.16</v>
      </c>
      <c r="SH403" s="8">
        <v>79.02</v>
      </c>
      <c r="SI403" s="8">
        <v>0.14000000000000001</v>
      </c>
      <c r="SJ403" s="8">
        <v>76.88</v>
      </c>
      <c r="SK403" s="8">
        <v>0.12</v>
      </c>
      <c r="SL403" s="8">
        <v>75.180000000000007</v>
      </c>
      <c r="SM403" s="8">
        <v>0.1</v>
      </c>
      <c r="SN403" s="8">
        <v>75.61</v>
      </c>
      <c r="SO403" s="8">
        <v>0.11</v>
      </c>
      <c r="SP403" s="8">
        <v>77.569999999999993</v>
      </c>
      <c r="SQ403" s="8">
        <v>0.08</v>
      </c>
      <c r="SR403" s="8">
        <v>77.12</v>
      </c>
      <c r="SS403" s="8">
        <v>0.1</v>
      </c>
      <c r="ST403" s="8">
        <v>75.180000000000007</v>
      </c>
      <c r="SU403" s="8">
        <v>0.09</v>
      </c>
      <c r="SV403" s="8">
        <v>75.27</v>
      </c>
      <c r="SW403" s="8">
        <v>0.08</v>
      </c>
      <c r="SX403" s="8">
        <v>75.8</v>
      </c>
      <c r="SY403" s="8">
        <v>0.09</v>
      </c>
      <c r="SZ403" s="8">
        <v>76.13</v>
      </c>
      <c r="TA403" s="8">
        <v>0.08</v>
      </c>
      <c r="TD403" s="8">
        <v>75.47</v>
      </c>
      <c r="TE403" s="8">
        <v>0.09</v>
      </c>
      <c r="TF403" s="8">
        <v>76.05</v>
      </c>
      <c r="TG403" s="8">
        <v>7.0000000000000007E-2</v>
      </c>
      <c r="TH403" s="8">
        <v>75.78</v>
      </c>
      <c r="TI403" s="8">
        <v>0.09</v>
      </c>
      <c r="TJ403" s="8">
        <v>75.55</v>
      </c>
      <c r="TK403" s="8">
        <v>0.1</v>
      </c>
      <c r="TL403" s="8">
        <v>75.44</v>
      </c>
      <c r="TN403" s="8">
        <v>75.33</v>
      </c>
      <c r="TO403" s="8">
        <v>0.11</v>
      </c>
      <c r="TR403" s="8">
        <v>82.13</v>
      </c>
      <c r="TS403" s="8">
        <v>0.15</v>
      </c>
      <c r="TT403" s="8">
        <v>80.78</v>
      </c>
      <c r="TU403" s="8">
        <v>0.14000000000000001</v>
      </c>
      <c r="TV403" s="8">
        <v>75.48</v>
      </c>
      <c r="TW403" s="8">
        <v>0.1</v>
      </c>
      <c r="TX403" s="8">
        <v>75.150000000000006</v>
      </c>
      <c r="TY403" s="8">
        <v>0.1</v>
      </c>
      <c r="WJ403" s="8" t="s">
        <v>220</v>
      </c>
      <c r="WK403" s="8">
        <v>74.665000000000006</v>
      </c>
      <c r="WL403" s="8">
        <v>1.9E-2</v>
      </c>
      <c r="WM403" s="8">
        <v>61.975000000000001</v>
      </c>
      <c r="WN403" s="8">
        <v>0.02</v>
      </c>
      <c r="WO403" s="8">
        <v>58.337000000000003</v>
      </c>
      <c r="WP403" s="8">
        <v>8.9999999999999993E-3</v>
      </c>
      <c r="WQ403" s="8">
        <v>55.594000000000001</v>
      </c>
      <c r="WR403" s="8">
        <v>1.7999999999999999E-2</v>
      </c>
      <c r="WS403" s="8">
        <v>94.906000000000006</v>
      </c>
      <c r="WT403" s="8">
        <v>2.1999999999999999E-2</v>
      </c>
      <c r="WU403" s="8">
        <v>74.918999999999997</v>
      </c>
      <c r="WV403" s="8">
        <v>2.4E-2</v>
      </c>
      <c r="WW403" s="8">
        <v>3004.2</v>
      </c>
      <c r="WX403" s="8">
        <v>4</v>
      </c>
      <c r="WY403" s="8">
        <v>2961.1</v>
      </c>
      <c r="WZ403" s="8">
        <v>3.9</v>
      </c>
      <c r="XA403" s="8">
        <v>0.61299999999999999</v>
      </c>
      <c r="XB403" s="8">
        <v>2E-3</v>
      </c>
      <c r="XC403" s="8">
        <v>-0.223</v>
      </c>
      <c r="XD403" s="8">
        <v>2E-3</v>
      </c>
      <c r="XE403" s="8">
        <v>0.223</v>
      </c>
      <c r="XF403" s="8">
        <v>5.0000000000000001E-3</v>
      </c>
      <c r="XG403" s="8">
        <v>1.2642</v>
      </c>
      <c r="XH403" s="8">
        <v>3.3999999999999998E-3</v>
      </c>
      <c r="XI403" s="8">
        <v>29.431000000000001</v>
      </c>
      <c r="XJ403" s="8">
        <v>0</v>
      </c>
      <c r="XK403" s="8">
        <v>8631</v>
      </c>
      <c r="XL403" s="8">
        <v>23</v>
      </c>
      <c r="XM403" s="8">
        <v>1640</v>
      </c>
      <c r="XO403" s="1">
        <v>5.3326663331665733E-2</v>
      </c>
      <c r="XP403" s="2">
        <v>159.90533266633287</v>
      </c>
      <c r="XQ403" s="4">
        <v>13.03</v>
      </c>
      <c r="XR403" s="4">
        <v>0.24</v>
      </c>
      <c r="XS403" s="45">
        <f t="shared" si="307"/>
        <v>1.4772673447101632</v>
      </c>
      <c r="XT403" s="9">
        <f t="shared" si="309"/>
        <v>13730.555786275756</v>
      </c>
      <c r="XU403" s="46">
        <f t="shared" si="310"/>
        <v>213.24489886614171</v>
      </c>
      <c r="XV403" s="9">
        <f t="shared" si="308"/>
        <v>160.32557278743803</v>
      </c>
      <c r="XW403" s="9">
        <f t="shared" si="311"/>
        <v>682.37569601793177</v>
      </c>
      <c r="XX403" s="9">
        <f t="shared" si="312"/>
        <v>13048.180090257823</v>
      </c>
      <c r="XY403" s="15">
        <f t="shared" si="313"/>
        <v>9.0932338697332533E-3</v>
      </c>
      <c r="XZ403" s="9">
        <f t="shared" si="314"/>
        <v>28.116592141560208</v>
      </c>
      <c r="YA403" s="9">
        <f t="shared" si="315"/>
        <v>56.859732655289839</v>
      </c>
      <c r="YB403" s="10">
        <v>14.097123363833134</v>
      </c>
      <c r="YC403" s="10">
        <v>13.12780071001708</v>
      </c>
      <c r="YD403" s="3">
        <v>1.3872358597290248E-2</v>
      </c>
      <c r="YE403" s="9">
        <v>38.08056958060024</v>
      </c>
      <c r="YF403" s="15">
        <v>8.8433018071954212E-3</v>
      </c>
      <c r="YG403" s="9">
        <v>27.595509814903149</v>
      </c>
      <c r="YH403" s="15">
        <v>8.7499242484237166E-3</v>
      </c>
      <c r="YI403" s="9">
        <v>23.511186910488416</v>
      </c>
      <c r="YJ403" s="9">
        <f t="shared" si="316"/>
        <v>75.679675823213202</v>
      </c>
      <c r="YK403" s="9">
        <f t="shared" si="317"/>
        <v>62.712303451172104</v>
      </c>
      <c r="YL403" s="9">
        <f t="shared" si="318"/>
        <v>23.150903613809742</v>
      </c>
      <c r="YM403" s="9">
        <f t="shared" si="319"/>
        <v>68181.663347547292</v>
      </c>
      <c r="YN403" s="9">
        <f t="shared" si="320"/>
        <v>62017.98709481064</v>
      </c>
      <c r="YO403" s="9">
        <f t="shared" si="321"/>
        <v>6991</v>
      </c>
      <c r="YP403" s="14">
        <f t="shared" si="322"/>
        <v>0.34995161203937286</v>
      </c>
      <c r="YQ403" s="9">
        <f t="shared" si="323"/>
        <v>63312.148187377432</v>
      </c>
      <c r="YR403" s="9">
        <f t="shared" si="324"/>
        <v>57148.47193464078</v>
      </c>
      <c r="YS403" s="10">
        <f t="shared" si="325"/>
        <v>7.3354360082698911</v>
      </c>
      <c r="YT403" s="15">
        <f t="shared" si="326"/>
        <v>0.15857464250551911</v>
      </c>
      <c r="YU403" s="16">
        <f t="shared" si="327"/>
        <v>-4.9656885277504657</v>
      </c>
      <c r="YV403" s="16">
        <f t="shared" si="328"/>
        <v>-18.819943167923363</v>
      </c>
      <c r="YW403" s="47">
        <f t="shared" si="329"/>
        <v>53.312934673453157</v>
      </c>
      <c r="YX403" s="5">
        <f t="shared" si="330"/>
        <v>68181.663347547292</v>
      </c>
      <c r="YY403" s="5">
        <f t="shared" si="331"/>
        <v>56080.023488230319</v>
      </c>
      <c r="YZ403" s="5">
        <f t="shared" si="332"/>
        <v>4946.889903909866</v>
      </c>
      <c r="ZA403" s="5">
        <f t="shared" si="333"/>
        <v>7154.7499554071655</v>
      </c>
      <c r="ZB403" s="5">
        <f t="shared" si="334"/>
        <v>68181.66334754735</v>
      </c>
      <c r="ZC403" s="6">
        <f t="shared" si="335"/>
        <v>1.0000000000000009</v>
      </c>
    </row>
    <row r="404" spans="1:679" s="8" customFormat="1" x14ac:dyDescent="0.25">
      <c r="A404" s="8">
        <v>2</v>
      </c>
      <c r="B404" s="8" t="s">
        <v>265</v>
      </c>
      <c r="C404" s="8" t="s">
        <v>266</v>
      </c>
      <c r="D404" s="8" t="s">
        <v>265</v>
      </c>
      <c r="E404" s="8" t="s">
        <v>3329</v>
      </c>
      <c r="F404" s="8" t="s">
        <v>3316</v>
      </c>
      <c r="G404" s="8" t="s">
        <v>3316</v>
      </c>
      <c r="H404" s="8" t="s">
        <v>3309</v>
      </c>
      <c r="I404" s="8" t="s">
        <v>3310</v>
      </c>
      <c r="J404" s="8" t="s">
        <v>3310</v>
      </c>
      <c r="K404" s="8">
        <v>939</v>
      </c>
      <c r="L404" s="8">
        <v>5.75</v>
      </c>
      <c r="N404" s="7">
        <v>0</v>
      </c>
      <c r="O404" s="7">
        <v>0</v>
      </c>
      <c r="P404" s="8" t="s">
        <v>3370</v>
      </c>
      <c r="Q404" s="8" t="s">
        <v>241</v>
      </c>
      <c r="R404" s="8" t="s">
        <v>267</v>
      </c>
      <c r="S404" s="8" t="s">
        <v>119</v>
      </c>
      <c r="T404" s="8" t="s">
        <v>120</v>
      </c>
      <c r="U404" s="8" t="s">
        <v>135</v>
      </c>
      <c r="V404" s="8" t="s">
        <v>3378</v>
      </c>
      <c r="W404" s="8" t="s">
        <v>3382</v>
      </c>
      <c r="X404" s="8" t="s">
        <v>3388</v>
      </c>
      <c r="Y404" s="8" t="s">
        <v>3388</v>
      </c>
      <c r="Z404" s="8" t="s">
        <v>122</v>
      </c>
      <c r="AA404" s="8" t="s">
        <v>123</v>
      </c>
      <c r="AB404" s="8" t="s">
        <v>124</v>
      </c>
      <c r="AC404" s="8" t="s">
        <v>243</v>
      </c>
      <c r="AD404" s="8" t="s">
        <v>126</v>
      </c>
      <c r="AE404" s="8" t="s">
        <v>3393</v>
      </c>
      <c r="AF404" s="8" t="s">
        <v>127</v>
      </c>
      <c r="AG404" s="8">
        <v>75</v>
      </c>
      <c r="AH404" s="8">
        <v>62</v>
      </c>
      <c r="AI404" s="8">
        <v>95</v>
      </c>
      <c r="AJ404" s="8">
        <v>75</v>
      </c>
      <c r="AK404" s="8">
        <v>6.4</v>
      </c>
      <c r="AL404" s="8">
        <v>6.2</v>
      </c>
      <c r="AM404" s="8">
        <v>6.4</v>
      </c>
      <c r="AN404" s="8">
        <v>6.2</v>
      </c>
      <c r="AO404" s="8">
        <v>460.8</v>
      </c>
      <c r="AP404" s="8">
        <v>1.3</v>
      </c>
      <c r="AQ404" s="8">
        <v>15.4</v>
      </c>
      <c r="AR404" s="8">
        <v>0</v>
      </c>
      <c r="AS404" s="8">
        <v>45513</v>
      </c>
      <c r="AT404" s="8">
        <v>51</v>
      </c>
      <c r="AU404" s="8">
        <v>46106</v>
      </c>
      <c r="AV404" s="8">
        <v>529</v>
      </c>
      <c r="AW404" s="8">
        <v>0</v>
      </c>
      <c r="AX404" s="8">
        <v>0</v>
      </c>
      <c r="AY404" s="8">
        <v>45503</v>
      </c>
      <c r="AZ404" s="8">
        <v>51</v>
      </c>
      <c r="BA404" s="8">
        <v>5.2507500580000004</v>
      </c>
      <c r="BB404" s="8">
        <v>949</v>
      </c>
      <c r="CO404" s="8" t="s">
        <v>268</v>
      </c>
      <c r="CP404" s="8" t="s">
        <v>269</v>
      </c>
      <c r="CQ404" s="8">
        <v>75.009</v>
      </c>
      <c r="CR404" s="8">
        <v>1.0999999999999999E-2</v>
      </c>
      <c r="CS404" s="8">
        <v>61.997999999999998</v>
      </c>
      <c r="CT404" s="8">
        <v>8.0000000000000002E-3</v>
      </c>
      <c r="CU404" s="8">
        <v>95</v>
      </c>
      <c r="CV404" s="8">
        <v>2.5000000000000001E-2</v>
      </c>
      <c r="CW404" s="8">
        <v>75.004000000000005</v>
      </c>
      <c r="CX404" s="8">
        <v>2.5000000000000001E-2</v>
      </c>
      <c r="CY404" s="8">
        <v>74.97</v>
      </c>
      <c r="CZ404" s="8">
        <v>0.15</v>
      </c>
      <c r="DA404" s="8">
        <v>60.83</v>
      </c>
      <c r="DB404" s="8">
        <v>0.06</v>
      </c>
      <c r="DC404" s="8">
        <v>63.04</v>
      </c>
      <c r="DD404" s="8">
        <v>0.01</v>
      </c>
      <c r="DE404" s="8">
        <v>0.11799999999999999</v>
      </c>
      <c r="DF404" s="8">
        <v>3.0000000000000001E-3</v>
      </c>
      <c r="DG404" s="8">
        <v>1.2692000000000001</v>
      </c>
      <c r="DH404" s="8">
        <v>2.0999999999999999E-3</v>
      </c>
      <c r="DI404" s="8">
        <v>45513</v>
      </c>
      <c r="DJ404" s="8">
        <v>51</v>
      </c>
      <c r="DK404" s="8">
        <v>0</v>
      </c>
      <c r="DL404" s="8">
        <v>0</v>
      </c>
      <c r="DM404" s="8">
        <v>5.2510000000000003</v>
      </c>
      <c r="DN404" s="8">
        <v>1.4999999999999999E-2</v>
      </c>
      <c r="DU404" s="8">
        <v>460.8</v>
      </c>
      <c r="DV404" s="8">
        <v>2.7</v>
      </c>
      <c r="DW404" s="8">
        <v>460.9</v>
      </c>
      <c r="DX404" s="8">
        <v>2.7</v>
      </c>
      <c r="DY404" s="8">
        <v>459.1</v>
      </c>
      <c r="DZ404" s="8">
        <v>2.6</v>
      </c>
      <c r="EA404" s="8">
        <v>15.4</v>
      </c>
      <c r="EB404" s="8">
        <v>0.1</v>
      </c>
      <c r="EC404" s="8">
        <v>13.3</v>
      </c>
      <c r="ED404" s="8">
        <v>0</v>
      </c>
      <c r="EE404" s="8">
        <v>12.9</v>
      </c>
      <c r="EF404" s="8">
        <v>0.1</v>
      </c>
      <c r="EG404" s="8">
        <v>7011.7</v>
      </c>
      <c r="EH404" s="8">
        <v>65.7</v>
      </c>
      <c r="EI404" s="8">
        <v>3189.4</v>
      </c>
      <c r="EJ404" s="8">
        <v>69.8</v>
      </c>
      <c r="EK404" s="8">
        <v>1654.3</v>
      </c>
      <c r="EL404" s="8">
        <v>55.1</v>
      </c>
      <c r="EM404" s="8">
        <v>460</v>
      </c>
      <c r="EO404" s="8">
        <v>460</v>
      </c>
      <c r="EQ404" s="8">
        <v>460</v>
      </c>
      <c r="ES404" s="8">
        <v>3.3</v>
      </c>
      <c r="EU404" s="8">
        <v>3.2</v>
      </c>
      <c r="EW404" s="8">
        <v>3.1</v>
      </c>
      <c r="EY404" s="8">
        <v>0.56999999999999995</v>
      </c>
      <c r="EZ404" s="8">
        <v>460</v>
      </c>
      <c r="FB404" s="8">
        <v>460</v>
      </c>
      <c r="FD404" s="8">
        <v>460</v>
      </c>
      <c r="FF404" s="8">
        <v>4.5999999999999996</v>
      </c>
      <c r="FH404" s="8">
        <v>4.9000000000000004</v>
      </c>
      <c r="FJ404" s="8">
        <v>4.4000000000000004</v>
      </c>
      <c r="FL404" s="8">
        <v>3170</v>
      </c>
      <c r="FN404" s="8">
        <v>0.85</v>
      </c>
      <c r="FO404" s="8">
        <v>460</v>
      </c>
      <c r="FP404" s="8">
        <v>460</v>
      </c>
      <c r="FQ404" s="8">
        <v>460</v>
      </c>
      <c r="FR404" s="8">
        <v>5</v>
      </c>
      <c r="FS404" s="8">
        <v>4.5999999999999996</v>
      </c>
      <c r="FT404" s="8">
        <v>4.5</v>
      </c>
      <c r="FU404" s="8">
        <v>3060</v>
      </c>
      <c r="FV404" s="8">
        <v>0.81</v>
      </c>
      <c r="FW404" s="8">
        <v>459.9</v>
      </c>
      <c r="FY404" s="8">
        <v>1.6</v>
      </c>
      <c r="GA404" s="8">
        <v>705.9</v>
      </c>
      <c r="GC404" s="8">
        <v>85</v>
      </c>
      <c r="GE404" s="8">
        <v>8660.9</v>
      </c>
      <c r="GT404" s="8">
        <v>217.4</v>
      </c>
      <c r="GU404" s="8">
        <v>0.32</v>
      </c>
      <c r="GV404" s="8">
        <v>106.84</v>
      </c>
      <c r="GW404" s="8">
        <v>0.14000000000000001</v>
      </c>
      <c r="GX404" s="8">
        <v>107.08</v>
      </c>
      <c r="GY404" s="8">
        <v>0.1</v>
      </c>
      <c r="GZ404" s="8">
        <v>0.24</v>
      </c>
      <c r="HA404" s="8">
        <v>0.1</v>
      </c>
      <c r="HB404" s="8">
        <v>247.47</v>
      </c>
      <c r="HC404" s="8">
        <v>0.35</v>
      </c>
      <c r="HD404" s="8">
        <v>173.95</v>
      </c>
      <c r="HE404" s="8">
        <v>0.09</v>
      </c>
      <c r="HF404" s="8">
        <v>116.32</v>
      </c>
      <c r="HG404" s="8">
        <v>0.1</v>
      </c>
      <c r="HH404" s="8">
        <v>57.64</v>
      </c>
      <c r="HI404" s="8">
        <v>7.0000000000000007E-2</v>
      </c>
      <c r="HJ404" s="8">
        <v>210.07</v>
      </c>
      <c r="HK404" s="8">
        <v>0.05</v>
      </c>
      <c r="HL404" s="8">
        <v>99.35</v>
      </c>
      <c r="HM404" s="8">
        <v>0.1</v>
      </c>
      <c r="HN404" s="8">
        <v>104.68</v>
      </c>
      <c r="HO404" s="8">
        <v>0.05</v>
      </c>
      <c r="HP404" s="8">
        <v>5.37</v>
      </c>
      <c r="HQ404" s="8">
        <v>0.05</v>
      </c>
      <c r="HR404" s="8">
        <v>78.09</v>
      </c>
      <c r="HS404" s="8">
        <v>0.05</v>
      </c>
      <c r="HT404" s="8">
        <v>52.7</v>
      </c>
      <c r="HU404" s="8">
        <v>0.36</v>
      </c>
      <c r="HV404" s="8">
        <v>46.13</v>
      </c>
      <c r="HW404" s="8">
        <v>0.03</v>
      </c>
      <c r="HX404" s="8">
        <v>6.57</v>
      </c>
      <c r="HY404" s="8">
        <v>0.38</v>
      </c>
      <c r="HZ404" s="8">
        <v>77.34</v>
      </c>
      <c r="IA404" s="8">
        <v>0.02</v>
      </c>
      <c r="IB404" s="8">
        <v>59.26</v>
      </c>
      <c r="IC404" s="8">
        <v>0.11</v>
      </c>
      <c r="ID404" s="8">
        <v>45.65</v>
      </c>
      <c r="IE404" s="8">
        <v>0.01</v>
      </c>
      <c r="IF404" s="8">
        <v>13.61</v>
      </c>
      <c r="IG404" s="8">
        <v>0.12</v>
      </c>
      <c r="KB404" s="8">
        <v>252.11</v>
      </c>
      <c r="KC404" s="8">
        <v>0.36</v>
      </c>
      <c r="KD404" s="8">
        <v>168.42</v>
      </c>
      <c r="KE404" s="8">
        <v>0.1</v>
      </c>
      <c r="KF404" s="8">
        <v>117.67</v>
      </c>
      <c r="KG404" s="8">
        <v>0.1</v>
      </c>
      <c r="KH404" s="8">
        <v>50.75</v>
      </c>
      <c r="KI404" s="8">
        <v>0.06</v>
      </c>
      <c r="KJ404" s="8">
        <v>230.8</v>
      </c>
      <c r="KK404" s="8">
        <v>0.46</v>
      </c>
      <c r="KL404" s="8">
        <v>111.3</v>
      </c>
      <c r="KM404" s="8">
        <v>0.14000000000000001</v>
      </c>
      <c r="KN404" s="8">
        <v>9.7799999999999994</v>
      </c>
      <c r="KO404" s="8">
        <v>0.1</v>
      </c>
      <c r="KP404" s="8">
        <v>218.2</v>
      </c>
      <c r="KQ404" s="8">
        <v>0.05</v>
      </c>
      <c r="KR404" s="8">
        <v>100.61</v>
      </c>
      <c r="KS404" s="8">
        <v>0.13</v>
      </c>
      <c r="KT404" s="8">
        <v>107.33</v>
      </c>
      <c r="KU404" s="8">
        <v>0.05</v>
      </c>
      <c r="KV404" s="8">
        <v>6.83</v>
      </c>
      <c r="KW404" s="8">
        <v>0.05</v>
      </c>
      <c r="KX404" s="8">
        <v>87.24</v>
      </c>
      <c r="KY404" s="8">
        <v>0.05</v>
      </c>
      <c r="KZ404" s="8">
        <v>51.74</v>
      </c>
      <c r="LA404" s="8">
        <v>0.03</v>
      </c>
      <c r="LB404" s="8">
        <v>3.07</v>
      </c>
      <c r="LC404" s="8">
        <v>0.32</v>
      </c>
      <c r="LD404" s="8">
        <v>86.21</v>
      </c>
      <c r="LE404" s="8">
        <v>0.06</v>
      </c>
      <c r="LF404" s="8">
        <v>63.13</v>
      </c>
      <c r="LG404" s="8">
        <v>0.14000000000000001</v>
      </c>
      <c r="LH404" s="8">
        <v>51.13</v>
      </c>
      <c r="LI404" s="8">
        <v>0.04</v>
      </c>
      <c r="LJ404" s="8">
        <v>12</v>
      </c>
      <c r="LK404" s="8">
        <v>0.14000000000000001</v>
      </c>
      <c r="LL404" s="8">
        <v>105.33</v>
      </c>
      <c r="LM404" s="8">
        <v>0.14000000000000001</v>
      </c>
      <c r="MP404" s="8">
        <v>105.75</v>
      </c>
      <c r="MQ404" s="8">
        <v>0.13</v>
      </c>
      <c r="MR404" s="8">
        <v>105.33</v>
      </c>
      <c r="MS404" s="8">
        <v>0.14000000000000001</v>
      </c>
      <c r="MT404" s="8">
        <v>101.56</v>
      </c>
      <c r="MU404" s="8">
        <v>0.14000000000000001</v>
      </c>
      <c r="MV404" s="8">
        <v>101.86</v>
      </c>
      <c r="MW404" s="8">
        <v>0.12</v>
      </c>
      <c r="MX404" s="8">
        <v>61.08</v>
      </c>
      <c r="MY404" s="8">
        <v>7.0000000000000007E-2</v>
      </c>
      <c r="MZ404" s="8">
        <v>60.8</v>
      </c>
      <c r="NA404" s="8">
        <v>0.06</v>
      </c>
      <c r="NB404" s="8">
        <v>60.37</v>
      </c>
      <c r="NC404" s="8">
        <v>0.06</v>
      </c>
      <c r="ND404" s="8">
        <v>61.25</v>
      </c>
      <c r="NE404" s="8">
        <v>0.03</v>
      </c>
      <c r="NF404" s="8">
        <v>60.96</v>
      </c>
      <c r="NG404" s="8">
        <v>0.03</v>
      </c>
      <c r="NH404" s="8">
        <v>61.03</v>
      </c>
      <c r="NI404" s="8">
        <v>0.04</v>
      </c>
      <c r="NJ404" s="8">
        <v>106.04</v>
      </c>
      <c r="NK404" s="8">
        <v>0.1</v>
      </c>
      <c r="NL404" s="8">
        <v>100.52</v>
      </c>
      <c r="NM404" s="8">
        <v>0.11</v>
      </c>
      <c r="NN404" s="8">
        <v>53.78</v>
      </c>
      <c r="NO404" s="8">
        <v>0.54</v>
      </c>
      <c r="NP404" s="8">
        <v>59.1</v>
      </c>
      <c r="NQ404" s="8">
        <v>0.18</v>
      </c>
      <c r="NR404" s="8">
        <v>167.63</v>
      </c>
      <c r="NS404" s="8">
        <v>0.12</v>
      </c>
      <c r="NT404" s="8">
        <v>102.03</v>
      </c>
      <c r="NU404" s="8">
        <v>0.14000000000000001</v>
      </c>
      <c r="NV404" s="8">
        <v>101.09</v>
      </c>
      <c r="NW404" s="8">
        <v>0.13</v>
      </c>
      <c r="NX404" s="8">
        <v>54.49</v>
      </c>
      <c r="NY404" s="8">
        <v>0.11</v>
      </c>
      <c r="NZ404" s="8">
        <v>65.23</v>
      </c>
      <c r="OA404" s="8">
        <v>0.19</v>
      </c>
      <c r="OB404" s="8">
        <v>99.35</v>
      </c>
      <c r="OC404" s="8">
        <v>0.1</v>
      </c>
      <c r="OD404" s="8">
        <v>100.61</v>
      </c>
      <c r="OE404" s="8">
        <v>0.13</v>
      </c>
      <c r="OF404" s="8">
        <v>92.71</v>
      </c>
      <c r="OG404" s="8">
        <v>0.11</v>
      </c>
      <c r="OH404" s="8">
        <v>106.65</v>
      </c>
      <c r="OI404" s="8">
        <v>0.13</v>
      </c>
      <c r="OJ404" s="8">
        <v>106.45</v>
      </c>
      <c r="OK404" s="8">
        <v>0.11</v>
      </c>
      <c r="OL404" s="8">
        <v>102.29</v>
      </c>
      <c r="OM404" s="8">
        <v>0.1</v>
      </c>
      <c r="ON404" s="8">
        <v>101.84</v>
      </c>
      <c r="OO404" s="8">
        <v>0.39</v>
      </c>
      <c r="OP404" s="8">
        <v>101.56</v>
      </c>
      <c r="OQ404" s="8">
        <v>0.14000000000000001</v>
      </c>
      <c r="OR404" s="8">
        <v>101.86</v>
      </c>
      <c r="OS404" s="8">
        <v>0.12</v>
      </c>
      <c r="PF404" s="8">
        <v>106.84</v>
      </c>
      <c r="PG404" s="8">
        <v>0.14000000000000001</v>
      </c>
      <c r="PH404" s="8">
        <v>61.03</v>
      </c>
      <c r="PI404" s="8">
        <v>0.04</v>
      </c>
      <c r="PL404" s="8">
        <v>101.52</v>
      </c>
      <c r="PM404" s="8">
        <v>0.14000000000000001</v>
      </c>
      <c r="PN404" s="8">
        <v>105.75</v>
      </c>
      <c r="PO404" s="8">
        <v>0.13</v>
      </c>
      <c r="PP404" s="8">
        <v>105.33</v>
      </c>
      <c r="PQ404" s="8">
        <v>0.14000000000000001</v>
      </c>
      <c r="QH404" s="8">
        <v>54.81</v>
      </c>
      <c r="QI404" s="8">
        <v>0.3</v>
      </c>
      <c r="QV404" s="8">
        <v>174.36</v>
      </c>
      <c r="QW404" s="8">
        <v>0.11</v>
      </c>
      <c r="QX404" s="8">
        <v>94.57</v>
      </c>
      <c r="QY404" s="8">
        <v>0.17</v>
      </c>
      <c r="QZ404" s="8">
        <v>94.76</v>
      </c>
      <c r="RA404" s="8">
        <v>0.23</v>
      </c>
      <c r="RB404" s="8">
        <v>75.680000000000007</v>
      </c>
      <c r="RC404" s="8">
        <v>7.0000000000000007E-2</v>
      </c>
      <c r="RD404" s="8">
        <v>75.540000000000006</v>
      </c>
      <c r="RE404" s="8">
        <v>0.09</v>
      </c>
      <c r="RF404" s="8">
        <v>75.3</v>
      </c>
      <c r="RG404" s="8">
        <v>7.0000000000000007E-2</v>
      </c>
      <c r="RH404" s="8">
        <v>76.03</v>
      </c>
      <c r="RI404" s="8">
        <v>0.05</v>
      </c>
      <c r="RJ404" s="8">
        <v>75.98</v>
      </c>
      <c r="RK404" s="8">
        <v>0.08</v>
      </c>
      <c r="RL404" s="8">
        <v>75.900000000000006</v>
      </c>
      <c r="RM404" s="8">
        <v>0.08</v>
      </c>
      <c r="RN404" s="8">
        <v>75.69</v>
      </c>
      <c r="RO404" s="8">
        <v>0.09</v>
      </c>
      <c r="RP404" s="8">
        <v>89.25</v>
      </c>
      <c r="RQ404" s="8">
        <v>0.34</v>
      </c>
      <c r="RR404" s="8">
        <v>87.71</v>
      </c>
      <c r="RS404" s="8">
        <v>0.21</v>
      </c>
      <c r="RT404" s="8">
        <v>89.74</v>
      </c>
      <c r="RU404" s="8">
        <v>0.18</v>
      </c>
      <c r="RV404" s="8">
        <v>81.77</v>
      </c>
      <c r="RW404" s="8">
        <v>0.17</v>
      </c>
      <c r="RX404" s="8">
        <v>86.97</v>
      </c>
      <c r="RY404" s="8">
        <v>0.21</v>
      </c>
      <c r="RZ404" s="8">
        <v>86.74</v>
      </c>
      <c r="SA404" s="8">
        <v>0.17</v>
      </c>
      <c r="SB404" s="8">
        <v>88.85</v>
      </c>
      <c r="SC404" s="8">
        <v>0.27</v>
      </c>
      <c r="SD404" s="8">
        <v>87.44</v>
      </c>
      <c r="SE404" s="8">
        <v>0.23</v>
      </c>
      <c r="SF404" s="8">
        <v>85.4</v>
      </c>
      <c r="SG404" s="8">
        <v>0.16</v>
      </c>
      <c r="SH404" s="8">
        <v>85.45</v>
      </c>
      <c r="SI404" s="8">
        <v>0.16</v>
      </c>
      <c r="SJ404" s="8">
        <v>80.61</v>
      </c>
      <c r="SK404" s="8">
        <v>0.22</v>
      </c>
      <c r="SL404" s="8">
        <v>77.790000000000006</v>
      </c>
      <c r="SM404" s="8">
        <v>0.09</v>
      </c>
      <c r="SN404" s="8">
        <v>80.97</v>
      </c>
      <c r="SO404" s="8">
        <v>0.15</v>
      </c>
      <c r="SP404" s="8">
        <v>83.31</v>
      </c>
      <c r="SQ404" s="8">
        <v>0.11</v>
      </c>
      <c r="SR404" s="8">
        <v>82.91</v>
      </c>
      <c r="SS404" s="8">
        <v>0.12</v>
      </c>
      <c r="ST404" s="8">
        <v>75.58</v>
      </c>
      <c r="SU404" s="8">
        <v>0.08</v>
      </c>
      <c r="SV404" s="8">
        <v>78.11</v>
      </c>
      <c r="SW404" s="8">
        <v>0.08</v>
      </c>
      <c r="SX404" s="8">
        <v>81.8</v>
      </c>
      <c r="SY404" s="8">
        <v>0.13</v>
      </c>
      <c r="SZ404" s="8">
        <v>82.36</v>
      </c>
      <c r="TA404" s="8">
        <v>0.13</v>
      </c>
      <c r="TD404" s="8">
        <v>75.290000000000006</v>
      </c>
      <c r="TE404" s="8">
        <v>0.08</v>
      </c>
      <c r="TF404" s="8">
        <v>76.02</v>
      </c>
      <c r="TG404" s="8">
        <v>7.0000000000000007E-2</v>
      </c>
      <c r="TH404" s="8">
        <v>75.78</v>
      </c>
      <c r="TI404" s="8">
        <v>0.09</v>
      </c>
      <c r="TJ404" s="8">
        <v>75.58</v>
      </c>
      <c r="TK404" s="8">
        <v>0.1</v>
      </c>
      <c r="TL404" s="8">
        <v>75.510000000000005</v>
      </c>
      <c r="TN404" s="8">
        <v>75.37</v>
      </c>
      <c r="TO404" s="8">
        <v>0.1</v>
      </c>
      <c r="TR404" s="8">
        <v>90.52</v>
      </c>
      <c r="TS404" s="8">
        <v>0.25</v>
      </c>
      <c r="TT404" s="8">
        <v>87.73</v>
      </c>
      <c r="TU404" s="8">
        <v>0.22</v>
      </c>
      <c r="TV404" s="8">
        <v>77.36</v>
      </c>
      <c r="TW404" s="8">
        <v>0.11</v>
      </c>
      <c r="TX404" s="8">
        <v>76.59</v>
      </c>
      <c r="TY404" s="8">
        <v>0.1</v>
      </c>
      <c r="WJ404" s="8" t="s">
        <v>225</v>
      </c>
      <c r="WK404" s="8">
        <v>75.009</v>
      </c>
      <c r="WL404" s="8">
        <v>1.0999999999999999E-2</v>
      </c>
      <c r="WM404" s="8">
        <v>61.997999999999998</v>
      </c>
      <c r="WN404" s="8">
        <v>8.0000000000000002E-3</v>
      </c>
      <c r="WO404" s="8">
        <v>61.052</v>
      </c>
      <c r="WP404" s="8">
        <v>3.0000000000000001E-3</v>
      </c>
      <c r="WQ404" s="8">
        <v>58.186</v>
      </c>
      <c r="WR404" s="8">
        <v>0.01</v>
      </c>
      <c r="WS404" s="8">
        <v>95</v>
      </c>
      <c r="WT404" s="8">
        <v>2.5000000000000001E-2</v>
      </c>
      <c r="WU404" s="8">
        <v>75.004000000000005</v>
      </c>
      <c r="WV404" s="8">
        <v>2.5000000000000001E-2</v>
      </c>
      <c r="WW404" s="8">
        <v>3020.9</v>
      </c>
      <c r="WX404" s="8">
        <v>2.5</v>
      </c>
      <c r="WY404" s="8">
        <v>2953.8</v>
      </c>
      <c r="WZ404" s="8">
        <v>2.5</v>
      </c>
      <c r="XA404" s="8">
        <v>0.52900000000000003</v>
      </c>
      <c r="XB404" s="8">
        <v>2E-3</v>
      </c>
      <c r="XC404" s="8">
        <v>-6.6000000000000003E-2</v>
      </c>
      <c r="XD404" s="8">
        <v>1E-3</v>
      </c>
      <c r="XE404" s="8">
        <v>0.11799999999999999</v>
      </c>
      <c r="XF404" s="8">
        <v>3.0000000000000001E-3</v>
      </c>
      <c r="XG404" s="8">
        <v>1.2692000000000001</v>
      </c>
      <c r="XH404" s="8">
        <v>2.0999999999999999E-3</v>
      </c>
      <c r="XI404" s="8">
        <v>29.367999999999999</v>
      </c>
      <c r="XJ404" s="8">
        <v>0</v>
      </c>
      <c r="XK404" s="8">
        <v>8666</v>
      </c>
      <c r="XL404" s="8">
        <v>24</v>
      </c>
      <c r="XM404" s="8">
        <v>1640</v>
      </c>
      <c r="XO404" s="1">
        <v>0.24588111572938026</v>
      </c>
      <c r="XP404" s="2">
        <v>747.47859181731599</v>
      </c>
      <c r="XQ404" s="4">
        <v>13.029</v>
      </c>
      <c r="XR404" s="4">
        <v>0.13500000000000001</v>
      </c>
      <c r="XS404" s="45">
        <f t="shared" si="307"/>
        <v>1.5083275205117326</v>
      </c>
      <c r="XT404" s="9">
        <f t="shared" si="309"/>
        <v>13727.508538843796</v>
      </c>
      <c r="XU404" s="46">
        <f t="shared" si="310"/>
        <v>183.57006444094489</v>
      </c>
      <c r="XV404" s="9">
        <f t="shared" si="308"/>
        <v>543.69703505161669</v>
      </c>
      <c r="XW404" s="9">
        <f t="shared" si="311"/>
        <v>2313.6139072274841</v>
      </c>
      <c r="XX404" s="9">
        <f t="shared" si="312"/>
        <v>11413.894631616313</v>
      </c>
      <c r="XY404" s="15">
        <f t="shared" si="313"/>
        <v>9.6446654786540055E-3</v>
      </c>
      <c r="XZ404" s="9">
        <f t="shared" si="314"/>
        <v>29.385806815692636</v>
      </c>
      <c r="YA404" s="9">
        <f t="shared" si="315"/>
        <v>59.543672479488265</v>
      </c>
      <c r="YB404" s="10">
        <v>14.099942086788937</v>
      </c>
      <c r="YC404" s="10">
        <v>13.203706957247041</v>
      </c>
      <c r="YD404" s="3">
        <v>1.3924284033510965E-2</v>
      </c>
      <c r="YE404" s="9">
        <v>38.160991660088627</v>
      </c>
      <c r="YF404" s="15">
        <v>8.777180248965696E-3</v>
      </c>
      <c r="YG404" s="9">
        <v>27.607063420055436</v>
      </c>
      <c r="YH404" s="15">
        <v>9.6563133743034022E-3</v>
      </c>
      <c r="YI404" s="9">
        <v>25.159583026528729</v>
      </c>
      <c r="YJ404" s="9">
        <f t="shared" si="316"/>
        <v>78.404461214343812</v>
      </c>
      <c r="YK404" s="9">
        <f t="shared" si="317"/>
        <v>64.466353530458903</v>
      </c>
      <c r="YL404" s="9">
        <f t="shared" si="318"/>
        <v>24.791117613461051</v>
      </c>
      <c r="YM404" s="9">
        <f t="shared" si="319"/>
        <v>63073.635256967478</v>
      </c>
      <c r="YN404" s="9">
        <f t="shared" si="320"/>
        <v>62138.793217694016</v>
      </c>
      <c r="YO404" s="9">
        <f t="shared" si="321"/>
        <v>7026</v>
      </c>
      <c r="YP404" s="14">
        <f t="shared" si="322"/>
        <v>0.38018639487488642</v>
      </c>
      <c r="YQ404" s="9">
        <f t="shared" si="323"/>
        <v>58102.839886904425</v>
      </c>
      <c r="YR404" s="9">
        <f t="shared" si="324"/>
        <v>57167.997847630962</v>
      </c>
      <c r="YS404" s="10">
        <f t="shared" si="325"/>
        <v>6.7046895784565459</v>
      </c>
      <c r="YT404" s="15">
        <f t="shared" si="326"/>
        <v>0.1518279854036983</v>
      </c>
      <c r="YU404" s="16">
        <f t="shared" si="327"/>
        <v>-4.5946892022315851</v>
      </c>
      <c r="YV404" s="16">
        <f t="shared" si="328"/>
        <v>-18.860788734855547</v>
      </c>
      <c r="YW404" s="47">
        <f t="shared" si="329"/>
        <v>56.167475779458201</v>
      </c>
      <c r="YX404" s="5">
        <f t="shared" si="330"/>
        <v>63073.635256967478</v>
      </c>
      <c r="YY404" s="5">
        <f t="shared" si="331"/>
        <v>33597.808000790646</v>
      </c>
      <c r="YZ404" s="5">
        <f t="shared" si="332"/>
        <v>5058.1121041551605</v>
      </c>
      <c r="ZA404" s="5">
        <f t="shared" si="333"/>
        <v>24417.715152021676</v>
      </c>
      <c r="ZB404" s="5">
        <f t="shared" si="334"/>
        <v>63073.635256967478</v>
      </c>
      <c r="ZC404" s="6">
        <f t="shared" si="335"/>
        <v>1</v>
      </c>
    </row>
    <row r="405" spans="1:679" s="8" customFormat="1" x14ac:dyDescent="0.25">
      <c r="A405" s="8">
        <v>2</v>
      </c>
      <c r="B405" s="8" t="s">
        <v>270</v>
      </c>
      <c r="C405" s="8" t="s">
        <v>271</v>
      </c>
      <c r="D405" s="8" t="s">
        <v>270</v>
      </c>
      <c r="E405" s="8" t="s">
        <v>3314</v>
      </c>
      <c r="F405" s="8" t="s">
        <v>3316</v>
      </c>
      <c r="G405" s="8" t="s">
        <v>3316</v>
      </c>
      <c r="H405" s="8" t="s">
        <v>3309</v>
      </c>
      <c r="I405" s="8" t="s">
        <v>3310</v>
      </c>
      <c r="J405" s="8" t="s">
        <v>3310</v>
      </c>
      <c r="K405" s="8">
        <v>939</v>
      </c>
      <c r="L405" s="8">
        <v>5.75</v>
      </c>
      <c r="N405" s="7">
        <v>0</v>
      </c>
      <c r="O405" s="7">
        <v>0</v>
      </c>
      <c r="P405" s="8" t="s">
        <v>3370</v>
      </c>
      <c r="Q405" s="8" t="s">
        <v>241</v>
      </c>
      <c r="R405" s="8" t="s">
        <v>272</v>
      </c>
      <c r="S405" s="8" t="s">
        <v>119</v>
      </c>
      <c r="T405" s="8" t="s">
        <v>120</v>
      </c>
      <c r="U405" s="8" t="s">
        <v>135</v>
      </c>
      <c r="V405" s="8" t="s">
        <v>3378</v>
      </c>
      <c r="W405" s="8" t="s">
        <v>3382</v>
      </c>
      <c r="X405" s="8" t="s">
        <v>3388</v>
      </c>
      <c r="Y405" s="8" t="s">
        <v>3388</v>
      </c>
      <c r="Z405" s="8" t="s">
        <v>122</v>
      </c>
      <c r="AA405" s="8" t="s">
        <v>123</v>
      </c>
      <c r="AB405" s="8" t="s">
        <v>124</v>
      </c>
      <c r="AC405" s="8" t="s">
        <v>243</v>
      </c>
      <c r="AD405" s="8" t="s">
        <v>126</v>
      </c>
      <c r="AE405" s="8" t="s">
        <v>3393</v>
      </c>
      <c r="AF405" s="8" t="s">
        <v>127</v>
      </c>
      <c r="AG405" s="8">
        <v>75</v>
      </c>
      <c r="AH405" s="8">
        <v>62</v>
      </c>
      <c r="AI405" s="8">
        <v>95</v>
      </c>
      <c r="AJ405" s="8">
        <v>75</v>
      </c>
      <c r="AK405" s="8">
        <v>6.4</v>
      </c>
      <c r="AL405" s="8">
        <v>6.2</v>
      </c>
      <c r="AM405" s="8">
        <v>6.4</v>
      </c>
      <c r="AN405" s="8">
        <v>6.2</v>
      </c>
      <c r="AO405" s="8">
        <v>460.8</v>
      </c>
      <c r="AP405" s="8">
        <v>1.2</v>
      </c>
      <c r="AQ405" s="8">
        <v>15.3</v>
      </c>
      <c r="AR405" s="8">
        <v>0</v>
      </c>
      <c r="AS405" s="8">
        <v>57774</v>
      </c>
      <c r="AT405" s="8">
        <v>87</v>
      </c>
      <c r="AU405" s="8">
        <v>58787</v>
      </c>
      <c r="AV405" s="8">
        <v>558</v>
      </c>
      <c r="AW405" s="8">
        <v>7650</v>
      </c>
      <c r="AX405" s="8">
        <v>146</v>
      </c>
      <c r="AY405" s="8">
        <v>65432</v>
      </c>
      <c r="AZ405" s="8">
        <v>152</v>
      </c>
      <c r="BA405" s="31">
        <v>7.6127981384525887</v>
      </c>
      <c r="BB405" s="8">
        <v>949</v>
      </c>
      <c r="BC405" s="8">
        <v>1620</v>
      </c>
      <c r="BE405" s="8">
        <v>6.7218150090000002</v>
      </c>
      <c r="CO405" s="8" t="s">
        <v>273</v>
      </c>
      <c r="CP405" s="8" t="s">
        <v>245</v>
      </c>
      <c r="CQ405" s="8">
        <v>74.953000000000003</v>
      </c>
      <c r="CR405" s="8">
        <v>1.0999999999999999E-2</v>
      </c>
      <c r="CS405" s="8">
        <v>62.008000000000003</v>
      </c>
      <c r="CT405" s="8">
        <v>2.7E-2</v>
      </c>
      <c r="CU405" s="8">
        <v>94.986000000000004</v>
      </c>
      <c r="CV405" s="8">
        <v>4.2000000000000003E-2</v>
      </c>
      <c r="CW405" s="8">
        <v>75.004999999999995</v>
      </c>
      <c r="CX405" s="8">
        <v>4.2999999999999997E-2</v>
      </c>
      <c r="CY405" s="8">
        <v>75.14</v>
      </c>
      <c r="CZ405" s="8">
        <v>0.18</v>
      </c>
      <c r="DA405" s="8">
        <v>57.16</v>
      </c>
      <c r="DB405" s="8">
        <v>0.06</v>
      </c>
      <c r="DC405" s="8">
        <v>59.96</v>
      </c>
      <c r="DD405" s="8">
        <v>0.02</v>
      </c>
      <c r="DE405" s="8">
        <v>0.20499999999999999</v>
      </c>
      <c r="DF405" s="8">
        <v>3.0000000000000001E-3</v>
      </c>
      <c r="DG405" s="8">
        <v>1.2383</v>
      </c>
      <c r="DH405" s="8">
        <v>2.7000000000000001E-3</v>
      </c>
      <c r="DI405" s="8">
        <v>57774</v>
      </c>
      <c r="DJ405" s="8">
        <v>87</v>
      </c>
      <c r="DK405" s="8">
        <v>7650</v>
      </c>
      <c r="DL405" s="8">
        <v>146</v>
      </c>
      <c r="DM405" s="8">
        <v>7.6130000000000004</v>
      </c>
      <c r="DN405" s="8">
        <v>2.9000000000000001E-2</v>
      </c>
      <c r="DU405" s="8">
        <v>460.8</v>
      </c>
      <c r="DV405" s="8">
        <v>2.5</v>
      </c>
      <c r="DW405" s="8">
        <v>460.6</v>
      </c>
      <c r="DX405" s="8">
        <v>2.5</v>
      </c>
      <c r="DY405" s="8">
        <v>458.9</v>
      </c>
      <c r="DZ405" s="8">
        <v>2.5</v>
      </c>
      <c r="EA405" s="8">
        <v>15.3</v>
      </c>
      <c r="EB405" s="8">
        <v>0.1</v>
      </c>
      <c r="EC405" s="8">
        <v>13.2</v>
      </c>
      <c r="ED405" s="8">
        <v>0</v>
      </c>
      <c r="EE405" s="8">
        <v>12.8</v>
      </c>
      <c r="EF405" s="8">
        <v>0.1</v>
      </c>
      <c r="EG405" s="8">
        <v>6964</v>
      </c>
      <c r="EH405" s="8">
        <v>58.8</v>
      </c>
      <c r="EI405" s="8">
        <v>3194.5</v>
      </c>
      <c r="EJ405" s="8">
        <v>65.2</v>
      </c>
      <c r="EK405" s="8">
        <v>1630.9</v>
      </c>
      <c r="EL405" s="8">
        <v>47.9</v>
      </c>
      <c r="EM405" s="8">
        <v>460</v>
      </c>
      <c r="EO405" s="8">
        <v>460</v>
      </c>
      <c r="EQ405" s="8">
        <v>460</v>
      </c>
      <c r="ES405" s="8">
        <v>3.2</v>
      </c>
      <c r="EU405" s="8">
        <v>3.1</v>
      </c>
      <c r="EW405" s="8">
        <v>3.1</v>
      </c>
      <c r="EY405" s="8">
        <v>0.56000000000000005</v>
      </c>
      <c r="EZ405" s="8">
        <v>460</v>
      </c>
      <c r="FB405" s="8">
        <v>460</v>
      </c>
      <c r="FD405" s="8">
        <v>460</v>
      </c>
      <c r="FF405" s="8">
        <v>4.5999999999999996</v>
      </c>
      <c r="FH405" s="8">
        <v>4.8</v>
      </c>
      <c r="FJ405" s="8">
        <v>4.5</v>
      </c>
      <c r="FL405" s="8">
        <v>3150</v>
      </c>
      <c r="FN405" s="8">
        <v>0.86</v>
      </c>
      <c r="FO405" s="8">
        <v>460</v>
      </c>
      <c r="FP405" s="8">
        <v>460</v>
      </c>
      <c r="FQ405" s="8">
        <v>460</v>
      </c>
      <c r="FR405" s="8">
        <v>5</v>
      </c>
      <c r="FS405" s="8">
        <v>4.5999999999999996</v>
      </c>
      <c r="FT405" s="8">
        <v>4.5999999999999996</v>
      </c>
      <c r="FU405" s="8">
        <v>3010</v>
      </c>
      <c r="FV405" s="8">
        <v>0.82</v>
      </c>
      <c r="FW405" s="8">
        <v>459.9</v>
      </c>
      <c r="FY405" s="8">
        <v>1.6</v>
      </c>
      <c r="GA405" s="8">
        <v>705.4</v>
      </c>
      <c r="GC405" s="8">
        <v>85</v>
      </c>
      <c r="GE405" s="8">
        <v>8570.4</v>
      </c>
      <c r="GT405" s="8">
        <v>216.77</v>
      </c>
      <c r="GU405" s="8">
        <v>0.37</v>
      </c>
      <c r="GV405" s="8">
        <v>106.72</v>
      </c>
      <c r="GW405" s="8">
        <v>0.14000000000000001</v>
      </c>
      <c r="GX405" s="8">
        <v>106.87</v>
      </c>
      <c r="GY405" s="8">
        <v>0.12</v>
      </c>
      <c r="GZ405" s="8">
        <v>0.15</v>
      </c>
      <c r="HA405" s="8">
        <v>0.1</v>
      </c>
      <c r="HB405" s="8">
        <v>245.44</v>
      </c>
      <c r="HC405" s="8">
        <v>0.4</v>
      </c>
      <c r="HD405" s="8">
        <v>173.41</v>
      </c>
      <c r="HE405" s="8">
        <v>0.14000000000000001</v>
      </c>
      <c r="HF405" s="8">
        <v>115.72</v>
      </c>
      <c r="HG405" s="8">
        <v>0.12</v>
      </c>
      <c r="HH405" s="8">
        <v>57.69</v>
      </c>
      <c r="HI405" s="8">
        <v>0.1</v>
      </c>
      <c r="HJ405" s="8">
        <v>209.77</v>
      </c>
      <c r="HK405" s="8">
        <v>0.05</v>
      </c>
      <c r="HL405" s="8">
        <v>99.32</v>
      </c>
      <c r="HM405" s="8">
        <v>0.1</v>
      </c>
      <c r="HN405" s="8">
        <v>104.58</v>
      </c>
      <c r="HO405" s="8">
        <v>0.05</v>
      </c>
      <c r="HP405" s="8">
        <v>5.28</v>
      </c>
      <c r="HQ405" s="8">
        <v>0.05</v>
      </c>
      <c r="HR405" s="8">
        <v>75.95</v>
      </c>
      <c r="HS405" s="8">
        <v>0.06</v>
      </c>
      <c r="HT405" s="8">
        <v>50.27</v>
      </c>
      <c r="HU405" s="8">
        <v>0.44</v>
      </c>
      <c r="HV405" s="8">
        <v>44.75</v>
      </c>
      <c r="HW405" s="8">
        <v>0.04</v>
      </c>
      <c r="HX405" s="8">
        <v>5.53</v>
      </c>
      <c r="HY405" s="8">
        <v>0.45</v>
      </c>
      <c r="HZ405" s="8">
        <v>75.31</v>
      </c>
      <c r="IA405" s="8">
        <v>0.03</v>
      </c>
      <c r="IB405" s="8">
        <v>57.04</v>
      </c>
      <c r="IC405" s="8">
        <v>0.16</v>
      </c>
      <c r="ID405" s="8">
        <v>44.33</v>
      </c>
      <c r="IE405" s="8">
        <v>0.02</v>
      </c>
      <c r="IF405" s="8">
        <v>12.71</v>
      </c>
      <c r="IG405" s="8">
        <v>0.15</v>
      </c>
      <c r="KB405" s="8">
        <v>247.56</v>
      </c>
      <c r="KC405" s="8">
        <v>0.4</v>
      </c>
      <c r="KD405" s="8">
        <v>170.28</v>
      </c>
      <c r="KE405" s="8">
        <v>0.25</v>
      </c>
      <c r="KF405" s="8">
        <v>116.34</v>
      </c>
      <c r="KG405" s="8">
        <v>0.12</v>
      </c>
      <c r="KH405" s="8">
        <v>53.93</v>
      </c>
      <c r="KI405" s="8">
        <v>0.27</v>
      </c>
      <c r="KJ405" s="8">
        <v>230.25</v>
      </c>
      <c r="KK405" s="8">
        <v>0.53</v>
      </c>
      <c r="KL405" s="8">
        <v>111.12</v>
      </c>
      <c r="KM405" s="8">
        <v>0.16</v>
      </c>
      <c r="KN405" s="8">
        <v>10.41</v>
      </c>
      <c r="KO405" s="8">
        <v>0.15</v>
      </c>
      <c r="KP405" s="8">
        <v>218.67</v>
      </c>
      <c r="KQ405" s="8">
        <v>0.05</v>
      </c>
      <c r="KR405" s="8">
        <v>99.83</v>
      </c>
      <c r="KS405" s="8">
        <v>0.15</v>
      </c>
      <c r="KT405" s="8">
        <v>107.47</v>
      </c>
      <c r="KU405" s="8">
        <v>0.05</v>
      </c>
      <c r="KV405" s="8">
        <v>7.59</v>
      </c>
      <c r="KW405" s="8">
        <v>0.05</v>
      </c>
      <c r="KX405" s="8">
        <v>78.44</v>
      </c>
      <c r="KY405" s="8">
        <v>0.13</v>
      </c>
      <c r="KZ405" s="8">
        <v>46.34</v>
      </c>
      <c r="LA405" s="8">
        <v>0.09</v>
      </c>
      <c r="LB405" s="8">
        <v>2.88</v>
      </c>
      <c r="LC405" s="8">
        <v>0.61</v>
      </c>
      <c r="LD405" s="8">
        <v>77.540000000000006</v>
      </c>
      <c r="LE405" s="8">
        <v>0.16</v>
      </c>
      <c r="LF405" s="8">
        <v>57.48</v>
      </c>
      <c r="LG405" s="8">
        <v>0.49</v>
      </c>
      <c r="LH405" s="8">
        <v>45.76</v>
      </c>
      <c r="LI405" s="8">
        <v>0.11</v>
      </c>
      <c r="LJ405" s="8">
        <v>11.71</v>
      </c>
      <c r="LK405" s="8">
        <v>0.54</v>
      </c>
      <c r="LL405" s="8">
        <v>105.31</v>
      </c>
      <c r="LM405" s="8">
        <v>0.14000000000000001</v>
      </c>
      <c r="MP405" s="8">
        <v>105.71</v>
      </c>
      <c r="MQ405" s="8">
        <v>0.13</v>
      </c>
      <c r="MR405" s="8">
        <v>105.31</v>
      </c>
      <c r="MS405" s="8">
        <v>0.14000000000000001</v>
      </c>
      <c r="MT405" s="8">
        <v>101.03</v>
      </c>
      <c r="MU405" s="8">
        <v>0.16</v>
      </c>
      <c r="MV405" s="8">
        <v>101.3</v>
      </c>
      <c r="MW405" s="8">
        <v>0.14000000000000001</v>
      </c>
      <c r="MX405" s="8">
        <v>57.35</v>
      </c>
      <c r="MY405" s="8">
        <v>0.06</v>
      </c>
      <c r="MZ405" s="8">
        <v>57.06</v>
      </c>
      <c r="NA405" s="8">
        <v>0.05</v>
      </c>
      <c r="NB405" s="8">
        <v>56.71</v>
      </c>
      <c r="NC405" s="8">
        <v>0.05</v>
      </c>
      <c r="ND405" s="8">
        <v>57.55</v>
      </c>
      <c r="NE405" s="8">
        <v>0.04</v>
      </c>
      <c r="NF405" s="8">
        <v>57.3</v>
      </c>
      <c r="NG405" s="8">
        <v>0.04</v>
      </c>
      <c r="NH405" s="8">
        <v>57.37</v>
      </c>
      <c r="NI405" s="8">
        <v>0.04</v>
      </c>
      <c r="NJ405" s="8">
        <v>105.95</v>
      </c>
      <c r="NK405" s="8">
        <v>0.12</v>
      </c>
      <c r="NL405" s="8">
        <v>100.71</v>
      </c>
      <c r="NM405" s="8">
        <v>0.12</v>
      </c>
      <c r="NN405" s="8">
        <v>51.34</v>
      </c>
      <c r="NO405" s="8">
        <v>0.64</v>
      </c>
      <c r="NP405" s="8">
        <v>57.18</v>
      </c>
      <c r="NQ405" s="8">
        <v>0.22</v>
      </c>
      <c r="NR405" s="8">
        <v>169.37</v>
      </c>
      <c r="NS405" s="8">
        <v>0.28999999999999998</v>
      </c>
      <c r="NT405" s="8">
        <v>101.39</v>
      </c>
      <c r="NU405" s="8">
        <v>0.16</v>
      </c>
      <c r="NV405" s="8">
        <v>100.25</v>
      </c>
      <c r="NW405" s="8">
        <v>0.16</v>
      </c>
      <c r="NX405" s="8">
        <v>49.25</v>
      </c>
      <c r="NY405" s="8">
        <v>0.1</v>
      </c>
      <c r="NZ405" s="8">
        <v>59.37</v>
      </c>
      <c r="OA405" s="8">
        <v>0.72</v>
      </c>
      <c r="OB405" s="8">
        <v>99.32</v>
      </c>
      <c r="OC405" s="8">
        <v>0.1</v>
      </c>
      <c r="OD405" s="8">
        <v>99.83</v>
      </c>
      <c r="OE405" s="8">
        <v>0.15</v>
      </c>
      <c r="OF405" s="8">
        <v>92.56</v>
      </c>
      <c r="OG405" s="8">
        <v>7.0000000000000007E-2</v>
      </c>
      <c r="OH405" s="8">
        <v>106.43</v>
      </c>
      <c r="OI405" s="8">
        <v>0.14000000000000001</v>
      </c>
      <c r="OJ405" s="8">
        <v>106.25</v>
      </c>
      <c r="OK405" s="8">
        <v>0.12</v>
      </c>
      <c r="OL405" s="8">
        <v>101.35</v>
      </c>
      <c r="OM405" s="8">
        <v>0.13</v>
      </c>
      <c r="ON405" s="8">
        <v>101.54</v>
      </c>
      <c r="OO405" s="8">
        <v>0.12</v>
      </c>
      <c r="OP405" s="8">
        <v>101.03</v>
      </c>
      <c r="OQ405" s="8">
        <v>0.16</v>
      </c>
      <c r="OR405" s="8">
        <v>101.3</v>
      </c>
      <c r="OS405" s="8">
        <v>0.14000000000000001</v>
      </c>
      <c r="PF405" s="8">
        <v>106.72</v>
      </c>
      <c r="PG405" s="8">
        <v>0.14000000000000001</v>
      </c>
      <c r="PH405" s="8">
        <v>57.37</v>
      </c>
      <c r="PI405" s="8">
        <v>0.04</v>
      </c>
      <c r="PL405" s="8">
        <v>100.71</v>
      </c>
      <c r="PM405" s="8">
        <v>0.15</v>
      </c>
      <c r="PN405" s="8">
        <v>105.71</v>
      </c>
      <c r="PO405" s="8">
        <v>0.13</v>
      </c>
      <c r="PP405" s="8">
        <v>105.31</v>
      </c>
      <c r="PQ405" s="8">
        <v>0.14000000000000001</v>
      </c>
      <c r="QH405" s="8">
        <v>49.24</v>
      </c>
      <c r="QI405" s="8">
        <v>0.53</v>
      </c>
      <c r="QV405" s="8">
        <v>173.97</v>
      </c>
      <c r="QW405" s="8">
        <v>0.12</v>
      </c>
      <c r="QX405" s="8">
        <v>95.13</v>
      </c>
      <c r="QY405" s="8">
        <v>0.18</v>
      </c>
      <c r="QZ405" s="8">
        <v>94.88</v>
      </c>
      <c r="RA405" s="8">
        <v>0.25</v>
      </c>
      <c r="RB405" s="8">
        <v>75.8</v>
      </c>
      <c r="RC405" s="8">
        <v>0.09</v>
      </c>
      <c r="RD405" s="8">
        <v>75.59</v>
      </c>
      <c r="RE405" s="8">
        <v>0.1</v>
      </c>
      <c r="RF405" s="8">
        <v>75.36</v>
      </c>
      <c r="RG405" s="8">
        <v>0.09</v>
      </c>
      <c r="RH405" s="8">
        <v>76.08</v>
      </c>
      <c r="RI405" s="8">
        <v>0.06</v>
      </c>
      <c r="RJ405" s="8">
        <v>76.09</v>
      </c>
      <c r="RK405" s="8">
        <v>0.09</v>
      </c>
      <c r="RL405" s="8">
        <v>76.010000000000005</v>
      </c>
      <c r="RM405" s="8">
        <v>0.1</v>
      </c>
      <c r="RN405" s="8">
        <v>75.790000000000006</v>
      </c>
      <c r="RO405" s="8">
        <v>0.1</v>
      </c>
      <c r="RP405" s="8">
        <v>81.2</v>
      </c>
      <c r="RQ405" s="8">
        <v>0.11</v>
      </c>
      <c r="RR405" s="8">
        <v>80.86</v>
      </c>
      <c r="RS405" s="8">
        <v>0.08</v>
      </c>
      <c r="RT405" s="8">
        <v>78.23</v>
      </c>
      <c r="RU405" s="8">
        <v>0.15</v>
      </c>
      <c r="RV405" s="8">
        <v>75.75</v>
      </c>
      <c r="RW405" s="8">
        <v>0.11</v>
      </c>
      <c r="RX405" s="8">
        <v>77.349999999999994</v>
      </c>
      <c r="RY405" s="8">
        <v>0.1</v>
      </c>
      <c r="RZ405" s="8">
        <v>77.92</v>
      </c>
      <c r="SA405" s="8">
        <v>0.08</v>
      </c>
      <c r="SB405" s="8">
        <v>77.19</v>
      </c>
      <c r="SC405" s="8">
        <v>7.0000000000000007E-2</v>
      </c>
      <c r="SD405" s="8">
        <v>77.12</v>
      </c>
      <c r="SE405" s="8">
        <v>0.08</v>
      </c>
      <c r="SF405" s="8">
        <v>75.760000000000005</v>
      </c>
      <c r="SG405" s="8">
        <v>0.08</v>
      </c>
      <c r="SH405" s="8">
        <v>76.44</v>
      </c>
      <c r="SI405" s="8">
        <v>0.1</v>
      </c>
      <c r="SJ405" s="8">
        <v>75.38</v>
      </c>
      <c r="SK405" s="8">
        <v>0.11</v>
      </c>
      <c r="SL405" s="8">
        <v>75.459999999999994</v>
      </c>
      <c r="SM405" s="8">
        <v>0.09</v>
      </c>
      <c r="SN405" s="8">
        <v>75.19</v>
      </c>
      <c r="SO405" s="8">
        <v>0.1</v>
      </c>
      <c r="SP405" s="8">
        <v>75.88</v>
      </c>
      <c r="SQ405" s="8">
        <v>0.09</v>
      </c>
      <c r="SR405" s="8">
        <v>75.58</v>
      </c>
      <c r="SS405" s="8">
        <v>0.1</v>
      </c>
      <c r="ST405" s="8">
        <v>75.56</v>
      </c>
      <c r="SU405" s="8">
        <v>0.08</v>
      </c>
      <c r="SV405" s="8">
        <v>75.510000000000005</v>
      </c>
      <c r="SW405" s="8">
        <v>0.08</v>
      </c>
      <c r="SX405" s="8">
        <v>75.459999999999994</v>
      </c>
      <c r="SY405" s="8">
        <v>0.09</v>
      </c>
      <c r="SZ405" s="8">
        <v>75.680000000000007</v>
      </c>
      <c r="TA405" s="8">
        <v>0.08</v>
      </c>
      <c r="TD405" s="8">
        <v>75.349999999999994</v>
      </c>
      <c r="TE405" s="8">
        <v>0.09</v>
      </c>
      <c r="TF405" s="8">
        <v>76.010000000000005</v>
      </c>
      <c r="TG405" s="8">
        <v>0.08</v>
      </c>
      <c r="TH405" s="8">
        <v>75.77</v>
      </c>
      <c r="TI405" s="8">
        <v>0.1</v>
      </c>
      <c r="TJ405" s="8">
        <v>75.55</v>
      </c>
      <c r="TK405" s="8">
        <v>0.11</v>
      </c>
      <c r="TL405" s="8">
        <v>75.47</v>
      </c>
      <c r="TN405" s="8">
        <v>75.36</v>
      </c>
      <c r="TO405" s="8">
        <v>0.1</v>
      </c>
      <c r="TR405" s="8">
        <v>82.85</v>
      </c>
      <c r="TS405" s="8">
        <v>0.1</v>
      </c>
      <c r="TT405" s="8">
        <v>76.540000000000006</v>
      </c>
      <c r="TU405" s="8">
        <v>0.1</v>
      </c>
      <c r="TV405" s="8">
        <v>75.77</v>
      </c>
      <c r="TW405" s="8">
        <v>0.1</v>
      </c>
      <c r="TX405" s="8">
        <v>75.42</v>
      </c>
      <c r="TY405" s="8">
        <v>0.09</v>
      </c>
      <c r="WJ405" s="8" t="s">
        <v>230</v>
      </c>
      <c r="WK405" s="8">
        <v>74.953000000000003</v>
      </c>
      <c r="WL405" s="8">
        <v>1.0999999999999999E-2</v>
      </c>
      <c r="WM405" s="8">
        <v>62.008000000000003</v>
      </c>
      <c r="WN405" s="8">
        <v>2.7E-2</v>
      </c>
      <c r="WO405" s="8">
        <v>57.283000000000001</v>
      </c>
      <c r="WP405" s="8">
        <v>8.9999999999999993E-3</v>
      </c>
      <c r="WQ405" s="8">
        <v>54.563000000000002</v>
      </c>
      <c r="WR405" s="8">
        <v>1.9E-2</v>
      </c>
      <c r="WS405" s="8">
        <v>94.986000000000004</v>
      </c>
      <c r="WT405" s="8">
        <v>4.2000000000000003E-2</v>
      </c>
      <c r="WU405" s="8">
        <v>75.004999999999995</v>
      </c>
      <c r="WV405" s="8">
        <v>4.2999999999999997E-2</v>
      </c>
      <c r="WW405" s="8">
        <v>2974.7</v>
      </c>
      <c r="WX405" s="8">
        <v>3.3</v>
      </c>
      <c r="WY405" s="8">
        <v>2930</v>
      </c>
      <c r="WZ405" s="8">
        <v>3.2</v>
      </c>
      <c r="XA405" s="8">
        <v>0.64600000000000002</v>
      </c>
      <c r="XB405" s="8">
        <v>2E-3</v>
      </c>
      <c r="XC405" s="8">
        <v>-0.27700000000000002</v>
      </c>
      <c r="XD405" s="8">
        <v>2E-3</v>
      </c>
      <c r="XE405" s="8">
        <v>0.20499999999999999</v>
      </c>
      <c r="XF405" s="8">
        <v>3.0000000000000001E-3</v>
      </c>
      <c r="XG405" s="8">
        <v>1.2383</v>
      </c>
      <c r="XH405" s="8">
        <v>2.7000000000000001E-3</v>
      </c>
      <c r="XI405" s="8">
        <v>29.344000000000001</v>
      </c>
      <c r="XJ405" s="8">
        <v>0</v>
      </c>
      <c r="XK405" s="8">
        <v>8595</v>
      </c>
      <c r="XL405" s="8">
        <v>24</v>
      </c>
      <c r="XM405" s="8">
        <v>1620</v>
      </c>
      <c r="XO405" s="1">
        <v>0</v>
      </c>
      <c r="XP405" s="2">
        <v>0</v>
      </c>
      <c r="XQ405" s="4">
        <v>13.029</v>
      </c>
      <c r="XR405" s="4">
        <v>0.27900000000000003</v>
      </c>
      <c r="XS405" s="45">
        <f t="shared" ref="XS405:XS436" si="336">(XM405-XU405)*3.412/XT405/0.24</f>
        <v>1.458195173301692</v>
      </c>
      <c r="XT405" s="9">
        <f t="shared" si="309"/>
        <v>13626.241496882563</v>
      </c>
      <c r="XU405" s="46">
        <f t="shared" si="310"/>
        <v>222.36439055118109</v>
      </c>
      <c r="XV405" s="9">
        <f t="shared" si="308"/>
        <v>0</v>
      </c>
      <c r="XW405" s="9">
        <f t="shared" si="311"/>
        <v>0</v>
      </c>
      <c r="XX405" s="9">
        <f t="shared" si="312"/>
        <v>13626.241496882563</v>
      </c>
      <c r="XY405" s="15">
        <f t="shared" si="313"/>
        <v>8.7970059425659716E-3</v>
      </c>
      <c r="XZ405" s="9">
        <f t="shared" si="314"/>
        <v>27.615100027029932</v>
      </c>
      <c r="YA405" s="9">
        <f t="shared" si="315"/>
        <v>55.824804826698312</v>
      </c>
      <c r="YB405" s="10">
        <v>14.099621157233686</v>
      </c>
      <c r="YC405" s="10">
        <v>13.098402816421054</v>
      </c>
      <c r="YD405" s="3">
        <v>1.3928512695715819E-2</v>
      </c>
      <c r="YE405" s="9">
        <v>38.162210056024861</v>
      </c>
      <c r="YF405" s="15">
        <v>8.7970059425659716E-3</v>
      </c>
      <c r="YG405" s="9">
        <v>27.615100027029932</v>
      </c>
      <c r="YH405" s="15">
        <v>8.4049084645495039E-3</v>
      </c>
      <c r="YI405" s="9">
        <v>22.87929539786623</v>
      </c>
      <c r="YJ405" s="9">
        <f t="shared" si="316"/>
        <v>74.953000000000003</v>
      </c>
      <c r="YK405" s="9">
        <f t="shared" si="317"/>
        <v>62.008008792895176</v>
      </c>
      <c r="YL405" s="9">
        <f t="shared" si="318"/>
        <v>22.523886893625782</v>
      </c>
      <c r="YM405" s="9">
        <f t="shared" si="319"/>
        <v>69374.099667865128</v>
      </c>
      <c r="YN405" s="9">
        <f t="shared" si="320"/>
        <v>62554.897639418945</v>
      </c>
      <c r="YO405" s="9">
        <f t="shared" si="321"/>
        <v>6975</v>
      </c>
      <c r="YP405" s="14">
        <f t="shared" si="322"/>
        <v>0.34314931817453276</v>
      </c>
      <c r="YQ405" s="9">
        <f t="shared" si="323"/>
        <v>64603.969332816312</v>
      </c>
      <c r="YR405" s="9">
        <f t="shared" si="324"/>
        <v>57784.767304370129</v>
      </c>
      <c r="YS405" s="10">
        <f t="shared" si="325"/>
        <v>7.5164594918925323</v>
      </c>
      <c r="YT405" s="15">
        <f t="shared" si="326"/>
        <v>0.15905634863689586</v>
      </c>
      <c r="YU405" s="16">
        <f t="shared" si="327"/>
        <v>-5.0912131334041497</v>
      </c>
      <c r="YV405" s="16">
        <f t="shared" si="328"/>
        <v>-19.128195173301691</v>
      </c>
      <c r="YW405" s="47">
        <f t="shared" si="329"/>
        <v>52.206891931645629</v>
      </c>
      <c r="YX405" s="5">
        <f t="shared" si="330"/>
        <v>69374.099667865128</v>
      </c>
      <c r="YY405" s="5">
        <f t="shared" si="331"/>
        <v>64531.217559038982</v>
      </c>
      <c r="YZ405" s="5">
        <f t="shared" si="332"/>
        <v>4842.8821088261457</v>
      </c>
      <c r="ZA405" s="5">
        <f t="shared" si="333"/>
        <v>0</v>
      </c>
      <c r="ZB405" s="5">
        <f t="shared" si="334"/>
        <v>69374.099667865128</v>
      </c>
      <c r="ZC405" s="6">
        <f t="shared" si="335"/>
        <v>1</v>
      </c>
    </row>
    <row r="406" spans="1:679" s="8" customFormat="1" x14ac:dyDescent="0.25">
      <c r="A406" s="8">
        <v>2</v>
      </c>
      <c r="B406" s="8" t="s">
        <v>274</v>
      </c>
      <c r="C406" s="8" t="s">
        <v>275</v>
      </c>
      <c r="D406" s="8" t="s">
        <v>274</v>
      </c>
      <c r="E406" s="8" t="s">
        <v>3324</v>
      </c>
      <c r="F406" s="8" t="s">
        <v>3316</v>
      </c>
      <c r="G406" s="8" t="s">
        <v>3316</v>
      </c>
      <c r="H406" s="8" t="s">
        <v>3309</v>
      </c>
      <c r="I406" s="8" t="s">
        <v>3310</v>
      </c>
      <c r="J406" s="8" t="s">
        <v>3310</v>
      </c>
      <c r="K406" s="8">
        <v>939</v>
      </c>
      <c r="L406" s="8">
        <v>5.75</v>
      </c>
      <c r="N406" s="7">
        <v>0</v>
      </c>
      <c r="O406" s="7">
        <v>0</v>
      </c>
      <c r="P406" s="8" t="s">
        <v>3370</v>
      </c>
      <c r="Q406" s="8" t="s">
        <v>241</v>
      </c>
      <c r="R406" s="8" t="s">
        <v>276</v>
      </c>
      <c r="S406" s="8" t="s">
        <v>119</v>
      </c>
      <c r="T406" s="8" t="s">
        <v>120</v>
      </c>
      <c r="U406" s="8" t="s">
        <v>135</v>
      </c>
      <c r="V406" s="8" t="s">
        <v>3378</v>
      </c>
      <c r="W406" s="8" t="s">
        <v>3382</v>
      </c>
      <c r="X406" s="8" t="s">
        <v>3388</v>
      </c>
      <c r="Y406" s="8" t="s">
        <v>3388</v>
      </c>
      <c r="Z406" s="8" t="s">
        <v>122</v>
      </c>
      <c r="AA406" s="8" t="s">
        <v>123</v>
      </c>
      <c r="AB406" s="8" t="s">
        <v>124</v>
      </c>
      <c r="AC406" s="8" t="s">
        <v>243</v>
      </c>
      <c r="AD406" s="8" t="s">
        <v>126</v>
      </c>
      <c r="AE406" s="8" t="s">
        <v>3393</v>
      </c>
      <c r="AF406" s="8" t="s">
        <v>127</v>
      </c>
      <c r="AG406" s="8">
        <v>75</v>
      </c>
      <c r="AH406" s="8">
        <v>62</v>
      </c>
      <c r="AI406" s="8">
        <v>95</v>
      </c>
      <c r="AJ406" s="8">
        <v>75</v>
      </c>
      <c r="AK406" s="8">
        <v>6.4</v>
      </c>
      <c r="AL406" s="8">
        <v>6.2</v>
      </c>
      <c r="AM406" s="8">
        <v>6.4</v>
      </c>
      <c r="AN406" s="8">
        <v>6.2</v>
      </c>
      <c r="AO406" s="8">
        <v>460.7</v>
      </c>
      <c r="AP406" s="8">
        <v>1.4</v>
      </c>
      <c r="AQ406" s="8">
        <v>15.4</v>
      </c>
      <c r="AR406" s="8">
        <v>0</v>
      </c>
      <c r="AS406" s="8">
        <v>32789</v>
      </c>
      <c r="AT406" s="8">
        <v>170</v>
      </c>
      <c r="AU406" s="8">
        <v>36605</v>
      </c>
      <c r="AV406" s="8">
        <v>526</v>
      </c>
      <c r="AW406" s="8">
        <v>0</v>
      </c>
      <c r="AX406" s="8">
        <v>0</v>
      </c>
      <c r="AY406" s="8">
        <v>32766</v>
      </c>
      <c r="AZ406" s="8">
        <v>171</v>
      </c>
      <c r="BA406" s="8">
        <v>3.7761899269999999</v>
      </c>
      <c r="BB406" s="8">
        <v>950</v>
      </c>
      <c r="BC406" s="8">
        <v>1650</v>
      </c>
      <c r="CO406" s="8" t="s">
        <v>277</v>
      </c>
      <c r="CP406" s="8" t="s">
        <v>245</v>
      </c>
      <c r="CQ406" s="8">
        <v>74.885999999999996</v>
      </c>
      <c r="CR406" s="8">
        <v>3.1E-2</v>
      </c>
      <c r="CS406" s="8">
        <v>62.215000000000003</v>
      </c>
      <c r="CT406" s="8">
        <v>4.5999999999999999E-2</v>
      </c>
      <c r="CU406" s="8">
        <v>94.881</v>
      </c>
      <c r="CV406" s="8">
        <v>0.03</v>
      </c>
      <c r="CW406" s="8">
        <v>74.647999999999996</v>
      </c>
      <c r="CX406" s="8">
        <v>2.8000000000000001E-2</v>
      </c>
      <c r="CY406" s="8">
        <v>75.209999999999994</v>
      </c>
      <c r="CZ406" s="8">
        <v>0.12</v>
      </c>
      <c r="DA406" s="8">
        <v>63.43</v>
      </c>
      <c r="DB406" s="8">
        <v>0.08</v>
      </c>
      <c r="DC406" s="8">
        <v>65.95</v>
      </c>
      <c r="DD406" s="8">
        <v>0.06</v>
      </c>
      <c r="DE406" s="8">
        <v>2.5000000000000001E-2</v>
      </c>
      <c r="DF406" s="8">
        <v>1.4E-2</v>
      </c>
      <c r="DG406" s="8">
        <v>1.1893</v>
      </c>
      <c r="DH406" s="8">
        <v>4.4000000000000003E-3</v>
      </c>
      <c r="DI406" s="8">
        <v>32789</v>
      </c>
      <c r="DJ406" s="8">
        <v>170</v>
      </c>
      <c r="DK406" s="8">
        <v>0</v>
      </c>
      <c r="DL406" s="8">
        <v>0</v>
      </c>
      <c r="DM406" s="8">
        <v>3.7759999999999998</v>
      </c>
      <c r="DN406" s="8">
        <v>2.1999999999999999E-2</v>
      </c>
      <c r="DU406" s="8">
        <v>460.7</v>
      </c>
      <c r="DV406" s="8">
        <v>2.7</v>
      </c>
      <c r="DW406" s="8">
        <v>460.6</v>
      </c>
      <c r="DX406" s="8">
        <v>2.7</v>
      </c>
      <c r="DY406" s="8">
        <v>459.3</v>
      </c>
      <c r="DZ406" s="8">
        <v>2.6</v>
      </c>
      <c r="EA406" s="8">
        <v>15.4</v>
      </c>
      <c r="EB406" s="8">
        <v>0.1</v>
      </c>
      <c r="EC406" s="8">
        <v>13.3</v>
      </c>
      <c r="ED406" s="8">
        <v>0</v>
      </c>
      <c r="EE406" s="8">
        <v>13</v>
      </c>
      <c r="EF406" s="8">
        <v>0.1</v>
      </c>
      <c r="EG406" s="8">
        <v>6979.8</v>
      </c>
      <c r="EH406" s="8">
        <v>67.2</v>
      </c>
      <c r="EI406" s="8">
        <v>3229.7</v>
      </c>
      <c r="EJ406" s="8">
        <v>73.5</v>
      </c>
      <c r="EK406" s="8">
        <v>1697.5</v>
      </c>
      <c r="EL406" s="8">
        <v>56</v>
      </c>
      <c r="EM406" s="8">
        <v>460</v>
      </c>
      <c r="EO406" s="8">
        <v>459</v>
      </c>
      <c r="EQ406" s="8">
        <v>459</v>
      </c>
      <c r="ES406" s="8">
        <v>3.2</v>
      </c>
      <c r="EU406" s="8">
        <v>3.2</v>
      </c>
      <c r="EW406" s="8">
        <v>3.1</v>
      </c>
      <c r="EY406" s="8">
        <v>0.56999999999999995</v>
      </c>
      <c r="EZ406" s="8">
        <v>460</v>
      </c>
      <c r="FB406" s="8">
        <v>459</v>
      </c>
      <c r="FD406" s="8">
        <v>459</v>
      </c>
      <c r="FF406" s="8">
        <v>4.5999999999999996</v>
      </c>
      <c r="FH406" s="8">
        <v>4.9000000000000004</v>
      </c>
      <c r="FJ406" s="8">
        <v>4.5</v>
      </c>
      <c r="FL406" s="8">
        <v>3180</v>
      </c>
      <c r="FN406" s="8">
        <v>0.86</v>
      </c>
      <c r="FO406" s="8">
        <v>459</v>
      </c>
      <c r="FP406" s="8">
        <v>460</v>
      </c>
      <c r="FQ406" s="8">
        <v>459</v>
      </c>
      <c r="FR406" s="8">
        <v>5</v>
      </c>
      <c r="FS406" s="8">
        <v>4.5999999999999996</v>
      </c>
      <c r="FT406" s="8">
        <v>4.5</v>
      </c>
      <c r="FU406" s="8">
        <v>3060</v>
      </c>
      <c r="FV406" s="8">
        <v>0.81</v>
      </c>
      <c r="FW406" s="8">
        <v>459.8</v>
      </c>
      <c r="FY406" s="8">
        <v>1.6</v>
      </c>
      <c r="GA406" s="8">
        <v>705.9</v>
      </c>
      <c r="GC406" s="8">
        <v>85</v>
      </c>
      <c r="GE406" s="8">
        <v>8680.9</v>
      </c>
      <c r="GT406" s="8">
        <v>217.25</v>
      </c>
      <c r="GU406" s="8">
        <v>0.35</v>
      </c>
      <c r="GV406" s="8">
        <v>107.18</v>
      </c>
      <c r="GW406" s="8">
        <v>0.13</v>
      </c>
      <c r="GX406" s="8">
        <v>107.03</v>
      </c>
      <c r="GY406" s="8">
        <v>0.11</v>
      </c>
      <c r="GZ406" s="8">
        <v>-0.15</v>
      </c>
      <c r="HA406" s="8">
        <v>7.0000000000000007E-2</v>
      </c>
      <c r="HB406" s="8">
        <v>251.21</v>
      </c>
      <c r="HC406" s="8">
        <v>0.33</v>
      </c>
      <c r="HD406" s="8">
        <v>174.58</v>
      </c>
      <c r="HE406" s="8">
        <v>0.21</v>
      </c>
      <c r="HF406" s="8">
        <v>117.42</v>
      </c>
      <c r="HG406" s="8">
        <v>0.09</v>
      </c>
      <c r="HH406" s="8">
        <v>57.16</v>
      </c>
      <c r="HI406" s="8">
        <v>0.22</v>
      </c>
      <c r="HJ406" s="8">
        <v>208.7</v>
      </c>
      <c r="HK406" s="8">
        <v>0.01</v>
      </c>
      <c r="HL406" s="8">
        <v>99.73</v>
      </c>
      <c r="HM406" s="8">
        <v>0.02</v>
      </c>
      <c r="HN406" s="8">
        <v>104.23</v>
      </c>
      <c r="HO406" s="8">
        <v>0.02</v>
      </c>
      <c r="HP406" s="8">
        <v>4.5</v>
      </c>
      <c r="HQ406" s="8">
        <v>0.01</v>
      </c>
      <c r="HR406" s="8">
        <v>84.08</v>
      </c>
      <c r="HS406" s="8">
        <v>0.17</v>
      </c>
      <c r="HT406" s="8">
        <v>59.46</v>
      </c>
      <c r="HU406" s="8">
        <v>0.99</v>
      </c>
      <c r="HV406" s="8">
        <v>49.87</v>
      </c>
      <c r="HW406" s="8">
        <v>0.1</v>
      </c>
      <c r="HX406" s="8">
        <v>9.6</v>
      </c>
      <c r="HY406" s="8">
        <v>0.97</v>
      </c>
      <c r="HZ406" s="8">
        <v>82.82</v>
      </c>
      <c r="IA406" s="8">
        <v>0.16</v>
      </c>
      <c r="IB406" s="8">
        <v>64.75</v>
      </c>
      <c r="IC406" s="8">
        <v>0.45</v>
      </c>
      <c r="ID406" s="8">
        <v>49.1</v>
      </c>
      <c r="IE406" s="8">
        <v>0.1</v>
      </c>
      <c r="IF406" s="8">
        <v>15.66</v>
      </c>
      <c r="IG406" s="8">
        <v>0.43</v>
      </c>
      <c r="KB406" s="8">
        <v>255.17</v>
      </c>
      <c r="KC406" s="8">
        <v>0.31</v>
      </c>
      <c r="KD406" s="8">
        <v>166.9</v>
      </c>
      <c r="KE406" s="8">
        <v>0.44</v>
      </c>
      <c r="KF406" s="8">
        <v>118.56</v>
      </c>
      <c r="KG406" s="8">
        <v>0.09</v>
      </c>
      <c r="KH406" s="8">
        <v>48.34</v>
      </c>
      <c r="KI406" s="8">
        <v>0.43</v>
      </c>
      <c r="KJ406" s="8">
        <v>230.05</v>
      </c>
      <c r="KK406" s="8">
        <v>0.6</v>
      </c>
      <c r="KL406" s="8">
        <v>111.07</v>
      </c>
      <c r="KM406" s="8">
        <v>0.19</v>
      </c>
      <c r="KN406" s="8">
        <v>8.17</v>
      </c>
      <c r="KO406" s="8">
        <v>0.23</v>
      </c>
      <c r="KP406" s="8">
        <v>217</v>
      </c>
      <c r="KQ406" s="8">
        <v>0.02</v>
      </c>
      <c r="KR406" s="8">
        <v>102.32</v>
      </c>
      <c r="KS406" s="8">
        <v>0.19</v>
      </c>
      <c r="KT406" s="8">
        <v>106.94</v>
      </c>
      <c r="KU406" s="8">
        <v>0.02</v>
      </c>
      <c r="KV406" s="8">
        <v>4.62</v>
      </c>
      <c r="KW406" s="8">
        <v>0.01</v>
      </c>
      <c r="KX406" s="8">
        <v>93.49</v>
      </c>
      <c r="KY406" s="8">
        <v>0.17</v>
      </c>
      <c r="KZ406" s="8">
        <v>55.38</v>
      </c>
      <c r="LA406" s="8">
        <v>0.1</v>
      </c>
      <c r="LB406" s="8">
        <v>5.43</v>
      </c>
      <c r="LC406" s="8">
        <v>1.5</v>
      </c>
      <c r="LD406" s="8">
        <v>92.05</v>
      </c>
      <c r="LE406" s="8">
        <v>0.16</v>
      </c>
      <c r="LF406" s="8">
        <v>66.3</v>
      </c>
      <c r="LG406" s="8">
        <v>0.86</v>
      </c>
      <c r="LH406" s="8">
        <v>54.56</v>
      </c>
      <c r="LI406" s="8">
        <v>0.09</v>
      </c>
      <c r="LJ406" s="8">
        <v>11.74</v>
      </c>
      <c r="LK406" s="8">
        <v>0.86</v>
      </c>
      <c r="LL406" s="8">
        <v>105.29</v>
      </c>
      <c r="LM406" s="8">
        <v>0.14000000000000001</v>
      </c>
      <c r="MP406" s="8">
        <v>105.78</v>
      </c>
      <c r="MQ406" s="8">
        <v>0.13</v>
      </c>
      <c r="MR406" s="8">
        <v>105.29</v>
      </c>
      <c r="MS406" s="8">
        <v>0.14000000000000001</v>
      </c>
      <c r="MT406" s="8">
        <v>102.94</v>
      </c>
      <c r="MU406" s="8">
        <v>0.2</v>
      </c>
      <c r="MV406" s="8">
        <v>103.42</v>
      </c>
      <c r="MW406" s="8">
        <v>0.19</v>
      </c>
      <c r="MX406" s="8">
        <v>64.53</v>
      </c>
      <c r="MY406" s="8">
        <v>0.13</v>
      </c>
      <c r="MZ406" s="8">
        <v>64.239999999999995</v>
      </c>
      <c r="NA406" s="8">
        <v>0.13</v>
      </c>
      <c r="NB406" s="8">
        <v>63.81</v>
      </c>
      <c r="NC406" s="8">
        <v>0.14000000000000001</v>
      </c>
      <c r="ND406" s="8">
        <v>64.86</v>
      </c>
      <c r="NE406" s="8">
        <v>0.13</v>
      </c>
      <c r="NF406" s="8">
        <v>64.64</v>
      </c>
      <c r="NG406" s="8">
        <v>0.12</v>
      </c>
      <c r="NH406" s="8">
        <v>64.540000000000006</v>
      </c>
      <c r="NI406" s="8">
        <v>0.13</v>
      </c>
      <c r="NJ406" s="8">
        <v>106.18</v>
      </c>
      <c r="NK406" s="8">
        <v>0.1</v>
      </c>
      <c r="NL406" s="8">
        <v>101.11</v>
      </c>
      <c r="NM406" s="8">
        <v>0.13</v>
      </c>
      <c r="NN406" s="8">
        <v>61.17</v>
      </c>
      <c r="NO406" s="8">
        <v>0.95</v>
      </c>
      <c r="NP406" s="8">
        <v>65.12</v>
      </c>
      <c r="NQ406" s="8">
        <v>0.48</v>
      </c>
      <c r="NR406" s="8">
        <v>166.84</v>
      </c>
      <c r="NS406" s="8">
        <v>0.45</v>
      </c>
      <c r="NT406" s="8">
        <v>103.41</v>
      </c>
      <c r="NU406" s="8">
        <v>0.19</v>
      </c>
      <c r="NV406" s="8">
        <v>102.63</v>
      </c>
      <c r="NW406" s="8">
        <v>0.19</v>
      </c>
      <c r="NX406" s="8">
        <v>59.37</v>
      </c>
      <c r="NY406" s="8">
        <v>1.38</v>
      </c>
      <c r="NZ406" s="8">
        <v>68.95</v>
      </c>
      <c r="OA406" s="8">
        <v>0.95</v>
      </c>
      <c r="OB406" s="8">
        <v>99.73</v>
      </c>
      <c r="OC406" s="8">
        <v>0.12</v>
      </c>
      <c r="OD406" s="8">
        <v>102.32</v>
      </c>
      <c r="OE406" s="8">
        <v>0.19</v>
      </c>
      <c r="OF406" s="8">
        <v>93.36</v>
      </c>
      <c r="OG406" s="8">
        <v>0.11</v>
      </c>
      <c r="OH406" s="8">
        <v>106.71</v>
      </c>
      <c r="OI406" s="8">
        <v>0.14000000000000001</v>
      </c>
      <c r="OJ406" s="8">
        <v>106.59</v>
      </c>
      <c r="OK406" s="8">
        <v>0.11</v>
      </c>
      <c r="OL406" s="8">
        <v>103.74</v>
      </c>
      <c r="OM406" s="8">
        <v>0.12</v>
      </c>
      <c r="ON406" s="8">
        <v>103.21</v>
      </c>
      <c r="OO406" s="8">
        <v>0.14000000000000001</v>
      </c>
      <c r="OP406" s="8">
        <v>102.94</v>
      </c>
      <c r="OQ406" s="8">
        <v>0.2</v>
      </c>
      <c r="OR406" s="8">
        <v>103.42</v>
      </c>
      <c r="OS406" s="8">
        <v>0.19</v>
      </c>
      <c r="PF406" s="8">
        <v>107.18</v>
      </c>
      <c r="PG406" s="8">
        <v>0.13</v>
      </c>
      <c r="PH406" s="8">
        <v>64.540000000000006</v>
      </c>
      <c r="PI406" s="8">
        <v>0.13</v>
      </c>
      <c r="PL406" s="8">
        <v>102.9</v>
      </c>
      <c r="PM406" s="8">
        <v>0.19</v>
      </c>
      <c r="PN406" s="8">
        <v>105.78</v>
      </c>
      <c r="PO406" s="8">
        <v>0.13</v>
      </c>
      <c r="PP406" s="8">
        <v>105.29</v>
      </c>
      <c r="PQ406" s="8">
        <v>0.14000000000000001</v>
      </c>
      <c r="QH406" s="8">
        <v>60.85</v>
      </c>
      <c r="QI406" s="8">
        <v>1.49</v>
      </c>
      <c r="QV406" s="8">
        <v>175.24</v>
      </c>
      <c r="QW406" s="8">
        <v>0.22</v>
      </c>
      <c r="QX406" s="8">
        <v>94.29</v>
      </c>
      <c r="QY406" s="8">
        <v>0.18</v>
      </c>
      <c r="QZ406" s="8">
        <v>95</v>
      </c>
      <c r="RA406" s="8">
        <v>0.21</v>
      </c>
      <c r="RB406" s="8">
        <v>75.959999999999994</v>
      </c>
      <c r="RC406" s="8">
        <v>0.06</v>
      </c>
      <c r="RD406" s="8">
        <v>75.849999999999994</v>
      </c>
      <c r="RE406" s="8">
        <v>0.06</v>
      </c>
      <c r="RF406" s="8">
        <v>75.52</v>
      </c>
      <c r="RG406" s="8">
        <v>0.06</v>
      </c>
      <c r="RH406" s="8">
        <v>76.55</v>
      </c>
      <c r="RI406" s="8">
        <v>0.04</v>
      </c>
      <c r="RJ406" s="8">
        <v>76.400000000000006</v>
      </c>
      <c r="RK406" s="8">
        <v>0.06</v>
      </c>
      <c r="RL406" s="8">
        <v>76.319999999999993</v>
      </c>
      <c r="RM406" s="8">
        <v>0.06</v>
      </c>
      <c r="RN406" s="8">
        <v>76.06</v>
      </c>
      <c r="RO406" s="8">
        <v>7.0000000000000007E-2</v>
      </c>
      <c r="RP406" s="8">
        <v>93.94</v>
      </c>
      <c r="RQ406" s="8">
        <v>0.32</v>
      </c>
      <c r="RR406" s="8">
        <v>93.4</v>
      </c>
      <c r="RS406" s="8">
        <v>0.32</v>
      </c>
      <c r="RT406" s="8">
        <v>91.98</v>
      </c>
      <c r="RU406" s="8">
        <v>0.16</v>
      </c>
      <c r="RV406" s="8">
        <v>92.91</v>
      </c>
      <c r="RW406" s="8">
        <v>0.28000000000000003</v>
      </c>
      <c r="RX406" s="8">
        <v>89.56</v>
      </c>
      <c r="RY406" s="8">
        <v>0.22</v>
      </c>
      <c r="RZ406" s="8">
        <v>87.2</v>
      </c>
      <c r="SA406" s="8">
        <v>0.24</v>
      </c>
      <c r="SB406" s="8">
        <v>86.8</v>
      </c>
      <c r="SC406" s="8">
        <v>0.18</v>
      </c>
      <c r="SD406" s="8">
        <v>86.58</v>
      </c>
      <c r="SE406" s="8">
        <v>0.22</v>
      </c>
      <c r="SF406" s="8">
        <v>87.06</v>
      </c>
      <c r="SG406" s="8">
        <v>0.18</v>
      </c>
      <c r="SH406" s="8">
        <v>86</v>
      </c>
      <c r="SI406" s="8">
        <v>0.18</v>
      </c>
      <c r="SJ406" s="8">
        <v>89.61</v>
      </c>
      <c r="SK406" s="8">
        <v>0.22</v>
      </c>
      <c r="SL406" s="8">
        <v>88.93</v>
      </c>
      <c r="SM406" s="8">
        <v>0.22</v>
      </c>
      <c r="SN406" s="8">
        <v>86.87</v>
      </c>
      <c r="SO406" s="8">
        <v>0.28000000000000003</v>
      </c>
      <c r="SP406" s="8">
        <v>88.44</v>
      </c>
      <c r="SQ406" s="8">
        <v>0.18</v>
      </c>
      <c r="SR406" s="8">
        <v>87.38</v>
      </c>
      <c r="SS406" s="8">
        <v>0.21</v>
      </c>
      <c r="ST406" s="8">
        <v>79.489999999999995</v>
      </c>
      <c r="SU406" s="8">
        <v>0.28000000000000003</v>
      </c>
      <c r="SV406" s="8">
        <v>84.39</v>
      </c>
      <c r="SW406" s="8">
        <v>0.55000000000000004</v>
      </c>
      <c r="SX406" s="8">
        <v>88.42</v>
      </c>
      <c r="SY406" s="8">
        <v>0.28000000000000003</v>
      </c>
      <c r="SZ406" s="8">
        <v>88.69</v>
      </c>
      <c r="TA406" s="8">
        <v>0.28000000000000003</v>
      </c>
      <c r="TD406" s="8">
        <v>75.63</v>
      </c>
      <c r="TE406" s="8">
        <v>0.06</v>
      </c>
      <c r="TF406" s="8">
        <v>76.3</v>
      </c>
      <c r="TG406" s="8">
        <v>0.06</v>
      </c>
      <c r="TH406" s="8">
        <v>76.02</v>
      </c>
      <c r="TI406" s="8">
        <v>7.0000000000000007E-2</v>
      </c>
      <c r="TJ406" s="8">
        <v>75.790000000000006</v>
      </c>
      <c r="TK406" s="8">
        <v>0.08</v>
      </c>
      <c r="TL406" s="8">
        <v>75.7</v>
      </c>
      <c r="TN406" s="8">
        <v>75.5</v>
      </c>
      <c r="TO406" s="8">
        <v>0.08</v>
      </c>
      <c r="TR406" s="8">
        <v>93.82</v>
      </c>
      <c r="TS406" s="8">
        <v>0.32</v>
      </c>
      <c r="TT406" s="8">
        <v>92.64</v>
      </c>
      <c r="TU406" s="8">
        <v>0.26</v>
      </c>
      <c r="TV406" s="8">
        <v>91.32</v>
      </c>
      <c r="TW406" s="8">
        <v>0.27</v>
      </c>
      <c r="TX406" s="8">
        <v>86.9</v>
      </c>
      <c r="TY406" s="8">
        <v>0.21</v>
      </c>
      <c r="WJ406" s="8" t="s">
        <v>235</v>
      </c>
      <c r="WK406" s="8">
        <v>74.885999999999996</v>
      </c>
      <c r="WL406" s="8">
        <v>3.1E-2</v>
      </c>
      <c r="WM406" s="8">
        <v>62.215000000000003</v>
      </c>
      <c r="WN406" s="8">
        <v>4.5999999999999999E-2</v>
      </c>
      <c r="WO406" s="8">
        <v>64.308999999999997</v>
      </c>
      <c r="WP406" s="8">
        <v>6.2E-2</v>
      </c>
      <c r="WQ406" s="8">
        <v>61.289000000000001</v>
      </c>
      <c r="WR406" s="8">
        <v>0.09</v>
      </c>
      <c r="WS406" s="8">
        <v>94.881</v>
      </c>
      <c r="WT406" s="8">
        <v>0.03</v>
      </c>
      <c r="WU406" s="8">
        <v>74.647999999999996</v>
      </c>
      <c r="WV406" s="8">
        <v>2.8000000000000001E-2</v>
      </c>
      <c r="WW406" s="8">
        <v>2930.3</v>
      </c>
      <c r="WX406" s="8">
        <v>5.5</v>
      </c>
      <c r="WY406" s="8">
        <v>2848.4</v>
      </c>
      <c r="WZ406" s="8">
        <v>5.4</v>
      </c>
      <c r="XA406" s="8">
        <v>0.40899999999999997</v>
      </c>
      <c r="XB406" s="8">
        <v>6.0000000000000001E-3</v>
      </c>
      <c r="XC406" s="8">
        <v>-0.14799999999999999</v>
      </c>
      <c r="XD406" s="8">
        <v>2.1999999999999999E-2</v>
      </c>
      <c r="XE406" s="8">
        <v>2.5000000000000001E-2</v>
      </c>
      <c r="XF406" s="8">
        <v>1.4E-2</v>
      </c>
      <c r="XG406" s="8">
        <v>1.1893</v>
      </c>
      <c r="XH406" s="8">
        <v>4.4000000000000003E-3</v>
      </c>
      <c r="XI406" s="8">
        <v>29.420999999999999</v>
      </c>
      <c r="XJ406" s="8">
        <v>1E-3</v>
      </c>
      <c r="XK406" s="8">
        <v>8677</v>
      </c>
      <c r="XL406" s="8">
        <v>23</v>
      </c>
      <c r="XM406" s="8">
        <v>1650</v>
      </c>
      <c r="XO406" s="1">
        <v>0.55542754095075864</v>
      </c>
      <c r="XP406" s="2">
        <v>1676.61357511396</v>
      </c>
      <c r="XQ406" s="4">
        <v>13.029</v>
      </c>
      <c r="XR406" s="4">
        <v>0.15</v>
      </c>
      <c r="XS406" s="45">
        <f t="shared" si="336"/>
        <v>1.6267575391162277</v>
      </c>
      <c r="XT406" s="9">
        <f t="shared" si="309"/>
        <v>13223.697388833281</v>
      </c>
      <c r="XU406" s="46">
        <f t="shared" si="310"/>
        <v>136.86405001574803</v>
      </c>
      <c r="XV406" s="9">
        <f t="shared" si="308"/>
        <v>1732.1631280424319</v>
      </c>
      <c r="XW406" s="9">
        <f t="shared" si="311"/>
        <v>7373.7394765404315</v>
      </c>
      <c r="XX406" s="9">
        <f t="shared" si="312"/>
        <v>5849.9579122928499</v>
      </c>
      <c r="XY406" s="15">
        <f t="shared" si="313"/>
        <v>1.1566209900725374E-2</v>
      </c>
      <c r="XZ406" s="9">
        <f t="shared" si="314"/>
        <v>33.372376997209557</v>
      </c>
      <c r="YA406" s="9">
        <f t="shared" si="315"/>
        <v>62.682242460883771</v>
      </c>
      <c r="YB406" s="10">
        <v>14.094583625201128</v>
      </c>
      <c r="YC406" s="10">
        <v>13.295676302186791</v>
      </c>
      <c r="YD406" s="3">
        <v>1.3642034906179972E-2</v>
      </c>
      <c r="YE406" s="9">
        <v>37.82033927724332</v>
      </c>
      <c r="YF406" s="15">
        <v>8.9496794882679247E-3</v>
      </c>
      <c r="YG406" s="9">
        <v>27.76582126703461</v>
      </c>
      <c r="YH406" s="15">
        <v>1.0849150839945318E-2</v>
      </c>
      <c r="YI406" s="9">
        <v>27.254886971548505</v>
      </c>
      <c r="YJ406" s="9">
        <f t="shared" si="316"/>
        <v>86.07744346148209</v>
      </c>
      <c r="YK406" s="9">
        <f t="shared" si="317"/>
        <v>69.563583834166138</v>
      </c>
      <c r="YL406" s="9">
        <f t="shared" si="318"/>
        <v>26.856629033723291</v>
      </c>
      <c r="YM406" s="9">
        <f t="shared" si="319"/>
        <v>86162.279331049111</v>
      </c>
      <c r="YN406" s="9">
        <f t="shared" si="320"/>
        <v>74249.054011882021</v>
      </c>
      <c r="YO406" s="9">
        <f t="shared" si="321"/>
        <v>7027</v>
      </c>
      <c r="YP406" s="14">
        <f t="shared" si="322"/>
        <v>0.27834861364162544</v>
      </c>
      <c r="YQ406" s="9">
        <f t="shared" si="323"/>
        <v>80997.946333752858</v>
      </c>
      <c r="YR406" s="9">
        <f t="shared" si="324"/>
        <v>69084.721014585768</v>
      </c>
      <c r="YS406" s="10">
        <f t="shared" si="325"/>
        <v>9.3347869463815663</v>
      </c>
      <c r="YT406" s="15">
        <f t="shared" si="326"/>
        <v>0.13355436428466405</v>
      </c>
      <c r="YU406" s="16">
        <f t="shared" si="327"/>
        <v>-6.5157479634862661</v>
      </c>
      <c r="YV406" s="16">
        <f t="shared" si="328"/>
        <v>-23.39520100059832</v>
      </c>
      <c r="YW406" s="47">
        <f t="shared" si="329"/>
        <v>59.076094460187527</v>
      </c>
      <c r="YX406" s="5">
        <f t="shared" si="330"/>
        <v>86162.279331049111</v>
      </c>
      <c r="YY406" s="5">
        <f t="shared" si="331"/>
        <v>6756.4405090849868</v>
      </c>
      <c r="YZ406" s="5">
        <f t="shared" si="332"/>
        <v>5266.4424525014101</v>
      </c>
      <c r="ZA406" s="5">
        <f t="shared" si="333"/>
        <v>74139.396369462716</v>
      </c>
      <c r="ZB406" s="5">
        <f t="shared" si="334"/>
        <v>86162.279331049111</v>
      </c>
      <c r="ZC406" s="6">
        <f t="shared" si="335"/>
        <v>1</v>
      </c>
    </row>
    <row r="407" spans="1:679" s="8" customFormat="1" x14ac:dyDescent="0.25">
      <c r="A407" s="8">
        <v>2</v>
      </c>
      <c r="B407" s="8" t="s">
        <v>278</v>
      </c>
      <c r="C407" s="8" t="s">
        <v>279</v>
      </c>
      <c r="D407" s="8" t="s">
        <v>278</v>
      </c>
      <c r="E407" s="8" t="s">
        <v>3314</v>
      </c>
      <c r="F407" s="8" t="s">
        <v>3316</v>
      </c>
      <c r="G407" s="8" t="s">
        <v>3316</v>
      </c>
      <c r="H407" s="8" t="s">
        <v>3309</v>
      </c>
      <c r="I407" s="8" t="s">
        <v>3310</v>
      </c>
      <c r="J407" s="8" t="s">
        <v>3310</v>
      </c>
      <c r="K407" s="8">
        <v>939</v>
      </c>
      <c r="L407" s="8">
        <v>5.75</v>
      </c>
      <c r="N407" s="7">
        <v>0</v>
      </c>
      <c r="O407" s="7">
        <v>0</v>
      </c>
      <c r="P407" s="8" t="s">
        <v>3370</v>
      </c>
      <c r="Q407" s="8" t="s">
        <v>280</v>
      </c>
      <c r="R407" s="35">
        <v>0.55688657407407405</v>
      </c>
      <c r="S407" s="8" t="s">
        <v>119</v>
      </c>
      <c r="T407" s="8" t="s">
        <v>120</v>
      </c>
      <c r="U407" s="8" t="s">
        <v>135</v>
      </c>
      <c r="V407" s="8" t="s">
        <v>3378</v>
      </c>
      <c r="W407" s="8" t="s">
        <v>3382</v>
      </c>
      <c r="X407" s="8" t="s">
        <v>3388</v>
      </c>
      <c r="Y407" s="8" t="s">
        <v>3388</v>
      </c>
      <c r="Z407" s="8" t="s">
        <v>122</v>
      </c>
      <c r="AA407" s="8" t="s">
        <v>123</v>
      </c>
      <c r="AB407" s="8" t="s">
        <v>124</v>
      </c>
      <c r="AC407" s="8" t="s">
        <v>243</v>
      </c>
      <c r="AD407" s="8" t="s">
        <v>126</v>
      </c>
      <c r="AE407" s="8" t="s">
        <v>3393</v>
      </c>
      <c r="AF407" s="8" t="s">
        <v>127</v>
      </c>
      <c r="AG407" s="8">
        <v>75</v>
      </c>
      <c r="AH407" s="8">
        <v>62</v>
      </c>
      <c r="AI407" s="8">
        <v>95</v>
      </c>
      <c r="AJ407" s="8">
        <v>75</v>
      </c>
      <c r="AK407" s="8">
        <v>6.4</v>
      </c>
      <c r="AL407" s="8">
        <v>6.2</v>
      </c>
      <c r="AM407" s="8">
        <v>6.4</v>
      </c>
      <c r="AN407" s="8">
        <v>6.2</v>
      </c>
      <c r="AO407" s="36">
        <v>460.1</v>
      </c>
      <c r="AP407" s="36">
        <v>1.3</v>
      </c>
      <c r="AQ407" s="36">
        <v>15.1</v>
      </c>
      <c r="AR407" s="36">
        <v>0</v>
      </c>
      <c r="AS407" s="36">
        <v>57427</v>
      </c>
      <c r="AT407" s="36">
        <v>68</v>
      </c>
      <c r="AU407" s="37">
        <v>57232</v>
      </c>
      <c r="AV407" s="37">
        <v>586</v>
      </c>
      <c r="AW407" s="36">
        <v>8295</v>
      </c>
      <c r="AX407" s="36">
        <v>124</v>
      </c>
      <c r="AY407" s="36">
        <v>65729</v>
      </c>
      <c r="AZ407" s="36">
        <v>123</v>
      </c>
      <c r="BA407" s="38">
        <v>7.6553692056836713</v>
      </c>
      <c r="BB407" s="37">
        <v>949</v>
      </c>
      <c r="CO407" s="8" t="s">
        <v>281</v>
      </c>
      <c r="CP407" s="8" t="s">
        <v>282</v>
      </c>
      <c r="CQ407" s="37">
        <v>74.909000000000006</v>
      </c>
      <c r="CR407" s="37">
        <v>1.6E-2</v>
      </c>
      <c r="CS407" s="37">
        <v>62.195</v>
      </c>
      <c r="CT407" s="37">
        <v>1.9E-2</v>
      </c>
      <c r="CU407" s="37">
        <v>94.971999999999994</v>
      </c>
      <c r="CV407" s="37">
        <v>2.5000000000000001E-2</v>
      </c>
      <c r="CW407" s="37">
        <v>75.007000000000005</v>
      </c>
      <c r="CX407" s="37">
        <v>8.9999999999999993E-3</v>
      </c>
      <c r="CY407" s="37">
        <v>74.739999999999995</v>
      </c>
      <c r="CZ407" s="37">
        <v>0.18</v>
      </c>
      <c r="DA407" s="37">
        <v>57.51</v>
      </c>
      <c r="DB407" s="37">
        <v>0.02</v>
      </c>
      <c r="DC407" s="37">
        <v>60.12</v>
      </c>
      <c r="DD407" s="37">
        <v>0.01</v>
      </c>
      <c r="DE407" s="37">
        <v>0.28299999999999997</v>
      </c>
      <c r="DF407" s="37">
        <v>3.0000000000000001E-3</v>
      </c>
      <c r="DG407" s="37">
        <v>1.2804</v>
      </c>
      <c r="DH407" s="37">
        <v>3.0999999999999999E-3</v>
      </c>
      <c r="DI407" s="37">
        <v>57427</v>
      </c>
      <c r="DJ407" s="37">
        <v>68</v>
      </c>
      <c r="DK407" s="37">
        <v>8295</v>
      </c>
      <c r="DL407" s="37">
        <v>124</v>
      </c>
      <c r="DM407" s="37">
        <v>7.6559999999999997</v>
      </c>
      <c r="DN407" s="37">
        <v>2.5000000000000001E-2</v>
      </c>
      <c r="DU407" s="29">
        <v>460.1</v>
      </c>
      <c r="DV407" s="29">
        <v>2.6</v>
      </c>
      <c r="DW407" s="29">
        <v>460</v>
      </c>
      <c r="DX407" s="29">
        <v>2.6</v>
      </c>
      <c r="DY407" s="29">
        <v>459.9</v>
      </c>
      <c r="DZ407" s="29">
        <v>2.6</v>
      </c>
      <c r="EA407" s="37">
        <v>15.1</v>
      </c>
      <c r="EB407" s="29">
        <v>0.1</v>
      </c>
      <c r="EC407" s="37">
        <v>13.3</v>
      </c>
      <c r="ED407" s="29">
        <v>0</v>
      </c>
      <c r="EE407" s="37">
        <v>13</v>
      </c>
      <c r="EF407" s="29">
        <v>0.1</v>
      </c>
      <c r="EG407" s="37">
        <v>6837.5</v>
      </c>
      <c r="EH407" s="29">
        <v>61.8</v>
      </c>
      <c r="EI407" s="37">
        <v>3320.1</v>
      </c>
      <c r="EJ407" s="29">
        <v>72.599999999999994</v>
      </c>
      <c r="EK407" s="37">
        <v>1747.9</v>
      </c>
      <c r="EL407" s="29">
        <v>52.2</v>
      </c>
      <c r="EM407" s="8">
        <v>460</v>
      </c>
      <c r="EO407" s="8">
        <v>460</v>
      </c>
      <c r="EQ407" s="8">
        <v>460</v>
      </c>
      <c r="ES407" s="29">
        <v>3.1</v>
      </c>
      <c r="EU407" s="8">
        <v>3.2</v>
      </c>
      <c r="EW407" s="8">
        <v>3.2</v>
      </c>
      <c r="EY407" s="8">
        <v>0.56999999999999995</v>
      </c>
      <c r="EZ407" s="8">
        <v>460</v>
      </c>
      <c r="FB407" s="8">
        <v>460</v>
      </c>
      <c r="FD407" s="8">
        <v>460</v>
      </c>
      <c r="FF407" s="8">
        <v>4.7</v>
      </c>
      <c r="FH407" s="8">
        <v>4.9000000000000004</v>
      </c>
      <c r="FJ407" s="8">
        <v>4.4000000000000004</v>
      </c>
      <c r="FL407" s="8">
        <v>3170</v>
      </c>
      <c r="FN407" s="8">
        <v>0.86</v>
      </c>
      <c r="FO407" s="8">
        <v>460</v>
      </c>
      <c r="FP407" s="8">
        <v>460</v>
      </c>
      <c r="FQ407" s="8">
        <v>460</v>
      </c>
      <c r="FR407" s="8">
        <v>4.9000000000000004</v>
      </c>
      <c r="FS407" s="8">
        <v>4.7</v>
      </c>
      <c r="FT407" s="8">
        <v>4.4000000000000004</v>
      </c>
      <c r="FU407" s="8">
        <v>3000</v>
      </c>
      <c r="FV407" s="8">
        <v>0.81</v>
      </c>
      <c r="FW407" s="8">
        <v>459.2</v>
      </c>
      <c r="FY407" s="8">
        <v>1.6</v>
      </c>
      <c r="GA407" s="8">
        <v>697.7</v>
      </c>
      <c r="GC407" s="8">
        <v>85</v>
      </c>
      <c r="GE407" s="8">
        <v>8582.7000000000007</v>
      </c>
      <c r="GT407" s="37">
        <v>215.95</v>
      </c>
      <c r="GU407" s="37">
        <v>0.24</v>
      </c>
      <c r="GV407" s="29">
        <v>106.58</v>
      </c>
      <c r="GW407" s="29">
        <v>0.09</v>
      </c>
      <c r="GX407" s="37">
        <v>106.6</v>
      </c>
      <c r="GY407" s="37">
        <v>0.08</v>
      </c>
      <c r="GZ407" s="8">
        <v>0.02</v>
      </c>
      <c r="HA407" s="8">
        <v>0.06</v>
      </c>
      <c r="HB407" s="37">
        <v>245.94</v>
      </c>
      <c r="HC407" s="37">
        <v>0.26</v>
      </c>
      <c r="HD407" s="37">
        <v>174.25</v>
      </c>
      <c r="HE407" s="37">
        <v>0.22</v>
      </c>
      <c r="HF407" s="37">
        <v>115.86</v>
      </c>
      <c r="HG407" s="37">
        <v>7.0000000000000007E-2</v>
      </c>
      <c r="HH407" s="37">
        <v>-58.39</v>
      </c>
      <c r="HI407" s="37">
        <v>0.21</v>
      </c>
      <c r="HJ407" s="37">
        <v>208.9</v>
      </c>
      <c r="HK407" s="37">
        <v>0.05</v>
      </c>
      <c r="HL407" s="29">
        <v>98.87</v>
      </c>
      <c r="HM407" s="29">
        <v>0.13</v>
      </c>
      <c r="HN407" s="29">
        <v>104.28</v>
      </c>
      <c r="HO407" s="37">
        <v>0.03</v>
      </c>
      <c r="HP407" s="29">
        <v>5.41</v>
      </c>
      <c r="HQ407" s="37">
        <v>0.12</v>
      </c>
      <c r="HR407" s="37">
        <v>76.180000000000007</v>
      </c>
      <c r="HS407" s="37">
        <v>0.05</v>
      </c>
      <c r="HT407" s="37">
        <v>51.57</v>
      </c>
      <c r="HU407" s="37">
        <v>0.41</v>
      </c>
      <c r="HV407" s="37">
        <v>44.88</v>
      </c>
      <c r="HW407" s="37">
        <v>0.03</v>
      </c>
      <c r="HX407" s="37">
        <v>6.69</v>
      </c>
      <c r="HY407" s="37">
        <v>0.41</v>
      </c>
      <c r="HZ407" s="37">
        <v>75.599999999999994</v>
      </c>
      <c r="IA407" s="37">
        <v>0.05</v>
      </c>
      <c r="IB407" s="37">
        <v>58.11</v>
      </c>
      <c r="IC407" s="37">
        <v>0.13</v>
      </c>
      <c r="ID407" s="37">
        <v>44.5</v>
      </c>
      <c r="IE407" s="37">
        <v>0.03</v>
      </c>
      <c r="IF407" s="37">
        <v>13.61</v>
      </c>
      <c r="IG407" s="37">
        <v>0.12</v>
      </c>
      <c r="KB407" s="37">
        <v>248.1</v>
      </c>
      <c r="KC407" s="37">
        <v>0.27</v>
      </c>
      <c r="KD407" s="37">
        <v>170.3</v>
      </c>
      <c r="KE407" s="37">
        <v>0.3</v>
      </c>
      <c r="KF407" s="37">
        <v>116.49</v>
      </c>
      <c r="KG407" s="37">
        <v>0.08</v>
      </c>
      <c r="KH407" s="37">
        <v>53.81</v>
      </c>
      <c r="KI407" s="37">
        <v>0.34</v>
      </c>
      <c r="KJ407" s="37">
        <v>230.57</v>
      </c>
      <c r="KK407" s="37">
        <v>0.39</v>
      </c>
      <c r="KL407" s="37">
        <v>111.21</v>
      </c>
      <c r="KM407" s="37">
        <v>0.12</v>
      </c>
      <c r="KN407" s="37">
        <v>11.14</v>
      </c>
      <c r="KO407" s="37">
        <v>0.19</v>
      </c>
      <c r="KP407" s="37">
        <v>221</v>
      </c>
      <c r="KQ407" s="37">
        <v>0.39</v>
      </c>
      <c r="KR407" s="29">
        <v>99.79</v>
      </c>
      <c r="KS407" s="29">
        <v>0.17</v>
      </c>
      <c r="KT407" s="29">
        <v>108.21</v>
      </c>
      <c r="KU407" s="37">
        <v>0.12</v>
      </c>
      <c r="KV407" s="29">
        <v>8.42</v>
      </c>
      <c r="KW407" s="37">
        <v>0.19</v>
      </c>
      <c r="KX407" s="37">
        <v>78.44</v>
      </c>
      <c r="KY407" s="37">
        <v>0.18</v>
      </c>
      <c r="KZ407" s="37">
        <v>46.32</v>
      </c>
      <c r="LA407" s="37">
        <v>0.11</v>
      </c>
      <c r="LB407" s="37">
        <v>3.3</v>
      </c>
      <c r="LC407" s="37">
        <v>1.0900000000000001</v>
      </c>
      <c r="LD407" s="37">
        <v>77.62</v>
      </c>
      <c r="LE407" s="37">
        <v>0.2</v>
      </c>
      <c r="LF407" s="37">
        <v>57.49</v>
      </c>
      <c r="LG407" s="37">
        <v>0.63</v>
      </c>
      <c r="LH407" s="37">
        <v>45.81</v>
      </c>
      <c r="LI407" s="37">
        <v>0.13</v>
      </c>
      <c r="LJ407" s="37">
        <v>11.68</v>
      </c>
      <c r="LK407" s="37">
        <v>0.67</v>
      </c>
      <c r="LL407" s="29">
        <v>104.92</v>
      </c>
      <c r="LM407" s="29">
        <v>0.1</v>
      </c>
      <c r="MP407" s="29">
        <v>105.36</v>
      </c>
      <c r="MQ407" s="29">
        <v>0.1</v>
      </c>
      <c r="MR407" s="29">
        <v>104.92</v>
      </c>
      <c r="MS407" s="29">
        <v>0.1</v>
      </c>
      <c r="MT407" s="29">
        <v>100.92</v>
      </c>
      <c r="MU407" s="29">
        <v>0.15</v>
      </c>
      <c r="MV407" s="29">
        <v>101.26</v>
      </c>
      <c r="MW407" s="29">
        <v>0.14000000000000001</v>
      </c>
      <c r="MX407" s="29">
        <v>57.57</v>
      </c>
      <c r="MY407" s="29">
        <v>0.04</v>
      </c>
      <c r="MZ407" s="29">
        <v>57.34</v>
      </c>
      <c r="NA407" s="29">
        <v>0.04</v>
      </c>
      <c r="ND407" s="29">
        <v>57.6</v>
      </c>
      <c r="NE407" s="29">
        <v>0.04</v>
      </c>
      <c r="NF407" s="29">
        <v>57.58</v>
      </c>
      <c r="NG407" s="29">
        <v>0.03</v>
      </c>
      <c r="NH407" s="29">
        <v>57.5</v>
      </c>
      <c r="NI407" s="29">
        <v>0.04</v>
      </c>
      <c r="NJ407" s="29">
        <v>105.63</v>
      </c>
      <c r="NK407" s="29">
        <v>0.09</v>
      </c>
      <c r="NL407" s="29">
        <v>100.04</v>
      </c>
      <c r="NM407" s="29">
        <v>0.08</v>
      </c>
      <c r="NN407" s="29">
        <v>52.47</v>
      </c>
      <c r="NO407" s="29">
        <v>0.5</v>
      </c>
      <c r="NP407" s="29">
        <v>58.11</v>
      </c>
      <c r="NQ407" s="29">
        <v>0.16</v>
      </c>
      <c r="NR407" s="29">
        <v>169.7</v>
      </c>
      <c r="NS407" s="29">
        <v>0.33</v>
      </c>
      <c r="NT407" s="29">
        <v>101.19</v>
      </c>
      <c r="NU407" s="29">
        <v>0.15</v>
      </c>
      <c r="NV407" s="29">
        <v>100.22</v>
      </c>
      <c r="NW407" s="29">
        <v>0.14000000000000001</v>
      </c>
      <c r="NX407" s="29">
        <v>49.45</v>
      </c>
      <c r="NY407" s="29">
        <v>0.19</v>
      </c>
      <c r="NZ407" s="29">
        <v>59.02</v>
      </c>
      <c r="OA407" s="29">
        <v>0.97</v>
      </c>
      <c r="OB407" s="29">
        <v>98.87</v>
      </c>
      <c r="OC407" s="29">
        <v>7.0000000000000007E-2</v>
      </c>
      <c r="OD407" s="29">
        <v>99.79</v>
      </c>
      <c r="OE407" s="29">
        <v>0.14000000000000001</v>
      </c>
      <c r="OF407" s="29">
        <v>94.11</v>
      </c>
      <c r="OG407" s="29">
        <v>0.08</v>
      </c>
      <c r="OH407" s="29">
        <v>106.23</v>
      </c>
      <c r="OI407" s="29">
        <v>0.1</v>
      </c>
      <c r="OJ407" s="29">
        <v>105.83</v>
      </c>
      <c r="OK407" s="29">
        <v>0.13</v>
      </c>
      <c r="OL407" s="29">
        <v>101.48</v>
      </c>
      <c r="OM407" s="29">
        <v>0.1</v>
      </c>
      <c r="ON407" s="29">
        <v>101.65</v>
      </c>
      <c r="OO407" s="29">
        <v>0.11</v>
      </c>
      <c r="OP407" s="8">
        <v>100.92</v>
      </c>
      <c r="OQ407" s="8">
        <v>0.15</v>
      </c>
      <c r="OR407" s="8">
        <v>101.26</v>
      </c>
      <c r="OS407" s="8">
        <v>0.14000000000000001</v>
      </c>
      <c r="PF407" s="29">
        <v>106.58</v>
      </c>
      <c r="PG407" s="29">
        <v>0.09</v>
      </c>
      <c r="PH407" s="29">
        <v>57.5</v>
      </c>
      <c r="PI407" s="29">
        <v>0.04</v>
      </c>
      <c r="PL407" s="37">
        <v>100.07</v>
      </c>
      <c r="PM407" s="37">
        <v>0.17</v>
      </c>
      <c r="PN407" s="8">
        <v>105.36</v>
      </c>
      <c r="PO407" s="8">
        <v>0.1</v>
      </c>
      <c r="PP407" s="8">
        <v>104.92</v>
      </c>
      <c r="PQ407" s="8">
        <v>0.1</v>
      </c>
      <c r="QH407" s="8">
        <v>49.65</v>
      </c>
      <c r="QI407" s="8">
        <v>1</v>
      </c>
      <c r="QV407" s="8">
        <v>174.86</v>
      </c>
      <c r="QW407" s="8">
        <v>0.09</v>
      </c>
      <c r="QX407" s="29">
        <v>94.63</v>
      </c>
      <c r="QY407" s="29">
        <v>0.09</v>
      </c>
      <c r="QZ407" s="29">
        <v>95.33</v>
      </c>
      <c r="RA407" s="29">
        <v>0.2</v>
      </c>
      <c r="RB407" s="29">
        <v>75.42</v>
      </c>
      <c r="RC407" s="29">
        <v>0.09</v>
      </c>
      <c r="RD407" s="29">
        <v>75.22</v>
      </c>
      <c r="RE407" s="29">
        <v>0.09</v>
      </c>
      <c r="RF407" s="29">
        <v>75.06</v>
      </c>
      <c r="RG407" s="29">
        <v>0.08</v>
      </c>
      <c r="RH407" s="29">
        <v>75.650000000000006</v>
      </c>
      <c r="RI407" s="29">
        <v>0.06</v>
      </c>
      <c r="RJ407" s="29">
        <v>75.650000000000006</v>
      </c>
      <c r="RK407" s="29">
        <v>0.09</v>
      </c>
      <c r="RL407" s="29">
        <v>75.540000000000006</v>
      </c>
      <c r="RM407" s="29">
        <v>0.09</v>
      </c>
      <c r="RN407" s="29">
        <v>75.36</v>
      </c>
      <c r="RO407" s="29">
        <v>0.1</v>
      </c>
      <c r="RP407" s="29">
        <v>79.77</v>
      </c>
      <c r="RQ407" s="29">
        <v>0.09</v>
      </c>
      <c r="RR407" s="29">
        <v>79.930000000000007</v>
      </c>
      <c r="RS407" s="29">
        <v>0.09</v>
      </c>
      <c r="RT407" s="29">
        <v>77.62</v>
      </c>
      <c r="RU407" s="29">
        <v>0.1</v>
      </c>
      <c r="RV407" s="29">
        <v>75.5</v>
      </c>
      <c r="RW407" s="29">
        <v>0.12</v>
      </c>
      <c r="RX407" s="29">
        <v>77.2</v>
      </c>
      <c r="RY407" s="29">
        <v>0.12</v>
      </c>
      <c r="RZ407" s="29">
        <v>77.989999999999995</v>
      </c>
      <c r="SA407" s="29">
        <v>0.09</v>
      </c>
      <c r="SB407" s="29">
        <v>77.8</v>
      </c>
      <c r="SC407" s="29">
        <v>0.08</v>
      </c>
      <c r="SD407" s="29">
        <v>77.58</v>
      </c>
      <c r="SE407" s="29">
        <v>0.09</v>
      </c>
      <c r="SF407" s="29">
        <v>75.53</v>
      </c>
      <c r="SG407" s="29">
        <v>0.09</v>
      </c>
      <c r="SH407" s="29">
        <v>76.650000000000006</v>
      </c>
      <c r="SI407" s="29">
        <v>0.1</v>
      </c>
      <c r="SJ407" s="29">
        <v>75.09</v>
      </c>
      <c r="SK407" s="29">
        <v>0.11</v>
      </c>
      <c r="SL407" s="29">
        <v>75.28</v>
      </c>
      <c r="SM407" s="29">
        <v>0.11</v>
      </c>
      <c r="SN407" s="29">
        <v>74.91</v>
      </c>
      <c r="SO407" s="29">
        <v>0.11</v>
      </c>
      <c r="SP407" s="29">
        <v>76.09</v>
      </c>
      <c r="SQ407" s="29">
        <v>0.1</v>
      </c>
      <c r="SR407" s="29">
        <v>75.56</v>
      </c>
      <c r="SS407" s="29">
        <v>0.1</v>
      </c>
      <c r="ST407" s="29">
        <v>75.430000000000007</v>
      </c>
      <c r="SU407" s="29">
        <v>0.1</v>
      </c>
      <c r="SV407" s="29">
        <v>75.34</v>
      </c>
      <c r="SW407" s="29">
        <v>0.09</v>
      </c>
      <c r="SZ407" s="29">
        <v>75.88</v>
      </c>
      <c r="TA407" s="29">
        <v>0.08</v>
      </c>
      <c r="TD407" s="29">
        <v>75.02</v>
      </c>
      <c r="TE407" s="29">
        <v>0.09</v>
      </c>
      <c r="TF407" s="29">
        <v>75.64</v>
      </c>
      <c r="TG407" s="29">
        <v>0.08</v>
      </c>
      <c r="TH407" s="29">
        <v>75.44</v>
      </c>
      <c r="TI407" s="29">
        <v>0.1</v>
      </c>
      <c r="TJ407" s="29">
        <v>75.260000000000005</v>
      </c>
      <c r="TK407" s="29">
        <v>0.11</v>
      </c>
      <c r="TL407" s="29">
        <v>75.19</v>
      </c>
      <c r="TN407" s="29">
        <v>75.08</v>
      </c>
      <c r="TO407" s="29">
        <v>0.11</v>
      </c>
      <c r="TP407" s="29">
        <v>79.760000000000005</v>
      </c>
      <c r="TQ407" s="29">
        <v>0.11</v>
      </c>
      <c r="TR407" s="29">
        <v>80.63</v>
      </c>
      <c r="TS407" s="29">
        <v>0.09</v>
      </c>
      <c r="TT407" s="29">
        <v>76.44</v>
      </c>
      <c r="TU407" s="29">
        <v>0.11</v>
      </c>
      <c r="TV407" s="29">
        <v>75.47</v>
      </c>
      <c r="TW407" s="29">
        <v>0.11</v>
      </c>
      <c r="TX407" s="29">
        <v>75.25</v>
      </c>
      <c r="TY407" s="29">
        <v>0.11</v>
      </c>
      <c r="WJ407" s="8" t="s">
        <v>230</v>
      </c>
      <c r="WK407" s="36">
        <v>74.909000000000006</v>
      </c>
      <c r="WL407" s="36">
        <v>1.6E-2</v>
      </c>
      <c r="WM407" s="36">
        <v>62.195</v>
      </c>
      <c r="WN407" s="36">
        <v>1.9E-2</v>
      </c>
      <c r="WO407" s="36">
        <v>57.621000000000002</v>
      </c>
      <c r="WP407" s="36">
        <v>8.9999999999999993E-3</v>
      </c>
      <c r="WQ407" s="36">
        <v>54.875</v>
      </c>
      <c r="WR407" s="36">
        <v>1.4999999999999999E-2</v>
      </c>
      <c r="WS407" s="36">
        <v>94.971999999999994</v>
      </c>
      <c r="WT407" s="36">
        <v>2.5000000000000001E-2</v>
      </c>
      <c r="WU407" s="36">
        <v>75.007000000000005</v>
      </c>
      <c r="WV407" s="36">
        <v>8.9999999999999993E-3</v>
      </c>
      <c r="WW407" s="36">
        <v>3027.7</v>
      </c>
      <c r="WX407" s="36">
        <v>3.7</v>
      </c>
      <c r="WY407" s="36">
        <v>2976.9</v>
      </c>
      <c r="WZ407" s="36">
        <v>3.6</v>
      </c>
      <c r="XA407" s="36">
        <v>0.64900000000000002</v>
      </c>
      <c r="XB407" s="36">
        <v>3.0000000000000001E-3</v>
      </c>
      <c r="XC407" s="36">
        <v>-0.28799999999999998</v>
      </c>
      <c r="XD407" s="36">
        <v>2E-3</v>
      </c>
      <c r="XE407" s="36">
        <v>0.28299999999999997</v>
      </c>
      <c r="XF407" s="36">
        <v>3.0000000000000001E-3</v>
      </c>
      <c r="XG407" s="36">
        <v>1.2804</v>
      </c>
      <c r="XH407" s="36">
        <v>3.0999999999999999E-3</v>
      </c>
      <c r="XI407" s="36">
        <v>29.3</v>
      </c>
      <c r="XJ407" s="36">
        <v>0</v>
      </c>
      <c r="XK407" s="36">
        <v>8586</v>
      </c>
      <c r="XL407" s="36">
        <v>22</v>
      </c>
      <c r="XM407" s="8">
        <v>1630</v>
      </c>
      <c r="XO407" s="1">
        <v>0</v>
      </c>
      <c r="XP407" s="2">
        <v>0</v>
      </c>
      <c r="XQ407" s="4">
        <v>13.029</v>
      </c>
      <c r="XR407" s="4">
        <v>0.27900000000000003</v>
      </c>
      <c r="XS407" s="45">
        <f t="shared" si="336"/>
        <v>1.4392207837649749</v>
      </c>
      <c r="XT407" s="9">
        <f t="shared" si="309"/>
        <v>13859.144159344358</v>
      </c>
      <c r="XU407" s="46">
        <f t="shared" si="310"/>
        <v>226.97292009448819</v>
      </c>
      <c r="XV407" s="9">
        <f t="shared" si="308"/>
        <v>0</v>
      </c>
      <c r="XW407" s="9">
        <f t="shared" si="311"/>
        <v>0</v>
      </c>
      <c r="XX407" s="9">
        <f t="shared" si="312"/>
        <v>13859.144159344358</v>
      </c>
      <c r="XY407" s="15">
        <f t="shared" si="313"/>
        <v>8.9309937669419977E-3</v>
      </c>
      <c r="XZ407" s="9">
        <f t="shared" si="314"/>
        <v>27.750985631292469</v>
      </c>
      <c r="YA407" s="9">
        <f t="shared" si="315"/>
        <v>56.181779216235029</v>
      </c>
      <c r="YB407" s="10">
        <v>14.099307472312812</v>
      </c>
      <c r="YC407" s="10">
        <v>13.107735796046008</v>
      </c>
      <c r="YD407" s="3">
        <v>1.3933618024463927E-2</v>
      </c>
      <c r="YE407" s="9">
        <v>38.164395509488834</v>
      </c>
      <c r="YF407" s="15">
        <v>8.9309937669419977E-3</v>
      </c>
      <c r="YG407" s="9">
        <v>27.750985631292469</v>
      </c>
      <c r="YH407" s="15">
        <v>8.5035590166049769E-3</v>
      </c>
      <c r="YI407" s="9">
        <v>23.068868823516414</v>
      </c>
      <c r="YJ407" s="9">
        <f t="shared" si="316"/>
        <v>74.909000000000006</v>
      </c>
      <c r="YK407" s="9">
        <f t="shared" si="317"/>
        <v>62.195007642160107</v>
      </c>
      <c r="YL407" s="9">
        <f t="shared" si="318"/>
        <v>22.718021941913353</v>
      </c>
      <c r="YM407" s="9">
        <f t="shared" si="319"/>
        <v>69752.569319850809</v>
      </c>
      <c r="YN407" s="9">
        <f t="shared" si="320"/>
        <v>62290.380611056469</v>
      </c>
      <c r="YO407" s="9">
        <f t="shared" si="321"/>
        <v>6956</v>
      </c>
      <c r="YP407" s="14">
        <f t="shared" si="322"/>
        <v>0.34035775644530447</v>
      </c>
      <c r="YQ407" s="9">
        <f t="shared" si="323"/>
        <v>64964.037896133297</v>
      </c>
      <c r="YR407" s="9">
        <f t="shared" si="324"/>
        <v>57501.849187338958</v>
      </c>
      <c r="YS407" s="10">
        <f t="shared" si="325"/>
        <v>7.566275086901153</v>
      </c>
      <c r="YT407" s="15">
        <f t="shared" si="326"/>
        <v>0.16480852247439515</v>
      </c>
      <c r="YU407" s="16">
        <f t="shared" si="327"/>
        <v>-5.0329636893791161</v>
      </c>
      <c r="YV407" s="16">
        <f t="shared" si="328"/>
        <v>-18.727220783764977</v>
      </c>
      <c r="YW407" s="47">
        <f t="shared" si="329"/>
        <v>52.48633251870875</v>
      </c>
      <c r="YX407" s="5">
        <f t="shared" si="330"/>
        <v>69752.569319850809</v>
      </c>
      <c r="YY407" s="5">
        <f t="shared" si="331"/>
        <v>64890.131809857558</v>
      </c>
      <c r="YZ407" s="5">
        <f t="shared" si="332"/>
        <v>4862.4375099932504</v>
      </c>
      <c r="ZA407" s="5">
        <f t="shared" si="333"/>
        <v>0</v>
      </c>
      <c r="ZB407" s="5">
        <f t="shared" si="334"/>
        <v>69752.569319850809</v>
      </c>
      <c r="ZC407" s="6">
        <f t="shared" si="335"/>
        <v>1</v>
      </c>
    </row>
    <row r="408" spans="1:679" s="8" customFormat="1" x14ac:dyDescent="0.25">
      <c r="A408" s="8">
        <v>2</v>
      </c>
      <c r="B408" s="8" t="s">
        <v>283</v>
      </c>
      <c r="C408" s="8" t="s">
        <v>284</v>
      </c>
      <c r="D408" s="8" t="s">
        <v>283</v>
      </c>
      <c r="E408" s="8" t="s">
        <v>3314</v>
      </c>
      <c r="F408" s="8" t="s">
        <v>3316</v>
      </c>
      <c r="G408" s="8" t="s">
        <v>3316</v>
      </c>
      <c r="H408" s="8" t="s">
        <v>3309</v>
      </c>
      <c r="I408" s="8" t="s">
        <v>3310</v>
      </c>
      <c r="J408" s="8" t="s">
        <v>3310</v>
      </c>
      <c r="K408" s="8">
        <v>939</v>
      </c>
      <c r="L408" s="8">
        <v>5.75</v>
      </c>
      <c r="N408" s="7">
        <v>30</v>
      </c>
      <c r="O408" s="7">
        <v>0</v>
      </c>
      <c r="P408" s="8" t="s">
        <v>3369</v>
      </c>
      <c r="Q408" s="8" t="s">
        <v>168</v>
      </c>
      <c r="R408" s="8" t="s">
        <v>285</v>
      </c>
      <c r="S408" s="8" t="s">
        <v>119</v>
      </c>
      <c r="T408" s="8" t="s">
        <v>120</v>
      </c>
      <c r="U408" s="8" t="s">
        <v>135</v>
      </c>
      <c r="V408" s="8" t="s">
        <v>3378</v>
      </c>
      <c r="W408" s="8" t="s">
        <v>3382</v>
      </c>
      <c r="X408" s="8" t="s">
        <v>3388</v>
      </c>
      <c r="Y408" s="8" t="s">
        <v>3388</v>
      </c>
      <c r="Z408" s="8" t="s">
        <v>122</v>
      </c>
      <c r="AA408" s="8" t="s">
        <v>123</v>
      </c>
      <c r="AB408" s="8" t="s">
        <v>124</v>
      </c>
      <c r="AC408" s="8" t="s">
        <v>163</v>
      </c>
      <c r="AD408" s="8" t="s">
        <v>126</v>
      </c>
      <c r="AE408" s="8" t="s">
        <v>3393</v>
      </c>
      <c r="AF408" s="8" t="s">
        <v>127</v>
      </c>
      <c r="AG408" s="8">
        <v>75</v>
      </c>
      <c r="AH408" s="8">
        <v>62</v>
      </c>
      <c r="AI408" s="8">
        <v>95</v>
      </c>
      <c r="AJ408" s="8">
        <v>75</v>
      </c>
      <c r="AK408" s="8">
        <v>6.4</v>
      </c>
      <c r="AL408" s="8">
        <v>6.2</v>
      </c>
      <c r="AM408" s="8">
        <v>6.4</v>
      </c>
      <c r="AN408" s="8">
        <v>6.2</v>
      </c>
      <c r="AO408" s="8">
        <v>460.9</v>
      </c>
      <c r="AP408" s="8">
        <v>1.5</v>
      </c>
      <c r="AQ408" s="8">
        <v>16.100000000000001</v>
      </c>
      <c r="AR408" s="8">
        <v>0</v>
      </c>
      <c r="AS408" s="8">
        <v>58645</v>
      </c>
      <c r="AT408" s="8">
        <v>62</v>
      </c>
      <c r="AU408" s="8">
        <v>58262</v>
      </c>
      <c r="AV408" s="8">
        <v>373</v>
      </c>
      <c r="AW408" s="8">
        <v>6524</v>
      </c>
      <c r="AX408" s="8">
        <v>81</v>
      </c>
      <c r="AY408" s="8">
        <v>65176</v>
      </c>
      <c r="AZ408" s="8">
        <v>116</v>
      </c>
      <c r="BA408" s="8">
        <v>6.960273387</v>
      </c>
      <c r="BB408" s="8">
        <v>949</v>
      </c>
      <c r="CO408" s="8" t="s">
        <v>286</v>
      </c>
      <c r="CP408" s="8" t="s">
        <v>287</v>
      </c>
      <c r="CQ408" s="8">
        <v>74.994</v>
      </c>
      <c r="CR408" s="8">
        <v>1.6E-2</v>
      </c>
      <c r="CS408" s="8">
        <v>61.997999999999998</v>
      </c>
      <c r="CT408" s="8">
        <v>1.4999999999999999E-2</v>
      </c>
      <c r="CU408" s="8">
        <v>95</v>
      </c>
      <c r="CV408" s="8">
        <v>0.02</v>
      </c>
      <c r="CW408" s="8">
        <v>74.998000000000005</v>
      </c>
      <c r="CX408" s="8">
        <v>2.3E-2</v>
      </c>
      <c r="CY408" s="8">
        <v>75.02</v>
      </c>
      <c r="CZ408" s="8">
        <v>0.13</v>
      </c>
      <c r="DA408" s="8">
        <v>57.53</v>
      </c>
      <c r="DB408" s="8">
        <v>0.08</v>
      </c>
      <c r="DC408" s="8">
        <v>60.88</v>
      </c>
      <c r="DD408" s="8">
        <v>0.02</v>
      </c>
      <c r="DE408" s="8">
        <v>0.19900000000000001</v>
      </c>
      <c r="DF408" s="8">
        <v>3.0000000000000001E-3</v>
      </c>
      <c r="DG408" s="8">
        <v>1.9038999999999999</v>
      </c>
      <c r="DH408" s="8">
        <v>3.0000000000000001E-3</v>
      </c>
      <c r="DI408" s="8">
        <v>58645</v>
      </c>
      <c r="DJ408" s="8">
        <v>62</v>
      </c>
      <c r="DK408" s="8">
        <v>6524</v>
      </c>
      <c r="DL408" s="8">
        <v>81</v>
      </c>
      <c r="DM408" s="8">
        <v>6.96</v>
      </c>
      <c r="DN408" s="8">
        <v>0.02</v>
      </c>
      <c r="DU408" s="8">
        <v>460.9</v>
      </c>
      <c r="DV408" s="8">
        <v>2.8</v>
      </c>
      <c r="DW408" s="8">
        <v>461.4</v>
      </c>
      <c r="DX408" s="8">
        <v>2.8</v>
      </c>
      <c r="DY408" s="8">
        <v>459.1</v>
      </c>
      <c r="DZ408" s="8">
        <v>2.7</v>
      </c>
      <c r="EA408" s="8">
        <v>16.100000000000001</v>
      </c>
      <c r="EB408" s="8">
        <v>0</v>
      </c>
      <c r="EC408" s="8">
        <v>13.9</v>
      </c>
      <c r="ED408" s="8">
        <v>0</v>
      </c>
      <c r="EE408" s="8">
        <v>13.6</v>
      </c>
      <c r="EF408" s="8">
        <v>0</v>
      </c>
      <c r="EG408" s="8">
        <v>7372.8</v>
      </c>
      <c r="EH408" s="8">
        <v>55.2</v>
      </c>
      <c r="EI408" s="8">
        <v>3174</v>
      </c>
      <c r="EJ408" s="8">
        <v>65.2</v>
      </c>
      <c r="EK408" s="8">
        <v>1991.2</v>
      </c>
      <c r="EL408" s="8">
        <v>42.1</v>
      </c>
      <c r="EM408" s="8">
        <v>460</v>
      </c>
      <c r="EO408" s="8">
        <v>459</v>
      </c>
      <c r="EQ408" s="8">
        <v>459</v>
      </c>
      <c r="ES408" s="8">
        <v>3.2</v>
      </c>
      <c r="EU408" s="8">
        <v>3.2</v>
      </c>
      <c r="EW408" s="8">
        <v>3.1</v>
      </c>
      <c r="EY408" s="8">
        <v>0.56000000000000005</v>
      </c>
      <c r="EZ408" s="8">
        <v>460</v>
      </c>
      <c r="FB408" s="8">
        <v>460</v>
      </c>
      <c r="FD408" s="8">
        <v>459</v>
      </c>
      <c r="FF408" s="8">
        <v>5.6</v>
      </c>
      <c r="FH408" s="8">
        <v>5.2</v>
      </c>
      <c r="FJ408" s="8">
        <v>4.8</v>
      </c>
      <c r="FL408" s="8">
        <v>3540</v>
      </c>
      <c r="FN408" s="8">
        <v>0.85</v>
      </c>
      <c r="FO408" s="8">
        <v>459</v>
      </c>
      <c r="FP408" s="8">
        <v>459</v>
      </c>
      <c r="FQ408" s="8">
        <v>460</v>
      </c>
      <c r="FR408" s="8">
        <v>5.5</v>
      </c>
      <c r="FS408" s="8">
        <v>5</v>
      </c>
      <c r="FT408" s="8">
        <v>4.7</v>
      </c>
      <c r="FU408" s="8">
        <v>3410</v>
      </c>
      <c r="FV408" s="8">
        <v>0.83</v>
      </c>
      <c r="FW408" s="8">
        <v>459.9</v>
      </c>
      <c r="FY408" s="8">
        <v>1.6</v>
      </c>
      <c r="GA408" s="8">
        <v>666.7</v>
      </c>
      <c r="GC408" s="8">
        <v>85</v>
      </c>
      <c r="GE408" s="8">
        <v>9331.7000000000007</v>
      </c>
      <c r="GT408" s="8">
        <v>247.24</v>
      </c>
      <c r="GU408" s="8">
        <v>0.14000000000000001</v>
      </c>
      <c r="GV408" s="8">
        <v>115.2</v>
      </c>
      <c r="GW408" s="8">
        <v>0.09</v>
      </c>
      <c r="GX408" s="8">
        <v>116.23</v>
      </c>
      <c r="GY408" s="8">
        <v>0.04</v>
      </c>
      <c r="GZ408" s="8">
        <v>1.03</v>
      </c>
      <c r="HA408" s="8">
        <v>0.08</v>
      </c>
      <c r="HB408" s="8">
        <v>278.11</v>
      </c>
      <c r="HC408" s="8">
        <v>0.14000000000000001</v>
      </c>
      <c r="HD408" s="8">
        <v>186.39</v>
      </c>
      <c r="HE408" s="8">
        <v>0.06</v>
      </c>
      <c r="HF408" s="8">
        <v>124.94</v>
      </c>
      <c r="HG408" s="8">
        <v>0.04</v>
      </c>
      <c r="HH408" s="8">
        <v>61.44</v>
      </c>
      <c r="HI408" s="8">
        <v>0.06</v>
      </c>
      <c r="HJ408" s="8">
        <v>239</v>
      </c>
      <c r="HK408" s="8">
        <v>0.05</v>
      </c>
      <c r="HL408" s="8">
        <v>112.73</v>
      </c>
      <c r="HM408" s="8">
        <v>0.05</v>
      </c>
      <c r="HN408" s="8">
        <v>113.78</v>
      </c>
      <c r="HP408" s="8">
        <v>1.05</v>
      </c>
      <c r="HR408" s="8">
        <v>77.28</v>
      </c>
      <c r="HS408" s="8">
        <v>0.03</v>
      </c>
      <c r="HT408" s="8">
        <v>51.12</v>
      </c>
      <c r="HU408" s="8">
        <v>0.21</v>
      </c>
      <c r="HV408" s="8">
        <v>45.56</v>
      </c>
      <c r="HW408" s="8">
        <v>0.02</v>
      </c>
      <c r="HX408" s="8">
        <v>5.56</v>
      </c>
      <c r="HY408" s="8">
        <v>0.21</v>
      </c>
      <c r="HZ408" s="8">
        <v>76.650000000000006</v>
      </c>
      <c r="IA408" s="8">
        <v>0.03</v>
      </c>
      <c r="IB408" s="8">
        <v>57.89</v>
      </c>
      <c r="IC408" s="8">
        <v>0.08</v>
      </c>
      <c r="ID408" s="8">
        <v>45.15</v>
      </c>
      <c r="IE408" s="8">
        <v>0.02</v>
      </c>
      <c r="IF408" s="8">
        <v>12.74</v>
      </c>
      <c r="IG408" s="8">
        <v>0.08</v>
      </c>
      <c r="KB408" s="8">
        <v>284.41000000000003</v>
      </c>
      <c r="KC408" s="8">
        <v>0.17</v>
      </c>
      <c r="KD408" s="8">
        <v>186.17</v>
      </c>
      <c r="KE408" s="8">
        <v>0.16</v>
      </c>
      <c r="KF408" s="8">
        <v>126.63</v>
      </c>
      <c r="KG408" s="8">
        <v>0.04</v>
      </c>
      <c r="KH408" s="8">
        <v>59.54</v>
      </c>
      <c r="KI408" s="8">
        <v>0.18</v>
      </c>
      <c r="KJ408" s="8">
        <v>268.5</v>
      </c>
      <c r="KK408" s="8">
        <v>0.27</v>
      </c>
      <c r="KL408" s="8">
        <v>122.3</v>
      </c>
      <c r="KM408" s="8">
        <v>7.0000000000000007E-2</v>
      </c>
      <c r="KN408" s="8">
        <v>22.49</v>
      </c>
      <c r="KO408" s="8">
        <v>0.08</v>
      </c>
      <c r="KP408" s="8">
        <v>256.7</v>
      </c>
      <c r="KQ408" s="8">
        <v>0.05</v>
      </c>
      <c r="KR408" s="8">
        <v>106.11</v>
      </c>
      <c r="KS408" s="8">
        <v>0.06</v>
      </c>
      <c r="KT408" s="8">
        <v>118.98</v>
      </c>
      <c r="KU408" s="8">
        <v>0.05</v>
      </c>
      <c r="KV408" s="8">
        <v>12.87</v>
      </c>
      <c r="KW408" s="8">
        <v>0.05</v>
      </c>
      <c r="KX408" s="8">
        <v>79.040000000000006</v>
      </c>
      <c r="KY408" s="8">
        <v>0.13</v>
      </c>
      <c r="KZ408" s="8">
        <v>46.68</v>
      </c>
      <c r="LA408" s="8">
        <v>0.08</v>
      </c>
      <c r="LB408" s="8">
        <v>3.08</v>
      </c>
      <c r="LC408" s="8">
        <v>0.62</v>
      </c>
      <c r="LD408" s="8">
        <v>78.69</v>
      </c>
      <c r="LE408" s="8">
        <v>0.1</v>
      </c>
      <c r="LF408" s="8">
        <v>59.09</v>
      </c>
      <c r="LG408" s="8">
        <v>7.0000000000000007E-2</v>
      </c>
      <c r="LH408" s="8">
        <v>46.46</v>
      </c>
      <c r="LI408" s="8">
        <v>0.06</v>
      </c>
      <c r="LJ408" s="8">
        <v>12.63</v>
      </c>
      <c r="LK408" s="8">
        <v>0.09</v>
      </c>
      <c r="LL408" s="8">
        <v>105.82</v>
      </c>
      <c r="LM408" s="8">
        <v>7.0000000000000007E-2</v>
      </c>
      <c r="MP408" s="8">
        <v>114.85</v>
      </c>
      <c r="MQ408" s="8">
        <v>0.08</v>
      </c>
      <c r="MR408" s="8">
        <v>114.36</v>
      </c>
      <c r="MS408" s="8">
        <v>0.08</v>
      </c>
      <c r="MT408" s="8">
        <v>105.82</v>
      </c>
      <c r="MU408" s="8">
        <v>7.0000000000000007E-2</v>
      </c>
      <c r="MV408" s="8">
        <v>106.35</v>
      </c>
      <c r="MW408" s="8">
        <v>0.1</v>
      </c>
      <c r="MX408" s="8">
        <v>57.01</v>
      </c>
      <c r="MY408" s="8">
        <v>0.09</v>
      </c>
      <c r="MZ408" s="8">
        <v>57.57</v>
      </c>
      <c r="NA408" s="8">
        <v>0.06</v>
      </c>
      <c r="NB408" s="8">
        <v>57.37</v>
      </c>
      <c r="NC408" s="8">
        <v>0.05</v>
      </c>
      <c r="ND408" s="8">
        <v>57.23</v>
      </c>
      <c r="NE408" s="8">
        <v>0.04</v>
      </c>
      <c r="NF408" s="8">
        <v>57.25</v>
      </c>
      <c r="NG408" s="8">
        <v>0.03</v>
      </c>
      <c r="NJ408" s="8">
        <v>112.43</v>
      </c>
      <c r="NK408" s="8">
        <v>0.04</v>
      </c>
      <c r="NL408" s="8">
        <v>110.67</v>
      </c>
      <c r="NM408" s="8">
        <v>7.0000000000000007E-2</v>
      </c>
      <c r="NN408" s="8">
        <v>52.52</v>
      </c>
      <c r="NO408" s="8">
        <v>0.28999999999999998</v>
      </c>
      <c r="NP408" s="8">
        <v>58.47</v>
      </c>
      <c r="NQ408" s="8">
        <v>0.11</v>
      </c>
      <c r="NR408" s="8">
        <v>186.18</v>
      </c>
      <c r="NS408" s="8">
        <v>0.2</v>
      </c>
      <c r="NT408" s="8">
        <v>103.59</v>
      </c>
      <c r="NU408" s="8">
        <v>0.05</v>
      </c>
      <c r="NV408" s="8">
        <v>99.15</v>
      </c>
      <c r="NW408" s="8">
        <v>0.05</v>
      </c>
      <c r="NX408" s="8">
        <v>50.05</v>
      </c>
      <c r="NY408" s="8">
        <v>0.54</v>
      </c>
      <c r="NZ408" s="8">
        <v>60.62</v>
      </c>
      <c r="OA408" s="8">
        <v>0.32</v>
      </c>
      <c r="OB408" s="8">
        <v>112.73</v>
      </c>
      <c r="OC408" s="8">
        <v>0.05</v>
      </c>
      <c r="OD408" s="8">
        <v>106.11</v>
      </c>
      <c r="OE408" s="8">
        <v>0.06</v>
      </c>
      <c r="OF408" s="8">
        <v>92.97</v>
      </c>
      <c r="OG408" s="8">
        <v>0.21</v>
      </c>
      <c r="OH408" s="8">
        <v>114.29</v>
      </c>
      <c r="OI408" s="8">
        <v>0.05</v>
      </c>
      <c r="OJ408" s="8">
        <v>115.17</v>
      </c>
      <c r="OK408" s="8">
        <v>0.05</v>
      </c>
      <c r="OL408" s="8">
        <v>105.31</v>
      </c>
      <c r="OM408" s="8">
        <v>0.04</v>
      </c>
      <c r="ON408" s="8">
        <v>105.7</v>
      </c>
      <c r="OO408" s="8">
        <v>0.04</v>
      </c>
      <c r="OP408" s="8">
        <v>114.36</v>
      </c>
      <c r="OQ408" s="8">
        <v>0.08</v>
      </c>
      <c r="OR408" s="8">
        <v>106.35</v>
      </c>
      <c r="OS408" s="8">
        <v>0.1</v>
      </c>
      <c r="PJ408" s="8">
        <v>115.2</v>
      </c>
      <c r="PK408" s="8">
        <v>0.09</v>
      </c>
      <c r="PL408" s="8">
        <v>99.82</v>
      </c>
      <c r="PM408" s="8">
        <v>0.06</v>
      </c>
      <c r="PN408" s="8">
        <v>114.85</v>
      </c>
      <c r="PO408" s="8">
        <v>0.08</v>
      </c>
      <c r="PP408" s="8">
        <v>105.82</v>
      </c>
      <c r="PQ408" s="8">
        <v>7.0000000000000007E-2</v>
      </c>
      <c r="QH408" s="8">
        <v>49.75</v>
      </c>
      <c r="QI408" s="8">
        <v>0.54</v>
      </c>
      <c r="QV408" s="8">
        <v>187.73</v>
      </c>
      <c r="QW408" s="8">
        <v>0.08</v>
      </c>
      <c r="QX408" s="8">
        <v>93.98</v>
      </c>
      <c r="QY408" s="8">
        <v>0.1</v>
      </c>
      <c r="QZ408" s="8">
        <v>93.14</v>
      </c>
      <c r="RA408" s="8">
        <v>0.09</v>
      </c>
      <c r="RB408" s="8">
        <v>75.33</v>
      </c>
      <c r="RC408" s="8">
        <v>0.05</v>
      </c>
      <c r="RD408" s="8">
        <v>75.62</v>
      </c>
      <c r="RE408" s="8">
        <v>0.05</v>
      </c>
      <c r="RF408" s="8">
        <v>75.14</v>
      </c>
      <c r="RG408" s="8">
        <v>0.05</v>
      </c>
      <c r="RH408" s="8">
        <v>75.84</v>
      </c>
      <c r="RI408" s="8">
        <v>0.06</v>
      </c>
      <c r="RJ408" s="8">
        <v>75.7</v>
      </c>
      <c r="RK408" s="8">
        <v>0.05</v>
      </c>
      <c r="RL408" s="8">
        <v>75.739999999999995</v>
      </c>
      <c r="RM408" s="8">
        <v>7.0000000000000007E-2</v>
      </c>
      <c r="RN408" s="8">
        <v>75.53</v>
      </c>
      <c r="RO408" s="8">
        <v>0.06</v>
      </c>
      <c r="RP408" s="8">
        <v>79.34</v>
      </c>
      <c r="RQ408" s="8">
        <v>0.11</v>
      </c>
      <c r="RR408" s="8">
        <v>76.86</v>
      </c>
      <c r="RS408" s="8">
        <v>0.06</v>
      </c>
      <c r="RT408" s="8">
        <v>76.95</v>
      </c>
      <c r="RU408" s="8">
        <v>0.05</v>
      </c>
      <c r="RV408" s="8">
        <v>77.959999999999994</v>
      </c>
      <c r="RW408" s="8">
        <v>0.09</v>
      </c>
      <c r="RX408" s="8">
        <v>78.209999999999994</v>
      </c>
      <c r="RY408" s="8">
        <v>7.0000000000000007E-2</v>
      </c>
      <c r="RZ408" s="8">
        <v>77.45</v>
      </c>
      <c r="SA408" s="8">
        <v>7.0000000000000007E-2</v>
      </c>
      <c r="SB408" s="8">
        <v>76.86</v>
      </c>
      <c r="SC408" s="8">
        <v>0.06</v>
      </c>
      <c r="SD408" s="8">
        <v>75.64</v>
      </c>
      <c r="SE408" s="8">
        <v>0.06</v>
      </c>
      <c r="SF408" s="8">
        <v>75.39</v>
      </c>
      <c r="SG408" s="8">
        <v>7.0000000000000007E-2</v>
      </c>
      <c r="SH408" s="8">
        <v>75.66</v>
      </c>
      <c r="SI408" s="8">
        <v>7.0000000000000007E-2</v>
      </c>
      <c r="SJ408" s="8">
        <v>75.099999999999994</v>
      </c>
      <c r="SK408" s="8">
        <v>0.06</v>
      </c>
      <c r="SL408" s="8">
        <v>75.349999999999994</v>
      </c>
      <c r="SM408" s="8">
        <v>0.06</v>
      </c>
      <c r="SN408" s="8">
        <v>75.27</v>
      </c>
      <c r="SO408" s="8">
        <v>0.06</v>
      </c>
      <c r="SP408" s="8">
        <v>75.27</v>
      </c>
      <c r="SQ408" s="8">
        <v>0.06</v>
      </c>
      <c r="SR408" s="8">
        <v>75.67</v>
      </c>
      <c r="SS408" s="8">
        <v>0.05</v>
      </c>
      <c r="ST408" s="8">
        <v>75.42</v>
      </c>
      <c r="SU408" s="8">
        <v>0.06</v>
      </c>
      <c r="SV408" s="8">
        <v>75.3</v>
      </c>
      <c r="SW408" s="8">
        <v>0.03</v>
      </c>
      <c r="SX408" s="8">
        <v>76.37</v>
      </c>
      <c r="SY408" s="8">
        <v>7.0000000000000007E-2</v>
      </c>
      <c r="SZ408" s="8">
        <v>76.42</v>
      </c>
      <c r="TA408" s="8">
        <v>0.08</v>
      </c>
      <c r="TD408" s="8">
        <v>75.16</v>
      </c>
      <c r="TE408" s="8">
        <v>0.06</v>
      </c>
      <c r="TF408" s="8">
        <v>75.400000000000006</v>
      </c>
      <c r="TG408" s="8">
        <v>0.05</v>
      </c>
      <c r="TH408" s="8">
        <v>75.599999999999994</v>
      </c>
      <c r="TI408" s="8">
        <v>0.06</v>
      </c>
      <c r="TJ408" s="8">
        <v>75.400000000000006</v>
      </c>
      <c r="TK408" s="8">
        <v>0.06</v>
      </c>
      <c r="TL408" s="8">
        <v>75.55</v>
      </c>
      <c r="TN408" s="8">
        <v>75.16</v>
      </c>
      <c r="TO408" s="8">
        <v>0.06</v>
      </c>
      <c r="TP408" s="8">
        <v>81.150000000000006</v>
      </c>
      <c r="TQ408" s="8">
        <v>0.06</v>
      </c>
      <c r="TR408" s="8">
        <v>81.349999999999994</v>
      </c>
      <c r="TS408" s="8">
        <v>7.0000000000000007E-2</v>
      </c>
      <c r="TT408" s="8">
        <v>78.760000000000005</v>
      </c>
      <c r="TU408" s="8">
        <v>7.0000000000000007E-2</v>
      </c>
      <c r="TV408" s="8">
        <v>75.42</v>
      </c>
      <c r="TW408" s="8">
        <v>7.0000000000000007E-2</v>
      </c>
      <c r="TX408" s="8">
        <v>75.319999999999993</v>
      </c>
      <c r="TY408" s="8">
        <v>0.06</v>
      </c>
      <c r="WJ408" s="8" t="s">
        <v>230</v>
      </c>
      <c r="WK408" s="8">
        <v>74.994</v>
      </c>
      <c r="WL408" s="8">
        <v>1.6E-2</v>
      </c>
      <c r="WM408" s="8">
        <v>61.997999999999998</v>
      </c>
      <c r="WN408" s="8">
        <v>1.4999999999999999E-2</v>
      </c>
      <c r="WO408" s="8">
        <v>57.392000000000003</v>
      </c>
      <c r="WP408" s="8">
        <v>8.0000000000000002E-3</v>
      </c>
      <c r="WQ408" s="8">
        <v>54.758000000000003</v>
      </c>
      <c r="WR408" s="8">
        <v>1.4999999999999999E-2</v>
      </c>
      <c r="WS408" s="8">
        <v>95</v>
      </c>
      <c r="WT408" s="8">
        <v>0.02</v>
      </c>
      <c r="WU408" s="8">
        <v>74.998000000000005</v>
      </c>
      <c r="WV408" s="8">
        <v>2.3E-2</v>
      </c>
      <c r="WW408" s="8">
        <v>3048.3</v>
      </c>
      <c r="WX408" s="8">
        <v>2.4</v>
      </c>
      <c r="WY408" s="8">
        <v>2982.6</v>
      </c>
      <c r="WZ408" s="8">
        <v>2.2999999999999998</v>
      </c>
      <c r="XA408" s="8">
        <v>0.67300000000000004</v>
      </c>
      <c r="XB408" s="8">
        <v>3.0000000000000001E-3</v>
      </c>
      <c r="XC408" s="8">
        <v>-0.29799999999999999</v>
      </c>
      <c r="XD408" s="8">
        <v>2E-3</v>
      </c>
      <c r="XE408" s="8">
        <v>0.19900000000000001</v>
      </c>
      <c r="XF408" s="8">
        <v>3.0000000000000001E-3</v>
      </c>
      <c r="XG408" s="8">
        <v>1.9038999999999999</v>
      </c>
      <c r="XH408" s="8">
        <v>3.0000000000000001E-3</v>
      </c>
      <c r="XI408" s="8">
        <v>29.207000000000001</v>
      </c>
      <c r="XJ408" s="8">
        <v>1E-3</v>
      </c>
      <c r="XK408" s="8">
        <v>9364</v>
      </c>
      <c r="XL408" s="8">
        <v>22</v>
      </c>
      <c r="XM408" s="8">
        <v>1630</v>
      </c>
      <c r="XO408" s="1">
        <v>0</v>
      </c>
      <c r="XP408" s="2">
        <v>0</v>
      </c>
      <c r="XQ408" s="4">
        <v>13.029</v>
      </c>
      <c r="XR408" s="4">
        <v>0.27900000000000003</v>
      </c>
      <c r="XS408" s="45">
        <f t="shared" si="336"/>
        <v>1.4198439873502291</v>
      </c>
      <c r="XT408" s="9">
        <f t="shared" si="309"/>
        <v>13959.726998745475</v>
      </c>
      <c r="XU408" s="46">
        <f t="shared" si="310"/>
        <v>235.81703792125984</v>
      </c>
      <c r="XV408" s="9">
        <f t="shared" si="308"/>
        <v>0</v>
      </c>
      <c r="XW408" s="9">
        <f t="shared" si="311"/>
        <v>0</v>
      </c>
      <c r="XX408" s="9">
        <f t="shared" si="312"/>
        <v>13959.726998745475</v>
      </c>
      <c r="XY408" s="15">
        <f t="shared" si="313"/>
        <v>8.7807242365406882E-3</v>
      </c>
      <c r="XZ408" s="9">
        <f t="shared" si="314"/>
        <v>27.607283140197108</v>
      </c>
      <c r="YA408" s="9">
        <f t="shared" si="315"/>
        <v>55.972156012649776</v>
      </c>
      <c r="YB408" s="10">
        <v>14.09989861392425</v>
      </c>
      <c r="YC408" s="10">
        <v>13.101832150187219</v>
      </c>
      <c r="YD408" s="3">
        <v>1.3919025299848052E-2</v>
      </c>
      <c r="YE408" s="9">
        <v>38.155190330286374</v>
      </c>
      <c r="YF408" s="15">
        <v>8.7807242365406882E-3</v>
      </c>
      <c r="YG408" s="9">
        <v>27.607283140197108</v>
      </c>
      <c r="YH408" s="15">
        <v>8.4905964207809808E-3</v>
      </c>
      <c r="YI408" s="9">
        <v>22.99896058799159</v>
      </c>
      <c r="YJ408" s="9">
        <f t="shared" si="316"/>
        <v>74.994</v>
      </c>
      <c r="YK408" s="9">
        <f t="shared" si="317"/>
        <v>61.998009077772693</v>
      </c>
      <c r="YL408" s="9">
        <f t="shared" si="318"/>
        <v>22.652845467936519</v>
      </c>
      <c r="YM408" s="9">
        <f t="shared" si="319"/>
        <v>69162.597337057829</v>
      </c>
      <c r="YN408" s="9">
        <f t="shared" si="320"/>
        <v>63729.53977827292</v>
      </c>
      <c r="YO408" s="9">
        <f t="shared" si="321"/>
        <v>7734</v>
      </c>
      <c r="YP408" s="14">
        <f t="shared" si="322"/>
        <v>0.38165342275046044</v>
      </c>
      <c r="YQ408" s="9">
        <f t="shared" si="323"/>
        <v>64404.250887483089</v>
      </c>
      <c r="YR408" s="9">
        <f t="shared" si="324"/>
        <v>58971.19332869818</v>
      </c>
      <c r="YS408" s="10">
        <f t="shared" si="325"/>
        <v>6.8778567799533414</v>
      </c>
      <c r="YT408" s="15">
        <f t="shared" si="326"/>
        <v>0.15257109795900689</v>
      </c>
      <c r="YU408" s="16">
        <f t="shared" si="327"/>
        <v>-4.954437672260589</v>
      </c>
      <c r="YV408" s="16">
        <f t="shared" si="328"/>
        <v>-19.021843987350223</v>
      </c>
      <c r="YW408" s="47">
        <f t="shared" si="329"/>
        <v>52.547463256283805</v>
      </c>
      <c r="YX408" s="5">
        <f t="shared" si="330"/>
        <v>69162.597337057829</v>
      </c>
      <c r="YY408" s="5">
        <f t="shared" si="331"/>
        <v>64330.924750951024</v>
      </c>
      <c r="YZ408" s="5">
        <f t="shared" si="332"/>
        <v>4831.6725861068053</v>
      </c>
      <c r="ZA408" s="5">
        <f t="shared" si="333"/>
        <v>0</v>
      </c>
      <c r="ZB408" s="5">
        <f t="shared" si="334"/>
        <v>69162.597337057829</v>
      </c>
      <c r="ZC408" s="6">
        <f t="shared" si="335"/>
        <v>1</v>
      </c>
    </row>
    <row r="409" spans="1:679" s="8" customFormat="1" x14ac:dyDescent="0.25">
      <c r="A409" s="8">
        <v>2</v>
      </c>
      <c r="B409" s="8" t="s">
        <v>295</v>
      </c>
      <c r="C409" s="8" t="s">
        <v>296</v>
      </c>
      <c r="D409" s="8" t="s">
        <v>295</v>
      </c>
      <c r="E409" s="8" t="s">
        <v>3314</v>
      </c>
      <c r="F409" s="8" t="s">
        <v>3316</v>
      </c>
      <c r="G409" s="8" t="s">
        <v>3316</v>
      </c>
      <c r="H409" s="8" t="s">
        <v>3309</v>
      </c>
      <c r="I409" s="8" t="s">
        <v>3310</v>
      </c>
      <c r="J409" s="8" t="s">
        <v>3310</v>
      </c>
      <c r="K409" s="8">
        <v>939</v>
      </c>
      <c r="L409" s="8">
        <v>5.75</v>
      </c>
      <c r="N409" s="7">
        <v>30</v>
      </c>
      <c r="O409" s="7">
        <v>0</v>
      </c>
      <c r="P409" s="8" t="s">
        <v>3369</v>
      </c>
      <c r="Q409" s="8" t="s">
        <v>168</v>
      </c>
      <c r="R409" s="8" t="s">
        <v>297</v>
      </c>
      <c r="S409" s="8" t="s">
        <v>119</v>
      </c>
      <c r="T409" s="8" t="s">
        <v>120</v>
      </c>
      <c r="U409" s="8" t="s">
        <v>135</v>
      </c>
      <c r="V409" s="8" t="s">
        <v>3378</v>
      </c>
      <c r="W409" s="8" t="s">
        <v>3382</v>
      </c>
      <c r="X409" s="8" t="s">
        <v>3388</v>
      </c>
      <c r="Y409" s="8" t="s">
        <v>3388</v>
      </c>
      <c r="Z409" s="8" t="s">
        <v>122</v>
      </c>
      <c r="AA409" s="8" t="s">
        <v>123</v>
      </c>
      <c r="AB409" s="8" t="s">
        <v>124</v>
      </c>
      <c r="AC409" s="8" t="s">
        <v>136</v>
      </c>
      <c r="AD409" s="8" t="s">
        <v>126</v>
      </c>
      <c r="AE409" s="8" t="s">
        <v>3393</v>
      </c>
      <c r="AF409" s="8" t="s">
        <v>127</v>
      </c>
      <c r="AG409" s="8">
        <v>75</v>
      </c>
      <c r="AH409" s="8">
        <v>62</v>
      </c>
      <c r="AI409" s="8">
        <v>95</v>
      </c>
      <c r="AJ409" s="8">
        <v>75</v>
      </c>
      <c r="AK409" s="8">
        <v>7.36</v>
      </c>
      <c r="AL409" s="8">
        <v>7.13</v>
      </c>
      <c r="AM409" s="8">
        <v>6.4</v>
      </c>
      <c r="AN409" s="8">
        <v>6.2</v>
      </c>
      <c r="AO409" s="8">
        <v>460.9</v>
      </c>
      <c r="AP409" s="8">
        <v>1.6</v>
      </c>
      <c r="AQ409" s="8">
        <v>16.399999999999999</v>
      </c>
      <c r="AR409" s="8">
        <v>0</v>
      </c>
      <c r="AS409" s="8">
        <v>59967</v>
      </c>
      <c r="AT409" s="8">
        <v>73</v>
      </c>
      <c r="AU409" s="8">
        <v>59460</v>
      </c>
      <c r="AV409" s="8">
        <v>366</v>
      </c>
      <c r="AW409" s="8">
        <v>7911</v>
      </c>
      <c r="AX409" s="8">
        <v>199</v>
      </c>
      <c r="AY409" s="8">
        <v>67885</v>
      </c>
      <c r="AZ409" s="8">
        <v>202</v>
      </c>
      <c r="BA409" s="8">
        <v>7.0972294820000004</v>
      </c>
      <c r="BB409" s="8">
        <v>949</v>
      </c>
      <c r="CO409" s="8" t="s">
        <v>298</v>
      </c>
      <c r="CP409" s="8" t="s">
        <v>299</v>
      </c>
      <c r="CQ409" s="8">
        <v>74.995999999999995</v>
      </c>
      <c r="CR409" s="8">
        <v>8.9999999999999993E-3</v>
      </c>
      <c r="CS409" s="8">
        <v>61.997999999999998</v>
      </c>
      <c r="CT409" s="8">
        <v>3.1E-2</v>
      </c>
      <c r="CU409" s="8">
        <v>95.012</v>
      </c>
      <c r="CV409" s="8">
        <v>2.8000000000000001E-2</v>
      </c>
      <c r="CW409" s="8">
        <v>74.995999999999995</v>
      </c>
      <c r="CX409" s="8">
        <v>3.3000000000000002E-2</v>
      </c>
      <c r="CY409" s="8">
        <v>74.89</v>
      </c>
      <c r="CZ409" s="8">
        <v>0.14000000000000001</v>
      </c>
      <c r="DA409" s="8">
        <v>57.05</v>
      </c>
      <c r="DB409" s="8">
        <v>0.08</v>
      </c>
      <c r="DC409" s="8">
        <v>60.44</v>
      </c>
      <c r="DD409" s="8">
        <v>0.02</v>
      </c>
      <c r="DE409" s="8">
        <v>0.20100000000000001</v>
      </c>
      <c r="DF409" s="8">
        <v>4.0000000000000001E-3</v>
      </c>
      <c r="DG409" s="8">
        <v>1.9039999999999999</v>
      </c>
      <c r="DH409" s="8">
        <v>2.5999999999999999E-3</v>
      </c>
      <c r="DI409" s="8">
        <v>59967</v>
      </c>
      <c r="DJ409" s="8">
        <v>73</v>
      </c>
      <c r="DK409" s="8">
        <v>7911</v>
      </c>
      <c r="DL409" s="8">
        <v>199</v>
      </c>
      <c r="DM409" s="8">
        <v>7.0970000000000004</v>
      </c>
      <c r="DN409" s="8">
        <v>2.5000000000000001E-2</v>
      </c>
      <c r="DU409" s="8">
        <v>460.9</v>
      </c>
      <c r="DV409" s="8">
        <v>2.9</v>
      </c>
      <c r="DW409" s="8">
        <v>461.3</v>
      </c>
      <c r="DX409" s="8">
        <v>2.9</v>
      </c>
      <c r="DY409" s="8">
        <v>459.1</v>
      </c>
      <c r="DZ409" s="8">
        <v>2.8</v>
      </c>
      <c r="EA409" s="8">
        <v>16.399999999999999</v>
      </c>
      <c r="EB409" s="8">
        <v>0</v>
      </c>
      <c r="EC409" s="8">
        <v>14.1</v>
      </c>
      <c r="ED409" s="8">
        <v>0</v>
      </c>
      <c r="EE409" s="8">
        <v>13.8</v>
      </c>
      <c r="EF409" s="8">
        <v>0</v>
      </c>
      <c r="EG409" s="8">
        <v>7479</v>
      </c>
      <c r="EH409" s="8">
        <v>57.2</v>
      </c>
      <c r="EI409" s="8">
        <v>3188.7</v>
      </c>
      <c r="EJ409" s="8">
        <v>67</v>
      </c>
      <c r="EK409" s="8">
        <v>2086.1999999999998</v>
      </c>
      <c r="EL409" s="8">
        <v>43.9</v>
      </c>
      <c r="EM409" s="8">
        <v>460</v>
      </c>
      <c r="EO409" s="8">
        <v>460</v>
      </c>
      <c r="EQ409" s="8">
        <v>460</v>
      </c>
      <c r="ES409" s="8">
        <v>3.2</v>
      </c>
      <c r="EU409" s="8">
        <v>3.1</v>
      </c>
      <c r="EW409" s="8">
        <v>3.1</v>
      </c>
      <c r="EY409" s="8">
        <v>0.55000000000000004</v>
      </c>
      <c r="EZ409" s="8">
        <v>460</v>
      </c>
      <c r="FB409" s="8">
        <v>460</v>
      </c>
      <c r="FD409" s="8">
        <v>460</v>
      </c>
      <c r="FF409" s="8">
        <v>5.6</v>
      </c>
      <c r="FH409" s="8">
        <v>5.2</v>
      </c>
      <c r="FJ409" s="8">
        <v>4.9000000000000004</v>
      </c>
      <c r="FL409" s="8">
        <v>3580</v>
      </c>
      <c r="FN409" s="8">
        <v>0.86</v>
      </c>
      <c r="FO409" s="8">
        <v>460</v>
      </c>
      <c r="FP409" s="8">
        <v>460</v>
      </c>
      <c r="FQ409" s="8">
        <v>460</v>
      </c>
      <c r="FR409" s="8">
        <v>5.7</v>
      </c>
      <c r="FS409" s="8">
        <v>5.2</v>
      </c>
      <c r="FT409" s="8">
        <v>4.9000000000000004</v>
      </c>
      <c r="FU409" s="8">
        <v>3560</v>
      </c>
      <c r="FV409" s="8">
        <v>0.85</v>
      </c>
      <c r="FW409" s="8">
        <v>459.8</v>
      </c>
      <c r="FY409" s="8">
        <v>1.6</v>
      </c>
      <c r="GA409" s="8">
        <v>665.2</v>
      </c>
      <c r="GC409" s="8">
        <v>85</v>
      </c>
      <c r="GE409" s="8">
        <v>9560.2000000000007</v>
      </c>
      <c r="GT409" s="8">
        <v>260.27</v>
      </c>
      <c r="GU409" s="8">
        <v>0.21</v>
      </c>
      <c r="GV409" s="8">
        <v>105.75</v>
      </c>
      <c r="GW409" s="8">
        <v>0.13</v>
      </c>
      <c r="GX409" s="8">
        <v>119.99</v>
      </c>
      <c r="GY409" s="8">
        <v>0.06</v>
      </c>
      <c r="GZ409" s="8">
        <v>14.24</v>
      </c>
      <c r="HA409" s="8">
        <v>0.12</v>
      </c>
      <c r="HB409" s="8">
        <v>281.85000000000002</v>
      </c>
      <c r="HC409" s="8">
        <v>0.21</v>
      </c>
      <c r="HD409" s="8">
        <v>186.5</v>
      </c>
      <c r="HE409" s="8">
        <v>0.21</v>
      </c>
      <c r="HF409" s="8">
        <v>125.95</v>
      </c>
      <c r="HG409" s="8">
        <v>0.05</v>
      </c>
      <c r="HH409" s="8">
        <v>60.55</v>
      </c>
      <c r="HI409" s="8">
        <v>0.22</v>
      </c>
      <c r="HJ409" s="8">
        <v>254.5</v>
      </c>
      <c r="HK409" s="8">
        <v>0.05</v>
      </c>
      <c r="HL409" s="8">
        <v>104.72</v>
      </c>
      <c r="HM409" s="8">
        <v>0.1</v>
      </c>
      <c r="HN409" s="8">
        <v>118.34</v>
      </c>
      <c r="HO409" s="8">
        <v>0.05</v>
      </c>
      <c r="HP409" s="8">
        <v>13.533333333</v>
      </c>
      <c r="HQ409" s="8">
        <v>0.05</v>
      </c>
      <c r="HR409" s="8">
        <v>76.45</v>
      </c>
      <c r="HS409" s="8">
        <v>0.08</v>
      </c>
      <c r="HT409" s="8">
        <v>48.52</v>
      </c>
      <c r="HU409" s="8">
        <v>0.35</v>
      </c>
      <c r="HV409" s="8">
        <v>45.02</v>
      </c>
      <c r="HW409" s="8">
        <v>0.05</v>
      </c>
      <c r="HX409" s="8">
        <v>3.5</v>
      </c>
      <c r="HY409" s="8">
        <v>0.38</v>
      </c>
      <c r="HZ409" s="8">
        <v>75.84</v>
      </c>
      <c r="IA409" s="8">
        <v>0.09</v>
      </c>
      <c r="IB409" s="8">
        <v>55.19</v>
      </c>
      <c r="IC409" s="8">
        <v>0.44</v>
      </c>
      <c r="ID409" s="8">
        <v>44.62</v>
      </c>
      <c r="IE409" s="8">
        <v>0.05</v>
      </c>
      <c r="IF409" s="8">
        <v>10.57</v>
      </c>
      <c r="IG409" s="8">
        <v>0.47</v>
      </c>
      <c r="KB409" s="8">
        <v>297.69</v>
      </c>
      <c r="KC409" s="8">
        <v>0.21</v>
      </c>
      <c r="KD409" s="8">
        <v>191.76</v>
      </c>
      <c r="KE409" s="8">
        <v>0.15</v>
      </c>
      <c r="KF409" s="8">
        <v>130.12</v>
      </c>
      <c r="KG409" s="8">
        <v>0.05</v>
      </c>
      <c r="KH409" s="8">
        <v>61.64</v>
      </c>
      <c r="KI409" s="8">
        <v>0.15</v>
      </c>
      <c r="KJ409" s="8">
        <v>282.76</v>
      </c>
      <c r="KK409" s="8">
        <v>0.27</v>
      </c>
      <c r="KL409" s="8">
        <v>126.2</v>
      </c>
      <c r="KM409" s="8">
        <v>7.0000000000000007E-2</v>
      </c>
      <c r="KN409" s="8">
        <v>29.68</v>
      </c>
      <c r="KO409" s="8">
        <v>7.0000000000000007E-2</v>
      </c>
      <c r="KP409" s="8">
        <v>270.89999999999998</v>
      </c>
      <c r="KQ409" s="8">
        <v>0.05</v>
      </c>
      <c r="KR409" s="8">
        <v>102.45</v>
      </c>
      <c r="KS409" s="8">
        <v>0.06</v>
      </c>
      <c r="KT409" s="8">
        <v>122.96</v>
      </c>
      <c r="KU409" s="8">
        <v>0.05</v>
      </c>
      <c r="KV409" s="8">
        <v>20.456666667</v>
      </c>
      <c r="KW409" s="8">
        <v>0.05</v>
      </c>
      <c r="KX409" s="8">
        <v>78.900000000000006</v>
      </c>
      <c r="KY409" s="8">
        <v>0.11</v>
      </c>
      <c r="KZ409" s="8">
        <v>46.59</v>
      </c>
      <c r="LA409" s="8">
        <v>7.0000000000000007E-2</v>
      </c>
      <c r="LB409" s="8">
        <v>2.65</v>
      </c>
      <c r="LC409" s="8">
        <v>0.45</v>
      </c>
      <c r="LD409" s="8">
        <v>78.569999999999993</v>
      </c>
      <c r="LE409" s="8">
        <v>0.09</v>
      </c>
      <c r="LF409" s="8">
        <v>56.56</v>
      </c>
      <c r="LG409" s="8">
        <v>0.36</v>
      </c>
      <c r="LH409" s="8">
        <v>46.38</v>
      </c>
      <c r="LI409" s="8">
        <v>0.06</v>
      </c>
      <c r="LJ409" s="8">
        <v>10.18</v>
      </c>
      <c r="LK409" s="8">
        <v>0.35</v>
      </c>
      <c r="LL409" s="8">
        <v>102.28</v>
      </c>
      <c r="LM409" s="8">
        <v>7.0000000000000007E-2</v>
      </c>
      <c r="MP409" s="8">
        <v>106.13</v>
      </c>
      <c r="MQ409" s="8">
        <v>0.13</v>
      </c>
      <c r="MR409" s="8">
        <v>106.24</v>
      </c>
      <c r="MS409" s="8">
        <v>0.11</v>
      </c>
      <c r="MT409" s="8">
        <v>102.28</v>
      </c>
      <c r="MU409" s="8">
        <v>7.0000000000000007E-2</v>
      </c>
      <c r="MV409" s="8">
        <v>102.86</v>
      </c>
      <c r="MW409" s="8">
        <v>0.09</v>
      </c>
      <c r="MX409" s="8">
        <v>56.52</v>
      </c>
      <c r="MY409" s="8">
        <v>0.08</v>
      </c>
      <c r="MZ409" s="8">
        <v>57.15</v>
      </c>
      <c r="NA409" s="8">
        <v>0.06</v>
      </c>
      <c r="NB409" s="8">
        <v>56.97</v>
      </c>
      <c r="NC409" s="8">
        <v>0.05</v>
      </c>
      <c r="ND409" s="8">
        <v>56.75</v>
      </c>
      <c r="NE409" s="8">
        <v>0.05</v>
      </c>
      <c r="NF409" s="8">
        <v>56.77</v>
      </c>
      <c r="NG409" s="8">
        <v>0.05</v>
      </c>
      <c r="NJ409" s="8">
        <v>104.24</v>
      </c>
      <c r="NK409" s="8">
        <v>0.08</v>
      </c>
      <c r="NL409" s="8">
        <v>102.86</v>
      </c>
      <c r="NM409" s="8">
        <v>0.12</v>
      </c>
      <c r="NN409" s="8">
        <v>49.48</v>
      </c>
      <c r="NO409" s="8">
        <v>0.65</v>
      </c>
      <c r="NP409" s="8">
        <v>55.76</v>
      </c>
      <c r="NQ409" s="8">
        <v>0.46</v>
      </c>
      <c r="NR409" s="8">
        <v>191.75</v>
      </c>
      <c r="NS409" s="8">
        <v>0.19</v>
      </c>
      <c r="NT409" s="8">
        <v>100.15</v>
      </c>
      <c r="NU409" s="8">
        <v>0.06</v>
      </c>
      <c r="NV409" s="8">
        <v>96.02</v>
      </c>
      <c r="NW409" s="8">
        <v>0.04</v>
      </c>
      <c r="NX409" s="8">
        <v>49.7</v>
      </c>
      <c r="NY409" s="8">
        <v>0.35</v>
      </c>
      <c r="NZ409" s="8">
        <v>60.21</v>
      </c>
      <c r="OA409" s="8">
        <v>0.28000000000000003</v>
      </c>
      <c r="OB409" s="8">
        <v>104.72</v>
      </c>
      <c r="OC409" s="8">
        <v>0.1</v>
      </c>
      <c r="OD409" s="8">
        <v>102.45</v>
      </c>
      <c r="OE409" s="8">
        <v>0.06</v>
      </c>
      <c r="OF409" s="8">
        <v>92.93</v>
      </c>
      <c r="OG409" s="8">
        <v>0.21</v>
      </c>
      <c r="OH409" s="8">
        <v>105.71</v>
      </c>
      <c r="OI409" s="8">
        <v>0.09</v>
      </c>
      <c r="OJ409" s="8">
        <v>106.82</v>
      </c>
      <c r="OK409" s="8">
        <v>0.09</v>
      </c>
      <c r="OL409" s="8">
        <v>102.16</v>
      </c>
      <c r="OM409" s="8">
        <v>0.04</v>
      </c>
      <c r="ON409" s="8">
        <v>102.6</v>
      </c>
      <c r="OO409" s="8">
        <v>0.04</v>
      </c>
      <c r="OP409" s="8">
        <v>106.24</v>
      </c>
      <c r="OQ409" s="8">
        <v>0.11</v>
      </c>
      <c r="OR409" s="8">
        <v>102.86</v>
      </c>
      <c r="OS409" s="8">
        <v>0.09</v>
      </c>
      <c r="PJ409" s="8">
        <v>105.75</v>
      </c>
      <c r="PK409" s="8">
        <v>0.13</v>
      </c>
      <c r="PL409" s="8">
        <v>96.51</v>
      </c>
      <c r="PM409" s="8">
        <v>7.0000000000000007E-2</v>
      </c>
      <c r="PN409" s="8">
        <v>106.13</v>
      </c>
      <c r="PO409" s="8">
        <v>0.13</v>
      </c>
      <c r="PP409" s="8">
        <v>102.28</v>
      </c>
      <c r="PQ409" s="8">
        <v>7.0000000000000007E-2</v>
      </c>
      <c r="QH409" s="8">
        <v>49.24</v>
      </c>
      <c r="QI409" s="8">
        <v>0.39</v>
      </c>
      <c r="QV409" s="8">
        <v>187.86</v>
      </c>
      <c r="QW409" s="8">
        <v>0.25</v>
      </c>
      <c r="QX409" s="8">
        <v>93.91</v>
      </c>
      <c r="QY409" s="8">
        <v>0.11</v>
      </c>
      <c r="QZ409" s="8">
        <v>93.09</v>
      </c>
      <c r="RA409" s="8">
        <v>0.09</v>
      </c>
      <c r="RB409" s="8">
        <v>75.19</v>
      </c>
      <c r="RC409" s="8">
        <v>0.05</v>
      </c>
      <c r="RD409" s="8">
        <v>75.540000000000006</v>
      </c>
      <c r="RE409" s="8">
        <v>0.05</v>
      </c>
      <c r="RF409" s="8">
        <v>75.05</v>
      </c>
      <c r="RG409" s="8">
        <v>0.05</v>
      </c>
      <c r="RH409" s="8">
        <v>75.72</v>
      </c>
      <c r="RI409" s="8">
        <v>0.06</v>
      </c>
      <c r="RJ409" s="8">
        <v>75.569999999999993</v>
      </c>
      <c r="RK409" s="8">
        <v>0.05</v>
      </c>
      <c r="RL409" s="8">
        <v>75.64</v>
      </c>
      <c r="RM409" s="8">
        <v>0.06</v>
      </c>
      <c r="RN409" s="8">
        <v>75.44</v>
      </c>
      <c r="RO409" s="8">
        <v>0.06</v>
      </c>
      <c r="RP409" s="8">
        <v>79.260000000000005</v>
      </c>
      <c r="RQ409" s="8">
        <v>0.1</v>
      </c>
      <c r="RR409" s="8">
        <v>76.790000000000006</v>
      </c>
      <c r="RS409" s="8">
        <v>0.06</v>
      </c>
      <c r="RT409" s="8">
        <v>76.87</v>
      </c>
      <c r="RU409" s="8">
        <v>0.05</v>
      </c>
      <c r="RV409" s="8">
        <v>77.87</v>
      </c>
      <c r="RW409" s="8">
        <v>0.1</v>
      </c>
      <c r="RX409" s="8">
        <v>78.09</v>
      </c>
      <c r="RY409" s="8">
        <v>0.09</v>
      </c>
      <c r="RZ409" s="8">
        <v>77.37</v>
      </c>
      <c r="SA409" s="8">
        <v>7.0000000000000007E-2</v>
      </c>
      <c r="SB409" s="8">
        <v>76.75</v>
      </c>
      <c r="SC409" s="8">
        <v>0.06</v>
      </c>
      <c r="SD409" s="8">
        <v>75.55</v>
      </c>
      <c r="SE409" s="8">
        <v>7.0000000000000007E-2</v>
      </c>
      <c r="SF409" s="8">
        <v>75.290000000000006</v>
      </c>
      <c r="SG409" s="8">
        <v>7.0000000000000007E-2</v>
      </c>
      <c r="SH409" s="8">
        <v>75.58</v>
      </c>
      <c r="SI409" s="8">
        <v>7.0000000000000007E-2</v>
      </c>
      <c r="SJ409" s="8">
        <v>75</v>
      </c>
      <c r="SK409" s="8">
        <v>0.06</v>
      </c>
      <c r="SL409" s="8">
        <v>75.239999999999995</v>
      </c>
      <c r="SM409" s="8">
        <v>0.06</v>
      </c>
      <c r="SN409" s="8">
        <v>75.17</v>
      </c>
      <c r="SO409" s="8">
        <v>0.06</v>
      </c>
      <c r="SP409" s="8">
        <v>75.2</v>
      </c>
      <c r="SQ409" s="8">
        <v>0.06</v>
      </c>
      <c r="SR409" s="8">
        <v>75.569999999999993</v>
      </c>
      <c r="SS409" s="8">
        <v>0.05</v>
      </c>
      <c r="ST409" s="8">
        <v>75.34</v>
      </c>
      <c r="SU409" s="8">
        <v>0.06</v>
      </c>
      <c r="SV409" s="8">
        <v>75.239999999999995</v>
      </c>
      <c r="SW409" s="8">
        <v>0.04</v>
      </c>
      <c r="SX409" s="8">
        <v>76.28</v>
      </c>
      <c r="SY409" s="8">
        <v>0.06</v>
      </c>
      <c r="SZ409" s="8">
        <v>76.319999999999993</v>
      </c>
      <c r="TA409" s="8">
        <v>0.06</v>
      </c>
      <c r="TD409" s="8">
        <v>75.069999999999993</v>
      </c>
      <c r="TE409" s="8">
        <v>0.06</v>
      </c>
      <c r="TF409" s="8">
        <v>75.319999999999993</v>
      </c>
      <c r="TG409" s="8">
        <v>0.05</v>
      </c>
      <c r="TH409" s="8">
        <v>75.52</v>
      </c>
      <c r="TI409" s="8">
        <v>0.06</v>
      </c>
      <c r="TJ409" s="8">
        <v>75.33</v>
      </c>
      <c r="TK409" s="8">
        <v>0.06</v>
      </c>
      <c r="TL409" s="8">
        <v>75.48</v>
      </c>
      <c r="TN409" s="8">
        <v>75.08</v>
      </c>
      <c r="TO409" s="8">
        <v>0.06</v>
      </c>
      <c r="TP409" s="8">
        <v>81.099999999999994</v>
      </c>
      <c r="TQ409" s="8">
        <v>0.06</v>
      </c>
      <c r="TR409" s="8">
        <v>81.39</v>
      </c>
      <c r="TS409" s="8">
        <v>0.08</v>
      </c>
      <c r="TT409" s="8">
        <v>78.650000000000006</v>
      </c>
      <c r="TU409" s="8">
        <v>0.08</v>
      </c>
      <c r="TV409" s="8">
        <v>75.33</v>
      </c>
      <c r="TW409" s="8">
        <v>7.0000000000000007E-2</v>
      </c>
      <c r="TX409" s="8">
        <v>75.22</v>
      </c>
      <c r="TY409" s="8">
        <v>0.06</v>
      </c>
      <c r="WJ409" s="8" t="s">
        <v>230</v>
      </c>
      <c r="WK409" s="8">
        <v>74.995999999999995</v>
      </c>
      <c r="WL409" s="8">
        <v>8.9999999999999993E-3</v>
      </c>
      <c r="WM409" s="8">
        <v>61.997999999999998</v>
      </c>
      <c r="WN409" s="8">
        <v>3.1E-2</v>
      </c>
      <c r="WO409" s="8">
        <v>57.011000000000003</v>
      </c>
      <c r="WP409" s="8">
        <v>1.6E-2</v>
      </c>
      <c r="WQ409" s="8">
        <v>54.44</v>
      </c>
      <c r="WR409" s="8">
        <v>2.1000000000000001E-2</v>
      </c>
      <c r="WS409" s="8">
        <v>95.012</v>
      </c>
      <c r="WT409" s="8">
        <v>2.8000000000000001E-2</v>
      </c>
      <c r="WU409" s="8">
        <v>74.995999999999995</v>
      </c>
      <c r="WV409" s="8">
        <v>3.3000000000000002E-2</v>
      </c>
      <c r="WW409" s="8">
        <v>3047.7</v>
      </c>
      <c r="WX409" s="8">
        <v>2.1</v>
      </c>
      <c r="WY409" s="8">
        <v>2983.6</v>
      </c>
      <c r="WZ409" s="8">
        <v>2.1</v>
      </c>
      <c r="XA409" s="8">
        <v>0.67200000000000004</v>
      </c>
      <c r="XB409" s="8">
        <v>3.0000000000000001E-3</v>
      </c>
      <c r="XC409" s="8">
        <v>-0.29799999999999999</v>
      </c>
      <c r="XD409" s="8">
        <v>2E-3</v>
      </c>
      <c r="XE409" s="8">
        <v>0.20100000000000001</v>
      </c>
      <c r="XF409" s="8">
        <v>4.0000000000000001E-3</v>
      </c>
      <c r="XG409" s="8">
        <v>1.9039999999999999</v>
      </c>
      <c r="XH409" s="8">
        <v>2.5999999999999999E-3</v>
      </c>
      <c r="XI409" s="8">
        <v>29.195</v>
      </c>
      <c r="XJ409" s="8">
        <v>1E-3</v>
      </c>
      <c r="XK409" s="8">
        <v>9565</v>
      </c>
      <c r="XL409" s="8">
        <v>22</v>
      </c>
      <c r="XM409" s="8">
        <v>1670</v>
      </c>
      <c r="XO409" s="1">
        <v>0</v>
      </c>
      <c r="XP409" s="2">
        <v>0</v>
      </c>
      <c r="XQ409" s="4">
        <v>13.029</v>
      </c>
      <c r="XR409" s="4">
        <v>0.27900000000000003</v>
      </c>
      <c r="XS409" s="45">
        <f t="shared" si="336"/>
        <v>1.4599881656317291</v>
      </c>
      <c r="XT409" s="9">
        <f t="shared" si="309"/>
        <v>13968.031183631292</v>
      </c>
      <c r="XU409" s="46">
        <f t="shared" si="310"/>
        <v>235.54558790551181</v>
      </c>
      <c r="XV409" s="9">
        <f t="shared" ref="XV409:XV440" si="337">XP409*SQRT(-XC409*YB409/(XR409*XQ409))</f>
        <v>0</v>
      </c>
      <c r="XW409" s="9">
        <f t="shared" si="311"/>
        <v>0</v>
      </c>
      <c r="XX409" s="9">
        <f t="shared" si="312"/>
        <v>13968.031183631292</v>
      </c>
      <c r="XY409" s="15">
        <f t="shared" si="313"/>
        <v>8.7802517022219119E-3</v>
      </c>
      <c r="XZ409" s="9">
        <f t="shared" si="314"/>
        <v>27.607253844014412</v>
      </c>
      <c r="YA409" s="9">
        <f t="shared" si="315"/>
        <v>55.551011834368275</v>
      </c>
      <c r="YB409" s="10">
        <v>14.1001654153944</v>
      </c>
      <c r="YC409" s="10">
        <v>13.091465618597013</v>
      </c>
      <c r="YD409" s="3">
        <v>1.3914399397376976E-2</v>
      </c>
      <c r="YE409" s="9">
        <v>38.153041263118318</v>
      </c>
      <c r="YF409" s="15">
        <v>8.7802517022219119E-3</v>
      </c>
      <c r="YG409" s="9">
        <v>27.607253844014412</v>
      </c>
      <c r="YH409" s="15">
        <v>8.3990842956780058E-3</v>
      </c>
      <c r="YI409" s="9">
        <v>22.806673484197084</v>
      </c>
      <c r="YJ409" s="9">
        <f t="shared" si="316"/>
        <v>74.995999999999995</v>
      </c>
      <c r="YK409" s="9">
        <f t="shared" si="317"/>
        <v>61.998009089253465</v>
      </c>
      <c r="YL409" s="9">
        <f t="shared" si="318"/>
        <v>22.450831746174288</v>
      </c>
      <c r="YM409" s="9">
        <f t="shared" si="319"/>
        <v>72025.06465859634</v>
      </c>
      <c r="YN409" s="9">
        <f t="shared" si="320"/>
        <v>65185.96825509247</v>
      </c>
      <c r="YO409" s="9">
        <f t="shared" si="321"/>
        <v>7895</v>
      </c>
      <c r="YP409" s="14">
        <f t="shared" si="322"/>
        <v>0.37411469365177419</v>
      </c>
      <c r="YQ409" s="9">
        <f t="shared" si="323"/>
        <v>67129.271750117856</v>
      </c>
      <c r="YR409" s="9">
        <f t="shared" si="324"/>
        <v>60290.175346613985</v>
      </c>
      <c r="YS409" s="10">
        <f t="shared" si="325"/>
        <v>7.0182197334153535</v>
      </c>
      <c r="YT409" s="15">
        <f t="shared" si="326"/>
        <v>0.14637849380991097</v>
      </c>
      <c r="YU409" s="16">
        <f t="shared" si="327"/>
        <v>-5.1564220978401245</v>
      </c>
      <c r="YV409" s="16">
        <f t="shared" si="328"/>
        <v>-19.44498816563172</v>
      </c>
      <c r="YW409" s="47">
        <f t="shared" si="329"/>
        <v>52.216597156204251</v>
      </c>
      <c r="YX409" s="5">
        <f t="shared" si="330"/>
        <v>72025.06465859634</v>
      </c>
      <c r="YY409" s="5">
        <f t="shared" si="331"/>
        <v>67054.65616545637</v>
      </c>
      <c r="YZ409" s="5">
        <f t="shared" si="332"/>
        <v>4970.4084931399784</v>
      </c>
      <c r="ZA409" s="5">
        <f t="shared" si="333"/>
        <v>0</v>
      </c>
      <c r="ZB409" s="5">
        <f t="shared" si="334"/>
        <v>72025.064658596355</v>
      </c>
      <c r="ZC409" s="6">
        <f t="shared" si="335"/>
        <v>1.0000000000000002</v>
      </c>
    </row>
    <row r="410" spans="1:679" s="8" customFormat="1" x14ac:dyDescent="0.25">
      <c r="A410" s="8">
        <v>2</v>
      </c>
      <c r="B410" s="8" t="s">
        <v>300</v>
      </c>
      <c r="C410" s="8" t="s">
        <v>301</v>
      </c>
      <c r="D410" s="8" t="s">
        <v>300</v>
      </c>
      <c r="E410" s="8" t="s">
        <v>3314</v>
      </c>
      <c r="F410" s="8" t="s">
        <v>3316</v>
      </c>
      <c r="G410" s="8" t="s">
        <v>3316</v>
      </c>
      <c r="H410" s="8" t="s">
        <v>3309</v>
      </c>
      <c r="I410" s="8" t="s">
        <v>3310</v>
      </c>
      <c r="J410" s="8" t="s">
        <v>3310</v>
      </c>
      <c r="K410" s="8">
        <v>939</v>
      </c>
      <c r="L410" s="8">
        <v>5.75</v>
      </c>
      <c r="N410" s="7">
        <v>30</v>
      </c>
      <c r="O410" s="7">
        <v>0</v>
      </c>
      <c r="P410" s="8" t="s">
        <v>3369</v>
      </c>
      <c r="Q410" s="8" t="s">
        <v>168</v>
      </c>
      <c r="R410" s="8" t="s">
        <v>302</v>
      </c>
      <c r="S410" s="8" t="s">
        <v>119</v>
      </c>
      <c r="T410" s="8" t="s">
        <v>120</v>
      </c>
      <c r="U410" s="8" t="s">
        <v>135</v>
      </c>
      <c r="V410" s="8" t="s">
        <v>3378</v>
      </c>
      <c r="W410" s="8" t="s">
        <v>3382</v>
      </c>
      <c r="X410" s="8" t="s">
        <v>3388</v>
      </c>
      <c r="Y410" s="8" t="s">
        <v>3388</v>
      </c>
      <c r="Z410" s="8" t="s">
        <v>122</v>
      </c>
      <c r="AA410" s="8" t="s">
        <v>123</v>
      </c>
      <c r="AB410" s="8" t="s">
        <v>124</v>
      </c>
      <c r="AC410" s="8" t="s">
        <v>142</v>
      </c>
      <c r="AD410" s="8" t="s">
        <v>126</v>
      </c>
      <c r="AE410" s="8" t="s">
        <v>3393</v>
      </c>
      <c r="AF410" s="8" t="s">
        <v>127</v>
      </c>
      <c r="AG410" s="8">
        <v>75</v>
      </c>
      <c r="AH410" s="8">
        <v>62</v>
      </c>
      <c r="AI410" s="8">
        <v>95</v>
      </c>
      <c r="AJ410" s="8">
        <v>75</v>
      </c>
      <c r="AK410" s="8">
        <v>5.44</v>
      </c>
      <c r="AL410" s="8">
        <v>5.27</v>
      </c>
      <c r="AM410" s="8">
        <v>6.4</v>
      </c>
      <c r="AN410" s="8">
        <v>6.2</v>
      </c>
      <c r="AO410" s="8">
        <v>460.9</v>
      </c>
      <c r="AP410" s="8">
        <v>1.4</v>
      </c>
      <c r="AQ410" s="8">
        <v>15.8</v>
      </c>
      <c r="AR410" s="8">
        <v>0</v>
      </c>
      <c r="AS410" s="8">
        <v>56270</v>
      </c>
      <c r="AT410" s="8">
        <v>48</v>
      </c>
      <c r="AU410" s="8">
        <v>55691</v>
      </c>
      <c r="AV410" s="8">
        <v>367</v>
      </c>
      <c r="AW410" s="8">
        <v>4735</v>
      </c>
      <c r="AX410" s="8">
        <v>109</v>
      </c>
      <c r="AY410" s="8">
        <v>61010</v>
      </c>
      <c r="AZ410" s="8">
        <v>95</v>
      </c>
      <c r="BA410" s="8">
        <v>6.6904265819999997</v>
      </c>
      <c r="BB410" s="8">
        <v>949</v>
      </c>
      <c r="CO410" s="8" t="s">
        <v>303</v>
      </c>
      <c r="CP410" s="8" t="s">
        <v>304</v>
      </c>
      <c r="CQ410" s="8">
        <v>75.007999999999996</v>
      </c>
      <c r="CR410" s="8">
        <v>8.0000000000000002E-3</v>
      </c>
      <c r="CS410" s="8">
        <v>61.991999999999997</v>
      </c>
      <c r="CT410" s="8">
        <v>1.7000000000000001E-2</v>
      </c>
      <c r="CU410" s="8">
        <v>95.010999999999996</v>
      </c>
      <c r="CV410" s="8">
        <v>3.1E-2</v>
      </c>
      <c r="CW410" s="8">
        <v>74.989000000000004</v>
      </c>
      <c r="CX410" s="8">
        <v>2.8000000000000001E-2</v>
      </c>
      <c r="CY410" s="8">
        <v>74.78</v>
      </c>
      <c r="CZ410" s="8">
        <v>0.12</v>
      </c>
      <c r="DA410" s="8">
        <v>58.03</v>
      </c>
      <c r="DB410" s="8">
        <v>0.09</v>
      </c>
      <c r="DC410" s="8">
        <v>61.3</v>
      </c>
      <c r="DD410" s="8">
        <v>0.01</v>
      </c>
      <c r="DE410" s="8">
        <v>0.19600000000000001</v>
      </c>
      <c r="DF410" s="8">
        <v>4.0000000000000001E-3</v>
      </c>
      <c r="DG410" s="8">
        <v>1.9021999999999999</v>
      </c>
      <c r="DH410" s="8">
        <v>2.5000000000000001E-3</v>
      </c>
      <c r="DI410" s="8">
        <v>56270</v>
      </c>
      <c r="DJ410" s="8">
        <v>48</v>
      </c>
      <c r="DK410" s="8">
        <v>4735</v>
      </c>
      <c r="DL410" s="8">
        <v>109</v>
      </c>
      <c r="DM410" s="8">
        <v>6.6909999999999998</v>
      </c>
      <c r="DN410" s="8">
        <v>1.7999999999999999E-2</v>
      </c>
      <c r="DU410" s="8">
        <v>460.9</v>
      </c>
      <c r="DV410" s="8">
        <v>2.5</v>
      </c>
      <c r="DW410" s="8">
        <v>460.6</v>
      </c>
      <c r="DX410" s="8">
        <v>2.5</v>
      </c>
      <c r="DY410" s="8">
        <v>459.2</v>
      </c>
      <c r="DZ410" s="8">
        <v>2.5</v>
      </c>
      <c r="EA410" s="8">
        <v>15.8</v>
      </c>
      <c r="EB410" s="8">
        <v>0</v>
      </c>
      <c r="EC410" s="8">
        <v>13.7</v>
      </c>
      <c r="ED410" s="8">
        <v>0</v>
      </c>
      <c r="EE410" s="8">
        <v>13.3</v>
      </c>
      <c r="EF410" s="8">
        <v>0</v>
      </c>
      <c r="EG410" s="8">
        <v>7180.3</v>
      </c>
      <c r="EH410" s="8">
        <v>51.1</v>
      </c>
      <c r="EI410" s="8">
        <v>3200.5</v>
      </c>
      <c r="EJ410" s="8">
        <v>60.9</v>
      </c>
      <c r="EK410" s="8">
        <v>1938.4</v>
      </c>
      <c r="EL410" s="8">
        <v>39.5</v>
      </c>
      <c r="EM410" s="8">
        <v>460</v>
      </c>
      <c r="EO410" s="8">
        <v>460</v>
      </c>
      <c r="EQ410" s="8">
        <v>460</v>
      </c>
      <c r="ES410" s="8">
        <v>3.2</v>
      </c>
      <c r="EU410" s="8">
        <v>3.2</v>
      </c>
      <c r="EW410" s="8">
        <v>3.1</v>
      </c>
      <c r="EY410" s="8">
        <v>0.56999999999999995</v>
      </c>
      <c r="EZ410" s="8">
        <v>460</v>
      </c>
      <c r="FB410" s="8">
        <v>460</v>
      </c>
      <c r="FD410" s="8">
        <v>460</v>
      </c>
      <c r="FF410" s="8">
        <v>5.4</v>
      </c>
      <c r="FH410" s="8">
        <v>5.0999999999999996</v>
      </c>
      <c r="FJ410" s="8">
        <v>4.7</v>
      </c>
      <c r="FL410" s="8">
        <v>3430</v>
      </c>
      <c r="FN410" s="8">
        <v>0.85</v>
      </c>
      <c r="FO410" s="8">
        <v>460</v>
      </c>
      <c r="FP410" s="8">
        <v>460</v>
      </c>
      <c r="FQ410" s="8">
        <v>460</v>
      </c>
      <c r="FR410" s="8">
        <v>5.3</v>
      </c>
      <c r="FS410" s="8">
        <v>4.8</v>
      </c>
      <c r="FT410" s="8">
        <v>4.7</v>
      </c>
      <c r="FU410" s="8">
        <v>3270</v>
      </c>
      <c r="FV410" s="8">
        <v>0.82</v>
      </c>
      <c r="FW410" s="8">
        <v>459.9</v>
      </c>
      <c r="FY410" s="8">
        <v>1.6</v>
      </c>
      <c r="GA410" s="8">
        <v>667.8</v>
      </c>
      <c r="GC410" s="8">
        <v>85</v>
      </c>
      <c r="GE410" s="8">
        <v>9112.7999999999993</v>
      </c>
      <c r="GT410" s="8">
        <v>234.99</v>
      </c>
      <c r="GU410" s="8">
        <v>0.17</v>
      </c>
      <c r="GV410" s="8">
        <v>111.56</v>
      </c>
      <c r="GW410" s="8">
        <v>0.08</v>
      </c>
      <c r="GX410" s="8">
        <v>112.56</v>
      </c>
      <c r="GY410" s="8">
        <v>0.05</v>
      </c>
      <c r="GZ410" s="8">
        <v>1</v>
      </c>
      <c r="HA410" s="8">
        <v>0.09</v>
      </c>
      <c r="HB410" s="8">
        <v>269.77999999999997</v>
      </c>
      <c r="HC410" s="8">
        <v>0.16</v>
      </c>
      <c r="HD410" s="8">
        <v>199.07</v>
      </c>
      <c r="HE410" s="8">
        <v>0.05</v>
      </c>
      <c r="HF410" s="8">
        <v>122.66</v>
      </c>
      <c r="HG410" s="8">
        <v>0.04</v>
      </c>
      <c r="HH410" s="8">
        <v>76.41</v>
      </c>
      <c r="HI410" s="8">
        <v>7.0000000000000007E-2</v>
      </c>
      <c r="HJ410" s="8">
        <v>223.1</v>
      </c>
      <c r="HK410" s="8">
        <v>0.05</v>
      </c>
      <c r="HL410" s="8">
        <v>107.92</v>
      </c>
      <c r="HM410" s="8">
        <v>0.04</v>
      </c>
      <c r="HN410" s="8">
        <v>108.86</v>
      </c>
      <c r="HO410" s="8">
        <v>0.05</v>
      </c>
      <c r="HP410" s="8">
        <v>0.89333333299999995</v>
      </c>
      <c r="HQ410" s="8">
        <v>0.05</v>
      </c>
      <c r="HR410" s="8">
        <v>73.900000000000006</v>
      </c>
      <c r="HS410" s="8">
        <v>0.04</v>
      </c>
      <c r="HT410" s="8">
        <v>68</v>
      </c>
      <c r="HU410" s="8">
        <v>0.04</v>
      </c>
      <c r="HV410" s="8">
        <v>43.37</v>
      </c>
      <c r="HW410" s="8">
        <v>0.03</v>
      </c>
      <c r="HX410" s="8">
        <v>24.63</v>
      </c>
      <c r="HY410" s="8">
        <v>0.04</v>
      </c>
      <c r="HZ410" s="8">
        <v>73.3</v>
      </c>
      <c r="IA410" s="8">
        <v>0.04</v>
      </c>
      <c r="IB410" s="8">
        <v>70.75</v>
      </c>
      <c r="IC410" s="8">
        <v>0.03</v>
      </c>
      <c r="ID410" s="8">
        <v>42.97</v>
      </c>
      <c r="IE410" s="8">
        <v>0.03</v>
      </c>
      <c r="IF410" s="8">
        <v>27.77</v>
      </c>
      <c r="IG410" s="8">
        <v>0.03</v>
      </c>
      <c r="KB410" s="8">
        <v>272.77</v>
      </c>
      <c r="KC410" s="8">
        <v>0.15</v>
      </c>
      <c r="KD410" s="8">
        <v>181.49</v>
      </c>
      <c r="KE410" s="8">
        <v>0.13</v>
      </c>
      <c r="KF410" s="8">
        <v>123.49</v>
      </c>
      <c r="KG410" s="8">
        <v>0.04</v>
      </c>
      <c r="KH410" s="8">
        <v>58</v>
      </c>
      <c r="KI410" s="8">
        <v>0.13</v>
      </c>
      <c r="KJ410" s="8">
        <v>250.16</v>
      </c>
      <c r="KK410" s="8">
        <v>0.24</v>
      </c>
      <c r="KL410" s="8">
        <v>117.09</v>
      </c>
      <c r="KM410" s="8">
        <v>7.0000000000000007E-2</v>
      </c>
      <c r="KN410" s="8">
        <v>10.74</v>
      </c>
      <c r="KO410" s="8">
        <v>0.1</v>
      </c>
      <c r="KP410" s="8">
        <v>239.2</v>
      </c>
      <c r="KQ410" s="8">
        <v>0.05</v>
      </c>
      <c r="KR410" s="8">
        <v>113.24</v>
      </c>
      <c r="KS410" s="8">
        <v>0.12</v>
      </c>
      <c r="KT410" s="8">
        <v>113.83</v>
      </c>
      <c r="KU410" s="8">
        <v>0.05</v>
      </c>
      <c r="KV410" s="8">
        <v>0.53</v>
      </c>
      <c r="KW410" s="8">
        <v>0.05</v>
      </c>
      <c r="KX410" s="8">
        <v>79.42</v>
      </c>
      <c r="KY410" s="8">
        <v>0.08</v>
      </c>
      <c r="KZ410" s="8">
        <v>46.92</v>
      </c>
      <c r="LA410" s="8">
        <v>0.05</v>
      </c>
      <c r="LB410" s="8">
        <v>3.19</v>
      </c>
      <c r="LC410" s="8">
        <v>0.44</v>
      </c>
      <c r="LD410" s="8">
        <v>79.069999999999993</v>
      </c>
      <c r="LE410" s="8">
        <v>0.06</v>
      </c>
      <c r="LF410" s="8">
        <v>71.47</v>
      </c>
      <c r="LG410" s="8">
        <v>0.04</v>
      </c>
      <c r="LH410" s="8">
        <v>46.7</v>
      </c>
      <c r="LI410" s="8">
        <v>0.04</v>
      </c>
      <c r="LJ410" s="8">
        <v>24.77</v>
      </c>
      <c r="LK410" s="8">
        <v>0.06</v>
      </c>
      <c r="LL410" s="8">
        <v>112.9</v>
      </c>
      <c r="LM410" s="8">
        <v>0.12</v>
      </c>
      <c r="MP410" s="8">
        <v>110.34</v>
      </c>
      <c r="MQ410" s="8">
        <v>7.0000000000000007E-2</v>
      </c>
      <c r="MR410" s="8">
        <v>109.8</v>
      </c>
      <c r="MS410" s="8">
        <v>0.06</v>
      </c>
      <c r="MT410" s="8">
        <v>112.9</v>
      </c>
      <c r="MU410" s="8">
        <v>0.12</v>
      </c>
      <c r="MV410" s="8">
        <v>113.17</v>
      </c>
      <c r="MW410" s="8">
        <v>0.11</v>
      </c>
      <c r="MX410" s="8">
        <v>57.51</v>
      </c>
      <c r="MY410" s="8">
        <v>0.08</v>
      </c>
      <c r="MZ410" s="8">
        <v>58.23</v>
      </c>
      <c r="NA410" s="8">
        <v>0.06</v>
      </c>
      <c r="NB410" s="8">
        <v>58.06</v>
      </c>
      <c r="NC410" s="8">
        <v>0.05</v>
      </c>
      <c r="ND410" s="8">
        <v>57.71</v>
      </c>
      <c r="NE410" s="8">
        <v>0.05</v>
      </c>
      <c r="NF410" s="8">
        <v>57.76</v>
      </c>
      <c r="NG410" s="8">
        <v>0.05</v>
      </c>
      <c r="NJ410" s="8">
        <v>108.96</v>
      </c>
      <c r="NK410" s="8">
        <v>0.05</v>
      </c>
      <c r="NL410" s="8">
        <v>105.67</v>
      </c>
      <c r="NM410" s="8">
        <v>7.0000000000000007E-2</v>
      </c>
      <c r="NN410" s="8">
        <v>68.41</v>
      </c>
      <c r="NO410" s="8">
        <v>0.1</v>
      </c>
      <c r="NP410" s="8">
        <v>71.069999999999993</v>
      </c>
      <c r="NQ410" s="8">
        <v>0.08</v>
      </c>
      <c r="NR410" s="8">
        <v>181.46</v>
      </c>
      <c r="NS410" s="8">
        <v>0.15</v>
      </c>
      <c r="NT410" s="8">
        <v>110.54</v>
      </c>
      <c r="NU410" s="8">
        <v>0.11</v>
      </c>
      <c r="NV410" s="8">
        <v>105.62</v>
      </c>
      <c r="NW410" s="8">
        <v>0.06</v>
      </c>
      <c r="NX410" s="8">
        <v>50.41</v>
      </c>
      <c r="NY410" s="8">
        <v>0.38</v>
      </c>
      <c r="NZ410" s="8">
        <v>61.29</v>
      </c>
      <c r="OA410" s="8">
        <v>0.23</v>
      </c>
      <c r="OB410" s="8">
        <v>107.92</v>
      </c>
      <c r="OC410" s="8">
        <v>0.04</v>
      </c>
      <c r="OD410" s="8">
        <v>113.24</v>
      </c>
      <c r="OE410" s="8">
        <v>0.12</v>
      </c>
      <c r="OF410" s="8">
        <v>93.15</v>
      </c>
      <c r="OG410" s="8">
        <v>0.22</v>
      </c>
      <c r="OH410" s="8">
        <v>109.69</v>
      </c>
      <c r="OI410" s="8">
        <v>0.05</v>
      </c>
      <c r="OJ410" s="8">
        <v>110.54</v>
      </c>
      <c r="OK410" s="8">
        <v>0.05</v>
      </c>
      <c r="OL410" s="8">
        <v>111.45</v>
      </c>
      <c r="OM410" s="8">
        <v>7.0000000000000007E-2</v>
      </c>
      <c r="ON410" s="8">
        <v>111.98</v>
      </c>
      <c r="OO410" s="8">
        <v>0.09</v>
      </c>
      <c r="OP410" s="8">
        <v>109.8</v>
      </c>
      <c r="OQ410" s="8">
        <v>0.06</v>
      </c>
      <c r="OR410" s="8">
        <v>113.17</v>
      </c>
      <c r="OS410" s="8">
        <v>0.11</v>
      </c>
      <c r="PJ410" s="8">
        <v>111.56</v>
      </c>
      <c r="PK410" s="8">
        <v>0.08</v>
      </c>
      <c r="PL410" s="8">
        <v>106.36</v>
      </c>
      <c r="PM410" s="8">
        <v>7.0000000000000007E-2</v>
      </c>
      <c r="PN410" s="8">
        <v>110.34</v>
      </c>
      <c r="PO410" s="8">
        <v>7.0000000000000007E-2</v>
      </c>
      <c r="PP410" s="8">
        <v>112.9</v>
      </c>
      <c r="PQ410" s="8">
        <v>0.12</v>
      </c>
      <c r="QH410" s="8">
        <v>50.08</v>
      </c>
      <c r="QI410" s="8">
        <v>0.38</v>
      </c>
      <c r="QV410" s="8">
        <v>200.53</v>
      </c>
      <c r="QW410" s="8">
        <v>0.08</v>
      </c>
      <c r="QX410" s="8">
        <v>93.82</v>
      </c>
      <c r="QY410" s="8">
        <v>0.09</v>
      </c>
      <c r="QZ410" s="8">
        <v>93.14</v>
      </c>
      <c r="RA410" s="8">
        <v>0.1</v>
      </c>
      <c r="RB410" s="8">
        <v>75.14</v>
      </c>
      <c r="RC410" s="8">
        <v>0.05</v>
      </c>
      <c r="RD410" s="8">
        <v>75.5</v>
      </c>
      <c r="RE410" s="8">
        <v>0.04</v>
      </c>
      <c r="RF410" s="8">
        <v>75.02</v>
      </c>
      <c r="RG410" s="8">
        <v>0.05</v>
      </c>
      <c r="RH410" s="8">
        <v>75.64</v>
      </c>
      <c r="RI410" s="8">
        <v>0.05</v>
      </c>
      <c r="RJ410" s="8">
        <v>75.5</v>
      </c>
      <c r="RK410" s="8">
        <v>0.04</v>
      </c>
      <c r="RL410" s="8">
        <v>75.58</v>
      </c>
      <c r="RM410" s="8">
        <v>0.06</v>
      </c>
      <c r="RN410" s="8">
        <v>75.38</v>
      </c>
      <c r="RO410" s="8">
        <v>0.05</v>
      </c>
      <c r="RP410" s="8">
        <v>79.400000000000006</v>
      </c>
      <c r="RQ410" s="8">
        <v>0.12</v>
      </c>
      <c r="RR410" s="8">
        <v>76.83</v>
      </c>
      <c r="RS410" s="8">
        <v>0.05</v>
      </c>
      <c r="RT410" s="8">
        <v>76.930000000000007</v>
      </c>
      <c r="RU410" s="8">
        <v>0.06</v>
      </c>
      <c r="RV410" s="8">
        <v>77.989999999999995</v>
      </c>
      <c r="RW410" s="8">
        <v>0.08</v>
      </c>
      <c r="RX410" s="8">
        <v>78.17</v>
      </c>
      <c r="RY410" s="8">
        <v>7.0000000000000007E-2</v>
      </c>
      <c r="RZ410" s="8">
        <v>77.41</v>
      </c>
      <c r="SA410" s="8">
        <v>0.06</v>
      </c>
      <c r="SB410" s="8">
        <v>76.84</v>
      </c>
      <c r="SC410" s="8">
        <v>0.06</v>
      </c>
      <c r="SD410" s="8">
        <v>75.59</v>
      </c>
      <c r="SE410" s="8">
        <v>0.06</v>
      </c>
      <c r="SF410" s="8">
        <v>75.3</v>
      </c>
      <c r="SG410" s="8">
        <v>7.0000000000000007E-2</v>
      </c>
      <c r="SH410" s="8">
        <v>75.62</v>
      </c>
      <c r="SI410" s="8">
        <v>7.0000000000000007E-2</v>
      </c>
      <c r="SJ410" s="8">
        <v>75.03</v>
      </c>
      <c r="SK410" s="8">
        <v>0.06</v>
      </c>
      <c r="SL410" s="8">
        <v>75.290000000000006</v>
      </c>
      <c r="SM410" s="8">
        <v>0.06</v>
      </c>
      <c r="SN410" s="8">
        <v>75.2</v>
      </c>
      <c r="SO410" s="8">
        <v>0.06</v>
      </c>
      <c r="SP410" s="8">
        <v>75.23</v>
      </c>
      <c r="SQ410" s="8">
        <v>0.06</v>
      </c>
      <c r="SR410" s="8">
        <v>75.63</v>
      </c>
      <c r="SS410" s="8">
        <v>0.06</v>
      </c>
      <c r="ST410" s="8">
        <v>75.41</v>
      </c>
      <c r="SU410" s="8">
        <v>0.06</v>
      </c>
      <c r="SV410" s="8">
        <v>75.38</v>
      </c>
      <c r="SW410" s="8">
        <v>0.04</v>
      </c>
      <c r="SX410" s="8">
        <v>76.41</v>
      </c>
      <c r="SY410" s="8">
        <v>0.06</v>
      </c>
      <c r="SZ410" s="8">
        <v>76.430000000000007</v>
      </c>
      <c r="TA410" s="8">
        <v>7.0000000000000007E-2</v>
      </c>
      <c r="TD410" s="8">
        <v>75.040000000000006</v>
      </c>
      <c r="TE410" s="8">
        <v>0.05</v>
      </c>
      <c r="TF410" s="8">
        <v>75.38</v>
      </c>
      <c r="TG410" s="8">
        <v>0.05</v>
      </c>
      <c r="TH410" s="8">
        <v>75.56</v>
      </c>
      <c r="TI410" s="8">
        <v>0.06</v>
      </c>
      <c r="TJ410" s="8">
        <v>75.37</v>
      </c>
      <c r="TK410" s="8">
        <v>0.06</v>
      </c>
      <c r="TL410" s="8">
        <v>75.489999999999995</v>
      </c>
      <c r="TN410" s="8">
        <v>75.11</v>
      </c>
      <c r="TO410" s="8">
        <v>0.06</v>
      </c>
      <c r="TP410" s="8">
        <v>81.2</v>
      </c>
      <c r="TQ410" s="8">
        <v>7.0000000000000007E-2</v>
      </c>
      <c r="TR410" s="8">
        <v>81.52</v>
      </c>
      <c r="TS410" s="8">
        <v>7.0000000000000007E-2</v>
      </c>
      <c r="TT410" s="8">
        <v>78.72</v>
      </c>
      <c r="TU410" s="8">
        <v>7.0000000000000007E-2</v>
      </c>
      <c r="TV410" s="8">
        <v>75.36</v>
      </c>
      <c r="TW410" s="8">
        <v>0.06</v>
      </c>
      <c r="TX410" s="8">
        <v>75.27</v>
      </c>
      <c r="TY410" s="8">
        <v>0.06</v>
      </c>
      <c r="WJ410" s="8" t="s">
        <v>230</v>
      </c>
      <c r="WK410" s="8">
        <v>75.007999999999996</v>
      </c>
      <c r="WL410" s="8">
        <v>8.0000000000000002E-3</v>
      </c>
      <c r="WM410" s="8">
        <v>61.991999999999997</v>
      </c>
      <c r="WN410" s="8">
        <v>1.7000000000000001E-2</v>
      </c>
      <c r="WO410" s="8">
        <v>58.085000000000001</v>
      </c>
      <c r="WP410" s="8">
        <v>0.01</v>
      </c>
      <c r="WQ410" s="8">
        <v>55.234000000000002</v>
      </c>
      <c r="WR410" s="8">
        <v>1.4E-2</v>
      </c>
      <c r="WS410" s="8">
        <v>95.010999999999996</v>
      </c>
      <c r="WT410" s="8">
        <v>3.1E-2</v>
      </c>
      <c r="WU410" s="8">
        <v>74.989000000000004</v>
      </c>
      <c r="WV410" s="8">
        <v>2.8000000000000001E-2</v>
      </c>
      <c r="WW410" s="8">
        <v>3047.8</v>
      </c>
      <c r="WX410" s="8">
        <v>2</v>
      </c>
      <c r="WY410" s="8">
        <v>2980</v>
      </c>
      <c r="WZ410" s="8">
        <v>2</v>
      </c>
      <c r="XA410" s="8">
        <v>0.67400000000000004</v>
      </c>
      <c r="XB410" s="8">
        <v>3.0000000000000001E-3</v>
      </c>
      <c r="XC410" s="8">
        <v>-0.29699999999999999</v>
      </c>
      <c r="XD410" s="8">
        <v>2E-3</v>
      </c>
      <c r="XE410" s="8">
        <v>0.19600000000000001</v>
      </c>
      <c r="XF410" s="8">
        <v>4.0000000000000001E-3</v>
      </c>
      <c r="XG410" s="8">
        <v>1.9021999999999999</v>
      </c>
      <c r="XH410" s="8">
        <v>2.5000000000000001E-3</v>
      </c>
      <c r="XI410" s="8">
        <v>29.216000000000001</v>
      </c>
      <c r="XJ410" s="8">
        <v>0</v>
      </c>
      <c r="XK410" s="8">
        <v>9119</v>
      </c>
      <c r="XL410" s="8">
        <v>21</v>
      </c>
      <c r="XM410" s="8">
        <v>1660</v>
      </c>
      <c r="XO410" s="1">
        <v>0</v>
      </c>
      <c r="XP410" s="2">
        <v>0</v>
      </c>
      <c r="XQ410" s="4">
        <v>13.029</v>
      </c>
      <c r="XR410" s="4">
        <v>0.27900000000000003</v>
      </c>
      <c r="XS410" s="45">
        <f t="shared" si="336"/>
        <v>1.4525259676789477</v>
      </c>
      <c r="XT410" s="9">
        <f t="shared" si="309"/>
        <v>13937.843619420195</v>
      </c>
      <c r="XU410" s="46">
        <f t="shared" si="310"/>
        <v>235.96156220472443</v>
      </c>
      <c r="XV410" s="9">
        <f t="shared" si="337"/>
        <v>0</v>
      </c>
      <c r="XW410" s="9">
        <f t="shared" si="311"/>
        <v>0</v>
      </c>
      <c r="XX410" s="9">
        <f t="shared" si="312"/>
        <v>13937.843619420195</v>
      </c>
      <c r="XY410" s="15">
        <f t="shared" si="313"/>
        <v>8.7734606368919596E-3</v>
      </c>
      <c r="XZ410" s="9">
        <f t="shared" si="314"/>
        <v>27.602749138283052</v>
      </c>
      <c r="YA410" s="9">
        <f t="shared" si="315"/>
        <v>56.632474032321056</v>
      </c>
      <c r="YB410" s="10">
        <v>14.1000912648355</v>
      </c>
      <c r="YC410" s="10">
        <v>13.120250520331723</v>
      </c>
      <c r="YD410" s="3">
        <v>1.3908504930081361E-2</v>
      </c>
      <c r="YE410" s="9">
        <v>38.146292397905235</v>
      </c>
      <c r="YF410" s="15">
        <v>8.7734606368919596E-3</v>
      </c>
      <c r="YG410" s="9">
        <v>27.602749138283052</v>
      </c>
      <c r="YH410" s="15">
        <v>8.6006662776914999E-3</v>
      </c>
      <c r="YI410" s="9">
        <v>23.287515867759112</v>
      </c>
      <c r="YJ410" s="9">
        <f t="shared" si="316"/>
        <v>75.007999999999996</v>
      </c>
      <c r="YK410" s="9">
        <f t="shared" si="317"/>
        <v>61.992009190852109</v>
      </c>
      <c r="YL410" s="9">
        <f t="shared" si="318"/>
        <v>22.933362880664351</v>
      </c>
      <c r="YM410" s="9">
        <f t="shared" si="319"/>
        <v>65081.175457359153</v>
      </c>
      <c r="YN410" s="9">
        <f t="shared" si="320"/>
        <v>61467.649766904957</v>
      </c>
      <c r="YO410" s="9">
        <f t="shared" si="321"/>
        <v>7459</v>
      </c>
      <c r="YP410" s="14">
        <f t="shared" si="322"/>
        <v>0.39116636755707745</v>
      </c>
      <c r="YQ410" s="9">
        <f t="shared" si="323"/>
        <v>60220.932269163881</v>
      </c>
      <c r="YR410" s="9">
        <f t="shared" si="324"/>
        <v>56607.406578709684</v>
      </c>
      <c r="YS410" s="10">
        <f t="shared" si="325"/>
        <v>6.6038965093939996</v>
      </c>
      <c r="YT410" s="15">
        <f t="shared" si="326"/>
        <v>0.16708439974503742</v>
      </c>
      <c r="YU410" s="16">
        <f t="shared" si="327"/>
        <v>-4.6693862576187009</v>
      </c>
      <c r="YV410" s="16">
        <f t="shared" si="328"/>
        <v>-18.375525967678939</v>
      </c>
      <c r="YW410" s="47">
        <f t="shared" si="329"/>
        <v>52.946309761452376</v>
      </c>
      <c r="YX410" s="5">
        <f t="shared" si="330"/>
        <v>65081.175457359153</v>
      </c>
      <c r="YY410" s="5">
        <f t="shared" si="331"/>
        <v>60145.046505881837</v>
      </c>
      <c r="YZ410" s="5">
        <f t="shared" si="332"/>
        <v>4936.1289514773116</v>
      </c>
      <c r="ZA410" s="5">
        <f t="shared" si="333"/>
        <v>0</v>
      </c>
      <c r="ZB410" s="5">
        <f t="shared" si="334"/>
        <v>65081.175457359146</v>
      </c>
      <c r="ZC410" s="6">
        <f t="shared" si="335"/>
        <v>0.99999999999999989</v>
      </c>
    </row>
    <row r="411" spans="1:679" s="8" customFormat="1" x14ac:dyDescent="0.25">
      <c r="A411" s="8">
        <v>2</v>
      </c>
      <c r="B411" s="8" t="s">
        <v>333</v>
      </c>
      <c r="C411" s="8" t="s">
        <v>334</v>
      </c>
      <c r="D411" s="8" t="s">
        <v>333</v>
      </c>
      <c r="E411" s="8" t="s">
        <v>3314</v>
      </c>
      <c r="F411" s="8" t="s">
        <v>3316</v>
      </c>
      <c r="G411" s="8" t="s">
        <v>3316</v>
      </c>
      <c r="H411" s="8" t="s">
        <v>3309</v>
      </c>
      <c r="I411" s="8" t="s">
        <v>3310</v>
      </c>
      <c r="J411" s="8" t="s">
        <v>3310</v>
      </c>
      <c r="K411" s="8">
        <v>939</v>
      </c>
      <c r="L411" s="8">
        <v>5.75</v>
      </c>
      <c r="N411" s="7">
        <v>0</v>
      </c>
      <c r="O411" s="7">
        <v>0</v>
      </c>
      <c r="P411" s="8" t="s">
        <v>3369</v>
      </c>
      <c r="Q411" s="8" t="s">
        <v>312</v>
      </c>
      <c r="R411" s="8" t="s">
        <v>335</v>
      </c>
      <c r="S411" s="8" t="s">
        <v>119</v>
      </c>
      <c r="T411" s="8" t="s">
        <v>120</v>
      </c>
      <c r="U411" s="8" t="s">
        <v>135</v>
      </c>
      <c r="V411" s="8" t="s">
        <v>3378</v>
      </c>
      <c r="W411" s="8" t="s">
        <v>3381</v>
      </c>
      <c r="X411" s="8" t="s">
        <v>3388</v>
      </c>
      <c r="Y411" s="8" t="s">
        <v>3388</v>
      </c>
      <c r="Z411" s="8" t="s">
        <v>122</v>
      </c>
      <c r="AA411" s="8" t="s">
        <v>123</v>
      </c>
      <c r="AB411" s="8" t="s">
        <v>124</v>
      </c>
      <c r="AC411" s="8" t="s">
        <v>136</v>
      </c>
      <c r="AD411" s="8" t="s">
        <v>126</v>
      </c>
      <c r="AE411" s="8" t="s">
        <v>3393</v>
      </c>
      <c r="AF411" s="8" t="s">
        <v>127</v>
      </c>
      <c r="AG411" s="8">
        <v>75</v>
      </c>
      <c r="AH411" s="8">
        <v>62</v>
      </c>
      <c r="AI411" s="8">
        <v>95</v>
      </c>
      <c r="AJ411" s="8">
        <v>75</v>
      </c>
      <c r="AK411" s="8">
        <v>7.36</v>
      </c>
      <c r="AL411" s="8">
        <v>7.13</v>
      </c>
      <c r="AM411" s="8">
        <v>6.4</v>
      </c>
      <c r="AN411" s="8">
        <v>6.2</v>
      </c>
      <c r="AO411" s="8">
        <v>460.8</v>
      </c>
      <c r="AP411" s="8">
        <v>1.4</v>
      </c>
      <c r="AQ411" s="8">
        <v>15.6</v>
      </c>
      <c r="AR411" s="8">
        <v>0</v>
      </c>
      <c r="AS411" s="8">
        <v>60962</v>
      </c>
      <c r="AT411" s="8">
        <v>75</v>
      </c>
      <c r="AU411" s="8">
        <v>60223</v>
      </c>
      <c r="AV411" s="8">
        <v>434</v>
      </c>
      <c r="AW411" s="8">
        <v>8434</v>
      </c>
      <c r="AX411" s="8">
        <v>140</v>
      </c>
      <c r="AY411" s="8">
        <v>69404</v>
      </c>
      <c r="AZ411" s="8">
        <v>160</v>
      </c>
      <c r="BA411" s="8">
        <v>7.8591326009999998</v>
      </c>
      <c r="BB411" s="8">
        <v>948</v>
      </c>
      <c r="BE411" s="8">
        <v>6.9031819729999997</v>
      </c>
      <c r="CO411" s="8" t="s">
        <v>336</v>
      </c>
      <c r="CP411" s="8" t="s">
        <v>337</v>
      </c>
      <c r="CQ411" s="8">
        <v>74.994</v>
      </c>
      <c r="CR411" s="8">
        <v>7.0000000000000001E-3</v>
      </c>
      <c r="CS411" s="8">
        <v>62</v>
      </c>
      <c r="CT411" s="8">
        <v>0.02</v>
      </c>
      <c r="CU411" s="8">
        <v>94.981999999999999</v>
      </c>
      <c r="CV411" s="8">
        <v>0.02</v>
      </c>
      <c r="CW411" s="8">
        <v>75.007999999999996</v>
      </c>
      <c r="CX411" s="8">
        <v>1.6E-2</v>
      </c>
      <c r="CY411" s="8">
        <v>74.77</v>
      </c>
      <c r="CZ411" s="8">
        <v>0.14000000000000001</v>
      </c>
      <c r="DA411" s="8">
        <v>56.81</v>
      </c>
      <c r="DB411" s="8">
        <v>0.08</v>
      </c>
      <c r="DC411" s="8">
        <v>60.37</v>
      </c>
      <c r="DD411" s="8">
        <v>0.01</v>
      </c>
      <c r="DE411" s="8">
        <v>0.26</v>
      </c>
      <c r="DF411" s="8">
        <v>3.0000000000000001E-3</v>
      </c>
      <c r="DG411" s="8">
        <v>1.3013999999999999</v>
      </c>
      <c r="DH411" s="8">
        <v>2.5999999999999999E-3</v>
      </c>
      <c r="DI411" s="8">
        <v>60962</v>
      </c>
      <c r="DJ411" s="8">
        <v>75</v>
      </c>
      <c r="DK411" s="8">
        <v>8434</v>
      </c>
      <c r="DL411" s="8">
        <v>140</v>
      </c>
      <c r="DM411" s="8">
        <v>7.859</v>
      </c>
      <c r="DN411" s="8">
        <v>2.5999999999999999E-2</v>
      </c>
      <c r="DU411" s="8">
        <v>460.8</v>
      </c>
      <c r="DV411" s="8">
        <v>2.6</v>
      </c>
      <c r="DW411" s="8">
        <v>461.3</v>
      </c>
      <c r="DX411" s="8">
        <v>2.6</v>
      </c>
      <c r="DY411" s="8">
        <v>459.3</v>
      </c>
      <c r="DZ411" s="8">
        <v>2.6</v>
      </c>
      <c r="EA411" s="8">
        <v>15.6</v>
      </c>
      <c r="EB411" s="8">
        <v>0.1</v>
      </c>
      <c r="EC411" s="8">
        <v>13.4</v>
      </c>
      <c r="ED411" s="8">
        <v>0</v>
      </c>
      <c r="EE411" s="8">
        <v>13</v>
      </c>
      <c r="EF411" s="8">
        <v>0</v>
      </c>
      <c r="EG411" s="8">
        <v>7078.9</v>
      </c>
      <c r="EH411" s="8">
        <v>53.5</v>
      </c>
      <c r="EI411" s="8">
        <v>3164.8</v>
      </c>
      <c r="EJ411" s="8">
        <v>61.7</v>
      </c>
      <c r="EK411" s="8">
        <v>1752.5</v>
      </c>
      <c r="EL411" s="8">
        <v>40.1</v>
      </c>
      <c r="EM411" s="8">
        <v>460</v>
      </c>
      <c r="EO411" s="8">
        <v>460</v>
      </c>
      <c r="EQ411" s="8">
        <v>460</v>
      </c>
      <c r="ES411" s="8">
        <v>3.2</v>
      </c>
      <c r="EU411" s="8">
        <v>3.2</v>
      </c>
      <c r="EW411" s="8">
        <v>3.1</v>
      </c>
      <c r="EY411" s="8">
        <v>0.56000000000000005</v>
      </c>
      <c r="EZ411" s="8">
        <v>460</v>
      </c>
      <c r="FB411" s="8">
        <v>460</v>
      </c>
      <c r="FD411" s="8">
        <v>460</v>
      </c>
      <c r="FF411" s="8">
        <v>5.2</v>
      </c>
      <c r="FH411" s="8">
        <v>4.9000000000000004</v>
      </c>
      <c r="FJ411" s="8">
        <v>4.5</v>
      </c>
      <c r="FL411" s="8">
        <v>3220</v>
      </c>
      <c r="FN411" s="8">
        <v>0.83</v>
      </c>
      <c r="FO411" s="8">
        <v>460</v>
      </c>
      <c r="FP411" s="8">
        <v>460</v>
      </c>
      <c r="FQ411" s="8">
        <v>460</v>
      </c>
      <c r="FR411" s="8">
        <v>5.2</v>
      </c>
      <c r="FS411" s="8">
        <v>4.8</v>
      </c>
      <c r="FT411" s="8">
        <v>4.5</v>
      </c>
      <c r="FU411" s="8">
        <v>3160</v>
      </c>
      <c r="FV411" s="8">
        <v>0.82</v>
      </c>
      <c r="FW411" s="8">
        <v>459.8</v>
      </c>
      <c r="FY411" s="8">
        <v>1.6</v>
      </c>
      <c r="GA411" s="8">
        <v>700.3</v>
      </c>
      <c r="GC411" s="8">
        <v>85</v>
      </c>
      <c r="GE411" s="8">
        <v>8825.2999999999993</v>
      </c>
      <c r="GT411" s="8">
        <v>229.37</v>
      </c>
      <c r="GU411" s="8">
        <v>0.18</v>
      </c>
      <c r="GV411" s="8">
        <v>100.37</v>
      </c>
      <c r="GW411" s="8">
        <v>0.09</v>
      </c>
      <c r="GX411" s="8">
        <v>110.84</v>
      </c>
      <c r="GY411" s="8">
        <v>0.06</v>
      </c>
      <c r="GZ411" s="8">
        <v>10.47</v>
      </c>
      <c r="HA411" s="8">
        <v>0.1</v>
      </c>
      <c r="HB411" s="8">
        <v>251.48</v>
      </c>
      <c r="HC411" s="8">
        <v>0.14000000000000001</v>
      </c>
      <c r="HD411" s="8">
        <v>173.95</v>
      </c>
      <c r="HE411" s="8">
        <v>0.31</v>
      </c>
      <c r="HF411" s="8">
        <v>117.48</v>
      </c>
      <c r="HG411" s="8">
        <v>0.04</v>
      </c>
      <c r="HH411" s="8">
        <v>56.46</v>
      </c>
      <c r="HI411" s="8">
        <v>0.34</v>
      </c>
      <c r="HJ411" s="8">
        <v>222.6</v>
      </c>
      <c r="HK411" s="8">
        <v>0.05</v>
      </c>
      <c r="HL411" s="8">
        <v>99.19</v>
      </c>
      <c r="HM411" s="8">
        <v>0.08</v>
      </c>
      <c r="HN411" s="8">
        <v>108.72</v>
      </c>
      <c r="HO411" s="8">
        <v>0.05</v>
      </c>
      <c r="HP411" s="8">
        <v>9.5500000000000007</v>
      </c>
      <c r="HQ411" s="8">
        <v>0.05</v>
      </c>
      <c r="HR411" s="8">
        <v>75.77</v>
      </c>
      <c r="HS411" s="8">
        <v>0.13</v>
      </c>
      <c r="HT411" s="8">
        <v>48.71</v>
      </c>
      <c r="HU411" s="8">
        <v>0.72</v>
      </c>
      <c r="HV411" s="8">
        <v>44.62</v>
      </c>
      <c r="HW411" s="8">
        <v>0.08</v>
      </c>
      <c r="HX411" s="8">
        <v>4.0999999999999996</v>
      </c>
      <c r="HY411" s="8">
        <v>0.79</v>
      </c>
      <c r="HZ411" s="8">
        <v>75.13</v>
      </c>
      <c r="IA411" s="8">
        <v>0.13</v>
      </c>
      <c r="IB411" s="8">
        <v>54.8</v>
      </c>
      <c r="IC411" s="8">
        <v>0.69</v>
      </c>
      <c r="ID411" s="8">
        <v>44.21</v>
      </c>
      <c r="IE411" s="8">
        <v>0.08</v>
      </c>
      <c r="IF411" s="8">
        <v>10.6</v>
      </c>
      <c r="IG411" s="8">
        <v>0.76</v>
      </c>
      <c r="KB411" s="8">
        <v>263.19</v>
      </c>
      <c r="KC411" s="8">
        <v>0.14000000000000001</v>
      </c>
      <c r="KD411" s="8">
        <v>177.09</v>
      </c>
      <c r="KE411" s="8">
        <v>0.3</v>
      </c>
      <c r="KF411" s="8">
        <v>120.83</v>
      </c>
      <c r="KG411" s="8">
        <v>0.04</v>
      </c>
      <c r="KH411" s="8">
        <v>56.26</v>
      </c>
      <c r="KI411" s="8">
        <v>0.32</v>
      </c>
      <c r="KJ411" s="8">
        <v>247.19</v>
      </c>
      <c r="KK411" s="8">
        <v>0.28000000000000003</v>
      </c>
      <c r="KL411" s="8">
        <v>116.22</v>
      </c>
      <c r="KM411" s="8">
        <v>0.08</v>
      </c>
      <c r="KN411" s="8">
        <v>17.55</v>
      </c>
      <c r="KO411" s="8">
        <v>0.09</v>
      </c>
      <c r="KP411" s="8">
        <v>236.7</v>
      </c>
      <c r="KQ411" s="8">
        <v>0.05</v>
      </c>
      <c r="KR411" s="8">
        <v>92.67</v>
      </c>
      <c r="KS411" s="8">
        <v>0.05</v>
      </c>
      <c r="KT411" s="8">
        <v>113.1</v>
      </c>
      <c r="KU411" s="8">
        <v>0.05</v>
      </c>
      <c r="KV411" s="8">
        <v>20.43</v>
      </c>
      <c r="KW411" s="8">
        <v>0.05</v>
      </c>
      <c r="KX411" s="8">
        <v>78.239999999999995</v>
      </c>
      <c r="KY411" s="8">
        <v>0.17</v>
      </c>
      <c r="KZ411" s="8">
        <v>46.2</v>
      </c>
      <c r="LA411" s="8">
        <v>0.11</v>
      </c>
      <c r="LB411" s="8">
        <v>3.67</v>
      </c>
      <c r="LC411" s="8">
        <v>1.1499999999999999</v>
      </c>
      <c r="LD411" s="8">
        <v>77.900000000000006</v>
      </c>
      <c r="LE411" s="8">
        <v>0.16</v>
      </c>
      <c r="LF411" s="8">
        <v>56.27</v>
      </c>
      <c r="LG411" s="8">
        <v>0.6</v>
      </c>
      <c r="LH411" s="8">
        <v>45.98</v>
      </c>
      <c r="LI411" s="8">
        <v>0.1</v>
      </c>
      <c r="LJ411" s="8">
        <v>10.29</v>
      </c>
      <c r="LK411" s="8">
        <v>0.6</v>
      </c>
      <c r="LL411" s="8">
        <v>98.18</v>
      </c>
      <c r="LM411" s="8">
        <v>0.06</v>
      </c>
      <c r="MP411" s="8">
        <v>100.54</v>
      </c>
      <c r="MQ411" s="8">
        <v>0.09</v>
      </c>
      <c r="MR411" s="8">
        <v>100.41</v>
      </c>
      <c r="MS411" s="8">
        <v>0.08</v>
      </c>
      <c r="MT411" s="8">
        <v>98.18</v>
      </c>
      <c r="MU411" s="8">
        <v>0.06</v>
      </c>
      <c r="MV411" s="8">
        <v>98.45</v>
      </c>
      <c r="MW411" s="8">
        <v>0.09</v>
      </c>
      <c r="MX411" s="8">
        <v>56.28</v>
      </c>
      <c r="MY411" s="8">
        <v>7.0000000000000007E-2</v>
      </c>
      <c r="MZ411" s="8">
        <v>56.91</v>
      </c>
      <c r="NA411" s="8">
        <v>7.0000000000000007E-2</v>
      </c>
      <c r="NB411" s="8">
        <v>56.76</v>
      </c>
      <c r="NC411" s="8">
        <v>0.06</v>
      </c>
      <c r="ND411" s="8">
        <v>56.49</v>
      </c>
      <c r="NE411" s="8">
        <v>0.05</v>
      </c>
      <c r="NF411" s="8">
        <v>56.54</v>
      </c>
      <c r="NG411" s="8">
        <v>0.04</v>
      </c>
      <c r="NJ411" s="8">
        <v>99.91</v>
      </c>
      <c r="NK411" s="8">
        <v>0.08</v>
      </c>
      <c r="NL411" s="8">
        <v>97.73</v>
      </c>
      <c r="NM411" s="8">
        <v>0.08</v>
      </c>
      <c r="NN411" s="8">
        <v>49.62</v>
      </c>
      <c r="NO411" s="8">
        <v>1.07</v>
      </c>
      <c r="NP411" s="8">
        <v>54.37</v>
      </c>
      <c r="NQ411" s="8">
        <v>0.79</v>
      </c>
      <c r="NR411" s="8">
        <v>177.07</v>
      </c>
      <c r="NS411" s="8">
        <v>0.36</v>
      </c>
      <c r="NT411" s="8">
        <v>96.06</v>
      </c>
      <c r="NU411" s="8">
        <v>0.06</v>
      </c>
      <c r="NV411" s="8">
        <v>92.39</v>
      </c>
      <c r="NW411" s="8">
        <v>0.04</v>
      </c>
      <c r="NX411" s="8">
        <v>50.12</v>
      </c>
      <c r="NY411" s="8">
        <v>1.18</v>
      </c>
      <c r="NZ411" s="8">
        <v>58.37</v>
      </c>
      <c r="OA411" s="8">
        <v>0.6</v>
      </c>
      <c r="OB411" s="8">
        <v>99.19</v>
      </c>
      <c r="OC411" s="8">
        <v>0.08</v>
      </c>
      <c r="OD411" s="8">
        <v>98.67</v>
      </c>
      <c r="OE411" s="8">
        <v>0.05</v>
      </c>
      <c r="OF411" s="8">
        <v>93.2</v>
      </c>
      <c r="OG411" s="8">
        <v>0.11</v>
      </c>
      <c r="OH411" s="8">
        <v>100.95</v>
      </c>
      <c r="OI411" s="8">
        <v>0.09</v>
      </c>
      <c r="OJ411" s="8">
        <v>101.04</v>
      </c>
      <c r="OK411" s="8">
        <v>0.1</v>
      </c>
      <c r="OL411" s="8">
        <v>99.35</v>
      </c>
      <c r="OM411" s="8">
        <v>0.04</v>
      </c>
      <c r="ON411" s="8">
        <v>99.55</v>
      </c>
      <c r="OO411" s="8">
        <v>0.05</v>
      </c>
      <c r="OP411" s="8">
        <v>100.41</v>
      </c>
      <c r="OQ411" s="8">
        <v>0.08</v>
      </c>
      <c r="OR411" s="8">
        <v>98.45</v>
      </c>
      <c r="OS411" s="8">
        <v>0.09</v>
      </c>
      <c r="PJ411" s="8">
        <v>100.37</v>
      </c>
      <c r="PK411" s="8">
        <v>0.09</v>
      </c>
      <c r="PL411" s="8">
        <v>98.67</v>
      </c>
      <c r="PM411" s="8">
        <v>0.05</v>
      </c>
      <c r="PN411" s="8">
        <v>100.54</v>
      </c>
      <c r="PO411" s="8">
        <v>0.09</v>
      </c>
      <c r="PP411" s="8">
        <v>98.18</v>
      </c>
      <c r="PQ411" s="8">
        <v>0.06</v>
      </c>
      <c r="QH411" s="8">
        <v>49.86</v>
      </c>
      <c r="QI411" s="8">
        <v>1.07</v>
      </c>
      <c r="QV411" s="8">
        <v>174.99</v>
      </c>
      <c r="QW411" s="8">
        <v>0.38</v>
      </c>
      <c r="QX411" s="8">
        <v>95.61</v>
      </c>
      <c r="QY411" s="8">
        <v>0.06</v>
      </c>
      <c r="QZ411" s="8">
        <v>95.31</v>
      </c>
      <c r="RA411" s="8">
        <v>0.06</v>
      </c>
      <c r="RB411" s="8">
        <v>75.150000000000006</v>
      </c>
      <c r="RC411" s="8">
        <v>0.05</v>
      </c>
      <c r="RD411" s="8">
        <v>75.5</v>
      </c>
      <c r="RE411" s="8">
        <v>0.05</v>
      </c>
      <c r="RF411" s="8">
        <v>75.05</v>
      </c>
      <c r="RG411" s="8">
        <v>0.05</v>
      </c>
      <c r="RH411" s="8">
        <v>75.650000000000006</v>
      </c>
      <c r="RI411" s="8">
        <v>0.06</v>
      </c>
      <c r="RJ411" s="8">
        <v>75.510000000000005</v>
      </c>
      <c r="RK411" s="8">
        <v>0.05</v>
      </c>
      <c r="RL411" s="8">
        <v>75.599999999999994</v>
      </c>
      <c r="RM411" s="8">
        <v>0.06</v>
      </c>
      <c r="RN411" s="8">
        <v>75.400000000000006</v>
      </c>
      <c r="RO411" s="8">
        <v>7.0000000000000007E-2</v>
      </c>
      <c r="RP411" s="8">
        <v>78.819999999999993</v>
      </c>
      <c r="RQ411" s="8">
        <v>0.08</v>
      </c>
      <c r="RR411" s="8">
        <v>76.930000000000007</v>
      </c>
      <c r="RS411" s="8">
        <v>0.06</v>
      </c>
      <c r="RT411" s="8">
        <v>76.98</v>
      </c>
      <c r="RU411" s="8">
        <v>0.06</v>
      </c>
      <c r="RV411" s="8">
        <v>77.94</v>
      </c>
      <c r="RW411" s="8">
        <v>0.1</v>
      </c>
      <c r="RX411" s="8">
        <v>78.14</v>
      </c>
      <c r="RY411" s="8">
        <v>0.09</v>
      </c>
      <c r="RZ411" s="8">
        <v>77.47</v>
      </c>
      <c r="SA411" s="8">
        <v>0.06</v>
      </c>
      <c r="SB411" s="8">
        <v>76.790000000000006</v>
      </c>
      <c r="SC411" s="8">
        <v>7.0000000000000007E-2</v>
      </c>
      <c r="SD411" s="8">
        <v>75.55</v>
      </c>
      <c r="SE411" s="8">
        <v>7.0000000000000007E-2</v>
      </c>
      <c r="SF411" s="8">
        <v>75.31</v>
      </c>
      <c r="SG411" s="8">
        <v>7.0000000000000007E-2</v>
      </c>
      <c r="SH411" s="8">
        <v>75.56</v>
      </c>
      <c r="SI411" s="8">
        <v>0.08</v>
      </c>
      <c r="SJ411" s="8">
        <v>75.040000000000006</v>
      </c>
      <c r="SK411" s="8">
        <v>7.0000000000000007E-2</v>
      </c>
      <c r="SL411" s="8">
        <v>75.17</v>
      </c>
      <c r="SM411" s="8">
        <v>0.08</v>
      </c>
      <c r="SN411" s="8">
        <v>75.099999999999994</v>
      </c>
      <c r="SO411" s="8">
        <v>0.08</v>
      </c>
      <c r="SP411" s="8">
        <v>75.209999999999994</v>
      </c>
      <c r="SQ411" s="8">
        <v>7.0000000000000007E-2</v>
      </c>
      <c r="SR411" s="8">
        <v>76.59</v>
      </c>
      <c r="SS411" s="8">
        <v>7.0000000000000007E-2</v>
      </c>
      <c r="ST411" s="8">
        <v>75.27</v>
      </c>
      <c r="SU411" s="8">
        <v>0.09</v>
      </c>
      <c r="SV411" s="8">
        <v>75.53</v>
      </c>
      <c r="SW411" s="8">
        <v>0.06</v>
      </c>
      <c r="SX411" s="8">
        <v>79.69</v>
      </c>
      <c r="SY411" s="8">
        <v>0.12</v>
      </c>
      <c r="SZ411" s="8">
        <v>79.459999999999994</v>
      </c>
      <c r="TA411" s="8">
        <v>0.16</v>
      </c>
      <c r="TD411" s="8">
        <v>75.06</v>
      </c>
      <c r="TE411" s="8">
        <v>0.06</v>
      </c>
      <c r="TF411" s="8">
        <v>75.400000000000006</v>
      </c>
      <c r="TG411" s="8">
        <v>0.05</v>
      </c>
      <c r="TH411" s="8">
        <v>75.569999999999993</v>
      </c>
      <c r="TI411" s="8">
        <v>7.0000000000000007E-2</v>
      </c>
      <c r="TJ411" s="8">
        <v>75.36</v>
      </c>
      <c r="TK411" s="8">
        <v>7.0000000000000007E-2</v>
      </c>
      <c r="TL411" s="8">
        <v>75.47</v>
      </c>
      <c r="TN411" s="8">
        <v>75.08</v>
      </c>
      <c r="TO411" s="8">
        <v>7.0000000000000007E-2</v>
      </c>
      <c r="TP411" s="8">
        <v>81</v>
      </c>
      <c r="TQ411" s="8">
        <v>0.06</v>
      </c>
      <c r="TR411" s="8">
        <v>81.14</v>
      </c>
      <c r="TS411" s="8">
        <v>0.06</v>
      </c>
      <c r="TT411" s="8">
        <v>78.72</v>
      </c>
      <c r="TU411" s="8">
        <v>0.08</v>
      </c>
      <c r="TV411" s="8">
        <v>75.36</v>
      </c>
      <c r="TW411" s="8">
        <v>0.08</v>
      </c>
      <c r="TX411" s="8">
        <v>75.16</v>
      </c>
      <c r="TY411" s="8">
        <v>0.08</v>
      </c>
      <c r="WJ411" s="8" t="s">
        <v>230</v>
      </c>
      <c r="WK411" s="8">
        <v>74.994</v>
      </c>
      <c r="WL411" s="8">
        <v>7.0000000000000001E-3</v>
      </c>
      <c r="WM411" s="8">
        <v>62</v>
      </c>
      <c r="WN411" s="8">
        <v>0.02</v>
      </c>
      <c r="WO411" s="8">
        <v>56.82</v>
      </c>
      <c r="WP411" s="8">
        <v>0.01</v>
      </c>
      <c r="WQ411" s="8">
        <v>54.287999999999997</v>
      </c>
      <c r="WR411" s="8">
        <v>1.6E-2</v>
      </c>
      <c r="WS411" s="8">
        <v>94.981999999999999</v>
      </c>
      <c r="WT411" s="8">
        <v>0.02</v>
      </c>
      <c r="WU411" s="8">
        <v>75.007999999999996</v>
      </c>
      <c r="WV411" s="8">
        <v>1.6E-2</v>
      </c>
      <c r="WW411" s="8">
        <v>3053.1</v>
      </c>
      <c r="WX411" s="8">
        <v>3.1</v>
      </c>
      <c r="WY411" s="8">
        <v>3001.4</v>
      </c>
      <c r="WZ411" s="8">
        <v>3.1</v>
      </c>
      <c r="XA411" s="8">
        <v>0.66600000000000004</v>
      </c>
      <c r="XB411" s="8">
        <v>3.0000000000000001E-3</v>
      </c>
      <c r="XC411" s="8">
        <v>-0.30599999999999999</v>
      </c>
      <c r="XD411" s="8">
        <v>2E-3</v>
      </c>
      <c r="XE411" s="8">
        <v>0.26</v>
      </c>
      <c r="XF411" s="8">
        <v>3.0000000000000001E-3</v>
      </c>
      <c r="XG411" s="8">
        <v>1.3013999999999999</v>
      </c>
      <c r="XH411" s="8">
        <v>2.5999999999999999E-3</v>
      </c>
      <c r="XI411" s="8">
        <v>29.303999999999998</v>
      </c>
      <c r="XJ411" s="8">
        <v>0</v>
      </c>
      <c r="XK411" s="8">
        <v>8831</v>
      </c>
      <c r="XL411" s="8">
        <v>22</v>
      </c>
      <c r="XM411" s="8">
        <v>1660</v>
      </c>
      <c r="XO411" s="1">
        <v>0</v>
      </c>
      <c r="XP411" s="2">
        <v>0</v>
      </c>
      <c r="XQ411" s="4">
        <v>13.029</v>
      </c>
      <c r="XR411" s="4">
        <v>0.27900000000000003</v>
      </c>
      <c r="XS411" s="45">
        <f t="shared" si="336"/>
        <v>1.4473968632395575</v>
      </c>
      <c r="XT411" s="9">
        <f t="shared" si="309"/>
        <v>13998.298122935392</v>
      </c>
      <c r="XU411" s="46">
        <f t="shared" si="310"/>
        <v>234.83520793700788</v>
      </c>
      <c r="XV411" s="9">
        <f t="shared" si="337"/>
        <v>0</v>
      </c>
      <c r="XW411" s="9">
        <f t="shared" si="311"/>
        <v>0</v>
      </c>
      <c r="XX411" s="9">
        <f t="shared" si="312"/>
        <v>13998.298122935392</v>
      </c>
      <c r="XY411" s="15">
        <f t="shared" si="313"/>
        <v>8.7820429927739294E-3</v>
      </c>
      <c r="XZ411" s="9">
        <f t="shared" si="314"/>
        <v>27.608726251629978</v>
      </c>
      <c r="YA411" s="9">
        <f t="shared" si="315"/>
        <v>55.372603136760446</v>
      </c>
      <c r="YB411" s="10">
        <v>14.099549131014534</v>
      </c>
      <c r="YC411" s="10">
        <v>13.086305091606848</v>
      </c>
      <c r="YD411" s="3">
        <v>1.393210020101239E-2</v>
      </c>
      <c r="YE411" s="9">
        <v>38.165182954408039</v>
      </c>
      <c r="YF411" s="15">
        <v>8.7820429927739294E-3</v>
      </c>
      <c r="YG411" s="9">
        <v>27.608726251629978</v>
      </c>
      <c r="YH411" s="15">
        <v>8.3578331628645624E-3</v>
      </c>
      <c r="YI411" s="9">
        <v>22.715313069458702</v>
      </c>
      <c r="YJ411" s="9">
        <f t="shared" si="316"/>
        <v>74.994</v>
      </c>
      <c r="YK411" s="9">
        <f t="shared" si="317"/>
        <v>62.000009067059644</v>
      </c>
      <c r="YL411" s="9">
        <f t="shared" si="318"/>
        <v>22.362566709213695</v>
      </c>
      <c r="YM411" s="9">
        <f t="shared" si="319"/>
        <v>73437.305275225444</v>
      </c>
      <c r="YN411" s="9">
        <f t="shared" si="320"/>
        <v>65919.879091213588</v>
      </c>
      <c r="YO411" s="9">
        <f t="shared" si="321"/>
        <v>7171</v>
      </c>
      <c r="YP411" s="14">
        <f t="shared" si="322"/>
        <v>0.33327234582307957</v>
      </c>
      <c r="YQ411" s="9">
        <f t="shared" si="323"/>
        <v>68573.217839914447</v>
      </c>
      <c r="YR411" s="9">
        <f t="shared" si="324"/>
        <v>61055.791655902598</v>
      </c>
      <c r="YS411" s="10">
        <f t="shared" si="325"/>
        <v>7.7650569403141709</v>
      </c>
      <c r="YT411" s="15">
        <f t="shared" si="326"/>
        <v>0.14423325320115302</v>
      </c>
      <c r="YU411" s="16">
        <f t="shared" si="327"/>
        <v>-5.246159542416283</v>
      </c>
      <c r="YV411" s="16">
        <f t="shared" si="328"/>
        <v>-19.621396863239553</v>
      </c>
      <c r="YW411" s="47">
        <f t="shared" si="329"/>
        <v>52.065559584855336</v>
      </c>
      <c r="YX411" s="5">
        <f t="shared" si="330"/>
        <v>73437.305275225444</v>
      </c>
      <c r="YY411" s="5">
        <f t="shared" si="331"/>
        <v>68499.456562735475</v>
      </c>
      <c r="YZ411" s="5">
        <f t="shared" si="332"/>
        <v>4937.8487124899721</v>
      </c>
      <c r="ZA411" s="5">
        <f t="shared" si="333"/>
        <v>0</v>
      </c>
      <c r="ZB411" s="5">
        <f t="shared" si="334"/>
        <v>73437.305275225444</v>
      </c>
      <c r="ZC411" s="6">
        <f t="shared" si="335"/>
        <v>1</v>
      </c>
    </row>
    <row r="412" spans="1:679" s="8" customFormat="1" x14ac:dyDescent="0.25">
      <c r="A412" s="8">
        <v>2</v>
      </c>
      <c r="B412" s="8" t="s">
        <v>338</v>
      </c>
      <c r="C412" s="8" t="s">
        <v>339</v>
      </c>
      <c r="D412" s="8" t="s">
        <v>338</v>
      </c>
      <c r="E412" s="8" t="s">
        <v>3314</v>
      </c>
      <c r="F412" s="8" t="s">
        <v>3316</v>
      </c>
      <c r="G412" s="8" t="s">
        <v>3316</v>
      </c>
      <c r="H412" s="8" t="s">
        <v>3309</v>
      </c>
      <c r="I412" s="8" t="s">
        <v>3310</v>
      </c>
      <c r="J412" s="8" t="s">
        <v>3310</v>
      </c>
      <c r="K412" s="8">
        <v>939</v>
      </c>
      <c r="L412" s="8">
        <v>5.75</v>
      </c>
      <c r="N412" s="7">
        <v>0</v>
      </c>
      <c r="O412" s="7">
        <v>0</v>
      </c>
      <c r="P412" s="8" t="s">
        <v>3369</v>
      </c>
      <c r="Q412" s="8" t="s">
        <v>312</v>
      </c>
      <c r="R412" s="8" t="s">
        <v>340</v>
      </c>
      <c r="S412" s="8" t="s">
        <v>119</v>
      </c>
      <c r="T412" s="8" t="s">
        <v>120</v>
      </c>
      <c r="U412" s="8" t="s">
        <v>135</v>
      </c>
      <c r="V412" s="8" t="s">
        <v>3378</v>
      </c>
      <c r="W412" s="8" t="s">
        <v>3381</v>
      </c>
      <c r="X412" s="8" t="s">
        <v>3388</v>
      </c>
      <c r="Y412" s="8" t="s">
        <v>3388</v>
      </c>
      <c r="Z412" s="8" t="s">
        <v>122</v>
      </c>
      <c r="AA412" s="8" t="s">
        <v>123</v>
      </c>
      <c r="AB412" s="8" t="s">
        <v>124</v>
      </c>
      <c r="AC412" s="8" t="s">
        <v>142</v>
      </c>
      <c r="AD412" s="8" t="s">
        <v>126</v>
      </c>
      <c r="AE412" s="8" t="s">
        <v>3393</v>
      </c>
      <c r="AF412" s="8" t="s">
        <v>127</v>
      </c>
      <c r="AG412" s="8">
        <v>75</v>
      </c>
      <c r="AH412" s="8">
        <v>62</v>
      </c>
      <c r="AI412" s="8">
        <v>95</v>
      </c>
      <c r="AJ412" s="8">
        <v>75</v>
      </c>
      <c r="AK412" s="8">
        <v>5.44</v>
      </c>
      <c r="AL412" s="8">
        <v>5.27</v>
      </c>
      <c r="AM412" s="8">
        <v>6.4</v>
      </c>
      <c r="AN412" s="8">
        <v>6.2</v>
      </c>
      <c r="AO412" s="8">
        <v>461</v>
      </c>
      <c r="AP412" s="8">
        <v>1.4</v>
      </c>
      <c r="AQ412" s="8">
        <v>15.3</v>
      </c>
      <c r="AR412" s="8">
        <v>0</v>
      </c>
      <c r="AS412" s="8">
        <v>57585</v>
      </c>
      <c r="AT412" s="8">
        <v>91</v>
      </c>
      <c r="AU412" s="8">
        <v>56745</v>
      </c>
      <c r="AV412" s="8">
        <v>342</v>
      </c>
      <c r="AW412" s="8">
        <v>5328</v>
      </c>
      <c r="AX412" s="8">
        <v>138</v>
      </c>
      <c r="AY412" s="8">
        <v>62919</v>
      </c>
      <c r="AZ412" s="8">
        <v>167</v>
      </c>
      <c r="BA412" s="8">
        <v>7.3649771739999998</v>
      </c>
      <c r="BB412" s="8">
        <v>948</v>
      </c>
      <c r="CO412" s="8" t="s">
        <v>341</v>
      </c>
      <c r="CP412" s="8" t="s">
        <v>337</v>
      </c>
      <c r="CQ412" s="8">
        <v>75.040999999999997</v>
      </c>
      <c r="CR412" s="8">
        <v>8.9999999999999993E-3</v>
      </c>
      <c r="CS412" s="8">
        <v>61.994999999999997</v>
      </c>
      <c r="CT412" s="8">
        <v>2.1000000000000001E-2</v>
      </c>
      <c r="CU412" s="8">
        <v>95.003</v>
      </c>
      <c r="CV412" s="8">
        <v>1.6E-2</v>
      </c>
      <c r="CW412" s="8">
        <v>75.003</v>
      </c>
      <c r="CX412" s="8">
        <v>1.2999999999999999E-2</v>
      </c>
      <c r="CY412" s="8">
        <v>74.88</v>
      </c>
      <c r="CZ412" s="8">
        <v>0.13</v>
      </c>
      <c r="DA412" s="8">
        <v>57.85</v>
      </c>
      <c r="DB412" s="8">
        <v>0.1</v>
      </c>
      <c r="DC412" s="8">
        <v>61.12</v>
      </c>
      <c r="DD412" s="8">
        <v>0.02</v>
      </c>
      <c r="DE412" s="8">
        <v>0.23200000000000001</v>
      </c>
      <c r="DF412" s="8">
        <v>3.0000000000000001E-3</v>
      </c>
      <c r="DG412" s="8">
        <v>1.2897000000000001</v>
      </c>
      <c r="DH412" s="8">
        <v>2.7000000000000001E-3</v>
      </c>
      <c r="DI412" s="8">
        <v>57585</v>
      </c>
      <c r="DJ412" s="8">
        <v>91</v>
      </c>
      <c r="DK412" s="8">
        <v>5328</v>
      </c>
      <c r="DL412" s="8">
        <v>138</v>
      </c>
      <c r="DM412" s="8">
        <v>7.3650000000000002</v>
      </c>
      <c r="DN412" s="8">
        <v>2.7E-2</v>
      </c>
      <c r="DU412" s="8">
        <v>461</v>
      </c>
      <c r="DV412" s="8">
        <v>2.8</v>
      </c>
      <c r="DW412" s="8">
        <v>461.3</v>
      </c>
      <c r="DX412" s="8">
        <v>2.8</v>
      </c>
      <c r="DY412" s="8">
        <v>458.9</v>
      </c>
      <c r="DZ412" s="8">
        <v>2.7</v>
      </c>
      <c r="EA412" s="8">
        <v>15.3</v>
      </c>
      <c r="EB412" s="8">
        <v>0.1</v>
      </c>
      <c r="EC412" s="8">
        <v>13.1</v>
      </c>
      <c r="ED412" s="8">
        <v>0</v>
      </c>
      <c r="EE412" s="8">
        <v>12.7</v>
      </c>
      <c r="EF412" s="8">
        <v>0.1</v>
      </c>
      <c r="EG412" s="8">
        <v>6942.7</v>
      </c>
      <c r="EH412" s="8">
        <v>56.8</v>
      </c>
      <c r="EI412" s="8">
        <v>3117.5</v>
      </c>
      <c r="EJ412" s="8">
        <v>66.2</v>
      </c>
      <c r="EK412" s="8">
        <v>1600</v>
      </c>
      <c r="EL412" s="8">
        <v>42.5</v>
      </c>
      <c r="EM412" s="8">
        <v>460</v>
      </c>
      <c r="EO412" s="8">
        <v>460</v>
      </c>
      <c r="EQ412" s="8">
        <v>460</v>
      </c>
      <c r="ES412" s="8">
        <v>3.2</v>
      </c>
      <c r="EU412" s="8">
        <v>3.2</v>
      </c>
      <c r="EW412" s="8">
        <v>3.1</v>
      </c>
      <c r="EY412" s="8">
        <v>0.56000000000000005</v>
      </c>
      <c r="EZ412" s="8">
        <v>460</v>
      </c>
      <c r="FB412" s="8">
        <v>460</v>
      </c>
      <c r="FD412" s="8">
        <v>460</v>
      </c>
      <c r="FF412" s="8">
        <v>5.0999999999999996</v>
      </c>
      <c r="FH412" s="8">
        <v>4.7</v>
      </c>
      <c r="FJ412" s="8">
        <v>4.4000000000000004</v>
      </c>
      <c r="FL412" s="8">
        <v>3130</v>
      </c>
      <c r="FN412" s="8">
        <v>0.83</v>
      </c>
      <c r="FO412" s="8">
        <v>460</v>
      </c>
      <c r="FP412" s="8">
        <v>460</v>
      </c>
      <c r="FQ412" s="8">
        <v>460</v>
      </c>
      <c r="FR412" s="8">
        <v>5</v>
      </c>
      <c r="FS412" s="8">
        <v>4.5</v>
      </c>
      <c r="FT412" s="8">
        <v>4.3</v>
      </c>
      <c r="FU412" s="8">
        <v>2980</v>
      </c>
      <c r="FV412" s="8">
        <v>0.81</v>
      </c>
      <c r="FW412" s="8">
        <v>460.1</v>
      </c>
      <c r="FY412" s="8">
        <v>1.6</v>
      </c>
      <c r="GA412" s="8">
        <v>702.4</v>
      </c>
      <c r="GC412" s="8">
        <v>85</v>
      </c>
      <c r="GE412" s="8">
        <v>8527.4</v>
      </c>
      <c r="GT412" s="8">
        <v>211.29</v>
      </c>
      <c r="GU412" s="8">
        <v>0.13</v>
      </c>
      <c r="GV412" s="8">
        <v>104.78</v>
      </c>
      <c r="GW412" s="8">
        <v>0.11</v>
      </c>
      <c r="GX412" s="8">
        <v>105.08</v>
      </c>
      <c r="GY412" s="8">
        <v>0.04</v>
      </c>
      <c r="GZ412" s="8">
        <v>0.3</v>
      </c>
      <c r="HA412" s="8">
        <v>0.1</v>
      </c>
      <c r="HB412" s="8">
        <v>243.39</v>
      </c>
      <c r="HC412" s="8">
        <v>0.13</v>
      </c>
      <c r="HD412" s="8">
        <v>189.3</v>
      </c>
      <c r="HE412" s="8">
        <v>0.23</v>
      </c>
      <c r="HF412" s="8">
        <v>115.11</v>
      </c>
      <c r="HG412" s="8">
        <v>0.04</v>
      </c>
      <c r="HH412" s="8">
        <v>74.2</v>
      </c>
      <c r="HI412" s="8">
        <v>0.23</v>
      </c>
      <c r="HJ412" s="8">
        <v>199.7</v>
      </c>
      <c r="HK412" s="8">
        <v>0.05</v>
      </c>
      <c r="HL412" s="8">
        <v>100.74</v>
      </c>
      <c r="HM412" s="8">
        <v>0.05</v>
      </c>
      <c r="HN412" s="8">
        <v>101.2</v>
      </c>
      <c r="HO412" s="8">
        <v>0.05</v>
      </c>
      <c r="HP412" s="8">
        <v>0.42</v>
      </c>
      <c r="HQ412" s="8">
        <v>0.05</v>
      </c>
      <c r="HR412" s="8">
        <v>72.13</v>
      </c>
      <c r="HS412" s="8">
        <v>0.05</v>
      </c>
      <c r="HT412" s="8">
        <v>68.34</v>
      </c>
      <c r="HU412" s="8">
        <v>0.09</v>
      </c>
      <c r="HV412" s="8">
        <v>42.23</v>
      </c>
      <c r="HW412" s="8">
        <v>0.04</v>
      </c>
      <c r="HX412" s="8">
        <v>26.11</v>
      </c>
      <c r="HY412" s="8">
        <v>7.0000000000000007E-2</v>
      </c>
      <c r="HZ412" s="8">
        <v>71.52</v>
      </c>
      <c r="IA412" s="8">
        <v>0.05</v>
      </c>
      <c r="IB412" s="8">
        <v>70.64</v>
      </c>
      <c r="IC412" s="8">
        <v>0.09</v>
      </c>
      <c r="ID412" s="8">
        <v>41.82</v>
      </c>
      <c r="IE412" s="8">
        <v>0.04</v>
      </c>
      <c r="IF412" s="8">
        <v>28.81</v>
      </c>
      <c r="IG412" s="8">
        <v>0.06</v>
      </c>
      <c r="KB412" s="8">
        <v>246.64</v>
      </c>
      <c r="KC412" s="8">
        <v>0.13</v>
      </c>
      <c r="KD412" s="8">
        <v>170.96</v>
      </c>
      <c r="KE412" s="8">
        <v>0.06</v>
      </c>
      <c r="KF412" s="8">
        <v>116.07</v>
      </c>
      <c r="KG412" s="8">
        <v>0.04</v>
      </c>
      <c r="KH412" s="8">
        <v>54.89</v>
      </c>
      <c r="KI412" s="8">
        <v>0.05</v>
      </c>
      <c r="KJ412" s="8">
        <v>223.28</v>
      </c>
      <c r="KK412" s="8">
        <v>0.2</v>
      </c>
      <c r="KL412" s="8">
        <v>108.94</v>
      </c>
      <c r="KM412" s="8">
        <v>0.06</v>
      </c>
      <c r="KN412" s="8">
        <v>8.56</v>
      </c>
      <c r="KO412" s="8">
        <v>0.08</v>
      </c>
      <c r="KP412" s="8">
        <v>212</v>
      </c>
      <c r="KQ412" s="8">
        <v>0.05</v>
      </c>
      <c r="KR412" s="8">
        <v>108.21</v>
      </c>
      <c r="KS412" s="8">
        <v>0.08</v>
      </c>
      <c r="KT412" s="8">
        <v>105.31</v>
      </c>
      <c r="KU412" s="8">
        <v>0.05</v>
      </c>
      <c r="KV412" s="8">
        <v>-2.93</v>
      </c>
      <c r="KW412" s="8">
        <v>0.05</v>
      </c>
      <c r="KX412" s="8">
        <v>78.7</v>
      </c>
      <c r="KY412" s="8">
        <v>0.04</v>
      </c>
      <c r="KZ412" s="8">
        <v>46.5</v>
      </c>
      <c r="LA412" s="8">
        <v>0.02</v>
      </c>
      <c r="LB412" s="8">
        <v>3.94</v>
      </c>
      <c r="LC412" s="8">
        <v>0.22</v>
      </c>
      <c r="LD412" s="8">
        <v>78.349999999999994</v>
      </c>
      <c r="LE412" s="8">
        <v>0.04</v>
      </c>
      <c r="LF412" s="8">
        <v>71.58</v>
      </c>
      <c r="LG412" s="8">
        <v>0.1</v>
      </c>
      <c r="LH412" s="8">
        <v>46.28</v>
      </c>
      <c r="LI412" s="8">
        <v>0.02</v>
      </c>
      <c r="LJ412" s="8">
        <v>25.3</v>
      </c>
      <c r="LK412" s="8">
        <v>0.11</v>
      </c>
      <c r="LL412" s="8">
        <v>102.69</v>
      </c>
      <c r="LM412" s="8">
        <v>0.09</v>
      </c>
      <c r="MP412" s="8">
        <v>103.28</v>
      </c>
      <c r="MQ412" s="8">
        <v>0.1</v>
      </c>
      <c r="MR412" s="8">
        <v>102.69</v>
      </c>
      <c r="MS412" s="8">
        <v>0.09</v>
      </c>
      <c r="MT412" s="8">
        <v>106.81</v>
      </c>
      <c r="MU412" s="8">
        <v>7.0000000000000007E-2</v>
      </c>
      <c r="MV412" s="8">
        <v>106.86</v>
      </c>
      <c r="MW412" s="8">
        <v>0.11</v>
      </c>
      <c r="MX412" s="8">
        <v>57.3</v>
      </c>
      <c r="MY412" s="8">
        <v>0.09</v>
      </c>
      <c r="MZ412" s="8">
        <v>57.94</v>
      </c>
      <c r="NA412" s="8">
        <v>7.0000000000000007E-2</v>
      </c>
      <c r="NB412" s="8">
        <v>57.77</v>
      </c>
      <c r="NC412" s="8">
        <v>0.06</v>
      </c>
      <c r="ND412" s="8">
        <v>57.49</v>
      </c>
      <c r="NE412" s="8">
        <v>0.05</v>
      </c>
      <c r="NF412" s="8">
        <v>57.55</v>
      </c>
      <c r="NG412" s="8">
        <v>0.04</v>
      </c>
      <c r="NJ412" s="8">
        <v>103.33</v>
      </c>
      <c r="NK412" s="8">
        <v>0.04</v>
      </c>
      <c r="NL412" s="8">
        <v>99.3</v>
      </c>
      <c r="NM412" s="8">
        <v>0.1</v>
      </c>
      <c r="NN412" s="8">
        <v>68.8</v>
      </c>
      <c r="NO412" s="8">
        <v>0.14000000000000001</v>
      </c>
      <c r="NP412" s="8">
        <v>70.28</v>
      </c>
      <c r="NQ412" s="8">
        <v>0.13</v>
      </c>
      <c r="NR412" s="8">
        <v>171.01</v>
      </c>
      <c r="NS412" s="8">
        <v>7.0000000000000007E-2</v>
      </c>
      <c r="NT412" s="8">
        <v>104.06</v>
      </c>
      <c r="NU412" s="8">
        <v>0.05</v>
      </c>
      <c r="NV412" s="8">
        <v>99.73</v>
      </c>
      <c r="NW412" s="8">
        <v>0.05</v>
      </c>
      <c r="NX412" s="8">
        <v>50.31</v>
      </c>
      <c r="NY412" s="8">
        <v>0.25</v>
      </c>
      <c r="NZ412" s="8">
        <v>59.82</v>
      </c>
      <c r="OA412" s="8">
        <v>7.0000000000000007E-2</v>
      </c>
      <c r="OB412" s="8">
        <v>100.74</v>
      </c>
      <c r="OC412" s="8">
        <v>0.05</v>
      </c>
      <c r="OD412" s="8">
        <v>108.21</v>
      </c>
      <c r="OE412" s="8">
        <v>0.08</v>
      </c>
      <c r="OF412" s="8">
        <v>93.46</v>
      </c>
      <c r="OG412" s="8">
        <v>0.1</v>
      </c>
      <c r="OH412" s="8">
        <v>104.68</v>
      </c>
      <c r="OI412" s="8">
        <v>0.06</v>
      </c>
      <c r="OJ412" s="8">
        <v>103.16</v>
      </c>
      <c r="OK412" s="8">
        <v>0.04</v>
      </c>
      <c r="OL412" s="8">
        <v>107.78</v>
      </c>
      <c r="OM412" s="8">
        <v>0.04</v>
      </c>
      <c r="ON412" s="8">
        <v>107.58</v>
      </c>
      <c r="OO412" s="8">
        <v>0.05</v>
      </c>
      <c r="OP412" s="8">
        <v>106.81</v>
      </c>
      <c r="OQ412" s="8">
        <v>7.0000000000000007E-2</v>
      </c>
      <c r="OR412" s="8">
        <v>106.86</v>
      </c>
      <c r="OS412" s="8">
        <v>0.11</v>
      </c>
      <c r="PJ412" s="8">
        <v>104.78</v>
      </c>
      <c r="PK412" s="8">
        <v>0.11</v>
      </c>
      <c r="PL412" s="8">
        <v>100.38</v>
      </c>
      <c r="PM412" s="8">
        <v>0.08</v>
      </c>
      <c r="PN412" s="8">
        <v>103.28</v>
      </c>
      <c r="PO412" s="8">
        <v>0.1</v>
      </c>
      <c r="PP412" s="8">
        <v>102.69</v>
      </c>
      <c r="PQ412" s="8">
        <v>0.09</v>
      </c>
      <c r="QH412" s="8">
        <v>50.44</v>
      </c>
      <c r="QI412" s="8">
        <v>0.22</v>
      </c>
      <c r="QV412" s="8">
        <v>190.48</v>
      </c>
      <c r="QW412" s="8">
        <v>0.24</v>
      </c>
      <c r="QX412" s="8">
        <v>95.53</v>
      </c>
      <c r="QY412" s="8">
        <v>0.06</v>
      </c>
      <c r="QZ412" s="8">
        <v>95.23</v>
      </c>
      <c r="RA412" s="8">
        <v>7.0000000000000007E-2</v>
      </c>
      <c r="RB412" s="8">
        <v>75.180000000000007</v>
      </c>
      <c r="RC412" s="8">
        <v>0.05</v>
      </c>
      <c r="RD412" s="8">
        <v>75.52</v>
      </c>
      <c r="RE412" s="8">
        <v>0.05</v>
      </c>
      <c r="RF412" s="8">
        <v>75.05</v>
      </c>
      <c r="RG412" s="8">
        <v>0.05</v>
      </c>
      <c r="RH412" s="8">
        <v>75.650000000000006</v>
      </c>
      <c r="RI412" s="8">
        <v>0.06</v>
      </c>
      <c r="RJ412" s="8">
        <v>75.52</v>
      </c>
      <c r="RK412" s="8">
        <v>0.05</v>
      </c>
      <c r="RL412" s="8">
        <v>75.61</v>
      </c>
      <c r="RM412" s="8">
        <v>0.06</v>
      </c>
      <c r="RN412" s="8">
        <v>75.42</v>
      </c>
      <c r="RO412" s="8">
        <v>0.06</v>
      </c>
      <c r="RP412" s="8">
        <v>78.959999999999994</v>
      </c>
      <c r="RQ412" s="8">
        <v>7.0000000000000007E-2</v>
      </c>
      <c r="RR412" s="8">
        <v>76.98</v>
      </c>
      <c r="RS412" s="8">
        <v>0.05</v>
      </c>
      <c r="RT412" s="8">
        <v>77.06</v>
      </c>
      <c r="RU412" s="8">
        <v>0.05</v>
      </c>
      <c r="RV412" s="8">
        <v>78.08</v>
      </c>
      <c r="RW412" s="8">
        <v>0.09</v>
      </c>
      <c r="RX412" s="8">
        <v>78.31</v>
      </c>
      <c r="RY412" s="8">
        <v>7.0000000000000007E-2</v>
      </c>
      <c r="RZ412" s="8">
        <v>77.63</v>
      </c>
      <c r="SA412" s="8">
        <v>0.06</v>
      </c>
      <c r="SB412" s="8">
        <v>76.900000000000006</v>
      </c>
      <c r="SC412" s="8">
        <v>0.06</v>
      </c>
      <c r="SD412" s="8">
        <v>75.59</v>
      </c>
      <c r="SE412" s="8">
        <v>0.06</v>
      </c>
      <c r="SF412" s="8">
        <v>75.37</v>
      </c>
      <c r="SG412" s="8">
        <v>0.06</v>
      </c>
      <c r="SH412" s="8">
        <v>75.650000000000006</v>
      </c>
      <c r="SI412" s="8">
        <v>7.0000000000000007E-2</v>
      </c>
      <c r="SJ412" s="8">
        <v>75.08</v>
      </c>
      <c r="SK412" s="8">
        <v>0.06</v>
      </c>
      <c r="SL412" s="8">
        <v>75.25</v>
      </c>
      <c r="SM412" s="8">
        <v>0.06</v>
      </c>
      <c r="SN412" s="8">
        <v>75.16</v>
      </c>
      <c r="SO412" s="8">
        <v>0.06</v>
      </c>
      <c r="SP412" s="8">
        <v>75.3</v>
      </c>
      <c r="SQ412" s="8">
        <v>0.08</v>
      </c>
      <c r="SR412" s="8">
        <v>76.680000000000007</v>
      </c>
      <c r="SS412" s="8">
        <v>7.0000000000000007E-2</v>
      </c>
      <c r="ST412" s="8">
        <v>75.33</v>
      </c>
      <c r="SU412" s="8">
        <v>7.0000000000000007E-2</v>
      </c>
      <c r="SV412" s="8">
        <v>75.760000000000005</v>
      </c>
      <c r="SW412" s="8">
        <v>0.06</v>
      </c>
      <c r="SX412" s="8">
        <v>79.94</v>
      </c>
      <c r="SY412" s="8">
        <v>0.13</v>
      </c>
      <c r="SZ412" s="8">
        <v>79.55</v>
      </c>
      <c r="TA412" s="8">
        <v>0.13</v>
      </c>
      <c r="TD412" s="8">
        <v>75.06</v>
      </c>
      <c r="TE412" s="8">
        <v>0.05</v>
      </c>
      <c r="TF412" s="8">
        <v>75.400000000000006</v>
      </c>
      <c r="TG412" s="8">
        <v>0.04</v>
      </c>
      <c r="TH412" s="8">
        <v>75.56</v>
      </c>
      <c r="TI412" s="8">
        <v>0.05</v>
      </c>
      <c r="TJ412" s="8">
        <v>75.36</v>
      </c>
      <c r="TK412" s="8">
        <v>0.06</v>
      </c>
      <c r="TL412" s="8">
        <v>75.47</v>
      </c>
      <c r="TN412" s="8">
        <v>75.069999999999993</v>
      </c>
      <c r="TO412" s="8">
        <v>0.05</v>
      </c>
      <c r="TP412" s="8">
        <v>81.08</v>
      </c>
      <c r="TQ412" s="8">
        <v>0.05</v>
      </c>
      <c r="TR412" s="8">
        <v>80.790000000000006</v>
      </c>
      <c r="TS412" s="8">
        <v>0.15</v>
      </c>
      <c r="TT412" s="8">
        <v>78.88</v>
      </c>
      <c r="TU412" s="8">
        <v>0.06</v>
      </c>
      <c r="TV412" s="8">
        <v>75.39</v>
      </c>
      <c r="TW412" s="8">
        <v>0.06</v>
      </c>
      <c r="TX412" s="8">
        <v>75.22</v>
      </c>
      <c r="TY412" s="8">
        <v>0.06</v>
      </c>
      <c r="WJ412" s="8" t="s">
        <v>230</v>
      </c>
      <c r="WK412" s="8">
        <v>75.040999999999997</v>
      </c>
      <c r="WL412" s="8">
        <v>8.9999999999999993E-3</v>
      </c>
      <c r="WM412" s="8">
        <v>61.994999999999997</v>
      </c>
      <c r="WN412" s="8">
        <v>2.1000000000000001E-2</v>
      </c>
      <c r="WO412" s="8">
        <v>57.759</v>
      </c>
      <c r="WP412" s="8">
        <v>1.7999999999999999E-2</v>
      </c>
      <c r="WQ412" s="8">
        <v>55.009</v>
      </c>
      <c r="WR412" s="8">
        <v>1.6E-2</v>
      </c>
      <c r="WS412" s="8">
        <v>95.003</v>
      </c>
      <c r="WT412" s="8">
        <v>1.6E-2</v>
      </c>
      <c r="WU412" s="8">
        <v>75.003</v>
      </c>
      <c r="WV412" s="8">
        <v>1.2999999999999999E-2</v>
      </c>
      <c r="WW412" s="8">
        <v>3040.8</v>
      </c>
      <c r="WX412" s="8">
        <v>3.2</v>
      </c>
      <c r="WY412" s="8">
        <v>2985.5</v>
      </c>
      <c r="WZ412" s="8">
        <v>3.2</v>
      </c>
      <c r="XA412" s="8">
        <v>0.67200000000000004</v>
      </c>
      <c r="XB412" s="8">
        <v>3.0000000000000001E-3</v>
      </c>
      <c r="XC412" s="8">
        <v>-0.29499999999999998</v>
      </c>
      <c r="XD412" s="8">
        <v>2E-3</v>
      </c>
      <c r="XE412" s="8">
        <v>0.23200000000000001</v>
      </c>
      <c r="XF412" s="8">
        <v>3.0000000000000001E-3</v>
      </c>
      <c r="XG412" s="8">
        <v>1.2897000000000001</v>
      </c>
      <c r="XH412" s="8">
        <v>2.7000000000000001E-3</v>
      </c>
      <c r="XI412" s="8">
        <v>29.32</v>
      </c>
      <c r="XJ412" s="8">
        <v>1E-3</v>
      </c>
      <c r="XK412" s="8">
        <v>8543</v>
      </c>
      <c r="XL412" s="8">
        <v>21</v>
      </c>
      <c r="XM412" s="8">
        <v>1630</v>
      </c>
      <c r="XO412" s="1">
        <v>0</v>
      </c>
      <c r="XP412" s="2">
        <v>0</v>
      </c>
      <c r="XQ412" s="4">
        <v>13.029</v>
      </c>
      <c r="XR412" s="4">
        <v>0.27900000000000003</v>
      </c>
      <c r="XS412" s="45">
        <f t="shared" si="336"/>
        <v>1.4245288856214611</v>
      </c>
      <c r="XT412" s="9">
        <f t="shared" si="309"/>
        <v>13915.029224614151</v>
      </c>
      <c r="XU412" s="46">
        <f t="shared" si="310"/>
        <v>235.69558677165355</v>
      </c>
      <c r="XV412" s="9">
        <f t="shared" si="337"/>
        <v>0</v>
      </c>
      <c r="XW412" s="9">
        <f t="shared" si="311"/>
        <v>0</v>
      </c>
      <c r="XX412" s="9">
        <f t="shared" si="312"/>
        <v>13915.029224614151</v>
      </c>
      <c r="XY412" s="15">
        <f t="shared" si="313"/>
        <v>8.7676419419944005E-3</v>
      </c>
      <c r="XZ412" s="9">
        <f t="shared" si="314"/>
        <v>27.604430183278382</v>
      </c>
      <c r="YA412" s="9">
        <f t="shared" si="315"/>
        <v>56.334471114378537</v>
      </c>
      <c r="YB412" s="10">
        <v>14.100005164020841</v>
      </c>
      <c r="YC412" s="10">
        <v>13.111578643131386</v>
      </c>
      <c r="YD412" s="3">
        <v>1.392268922020113E-2</v>
      </c>
      <c r="YE412" s="9">
        <v>38.159970838963524</v>
      </c>
      <c r="YF412" s="15">
        <v>8.7676419419944005E-3</v>
      </c>
      <c r="YG412" s="9">
        <v>27.604430183278382</v>
      </c>
      <c r="YH412" s="15">
        <v>8.5479542772099668E-3</v>
      </c>
      <c r="YI412" s="9">
        <v>23.150751741367007</v>
      </c>
      <c r="YJ412" s="9">
        <f t="shared" si="316"/>
        <v>75.040999999999997</v>
      </c>
      <c r="YK412" s="9">
        <f t="shared" si="317"/>
        <v>61.99500936742627</v>
      </c>
      <c r="YL412" s="9">
        <f t="shared" si="318"/>
        <v>22.803458306163154</v>
      </c>
      <c r="YM412" s="9">
        <f t="shared" si="319"/>
        <v>66805.663976609037</v>
      </c>
      <c r="YN412" s="9">
        <f t="shared" si="320"/>
        <v>62472.455072282726</v>
      </c>
      <c r="YO412" s="9">
        <f t="shared" si="321"/>
        <v>6913</v>
      </c>
      <c r="YP412" s="14">
        <f t="shared" si="322"/>
        <v>0.35317468004301394</v>
      </c>
      <c r="YQ412" s="9">
        <f t="shared" si="323"/>
        <v>62046.903014260693</v>
      </c>
      <c r="YR412" s="9">
        <f t="shared" si="324"/>
        <v>57713.694109934382</v>
      </c>
      <c r="YS412" s="10">
        <f t="shared" si="325"/>
        <v>7.2628939499310192</v>
      </c>
      <c r="YT412" s="15">
        <f t="shared" si="326"/>
        <v>0.16044997661885538</v>
      </c>
      <c r="YU412" s="16">
        <f t="shared" si="327"/>
        <v>-4.8009718771152272</v>
      </c>
      <c r="YV412" s="16">
        <f t="shared" si="328"/>
        <v>-18.706528885621459</v>
      </c>
      <c r="YW412" s="47">
        <f t="shared" si="329"/>
        <v>52.759386796912821</v>
      </c>
      <c r="YX412" s="5">
        <f t="shared" si="330"/>
        <v>66805.663976609037</v>
      </c>
      <c r="YY412" s="5">
        <f t="shared" si="331"/>
        <v>61973.065676230799</v>
      </c>
      <c r="YZ412" s="5">
        <f t="shared" si="332"/>
        <v>4832.598300378243</v>
      </c>
      <c r="ZA412" s="5">
        <f t="shared" si="333"/>
        <v>0</v>
      </c>
      <c r="ZB412" s="5">
        <f t="shared" si="334"/>
        <v>66805.663976609037</v>
      </c>
      <c r="ZC412" s="6">
        <f t="shared" si="335"/>
        <v>1</v>
      </c>
    </row>
    <row r="413" spans="1:679" s="8" customFormat="1" x14ac:dyDescent="0.25">
      <c r="A413" s="8">
        <v>2</v>
      </c>
      <c r="B413" s="8" t="s">
        <v>368</v>
      </c>
      <c r="C413" s="8" t="s">
        <v>369</v>
      </c>
      <c r="D413" s="8" t="s">
        <v>368</v>
      </c>
      <c r="E413" s="8" t="s">
        <v>3314</v>
      </c>
      <c r="F413" s="8" t="s">
        <v>3316</v>
      </c>
      <c r="G413" s="8" t="s">
        <v>3316</v>
      </c>
      <c r="H413" s="8" t="s">
        <v>3309</v>
      </c>
      <c r="I413" s="8" t="s">
        <v>3310</v>
      </c>
      <c r="J413" s="8" t="s">
        <v>3310</v>
      </c>
      <c r="K413" s="8">
        <v>939</v>
      </c>
      <c r="L413" s="8">
        <v>5.75</v>
      </c>
      <c r="N413" s="7">
        <v>0</v>
      </c>
      <c r="O413" s="7">
        <v>0</v>
      </c>
      <c r="P413" s="8" t="s">
        <v>3369</v>
      </c>
      <c r="Q413" s="8" t="s">
        <v>178</v>
      </c>
      <c r="R413" s="8" t="s">
        <v>370</v>
      </c>
      <c r="S413" s="8" t="s">
        <v>119</v>
      </c>
      <c r="T413" s="8" t="s">
        <v>120</v>
      </c>
      <c r="U413" s="8" t="s">
        <v>135</v>
      </c>
      <c r="V413" s="8" t="s">
        <v>3378</v>
      </c>
      <c r="W413" s="8" t="s">
        <v>3382</v>
      </c>
      <c r="X413" s="8" t="s">
        <v>3388</v>
      </c>
      <c r="Y413" s="8" t="s">
        <v>3388</v>
      </c>
      <c r="Z413" s="8" t="s">
        <v>122</v>
      </c>
      <c r="AA413" s="8" t="s">
        <v>123</v>
      </c>
      <c r="AB413" s="8" t="s">
        <v>124</v>
      </c>
      <c r="AC413" s="8" t="s">
        <v>180</v>
      </c>
      <c r="AD413" s="8" t="s">
        <v>126</v>
      </c>
      <c r="AE413" s="8" t="s">
        <v>3393</v>
      </c>
      <c r="AF413" s="8" t="s">
        <v>127</v>
      </c>
      <c r="AG413" s="8">
        <v>75</v>
      </c>
      <c r="AH413" s="8">
        <v>62</v>
      </c>
      <c r="AI413" s="8">
        <v>95</v>
      </c>
      <c r="AJ413" s="8">
        <v>75</v>
      </c>
      <c r="AK413" s="8">
        <v>6.4</v>
      </c>
      <c r="AL413" s="8">
        <v>6.2</v>
      </c>
      <c r="AM413" s="8">
        <v>6.4</v>
      </c>
      <c r="AN413" s="8">
        <v>6.2</v>
      </c>
      <c r="AO413" s="8">
        <v>460.8</v>
      </c>
      <c r="AP413" s="8">
        <v>1.2</v>
      </c>
      <c r="AQ413" s="8">
        <v>15.4</v>
      </c>
      <c r="AR413" s="8">
        <v>0</v>
      </c>
      <c r="AS413" s="8">
        <v>59712</v>
      </c>
      <c r="AT413" s="8">
        <v>76</v>
      </c>
      <c r="AU413" s="8">
        <v>59086</v>
      </c>
      <c r="AV413" s="8">
        <v>398</v>
      </c>
      <c r="AW413" s="8">
        <v>8060</v>
      </c>
      <c r="AX413" s="8">
        <v>122</v>
      </c>
      <c r="AY413" s="8">
        <v>67779</v>
      </c>
      <c r="AZ413" s="8">
        <v>127</v>
      </c>
      <c r="BA413" s="8">
        <v>7.8584347829999999</v>
      </c>
      <c r="BB413" s="8">
        <v>949</v>
      </c>
      <c r="BE413" s="8">
        <v>6.923130435</v>
      </c>
      <c r="CO413" s="8" t="s">
        <v>371</v>
      </c>
      <c r="CP413" s="8" t="s">
        <v>372</v>
      </c>
      <c r="CQ413" s="8">
        <v>75</v>
      </c>
      <c r="CR413" s="8">
        <v>1.2999999999999999E-2</v>
      </c>
      <c r="CS413" s="8">
        <v>61.994</v>
      </c>
      <c r="CT413" s="8">
        <v>1.4999999999999999E-2</v>
      </c>
      <c r="CU413" s="8">
        <v>95.102999999999994</v>
      </c>
      <c r="CV413" s="8">
        <v>0.05</v>
      </c>
      <c r="CW413" s="8">
        <v>75.006</v>
      </c>
      <c r="CX413" s="8">
        <v>2.4E-2</v>
      </c>
      <c r="CY413" s="8">
        <v>74.84</v>
      </c>
      <c r="CZ413" s="8">
        <v>0.12</v>
      </c>
      <c r="DA413" s="8">
        <v>57.02</v>
      </c>
      <c r="DB413" s="8">
        <v>7.0000000000000007E-2</v>
      </c>
      <c r="DC413" s="8">
        <v>60.39</v>
      </c>
      <c r="DD413" s="8">
        <v>0.01</v>
      </c>
      <c r="DE413" s="8">
        <v>0.26300000000000001</v>
      </c>
      <c r="DF413" s="8">
        <v>3.0000000000000001E-3</v>
      </c>
      <c r="DG413" s="8">
        <v>1.276</v>
      </c>
      <c r="DH413" s="8">
        <v>2.5000000000000001E-3</v>
      </c>
      <c r="DI413" s="8">
        <v>59712</v>
      </c>
      <c r="DJ413" s="8">
        <v>76</v>
      </c>
      <c r="DK413" s="8">
        <v>8060</v>
      </c>
      <c r="DL413" s="8">
        <v>122</v>
      </c>
      <c r="DM413" s="8">
        <v>7.8579999999999997</v>
      </c>
      <c r="DN413" s="8">
        <v>2.4E-2</v>
      </c>
      <c r="DU413" s="8">
        <v>460.8</v>
      </c>
      <c r="DV413" s="8">
        <v>2.4</v>
      </c>
      <c r="DW413" s="8">
        <v>461.2</v>
      </c>
      <c r="DX413" s="8">
        <v>2.4</v>
      </c>
      <c r="DY413" s="8">
        <v>459.2</v>
      </c>
      <c r="DZ413" s="8">
        <v>2.4</v>
      </c>
      <c r="EA413" s="8">
        <v>15.4</v>
      </c>
      <c r="EB413" s="8">
        <v>0.1</v>
      </c>
      <c r="EC413" s="8">
        <v>13.2</v>
      </c>
      <c r="ED413" s="8">
        <v>0</v>
      </c>
      <c r="EE413" s="8">
        <v>12.9</v>
      </c>
      <c r="EF413" s="8">
        <v>0</v>
      </c>
      <c r="EG413" s="8">
        <v>6995.2</v>
      </c>
      <c r="EH413" s="8">
        <v>50.1</v>
      </c>
      <c r="EI413" s="8">
        <v>3190.2</v>
      </c>
      <c r="EJ413" s="8">
        <v>59.9</v>
      </c>
      <c r="EK413" s="8">
        <v>1630</v>
      </c>
      <c r="EL413" s="8">
        <v>39.1</v>
      </c>
      <c r="EM413" s="8">
        <v>460</v>
      </c>
      <c r="EO413" s="8">
        <v>460</v>
      </c>
      <c r="EQ413" s="8">
        <v>460</v>
      </c>
      <c r="ES413" s="8">
        <v>3.2</v>
      </c>
      <c r="EU413" s="8">
        <v>3.2</v>
      </c>
      <c r="EW413" s="8">
        <v>3.1</v>
      </c>
      <c r="EY413" s="8">
        <v>0.56999999999999995</v>
      </c>
      <c r="EZ413" s="8">
        <v>460</v>
      </c>
      <c r="FB413" s="8">
        <v>460</v>
      </c>
      <c r="FD413" s="8">
        <v>460</v>
      </c>
      <c r="FF413" s="8">
        <v>5.0999999999999996</v>
      </c>
      <c r="FH413" s="8">
        <v>4.8</v>
      </c>
      <c r="FJ413" s="8">
        <v>4.4000000000000004</v>
      </c>
      <c r="FL413" s="8">
        <v>3150</v>
      </c>
      <c r="FN413" s="8">
        <v>0.82</v>
      </c>
      <c r="FO413" s="8">
        <v>460</v>
      </c>
      <c r="FP413" s="8">
        <v>460</v>
      </c>
      <c r="FQ413" s="8">
        <v>460</v>
      </c>
      <c r="FR413" s="8">
        <v>5</v>
      </c>
      <c r="FS413" s="8">
        <v>4.5999999999999996</v>
      </c>
      <c r="FT413" s="8">
        <v>4.4000000000000004</v>
      </c>
      <c r="FU413" s="8">
        <v>3040</v>
      </c>
      <c r="FV413" s="8">
        <v>0.82</v>
      </c>
      <c r="FW413" s="8">
        <v>459.8</v>
      </c>
      <c r="FY413" s="8">
        <v>1.6</v>
      </c>
      <c r="GA413" s="8">
        <v>702.9</v>
      </c>
      <c r="GC413" s="8">
        <v>85</v>
      </c>
      <c r="GE413" s="8">
        <v>8617.9</v>
      </c>
      <c r="GT413" s="8">
        <v>219.27</v>
      </c>
      <c r="GU413" s="8">
        <v>0.15</v>
      </c>
      <c r="GV413" s="8">
        <v>107.15</v>
      </c>
      <c r="GW413" s="8">
        <v>0.1</v>
      </c>
      <c r="GX413" s="8">
        <v>107.65</v>
      </c>
      <c r="GY413" s="8">
        <v>0.05</v>
      </c>
      <c r="GZ413" s="8">
        <v>0.5</v>
      </c>
      <c r="HA413" s="8">
        <v>0.08</v>
      </c>
      <c r="HB413" s="8">
        <v>248.58</v>
      </c>
      <c r="HC413" s="8">
        <v>0.16</v>
      </c>
      <c r="HD413" s="8">
        <v>173.95</v>
      </c>
      <c r="HE413" s="8">
        <v>0.06</v>
      </c>
      <c r="HF413" s="8">
        <v>116.62</v>
      </c>
      <c r="HG413" s="8">
        <v>0.05</v>
      </c>
      <c r="HH413" s="8">
        <v>57.33</v>
      </c>
      <c r="HI413" s="8">
        <v>0.05</v>
      </c>
      <c r="HJ413" s="8">
        <v>211.8</v>
      </c>
      <c r="HK413" s="8">
        <v>0.05</v>
      </c>
      <c r="HL413" s="8">
        <v>104.3</v>
      </c>
      <c r="HM413" s="8">
        <v>0.06</v>
      </c>
      <c r="HN413" s="8">
        <v>105.29</v>
      </c>
      <c r="HO413" s="8">
        <v>0.05</v>
      </c>
      <c r="HP413" s="8">
        <v>0.99</v>
      </c>
      <c r="HQ413" s="8">
        <v>0.05</v>
      </c>
      <c r="HR413" s="8">
        <v>76.260000000000005</v>
      </c>
      <c r="HS413" s="8">
        <v>0.04</v>
      </c>
      <c r="HT413" s="8">
        <v>50.99</v>
      </c>
      <c r="HU413" s="8">
        <v>0.32</v>
      </c>
      <c r="HV413" s="8">
        <v>44.91</v>
      </c>
      <c r="HW413" s="8">
        <v>0.03</v>
      </c>
      <c r="HX413" s="8">
        <v>6.09</v>
      </c>
      <c r="HY413" s="8">
        <v>0.32</v>
      </c>
      <c r="HZ413" s="8">
        <v>75.62</v>
      </c>
      <c r="IA413" s="8">
        <v>0.04</v>
      </c>
      <c r="IB413" s="8">
        <v>56.96</v>
      </c>
      <c r="IC413" s="8">
        <v>0.11</v>
      </c>
      <c r="ID413" s="8">
        <v>44.49</v>
      </c>
      <c r="IE413" s="8">
        <v>0.02</v>
      </c>
      <c r="IF413" s="8">
        <v>12.46</v>
      </c>
      <c r="IG413" s="8">
        <v>0.1</v>
      </c>
      <c r="KB413" s="8">
        <v>251.69</v>
      </c>
      <c r="KC413" s="8">
        <v>0.18</v>
      </c>
      <c r="KD413" s="8">
        <v>172.56</v>
      </c>
      <c r="KE413" s="8">
        <v>0.26</v>
      </c>
      <c r="KF413" s="8">
        <v>117.53</v>
      </c>
      <c r="KG413" s="8">
        <v>0.05</v>
      </c>
      <c r="KH413" s="8">
        <v>55.03</v>
      </c>
      <c r="KI413" s="8">
        <v>0.28999999999999998</v>
      </c>
      <c r="KJ413" s="8">
        <v>234.91</v>
      </c>
      <c r="KK413" s="8">
        <v>0.35</v>
      </c>
      <c r="KL413" s="8">
        <v>112.55</v>
      </c>
      <c r="KM413" s="8">
        <v>0.11</v>
      </c>
      <c r="KN413" s="8">
        <v>11.5</v>
      </c>
      <c r="KO413" s="8">
        <v>0.11</v>
      </c>
      <c r="KP413" s="8">
        <v>224.7</v>
      </c>
      <c r="KQ413" s="8">
        <v>0.05</v>
      </c>
      <c r="KR413" s="8">
        <v>94.96</v>
      </c>
      <c r="KS413" s="8">
        <v>7.0000000000000007E-2</v>
      </c>
      <c r="KT413" s="8">
        <v>109.39</v>
      </c>
      <c r="KU413" s="8">
        <v>0.05</v>
      </c>
      <c r="KV413" s="8">
        <v>14.43</v>
      </c>
      <c r="KW413" s="8">
        <v>0.05</v>
      </c>
      <c r="KX413" s="8">
        <v>78.040000000000006</v>
      </c>
      <c r="KY413" s="8">
        <v>0.17</v>
      </c>
      <c r="KZ413" s="8">
        <v>46.05</v>
      </c>
      <c r="LA413" s="8">
        <v>0.11</v>
      </c>
      <c r="LB413" s="8">
        <v>3.78</v>
      </c>
      <c r="LC413" s="8">
        <v>1.02</v>
      </c>
      <c r="LD413" s="8">
        <v>77.7</v>
      </c>
      <c r="LE413" s="8">
        <v>0.14000000000000001</v>
      </c>
      <c r="LF413" s="8">
        <v>58.36</v>
      </c>
      <c r="LG413" s="8">
        <v>0.1</v>
      </c>
      <c r="LH413" s="8">
        <v>45.83</v>
      </c>
      <c r="LI413" s="8">
        <v>0.09</v>
      </c>
      <c r="LJ413" s="8">
        <v>12.53</v>
      </c>
      <c r="LK413" s="8">
        <v>0.13</v>
      </c>
      <c r="LL413" s="8">
        <v>100.7</v>
      </c>
      <c r="LM413" s="8">
        <v>0.09</v>
      </c>
      <c r="MP413" s="8">
        <v>106.46</v>
      </c>
      <c r="MQ413" s="8">
        <v>0.09</v>
      </c>
      <c r="MR413" s="8">
        <v>105.9</v>
      </c>
      <c r="MS413" s="8">
        <v>0.08</v>
      </c>
      <c r="MT413" s="8">
        <v>100.7</v>
      </c>
      <c r="MU413" s="8">
        <v>0.09</v>
      </c>
      <c r="MV413" s="8">
        <v>100.95</v>
      </c>
      <c r="MW413" s="8">
        <v>0.1</v>
      </c>
      <c r="MX413" s="8">
        <v>56.44</v>
      </c>
      <c r="MY413" s="8">
        <v>0.06</v>
      </c>
      <c r="MZ413" s="8">
        <v>57.02</v>
      </c>
      <c r="NA413" s="8">
        <v>0.04</v>
      </c>
      <c r="NB413" s="8">
        <v>56.88</v>
      </c>
      <c r="NC413" s="8">
        <v>0.04</v>
      </c>
      <c r="ND413" s="8">
        <v>56.68</v>
      </c>
      <c r="NE413" s="8">
        <v>0.03</v>
      </c>
      <c r="NF413" s="8">
        <v>56.73</v>
      </c>
      <c r="NG413" s="8">
        <v>0.03</v>
      </c>
      <c r="NJ413" s="8">
        <v>105.76</v>
      </c>
      <c r="NK413" s="8">
        <v>0.06</v>
      </c>
      <c r="NL413" s="8">
        <v>103.56</v>
      </c>
      <c r="NM413" s="8">
        <v>0.08</v>
      </c>
      <c r="NN413" s="8">
        <v>52.07</v>
      </c>
      <c r="NO413" s="8">
        <v>0.41</v>
      </c>
      <c r="NP413" s="8">
        <v>56.69</v>
      </c>
      <c r="NQ413" s="8">
        <v>0.12</v>
      </c>
      <c r="NR413" s="8">
        <v>172.6</v>
      </c>
      <c r="NS413" s="8">
        <v>0.32</v>
      </c>
      <c r="NT413" s="8">
        <v>98.36</v>
      </c>
      <c r="NU413" s="8">
        <v>0.08</v>
      </c>
      <c r="NV413" s="8">
        <v>94.46</v>
      </c>
      <c r="NW413" s="8">
        <v>0.04</v>
      </c>
      <c r="NX413" s="8">
        <v>49.94</v>
      </c>
      <c r="NY413" s="8">
        <v>1.02</v>
      </c>
      <c r="NZ413" s="8">
        <v>58.76</v>
      </c>
      <c r="OA413" s="8">
        <v>0.52</v>
      </c>
      <c r="OB413" s="8">
        <v>104.3</v>
      </c>
      <c r="OC413" s="8">
        <v>0.06</v>
      </c>
      <c r="OD413" s="8">
        <v>101.05</v>
      </c>
      <c r="OE413" s="8">
        <v>0.08</v>
      </c>
      <c r="OF413" s="8">
        <v>92.49</v>
      </c>
      <c r="OG413" s="8">
        <v>0.16</v>
      </c>
      <c r="OH413" s="8">
        <v>107.01</v>
      </c>
      <c r="OI413" s="8">
        <v>7.0000000000000007E-2</v>
      </c>
      <c r="OJ413" s="8">
        <v>106.54</v>
      </c>
      <c r="OK413" s="8">
        <v>0.06</v>
      </c>
      <c r="OL413" s="8">
        <v>101.63</v>
      </c>
      <c r="OM413" s="8">
        <v>0.05</v>
      </c>
      <c r="ON413" s="8">
        <v>101.71</v>
      </c>
      <c r="OO413" s="8">
        <v>0.05</v>
      </c>
      <c r="OP413" s="8">
        <v>105.9</v>
      </c>
      <c r="OQ413" s="8">
        <v>0.08</v>
      </c>
      <c r="OR413" s="8">
        <v>100.95</v>
      </c>
      <c r="OS413" s="8">
        <v>0.1</v>
      </c>
      <c r="PJ413" s="8">
        <v>107.15</v>
      </c>
      <c r="PK413" s="8">
        <v>0.1</v>
      </c>
      <c r="PL413" s="8">
        <v>101.05</v>
      </c>
      <c r="PM413" s="8">
        <v>0.08</v>
      </c>
      <c r="PN413" s="8">
        <v>106.46</v>
      </c>
      <c r="PO413" s="8">
        <v>0.09</v>
      </c>
      <c r="PP413" s="8">
        <v>100.7</v>
      </c>
      <c r="PQ413" s="8">
        <v>0.09</v>
      </c>
      <c r="QH413" s="8">
        <v>49.85</v>
      </c>
      <c r="QI413" s="8">
        <v>0.93</v>
      </c>
      <c r="QV413" s="8">
        <v>174.96</v>
      </c>
      <c r="QW413" s="8">
        <v>0.08</v>
      </c>
      <c r="QX413" s="8">
        <v>95.04</v>
      </c>
      <c r="QY413" s="8">
        <v>0.1</v>
      </c>
      <c r="QZ413" s="8">
        <v>95.02</v>
      </c>
      <c r="RA413" s="8">
        <v>0.11</v>
      </c>
      <c r="RB413" s="8">
        <v>75.22</v>
      </c>
      <c r="RC413" s="8">
        <v>0.05</v>
      </c>
      <c r="RD413" s="8">
        <v>75.53</v>
      </c>
      <c r="RE413" s="8">
        <v>0.05</v>
      </c>
      <c r="RF413" s="8">
        <v>75.06</v>
      </c>
      <c r="RG413" s="8">
        <v>0.05</v>
      </c>
      <c r="RH413" s="8">
        <v>75.72</v>
      </c>
      <c r="RI413" s="8">
        <v>0.06</v>
      </c>
      <c r="RJ413" s="8">
        <v>75.56</v>
      </c>
      <c r="RK413" s="8">
        <v>0.05</v>
      </c>
      <c r="RL413" s="8">
        <v>75.64</v>
      </c>
      <c r="RM413" s="8">
        <v>0.06</v>
      </c>
      <c r="RN413" s="8">
        <v>75.44</v>
      </c>
      <c r="RO413" s="8">
        <v>7.0000000000000007E-2</v>
      </c>
      <c r="RP413" s="8">
        <v>78.48</v>
      </c>
      <c r="RQ413" s="8">
        <v>0.08</v>
      </c>
      <c r="RR413" s="8">
        <v>76.87</v>
      </c>
      <c r="RS413" s="8">
        <v>0.06</v>
      </c>
      <c r="RT413" s="8">
        <v>77</v>
      </c>
      <c r="RU413" s="8">
        <v>0.06</v>
      </c>
      <c r="RV413" s="8">
        <v>77.75</v>
      </c>
      <c r="RW413" s="8">
        <v>0.09</v>
      </c>
      <c r="RX413" s="8">
        <v>78.03</v>
      </c>
      <c r="RY413" s="8">
        <v>0.08</v>
      </c>
      <c r="RZ413" s="8">
        <v>77.41</v>
      </c>
      <c r="SA413" s="8">
        <v>7.0000000000000007E-2</v>
      </c>
      <c r="SB413" s="8">
        <v>76.760000000000005</v>
      </c>
      <c r="SC413" s="8">
        <v>0.06</v>
      </c>
      <c r="SD413" s="8">
        <v>75.47</v>
      </c>
      <c r="SE413" s="8">
        <v>7.0000000000000007E-2</v>
      </c>
      <c r="SH413" s="8">
        <v>75.44</v>
      </c>
      <c r="SI413" s="8">
        <v>0.08</v>
      </c>
      <c r="SJ413" s="8">
        <v>74.98</v>
      </c>
      <c r="SK413" s="8">
        <v>7.0000000000000007E-2</v>
      </c>
      <c r="SL413" s="8">
        <v>75.19</v>
      </c>
      <c r="SM413" s="8">
        <v>7.0000000000000007E-2</v>
      </c>
      <c r="SN413" s="8">
        <v>75.14</v>
      </c>
      <c r="SO413" s="8">
        <v>7.0000000000000007E-2</v>
      </c>
      <c r="SP413" s="8">
        <v>75.23</v>
      </c>
      <c r="SQ413" s="8">
        <v>7.0000000000000007E-2</v>
      </c>
      <c r="SR413" s="8">
        <v>76.709999999999994</v>
      </c>
      <c r="SS413" s="8">
        <v>7.0000000000000007E-2</v>
      </c>
      <c r="ST413" s="8">
        <v>75.31</v>
      </c>
      <c r="SU413" s="8">
        <v>7.0000000000000007E-2</v>
      </c>
      <c r="SV413" s="8">
        <v>75.680000000000007</v>
      </c>
      <c r="SW413" s="8">
        <v>0.05</v>
      </c>
      <c r="SX413" s="8">
        <v>80.319999999999993</v>
      </c>
      <c r="SY413" s="8">
        <v>0.13</v>
      </c>
      <c r="SZ413" s="8">
        <v>80.12</v>
      </c>
      <c r="TA413" s="8">
        <v>0.17</v>
      </c>
      <c r="TD413" s="8">
        <v>75.06</v>
      </c>
      <c r="TE413" s="8">
        <v>0.06</v>
      </c>
      <c r="TF413" s="8">
        <v>75.34</v>
      </c>
      <c r="TG413" s="8">
        <v>0.06</v>
      </c>
      <c r="TH413" s="8">
        <v>75.52</v>
      </c>
      <c r="TI413" s="8">
        <v>7.0000000000000007E-2</v>
      </c>
      <c r="TJ413" s="8">
        <v>75.319999999999993</v>
      </c>
      <c r="TK413" s="8">
        <v>7.0000000000000007E-2</v>
      </c>
      <c r="TL413" s="8">
        <v>75.400000000000006</v>
      </c>
      <c r="TN413" s="8">
        <v>75.08</v>
      </c>
      <c r="TO413" s="8">
        <v>7.0000000000000007E-2</v>
      </c>
      <c r="TP413" s="8">
        <v>80.37</v>
      </c>
      <c r="TQ413" s="8">
        <v>7.0000000000000007E-2</v>
      </c>
      <c r="TR413" s="8">
        <v>80.61</v>
      </c>
      <c r="TS413" s="8">
        <v>7.0000000000000007E-2</v>
      </c>
      <c r="TT413" s="8">
        <v>78.59</v>
      </c>
      <c r="TU413" s="8">
        <v>0.08</v>
      </c>
      <c r="TV413" s="8">
        <v>75.3</v>
      </c>
      <c r="TW413" s="8">
        <v>7.0000000000000007E-2</v>
      </c>
      <c r="TX413" s="8">
        <v>75.2</v>
      </c>
      <c r="TY413" s="8">
        <v>7.0000000000000007E-2</v>
      </c>
      <c r="WJ413" s="8" t="s">
        <v>230</v>
      </c>
      <c r="WK413" s="8">
        <v>75</v>
      </c>
      <c r="WL413" s="8">
        <v>1.2999999999999999E-2</v>
      </c>
      <c r="WM413" s="8">
        <v>61.994</v>
      </c>
      <c r="WN413" s="8">
        <v>1.4999999999999999E-2</v>
      </c>
      <c r="WO413" s="8">
        <v>56.988999999999997</v>
      </c>
      <c r="WP413" s="8">
        <v>7.0000000000000001E-3</v>
      </c>
      <c r="WQ413" s="8">
        <v>54.396000000000001</v>
      </c>
      <c r="WR413" s="8">
        <v>1.2E-2</v>
      </c>
      <c r="WS413" s="8">
        <v>95.102999999999994</v>
      </c>
      <c r="WT413" s="8">
        <v>0.05</v>
      </c>
      <c r="WU413" s="8">
        <v>75.006</v>
      </c>
      <c r="WV413" s="8">
        <v>2.4E-2</v>
      </c>
      <c r="WW413" s="8">
        <v>3027.7</v>
      </c>
      <c r="WX413" s="8">
        <v>3</v>
      </c>
      <c r="WY413" s="8">
        <v>2967.1</v>
      </c>
      <c r="WZ413" s="8">
        <v>2.9</v>
      </c>
      <c r="XA413" s="8">
        <v>0.67</v>
      </c>
      <c r="XB413" s="8">
        <v>3.0000000000000001E-3</v>
      </c>
      <c r="XC413" s="8">
        <v>-0.29899999999999999</v>
      </c>
      <c r="XD413" s="8">
        <v>2E-3</v>
      </c>
      <c r="XE413" s="8">
        <v>0.26300000000000001</v>
      </c>
      <c r="XF413" s="8">
        <v>3.0000000000000001E-3</v>
      </c>
      <c r="XG413" s="8">
        <v>1.276</v>
      </c>
      <c r="XH413" s="8">
        <v>2.5000000000000001E-3</v>
      </c>
      <c r="XI413" s="8">
        <v>29.216000000000001</v>
      </c>
      <c r="XJ413" s="8">
        <v>1E-3</v>
      </c>
      <c r="XK413" s="8">
        <v>8625</v>
      </c>
      <c r="XL413" s="8">
        <v>20</v>
      </c>
      <c r="XM413" s="8">
        <v>1640</v>
      </c>
      <c r="XO413" s="1">
        <v>0</v>
      </c>
      <c r="XP413" s="2">
        <v>0</v>
      </c>
      <c r="XQ413" s="4">
        <v>13.029</v>
      </c>
      <c r="XR413" s="4">
        <v>0.27900000000000003</v>
      </c>
      <c r="XS413" s="45">
        <f t="shared" si="336"/>
        <v>1.4408671332841245</v>
      </c>
      <c r="XT413" s="9">
        <f t="shared" si="309"/>
        <v>13877.122932067567</v>
      </c>
      <c r="XU413" s="46">
        <f t="shared" si="310"/>
        <v>233.54581448818897</v>
      </c>
      <c r="XV413" s="9">
        <f t="shared" si="337"/>
        <v>0</v>
      </c>
      <c r="XW413" s="9">
        <f t="shared" si="311"/>
        <v>0</v>
      </c>
      <c r="XX413" s="9">
        <f t="shared" si="312"/>
        <v>13877.122932067567</v>
      </c>
      <c r="XY413" s="15">
        <f t="shared" si="313"/>
        <v>8.776669310441524E-3</v>
      </c>
      <c r="XZ413" s="9">
        <f t="shared" si="314"/>
        <v>27.604309226416159</v>
      </c>
      <c r="YA413" s="9">
        <f t="shared" si="315"/>
        <v>55.548132866715875</v>
      </c>
      <c r="YB413" s="10">
        <v>14.102370976604499</v>
      </c>
      <c r="YC413" s="10">
        <v>13.090753817580687</v>
      </c>
      <c r="YD413" s="3">
        <v>1.3901376171909603E-2</v>
      </c>
      <c r="YE413" s="9">
        <v>38.161075903062326</v>
      </c>
      <c r="YF413" s="15">
        <v>8.776669310441524E-3</v>
      </c>
      <c r="YG413" s="9">
        <v>27.604309226416159</v>
      </c>
      <c r="YH413" s="15">
        <v>8.3792547076500003E-3</v>
      </c>
      <c r="YI413" s="9">
        <v>22.779770498677863</v>
      </c>
      <c r="YJ413" s="9">
        <f t="shared" si="316"/>
        <v>75</v>
      </c>
      <c r="YK413" s="9">
        <f t="shared" si="317"/>
        <v>61.994009133781191</v>
      </c>
      <c r="YL413" s="9">
        <f t="shared" si="318"/>
        <v>22.428601800326582</v>
      </c>
      <c r="YM413" s="9">
        <f t="shared" si="319"/>
        <v>71823.928212260071</v>
      </c>
      <c r="YN413" s="9">
        <f t="shared" si="320"/>
        <v>64784.628352038846</v>
      </c>
      <c r="YO413" s="9">
        <f t="shared" si="321"/>
        <v>6985</v>
      </c>
      <c r="YP413" s="14">
        <f t="shared" si="322"/>
        <v>0.33192009394900568</v>
      </c>
      <c r="YQ413" s="9">
        <f t="shared" si="323"/>
        <v>67023.700077108253</v>
      </c>
      <c r="YR413" s="9">
        <f t="shared" si="324"/>
        <v>59984.400216887036</v>
      </c>
      <c r="YS413" s="10">
        <f t="shared" si="325"/>
        <v>7.7708637770560296</v>
      </c>
      <c r="YT413" s="15">
        <f t="shared" si="326"/>
        <v>0.14909319173769103</v>
      </c>
      <c r="YU413" s="16">
        <f t="shared" si="327"/>
        <v>-5.175707426089577</v>
      </c>
      <c r="YV413" s="16">
        <f t="shared" si="328"/>
        <v>-19.451867133284125</v>
      </c>
      <c r="YW413" s="47">
        <f t="shared" si="329"/>
        <v>52.139838411907853</v>
      </c>
      <c r="YX413" s="5">
        <f t="shared" si="330"/>
        <v>71823.928212260071</v>
      </c>
      <c r="YY413" s="5">
        <f t="shared" si="331"/>
        <v>66950.717015345203</v>
      </c>
      <c r="YZ413" s="5">
        <f t="shared" si="332"/>
        <v>4873.2111969148691</v>
      </c>
      <c r="ZA413" s="5">
        <f t="shared" si="333"/>
        <v>0</v>
      </c>
      <c r="ZB413" s="5">
        <f t="shared" si="334"/>
        <v>71823.928212260071</v>
      </c>
      <c r="ZC413" s="6">
        <f t="shared" si="335"/>
        <v>1</v>
      </c>
    </row>
    <row r="414" spans="1:679" s="8" customFormat="1" x14ac:dyDescent="0.25">
      <c r="A414" s="8">
        <v>2</v>
      </c>
      <c r="B414" s="8" t="s">
        <v>865</v>
      </c>
      <c r="C414" s="8" t="s">
        <v>866</v>
      </c>
      <c r="D414" s="8" t="s">
        <v>867</v>
      </c>
      <c r="E414" s="8" t="s">
        <v>3314</v>
      </c>
      <c r="F414" s="8" t="s">
        <v>3316</v>
      </c>
      <c r="G414" s="8" t="s">
        <v>3316</v>
      </c>
      <c r="H414" s="8" t="s">
        <v>3337</v>
      </c>
      <c r="I414" s="8" t="s">
        <v>3310</v>
      </c>
      <c r="J414" s="8" t="s">
        <v>3310</v>
      </c>
      <c r="L414" s="8">
        <v>5.75</v>
      </c>
      <c r="N414" s="7">
        <v>0</v>
      </c>
      <c r="O414" s="7">
        <v>0</v>
      </c>
      <c r="P414" s="8" t="s">
        <v>3370</v>
      </c>
      <c r="Q414" s="8" t="s">
        <v>846</v>
      </c>
      <c r="R414" s="8" t="s">
        <v>868</v>
      </c>
      <c r="S414" s="8" t="s">
        <v>119</v>
      </c>
      <c r="T414" s="8" t="s">
        <v>120</v>
      </c>
      <c r="U414" s="8" t="s">
        <v>135</v>
      </c>
      <c r="V414" s="8" t="s">
        <v>3378</v>
      </c>
      <c r="W414" s="8" t="s">
        <v>3382</v>
      </c>
      <c r="X414" s="8" t="s">
        <v>3388</v>
      </c>
      <c r="Y414" s="8" t="s">
        <v>3388</v>
      </c>
      <c r="Z414" s="8" t="s">
        <v>122</v>
      </c>
      <c r="AA414" s="8" t="s">
        <v>123</v>
      </c>
      <c r="AB414" s="8" t="s">
        <v>124</v>
      </c>
      <c r="AC414" s="8" t="s">
        <v>869</v>
      </c>
      <c r="AD414" s="8" t="s">
        <v>126</v>
      </c>
      <c r="AE414" s="8" t="s">
        <v>3393</v>
      </c>
      <c r="AF414" s="8" t="s">
        <v>127</v>
      </c>
      <c r="AG414" s="8">
        <v>75</v>
      </c>
      <c r="AH414" s="8">
        <v>62</v>
      </c>
      <c r="AI414" s="8">
        <v>95</v>
      </c>
      <c r="AJ414" s="8">
        <v>75</v>
      </c>
      <c r="AK414" s="8">
        <v>6.4</v>
      </c>
      <c r="AL414" s="8">
        <v>6.2</v>
      </c>
      <c r="AM414" s="8">
        <v>6.4</v>
      </c>
      <c r="AN414" s="8">
        <v>6.2</v>
      </c>
      <c r="AO414" s="8">
        <v>459.7</v>
      </c>
      <c r="AP414" s="8">
        <v>1.1000000000000001</v>
      </c>
      <c r="AQ414" s="8">
        <v>15.9</v>
      </c>
      <c r="AR414" s="8">
        <v>0</v>
      </c>
      <c r="AS414" s="8">
        <v>55839</v>
      </c>
      <c r="AT414" s="8">
        <v>122</v>
      </c>
      <c r="AU414" s="8">
        <v>57328</v>
      </c>
      <c r="AV414" s="8">
        <v>361</v>
      </c>
      <c r="AW414" s="8">
        <v>5400</v>
      </c>
      <c r="AX414" s="8">
        <v>485</v>
      </c>
      <c r="AY414" s="8">
        <v>61244</v>
      </c>
      <c r="AZ414" s="8">
        <v>477</v>
      </c>
      <c r="BA414" s="31">
        <v>6.4576128215942639</v>
      </c>
      <c r="BB414" s="8">
        <v>1144</v>
      </c>
      <c r="BE414" s="8">
        <v>5.8877056090000002</v>
      </c>
      <c r="BF414" s="8">
        <v>109.31</v>
      </c>
      <c r="BG414" s="8">
        <v>0.09</v>
      </c>
      <c r="BH414" s="8">
        <v>28.88</v>
      </c>
      <c r="CO414" s="8" t="s">
        <v>870</v>
      </c>
      <c r="CP414" s="8" t="s">
        <v>871</v>
      </c>
      <c r="CQ414" s="8">
        <v>75.037999999999997</v>
      </c>
      <c r="CR414" s="8">
        <v>1.6E-2</v>
      </c>
      <c r="CS414" s="8">
        <v>61.966000000000001</v>
      </c>
      <c r="CT414" s="8">
        <v>0.09</v>
      </c>
      <c r="CU414" s="8">
        <v>94.852000000000004</v>
      </c>
      <c r="CV414" s="8">
        <v>1.7000000000000001E-2</v>
      </c>
      <c r="CW414" s="8">
        <v>74.997</v>
      </c>
      <c r="CX414" s="8">
        <v>1.4E-2</v>
      </c>
      <c r="CY414" s="8">
        <v>75.23</v>
      </c>
      <c r="CZ414" s="8">
        <v>0.11</v>
      </c>
      <c r="DA414" s="8">
        <v>58.16</v>
      </c>
      <c r="DB414" s="8">
        <v>0.09</v>
      </c>
      <c r="DC414" s="8">
        <v>60.74</v>
      </c>
      <c r="DD414" s="8">
        <v>0.03</v>
      </c>
      <c r="DE414" s="8">
        <v>0.25</v>
      </c>
      <c r="DF414" s="8">
        <v>4.0000000000000001E-3</v>
      </c>
      <c r="DG414" s="8">
        <v>1.3109</v>
      </c>
      <c r="DH414" s="8">
        <v>3.3E-3</v>
      </c>
      <c r="DI414" s="8">
        <v>55839</v>
      </c>
      <c r="DJ414" s="8">
        <v>122</v>
      </c>
      <c r="DK414" s="8">
        <v>5400</v>
      </c>
      <c r="DL414" s="8">
        <v>485</v>
      </c>
      <c r="DM414" s="8">
        <v>6.4580000000000002</v>
      </c>
      <c r="DN414" s="8">
        <v>5.0999999999999997E-2</v>
      </c>
      <c r="DO414" s="8">
        <v>86121</v>
      </c>
      <c r="DP414" s="8">
        <v>213</v>
      </c>
      <c r="DQ414" s="8">
        <v>9.08</v>
      </c>
      <c r="DR414" s="8">
        <v>2.7E-2</v>
      </c>
      <c r="DS414" s="8">
        <v>28.88</v>
      </c>
      <c r="DT414" s="8">
        <v>0.44</v>
      </c>
      <c r="DU414" s="8">
        <v>459.7</v>
      </c>
      <c r="DV414" s="8">
        <v>2.4</v>
      </c>
      <c r="DW414" s="8">
        <v>460.1</v>
      </c>
      <c r="DX414" s="8">
        <v>2.4</v>
      </c>
      <c r="DY414" s="8">
        <v>460</v>
      </c>
      <c r="DZ414" s="8">
        <v>2.4</v>
      </c>
      <c r="EA414" s="8">
        <v>15.9</v>
      </c>
      <c r="EB414" s="8">
        <v>0.1</v>
      </c>
      <c r="EC414" s="8">
        <v>14.1</v>
      </c>
      <c r="ED414" s="8">
        <v>0</v>
      </c>
      <c r="EE414" s="8">
        <v>13.8</v>
      </c>
      <c r="EF414" s="8">
        <v>0.1</v>
      </c>
      <c r="EG414" s="8">
        <v>7248.2</v>
      </c>
      <c r="EH414" s="8">
        <v>61.8</v>
      </c>
      <c r="EI414" s="8">
        <v>3248.4</v>
      </c>
      <c r="EJ414" s="8">
        <v>65</v>
      </c>
      <c r="EK414" s="8">
        <v>2236</v>
      </c>
      <c r="EL414" s="8">
        <v>54.1</v>
      </c>
      <c r="EM414" s="8">
        <v>460</v>
      </c>
      <c r="EO414" s="8">
        <v>460</v>
      </c>
      <c r="EQ414" s="8">
        <v>460</v>
      </c>
      <c r="ES414" s="8">
        <v>3.8</v>
      </c>
      <c r="EU414" s="8">
        <v>3.7</v>
      </c>
      <c r="EW414" s="8">
        <v>3.7</v>
      </c>
      <c r="EY414" s="8">
        <v>0.71</v>
      </c>
      <c r="EZ414" s="8">
        <v>460</v>
      </c>
      <c r="FB414" s="8">
        <v>460</v>
      </c>
      <c r="FD414" s="8">
        <v>460</v>
      </c>
      <c r="FF414" s="8">
        <v>5.0999999999999996</v>
      </c>
      <c r="FH414" s="8">
        <v>5</v>
      </c>
      <c r="FJ414" s="8">
        <v>4.5</v>
      </c>
      <c r="FL414" s="8">
        <v>3180</v>
      </c>
      <c r="FN414" s="8">
        <v>0.82</v>
      </c>
      <c r="FO414" s="8">
        <v>460</v>
      </c>
      <c r="FP414" s="8">
        <v>460</v>
      </c>
      <c r="FQ414" s="8">
        <v>460</v>
      </c>
      <c r="FR414" s="8">
        <v>5</v>
      </c>
      <c r="FS414" s="8">
        <v>4.7</v>
      </c>
      <c r="FT414" s="8">
        <v>4.5</v>
      </c>
      <c r="FU414" s="8">
        <v>3050</v>
      </c>
      <c r="FV414" s="8">
        <v>0.82</v>
      </c>
      <c r="FW414" s="8">
        <v>458.6</v>
      </c>
      <c r="FY414" s="8">
        <v>1.6</v>
      </c>
      <c r="GA414" s="8">
        <v>702.4</v>
      </c>
      <c r="GC414" s="8">
        <v>115</v>
      </c>
      <c r="GE414" s="8">
        <v>9477.4</v>
      </c>
      <c r="GT414" s="8">
        <v>221.95</v>
      </c>
      <c r="GU414" s="8">
        <v>0.12</v>
      </c>
      <c r="GV414" s="8">
        <v>107.6</v>
      </c>
      <c r="GW414" s="8">
        <v>7.0000000000000007E-2</v>
      </c>
      <c r="GX414" s="8">
        <v>108.52</v>
      </c>
      <c r="GY414" s="8">
        <v>0.04</v>
      </c>
      <c r="GZ414" s="8">
        <v>0.91</v>
      </c>
      <c r="HA414" s="8">
        <v>0.05</v>
      </c>
      <c r="HB414" s="8">
        <v>249.13</v>
      </c>
      <c r="HC414" s="8">
        <v>0.17</v>
      </c>
      <c r="HD414" s="8">
        <v>176.59</v>
      </c>
      <c r="HE414" s="8">
        <v>0.26</v>
      </c>
      <c r="HF414" s="8">
        <v>116.8</v>
      </c>
      <c r="HG414" s="8">
        <v>0.05</v>
      </c>
      <c r="HH414" s="8">
        <v>-59.79</v>
      </c>
      <c r="HI414" s="8">
        <v>0.24</v>
      </c>
      <c r="HJ414" s="8">
        <v>211.9</v>
      </c>
      <c r="HK414" s="8">
        <v>0.05</v>
      </c>
      <c r="HL414" s="8">
        <v>101.07</v>
      </c>
      <c r="HM414" s="8">
        <v>0.52</v>
      </c>
      <c r="HN414" s="8">
        <v>105.27</v>
      </c>
      <c r="HO414" s="8">
        <v>0.05</v>
      </c>
      <c r="HP414" s="8">
        <v>4.0199999999999996</v>
      </c>
      <c r="HQ414" s="8">
        <v>0.52</v>
      </c>
      <c r="HR414" s="8">
        <v>75.62</v>
      </c>
      <c r="HS414" s="8">
        <v>0.14000000000000001</v>
      </c>
      <c r="HT414" s="8">
        <v>48.29</v>
      </c>
      <c r="HU414" s="8">
        <v>0.5</v>
      </c>
      <c r="HV414" s="8">
        <v>44.53</v>
      </c>
      <c r="HW414" s="8">
        <v>0.09</v>
      </c>
      <c r="HX414" s="8">
        <v>3.76</v>
      </c>
      <c r="HY414" s="8">
        <v>0.47</v>
      </c>
      <c r="HZ414" s="8">
        <v>75.069999999999993</v>
      </c>
      <c r="IA414" s="8">
        <v>0.13</v>
      </c>
      <c r="IB414" s="8">
        <v>56.83</v>
      </c>
      <c r="IC414" s="8">
        <v>0.44</v>
      </c>
      <c r="ID414" s="8">
        <v>44.17</v>
      </c>
      <c r="IE414" s="8">
        <v>0.08</v>
      </c>
      <c r="IF414" s="8">
        <v>12.67</v>
      </c>
      <c r="IG414" s="8">
        <v>0.4</v>
      </c>
      <c r="IH414" s="8">
        <v>644.69000000000005</v>
      </c>
      <c r="II414" s="8">
        <v>1.2</v>
      </c>
      <c r="IK414" s="8">
        <v>0.16</v>
      </c>
      <c r="IL414" s="8">
        <v>86121</v>
      </c>
      <c r="IM414" s="8">
        <v>213</v>
      </c>
      <c r="IN414" s="8">
        <v>44804</v>
      </c>
      <c r="IO414" s="8">
        <v>152</v>
      </c>
      <c r="KB414" s="8">
        <v>251.68</v>
      </c>
      <c r="KC414" s="8">
        <v>0.2</v>
      </c>
      <c r="KD414" s="8">
        <v>171.52</v>
      </c>
      <c r="KE414" s="8">
        <v>0.23</v>
      </c>
      <c r="KF414" s="8">
        <v>117.54</v>
      </c>
      <c r="KG414" s="8">
        <v>0.06</v>
      </c>
      <c r="KH414" s="8">
        <v>53.98</v>
      </c>
      <c r="KI414" s="8">
        <v>0.24</v>
      </c>
      <c r="KJ414" s="8">
        <v>233.53</v>
      </c>
      <c r="KK414" s="8">
        <v>0.19</v>
      </c>
      <c r="KL414" s="8">
        <v>112.19</v>
      </c>
      <c r="KM414" s="8">
        <v>0.05</v>
      </c>
      <c r="KN414" s="8">
        <v>10.23</v>
      </c>
      <c r="KO414" s="8">
        <v>0.05</v>
      </c>
      <c r="KP414" s="8">
        <v>221.83</v>
      </c>
      <c r="KQ414" s="8">
        <v>0.05</v>
      </c>
      <c r="KR414" s="8">
        <v>99.53</v>
      </c>
      <c r="KS414" s="8">
        <v>0.08</v>
      </c>
      <c r="KT414" s="8">
        <v>108.48</v>
      </c>
      <c r="KU414" s="8">
        <v>0.06</v>
      </c>
      <c r="KV414" s="8">
        <v>8.8800000000000008</v>
      </c>
      <c r="KW414" s="8">
        <v>0.08</v>
      </c>
      <c r="KX414" s="8">
        <v>79.25</v>
      </c>
      <c r="KY414" s="8">
        <v>0.16</v>
      </c>
      <c r="KZ414" s="8">
        <v>46.85</v>
      </c>
      <c r="LA414" s="8">
        <v>0.1</v>
      </c>
      <c r="LB414" s="8">
        <v>2.4</v>
      </c>
      <c r="LC414" s="8">
        <v>0.35</v>
      </c>
      <c r="LD414" s="8">
        <v>78.87</v>
      </c>
      <c r="LE414" s="8">
        <v>0.17</v>
      </c>
      <c r="LF414" s="8">
        <v>56.81</v>
      </c>
      <c r="LG414" s="8">
        <v>0.46</v>
      </c>
      <c r="LH414" s="8">
        <v>46.61</v>
      </c>
      <c r="LI414" s="8">
        <v>0.1</v>
      </c>
      <c r="LJ414" s="8">
        <v>10.210000000000001</v>
      </c>
      <c r="LK414" s="8">
        <v>0.47</v>
      </c>
      <c r="LL414" s="8">
        <v>105.89</v>
      </c>
      <c r="LM414" s="8">
        <v>0.04</v>
      </c>
      <c r="LN414" s="8">
        <v>643.58000000000004</v>
      </c>
      <c r="LO414" s="8">
        <v>1.79</v>
      </c>
      <c r="LP414" s="8">
        <v>39.33</v>
      </c>
      <c r="LQ414" s="8">
        <v>0.03</v>
      </c>
      <c r="LR414" s="8">
        <v>109.26</v>
      </c>
      <c r="LS414" s="8">
        <v>0.06</v>
      </c>
      <c r="LT414" s="8">
        <v>86121</v>
      </c>
      <c r="LU414" s="8">
        <v>213</v>
      </c>
      <c r="LV414" s="8">
        <v>45001</v>
      </c>
      <c r="LW414" s="8">
        <v>101</v>
      </c>
      <c r="MP414" s="8">
        <v>106.47</v>
      </c>
      <c r="MQ414" s="8">
        <v>0.06</v>
      </c>
      <c r="MR414" s="8">
        <v>105.89</v>
      </c>
      <c r="MS414" s="8">
        <v>0.04</v>
      </c>
      <c r="MT414" s="8">
        <v>101.42</v>
      </c>
      <c r="MU414" s="8">
        <v>0.08</v>
      </c>
      <c r="MV414" s="8">
        <v>101.59</v>
      </c>
      <c r="MW414" s="8">
        <v>0.08</v>
      </c>
      <c r="MX414" s="8">
        <v>58.51</v>
      </c>
      <c r="MY414" s="8">
        <v>0.09</v>
      </c>
      <c r="MZ414" s="8">
        <v>58.29</v>
      </c>
      <c r="NA414" s="8">
        <v>0.09</v>
      </c>
      <c r="ND414" s="8">
        <v>58.73</v>
      </c>
      <c r="NE414" s="8">
        <v>0.09</v>
      </c>
      <c r="NF414" s="8">
        <v>58.69</v>
      </c>
      <c r="NG414" s="8">
        <v>0.09</v>
      </c>
      <c r="NH414" s="8">
        <v>58.53</v>
      </c>
      <c r="NI414" s="8">
        <v>0.09</v>
      </c>
      <c r="NJ414" s="8">
        <v>107.23</v>
      </c>
      <c r="NK414" s="8">
        <v>0.1</v>
      </c>
      <c r="NL414" s="8">
        <v>101.93</v>
      </c>
      <c r="NM414" s="8">
        <v>0.04</v>
      </c>
      <c r="NN414" s="8">
        <v>50.03</v>
      </c>
      <c r="NO414" s="8">
        <v>0.62</v>
      </c>
      <c r="NP414" s="8">
        <v>56.42</v>
      </c>
      <c r="NQ414" s="8">
        <v>0.52</v>
      </c>
      <c r="NR414" s="8">
        <v>170.4</v>
      </c>
      <c r="NS414" s="8">
        <v>0.19</v>
      </c>
      <c r="NT414" s="8">
        <v>101.44</v>
      </c>
      <c r="NU414" s="8">
        <v>0.06</v>
      </c>
      <c r="NV414" s="8">
        <v>101.11</v>
      </c>
      <c r="NW414" s="8">
        <v>0.08</v>
      </c>
      <c r="NX414" s="8">
        <v>49.85</v>
      </c>
      <c r="NY414" s="8">
        <v>0.13</v>
      </c>
      <c r="NZ414" s="8">
        <v>56.84</v>
      </c>
      <c r="OA414" s="8">
        <v>0.71</v>
      </c>
      <c r="OF414" s="8">
        <v>92.94</v>
      </c>
      <c r="OG414" s="8">
        <v>0.06</v>
      </c>
      <c r="OP414" s="8">
        <v>101.42</v>
      </c>
      <c r="OQ414" s="8">
        <v>0.08</v>
      </c>
      <c r="OR414" s="8">
        <v>101.59</v>
      </c>
      <c r="OS414" s="8">
        <v>0.08</v>
      </c>
      <c r="PH414" s="8">
        <v>58.53</v>
      </c>
      <c r="PI414" s="8">
        <v>0.09</v>
      </c>
      <c r="PJ414" s="8">
        <v>107.6</v>
      </c>
      <c r="PK414" s="8">
        <v>7.0000000000000007E-2</v>
      </c>
      <c r="PL414" s="8">
        <v>101.91</v>
      </c>
      <c r="PM414" s="8">
        <v>0.09</v>
      </c>
      <c r="PN414" s="8">
        <v>106.47</v>
      </c>
      <c r="PO414" s="8">
        <v>0.06</v>
      </c>
      <c r="PP414" s="8">
        <v>105.89</v>
      </c>
      <c r="PQ414" s="8">
        <v>0.04</v>
      </c>
      <c r="QH414" s="8">
        <v>49.24</v>
      </c>
      <c r="QI414" s="8">
        <v>0.31</v>
      </c>
      <c r="QV414" s="8">
        <v>175.73</v>
      </c>
      <c r="QW414" s="8">
        <v>0.25</v>
      </c>
      <c r="QX414" s="8">
        <v>94.15</v>
      </c>
      <c r="QY414" s="8">
        <v>0.14000000000000001</v>
      </c>
      <c r="QZ414" s="8">
        <v>94.3</v>
      </c>
      <c r="RA414" s="8">
        <v>0.13</v>
      </c>
      <c r="RB414" s="8">
        <v>76</v>
      </c>
      <c r="RC414" s="8">
        <v>0.12</v>
      </c>
      <c r="RD414" s="8">
        <v>75.8</v>
      </c>
      <c r="RE414" s="8">
        <v>0.13</v>
      </c>
      <c r="RF414" s="8">
        <v>75.52</v>
      </c>
      <c r="RG414" s="8">
        <v>0.12</v>
      </c>
      <c r="RH414" s="8">
        <v>76.37</v>
      </c>
      <c r="RI414" s="8">
        <v>0.11</v>
      </c>
      <c r="RJ414" s="8">
        <v>76.36</v>
      </c>
      <c r="RK414" s="8">
        <v>0.11</v>
      </c>
      <c r="RL414" s="8">
        <v>76.239999999999995</v>
      </c>
      <c r="RM414" s="8">
        <v>0.12</v>
      </c>
      <c r="RN414" s="8">
        <v>76.06</v>
      </c>
      <c r="RO414" s="8">
        <v>0.11</v>
      </c>
      <c r="RP414" s="8">
        <v>81.09</v>
      </c>
      <c r="RQ414" s="8">
        <v>0.11</v>
      </c>
      <c r="RR414" s="8">
        <v>80.53</v>
      </c>
      <c r="RS414" s="8">
        <v>0.11</v>
      </c>
      <c r="RT414" s="8">
        <v>77.81</v>
      </c>
      <c r="RU414" s="8">
        <v>0.12</v>
      </c>
      <c r="RV414" s="8">
        <v>78.91</v>
      </c>
      <c r="RW414" s="8">
        <v>0.46</v>
      </c>
      <c r="RX414" s="8">
        <v>80.13</v>
      </c>
      <c r="RY414" s="8">
        <v>0.21</v>
      </c>
      <c r="RZ414" s="8">
        <v>79.739999999999995</v>
      </c>
      <c r="SA414" s="8">
        <v>0.16</v>
      </c>
      <c r="SB414" s="8">
        <v>78.790000000000006</v>
      </c>
      <c r="SC414" s="8">
        <v>0.2</v>
      </c>
      <c r="SD414" s="8">
        <v>76.540000000000006</v>
      </c>
      <c r="SE414" s="8">
        <v>0.11</v>
      </c>
      <c r="SF414" s="8">
        <v>76.16</v>
      </c>
      <c r="SG414" s="8">
        <v>0.12</v>
      </c>
      <c r="SH414" s="8">
        <v>76.42</v>
      </c>
      <c r="SI414" s="8">
        <v>0.15</v>
      </c>
      <c r="SJ414" s="8">
        <v>75.680000000000007</v>
      </c>
      <c r="SK414" s="8">
        <v>0.09</v>
      </c>
      <c r="SL414" s="8">
        <v>75.36</v>
      </c>
      <c r="SM414" s="8">
        <v>0.13</v>
      </c>
      <c r="SN414" s="8">
        <v>75.33</v>
      </c>
      <c r="SO414" s="8">
        <v>0.14000000000000001</v>
      </c>
      <c r="SP414" s="8">
        <v>75.69</v>
      </c>
      <c r="SQ414" s="8">
        <v>0.15</v>
      </c>
      <c r="SR414" s="8">
        <v>75.459999999999994</v>
      </c>
      <c r="SS414" s="8">
        <v>0.12</v>
      </c>
      <c r="ST414" s="8">
        <v>75.52</v>
      </c>
      <c r="SU414" s="8">
        <v>0.1</v>
      </c>
      <c r="SV414" s="8">
        <v>75.5</v>
      </c>
      <c r="SW414" s="8">
        <v>0.1</v>
      </c>
      <c r="SX414" s="8">
        <v>75.77</v>
      </c>
      <c r="SY414" s="8">
        <v>0.1</v>
      </c>
      <c r="SZ414" s="8">
        <v>76.19</v>
      </c>
      <c r="TA414" s="8">
        <v>0.11</v>
      </c>
      <c r="TD414" s="8">
        <v>75.650000000000006</v>
      </c>
      <c r="TE414" s="8">
        <v>0.09</v>
      </c>
      <c r="TF414" s="8">
        <v>76.430000000000007</v>
      </c>
      <c r="TG414" s="8">
        <v>0.15</v>
      </c>
      <c r="TH414" s="8">
        <v>76.11</v>
      </c>
      <c r="TI414" s="8">
        <v>0.13</v>
      </c>
      <c r="TJ414" s="8">
        <v>75.87</v>
      </c>
      <c r="TK414" s="8">
        <v>0.13</v>
      </c>
      <c r="TL414" s="8">
        <v>75.7</v>
      </c>
      <c r="TN414" s="8">
        <v>75.569999999999993</v>
      </c>
      <c r="TO414" s="8">
        <v>0.15</v>
      </c>
      <c r="TP414" s="8">
        <v>82.27</v>
      </c>
      <c r="TQ414" s="8">
        <v>0.16</v>
      </c>
      <c r="TR414" s="8">
        <v>82.43</v>
      </c>
      <c r="TS414" s="8">
        <v>0.13</v>
      </c>
      <c r="TT414" s="8">
        <v>79.709999999999994</v>
      </c>
      <c r="TU414" s="8">
        <v>0.2</v>
      </c>
      <c r="TV414" s="8">
        <v>75.989999999999995</v>
      </c>
      <c r="TW414" s="8">
        <v>0.11</v>
      </c>
      <c r="TX414" s="8">
        <v>75.349999999999994</v>
      </c>
      <c r="TY414" s="8">
        <v>0.12</v>
      </c>
      <c r="WJ414" s="8" t="s">
        <v>230</v>
      </c>
      <c r="WK414" s="8">
        <v>75.037999999999997</v>
      </c>
      <c r="WL414" s="8">
        <v>1.6E-2</v>
      </c>
      <c r="WM414" s="8">
        <v>61.966000000000001</v>
      </c>
      <c r="WN414" s="8">
        <v>0.09</v>
      </c>
      <c r="WO414" s="8">
        <v>58.41</v>
      </c>
      <c r="WP414" s="8">
        <v>4.2999999999999997E-2</v>
      </c>
      <c r="WQ414" s="8">
        <v>55.247999999999998</v>
      </c>
      <c r="WR414" s="8">
        <v>6.9000000000000006E-2</v>
      </c>
      <c r="WS414" s="8">
        <v>94.852000000000004</v>
      </c>
      <c r="WT414" s="8">
        <v>1.7000000000000001E-2</v>
      </c>
      <c r="WU414" s="8">
        <v>74.997</v>
      </c>
      <c r="WV414" s="8">
        <v>1.4E-2</v>
      </c>
      <c r="WW414" s="8">
        <v>3064.5</v>
      </c>
      <c r="WX414" s="8">
        <v>3.9</v>
      </c>
      <c r="WY414" s="8">
        <v>3011.7</v>
      </c>
      <c r="WZ414" s="8">
        <v>3.8</v>
      </c>
      <c r="XA414" s="8">
        <v>1.0840000000000001</v>
      </c>
      <c r="XB414" s="8">
        <v>3.0000000000000001E-3</v>
      </c>
      <c r="XC414" s="8">
        <v>-0.46600000000000003</v>
      </c>
      <c r="XD414" s="8">
        <v>3.0000000000000001E-3</v>
      </c>
      <c r="XE414" s="8">
        <v>0.25</v>
      </c>
      <c r="XF414" s="8">
        <v>4.0000000000000001E-3</v>
      </c>
      <c r="XG414" s="8">
        <v>1.3109</v>
      </c>
      <c r="XH414" s="8">
        <v>3.3E-3</v>
      </c>
      <c r="XI414" s="8">
        <v>29.324999999999999</v>
      </c>
      <c r="XJ414" s="8">
        <v>4.0000000000000001E-3</v>
      </c>
      <c r="XK414" s="8">
        <v>9484</v>
      </c>
      <c r="XL414" s="8">
        <v>20</v>
      </c>
      <c r="XM414" s="8">
        <v>2430</v>
      </c>
      <c r="XO414" s="1">
        <v>0</v>
      </c>
      <c r="XP414" s="2">
        <v>0</v>
      </c>
      <c r="XQ414" s="4">
        <v>13.029</v>
      </c>
      <c r="XR414" s="4">
        <v>0.27900000000000003</v>
      </c>
      <c r="XS414" s="45">
        <f t="shared" si="336"/>
        <v>2.0772460203722893</v>
      </c>
      <c r="XT414" s="9">
        <f t="shared" si="309"/>
        <v>14005.994843952114</v>
      </c>
      <c r="XU414" s="46">
        <f t="shared" si="310"/>
        <v>383.53596359055115</v>
      </c>
      <c r="XV414" s="9">
        <f t="shared" si="337"/>
        <v>0</v>
      </c>
      <c r="XW414" s="9">
        <f t="shared" si="311"/>
        <v>0</v>
      </c>
      <c r="XX414" s="9">
        <f t="shared" si="312"/>
        <v>14005.994843952114</v>
      </c>
      <c r="XY414" s="15">
        <f t="shared" si="313"/>
        <v>8.7492372033845783E-3</v>
      </c>
      <c r="XZ414" s="9">
        <f t="shared" si="314"/>
        <v>27.583557888793834</v>
      </c>
      <c r="YA414" s="9">
        <f t="shared" si="315"/>
        <v>56.332753979627711</v>
      </c>
      <c r="YB414" s="10">
        <v>14.096422034591125</v>
      </c>
      <c r="YC414" s="10">
        <v>13.127949999167416</v>
      </c>
      <c r="YD414" s="3">
        <v>1.3953587081875619E-2</v>
      </c>
      <c r="YE414" s="9">
        <v>38.156881278869221</v>
      </c>
      <c r="YF414" s="15">
        <v>8.7492372033845783E-3</v>
      </c>
      <c r="YG414" s="9">
        <v>27.583557888793838</v>
      </c>
      <c r="YH414" s="15">
        <v>8.5319507156128432E-3</v>
      </c>
      <c r="YI414" s="9">
        <v>23.292067660401958</v>
      </c>
      <c r="YJ414" s="9">
        <f t="shared" si="316"/>
        <v>75.037999999999982</v>
      </c>
      <c r="YK414" s="9">
        <f t="shared" si="317"/>
        <v>61.966009510320745</v>
      </c>
      <c r="YL414" s="9">
        <f t="shared" si="318"/>
        <v>22.785659620975121</v>
      </c>
      <c r="YM414" s="9">
        <f t="shared" si="319"/>
        <v>67199.338400875669</v>
      </c>
      <c r="YN414" s="9">
        <f t="shared" si="320"/>
        <v>62876.539035885558</v>
      </c>
      <c r="YO414" s="9">
        <f t="shared" si="321"/>
        <v>7054</v>
      </c>
      <c r="YP414" s="14">
        <f t="shared" si="322"/>
        <v>0.35826694983780194</v>
      </c>
      <c r="YQ414" s="9">
        <f t="shared" si="323"/>
        <v>60214.756644610221</v>
      </c>
      <c r="YR414" s="9">
        <f t="shared" si="324"/>
        <v>55891.95727962011</v>
      </c>
      <c r="YS414" s="10">
        <f t="shared" si="325"/>
        <v>6.3490886381917147</v>
      </c>
      <c r="YT414" s="15">
        <f t="shared" si="326"/>
        <v>0.16228610114346134</v>
      </c>
      <c r="YU414" s="16">
        <f t="shared" si="327"/>
        <v>-4.797898267818713</v>
      </c>
      <c r="YV414" s="16">
        <f t="shared" si="328"/>
        <v>-18.705246020372272</v>
      </c>
      <c r="YW414" s="47">
        <f t="shared" si="329"/>
        <v>52.709080728271857</v>
      </c>
      <c r="YX414" s="5">
        <f t="shared" si="330"/>
        <v>67199.338400875669</v>
      </c>
      <c r="YY414" s="5">
        <f t="shared" si="331"/>
        <v>60106.590011727538</v>
      </c>
      <c r="YZ414" s="5">
        <f t="shared" si="332"/>
        <v>7092.7483891481825</v>
      </c>
      <c r="ZA414" s="5">
        <f t="shared" si="333"/>
        <v>0</v>
      </c>
      <c r="ZB414" s="5">
        <f t="shared" si="334"/>
        <v>67199.338400875713</v>
      </c>
      <c r="ZC414" s="6">
        <f t="shared" si="335"/>
        <v>1.0000000000000007</v>
      </c>
    </row>
    <row r="415" spans="1:679" s="8" customFormat="1" x14ac:dyDescent="0.25">
      <c r="A415" s="8">
        <v>2</v>
      </c>
      <c r="B415" s="8" t="s">
        <v>889</v>
      </c>
      <c r="C415" s="8" t="s">
        <v>890</v>
      </c>
      <c r="D415" s="8" t="s">
        <v>889</v>
      </c>
      <c r="E415" s="8" t="s">
        <v>3314</v>
      </c>
      <c r="F415" s="8" t="s">
        <v>3316</v>
      </c>
      <c r="G415" s="8" t="s">
        <v>3316</v>
      </c>
      <c r="H415" s="8" t="s">
        <v>3309</v>
      </c>
      <c r="I415" s="8" t="s">
        <v>3310</v>
      </c>
      <c r="J415" s="8" t="s">
        <v>3310</v>
      </c>
      <c r="L415" s="8">
        <v>5.75</v>
      </c>
      <c r="N415" s="7">
        <v>0</v>
      </c>
      <c r="O415" s="7">
        <v>0</v>
      </c>
      <c r="P415" s="8" t="s">
        <v>3370</v>
      </c>
      <c r="Q415" s="8" t="s">
        <v>891</v>
      </c>
      <c r="R415" s="8" t="s">
        <v>892</v>
      </c>
      <c r="S415" s="8" t="s">
        <v>119</v>
      </c>
      <c r="T415" s="8" t="s">
        <v>893</v>
      </c>
      <c r="U415" s="8" t="s">
        <v>135</v>
      </c>
      <c r="V415" s="8" t="s">
        <v>3378</v>
      </c>
      <c r="W415" s="8" t="s">
        <v>3382</v>
      </c>
      <c r="X415" s="8" t="s">
        <v>3388</v>
      </c>
      <c r="Y415" s="8" t="s">
        <v>3388</v>
      </c>
      <c r="Z415" s="8" t="s">
        <v>122</v>
      </c>
      <c r="AA415" s="8" t="s">
        <v>123</v>
      </c>
      <c r="AB415" s="8" t="s">
        <v>124</v>
      </c>
      <c r="AC415" s="8" t="s">
        <v>243</v>
      </c>
      <c r="AD415" s="8" t="s">
        <v>126</v>
      </c>
      <c r="AE415" s="8" t="s">
        <v>3393</v>
      </c>
      <c r="AF415" s="8" t="s">
        <v>127</v>
      </c>
      <c r="AG415" s="8">
        <v>75</v>
      </c>
      <c r="AH415" s="8">
        <v>62</v>
      </c>
      <c r="AI415" s="8">
        <v>95</v>
      </c>
      <c r="AJ415" s="8">
        <v>75</v>
      </c>
      <c r="AK415" s="8">
        <v>6.4</v>
      </c>
      <c r="AL415" s="8">
        <v>6.2</v>
      </c>
      <c r="AM415" s="8">
        <v>6.4</v>
      </c>
      <c r="AN415" s="8">
        <v>6.2</v>
      </c>
      <c r="AO415" s="8">
        <v>459.7</v>
      </c>
      <c r="AP415" s="8">
        <v>1.5</v>
      </c>
      <c r="AQ415" s="8">
        <v>15.1</v>
      </c>
      <c r="AR415" s="8">
        <v>0</v>
      </c>
      <c r="AS415" s="8">
        <v>57015</v>
      </c>
      <c r="AT415" s="8">
        <v>213</v>
      </c>
      <c r="AU415" s="8">
        <v>59693</v>
      </c>
      <c r="AV415" s="8">
        <v>478</v>
      </c>
      <c r="AW415" s="8">
        <v>8928</v>
      </c>
      <c r="AX415" s="8">
        <v>699</v>
      </c>
      <c r="AY415" s="8">
        <v>65953</v>
      </c>
      <c r="AZ415" s="8">
        <v>580</v>
      </c>
      <c r="BA415" s="8">
        <v>7.6290341240000004</v>
      </c>
      <c r="BB415" s="8">
        <v>939</v>
      </c>
      <c r="BF415" s="8">
        <v>109.25</v>
      </c>
      <c r="BG415" s="8">
        <v>0.04</v>
      </c>
      <c r="BH415" s="8">
        <v>23.09</v>
      </c>
      <c r="CO415" s="8" t="s">
        <v>894</v>
      </c>
      <c r="CP415" s="8" t="s">
        <v>895</v>
      </c>
      <c r="CQ415" s="8">
        <v>74.52</v>
      </c>
      <c r="CR415" s="8">
        <v>0.13400000000000001</v>
      </c>
      <c r="CS415" s="8">
        <v>62.064999999999998</v>
      </c>
      <c r="CT415" s="8">
        <v>7.6999999999999999E-2</v>
      </c>
      <c r="CU415" s="8">
        <v>95.007999999999996</v>
      </c>
      <c r="CV415" s="8">
        <v>4.7E-2</v>
      </c>
      <c r="CW415" s="8">
        <v>75</v>
      </c>
      <c r="CX415" s="8">
        <v>1.2999999999999999E-2</v>
      </c>
      <c r="CY415" s="8">
        <v>75.14</v>
      </c>
      <c r="CZ415" s="8">
        <v>0.21</v>
      </c>
      <c r="DA415" s="8">
        <v>56.79</v>
      </c>
      <c r="DB415" s="8">
        <v>0.13</v>
      </c>
      <c r="DC415" s="8">
        <v>59.75</v>
      </c>
      <c r="DD415" s="8">
        <v>0.04</v>
      </c>
      <c r="DE415" s="8">
        <v>0.20799999999999999</v>
      </c>
      <c r="DF415" s="8">
        <v>4.0000000000000001E-3</v>
      </c>
      <c r="DG415" s="8">
        <v>1.2213000000000001</v>
      </c>
      <c r="DH415" s="8">
        <v>2.8E-3</v>
      </c>
      <c r="DI415" s="8">
        <v>57015</v>
      </c>
      <c r="DJ415" s="8">
        <v>213</v>
      </c>
      <c r="DK415" s="8">
        <v>8928</v>
      </c>
      <c r="DL415" s="8">
        <v>699</v>
      </c>
      <c r="DM415" s="8">
        <v>7.6310000000000002</v>
      </c>
      <c r="DN415" s="8">
        <v>6.7000000000000004E-2</v>
      </c>
      <c r="DO415" s="8">
        <v>85783</v>
      </c>
      <c r="DP415" s="8">
        <v>139</v>
      </c>
      <c r="DQ415" s="8">
        <v>9.923</v>
      </c>
      <c r="DR415" s="8">
        <v>2.5999999999999999E-2</v>
      </c>
      <c r="DS415" s="8">
        <v>23.09</v>
      </c>
      <c r="DT415" s="8">
        <v>0.64</v>
      </c>
      <c r="DU415" s="8">
        <v>459.7</v>
      </c>
      <c r="DV415" s="8">
        <v>2.6</v>
      </c>
      <c r="DW415" s="8">
        <v>460.5</v>
      </c>
      <c r="DX415" s="8">
        <v>2.6</v>
      </c>
      <c r="DY415" s="8">
        <v>460.3</v>
      </c>
      <c r="DZ415" s="8">
        <v>2.6</v>
      </c>
      <c r="EA415" s="8">
        <v>15.1</v>
      </c>
      <c r="EB415" s="8">
        <v>0.1</v>
      </c>
      <c r="EC415" s="8">
        <v>13.2</v>
      </c>
      <c r="ED415" s="8">
        <v>0</v>
      </c>
      <c r="EE415" s="8">
        <v>13.2</v>
      </c>
      <c r="EF415" s="8">
        <v>0.1</v>
      </c>
      <c r="EG415" s="8">
        <v>6870.5</v>
      </c>
      <c r="EH415" s="8">
        <v>66.8</v>
      </c>
      <c r="EI415" s="8">
        <v>3328.2</v>
      </c>
      <c r="EJ415" s="8">
        <v>77.099999999999994</v>
      </c>
      <c r="EK415" s="8">
        <v>1774.4</v>
      </c>
      <c r="EL415" s="8">
        <v>57.2</v>
      </c>
      <c r="EM415" s="8">
        <v>460</v>
      </c>
      <c r="EO415" s="8">
        <v>460</v>
      </c>
      <c r="EQ415" s="8">
        <v>460</v>
      </c>
      <c r="ES415" s="8">
        <v>3.1</v>
      </c>
      <c r="EU415" s="8">
        <v>3.2</v>
      </c>
      <c r="EW415" s="8">
        <v>3.1</v>
      </c>
      <c r="EY415" s="8">
        <v>0.56999999999999995</v>
      </c>
      <c r="EZ415" s="8">
        <v>458</v>
      </c>
      <c r="FB415" s="8">
        <v>460</v>
      </c>
      <c r="FD415" s="8">
        <v>459</v>
      </c>
      <c r="FF415" s="8">
        <v>50.2</v>
      </c>
      <c r="FH415" s="8">
        <v>5</v>
      </c>
      <c r="FJ415" s="8">
        <v>4.5</v>
      </c>
      <c r="FL415" s="8">
        <v>3180</v>
      </c>
      <c r="FN415" s="8">
        <v>0.82</v>
      </c>
      <c r="FO415" s="8">
        <v>460</v>
      </c>
      <c r="FP415" s="8">
        <v>460</v>
      </c>
      <c r="FQ415" s="8">
        <v>460</v>
      </c>
      <c r="FR415" s="8">
        <v>5</v>
      </c>
      <c r="FS415" s="8">
        <v>4.7</v>
      </c>
      <c r="FT415" s="8">
        <v>4.5</v>
      </c>
      <c r="FU415" s="8">
        <v>3050</v>
      </c>
      <c r="FV415" s="8">
        <v>0.82</v>
      </c>
      <c r="FW415" s="8">
        <v>458.8</v>
      </c>
      <c r="FY415" s="8">
        <v>1.6</v>
      </c>
      <c r="GA415" s="8">
        <v>702.5</v>
      </c>
      <c r="GC415" s="8">
        <v>115</v>
      </c>
      <c r="GE415" s="8">
        <v>8637.5</v>
      </c>
      <c r="GT415" s="8">
        <v>222.31</v>
      </c>
      <c r="GU415" s="8">
        <v>0.36</v>
      </c>
      <c r="GV415" s="8">
        <v>107.6</v>
      </c>
      <c r="GW415" s="8">
        <v>0.1</v>
      </c>
      <c r="HB415" s="8">
        <v>249.09</v>
      </c>
      <c r="HC415" s="8">
        <v>0.31</v>
      </c>
      <c r="HD415" s="8">
        <v>177</v>
      </c>
      <c r="HE415" s="8">
        <v>0.27</v>
      </c>
      <c r="HF415" s="8">
        <v>116.8</v>
      </c>
      <c r="HG415" s="8">
        <v>0.09</v>
      </c>
      <c r="HH415" s="8">
        <v>-60.2</v>
      </c>
      <c r="HI415" s="8">
        <v>0.19</v>
      </c>
      <c r="HL415" s="8">
        <v>101.53</v>
      </c>
      <c r="HM415" s="8">
        <v>0.35</v>
      </c>
      <c r="HN415" s="8">
        <v>108.64</v>
      </c>
      <c r="HO415" s="8">
        <v>0.11</v>
      </c>
      <c r="HP415" s="8">
        <v>7.12</v>
      </c>
      <c r="HQ415" s="8">
        <v>0.28999999999999998</v>
      </c>
      <c r="HR415" s="8">
        <v>75.14</v>
      </c>
      <c r="HS415" s="8">
        <v>0.06</v>
      </c>
      <c r="HT415" s="8">
        <v>47.77</v>
      </c>
      <c r="HU415" s="8">
        <v>0.22</v>
      </c>
      <c r="HV415" s="8">
        <v>44.24</v>
      </c>
      <c r="HW415" s="8">
        <v>0.03</v>
      </c>
      <c r="HX415" s="8">
        <v>3.53</v>
      </c>
      <c r="HY415" s="8">
        <v>0.2</v>
      </c>
      <c r="HZ415" s="8">
        <v>74.569999999999993</v>
      </c>
      <c r="IA415" s="8">
        <v>0.05</v>
      </c>
      <c r="IB415" s="8">
        <v>56.89</v>
      </c>
      <c r="IC415" s="8">
        <v>0.28999999999999998</v>
      </c>
      <c r="ID415" s="8">
        <v>43.87</v>
      </c>
      <c r="IE415" s="8">
        <v>0.03</v>
      </c>
      <c r="IF415" s="8">
        <v>13.02</v>
      </c>
      <c r="IG415" s="8">
        <v>0.26</v>
      </c>
      <c r="IH415" s="8">
        <v>643.26</v>
      </c>
      <c r="II415" s="8">
        <v>0.94</v>
      </c>
      <c r="IK415" s="8">
        <v>0.11</v>
      </c>
      <c r="IL415" s="8">
        <v>85783</v>
      </c>
      <c r="IM415" s="8">
        <v>139</v>
      </c>
      <c r="IN415" s="8">
        <v>44571</v>
      </c>
      <c r="IO415" s="8">
        <v>92</v>
      </c>
      <c r="KB415" s="8">
        <v>251.12</v>
      </c>
      <c r="KC415" s="8">
        <v>0.35</v>
      </c>
      <c r="KD415" s="8">
        <v>168.97</v>
      </c>
      <c r="KE415" s="8">
        <v>0.3</v>
      </c>
      <c r="KF415" s="8">
        <v>117.39</v>
      </c>
      <c r="KG415" s="8">
        <v>0.1</v>
      </c>
      <c r="KH415" s="8">
        <v>51.57</v>
      </c>
      <c r="KI415" s="8">
        <v>0.39</v>
      </c>
      <c r="KJ415" s="8">
        <v>232.68</v>
      </c>
      <c r="KK415" s="8">
        <v>0.27</v>
      </c>
      <c r="KR415" s="8">
        <v>100.08</v>
      </c>
      <c r="KS415" s="8">
        <v>0.12</v>
      </c>
      <c r="KT415" s="8">
        <v>111.88</v>
      </c>
      <c r="KU415" s="8">
        <v>0.08</v>
      </c>
      <c r="KV415" s="8">
        <v>11.8</v>
      </c>
      <c r="KW415" s="8">
        <v>0.11</v>
      </c>
      <c r="KX415" s="8">
        <v>78.5</v>
      </c>
      <c r="KY415" s="8">
        <v>0.14000000000000001</v>
      </c>
      <c r="KZ415" s="8">
        <v>46.4</v>
      </c>
      <c r="LA415" s="8">
        <v>0.09</v>
      </c>
      <c r="LB415" s="8">
        <v>2.4700000000000002</v>
      </c>
      <c r="LC415" s="8">
        <v>0.32</v>
      </c>
      <c r="LD415" s="8">
        <v>78.11</v>
      </c>
      <c r="LE415" s="8">
        <v>0.14000000000000001</v>
      </c>
      <c r="LF415" s="8">
        <v>55.96</v>
      </c>
      <c r="LG415" s="8">
        <v>0.46</v>
      </c>
      <c r="LH415" s="8">
        <v>46.15</v>
      </c>
      <c r="LI415" s="8">
        <v>0.09</v>
      </c>
      <c r="LJ415" s="8">
        <v>9.82</v>
      </c>
      <c r="LK415" s="8">
        <v>0.51</v>
      </c>
      <c r="LL415" s="8">
        <v>106.08</v>
      </c>
      <c r="LM415" s="8">
        <v>0.11</v>
      </c>
      <c r="LN415" s="8">
        <v>643.83000000000004</v>
      </c>
      <c r="LO415" s="8">
        <v>1.71</v>
      </c>
      <c r="LP415" s="8">
        <v>39.5</v>
      </c>
      <c r="LQ415" s="8">
        <v>0.04</v>
      </c>
      <c r="LR415" s="8">
        <v>109.23</v>
      </c>
      <c r="LS415" s="8">
        <v>0.06</v>
      </c>
      <c r="LT415" s="8">
        <v>85783</v>
      </c>
      <c r="LU415" s="8">
        <v>139</v>
      </c>
      <c r="LV415" s="8">
        <v>44894</v>
      </c>
      <c r="LW415" s="8">
        <v>102</v>
      </c>
      <c r="MP415" s="8">
        <v>106.8</v>
      </c>
      <c r="MQ415" s="8">
        <v>0.13</v>
      </c>
      <c r="MR415" s="8">
        <v>106.08</v>
      </c>
      <c r="MS415" s="8">
        <v>0.11</v>
      </c>
      <c r="MT415" s="8">
        <v>101.83</v>
      </c>
      <c r="MU415" s="8">
        <v>0.14000000000000001</v>
      </c>
      <c r="MV415" s="8">
        <v>102.07</v>
      </c>
      <c r="MW415" s="8">
        <v>0.11</v>
      </c>
      <c r="MX415" s="8">
        <v>57.35</v>
      </c>
      <c r="MY415" s="8">
        <v>0.06</v>
      </c>
      <c r="MZ415" s="8">
        <v>57.08</v>
      </c>
      <c r="NA415" s="8">
        <v>7.0000000000000007E-2</v>
      </c>
      <c r="NB415" s="8">
        <v>56.71</v>
      </c>
      <c r="NC415" s="8">
        <v>0.1</v>
      </c>
      <c r="ND415" s="8">
        <v>57.5</v>
      </c>
      <c r="NE415" s="8">
        <v>0.04</v>
      </c>
      <c r="NF415" s="8">
        <v>57.26</v>
      </c>
      <c r="NG415" s="8">
        <v>0.05</v>
      </c>
      <c r="NH415" s="8">
        <v>57.39</v>
      </c>
      <c r="NI415" s="8">
        <v>0.05</v>
      </c>
      <c r="NJ415" s="8">
        <v>107.07</v>
      </c>
      <c r="NK415" s="8">
        <v>0.09</v>
      </c>
      <c r="NL415" s="8">
        <v>101.9</v>
      </c>
      <c r="NM415" s="8">
        <v>0.06</v>
      </c>
      <c r="NN415" s="8">
        <v>49.27</v>
      </c>
      <c r="NO415" s="8">
        <v>0.28999999999999998</v>
      </c>
      <c r="NP415" s="8">
        <v>56.19</v>
      </c>
      <c r="NQ415" s="8">
        <v>0.33</v>
      </c>
      <c r="NR415" s="8">
        <v>167.59</v>
      </c>
      <c r="NS415" s="8">
        <v>0.4</v>
      </c>
      <c r="NT415" s="8">
        <v>101.92</v>
      </c>
      <c r="NU415" s="8">
        <v>0.12</v>
      </c>
      <c r="NV415" s="8">
        <v>101.54</v>
      </c>
      <c r="NW415" s="8">
        <v>0.16</v>
      </c>
      <c r="NX415" s="8">
        <v>49.37</v>
      </c>
      <c r="NY415" s="8">
        <v>0.13</v>
      </c>
      <c r="NZ415" s="8">
        <v>55.8</v>
      </c>
      <c r="OA415" s="8">
        <v>0.67</v>
      </c>
      <c r="OF415" s="8">
        <v>93.39</v>
      </c>
      <c r="OG415" s="8">
        <v>0.11</v>
      </c>
      <c r="OP415" s="8">
        <v>101.83</v>
      </c>
      <c r="OQ415" s="8">
        <v>0.14000000000000001</v>
      </c>
      <c r="OR415" s="8">
        <v>102.07</v>
      </c>
      <c r="OS415" s="8">
        <v>0.11</v>
      </c>
      <c r="PF415" s="8">
        <v>101.53</v>
      </c>
      <c r="PG415" s="8">
        <v>0.35</v>
      </c>
      <c r="PH415" s="8">
        <v>57.39</v>
      </c>
      <c r="PI415" s="8">
        <v>0.05</v>
      </c>
      <c r="PJ415" s="8">
        <v>107.6</v>
      </c>
      <c r="PK415" s="8">
        <v>0.1</v>
      </c>
      <c r="PL415" s="8">
        <v>102.41</v>
      </c>
      <c r="PM415" s="8">
        <v>0.16</v>
      </c>
      <c r="PN415" s="8">
        <v>106.8</v>
      </c>
      <c r="PO415" s="8">
        <v>0.13</v>
      </c>
      <c r="PP415" s="8">
        <v>106.08</v>
      </c>
      <c r="PQ415" s="8">
        <v>0.11</v>
      </c>
      <c r="QH415" s="8">
        <v>48.87</v>
      </c>
      <c r="QI415" s="8">
        <v>0.28000000000000003</v>
      </c>
      <c r="QV415" s="8">
        <v>176.07</v>
      </c>
      <c r="QW415" s="8">
        <v>0.35</v>
      </c>
      <c r="QX415" s="8">
        <v>94.14</v>
      </c>
      <c r="QY415" s="8">
        <v>0.1</v>
      </c>
      <c r="QZ415" s="8">
        <v>94.29</v>
      </c>
      <c r="RA415" s="8">
        <v>0.09</v>
      </c>
      <c r="RB415" s="8">
        <v>75.69</v>
      </c>
      <c r="RC415" s="8">
        <v>0.22</v>
      </c>
      <c r="RD415" s="8">
        <v>75.45</v>
      </c>
      <c r="RE415" s="8">
        <v>0.21</v>
      </c>
      <c r="RF415" s="8">
        <v>75.25</v>
      </c>
      <c r="RG415" s="8">
        <v>0.2</v>
      </c>
      <c r="RH415" s="8">
        <v>75.930000000000007</v>
      </c>
      <c r="RI415" s="8">
        <v>0.21</v>
      </c>
      <c r="RJ415" s="8">
        <v>75.98</v>
      </c>
      <c r="RK415" s="8">
        <v>0.22</v>
      </c>
      <c r="RL415" s="8">
        <v>75.87</v>
      </c>
      <c r="RM415" s="8">
        <v>0.23</v>
      </c>
      <c r="RN415" s="8">
        <v>75.66</v>
      </c>
      <c r="RO415" s="8">
        <v>0.23</v>
      </c>
      <c r="RP415" s="8">
        <v>79.87</v>
      </c>
      <c r="RQ415" s="8">
        <v>0.13</v>
      </c>
      <c r="RR415" s="8">
        <v>79.27</v>
      </c>
      <c r="RS415" s="8">
        <v>0.12</v>
      </c>
      <c r="RT415" s="8">
        <v>78.2</v>
      </c>
      <c r="RU415" s="8">
        <v>0.12</v>
      </c>
      <c r="RV415" s="8">
        <v>76.03</v>
      </c>
      <c r="RW415" s="8">
        <v>0.17</v>
      </c>
      <c r="RX415" s="8">
        <v>77.52</v>
      </c>
      <c r="RY415" s="8">
        <v>0.19</v>
      </c>
      <c r="RZ415" s="8">
        <v>77.599999999999994</v>
      </c>
      <c r="SA415" s="8">
        <v>0.18</v>
      </c>
      <c r="SB415" s="8">
        <v>77.02</v>
      </c>
      <c r="SC415" s="8">
        <v>0.2</v>
      </c>
      <c r="SD415" s="8">
        <v>75.77</v>
      </c>
      <c r="SE415" s="8">
        <v>0.21</v>
      </c>
      <c r="SF415" s="8">
        <v>75.59</v>
      </c>
      <c r="SG415" s="8">
        <v>0.2</v>
      </c>
      <c r="SH415" s="8">
        <v>75.37</v>
      </c>
      <c r="SI415" s="8">
        <v>0.2</v>
      </c>
      <c r="SJ415" s="8">
        <v>75.3</v>
      </c>
      <c r="SK415" s="8">
        <v>0.19</v>
      </c>
      <c r="SL415" s="8">
        <v>75.41</v>
      </c>
      <c r="SM415" s="8">
        <v>0.22</v>
      </c>
      <c r="SN415" s="8">
        <v>75.37</v>
      </c>
      <c r="SO415" s="8">
        <v>0.22</v>
      </c>
      <c r="SP415" s="8">
        <v>76.23</v>
      </c>
      <c r="SQ415" s="8">
        <v>0.24</v>
      </c>
      <c r="SR415" s="8">
        <v>75.53</v>
      </c>
      <c r="SS415" s="8">
        <v>0.25</v>
      </c>
      <c r="ST415" s="8">
        <v>75.64</v>
      </c>
      <c r="SU415" s="8">
        <v>0.18</v>
      </c>
      <c r="SV415" s="8">
        <v>75.62</v>
      </c>
      <c r="SW415" s="8">
        <v>0.18</v>
      </c>
      <c r="SX415" s="8">
        <v>76.430000000000007</v>
      </c>
      <c r="SY415" s="8">
        <v>0.17</v>
      </c>
      <c r="SZ415" s="8">
        <v>76.52</v>
      </c>
      <c r="TA415" s="8">
        <v>0.19</v>
      </c>
      <c r="TD415" s="8">
        <v>75.209999999999994</v>
      </c>
      <c r="TE415" s="8">
        <v>0.2</v>
      </c>
      <c r="TF415" s="8">
        <v>76.099999999999994</v>
      </c>
      <c r="TG415" s="8">
        <v>0.2</v>
      </c>
      <c r="TH415" s="8">
        <v>75.81</v>
      </c>
      <c r="TI415" s="8">
        <v>0.2</v>
      </c>
      <c r="TJ415" s="8">
        <v>75.55</v>
      </c>
      <c r="TK415" s="8">
        <v>0.2</v>
      </c>
      <c r="TL415" s="8">
        <v>75.42</v>
      </c>
      <c r="TN415" s="8">
        <v>75.349999999999994</v>
      </c>
      <c r="TO415" s="8">
        <v>0.19</v>
      </c>
      <c r="TP415" s="8">
        <v>83.91</v>
      </c>
      <c r="TQ415" s="8">
        <v>0.11</v>
      </c>
      <c r="TR415" s="8">
        <v>82.14</v>
      </c>
      <c r="TS415" s="8">
        <v>0.16</v>
      </c>
      <c r="TT415" s="8">
        <v>76.930000000000007</v>
      </c>
      <c r="TU415" s="8">
        <v>0.17</v>
      </c>
      <c r="TV415" s="8">
        <v>75.66</v>
      </c>
      <c r="TW415" s="8">
        <v>0.2</v>
      </c>
      <c r="TX415" s="8">
        <v>75.42</v>
      </c>
      <c r="TY415" s="8">
        <v>0.21</v>
      </c>
      <c r="WJ415" s="8" t="s">
        <v>230</v>
      </c>
      <c r="WK415" s="8">
        <v>74.52</v>
      </c>
      <c r="WL415" s="8">
        <v>0.13400000000000001</v>
      </c>
      <c r="WM415" s="8">
        <v>62.064999999999998</v>
      </c>
      <c r="WN415" s="8">
        <v>7.6999999999999999E-2</v>
      </c>
      <c r="WO415" s="8">
        <v>56.994</v>
      </c>
      <c r="WP415" s="8">
        <v>0.11600000000000001</v>
      </c>
      <c r="WQ415" s="8">
        <v>54.509</v>
      </c>
      <c r="WR415" s="8">
        <v>6.6000000000000003E-2</v>
      </c>
      <c r="WS415" s="8">
        <v>95.007999999999996</v>
      </c>
      <c r="WT415" s="8">
        <v>4.7E-2</v>
      </c>
      <c r="WU415" s="8">
        <v>75</v>
      </c>
      <c r="WV415" s="8">
        <v>1.2999999999999999E-2</v>
      </c>
      <c r="WW415" s="8">
        <v>2950.7</v>
      </c>
      <c r="WX415" s="8">
        <v>3.3</v>
      </c>
      <c r="WY415" s="8">
        <v>2912.9</v>
      </c>
      <c r="WZ415" s="8">
        <v>3.5</v>
      </c>
      <c r="XA415" s="8">
        <v>0.60799999999999998</v>
      </c>
      <c r="XB415" s="8">
        <v>3.0000000000000001E-3</v>
      </c>
      <c r="XC415" s="8">
        <v>-0.28699999999999998</v>
      </c>
      <c r="XD415" s="8">
        <v>2E-3</v>
      </c>
      <c r="XE415" s="8">
        <v>0.20799999999999999</v>
      </c>
      <c r="XF415" s="8">
        <v>4.0000000000000001E-3</v>
      </c>
      <c r="XG415" s="8">
        <v>1.2213000000000001</v>
      </c>
      <c r="XH415" s="8">
        <v>2.8E-3</v>
      </c>
      <c r="XI415" s="8">
        <v>29.399000000000001</v>
      </c>
      <c r="XJ415" s="8">
        <v>0</v>
      </c>
      <c r="XK415" s="8">
        <v>8645</v>
      </c>
      <c r="XL415" s="8">
        <v>20</v>
      </c>
      <c r="XM415" s="8">
        <v>1590</v>
      </c>
      <c r="XO415" s="1">
        <v>0</v>
      </c>
      <c r="XP415" s="2">
        <v>0</v>
      </c>
      <c r="XQ415" s="4">
        <v>13.029</v>
      </c>
      <c r="XR415" s="4">
        <v>0.27900000000000003</v>
      </c>
      <c r="XS415" s="45">
        <f t="shared" si="336"/>
        <v>1.4527636765607272</v>
      </c>
      <c r="XT415" s="9">
        <f t="shared" si="309"/>
        <v>13523.563454457704</v>
      </c>
      <c r="XU415" s="46">
        <f t="shared" si="310"/>
        <v>208.06271294488189</v>
      </c>
      <c r="XV415" s="9">
        <f t="shared" si="337"/>
        <v>0</v>
      </c>
      <c r="XW415" s="9">
        <f t="shared" si="311"/>
        <v>0</v>
      </c>
      <c r="XX415" s="9">
        <f t="shared" si="312"/>
        <v>13523.563454457704</v>
      </c>
      <c r="XY415" s="15">
        <f t="shared" si="313"/>
        <v>8.9369641258721377E-3</v>
      </c>
      <c r="XZ415" s="9">
        <f t="shared" si="314"/>
        <v>27.662615197147367</v>
      </c>
      <c r="YA415" s="9">
        <f t="shared" si="315"/>
        <v>55.541236323439271</v>
      </c>
      <c r="YB415" s="10">
        <v>14.100100632130872</v>
      </c>
      <c r="YC415" s="10">
        <v>13.091372003851731</v>
      </c>
      <c r="YD415" s="3">
        <v>1.3918862665206045E-2</v>
      </c>
      <c r="YE415" s="9">
        <v>38.156980354802187</v>
      </c>
      <c r="YF415" s="15">
        <v>8.9369641258721377E-3</v>
      </c>
      <c r="YG415" s="9">
        <v>27.662615197147371</v>
      </c>
      <c r="YH415" s="15">
        <v>8.4423909640191312E-3</v>
      </c>
      <c r="YI415" s="9">
        <v>22.849574352812166</v>
      </c>
      <c r="YJ415" s="9">
        <f t="shared" si="316"/>
        <v>74.519999999999968</v>
      </c>
      <c r="YK415" s="9">
        <f t="shared" si="317"/>
        <v>62.065006415621056</v>
      </c>
      <c r="YL415" s="9">
        <f t="shared" si="318"/>
        <v>22.495465499710072</v>
      </c>
      <c r="YM415" s="9">
        <f t="shared" si="319"/>
        <v>69878.2768119752</v>
      </c>
      <c r="YN415" s="9">
        <f t="shared" si="320"/>
        <v>61598.523568110133</v>
      </c>
      <c r="YO415" s="9">
        <f t="shared" si="321"/>
        <v>7055</v>
      </c>
      <c r="YP415" s="14">
        <f t="shared" si="322"/>
        <v>0.3445808353973831</v>
      </c>
      <c r="YQ415" s="9">
        <f t="shared" si="323"/>
        <v>65161.724851256084</v>
      </c>
      <c r="YR415" s="9">
        <f t="shared" si="324"/>
        <v>56881.971607391017</v>
      </c>
      <c r="YS415" s="10">
        <f t="shared" si="325"/>
        <v>7.5375043205617214</v>
      </c>
      <c r="YT415" s="15">
        <f t="shared" si="326"/>
        <v>0.14616981026459103</v>
      </c>
      <c r="YU415" s="16">
        <f t="shared" si="327"/>
        <v>-5.1671496974372957</v>
      </c>
      <c r="YV415" s="16">
        <f t="shared" si="328"/>
        <v>-18.978763676560696</v>
      </c>
      <c r="YW415" s="47">
        <f t="shared" si="329"/>
        <v>52.292203530959711</v>
      </c>
      <c r="YX415" s="5">
        <f t="shared" si="330"/>
        <v>69878.2768119752</v>
      </c>
      <c r="YY415" s="5">
        <f t="shared" si="331"/>
        <v>65089.463267263833</v>
      </c>
      <c r="YZ415" s="5">
        <f t="shared" si="332"/>
        <v>4788.8135447114091</v>
      </c>
      <c r="ZA415" s="5">
        <f t="shared" si="333"/>
        <v>0</v>
      </c>
      <c r="ZB415" s="5">
        <f t="shared" si="334"/>
        <v>69878.276811975244</v>
      </c>
      <c r="ZC415" s="6">
        <f t="shared" si="335"/>
        <v>1.0000000000000007</v>
      </c>
    </row>
    <row r="416" spans="1:679" s="8" customFormat="1" x14ac:dyDescent="0.25">
      <c r="A416" s="8">
        <v>2</v>
      </c>
      <c r="B416" s="8" t="s">
        <v>945</v>
      </c>
      <c r="C416" s="8" t="s">
        <v>946</v>
      </c>
      <c r="D416" s="8" t="s">
        <v>945</v>
      </c>
      <c r="E416" s="8" t="s">
        <v>3314</v>
      </c>
      <c r="F416" s="8" t="s">
        <v>3316</v>
      </c>
      <c r="G416" s="8" t="s">
        <v>3316</v>
      </c>
      <c r="H416" s="8" t="s">
        <v>3309</v>
      </c>
      <c r="I416" s="8" t="s">
        <v>3310</v>
      </c>
      <c r="J416" s="8" t="s">
        <v>3310</v>
      </c>
      <c r="K416" s="8">
        <v>939</v>
      </c>
      <c r="L416" s="8">
        <v>5.75</v>
      </c>
      <c r="N416" s="7">
        <v>0</v>
      </c>
      <c r="O416" s="7">
        <v>0</v>
      </c>
      <c r="P416" s="8" t="s">
        <v>3370</v>
      </c>
      <c r="Q416" s="8" t="s">
        <v>947</v>
      </c>
      <c r="R416" s="8" t="s">
        <v>948</v>
      </c>
      <c r="S416" s="8" t="s">
        <v>119</v>
      </c>
      <c r="T416" s="8" t="s">
        <v>120</v>
      </c>
      <c r="U416" s="8" t="s">
        <v>949</v>
      </c>
      <c r="V416" s="8" t="s">
        <v>3378</v>
      </c>
      <c r="W416" s="8" t="s">
        <v>3382</v>
      </c>
      <c r="X416" s="8" t="s">
        <v>3388</v>
      </c>
      <c r="Y416" s="8" t="s">
        <v>3388</v>
      </c>
      <c r="Z416" s="8" t="s">
        <v>122</v>
      </c>
      <c r="AA416" s="8" t="s">
        <v>123</v>
      </c>
      <c r="AB416" s="8" t="s">
        <v>124</v>
      </c>
      <c r="AC416" s="8" t="s">
        <v>243</v>
      </c>
      <c r="AD416" s="8" t="s">
        <v>126</v>
      </c>
      <c r="AE416" s="8" t="s">
        <v>3393</v>
      </c>
      <c r="AF416" s="8" t="s">
        <v>127</v>
      </c>
      <c r="AG416" s="8">
        <v>75</v>
      </c>
      <c r="AH416" s="8">
        <v>62</v>
      </c>
      <c r="AI416" s="8">
        <v>115</v>
      </c>
      <c r="AJ416" s="8">
        <v>80</v>
      </c>
      <c r="AK416" s="8">
        <v>6.4</v>
      </c>
      <c r="AL416" s="8">
        <v>6.2</v>
      </c>
      <c r="AM416" s="8">
        <v>6.4</v>
      </c>
      <c r="AN416" s="8">
        <v>6.2</v>
      </c>
      <c r="AO416" s="8">
        <v>460.8</v>
      </c>
      <c r="AP416" s="8">
        <v>1</v>
      </c>
      <c r="AQ416" s="8">
        <v>16.8</v>
      </c>
      <c r="AR416" s="8">
        <v>0</v>
      </c>
      <c r="AS416" s="8">
        <v>45413</v>
      </c>
      <c r="AT416" s="8">
        <v>60</v>
      </c>
      <c r="AU416" s="8">
        <v>45304</v>
      </c>
      <c r="AV416" s="8">
        <v>438</v>
      </c>
      <c r="AW416" s="8">
        <v>2445</v>
      </c>
      <c r="AX416" s="8">
        <v>242</v>
      </c>
      <c r="AY416" s="8">
        <v>47860</v>
      </c>
      <c r="AZ416" s="8">
        <v>256</v>
      </c>
      <c r="BA416" s="8">
        <v>4.7574552680000002</v>
      </c>
      <c r="BB416" s="8">
        <v>949</v>
      </c>
      <c r="CO416" s="8" t="s">
        <v>950</v>
      </c>
      <c r="CP416" s="8" t="s">
        <v>951</v>
      </c>
      <c r="CQ416" s="8">
        <v>74.882000000000005</v>
      </c>
      <c r="CR416" s="8">
        <v>6.0000000000000001E-3</v>
      </c>
      <c r="CS416" s="8">
        <v>62.119</v>
      </c>
      <c r="CT416" s="8">
        <v>4.9000000000000002E-2</v>
      </c>
      <c r="CU416" s="8">
        <v>114.952</v>
      </c>
      <c r="CV416" s="8">
        <v>1.7000000000000001E-2</v>
      </c>
      <c r="CW416" s="8">
        <v>80.007999999999996</v>
      </c>
      <c r="CX416" s="8">
        <v>2.3E-2</v>
      </c>
      <c r="CY416" s="8">
        <v>74.819999999999993</v>
      </c>
      <c r="CZ416" s="8">
        <v>0.14000000000000001</v>
      </c>
      <c r="DA416" s="8">
        <v>61.04</v>
      </c>
      <c r="DB416" s="8">
        <v>0.04</v>
      </c>
      <c r="DC416" s="8">
        <v>63.09</v>
      </c>
      <c r="DD416" s="8">
        <v>0.02</v>
      </c>
      <c r="DE416" s="8">
        <v>0.27200000000000002</v>
      </c>
      <c r="DF416" s="8">
        <v>5.0000000000000001E-3</v>
      </c>
      <c r="DG416" s="8">
        <v>1.2730999999999999</v>
      </c>
      <c r="DH416" s="8">
        <v>3.3999999999999998E-3</v>
      </c>
      <c r="DI416" s="8">
        <v>45413</v>
      </c>
      <c r="DJ416" s="8">
        <v>60</v>
      </c>
      <c r="DK416" s="8">
        <v>2445</v>
      </c>
      <c r="DL416" s="8">
        <v>242</v>
      </c>
      <c r="DM416" s="8">
        <v>4.758</v>
      </c>
      <c r="DN416" s="8">
        <v>2.7E-2</v>
      </c>
      <c r="DU416" s="8">
        <v>460.8</v>
      </c>
      <c r="DV416" s="8">
        <v>2.5</v>
      </c>
      <c r="DW416" s="8">
        <v>460.6</v>
      </c>
      <c r="DX416" s="8">
        <v>2.5</v>
      </c>
      <c r="DY416" s="8">
        <v>459.2</v>
      </c>
      <c r="DZ416" s="8">
        <v>2.5</v>
      </c>
      <c r="EA416" s="8">
        <v>16.8</v>
      </c>
      <c r="EB416" s="8">
        <v>0.1</v>
      </c>
      <c r="EC416" s="8">
        <v>14.9</v>
      </c>
      <c r="ED416" s="8">
        <v>0</v>
      </c>
      <c r="EE416" s="8">
        <v>14.5</v>
      </c>
      <c r="EF416" s="8">
        <v>0.1</v>
      </c>
      <c r="EG416" s="8">
        <v>7714.8</v>
      </c>
      <c r="EH416" s="8">
        <v>66.900000000000006</v>
      </c>
      <c r="EI416" s="8">
        <v>3334.8</v>
      </c>
      <c r="EJ416" s="8">
        <v>69</v>
      </c>
      <c r="EK416" s="8">
        <v>2345.1</v>
      </c>
      <c r="EL416" s="8">
        <v>58.6</v>
      </c>
      <c r="EM416" s="8">
        <v>460</v>
      </c>
      <c r="EO416" s="8">
        <v>460</v>
      </c>
      <c r="EQ416" s="8">
        <v>460</v>
      </c>
      <c r="ES416" s="8">
        <v>3.2</v>
      </c>
      <c r="EU416" s="8">
        <v>3.2</v>
      </c>
      <c r="EW416" s="8">
        <v>3.1</v>
      </c>
      <c r="EY416" s="8">
        <v>0.56000000000000005</v>
      </c>
      <c r="EZ416" s="8">
        <v>460</v>
      </c>
      <c r="FB416" s="8">
        <v>460</v>
      </c>
      <c r="FD416" s="8">
        <v>460</v>
      </c>
      <c r="FF416" s="8">
        <v>4.9000000000000004</v>
      </c>
      <c r="FH416" s="8">
        <v>5.7</v>
      </c>
      <c r="FJ416" s="8">
        <v>5.3</v>
      </c>
      <c r="FL416" s="8">
        <v>3820</v>
      </c>
      <c r="FN416" s="8">
        <v>0.85</v>
      </c>
      <c r="FO416" s="8">
        <v>460</v>
      </c>
      <c r="FP416" s="8">
        <v>460</v>
      </c>
      <c r="FQ416" s="8">
        <v>460</v>
      </c>
      <c r="FR416" s="8">
        <v>5.8</v>
      </c>
      <c r="FS416" s="8">
        <v>5.4</v>
      </c>
      <c r="FT416" s="8">
        <v>5.3</v>
      </c>
      <c r="FU416" s="8">
        <v>3790</v>
      </c>
      <c r="FV416" s="8">
        <v>0.85</v>
      </c>
      <c r="FW416" s="8">
        <v>459.9</v>
      </c>
      <c r="FY416" s="8">
        <v>1.6</v>
      </c>
      <c r="GA416" s="8">
        <v>683.3</v>
      </c>
      <c r="GC416" s="8">
        <v>85</v>
      </c>
      <c r="GE416" s="8">
        <v>10008.299999999999</v>
      </c>
      <c r="GT416" s="8">
        <v>290.06</v>
      </c>
      <c r="GU416" s="8">
        <v>0.25</v>
      </c>
      <c r="GV416" s="8">
        <v>116.08</v>
      </c>
      <c r="GW416" s="8">
        <v>0.1</v>
      </c>
      <c r="GX416" s="8">
        <v>128.13999999999999</v>
      </c>
      <c r="GY416" s="8">
        <v>0.06</v>
      </c>
      <c r="GZ416" s="8">
        <v>12.06</v>
      </c>
      <c r="HA416" s="8">
        <v>0.08</v>
      </c>
      <c r="HB416" s="8">
        <v>301.95999999999998</v>
      </c>
      <c r="HC416" s="8">
        <v>0.27</v>
      </c>
      <c r="HD416" s="8">
        <v>242.02</v>
      </c>
      <c r="HE416" s="8">
        <v>7.0000000000000007E-2</v>
      </c>
      <c r="HF416" s="8">
        <v>131.22</v>
      </c>
      <c r="HG416" s="8">
        <v>7.0000000000000007E-2</v>
      </c>
      <c r="HH416" s="8">
        <v>110.8</v>
      </c>
      <c r="HI416" s="8">
        <v>0.06</v>
      </c>
      <c r="HJ416" s="8">
        <v>177.13</v>
      </c>
      <c r="HK416" s="8">
        <v>0.05</v>
      </c>
      <c r="HL416" s="8">
        <v>89.37</v>
      </c>
      <c r="HM416" s="8">
        <v>0.06</v>
      </c>
      <c r="HN416" s="8">
        <v>93.17</v>
      </c>
      <c r="HO416" s="8">
        <v>0.05</v>
      </c>
      <c r="HP416" s="8">
        <v>3.74</v>
      </c>
      <c r="HQ416" s="8">
        <v>0.05</v>
      </c>
      <c r="HR416" s="8">
        <v>63.88</v>
      </c>
      <c r="HS416" s="8">
        <v>0.04</v>
      </c>
      <c r="HT416" s="8">
        <v>71.83</v>
      </c>
      <c r="HU416" s="8">
        <v>0.04</v>
      </c>
      <c r="HV416" s="8">
        <v>36.47</v>
      </c>
      <c r="HW416" s="8">
        <v>0.03</v>
      </c>
      <c r="HX416" s="8">
        <v>35.35</v>
      </c>
      <c r="HY416" s="8">
        <v>0.04</v>
      </c>
      <c r="HZ416" s="8">
        <v>63.5</v>
      </c>
      <c r="IA416" s="8">
        <v>0.05</v>
      </c>
      <c r="IB416" s="8">
        <v>76.56</v>
      </c>
      <c r="IC416" s="8">
        <v>0.04</v>
      </c>
      <c r="ID416" s="8">
        <v>36.200000000000003</v>
      </c>
      <c r="IE416" s="8">
        <v>0.03</v>
      </c>
      <c r="IF416" s="8">
        <v>40.369999999999997</v>
      </c>
      <c r="IG416" s="8">
        <v>0.05</v>
      </c>
      <c r="KB416" s="8">
        <v>311.72000000000003</v>
      </c>
      <c r="KC416" s="8">
        <v>0.27</v>
      </c>
      <c r="KD416" s="8">
        <v>194.7</v>
      </c>
      <c r="KE416" s="8">
        <v>0.2</v>
      </c>
      <c r="KF416" s="8">
        <v>133.69</v>
      </c>
      <c r="KG416" s="8">
        <v>0.06</v>
      </c>
      <c r="KH416" s="8">
        <v>61.02</v>
      </c>
      <c r="KI416" s="8">
        <v>0.2</v>
      </c>
      <c r="KJ416" s="8">
        <v>295.56</v>
      </c>
      <c r="KK416" s="8">
        <v>0.35</v>
      </c>
      <c r="KL416" s="8">
        <v>129.57</v>
      </c>
      <c r="KM416" s="8">
        <v>0.09</v>
      </c>
      <c r="KN416" s="8">
        <v>11.97</v>
      </c>
      <c r="KO416" s="8">
        <v>0.11</v>
      </c>
      <c r="KP416" s="8">
        <v>283.17</v>
      </c>
      <c r="KQ416" s="8">
        <v>0.05</v>
      </c>
      <c r="KR416" s="8">
        <v>116.05</v>
      </c>
      <c r="KS416" s="8">
        <v>0.12</v>
      </c>
      <c r="KT416" s="8">
        <v>126.31</v>
      </c>
      <c r="KU416" s="8">
        <v>0.05</v>
      </c>
      <c r="KV416" s="8">
        <v>10.220000000000001</v>
      </c>
      <c r="KW416" s="8">
        <v>0.05</v>
      </c>
      <c r="KX416" s="8">
        <v>80.88</v>
      </c>
      <c r="KY416" s="8">
        <v>0.13</v>
      </c>
      <c r="KZ416" s="8">
        <v>47.84</v>
      </c>
      <c r="LA416" s="8">
        <v>0.08</v>
      </c>
      <c r="LB416" s="8">
        <v>2.87</v>
      </c>
      <c r="LC416" s="8">
        <v>0.36</v>
      </c>
      <c r="LD416" s="8">
        <v>80.06</v>
      </c>
      <c r="LE416" s="8">
        <v>0.14000000000000001</v>
      </c>
      <c r="LF416" s="8">
        <v>59.3</v>
      </c>
      <c r="LG416" s="8">
        <v>0.42</v>
      </c>
      <c r="LH416" s="8">
        <v>47.33</v>
      </c>
      <c r="LI416" s="8">
        <v>0.09</v>
      </c>
      <c r="LJ416" s="8">
        <v>11.97</v>
      </c>
      <c r="LK416" s="8">
        <v>0.43</v>
      </c>
      <c r="LL416" s="8">
        <v>95.16</v>
      </c>
      <c r="LM416" s="8">
        <v>7.0000000000000007E-2</v>
      </c>
      <c r="MP416" s="8">
        <v>96.23</v>
      </c>
      <c r="MQ416" s="8">
        <v>7.0000000000000007E-2</v>
      </c>
      <c r="MR416" s="8">
        <v>95.16</v>
      </c>
      <c r="MS416" s="8">
        <v>7.0000000000000007E-2</v>
      </c>
      <c r="MT416" s="8">
        <v>117.5</v>
      </c>
      <c r="MU416" s="8">
        <v>0.13</v>
      </c>
      <c r="MV416" s="8">
        <v>117.77</v>
      </c>
      <c r="MW416" s="8">
        <v>0.13</v>
      </c>
      <c r="MX416" s="8">
        <v>61.18</v>
      </c>
      <c r="MY416" s="8">
        <v>0.05</v>
      </c>
      <c r="MZ416" s="8">
        <v>60.91</v>
      </c>
      <c r="NA416" s="8">
        <v>0.04</v>
      </c>
      <c r="ND416" s="8">
        <v>61.3</v>
      </c>
      <c r="NE416" s="8">
        <v>0.05</v>
      </c>
      <c r="NF416" s="8">
        <v>61.24</v>
      </c>
      <c r="NG416" s="8">
        <v>0.04</v>
      </c>
      <c r="NH416" s="8">
        <v>61.13</v>
      </c>
      <c r="NI416" s="8">
        <v>0.04</v>
      </c>
      <c r="NJ416" s="8">
        <v>116.18</v>
      </c>
      <c r="NK416" s="8">
        <v>7.0000000000000007E-2</v>
      </c>
      <c r="NL416" s="8">
        <v>90.67</v>
      </c>
      <c r="NM416" s="8">
        <v>0.08</v>
      </c>
      <c r="NN416" s="8">
        <v>72.33</v>
      </c>
      <c r="NO416" s="8">
        <v>0.06</v>
      </c>
      <c r="NP416" s="8">
        <v>76.790000000000006</v>
      </c>
      <c r="NQ416" s="8">
        <v>0.05</v>
      </c>
      <c r="NR416" s="8">
        <v>191.61</v>
      </c>
      <c r="NS416" s="8">
        <v>0.22</v>
      </c>
      <c r="NT416" s="8">
        <v>118.14</v>
      </c>
      <c r="NU416" s="8">
        <v>0.13</v>
      </c>
      <c r="NV416" s="8">
        <v>116.43</v>
      </c>
      <c r="NW416" s="8">
        <v>0.12</v>
      </c>
      <c r="NX416" s="8">
        <v>51.21</v>
      </c>
      <c r="NY416" s="8">
        <v>7.0000000000000007E-2</v>
      </c>
      <c r="NZ416" s="8">
        <v>60.93</v>
      </c>
      <c r="OA416" s="8">
        <v>0.83</v>
      </c>
      <c r="OB416" s="8">
        <v>89.37</v>
      </c>
      <c r="OC416" s="8">
        <v>0.06</v>
      </c>
      <c r="OD416" s="8">
        <v>116.05</v>
      </c>
      <c r="OE416" s="8">
        <v>0.12</v>
      </c>
      <c r="OF416" s="8">
        <v>114.41</v>
      </c>
      <c r="OG416" s="8">
        <v>0.04</v>
      </c>
      <c r="OH416" s="8">
        <v>116.69</v>
      </c>
      <c r="OI416" s="8">
        <v>7.0000000000000007E-2</v>
      </c>
      <c r="OJ416" s="8">
        <v>96.27</v>
      </c>
      <c r="OK416" s="8">
        <v>0.06</v>
      </c>
      <c r="OL416" s="8">
        <v>117.87</v>
      </c>
      <c r="OM416" s="8">
        <v>0.1</v>
      </c>
      <c r="ON416" s="8">
        <v>118.78</v>
      </c>
      <c r="OO416" s="8">
        <v>0.08</v>
      </c>
      <c r="OP416" s="8">
        <v>117.5</v>
      </c>
      <c r="OQ416" s="8">
        <v>0.13</v>
      </c>
      <c r="OR416" s="8">
        <v>117.77</v>
      </c>
      <c r="OS416" s="8">
        <v>0.13</v>
      </c>
      <c r="PF416" s="8">
        <v>116.08</v>
      </c>
      <c r="PG416" s="8">
        <v>0.1</v>
      </c>
      <c r="PH416" s="8">
        <v>61.13</v>
      </c>
      <c r="PI416" s="8">
        <v>0.04</v>
      </c>
      <c r="PL416" s="8">
        <v>117.6</v>
      </c>
      <c r="PM416" s="8">
        <v>0.13</v>
      </c>
      <c r="PN416" s="8">
        <v>96.23</v>
      </c>
      <c r="PO416" s="8">
        <v>7.0000000000000007E-2</v>
      </c>
      <c r="PP416" s="8">
        <v>95.16</v>
      </c>
      <c r="PQ416" s="8">
        <v>7.0000000000000007E-2</v>
      </c>
      <c r="QH416" s="8">
        <v>50.7</v>
      </c>
      <c r="QI416" s="8">
        <v>0.3</v>
      </c>
      <c r="QV416" s="8">
        <v>243.67</v>
      </c>
      <c r="QW416" s="8">
        <v>0.08</v>
      </c>
      <c r="QX416" s="8">
        <v>114.61</v>
      </c>
      <c r="QY416" s="8">
        <v>0.16</v>
      </c>
      <c r="QZ416" s="8">
        <v>114.87</v>
      </c>
      <c r="RA416" s="8">
        <v>0.15</v>
      </c>
      <c r="RB416" s="8">
        <v>75.47</v>
      </c>
      <c r="RC416" s="8">
        <v>7.0000000000000007E-2</v>
      </c>
      <c r="RD416" s="8">
        <v>75.27</v>
      </c>
      <c r="RE416" s="8">
        <v>7.0000000000000007E-2</v>
      </c>
      <c r="RF416" s="8">
        <v>75.08</v>
      </c>
      <c r="RG416" s="8">
        <v>0.06</v>
      </c>
      <c r="RH416" s="8">
        <v>75.78</v>
      </c>
      <c r="RI416" s="8">
        <v>0.05</v>
      </c>
      <c r="RJ416" s="8">
        <v>75.790000000000006</v>
      </c>
      <c r="RK416" s="8">
        <v>7.0000000000000007E-2</v>
      </c>
      <c r="RL416" s="8">
        <v>75.7</v>
      </c>
      <c r="RM416" s="8">
        <v>0.08</v>
      </c>
      <c r="RN416" s="8">
        <v>75.489999999999995</v>
      </c>
      <c r="RO416" s="8">
        <v>0.08</v>
      </c>
      <c r="RP416" s="8">
        <v>88.06</v>
      </c>
      <c r="RQ416" s="8">
        <v>0.17</v>
      </c>
      <c r="RR416" s="8">
        <v>89.52</v>
      </c>
      <c r="RS416" s="8">
        <v>0.31</v>
      </c>
      <c r="RT416" s="8">
        <v>82.05</v>
      </c>
      <c r="RU416" s="8">
        <v>0.13</v>
      </c>
      <c r="RV416" s="8">
        <v>78.849999999999994</v>
      </c>
      <c r="RW416" s="8">
        <v>0.11</v>
      </c>
      <c r="RX416" s="8">
        <v>81.42</v>
      </c>
      <c r="RY416" s="8">
        <v>0.11</v>
      </c>
      <c r="RZ416" s="8">
        <v>80.91</v>
      </c>
      <c r="SA416" s="8">
        <v>0.11</v>
      </c>
      <c r="SB416" s="8">
        <v>79.5</v>
      </c>
      <c r="SC416" s="8">
        <v>0.09</v>
      </c>
      <c r="SD416" s="8">
        <v>80.650000000000006</v>
      </c>
      <c r="SE416" s="8">
        <v>0.1</v>
      </c>
      <c r="SF416" s="8">
        <v>78.760000000000005</v>
      </c>
      <c r="SG416" s="8">
        <v>0.1</v>
      </c>
      <c r="SH416" s="8">
        <v>80.63</v>
      </c>
      <c r="SI416" s="8">
        <v>0.12</v>
      </c>
      <c r="SJ416" s="8">
        <v>75.5</v>
      </c>
      <c r="SK416" s="8">
        <v>0.09</v>
      </c>
      <c r="SL416" s="8">
        <v>75.38</v>
      </c>
      <c r="SM416" s="8">
        <v>0.08</v>
      </c>
      <c r="SN416" s="8">
        <v>75.42</v>
      </c>
      <c r="SO416" s="8">
        <v>0.09</v>
      </c>
      <c r="SP416" s="8">
        <v>76.739999999999995</v>
      </c>
      <c r="SQ416" s="8">
        <v>0.09</v>
      </c>
      <c r="SR416" s="8">
        <v>76.36</v>
      </c>
      <c r="SS416" s="8">
        <v>0.08</v>
      </c>
      <c r="ST416" s="8">
        <v>75.569999999999993</v>
      </c>
      <c r="SU416" s="8">
        <v>7.0000000000000007E-2</v>
      </c>
      <c r="SV416" s="8">
        <v>75.66</v>
      </c>
      <c r="SW416" s="8">
        <v>0.05</v>
      </c>
      <c r="SZ416" s="8">
        <v>82.75</v>
      </c>
      <c r="TA416" s="8">
        <v>0.35</v>
      </c>
      <c r="TD416" s="8">
        <v>75.11</v>
      </c>
      <c r="TE416" s="8">
        <v>7.0000000000000007E-2</v>
      </c>
      <c r="TF416" s="8">
        <v>75.7</v>
      </c>
      <c r="TG416" s="8">
        <v>0.06</v>
      </c>
      <c r="TH416" s="8">
        <v>75.48</v>
      </c>
      <c r="TI416" s="8">
        <v>7.0000000000000007E-2</v>
      </c>
      <c r="TJ416" s="8">
        <v>75.27</v>
      </c>
      <c r="TK416" s="8">
        <v>0.08</v>
      </c>
      <c r="TL416" s="8">
        <v>75.14</v>
      </c>
      <c r="TN416" s="8">
        <v>75.05</v>
      </c>
      <c r="TO416" s="8">
        <v>7.0000000000000007E-2</v>
      </c>
      <c r="TP416" s="8">
        <v>85.1</v>
      </c>
      <c r="TQ416" s="8">
        <v>1.03</v>
      </c>
      <c r="TR416" s="8">
        <v>86.78</v>
      </c>
      <c r="TS416" s="8">
        <v>0.14000000000000001</v>
      </c>
      <c r="TT416" s="8">
        <v>80.8</v>
      </c>
      <c r="TU416" s="8">
        <v>0.11</v>
      </c>
      <c r="TV416" s="8">
        <v>75.650000000000006</v>
      </c>
      <c r="TW416" s="8">
        <v>0.09</v>
      </c>
      <c r="TX416" s="8">
        <v>75.33</v>
      </c>
      <c r="TY416" s="8">
        <v>0.08</v>
      </c>
      <c r="WJ416" s="8" t="s">
        <v>230</v>
      </c>
      <c r="WK416" s="8">
        <v>74.882000000000005</v>
      </c>
      <c r="WL416" s="8">
        <v>6.0000000000000001E-3</v>
      </c>
      <c r="WM416" s="8">
        <v>62.119</v>
      </c>
      <c r="WN416" s="8">
        <v>4.9000000000000002E-2</v>
      </c>
      <c r="WO416" s="8">
        <v>61.067999999999998</v>
      </c>
      <c r="WP416" s="8">
        <v>1.2999999999999999E-2</v>
      </c>
      <c r="WQ416" s="8">
        <v>56.850999999999999</v>
      </c>
      <c r="WR416" s="8">
        <v>3.3000000000000002E-2</v>
      </c>
      <c r="WS416" s="8">
        <v>114.952</v>
      </c>
      <c r="WT416" s="8">
        <v>1.7000000000000001E-2</v>
      </c>
      <c r="WU416" s="8">
        <v>80.007999999999996</v>
      </c>
      <c r="WV416" s="8">
        <v>2.3E-2</v>
      </c>
      <c r="WW416" s="8">
        <v>3031</v>
      </c>
      <c r="WX416" s="8">
        <v>4.0999999999999996</v>
      </c>
      <c r="WY416" s="8">
        <v>2955.1</v>
      </c>
      <c r="WZ416" s="8">
        <v>4</v>
      </c>
      <c r="XA416" s="8">
        <v>0.65300000000000002</v>
      </c>
      <c r="XB416" s="8">
        <v>3.0000000000000001E-3</v>
      </c>
      <c r="XC416" s="8">
        <v>-0.28799999999999998</v>
      </c>
      <c r="XD416" s="8">
        <v>2E-3</v>
      </c>
      <c r="XE416" s="8">
        <v>0.27200000000000002</v>
      </c>
      <c r="XF416" s="8">
        <v>5.0000000000000001E-3</v>
      </c>
      <c r="XG416" s="8">
        <v>1.2730999999999999</v>
      </c>
      <c r="XH416" s="8">
        <v>3.3999999999999998E-3</v>
      </c>
      <c r="XI416" s="8">
        <v>29.239000000000001</v>
      </c>
      <c r="XJ416" s="8">
        <v>0</v>
      </c>
      <c r="XK416" s="8">
        <v>10060</v>
      </c>
      <c r="XL416" s="8">
        <v>21</v>
      </c>
      <c r="XM416" s="8">
        <v>1630</v>
      </c>
      <c r="XO416" s="1">
        <v>0</v>
      </c>
      <c r="XP416" s="2">
        <v>0</v>
      </c>
      <c r="XQ416" s="4">
        <v>13.029</v>
      </c>
      <c r="XR416" s="4">
        <v>0.27900000000000003</v>
      </c>
      <c r="XS416" s="45">
        <f t="shared" si="336"/>
        <v>1.4478093749083483</v>
      </c>
      <c r="XT416" s="9">
        <f t="shared" si="309"/>
        <v>13779.615263263959</v>
      </c>
      <c r="XU416" s="46">
        <f t="shared" si="310"/>
        <v>226.69944941732285</v>
      </c>
      <c r="XV416" s="9">
        <f t="shared" si="337"/>
        <v>0</v>
      </c>
      <c r="XW416" s="9">
        <f t="shared" si="311"/>
        <v>0</v>
      </c>
      <c r="XX416" s="9">
        <f t="shared" si="312"/>
        <v>13779.615263263959</v>
      </c>
      <c r="XY416" s="15">
        <f t="shared" si="313"/>
        <v>8.8870840297790837E-3</v>
      </c>
      <c r="XZ416" s="9">
        <f t="shared" si="314"/>
        <v>27.696350441680764</v>
      </c>
      <c r="YA416" s="9">
        <f t="shared" si="315"/>
        <v>59.620190625091652</v>
      </c>
      <c r="YB416" s="10">
        <v>14.605948534828498</v>
      </c>
      <c r="YC416" s="10">
        <v>13.197755998662263</v>
      </c>
      <c r="YD416" s="3">
        <v>1.3786321216898149E-2</v>
      </c>
      <c r="YE416" s="9">
        <v>42.919402558385983</v>
      </c>
      <c r="YF416" s="15">
        <v>8.8870840297790837E-3</v>
      </c>
      <c r="YG416" s="9">
        <v>27.696350441680764</v>
      </c>
      <c r="YH416" s="15">
        <v>8.8447981895012941E-3</v>
      </c>
      <c r="YI416" s="9">
        <v>24.280470435372262</v>
      </c>
      <c r="YJ416" s="9">
        <f t="shared" si="316"/>
        <v>74.882000000000005</v>
      </c>
      <c r="YK416" s="9">
        <f t="shared" si="317"/>
        <v>62.119007862956515</v>
      </c>
      <c r="YL416" s="9">
        <f t="shared" si="318"/>
        <v>23.927310507102618</v>
      </c>
      <c r="YM416" s="9">
        <f t="shared" si="319"/>
        <v>51935.920210364413</v>
      </c>
      <c r="YN416" s="9">
        <f t="shared" si="320"/>
        <v>50472.446737802908</v>
      </c>
      <c r="YO416" s="9">
        <f t="shared" si="321"/>
        <v>8430</v>
      </c>
      <c r="YP416" s="14">
        <f t="shared" si="322"/>
        <v>0.55398248232556202</v>
      </c>
      <c r="YQ416" s="9">
        <f t="shared" si="323"/>
        <v>47146.455431225739</v>
      </c>
      <c r="YR416" s="9">
        <f t="shared" si="324"/>
        <v>45682.981958664233</v>
      </c>
      <c r="YS416" s="10">
        <f t="shared" si="325"/>
        <v>4.6865263848136918</v>
      </c>
      <c r="YT416" s="15">
        <f t="shared" si="326"/>
        <v>0.27777192703552467</v>
      </c>
      <c r="YU416" s="16">
        <f t="shared" si="327"/>
        <v>-3.7690399345781458</v>
      </c>
      <c r="YV416" s="16">
        <f t="shared" si="328"/>
        <v>-15.261809374908353</v>
      </c>
      <c r="YW416" s="47">
        <f t="shared" si="329"/>
        <v>53.750435129827693</v>
      </c>
      <c r="YX416" s="5">
        <f t="shared" si="330"/>
        <v>51935.920210364413</v>
      </c>
      <c r="YY416" s="5">
        <f t="shared" si="331"/>
        <v>47069.512272406821</v>
      </c>
      <c r="YZ416" s="5">
        <f t="shared" si="332"/>
        <v>4866.4079379575915</v>
      </c>
      <c r="ZA416" s="5">
        <f t="shared" si="333"/>
        <v>0</v>
      </c>
      <c r="ZB416" s="5">
        <f t="shared" si="334"/>
        <v>51935.920210364413</v>
      </c>
      <c r="ZC416" s="6">
        <f t="shared" si="335"/>
        <v>1</v>
      </c>
    </row>
    <row r="417" spans="1:679" s="8" customFormat="1" x14ac:dyDescent="0.25">
      <c r="A417" s="8">
        <v>2</v>
      </c>
      <c r="B417" s="8" t="s">
        <v>952</v>
      </c>
      <c r="C417" s="8" t="s">
        <v>953</v>
      </c>
      <c r="D417" s="8" t="s">
        <v>952</v>
      </c>
      <c r="E417" s="8" t="s">
        <v>3314</v>
      </c>
      <c r="F417" s="8" t="s">
        <v>3316</v>
      </c>
      <c r="G417" s="8" t="s">
        <v>3316</v>
      </c>
      <c r="H417" s="8" t="s">
        <v>3309</v>
      </c>
      <c r="I417" s="8" t="s">
        <v>3310</v>
      </c>
      <c r="J417" s="8" t="s">
        <v>3310</v>
      </c>
      <c r="K417" s="8">
        <v>939</v>
      </c>
      <c r="L417" s="8">
        <v>5.75</v>
      </c>
      <c r="N417" s="7">
        <v>0</v>
      </c>
      <c r="O417" s="7">
        <v>0</v>
      </c>
      <c r="P417" s="8" t="s">
        <v>3370</v>
      </c>
      <c r="Q417" s="8" t="s">
        <v>947</v>
      </c>
      <c r="R417" s="8" t="s">
        <v>954</v>
      </c>
      <c r="S417" s="8" t="s">
        <v>119</v>
      </c>
      <c r="T417" s="8" t="s">
        <v>955</v>
      </c>
      <c r="U417" s="8" t="s">
        <v>956</v>
      </c>
      <c r="V417" s="8" t="s">
        <v>3378</v>
      </c>
      <c r="W417" s="8" t="s">
        <v>3382</v>
      </c>
      <c r="X417" s="8" t="s">
        <v>3388</v>
      </c>
      <c r="Y417" s="8" t="s">
        <v>3388</v>
      </c>
      <c r="Z417" s="8" t="s">
        <v>122</v>
      </c>
      <c r="AA417" s="8" t="s">
        <v>123</v>
      </c>
      <c r="AB417" s="8" t="s">
        <v>124</v>
      </c>
      <c r="AC417" s="8" t="s">
        <v>243</v>
      </c>
      <c r="AD417" s="8" t="s">
        <v>126</v>
      </c>
      <c r="AE417" s="8" t="s">
        <v>3393</v>
      </c>
      <c r="AF417" s="8" t="s">
        <v>127</v>
      </c>
      <c r="AG417" s="8">
        <v>75</v>
      </c>
      <c r="AH417" s="8">
        <v>62</v>
      </c>
      <c r="AI417" s="8">
        <v>75</v>
      </c>
      <c r="AJ417" s="8">
        <v>62</v>
      </c>
      <c r="AK417" s="8">
        <v>6.4</v>
      </c>
      <c r="AL417" s="8">
        <v>6.2</v>
      </c>
      <c r="AM417" s="8">
        <v>6.4</v>
      </c>
      <c r="AN417" s="8">
        <v>6.2</v>
      </c>
      <c r="AO417" s="8">
        <v>460.9</v>
      </c>
      <c r="AP417" s="8">
        <v>0.9</v>
      </c>
      <c r="AQ417" s="8">
        <v>13.8</v>
      </c>
      <c r="AR417" s="8">
        <v>0</v>
      </c>
      <c r="AS417" s="8">
        <v>57445</v>
      </c>
      <c r="AT417" s="8">
        <v>71</v>
      </c>
      <c r="AU417" s="8">
        <v>57432</v>
      </c>
      <c r="AV417" s="8">
        <v>511</v>
      </c>
      <c r="AW417" s="8">
        <v>14367</v>
      </c>
      <c r="AX417" s="8">
        <v>162</v>
      </c>
      <c r="AY417" s="8">
        <v>71825</v>
      </c>
      <c r="AZ417" s="8">
        <v>151</v>
      </c>
      <c r="BA417" s="8">
        <v>10.170631548999999</v>
      </c>
      <c r="BB417" s="8">
        <v>949</v>
      </c>
      <c r="CO417" s="8" t="s">
        <v>957</v>
      </c>
      <c r="CP417" s="8" t="s">
        <v>951</v>
      </c>
      <c r="CQ417" s="8">
        <v>74.899000000000001</v>
      </c>
      <c r="CR417" s="8">
        <v>1.7999999999999999E-2</v>
      </c>
      <c r="CS417" s="8">
        <v>62.104999999999997</v>
      </c>
      <c r="CT417" s="8">
        <v>2.3E-2</v>
      </c>
      <c r="CU417" s="8">
        <v>74.903999999999996</v>
      </c>
      <c r="CV417" s="8">
        <v>2.3E-2</v>
      </c>
      <c r="CW417" s="8">
        <v>61.904000000000003</v>
      </c>
      <c r="CX417" s="8">
        <v>1.7999999999999999E-2</v>
      </c>
      <c r="CY417" s="8">
        <v>74.69</v>
      </c>
      <c r="CZ417" s="8">
        <v>0.15</v>
      </c>
      <c r="DA417" s="8">
        <v>57.44</v>
      </c>
      <c r="DB417" s="8">
        <v>0.04</v>
      </c>
      <c r="DC417" s="8">
        <v>60.14</v>
      </c>
      <c r="DD417" s="8">
        <v>0.01</v>
      </c>
      <c r="DE417" s="8">
        <v>0.27900000000000003</v>
      </c>
      <c r="DF417" s="8">
        <v>4.0000000000000001E-3</v>
      </c>
      <c r="DG417" s="8">
        <v>1.2819</v>
      </c>
      <c r="DH417" s="8">
        <v>2.5000000000000001E-3</v>
      </c>
      <c r="DI417" s="8">
        <v>57445</v>
      </c>
      <c r="DJ417" s="8">
        <v>71</v>
      </c>
      <c r="DK417" s="8">
        <v>14367</v>
      </c>
      <c r="DL417" s="8">
        <v>162</v>
      </c>
      <c r="DM417" s="8">
        <v>10.17</v>
      </c>
      <c r="DN417" s="8">
        <v>3.5999999999999997E-2</v>
      </c>
      <c r="DU417" s="8">
        <v>460.9</v>
      </c>
      <c r="DV417" s="8">
        <v>2.2999999999999998</v>
      </c>
      <c r="DW417" s="8">
        <v>460.7</v>
      </c>
      <c r="DX417" s="8">
        <v>2.2999999999999998</v>
      </c>
      <c r="DY417" s="8">
        <v>459.2</v>
      </c>
      <c r="DZ417" s="8">
        <v>2.2000000000000002</v>
      </c>
      <c r="EA417" s="8">
        <v>13.8</v>
      </c>
      <c r="EB417" s="8">
        <v>0.1</v>
      </c>
      <c r="EC417" s="8">
        <v>11.6</v>
      </c>
      <c r="ED417" s="8">
        <v>0</v>
      </c>
      <c r="EE417" s="8">
        <v>11.3</v>
      </c>
      <c r="EF417" s="8">
        <v>0.1</v>
      </c>
      <c r="EG417" s="8">
        <v>6144.4</v>
      </c>
      <c r="EH417" s="8">
        <v>67.8</v>
      </c>
      <c r="EI417" s="8">
        <v>3134.3</v>
      </c>
      <c r="EJ417" s="8">
        <v>66.5</v>
      </c>
      <c r="EK417" s="8">
        <v>918.2</v>
      </c>
      <c r="EL417" s="8">
        <v>57.2</v>
      </c>
      <c r="EM417" s="8">
        <v>460</v>
      </c>
      <c r="EO417" s="8">
        <v>460</v>
      </c>
      <c r="EQ417" s="8">
        <v>460</v>
      </c>
      <c r="ES417" s="8">
        <v>3.2</v>
      </c>
      <c r="EU417" s="8">
        <v>3.2</v>
      </c>
      <c r="EW417" s="8">
        <v>3.1</v>
      </c>
      <c r="EY417" s="8">
        <v>0.56000000000000005</v>
      </c>
      <c r="EZ417" s="8">
        <v>460</v>
      </c>
      <c r="FB417" s="8">
        <v>460</v>
      </c>
      <c r="FD417" s="8">
        <v>460</v>
      </c>
      <c r="FF417" s="8">
        <v>4.2</v>
      </c>
      <c r="FH417" s="8">
        <v>4</v>
      </c>
      <c r="FJ417" s="8">
        <v>3.6</v>
      </c>
      <c r="FL417" s="8">
        <v>2350</v>
      </c>
      <c r="FN417" s="8">
        <v>0.75</v>
      </c>
      <c r="FO417" s="8">
        <v>460</v>
      </c>
      <c r="FP417" s="8">
        <v>460</v>
      </c>
      <c r="FQ417" s="8">
        <v>460</v>
      </c>
      <c r="FR417" s="8">
        <v>4.2</v>
      </c>
      <c r="FS417" s="8">
        <v>3.8</v>
      </c>
      <c r="FT417" s="8">
        <v>3.7</v>
      </c>
      <c r="FU417" s="8">
        <v>2300</v>
      </c>
      <c r="FV417" s="8">
        <v>0.75</v>
      </c>
      <c r="FW417" s="8">
        <v>460</v>
      </c>
      <c r="FY417" s="8">
        <v>1.7</v>
      </c>
      <c r="GA417" s="8">
        <v>717</v>
      </c>
      <c r="GC417" s="8">
        <v>85</v>
      </c>
      <c r="GE417" s="8">
        <v>7062</v>
      </c>
      <c r="GT417" s="8">
        <v>163.37</v>
      </c>
      <c r="GU417" s="8">
        <v>0.14000000000000001</v>
      </c>
      <c r="GV417" s="8">
        <v>76.88</v>
      </c>
      <c r="GW417" s="8">
        <v>7.0000000000000007E-2</v>
      </c>
      <c r="GX417" s="8">
        <v>87.93</v>
      </c>
      <c r="GY417" s="8">
        <v>0.05</v>
      </c>
      <c r="GZ417" s="8">
        <v>11.04</v>
      </c>
      <c r="HA417" s="8">
        <v>0.06</v>
      </c>
      <c r="HB417" s="8">
        <v>172.18</v>
      </c>
      <c r="HC417" s="8">
        <v>0.15</v>
      </c>
      <c r="HD417" s="8">
        <v>192.95</v>
      </c>
      <c r="HE417" s="8">
        <v>0.08</v>
      </c>
      <c r="HF417" s="8">
        <v>91.31</v>
      </c>
      <c r="HG417" s="8">
        <v>0.05</v>
      </c>
      <c r="HH417" s="8">
        <v>101.63</v>
      </c>
      <c r="HI417" s="8">
        <v>7.0000000000000007E-2</v>
      </c>
      <c r="HJ417" s="8">
        <v>100.7</v>
      </c>
      <c r="HK417" s="8">
        <v>0.05</v>
      </c>
      <c r="HL417" s="8">
        <v>60.07</v>
      </c>
      <c r="HM417" s="8">
        <v>0.06</v>
      </c>
      <c r="HN417" s="8">
        <v>59.31</v>
      </c>
      <c r="HO417" s="8">
        <v>0.05</v>
      </c>
      <c r="HP417" s="8">
        <v>-0.76</v>
      </c>
      <c r="HQ417" s="8">
        <v>0.05</v>
      </c>
      <c r="HR417" s="8">
        <v>44.8</v>
      </c>
      <c r="HS417" s="8">
        <v>0.05</v>
      </c>
      <c r="HT417" s="8">
        <v>69.290000000000006</v>
      </c>
      <c r="HU417" s="8">
        <v>0.04</v>
      </c>
      <c r="HV417" s="8">
        <v>21.23</v>
      </c>
      <c r="HW417" s="8">
        <v>0.05</v>
      </c>
      <c r="HX417" s="8">
        <v>48.07</v>
      </c>
      <c r="HY417" s="8">
        <v>0.04</v>
      </c>
      <c r="HZ417" s="8">
        <v>44.52</v>
      </c>
      <c r="IA417" s="8">
        <v>0.06</v>
      </c>
      <c r="IB417" s="8">
        <v>72.59</v>
      </c>
      <c r="IC417" s="8">
        <v>0.04</v>
      </c>
      <c r="ID417" s="8">
        <v>20.97</v>
      </c>
      <c r="IE417" s="8">
        <v>0.05</v>
      </c>
      <c r="IF417" s="8">
        <v>51.62</v>
      </c>
      <c r="IG417" s="8">
        <v>0.06</v>
      </c>
      <c r="KB417" s="8">
        <v>184.91</v>
      </c>
      <c r="KC417" s="8">
        <v>0.17</v>
      </c>
      <c r="KD417" s="8">
        <v>140.66</v>
      </c>
      <c r="KE417" s="8">
        <v>0.28999999999999998</v>
      </c>
      <c r="KF417" s="8">
        <v>96</v>
      </c>
      <c r="KG417" s="8">
        <v>0.06</v>
      </c>
      <c r="KH417" s="8">
        <v>44.66</v>
      </c>
      <c r="KI417" s="8">
        <v>0.31</v>
      </c>
      <c r="KJ417" s="8">
        <v>165.5</v>
      </c>
      <c r="KK417" s="8">
        <v>0.25</v>
      </c>
      <c r="KL417" s="8">
        <v>88.76</v>
      </c>
      <c r="KM417" s="8">
        <v>0.1</v>
      </c>
      <c r="KN417" s="8">
        <v>8.86</v>
      </c>
      <c r="KO417" s="8">
        <v>0.15</v>
      </c>
      <c r="KP417" s="8">
        <v>159.30000000000001</v>
      </c>
      <c r="KQ417" s="8">
        <v>0.05</v>
      </c>
      <c r="KR417" s="8">
        <v>79.53</v>
      </c>
      <c r="KS417" s="8">
        <v>0.11</v>
      </c>
      <c r="KT417" s="8">
        <v>86.31</v>
      </c>
      <c r="KU417" s="8">
        <v>0.05</v>
      </c>
      <c r="KV417" s="8">
        <v>6.77</v>
      </c>
      <c r="KW417" s="8">
        <v>0.05</v>
      </c>
      <c r="KX417" s="8">
        <v>72.760000000000005</v>
      </c>
      <c r="KY417" s="8">
        <v>0.09</v>
      </c>
      <c r="KZ417" s="8">
        <v>42.61</v>
      </c>
      <c r="LA417" s="8">
        <v>0.06</v>
      </c>
      <c r="LB417" s="8">
        <v>4.67</v>
      </c>
      <c r="LC417" s="8">
        <v>1.5</v>
      </c>
      <c r="LD417" s="8">
        <v>71.94</v>
      </c>
      <c r="LE417" s="8">
        <v>0.12</v>
      </c>
      <c r="LF417" s="8">
        <v>54.09</v>
      </c>
      <c r="LG417" s="8">
        <v>0.6</v>
      </c>
      <c r="LH417" s="8">
        <v>42.06</v>
      </c>
      <c r="LI417" s="8">
        <v>0.08</v>
      </c>
      <c r="LJ417" s="8">
        <v>12.03</v>
      </c>
      <c r="LK417" s="8">
        <v>0.63</v>
      </c>
      <c r="LL417" s="8">
        <v>61.46</v>
      </c>
      <c r="LM417" s="8">
        <v>0.05</v>
      </c>
      <c r="MP417" s="8">
        <v>62.4</v>
      </c>
      <c r="MQ417" s="8">
        <v>7.0000000000000007E-2</v>
      </c>
      <c r="MR417" s="8">
        <v>61.46</v>
      </c>
      <c r="MS417" s="8">
        <v>0.05</v>
      </c>
      <c r="MT417" s="8">
        <v>79.87</v>
      </c>
      <c r="MU417" s="8">
        <v>0.11</v>
      </c>
      <c r="MV417" s="8">
        <v>80.19</v>
      </c>
      <c r="MW417" s="8">
        <v>0.12</v>
      </c>
      <c r="MX417" s="8">
        <v>57.31</v>
      </c>
      <c r="MY417" s="8">
        <v>0.04</v>
      </c>
      <c r="MZ417" s="8">
        <v>57.25</v>
      </c>
      <c r="NA417" s="8">
        <v>0.05</v>
      </c>
      <c r="ND417" s="8">
        <v>57.46</v>
      </c>
      <c r="NE417" s="8">
        <v>0.04</v>
      </c>
      <c r="NF417" s="8">
        <v>57.63</v>
      </c>
      <c r="NG417" s="8">
        <v>0.04</v>
      </c>
      <c r="NH417" s="8">
        <v>57.62</v>
      </c>
      <c r="NI417" s="8">
        <v>0.04</v>
      </c>
      <c r="NJ417" s="8">
        <v>77.05</v>
      </c>
      <c r="NK417" s="8">
        <v>0.05</v>
      </c>
      <c r="NL417" s="8">
        <v>59.8</v>
      </c>
      <c r="NM417" s="8">
        <v>0.08</v>
      </c>
      <c r="NN417" s="8">
        <v>69.84</v>
      </c>
      <c r="NO417" s="8">
        <v>0.06</v>
      </c>
      <c r="NP417" s="8">
        <v>72.52</v>
      </c>
      <c r="NQ417" s="8">
        <v>0.04</v>
      </c>
      <c r="NR417" s="8">
        <v>137.88</v>
      </c>
      <c r="NS417" s="8">
        <v>0.3</v>
      </c>
      <c r="NT417" s="8">
        <v>80.45</v>
      </c>
      <c r="NU417" s="8">
        <v>0.11</v>
      </c>
      <c r="NV417" s="8">
        <v>80.05</v>
      </c>
      <c r="NW417" s="8">
        <v>0.11</v>
      </c>
      <c r="NX417" s="8">
        <v>46.95</v>
      </c>
      <c r="NY417" s="8">
        <v>0.64</v>
      </c>
      <c r="NZ417" s="8">
        <v>55.4</v>
      </c>
      <c r="OA417" s="8">
        <v>0.76</v>
      </c>
      <c r="OB417" s="8">
        <v>60.07</v>
      </c>
      <c r="OC417" s="8">
        <v>0.06</v>
      </c>
      <c r="OD417" s="8">
        <v>79.53</v>
      </c>
      <c r="OE417" s="8">
        <v>0.11</v>
      </c>
      <c r="OF417" s="8">
        <v>74.010000000000005</v>
      </c>
      <c r="OG417" s="8">
        <v>7.0000000000000007E-2</v>
      </c>
      <c r="OH417" s="8">
        <v>77.459999999999994</v>
      </c>
      <c r="OI417" s="8">
        <v>0.05</v>
      </c>
      <c r="OJ417" s="8">
        <v>62.74</v>
      </c>
      <c r="OK417" s="8">
        <v>0.05</v>
      </c>
      <c r="OL417" s="8">
        <v>80.31</v>
      </c>
      <c r="OM417" s="8">
        <v>0.12</v>
      </c>
      <c r="ON417" s="8">
        <v>81.36</v>
      </c>
      <c r="OO417" s="8">
        <v>0.08</v>
      </c>
      <c r="OP417" s="8">
        <v>79.87</v>
      </c>
      <c r="OQ417" s="8">
        <v>0.11</v>
      </c>
      <c r="OR417" s="8">
        <v>80.19</v>
      </c>
      <c r="OS417" s="8">
        <v>0.12</v>
      </c>
      <c r="PF417" s="8">
        <v>76.88</v>
      </c>
      <c r="PG417" s="8">
        <v>7.0000000000000007E-2</v>
      </c>
      <c r="PH417" s="8">
        <v>57.62</v>
      </c>
      <c r="PI417" s="8">
        <v>0.04</v>
      </c>
      <c r="PL417" s="8">
        <v>79.900000000000006</v>
      </c>
      <c r="PM417" s="8">
        <v>0.11</v>
      </c>
      <c r="PN417" s="8">
        <v>62.4</v>
      </c>
      <c r="PO417" s="8">
        <v>7.0000000000000007E-2</v>
      </c>
      <c r="PP417" s="8">
        <v>61.46</v>
      </c>
      <c r="PQ417" s="8">
        <v>0.05</v>
      </c>
      <c r="QH417" s="8">
        <v>47.27</v>
      </c>
      <c r="QI417" s="8">
        <v>1.46</v>
      </c>
      <c r="QV417" s="8">
        <v>194.82</v>
      </c>
      <c r="QW417" s="8">
        <v>7.0000000000000007E-2</v>
      </c>
      <c r="QX417" s="8">
        <v>75.040000000000006</v>
      </c>
      <c r="QY417" s="8">
        <v>0.1</v>
      </c>
      <c r="QZ417" s="8">
        <v>74.849999999999994</v>
      </c>
      <c r="RA417" s="8">
        <v>0.1</v>
      </c>
      <c r="RB417" s="8">
        <v>75.52</v>
      </c>
      <c r="RC417" s="8">
        <v>0.09</v>
      </c>
      <c r="RD417" s="8">
        <v>75.36</v>
      </c>
      <c r="RE417" s="8">
        <v>0.08</v>
      </c>
      <c r="RF417" s="8">
        <v>75.180000000000007</v>
      </c>
      <c r="RG417" s="8">
        <v>0.08</v>
      </c>
      <c r="RH417" s="8">
        <v>75.75</v>
      </c>
      <c r="RI417" s="8">
        <v>0.06</v>
      </c>
      <c r="RJ417" s="8">
        <v>75.8</v>
      </c>
      <c r="RK417" s="8">
        <v>0.08</v>
      </c>
      <c r="RL417" s="8">
        <v>75.72</v>
      </c>
      <c r="RM417" s="8">
        <v>0.09</v>
      </c>
      <c r="RN417" s="8">
        <v>75.510000000000005</v>
      </c>
      <c r="RO417" s="8">
        <v>0.09</v>
      </c>
      <c r="RP417" s="8">
        <v>75.06</v>
      </c>
      <c r="RQ417" s="8">
        <v>0.06</v>
      </c>
      <c r="RR417" s="8">
        <v>74.930000000000007</v>
      </c>
      <c r="RS417" s="8">
        <v>0.05</v>
      </c>
      <c r="RT417" s="8">
        <v>74.97</v>
      </c>
      <c r="RU417" s="8">
        <v>0.06</v>
      </c>
      <c r="RV417" s="8">
        <v>75.23</v>
      </c>
      <c r="RW417" s="8">
        <v>0.09</v>
      </c>
      <c r="RX417" s="8">
        <v>74.98</v>
      </c>
      <c r="RY417" s="8">
        <v>7.0000000000000007E-2</v>
      </c>
      <c r="RZ417" s="8">
        <v>74.87</v>
      </c>
      <c r="SA417" s="8">
        <v>7.0000000000000007E-2</v>
      </c>
      <c r="SB417" s="8">
        <v>74.88</v>
      </c>
      <c r="SC417" s="8">
        <v>0.06</v>
      </c>
      <c r="SD417" s="8">
        <v>74.97</v>
      </c>
      <c r="SE417" s="8">
        <v>7.0000000000000007E-2</v>
      </c>
      <c r="SF417" s="8">
        <v>74.900000000000006</v>
      </c>
      <c r="SG417" s="8">
        <v>0.08</v>
      </c>
      <c r="SH417" s="8">
        <v>74.739999999999995</v>
      </c>
      <c r="SI417" s="8">
        <v>7.0000000000000007E-2</v>
      </c>
      <c r="SJ417" s="8">
        <v>74.88</v>
      </c>
      <c r="SK417" s="8">
        <v>0.09</v>
      </c>
      <c r="SL417" s="8">
        <v>75.23</v>
      </c>
      <c r="SM417" s="8">
        <v>0.09</v>
      </c>
      <c r="SN417" s="8">
        <v>74.989999999999995</v>
      </c>
      <c r="SO417" s="8">
        <v>0.09</v>
      </c>
      <c r="SP417" s="8">
        <v>75.02</v>
      </c>
      <c r="SQ417" s="8">
        <v>0.08</v>
      </c>
      <c r="SR417" s="8">
        <v>75</v>
      </c>
      <c r="SS417" s="8">
        <v>0.09</v>
      </c>
      <c r="ST417" s="8">
        <v>75.400000000000006</v>
      </c>
      <c r="SU417" s="8">
        <v>0.08</v>
      </c>
      <c r="SV417" s="8">
        <v>75.11</v>
      </c>
      <c r="SW417" s="8">
        <v>0.06</v>
      </c>
      <c r="SZ417" s="8">
        <v>74.760000000000005</v>
      </c>
      <c r="TA417" s="8">
        <v>7.0000000000000007E-2</v>
      </c>
      <c r="TD417" s="8">
        <v>75.14</v>
      </c>
      <c r="TE417" s="8">
        <v>0.08</v>
      </c>
      <c r="TF417" s="8">
        <v>75.92</v>
      </c>
      <c r="TG417" s="8">
        <v>7.0000000000000007E-2</v>
      </c>
      <c r="TH417" s="8">
        <v>75.680000000000007</v>
      </c>
      <c r="TI417" s="8">
        <v>0.09</v>
      </c>
      <c r="TJ417" s="8">
        <v>75.48</v>
      </c>
      <c r="TK417" s="8">
        <v>0.1</v>
      </c>
      <c r="TL417" s="8">
        <v>75.38</v>
      </c>
      <c r="TN417" s="8">
        <v>75.27</v>
      </c>
      <c r="TO417" s="8">
        <v>0.09</v>
      </c>
      <c r="TR417" s="8">
        <v>75.2</v>
      </c>
      <c r="TS417" s="8">
        <v>0.05</v>
      </c>
      <c r="TT417" s="8">
        <v>75.040000000000006</v>
      </c>
      <c r="TU417" s="8">
        <v>7.0000000000000007E-2</v>
      </c>
      <c r="TV417" s="8">
        <v>75.180000000000007</v>
      </c>
      <c r="TW417" s="8">
        <v>0.1</v>
      </c>
      <c r="TX417" s="8">
        <v>75.23</v>
      </c>
      <c r="TY417" s="8">
        <v>0.09</v>
      </c>
      <c r="WJ417" s="8" t="s">
        <v>230</v>
      </c>
      <c r="WK417" s="8">
        <v>74.899000000000001</v>
      </c>
      <c r="WL417" s="8">
        <v>1.7999999999999999E-2</v>
      </c>
      <c r="WM417" s="8">
        <v>62.104999999999997</v>
      </c>
      <c r="WN417" s="8">
        <v>2.3E-2</v>
      </c>
      <c r="WO417" s="8">
        <v>57.646000000000001</v>
      </c>
      <c r="WP417" s="8">
        <v>4.0000000000000001E-3</v>
      </c>
      <c r="WQ417" s="8">
        <v>54.054000000000002</v>
      </c>
      <c r="WR417" s="8">
        <v>1.4999999999999999E-2</v>
      </c>
      <c r="WS417" s="8">
        <v>74.903999999999996</v>
      </c>
      <c r="WT417" s="8">
        <v>2.3E-2</v>
      </c>
      <c r="WU417" s="8">
        <v>61.904000000000003</v>
      </c>
      <c r="WV417" s="8">
        <v>1.7999999999999999E-2</v>
      </c>
      <c r="WW417" s="8">
        <v>3033.2</v>
      </c>
      <c r="WX417" s="8">
        <v>2.9</v>
      </c>
      <c r="WY417" s="8">
        <v>2976.4</v>
      </c>
      <c r="WZ417" s="8">
        <v>2.9</v>
      </c>
      <c r="XA417" s="8">
        <v>0.65700000000000003</v>
      </c>
      <c r="XB417" s="8">
        <v>3.0000000000000001E-3</v>
      </c>
      <c r="XC417" s="8">
        <v>-0.29399999999999998</v>
      </c>
      <c r="XD417" s="8">
        <v>2E-3</v>
      </c>
      <c r="XE417" s="8">
        <v>0.27900000000000003</v>
      </c>
      <c r="XF417" s="8">
        <v>4.0000000000000001E-3</v>
      </c>
      <c r="XG417" s="8">
        <v>1.2819</v>
      </c>
      <c r="XH417" s="8">
        <v>2.5000000000000001E-3</v>
      </c>
      <c r="XI417" s="8">
        <v>29.224</v>
      </c>
      <c r="XJ417" s="8">
        <v>0</v>
      </c>
      <c r="XK417" s="8">
        <v>7062</v>
      </c>
      <c r="XL417" s="8">
        <v>20</v>
      </c>
      <c r="XM417" s="8">
        <v>1610</v>
      </c>
      <c r="XO417" s="1">
        <v>0</v>
      </c>
      <c r="XP417" s="2">
        <v>0</v>
      </c>
      <c r="XQ417" s="4">
        <v>13.029</v>
      </c>
      <c r="XR417" s="4">
        <v>0.27900000000000003</v>
      </c>
      <c r="XS417" s="45">
        <f t="shared" si="336"/>
        <v>1.4129776900102573</v>
      </c>
      <c r="XT417" s="9">
        <f t="shared" si="309"/>
        <v>13887.556855193947</v>
      </c>
      <c r="XU417" s="46">
        <f t="shared" si="310"/>
        <v>229.73214500787404</v>
      </c>
      <c r="XV417" s="9">
        <f t="shared" si="337"/>
        <v>0</v>
      </c>
      <c r="XW417" s="9">
        <f t="shared" si="311"/>
        <v>0</v>
      </c>
      <c r="XX417" s="9">
        <f t="shared" si="312"/>
        <v>13887.556855193947</v>
      </c>
      <c r="XY417" s="15">
        <f t="shared" si="313"/>
        <v>8.8738110404723413E-3</v>
      </c>
      <c r="XZ417" s="9">
        <f t="shared" si="314"/>
        <v>27.685973484406585</v>
      </c>
      <c r="YA417" s="9">
        <f t="shared" si="315"/>
        <v>56.233022309989742</v>
      </c>
      <c r="YB417" s="10">
        <v>13.547577240960843</v>
      </c>
      <c r="YC417" s="10">
        <v>13.104680823102084</v>
      </c>
      <c r="YD417" s="3">
        <v>8.7400688338927206E-3</v>
      </c>
      <c r="YE417" s="9">
        <v>27.540844788234828</v>
      </c>
      <c r="YF417" s="15">
        <v>8.8738110404723413E-3</v>
      </c>
      <c r="YG417" s="9">
        <v>27.685973484406585</v>
      </c>
      <c r="YH417" s="15">
        <v>8.0304859639596E-3</v>
      </c>
      <c r="YI417" s="9">
        <v>22.560924482643152</v>
      </c>
      <c r="YJ417" s="9">
        <f t="shared" si="316"/>
        <v>74.899000000000001</v>
      </c>
      <c r="YK417" s="9">
        <f t="shared" si="317"/>
        <v>62.105008016750716</v>
      </c>
      <c r="YL417" s="9">
        <f t="shared" si="318"/>
        <v>22.216771814547574</v>
      </c>
      <c r="YM417" s="9">
        <f t="shared" si="319"/>
        <v>75953.84914268869</v>
      </c>
      <c r="YN417" s="9">
        <f t="shared" si="320"/>
        <v>62213.958342671809</v>
      </c>
      <c r="YO417" s="9">
        <f t="shared" si="321"/>
        <v>5452</v>
      </c>
      <c r="YP417" s="14">
        <f t="shared" si="322"/>
        <v>0.24498660976408426</v>
      </c>
      <c r="YQ417" s="9">
        <f t="shared" si="323"/>
        <v>71242.994953600559</v>
      </c>
      <c r="YR417" s="9">
        <f t="shared" si="324"/>
        <v>57503.104153583685</v>
      </c>
      <c r="YS417" s="10">
        <f t="shared" si="325"/>
        <v>10.088217920362583</v>
      </c>
      <c r="YT417" s="15">
        <f t="shared" si="326"/>
        <v>0.23981483209292304</v>
      </c>
      <c r="YU417" s="16">
        <f t="shared" si="327"/>
        <v>-5.4692016698590109</v>
      </c>
      <c r="YV417" s="16">
        <f t="shared" si="328"/>
        <v>-18.665977690010259</v>
      </c>
      <c r="YW417" s="47">
        <f t="shared" si="329"/>
        <v>50.344485550052276</v>
      </c>
      <c r="YX417" s="5">
        <f t="shared" si="330"/>
        <v>75953.84914268869</v>
      </c>
      <c r="YY417" s="5">
        <f t="shared" si="331"/>
        <v>71174.40939764466</v>
      </c>
      <c r="YZ417" s="5">
        <f t="shared" si="332"/>
        <v>4779.4397450440347</v>
      </c>
      <c r="ZA417" s="5">
        <f t="shared" si="333"/>
        <v>0</v>
      </c>
      <c r="ZB417" s="5">
        <f t="shared" si="334"/>
        <v>75953.84914268869</v>
      </c>
      <c r="ZC417" s="6">
        <f t="shared" si="335"/>
        <v>1</v>
      </c>
    </row>
    <row r="418" spans="1:679" s="8" customFormat="1" x14ac:dyDescent="0.25">
      <c r="A418" s="8">
        <v>2</v>
      </c>
      <c r="B418" s="8" t="s">
        <v>958</v>
      </c>
      <c r="C418" s="8" t="s">
        <v>959</v>
      </c>
      <c r="D418" s="8" t="s">
        <v>958</v>
      </c>
      <c r="E418" s="8" t="s">
        <v>3314</v>
      </c>
      <c r="F418" s="8" t="s">
        <v>3316</v>
      </c>
      <c r="G418" s="8" t="s">
        <v>3316</v>
      </c>
      <c r="H418" s="8" t="s">
        <v>3309</v>
      </c>
      <c r="I418" s="8" t="s">
        <v>3310</v>
      </c>
      <c r="J418" s="8" t="s">
        <v>3310</v>
      </c>
      <c r="K418" s="8">
        <v>939</v>
      </c>
      <c r="L418" s="8">
        <v>5.75</v>
      </c>
      <c r="N418" s="7">
        <v>0</v>
      </c>
      <c r="O418" s="7">
        <v>0</v>
      </c>
      <c r="P418" s="8" t="s">
        <v>3370</v>
      </c>
      <c r="Q418" s="8" t="s">
        <v>947</v>
      </c>
      <c r="R418" s="8" t="s">
        <v>960</v>
      </c>
      <c r="S418" s="8" t="s">
        <v>119</v>
      </c>
      <c r="T418" s="8" t="s">
        <v>120</v>
      </c>
      <c r="U418" s="8" t="s">
        <v>135</v>
      </c>
      <c r="V418" s="8" t="s">
        <v>3378</v>
      </c>
      <c r="W418" s="8" t="s">
        <v>3382</v>
      </c>
      <c r="X418" s="8" t="s">
        <v>3388</v>
      </c>
      <c r="Y418" s="8" t="s">
        <v>3388</v>
      </c>
      <c r="Z418" s="8" t="s">
        <v>122</v>
      </c>
      <c r="AA418" s="8" t="s">
        <v>123</v>
      </c>
      <c r="AB418" s="8" t="s">
        <v>124</v>
      </c>
      <c r="AC418" s="8" t="s">
        <v>243</v>
      </c>
      <c r="AD418" s="8" t="s">
        <v>126</v>
      </c>
      <c r="AE418" s="8" t="s">
        <v>3393</v>
      </c>
      <c r="AF418" s="8" t="s">
        <v>127</v>
      </c>
      <c r="AG418" s="8">
        <v>75</v>
      </c>
      <c r="AH418" s="8">
        <v>62</v>
      </c>
      <c r="AI418" s="8">
        <v>95</v>
      </c>
      <c r="AJ418" s="8">
        <v>75</v>
      </c>
      <c r="AK418" s="8">
        <v>6.4</v>
      </c>
      <c r="AL418" s="8">
        <v>6.2</v>
      </c>
      <c r="AM418" s="8">
        <v>6.4</v>
      </c>
      <c r="AN418" s="8">
        <v>6.2</v>
      </c>
      <c r="AO418" s="8">
        <v>460.7</v>
      </c>
      <c r="AP418" s="8">
        <v>1.4</v>
      </c>
      <c r="AQ418" s="8">
        <v>15</v>
      </c>
      <c r="AR418" s="8">
        <v>0</v>
      </c>
      <c r="AS418" s="8">
        <v>51341</v>
      </c>
      <c r="AT418" s="8">
        <v>66</v>
      </c>
      <c r="AU418" s="8">
        <v>51361</v>
      </c>
      <c r="AV418" s="8">
        <v>506</v>
      </c>
      <c r="AW418" s="8">
        <v>5557</v>
      </c>
      <c r="AX418" s="8">
        <v>142</v>
      </c>
      <c r="AY418" s="8">
        <v>56904</v>
      </c>
      <c r="AZ418" s="8">
        <v>127</v>
      </c>
      <c r="BA418" s="8">
        <v>6.7541839760000002</v>
      </c>
      <c r="BB418" s="8">
        <v>949</v>
      </c>
      <c r="CO418" s="8" t="s">
        <v>961</v>
      </c>
      <c r="CP418" s="8" t="s">
        <v>951</v>
      </c>
      <c r="CQ418" s="8">
        <v>74.905000000000001</v>
      </c>
      <c r="CR418" s="8">
        <v>1.4999999999999999E-2</v>
      </c>
      <c r="CS418" s="8">
        <v>62.204000000000001</v>
      </c>
      <c r="CT418" s="8">
        <v>0.03</v>
      </c>
      <c r="CU418" s="8">
        <v>95.001000000000005</v>
      </c>
      <c r="CV418" s="8">
        <v>0.01</v>
      </c>
      <c r="CW418" s="8">
        <v>75.001999999999995</v>
      </c>
      <c r="CX418" s="8">
        <v>1.7000000000000001E-2</v>
      </c>
      <c r="CY418" s="8">
        <v>74.77</v>
      </c>
      <c r="CZ418" s="8">
        <v>0.16</v>
      </c>
      <c r="DA418" s="8">
        <v>59.22</v>
      </c>
      <c r="DB418" s="8">
        <v>0.04</v>
      </c>
      <c r="DC418" s="8">
        <v>61.62</v>
      </c>
      <c r="DD418" s="8">
        <v>0.02</v>
      </c>
      <c r="DE418" s="8">
        <v>0.27800000000000002</v>
      </c>
      <c r="DF418" s="8">
        <v>3.0000000000000001E-3</v>
      </c>
      <c r="DG418" s="8">
        <v>1.2766</v>
      </c>
      <c r="DH418" s="8">
        <v>2.8999999999999998E-3</v>
      </c>
      <c r="DI418" s="8">
        <v>51341</v>
      </c>
      <c r="DJ418" s="8">
        <v>66</v>
      </c>
      <c r="DK418" s="8">
        <v>5557</v>
      </c>
      <c r="DL418" s="8">
        <v>142</v>
      </c>
      <c r="DM418" s="8">
        <v>6.7539999999999996</v>
      </c>
      <c r="DN418" s="8">
        <v>2.3E-2</v>
      </c>
      <c r="DU418" s="8">
        <v>460.7</v>
      </c>
      <c r="DV418" s="8">
        <v>2.5</v>
      </c>
      <c r="DW418" s="8">
        <v>460.5</v>
      </c>
      <c r="DX418" s="8">
        <v>2.5</v>
      </c>
      <c r="DY418" s="8">
        <v>459.4</v>
      </c>
      <c r="DZ418" s="8">
        <v>2.5</v>
      </c>
      <c r="EA418" s="8">
        <v>15</v>
      </c>
      <c r="EB418" s="8">
        <v>0.1</v>
      </c>
      <c r="EC418" s="8">
        <v>13.1</v>
      </c>
      <c r="ED418" s="8">
        <v>0</v>
      </c>
      <c r="EE418" s="8">
        <v>12.7</v>
      </c>
      <c r="EF418" s="8">
        <v>0.1</v>
      </c>
      <c r="EG418" s="8">
        <v>6817.4</v>
      </c>
      <c r="EH418" s="8">
        <v>61.7</v>
      </c>
      <c r="EI418" s="8">
        <v>3241.8</v>
      </c>
      <c r="EJ418" s="8">
        <v>71.900000000000006</v>
      </c>
      <c r="EK418" s="8">
        <v>1607.6</v>
      </c>
      <c r="EL418" s="8">
        <v>51.8</v>
      </c>
      <c r="EM418" s="8">
        <v>460</v>
      </c>
      <c r="EO418" s="8">
        <v>460</v>
      </c>
      <c r="EQ418" s="8">
        <v>460</v>
      </c>
      <c r="ES418" s="8">
        <v>3.2</v>
      </c>
      <c r="EU418" s="8">
        <v>3.2</v>
      </c>
      <c r="EW418" s="8">
        <v>3.1</v>
      </c>
      <c r="EY418" s="8">
        <v>0.56000000000000005</v>
      </c>
      <c r="EZ418" s="8">
        <v>460</v>
      </c>
      <c r="FB418" s="8">
        <v>460</v>
      </c>
      <c r="FD418" s="8">
        <v>460</v>
      </c>
      <c r="FF418" s="8">
        <v>4.5</v>
      </c>
      <c r="FH418" s="8">
        <v>4.7</v>
      </c>
      <c r="FJ418" s="8">
        <v>4.3</v>
      </c>
      <c r="FL418" s="8">
        <v>3050</v>
      </c>
      <c r="FN418" s="8">
        <v>0.84</v>
      </c>
      <c r="FO418" s="8">
        <v>460</v>
      </c>
      <c r="FP418" s="8">
        <v>460</v>
      </c>
      <c r="FQ418" s="8">
        <v>460</v>
      </c>
      <c r="FR418" s="8">
        <v>4.9000000000000004</v>
      </c>
      <c r="FS418" s="8">
        <v>4.5</v>
      </c>
      <c r="FT418" s="8">
        <v>4.4000000000000004</v>
      </c>
      <c r="FU418" s="8">
        <v>2970</v>
      </c>
      <c r="FV418" s="8">
        <v>0.8</v>
      </c>
      <c r="FW418" s="8">
        <v>459.8</v>
      </c>
      <c r="FY418" s="8">
        <v>1.6</v>
      </c>
      <c r="GA418" s="8">
        <v>697.7</v>
      </c>
      <c r="GC418" s="8">
        <v>85</v>
      </c>
      <c r="GE418" s="8">
        <v>8422.7000000000007</v>
      </c>
      <c r="GT418" s="8">
        <v>222.99</v>
      </c>
      <c r="GU418" s="8">
        <v>0.24</v>
      </c>
      <c r="GV418" s="8">
        <v>96.94</v>
      </c>
      <c r="GW418" s="8">
        <v>0.11</v>
      </c>
      <c r="GX418" s="8">
        <v>108.84</v>
      </c>
      <c r="GY418" s="8">
        <v>7.0000000000000007E-2</v>
      </c>
      <c r="GZ418" s="8">
        <v>11.89</v>
      </c>
      <c r="HA418" s="8">
        <v>0.09</v>
      </c>
      <c r="HB418" s="8">
        <v>233.31</v>
      </c>
      <c r="HC418" s="8">
        <v>0.25</v>
      </c>
      <c r="HD418" s="8">
        <v>216.32</v>
      </c>
      <c r="HE418" s="8">
        <v>0.09</v>
      </c>
      <c r="HF418" s="8">
        <v>112.05</v>
      </c>
      <c r="HG418" s="8">
        <v>7.0000000000000007E-2</v>
      </c>
      <c r="HH418" s="8">
        <v>104.26</v>
      </c>
      <c r="HI418" s="8">
        <v>0.09</v>
      </c>
      <c r="HJ418" s="8">
        <v>136.9</v>
      </c>
      <c r="HK418" s="8">
        <v>0.05</v>
      </c>
      <c r="HL418" s="8">
        <v>75.62</v>
      </c>
      <c r="HM418" s="8">
        <v>0.05</v>
      </c>
      <c r="HN418" s="8">
        <v>76.94</v>
      </c>
      <c r="HO418" s="8">
        <v>0.05</v>
      </c>
      <c r="HP418" s="8">
        <v>1.31</v>
      </c>
      <c r="HQ418" s="8">
        <v>0.05</v>
      </c>
      <c r="HR418" s="8">
        <v>54.41</v>
      </c>
      <c r="HS418" s="8">
        <v>0.03</v>
      </c>
      <c r="HT418" s="8">
        <v>70.75</v>
      </c>
      <c r="HU418" s="8">
        <v>0.05</v>
      </c>
      <c r="HV418" s="8">
        <v>29.31</v>
      </c>
      <c r="HW418" s="8">
        <v>0.03</v>
      </c>
      <c r="HX418" s="8">
        <v>41.44</v>
      </c>
      <c r="HY418" s="8">
        <v>0.05</v>
      </c>
      <c r="HZ418" s="8">
        <v>54.06</v>
      </c>
      <c r="IA418" s="8">
        <v>0.04</v>
      </c>
      <c r="IB418" s="8">
        <v>74.819999999999993</v>
      </c>
      <c r="IC418" s="8">
        <v>0.04</v>
      </c>
      <c r="ID418" s="8">
        <v>29.03</v>
      </c>
      <c r="IE418" s="8">
        <v>0.03</v>
      </c>
      <c r="IF418" s="8">
        <v>45.79</v>
      </c>
      <c r="IG418" s="8">
        <v>0.05</v>
      </c>
      <c r="KB418" s="8">
        <v>244.51</v>
      </c>
      <c r="KC418" s="8">
        <v>0.25</v>
      </c>
      <c r="KD418" s="8">
        <v>166.74</v>
      </c>
      <c r="KE418" s="8">
        <v>0.28000000000000003</v>
      </c>
      <c r="KF418" s="8">
        <v>115.43</v>
      </c>
      <c r="KG418" s="8">
        <v>7.0000000000000007E-2</v>
      </c>
      <c r="KH418" s="8">
        <v>51.32</v>
      </c>
      <c r="KI418" s="8">
        <v>0.3</v>
      </c>
      <c r="KJ418" s="8">
        <v>227.04</v>
      </c>
      <c r="KK418" s="8">
        <v>0.39</v>
      </c>
      <c r="KL418" s="8">
        <v>110.11</v>
      </c>
      <c r="KM418" s="8">
        <v>0.12</v>
      </c>
      <c r="KN418" s="8">
        <v>10.88</v>
      </c>
      <c r="KO418" s="8">
        <v>0.14000000000000001</v>
      </c>
      <c r="KP418" s="8">
        <v>217.17</v>
      </c>
      <c r="KQ418" s="8">
        <v>0.05</v>
      </c>
      <c r="KR418" s="8">
        <v>98.34</v>
      </c>
      <c r="KS418" s="8">
        <v>0.12</v>
      </c>
      <c r="KT418" s="8">
        <v>106.98</v>
      </c>
      <c r="KU418" s="8">
        <v>0.05</v>
      </c>
      <c r="KV418" s="8">
        <v>8.67</v>
      </c>
      <c r="KW418" s="8">
        <v>0.05</v>
      </c>
      <c r="KX418" s="8">
        <v>77.87</v>
      </c>
      <c r="KY418" s="8">
        <v>0.19</v>
      </c>
      <c r="KZ418" s="8">
        <v>45.94</v>
      </c>
      <c r="LA418" s="8">
        <v>0.12</v>
      </c>
      <c r="LB418" s="8">
        <v>3.36</v>
      </c>
      <c r="LC418" s="8">
        <v>0.91</v>
      </c>
      <c r="LD418" s="8">
        <v>77.010000000000005</v>
      </c>
      <c r="LE418" s="8">
        <v>0.19</v>
      </c>
      <c r="LF418" s="8">
        <v>57.44</v>
      </c>
      <c r="LG418" s="8">
        <v>0.6</v>
      </c>
      <c r="LH418" s="8">
        <v>45.4</v>
      </c>
      <c r="LI418" s="8">
        <v>0.12</v>
      </c>
      <c r="LJ418" s="8">
        <v>12.04</v>
      </c>
      <c r="LK418" s="8">
        <v>0.65</v>
      </c>
      <c r="LL418" s="8">
        <v>78.91</v>
      </c>
      <c r="LM418" s="8">
        <v>0.08</v>
      </c>
      <c r="MP418" s="8">
        <v>79.91</v>
      </c>
      <c r="MQ418" s="8">
        <v>7.0000000000000007E-2</v>
      </c>
      <c r="MR418" s="8">
        <v>78.91</v>
      </c>
      <c r="MS418" s="8">
        <v>0.08</v>
      </c>
      <c r="MT418" s="8">
        <v>99.27</v>
      </c>
      <c r="MU418" s="8">
        <v>0.12</v>
      </c>
      <c r="MV418" s="8">
        <v>99.51</v>
      </c>
      <c r="MW418" s="8">
        <v>0.11</v>
      </c>
      <c r="MX418" s="8">
        <v>59.33</v>
      </c>
      <c r="MY418" s="8">
        <v>0.06</v>
      </c>
      <c r="MZ418" s="8">
        <v>59.14</v>
      </c>
      <c r="NA418" s="8">
        <v>0.06</v>
      </c>
      <c r="ND418" s="8">
        <v>59.45</v>
      </c>
      <c r="NE418" s="8">
        <v>0.05</v>
      </c>
      <c r="NF418" s="8">
        <v>59.45</v>
      </c>
      <c r="NG418" s="8">
        <v>0.05</v>
      </c>
      <c r="NH418" s="8">
        <v>59.39</v>
      </c>
      <c r="NI418" s="8">
        <v>0.05</v>
      </c>
      <c r="NJ418" s="8">
        <v>97.1</v>
      </c>
      <c r="NK418" s="8">
        <v>0.08</v>
      </c>
      <c r="NL418" s="8">
        <v>75.98</v>
      </c>
      <c r="NM418" s="8">
        <v>0.06</v>
      </c>
      <c r="NN418" s="8">
        <v>71.19</v>
      </c>
      <c r="NO418" s="8">
        <v>0.05</v>
      </c>
      <c r="NP418" s="8">
        <v>74.84</v>
      </c>
      <c r="NQ418" s="8">
        <v>0.05</v>
      </c>
      <c r="NR418" s="8">
        <v>164.22</v>
      </c>
      <c r="NS418" s="8">
        <v>0.32</v>
      </c>
      <c r="NT418" s="8">
        <v>99.81</v>
      </c>
      <c r="NU418" s="8">
        <v>0.12</v>
      </c>
      <c r="NV418" s="8">
        <v>98.82</v>
      </c>
      <c r="NW418" s="8">
        <v>0.12</v>
      </c>
      <c r="NX418" s="8">
        <v>49.56</v>
      </c>
      <c r="NY418" s="8">
        <v>0.17</v>
      </c>
      <c r="NZ418" s="8">
        <v>58.96</v>
      </c>
      <c r="OA418" s="8">
        <v>0.93</v>
      </c>
      <c r="OB418" s="8">
        <v>75.62</v>
      </c>
      <c r="OC418" s="8">
        <v>0.05</v>
      </c>
      <c r="OD418" s="8">
        <v>98.34</v>
      </c>
      <c r="OE418" s="8">
        <v>0.12</v>
      </c>
      <c r="OF418" s="8">
        <v>94.43</v>
      </c>
      <c r="OG418" s="8">
        <v>0.06</v>
      </c>
      <c r="OH418" s="8">
        <v>97.64</v>
      </c>
      <c r="OI418" s="8">
        <v>0.08</v>
      </c>
      <c r="OJ418" s="8">
        <v>80.099999999999994</v>
      </c>
      <c r="OK418" s="8">
        <v>7.0000000000000007E-2</v>
      </c>
      <c r="OL418" s="8">
        <v>99.68</v>
      </c>
      <c r="OM418" s="8">
        <v>0.09</v>
      </c>
      <c r="ON418" s="8">
        <v>100.26</v>
      </c>
      <c r="OO418" s="8">
        <v>0.13</v>
      </c>
      <c r="OP418" s="8">
        <v>99.27</v>
      </c>
      <c r="OQ418" s="8">
        <v>0.12</v>
      </c>
      <c r="OR418" s="8">
        <v>99.51</v>
      </c>
      <c r="OS418" s="8">
        <v>0.11</v>
      </c>
      <c r="PF418" s="8">
        <v>96.94</v>
      </c>
      <c r="PG418" s="8">
        <v>0.11</v>
      </c>
      <c r="PH418" s="8">
        <v>59.39</v>
      </c>
      <c r="PI418" s="8">
        <v>0.05</v>
      </c>
      <c r="PL418" s="8">
        <v>99.23</v>
      </c>
      <c r="PM418" s="8">
        <v>0.12</v>
      </c>
      <c r="PN418" s="8">
        <v>79.91</v>
      </c>
      <c r="PO418" s="8">
        <v>7.0000000000000007E-2</v>
      </c>
      <c r="PP418" s="8">
        <v>78.91</v>
      </c>
      <c r="PQ418" s="8">
        <v>0.08</v>
      </c>
      <c r="QH418" s="8">
        <v>49.3</v>
      </c>
      <c r="QI418" s="8">
        <v>0.82</v>
      </c>
      <c r="QV418" s="8">
        <v>217.83</v>
      </c>
      <c r="QW418" s="8">
        <v>0.11</v>
      </c>
      <c r="QX418" s="8">
        <v>94.8</v>
      </c>
      <c r="QY418" s="8">
        <v>0.12</v>
      </c>
      <c r="QZ418" s="8">
        <v>95.38</v>
      </c>
      <c r="RA418" s="8">
        <v>0.2</v>
      </c>
      <c r="RB418" s="8">
        <v>75.510000000000005</v>
      </c>
      <c r="RC418" s="8">
        <v>0.09</v>
      </c>
      <c r="RD418" s="8">
        <v>75.34</v>
      </c>
      <c r="RE418" s="8">
        <v>0.09</v>
      </c>
      <c r="RF418" s="8">
        <v>75.13</v>
      </c>
      <c r="RG418" s="8">
        <v>0.08</v>
      </c>
      <c r="RH418" s="8">
        <v>75.81</v>
      </c>
      <c r="RI418" s="8">
        <v>0.06</v>
      </c>
      <c r="RJ418" s="8">
        <v>75.819999999999993</v>
      </c>
      <c r="RK418" s="8">
        <v>0.09</v>
      </c>
      <c r="RL418" s="8">
        <v>75.739999999999995</v>
      </c>
      <c r="RM418" s="8">
        <v>0.09</v>
      </c>
      <c r="RN418" s="8">
        <v>75.53</v>
      </c>
      <c r="RO418" s="8">
        <v>0.09</v>
      </c>
      <c r="RP418" s="8">
        <v>81.81</v>
      </c>
      <c r="RQ418" s="8">
        <v>0.11</v>
      </c>
      <c r="RR418" s="8">
        <v>82.67</v>
      </c>
      <c r="RS418" s="8">
        <v>0.17</v>
      </c>
      <c r="RT418" s="8">
        <v>78.87</v>
      </c>
      <c r="RU418" s="8">
        <v>0.09</v>
      </c>
      <c r="RV418" s="8">
        <v>77.25</v>
      </c>
      <c r="RW418" s="8">
        <v>0.1</v>
      </c>
      <c r="RX418" s="8">
        <v>78.489999999999995</v>
      </c>
      <c r="RY418" s="8">
        <v>0.11</v>
      </c>
      <c r="RZ418" s="8">
        <v>78.17</v>
      </c>
      <c r="SA418" s="8">
        <v>0.1</v>
      </c>
      <c r="SB418" s="8">
        <v>77.42</v>
      </c>
      <c r="SC418" s="8">
        <v>0.09</v>
      </c>
      <c r="SD418" s="8">
        <v>78.12</v>
      </c>
      <c r="SE418" s="8">
        <v>0.09</v>
      </c>
      <c r="SF418" s="8">
        <v>77.05</v>
      </c>
      <c r="SG418" s="8">
        <v>0.1</v>
      </c>
      <c r="SH418" s="8">
        <v>77.97</v>
      </c>
      <c r="SI418" s="8">
        <v>0.09</v>
      </c>
      <c r="SJ418" s="8">
        <v>75.31</v>
      </c>
      <c r="SK418" s="8">
        <v>0.11</v>
      </c>
      <c r="SL418" s="8">
        <v>75.38</v>
      </c>
      <c r="SM418" s="8">
        <v>0.1</v>
      </c>
      <c r="SN418" s="8">
        <v>75.19</v>
      </c>
      <c r="SO418" s="8">
        <v>0.12</v>
      </c>
      <c r="SP418" s="8">
        <v>76.02</v>
      </c>
      <c r="SQ418" s="8">
        <v>0.09</v>
      </c>
      <c r="SR418" s="8">
        <v>75.790000000000006</v>
      </c>
      <c r="SS418" s="8">
        <v>0.09</v>
      </c>
      <c r="ST418" s="8">
        <v>75.569999999999993</v>
      </c>
      <c r="SU418" s="8">
        <v>0.09</v>
      </c>
      <c r="SV418" s="8">
        <v>75.45</v>
      </c>
      <c r="SW418" s="8">
        <v>0.06</v>
      </c>
      <c r="SZ418" s="8">
        <v>78.87</v>
      </c>
      <c r="TA418" s="8">
        <v>0.19</v>
      </c>
      <c r="TD418" s="8">
        <v>75.13</v>
      </c>
      <c r="TE418" s="8">
        <v>0.09</v>
      </c>
      <c r="TF418" s="8">
        <v>75.83</v>
      </c>
      <c r="TG418" s="8">
        <v>7.0000000000000007E-2</v>
      </c>
      <c r="TH418" s="8">
        <v>75.59</v>
      </c>
      <c r="TI418" s="8">
        <v>0.1</v>
      </c>
      <c r="TJ418" s="8">
        <v>75.38</v>
      </c>
      <c r="TK418" s="8">
        <v>0.1</v>
      </c>
      <c r="TL418" s="8">
        <v>75.290000000000006</v>
      </c>
      <c r="TN418" s="8">
        <v>75.180000000000007</v>
      </c>
      <c r="TO418" s="8">
        <v>0.1</v>
      </c>
      <c r="TP418" s="8">
        <v>71.5</v>
      </c>
      <c r="TQ418" s="8">
        <v>4.78</v>
      </c>
      <c r="TR418" s="8">
        <v>81.260000000000005</v>
      </c>
      <c r="TS418" s="8">
        <v>0.08</v>
      </c>
      <c r="TT418" s="8">
        <v>78.22</v>
      </c>
      <c r="TU418" s="8">
        <v>0.1</v>
      </c>
      <c r="TV418" s="8">
        <v>75.55</v>
      </c>
      <c r="TW418" s="8">
        <v>0.11</v>
      </c>
      <c r="TX418" s="8">
        <v>75.349999999999994</v>
      </c>
      <c r="TY418" s="8">
        <v>0.1</v>
      </c>
      <c r="WJ418" s="8" t="s">
        <v>230</v>
      </c>
      <c r="WK418" s="8">
        <v>74.905000000000001</v>
      </c>
      <c r="WL418" s="8">
        <v>1.4999999999999999E-2</v>
      </c>
      <c r="WM418" s="8">
        <v>62.204000000000001</v>
      </c>
      <c r="WN418" s="8">
        <v>0.03</v>
      </c>
      <c r="WO418" s="8">
        <v>59.366999999999997</v>
      </c>
      <c r="WP418" s="8">
        <v>1.2E-2</v>
      </c>
      <c r="WQ418" s="8">
        <v>55.911000000000001</v>
      </c>
      <c r="WR418" s="8">
        <v>2.8000000000000001E-2</v>
      </c>
      <c r="WS418" s="8">
        <v>95.001000000000005</v>
      </c>
      <c r="WT418" s="8">
        <v>0.01</v>
      </c>
      <c r="WU418" s="8">
        <v>75.001999999999995</v>
      </c>
      <c r="WV418" s="8">
        <v>1.7000000000000001E-2</v>
      </c>
      <c r="WW418" s="8">
        <v>3030.6</v>
      </c>
      <c r="WX418" s="8">
        <v>3.5</v>
      </c>
      <c r="WY418" s="8">
        <v>2964.7</v>
      </c>
      <c r="WZ418" s="8">
        <v>3.4</v>
      </c>
      <c r="XA418" s="8">
        <v>0.65200000000000002</v>
      </c>
      <c r="XB418" s="8">
        <v>3.0000000000000001E-3</v>
      </c>
      <c r="XC418" s="8">
        <v>-0.28899999999999998</v>
      </c>
      <c r="XD418" s="8">
        <v>2E-3</v>
      </c>
      <c r="XE418" s="8">
        <v>0.27800000000000002</v>
      </c>
      <c r="XF418" s="8">
        <v>3.0000000000000001E-3</v>
      </c>
      <c r="XG418" s="8">
        <v>1.2766</v>
      </c>
      <c r="XH418" s="8">
        <v>2.8999999999999998E-3</v>
      </c>
      <c r="XI418" s="8">
        <v>29.247</v>
      </c>
      <c r="XJ418" s="8">
        <v>0</v>
      </c>
      <c r="XK418" s="8">
        <v>8425</v>
      </c>
      <c r="XL418" s="8">
        <v>21</v>
      </c>
      <c r="XM418" s="8">
        <v>1620</v>
      </c>
      <c r="XO418" s="1">
        <v>0</v>
      </c>
      <c r="XP418" s="2">
        <v>0</v>
      </c>
      <c r="XQ418" s="4">
        <v>13.029</v>
      </c>
      <c r="XR418" s="4">
        <v>0.27900000000000003</v>
      </c>
      <c r="XS418" s="45">
        <f t="shared" si="336"/>
        <v>1.4324560102126054</v>
      </c>
      <c r="XT418" s="9">
        <f t="shared" si="309"/>
        <v>13824.208852647293</v>
      </c>
      <c r="XU418" s="46">
        <f t="shared" si="310"/>
        <v>227.08761612598425</v>
      </c>
      <c r="XV418" s="9">
        <f t="shared" si="337"/>
        <v>0</v>
      </c>
      <c r="XW418" s="9">
        <f t="shared" si="311"/>
        <v>0</v>
      </c>
      <c r="XX418" s="9">
        <f t="shared" si="312"/>
        <v>13824.208852647293</v>
      </c>
      <c r="XY418" s="15">
        <f t="shared" si="313"/>
        <v>8.9379004570360968E-3</v>
      </c>
      <c r="XZ418" s="9">
        <f t="shared" si="314"/>
        <v>27.757567469493324</v>
      </c>
      <c r="YA418" s="9">
        <f t="shared" si="315"/>
        <v>57.934543989787393</v>
      </c>
      <c r="YB418" s="10">
        <v>14.099951036223416</v>
      </c>
      <c r="YC418" s="10">
        <v>13.153447111382361</v>
      </c>
      <c r="YD418" s="3">
        <v>1.392229160379788E-2</v>
      </c>
      <c r="YE418" s="9">
        <v>38.159039832975218</v>
      </c>
      <c r="YF418" s="15">
        <v>8.9379004570360968E-3</v>
      </c>
      <c r="YG418" s="9">
        <v>27.757567469493324</v>
      </c>
      <c r="YH418" s="15">
        <v>8.6914793132440854E-3</v>
      </c>
      <c r="YI418" s="9">
        <v>23.69883780261285</v>
      </c>
      <c r="YJ418" s="9">
        <f t="shared" si="316"/>
        <v>74.905000000000001</v>
      </c>
      <c r="YK418" s="9">
        <f t="shared" si="317"/>
        <v>62.204007580937144</v>
      </c>
      <c r="YL418" s="9">
        <f t="shared" si="318"/>
        <v>23.349520488331553</v>
      </c>
      <c r="YM418" s="9">
        <f t="shared" si="319"/>
        <v>60937.762099861728</v>
      </c>
      <c r="YN418" s="9">
        <f t="shared" si="320"/>
        <v>56304.750770362225</v>
      </c>
      <c r="YO418" s="9">
        <f t="shared" si="321"/>
        <v>6805</v>
      </c>
      <c r="YP418" s="14">
        <f t="shared" si="322"/>
        <v>0.3811341965912578</v>
      </c>
      <c r="YQ418" s="9">
        <f t="shared" si="323"/>
        <v>56183.752133699716</v>
      </c>
      <c r="YR418" s="9">
        <f t="shared" si="324"/>
        <v>51550.740804200206</v>
      </c>
      <c r="YS418" s="10">
        <f t="shared" si="325"/>
        <v>6.668694615275931</v>
      </c>
      <c r="YT418" s="15">
        <f t="shared" si="326"/>
        <v>0.22110889331832503</v>
      </c>
      <c r="YU418" s="16">
        <f t="shared" si="327"/>
        <v>-4.4080469811617711</v>
      </c>
      <c r="YV418" s="16">
        <f t="shared" si="328"/>
        <v>-16.970456010212608</v>
      </c>
      <c r="YW418" s="47">
        <f t="shared" si="329"/>
        <v>53.117030071171087</v>
      </c>
      <c r="YX418" s="5">
        <f t="shared" si="330"/>
        <v>60937.762099861728</v>
      </c>
      <c r="YY418" s="5">
        <f t="shared" si="331"/>
        <v>56108.726591391249</v>
      </c>
      <c r="YZ418" s="5">
        <f t="shared" si="332"/>
        <v>4829.0355084704834</v>
      </c>
      <c r="ZA418" s="5">
        <f t="shared" si="333"/>
        <v>0</v>
      </c>
      <c r="ZB418" s="5">
        <f t="shared" si="334"/>
        <v>60937.762099861735</v>
      </c>
      <c r="ZC418" s="6">
        <f t="shared" si="335"/>
        <v>1.0000000000000002</v>
      </c>
    </row>
    <row r="419" spans="1:679" s="8" customFormat="1" x14ac:dyDescent="0.25">
      <c r="A419" s="8">
        <v>2</v>
      </c>
      <c r="B419" s="8" t="s">
        <v>962</v>
      </c>
      <c r="C419" s="8" t="s">
        <v>963</v>
      </c>
      <c r="D419" s="8" t="s">
        <v>962</v>
      </c>
      <c r="E419" s="8" t="s">
        <v>3314</v>
      </c>
      <c r="F419" s="8" t="s">
        <v>3316</v>
      </c>
      <c r="G419" s="8" t="s">
        <v>3316</v>
      </c>
      <c r="H419" s="8" t="s">
        <v>3309</v>
      </c>
      <c r="I419" s="8" t="s">
        <v>3310</v>
      </c>
      <c r="J419" s="8" t="s">
        <v>3310</v>
      </c>
      <c r="K419" s="8">
        <v>939</v>
      </c>
      <c r="L419" s="8">
        <v>5.75</v>
      </c>
      <c r="N419" s="7">
        <v>0</v>
      </c>
      <c r="O419" s="7">
        <v>0</v>
      </c>
      <c r="P419" s="8" t="s">
        <v>3370</v>
      </c>
      <c r="Q419" s="8" t="s">
        <v>947</v>
      </c>
      <c r="R419" s="8" t="s">
        <v>964</v>
      </c>
      <c r="S419" s="8" t="s">
        <v>119</v>
      </c>
      <c r="T419" s="8" t="s">
        <v>120</v>
      </c>
      <c r="U419" s="8" t="s">
        <v>949</v>
      </c>
      <c r="V419" s="8" t="s">
        <v>3378</v>
      </c>
      <c r="W419" s="8" t="s">
        <v>3382</v>
      </c>
      <c r="X419" s="8" t="s">
        <v>3388</v>
      </c>
      <c r="Y419" s="8" t="s">
        <v>3388</v>
      </c>
      <c r="Z419" s="8" t="s">
        <v>122</v>
      </c>
      <c r="AA419" s="8" t="s">
        <v>123</v>
      </c>
      <c r="AB419" s="8" t="s">
        <v>124</v>
      </c>
      <c r="AC419" s="8" t="s">
        <v>243</v>
      </c>
      <c r="AD419" s="8" t="s">
        <v>126</v>
      </c>
      <c r="AE419" s="8" t="s">
        <v>3393</v>
      </c>
      <c r="AF419" s="8" t="s">
        <v>127</v>
      </c>
      <c r="AG419" s="8">
        <v>75</v>
      </c>
      <c r="AH419" s="8">
        <v>62</v>
      </c>
      <c r="AI419" s="8">
        <v>115</v>
      </c>
      <c r="AJ419" s="8">
        <v>80</v>
      </c>
      <c r="AK419" s="8">
        <v>6.4</v>
      </c>
      <c r="AL419" s="8">
        <v>6.2</v>
      </c>
      <c r="AM419" s="8">
        <v>6.4</v>
      </c>
      <c r="AN419" s="8">
        <v>6.2</v>
      </c>
      <c r="AO419" s="8">
        <v>460.9</v>
      </c>
      <c r="AP419" s="8">
        <v>1.3</v>
      </c>
      <c r="AQ419" s="8">
        <v>17</v>
      </c>
      <c r="AR419" s="8">
        <v>0</v>
      </c>
      <c r="AS419" s="8">
        <v>50172</v>
      </c>
      <c r="AT419" s="8">
        <v>59</v>
      </c>
      <c r="AU419" s="8">
        <v>50109</v>
      </c>
      <c r="AV419" s="8">
        <v>462</v>
      </c>
      <c r="AW419" s="8">
        <v>2204</v>
      </c>
      <c r="AX419" s="8">
        <v>233</v>
      </c>
      <c r="AY419" s="8">
        <v>52379</v>
      </c>
      <c r="AZ419" s="8">
        <v>228</v>
      </c>
      <c r="BA419" s="8">
        <v>5.1717022119999996</v>
      </c>
      <c r="BB419" s="8">
        <v>949</v>
      </c>
      <c r="CO419" s="8" t="s">
        <v>965</v>
      </c>
      <c r="CP419" s="8" t="s">
        <v>951</v>
      </c>
      <c r="CQ419" s="8">
        <v>74.896000000000001</v>
      </c>
      <c r="CR419" s="8">
        <v>1.4999999999999999E-2</v>
      </c>
      <c r="CS419" s="8">
        <v>62.1</v>
      </c>
      <c r="CT419" s="8">
        <v>2.5000000000000001E-2</v>
      </c>
      <c r="CU419" s="8">
        <v>115.018</v>
      </c>
      <c r="CV419" s="8">
        <v>3.4000000000000002E-2</v>
      </c>
      <c r="CW419" s="8">
        <v>79.801000000000002</v>
      </c>
      <c r="CX419" s="8">
        <v>7.8E-2</v>
      </c>
      <c r="CY419" s="8">
        <v>74.88</v>
      </c>
      <c r="CZ419" s="8">
        <v>0.13</v>
      </c>
      <c r="DA419" s="8">
        <v>59.6</v>
      </c>
      <c r="DB419" s="8">
        <v>0.04</v>
      </c>
      <c r="DC419" s="8">
        <v>61.84</v>
      </c>
      <c r="DD419" s="8">
        <v>0.01</v>
      </c>
      <c r="DE419" s="8">
        <v>0.26200000000000001</v>
      </c>
      <c r="DF419" s="8">
        <v>3.0000000000000001E-3</v>
      </c>
      <c r="DG419" s="8">
        <v>1.2639</v>
      </c>
      <c r="DH419" s="8">
        <v>2.7000000000000001E-3</v>
      </c>
      <c r="DI419" s="8">
        <v>50172</v>
      </c>
      <c r="DJ419" s="8">
        <v>59</v>
      </c>
      <c r="DK419" s="8">
        <v>2204</v>
      </c>
      <c r="DL419" s="8">
        <v>233</v>
      </c>
      <c r="DM419" s="8">
        <v>5.1719999999999997</v>
      </c>
      <c r="DN419" s="8">
        <v>2.5000000000000001E-2</v>
      </c>
      <c r="DU419" s="8">
        <v>460.9</v>
      </c>
      <c r="DV419" s="8">
        <v>2.4</v>
      </c>
      <c r="DW419" s="8">
        <v>460.7</v>
      </c>
      <c r="DX419" s="8">
        <v>2.4</v>
      </c>
      <c r="DY419" s="8">
        <v>459.1</v>
      </c>
      <c r="DZ419" s="8">
        <v>2.4</v>
      </c>
      <c r="EA419" s="8">
        <v>17</v>
      </c>
      <c r="EB419" s="8">
        <v>0.1</v>
      </c>
      <c r="EC419" s="8">
        <v>15</v>
      </c>
      <c r="ED419" s="8">
        <v>0</v>
      </c>
      <c r="EE419" s="8">
        <v>14.5</v>
      </c>
      <c r="EF419" s="8">
        <v>0.1</v>
      </c>
      <c r="EG419" s="8">
        <v>7782.5</v>
      </c>
      <c r="EH419" s="8">
        <v>59.9</v>
      </c>
      <c r="EI419" s="8">
        <v>3326.9</v>
      </c>
      <c r="EJ419" s="8">
        <v>67.099999999999994</v>
      </c>
      <c r="EK419" s="8">
        <v>2345.6999999999998</v>
      </c>
      <c r="EL419" s="8">
        <v>51.3</v>
      </c>
      <c r="EM419" s="8">
        <v>460</v>
      </c>
      <c r="EO419" s="8">
        <v>460</v>
      </c>
      <c r="EQ419" s="8">
        <v>460</v>
      </c>
      <c r="ES419" s="8">
        <v>3.3</v>
      </c>
      <c r="EU419" s="8">
        <v>3.1</v>
      </c>
      <c r="EW419" s="8">
        <v>3.1</v>
      </c>
      <c r="EY419" s="8">
        <v>0.56000000000000005</v>
      </c>
      <c r="EZ419" s="8">
        <v>460</v>
      </c>
      <c r="FB419" s="8">
        <v>460</v>
      </c>
      <c r="FD419" s="8">
        <v>460</v>
      </c>
      <c r="FF419" s="8">
        <v>5.3</v>
      </c>
      <c r="FH419" s="8">
        <v>5.8</v>
      </c>
      <c r="FJ419" s="8">
        <v>5.3</v>
      </c>
      <c r="FL419" s="8">
        <v>3880</v>
      </c>
      <c r="FN419" s="8">
        <v>0.9</v>
      </c>
      <c r="FO419" s="8">
        <v>460</v>
      </c>
      <c r="FP419" s="8">
        <v>460</v>
      </c>
      <c r="FQ419" s="8">
        <v>460</v>
      </c>
      <c r="FR419" s="8">
        <v>5.8</v>
      </c>
      <c r="FS419" s="8">
        <v>5.4</v>
      </c>
      <c r="FT419" s="8">
        <v>5.3</v>
      </c>
      <c r="FU419" s="8">
        <v>3790</v>
      </c>
      <c r="FV419" s="8">
        <v>0.86</v>
      </c>
      <c r="FW419" s="8">
        <v>459.9</v>
      </c>
      <c r="FY419" s="8">
        <v>1.6</v>
      </c>
      <c r="GA419" s="8">
        <v>684.3</v>
      </c>
      <c r="GC419" s="8">
        <v>85</v>
      </c>
      <c r="GE419" s="8">
        <v>10079.299999999999</v>
      </c>
      <c r="GT419" s="8">
        <v>281.67</v>
      </c>
      <c r="GU419" s="8">
        <v>0.35</v>
      </c>
      <c r="GV419" s="8">
        <v>125.87</v>
      </c>
      <c r="GW419" s="8">
        <v>0.09</v>
      </c>
      <c r="GX419" s="8">
        <v>125.9</v>
      </c>
      <c r="GY419" s="8">
        <v>0.09</v>
      </c>
      <c r="GZ419" s="8">
        <v>0.04</v>
      </c>
      <c r="HA419" s="8">
        <v>0.05</v>
      </c>
      <c r="HB419" s="8">
        <v>310.18</v>
      </c>
      <c r="HC419" s="8">
        <v>0.35</v>
      </c>
      <c r="HD419" s="8">
        <v>201.29</v>
      </c>
      <c r="HE419" s="8">
        <v>0.14000000000000001</v>
      </c>
      <c r="HF419" s="8">
        <v>133.30000000000001</v>
      </c>
      <c r="HG419" s="8">
        <v>0.09</v>
      </c>
      <c r="HH419" s="8">
        <v>67.98</v>
      </c>
      <c r="HI419" s="8">
        <v>0.11</v>
      </c>
      <c r="HJ419" s="8">
        <v>273.7</v>
      </c>
      <c r="HK419" s="8">
        <v>0.05</v>
      </c>
      <c r="HL419" s="8">
        <v>114.87</v>
      </c>
      <c r="HM419" s="8">
        <v>0.1</v>
      </c>
      <c r="HN419" s="8">
        <v>123.74</v>
      </c>
      <c r="HO419" s="8">
        <v>0.05</v>
      </c>
      <c r="HP419" s="8">
        <v>8.74</v>
      </c>
      <c r="HQ419" s="8">
        <v>0.05</v>
      </c>
      <c r="HR419" s="8">
        <v>78.97</v>
      </c>
      <c r="HS419" s="8">
        <v>0.03</v>
      </c>
      <c r="HT419" s="8">
        <v>50.35</v>
      </c>
      <c r="HU419" s="8">
        <v>7.0000000000000007E-2</v>
      </c>
      <c r="HV419" s="8">
        <v>46.64</v>
      </c>
      <c r="HW419" s="8">
        <v>0.02</v>
      </c>
      <c r="HX419" s="8">
        <v>3.71</v>
      </c>
      <c r="HY419" s="8">
        <v>7.0000000000000007E-2</v>
      </c>
      <c r="HZ419" s="8">
        <v>78.42</v>
      </c>
      <c r="IA419" s="8">
        <v>0.03</v>
      </c>
      <c r="IB419" s="8">
        <v>57.78</v>
      </c>
      <c r="IC419" s="8">
        <v>0.11</v>
      </c>
      <c r="ID419" s="8">
        <v>46.3</v>
      </c>
      <c r="IE419" s="8">
        <v>0.02</v>
      </c>
      <c r="IF419" s="8">
        <v>11.48</v>
      </c>
      <c r="IG419" s="8">
        <v>0.12</v>
      </c>
      <c r="KB419" s="8">
        <v>314.89999999999998</v>
      </c>
      <c r="KC419" s="8">
        <v>0.34</v>
      </c>
      <c r="KD419" s="8">
        <v>195.22</v>
      </c>
      <c r="KE419" s="8">
        <v>0.21</v>
      </c>
      <c r="KF419" s="8">
        <v>134.47999999999999</v>
      </c>
      <c r="KG419" s="8">
        <v>0.09</v>
      </c>
      <c r="KH419" s="8">
        <v>60.74</v>
      </c>
      <c r="KI419" s="8">
        <v>0.22</v>
      </c>
      <c r="KJ419" s="8">
        <v>298.58999999999997</v>
      </c>
      <c r="KK419" s="8">
        <v>0.47</v>
      </c>
      <c r="KL419" s="8">
        <v>130.36000000000001</v>
      </c>
      <c r="KM419" s="8">
        <v>0.12</v>
      </c>
      <c r="KN419" s="8">
        <v>11.98</v>
      </c>
      <c r="KO419" s="8">
        <v>0.32</v>
      </c>
      <c r="KP419" s="8">
        <v>287.13</v>
      </c>
      <c r="KQ419" s="8">
        <v>0.05</v>
      </c>
      <c r="KR419" s="8">
        <v>117.62</v>
      </c>
      <c r="KS419" s="8">
        <v>0.12</v>
      </c>
      <c r="KT419" s="8">
        <v>127.36</v>
      </c>
      <c r="KU419" s="8">
        <v>0.05</v>
      </c>
      <c r="KV419" s="8">
        <v>9.75</v>
      </c>
      <c r="KW419" s="8">
        <v>0.05</v>
      </c>
      <c r="KX419" s="8">
        <v>81.13</v>
      </c>
      <c r="KY419" s="8">
        <v>0.11</v>
      </c>
      <c r="KZ419" s="8">
        <v>48</v>
      </c>
      <c r="LA419" s="8">
        <v>7.0000000000000007E-2</v>
      </c>
      <c r="LB419" s="8">
        <v>2.8</v>
      </c>
      <c r="LC419" s="8">
        <v>0.39</v>
      </c>
      <c r="LD419" s="8">
        <v>80.55</v>
      </c>
      <c r="LE419" s="8">
        <v>0.13</v>
      </c>
      <c r="LF419" s="8">
        <v>59.46</v>
      </c>
      <c r="LG419" s="8">
        <v>0.42</v>
      </c>
      <c r="LH419" s="8">
        <v>47.64</v>
      </c>
      <c r="LI419" s="8">
        <v>0.08</v>
      </c>
      <c r="LJ419" s="8">
        <v>11.82</v>
      </c>
      <c r="LK419" s="8">
        <v>0.43</v>
      </c>
      <c r="LL419" s="8">
        <v>124.37</v>
      </c>
      <c r="LM419" s="8">
        <v>0.1</v>
      </c>
      <c r="MP419" s="8">
        <v>124.72</v>
      </c>
      <c r="MQ419" s="8">
        <v>0.1</v>
      </c>
      <c r="MR419" s="8">
        <v>124.37</v>
      </c>
      <c r="MS419" s="8">
        <v>0.1</v>
      </c>
      <c r="MT419" s="8">
        <v>119.22</v>
      </c>
      <c r="MU419" s="8">
        <v>0.13</v>
      </c>
      <c r="MV419" s="8">
        <v>119.6</v>
      </c>
      <c r="MW419" s="8">
        <v>0.12</v>
      </c>
      <c r="MX419" s="8">
        <v>59.72</v>
      </c>
      <c r="MY419" s="8">
        <v>0.04</v>
      </c>
      <c r="MZ419" s="8">
        <v>59.47</v>
      </c>
      <c r="NA419" s="8">
        <v>0.04</v>
      </c>
      <c r="ND419" s="8">
        <v>59.73</v>
      </c>
      <c r="NE419" s="8">
        <v>0.04</v>
      </c>
      <c r="NF419" s="8">
        <v>59.76</v>
      </c>
      <c r="NG419" s="8">
        <v>0.05</v>
      </c>
      <c r="NH419" s="8">
        <v>59.59</v>
      </c>
      <c r="NI419" s="8">
        <v>0.04</v>
      </c>
      <c r="NJ419" s="8">
        <v>124.92</v>
      </c>
      <c r="NK419" s="8">
        <v>0.08</v>
      </c>
      <c r="NL419" s="8">
        <v>117.46</v>
      </c>
      <c r="NM419" s="8">
        <v>0.1</v>
      </c>
      <c r="NN419" s="8">
        <v>50.93</v>
      </c>
      <c r="NO419" s="8">
        <v>0.16</v>
      </c>
      <c r="NP419" s="8">
        <v>58.1</v>
      </c>
      <c r="NQ419" s="8">
        <v>0.15</v>
      </c>
      <c r="NR419" s="8">
        <v>191.73</v>
      </c>
      <c r="NS419" s="8">
        <v>0.24</v>
      </c>
      <c r="NT419" s="8">
        <v>119.67</v>
      </c>
      <c r="NU419" s="8">
        <v>0.12</v>
      </c>
      <c r="NV419" s="8">
        <v>117.98</v>
      </c>
      <c r="NW419" s="8">
        <v>0.12</v>
      </c>
      <c r="NX419" s="8">
        <v>51.07</v>
      </c>
      <c r="NY419" s="8">
        <v>0.06</v>
      </c>
      <c r="NZ419" s="8">
        <v>60.94</v>
      </c>
      <c r="OA419" s="8">
        <v>0.82</v>
      </c>
      <c r="OB419" s="8">
        <v>114.87</v>
      </c>
      <c r="OC419" s="8">
        <v>0.1</v>
      </c>
      <c r="OD419" s="8">
        <v>117.62</v>
      </c>
      <c r="OE419" s="8">
        <v>0.12</v>
      </c>
      <c r="OF419" s="8">
        <v>113.67</v>
      </c>
      <c r="OG419" s="8">
        <v>7.0000000000000007E-2</v>
      </c>
      <c r="OH419" s="8">
        <v>125.49</v>
      </c>
      <c r="OI419" s="8">
        <v>0.08</v>
      </c>
      <c r="OJ419" s="8">
        <v>125.14</v>
      </c>
      <c r="OK419" s="8">
        <v>0.1</v>
      </c>
      <c r="OL419" s="8">
        <v>119.47</v>
      </c>
      <c r="OM419" s="8">
        <v>0.09</v>
      </c>
      <c r="ON419" s="8">
        <v>119.99</v>
      </c>
      <c r="OO419" s="8">
        <v>0.1</v>
      </c>
      <c r="OP419" s="8">
        <v>119.22</v>
      </c>
      <c r="OQ419" s="8">
        <v>0.13</v>
      </c>
      <c r="OR419" s="8">
        <v>119.6</v>
      </c>
      <c r="OS419" s="8">
        <v>0.12</v>
      </c>
      <c r="PF419" s="8">
        <v>125.87</v>
      </c>
      <c r="PG419" s="8">
        <v>0.09</v>
      </c>
      <c r="PH419" s="8">
        <v>59.59</v>
      </c>
      <c r="PI419" s="8">
        <v>0.04</v>
      </c>
      <c r="PL419" s="8">
        <v>118.38</v>
      </c>
      <c r="PM419" s="8">
        <v>0.34</v>
      </c>
      <c r="PN419" s="8">
        <v>124.72</v>
      </c>
      <c r="PO419" s="8">
        <v>0.1</v>
      </c>
      <c r="PP419" s="8">
        <v>124.37</v>
      </c>
      <c r="PQ419" s="8">
        <v>0.1</v>
      </c>
      <c r="QH419" s="8">
        <v>50.8</v>
      </c>
      <c r="QI419" s="8">
        <v>0.33</v>
      </c>
      <c r="QV419" s="8">
        <v>202.28</v>
      </c>
      <c r="QW419" s="8">
        <v>0.15</v>
      </c>
      <c r="QX419" s="8">
        <v>114.91</v>
      </c>
      <c r="QY419" s="8">
        <v>0.16</v>
      </c>
      <c r="QZ419" s="8">
        <v>115.12</v>
      </c>
      <c r="RA419" s="8">
        <v>0.15</v>
      </c>
      <c r="RB419" s="8">
        <v>75.3</v>
      </c>
      <c r="RC419" s="8">
        <v>0.08</v>
      </c>
      <c r="RD419" s="8">
        <v>75.06</v>
      </c>
      <c r="RE419" s="8">
        <v>0.08</v>
      </c>
      <c r="RF419" s="8">
        <v>74.88</v>
      </c>
      <c r="RG419" s="8">
        <v>0.08</v>
      </c>
      <c r="RH419" s="8">
        <v>75.55</v>
      </c>
      <c r="RI419" s="8">
        <v>0.06</v>
      </c>
      <c r="RJ419" s="8">
        <v>75.569999999999993</v>
      </c>
      <c r="RK419" s="8">
        <v>0.08</v>
      </c>
      <c r="RL419" s="8">
        <v>75.48</v>
      </c>
      <c r="RM419" s="8">
        <v>0.09</v>
      </c>
      <c r="RN419" s="8">
        <v>75.290000000000006</v>
      </c>
      <c r="RO419" s="8">
        <v>0.09</v>
      </c>
      <c r="RP419" s="8">
        <v>87.88</v>
      </c>
      <c r="RQ419" s="8">
        <v>0.19</v>
      </c>
      <c r="RR419" s="8">
        <v>89.17</v>
      </c>
      <c r="RS419" s="8">
        <v>0.27</v>
      </c>
      <c r="RT419" s="8">
        <v>81.58</v>
      </c>
      <c r="RU419" s="8">
        <v>0.14000000000000001</v>
      </c>
      <c r="RV419" s="8">
        <v>78.88</v>
      </c>
      <c r="RW419" s="8">
        <v>0.11</v>
      </c>
      <c r="RX419" s="8">
        <v>81.41</v>
      </c>
      <c r="RY419" s="8">
        <v>0.11</v>
      </c>
      <c r="RZ419" s="8">
        <v>80.73</v>
      </c>
      <c r="SA419" s="8">
        <v>0.1</v>
      </c>
      <c r="SB419" s="8">
        <v>79.27</v>
      </c>
      <c r="SC419" s="8">
        <v>0.08</v>
      </c>
      <c r="SD419" s="8">
        <v>80.41</v>
      </c>
      <c r="SE419" s="8">
        <v>0.09</v>
      </c>
      <c r="SF419" s="8">
        <v>78.66</v>
      </c>
      <c r="SG419" s="8">
        <v>0.1</v>
      </c>
      <c r="SH419" s="8">
        <v>80.38</v>
      </c>
      <c r="SI419" s="8">
        <v>0.12</v>
      </c>
      <c r="SJ419" s="8">
        <v>75.42</v>
      </c>
      <c r="SK419" s="8">
        <v>0.09</v>
      </c>
      <c r="SL419" s="8">
        <v>75.37</v>
      </c>
      <c r="SM419" s="8">
        <v>0.08</v>
      </c>
      <c r="SN419" s="8">
        <v>75.39</v>
      </c>
      <c r="SO419" s="8">
        <v>0.09</v>
      </c>
      <c r="SP419" s="8">
        <v>76.540000000000006</v>
      </c>
      <c r="SQ419" s="8">
        <v>0.1</v>
      </c>
      <c r="SR419" s="8">
        <v>76.14</v>
      </c>
      <c r="SS419" s="8">
        <v>0.1</v>
      </c>
      <c r="ST419" s="8">
        <v>75.510000000000005</v>
      </c>
      <c r="SU419" s="8">
        <v>7.0000000000000007E-2</v>
      </c>
      <c r="SV419" s="8">
        <v>75.48</v>
      </c>
      <c r="SW419" s="8">
        <v>0.05</v>
      </c>
      <c r="SZ419" s="8">
        <v>82.25</v>
      </c>
      <c r="TA419" s="8">
        <v>0.31</v>
      </c>
      <c r="TD419" s="8">
        <v>74.930000000000007</v>
      </c>
      <c r="TE419" s="8">
        <v>0.08</v>
      </c>
      <c r="TF419" s="8">
        <v>75.510000000000005</v>
      </c>
      <c r="TG419" s="8">
        <v>0.06</v>
      </c>
      <c r="TH419" s="8">
        <v>75.31</v>
      </c>
      <c r="TI419" s="8">
        <v>0.08</v>
      </c>
      <c r="TJ419" s="8">
        <v>75.099999999999994</v>
      </c>
      <c r="TK419" s="8">
        <v>0.08</v>
      </c>
      <c r="TL419" s="8">
        <v>75.02</v>
      </c>
      <c r="TN419" s="8">
        <v>74.900000000000006</v>
      </c>
      <c r="TO419" s="8">
        <v>0.09</v>
      </c>
      <c r="TR419" s="8">
        <v>86.55</v>
      </c>
      <c r="TS419" s="8">
        <v>0.14000000000000001</v>
      </c>
      <c r="TT419" s="8">
        <v>80.84</v>
      </c>
      <c r="TU419" s="8">
        <v>0.12</v>
      </c>
      <c r="TV419" s="8">
        <v>75.62</v>
      </c>
      <c r="TW419" s="8">
        <v>0.09</v>
      </c>
      <c r="TX419" s="8">
        <v>75.31</v>
      </c>
      <c r="TY419" s="8">
        <v>0.08</v>
      </c>
      <c r="WJ419" s="8" t="s">
        <v>230</v>
      </c>
      <c r="WK419" s="8">
        <v>74.896000000000001</v>
      </c>
      <c r="WL419" s="8">
        <v>1.4999999999999999E-2</v>
      </c>
      <c r="WM419" s="8">
        <v>62.1</v>
      </c>
      <c r="WN419" s="8">
        <v>2.5000000000000001E-2</v>
      </c>
      <c r="WO419" s="8">
        <v>59.6</v>
      </c>
      <c r="WP419" s="8">
        <v>0.01</v>
      </c>
      <c r="WQ419" s="8">
        <v>56.286999999999999</v>
      </c>
      <c r="WR419" s="8">
        <v>1.4E-2</v>
      </c>
      <c r="WS419" s="8">
        <v>115.018</v>
      </c>
      <c r="WT419" s="8">
        <v>3.4000000000000002E-2</v>
      </c>
      <c r="WU419" s="8">
        <v>79.801000000000002</v>
      </c>
      <c r="WV419" s="8">
        <v>7.8E-2</v>
      </c>
      <c r="WW419" s="8">
        <v>3016.6</v>
      </c>
      <c r="WX419" s="8">
        <v>3.2</v>
      </c>
      <c r="WY419" s="8">
        <v>2947.8</v>
      </c>
      <c r="WZ419" s="8">
        <v>3.1</v>
      </c>
      <c r="XA419" s="8">
        <v>0.65300000000000002</v>
      </c>
      <c r="XB419" s="8">
        <v>3.0000000000000001E-3</v>
      </c>
      <c r="XC419" s="8">
        <v>-0.28799999999999998</v>
      </c>
      <c r="XD419" s="8">
        <v>2E-3</v>
      </c>
      <c r="XE419" s="8">
        <v>0.26200000000000001</v>
      </c>
      <c r="XF419" s="8">
        <v>3.0000000000000001E-3</v>
      </c>
      <c r="XG419" s="8">
        <v>1.2639</v>
      </c>
      <c r="XH419" s="8">
        <v>2.7000000000000001E-3</v>
      </c>
      <c r="XI419" s="8">
        <v>29.238</v>
      </c>
      <c r="XJ419" s="8">
        <v>1E-3</v>
      </c>
      <c r="XK419" s="8">
        <v>10128</v>
      </c>
      <c r="XL419" s="8">
        <v>21</v>
      </c>
      <c r="XM419" s="8">
        <v>1640</v>
      </c>
      <c r="XO419" s="1">
        <v>0</v>
      </c>
      <c r="XP419" s="2">
        <v>0</v>
      </c>
      <c r="XQ419" s="4">
        <v>13.029</v>
      </c>
      <c r="XR419" s="4">
        <v>0.27900000000000003</v>
      </c>
      <c r="XS419" s="45">
        <f t="shared" si="336"/>
        <v>1.4615467042709376</v>
      </c>
      <c r="XT419" s="9">
        <f t="shared" si="309"/>
        <v>13752.817027672307</v>
      </c>
      <c r="XU419" s="46">
        <f t="shared" si="310"/>
        <v>226.13943250393703</v>
      </c>
      <c r="XV419" s="9">
        <f t="shared" si="337"/>
        <v>0</v>
      </c>
      <c r="XW419" s="9">
        <f t="shared" si="311"/>
        <v>0</v>
      </c>
      <c r="XX419" s="9">
        <f t="shared" si="312"/>
        <v>13752.817027672307</v>
      </c>
      <c r="XY419" s="15">
        <f t="shared" si="313"/>
        <v>8.8712153833347077E-3</v>
      </c>
      <c r="XZ419" s="9">
        <f t="shared" si="314"/>
        <v>27.682401356741629</v>
      </c>
      <c r="YA419" s="9">
        <f t="shared" si="315"/>
        <v>58.138453295729065</v>
      </c>
      <c r="YB419" s="10">
        <v>14.6057642382225</v>
      </c>
      <c r="YC419" s="10">
        <v>13.160649169971103</v>
      </c>
      <c r="YD419" s="3">
        <v>1.3569043731007294E-2</v>
      </c>
      <c r="YE419" s="9">
        <v>42.694019215301466</v>
      </c>
      <c r="YF419" s="15">
        <v>8.8712153833347077E-3</v>
      </c>
      <c r="YG419" s="9">
        <v>27.682401356741629</v>
      </c>
      <c r="YH419" s="15">
        <v>8.8574176389206068E-3</v>
      </c>
      <c r="YI419" s="9">
        <v>23.936108643422937</v>
      </c>
      <c r="YJ419" s="9">
        <f t="shared" si="316"/>
        <v>74.896000000000001</v>
      </c>
      <c r="YK419" s="9">
        <f t="shared" si="317"/>
        <v>62.100008025391546</v>
      </c>
      <c r="YL419" s="9">
        <f t="shared" si="318"/>
        <v>23.579589619273932</v>
      </c>
      <c r="YM419" s="9">
        <f t="shared" si="319"/>
        <v>56425.219124379539</v>
      </c>
      <c r="YN419" s="9">
        <f t="shared" si="320"/>
        <v>55311.233677562705</v>
      </c>
      <c r="YO419" s="9">
        <f t="shared" si="321"/>
        <v>8488</v>
      </c>
      <c r="YP419" s="14">
        <f t="shared" si="322"/>
        <v>0.51341482495870683</v>
      </c>
      <c r="YQ419" s="9">
        <f t="shared" si="323"/>
        <v>51599.713007515478</v>
      </c>
      <c r="YR419" s="9">
        <f t="shared" si="324"/>
        <v>50485.727560698644</v>
      </c>
      <c r="YS419" s="10">
        <f t="shared" si="325"/>
        <v>5.0947583933170888</v>
      </c>
      <c r="YT419" s="15">
        <f t="shared" si="326"/>
        <v>0.20462587193432091</v>
      </c>
      <c r="YU419" s="16">
        <f t="shared" si="327"/>
        <v>-4.1028117374676967</v>
      </c>
      <c r="YV419" s="16">
        <f t="shared" si="328"/>
        <v>-16.757546704270936</v>
      </c>
      <c r="YW419" s="47">
        <f t="shared" si="329"/>
        <v>53.827239887039475</v>
      </c>
      <c r="YX419" s="5">
        <f t="shared" si="330"/>
        <v>56425.219124379539</v>
      </c>
      <c r="YY419" s="5">
        <f t="shared" si="331"/>
        <v>51522.078218373987</v>
      </c>
      <c r="YZ419" s="5">
        <f t="shared" si="332"/>
        <v>4903.1409060055512</v>
      </c>
      <c r="ZA419" s="5">
        <f t="shared" si="333"/>
        <v>0</v>
      </c>
      <c r="ZB419" s="5">
        <f t="shared" si="334"/>
        <v>56425.219124379539</v>
      </c>
      <c r="ZC419" s="6">
        <f t="shared" si="335"/>
        <v>1</v>
      </c>
    </row>
    <row r="420" spans="1:679" s="8" customFormat="1" x14ac:dyDescent="0.25">
      <c r="A420" s="8">
        <v>2</v>
      </c>
      <c r="B420" s="8" t="s">
        <v>966</v>
      </c>
      <c r="C420" s="8" t="s">
        <v>967</v>
      </c>
      <c r="D420" s="8" t="s">
        <v>966</v>
      </c>
      <c r="E420" s="8" t="s">
        <v>3314</v>
      </c>
      <c r="F420" s="8" t="s">
        <v>3316</v>
      </c>
      <c r="G420" s="8" t="s">
        <v>3316</v>
      </c>
      <c r="H420" s="8" t="s">
        <v>3309</v>
      </c>
      <c r="I420" s="8" t="s">
        <v>3310</v>
      </c>
      <c r="J420" s="8" t="s">
        <v>3310</v>
      </c>
      <c r="K420" s="8">
        <v>939</v>
      </c>
      <c r="L420" s="8">
        <v>5.75</v>
      </c>
      <c r="N420" s="7">
        <v>0</v>
      </c>
      <c r="O420" s="7">
        <v>0</v>
      </c>
      <c r="P420" s="8" t="s">
        <v>3370</v>
      </c>
      <c r="Q420" s="8" t="s">
        <v>947</v>
      </c>
      <c r="R420" s="8" t="s">
        <v>968</v>
      </c>
      <c r="S420" s="8" t="s">
        <v>119</v>
      </c>
      <c r="T420" s="8" t="s">
        <v>120</v>
      </c>
      <c r="U420" s="8" t="s">
        <v>956</v>
      </c>
      <c r="V420" s="8" t="s">
        <v>3378</v>
      </c>
      <c r="W420" s="8" t="s">
        <v>3382</v>
      </c>
      <c r="X420" s="8" t="s">
        <v>3388</v>
      </c>
      <c r="Y420" s="8" t="s">
        <v>3388</v>
      </c>
      <c r="Z420" s="8" t="s">
        <v>122</v>
      </c>
      <c r="AA420" s="8" t="s">
        <v>123</v>
      </c>
      <c r="AB420" s="8" t="s">
        <v>124</v>
      </c>
      <c r="AC420" s="8" t="s">
        <v>243</v>
      </c>
      <c r="AD420" s="8" t="s">
        <v>126</v>
      </c>
      <c r="AE420" s="8" t="s">
        <v>3393</v>
      </c>
      <c r="AF420" s="8" t="s">
        <v>127</v>
      </c>
      <c r="AG420" s="8">
        <v>75</v>
      </c>
      <c r="AH420" s="8">
        <v>62</v>
      </c>
      <c r="AI420" s="8">
        <v>75</v>
      </c>
      <c r="AJ420" s="8">
        <v>62</v>
      </c>
      <c r="AK420" s="8">
        <v>6.4</v>
      </c>
      <c r="AL420" s="8">
        <v>6.2</v>
      </c>
      <c r="AM420" s="8">
        <v>6.4</v>
      </c>
      <c r="AN420" s="8">
        <v>6.2</v>
      </c>
      <c r="AO420" s="8">
        <v>460.9</v>
      </c>
      <c r="AP420" s="8">
        <v>1.5</v>
      </c>
      <c r="AQ420" s="8">
        <v>14</v>
      </c>
      <c r="AR420" s="8">
        <v>0</v>
      </c>
      <c r="AS420" s="8">
        <v>67164</v>
      </c>
      <c r="AT420" s="8">
        <v>132</v>
      </c>
      <c r="AU420" s="8">
        <v>67347</v>
      </c>
      <c r="AV420" s="8">
        <v>585</v>
      </c>
      <c r="AW420" s="8">
        <v>19391</v>
      </c>
      <c r="AX420" s="8">
        <v>171</v>
      </c>
      <c r="AY420" s="8">
        <v>86573</v>
      </c>
      <c r="AZ420" s="8">
        <v>180</v>
      </c>
      <c r="BA420" s="8">
        <v>11.901704702</v>
      </c>
      <c r="BB420" s="8">
        <v>949</v>
      </c>
      <c r="CO420" s="8" t="s">
        <v>969</v>
      </c>
      <c r="CP420" s="8" t="s">
        <v>951</v>
      </c>
      <c r="CQ420" s="8">
        <v>74.817999999999998</v>
      </c>
      <c r="CR420" s="8">
        <v>2.1999999999999999E-2</v>
      </c>
      <c r="CS420" s="8">
        <v>62.125999999999998</v>
      </c>
      <c r="CT420" s="8">
        <v>2.3E-2</v>
      </c>
      <c r="CU420" s="8">
        <v>74.971999999999994</v>
      </c>
      <c r="CV420" s="8">
        <v>2.9000000000000001E-2</v>
      </c>
      <c r="CW420" s="8">
        <v>61.875999999999998</v>
      </c>
      <c r="CX420" s="8">
        <v>2.5000000000000001E-2</v>
      </c>
      <c r="CY420" s="8">
        <v>74.739999999999995</v>
      </c>
      <c r="CZ420" s="8">
        <v>0.18</v>
      </c>
      <c r="DA420" s="8">
        <v>54.63</v>
      </c>
      <c r="DB420" s="8">
        <v>0.05</v>
      </c>
      <c r="DC420" s="8">
        <v>57.69</v>
      </c>
      <c r="DD420" s="8">
        <v>0.02</v>
      </c>
      <c r="DE420" s="8">
        <v>0.28599999999999998</v>
      </c>
      <c r="DF420" s="8">
        <v>3.0000000000000001E-3</v>
      </c>
      <c r="DG420" s="8">
        <v>1.2859</v>
      </c>
      <c r="DH420" s="8">
        <v>2.5000000000000001E-3</v>
      </c>
      <c r="DI420" s="8">
        <v>67164</v>
      </c>
      <c r="DJ420" s="8">
        <v>132</v>
      </c>
      <c r="DK420" s="8">
        <v>19391</v>
      </c>
      <c r="DL420" s="8">
        <v>171</v>
      </c>
      <c r="DM420" s="8">
        <v>11.901999999999999</v>
      </c>
      <c r="DN420" s="8">
        <v>4.2999999999999997E-2</v>
      </c>
      <c r="DU420" s="8">
        <v>460.9</v>
      </c>
      <c r="DV420" s="8">
        <v>2.6</v>
      </c>
      <c r="DW420" s="8">
        <v>460.7</v>
      </c>
      <c r="DX420" s="8">
        <v>2.6</v>
      </c>
      <c r="DY420" s="8">
        <v>459.1</v>
      </c>
      <c r="DZ420" s="8">
        <v>2.5</v>
      </c>
      <c r="EA420" s="8">
        <v>14</v>
      </c>
      <c r="EB420" s="8">
        <v>0.1</v>
      </c>
      <c r="EC420" s="8">
        <v>11.9</v>
      </c>
      <c r="ED420" s="8">
        <v>0</v>
      </c>
      <c r="EE420" s="8">
        <v>11.5</v>
      </c>
      <c r="EF420" s="8">
        <v>0.1</v>
      </c>
      <c r="EG420" s="8">
        <v>6269</v>
      </c>
      <c r="EH420" s="8">
        <v>66.099999999999994</v>
      </c>
      <c r="EI420" s="8">
        <v>3135</v>
      </c>
      <c r="EJ420" s="8">
        <v>66.5</v>
      </c>
      <c r="EK420" s="8">
        <v>1005.5</v>
      </c>
      <c r="EL420" s="8">
        <v>53.4</v>
      </c>
      <c r="EM420" s="8">
        <v>460</v>
      </c>
      <c r="EO420" s="8">
        <v>460</v>
      </c>
      <c r="EQ420" s="8">
        <v>460</v>
      </c>
      <c r="ES420" s="8">
        <v>3.2</v>
      </c>
      <c r="EU420" s="8">
        <v>3.2</v>
      </c>
      <c r="EW420" s="8">
        <v>3.1</v>
      </c>
      <c r="EY420" s="8">
        <v>0.56999999999999995</v>
      </c>
      <c r="EZ420" s="8">
        <v>460</v>
      </c>
      <c r="FB420" s="8">
        <v>460</v>
      </c>
      <c r="FD420" s="8">
        <v>460</v>
      </c>
      <c r="FF420" s="8">
        <v>4.4000000000000004</v>
      </c>
      <c r="FH420" s="8">
        <v>4.2</v>
      </c>
      <c r="FJ420" s="8">
        <v>3.7</v>
      </c>
      <c r="FL420" s="8">
        <v>2540</v>
      </c>
      <c r="FN420" s="8">
        <v>0.77</v>
      </c>
      <c r="FO420" s="8">
        <v>460</v>
      </c>
      <c r="FP420" s="8">
        <v>460</v>
      </c>
      <c r="FQ420" s="8">
        <v>460</v>
      </c>
      <c r="FR420" s="8">
        <v>4.3</v>
      </c>
      <c r="FS420" s="8">
        <v>3.9</v>
      </c>
      <c r="FT420" s="8">
        <v>3.8</v>
      </c>
      <c r="FU420" s="8">
        <v>2310</v>
      </c>
      <c r="FV420" s="8">
        <v>0.75</v>
      </c>
      <c r="FW420" s="8">
        <v>460</v>
      </c>
      <c r="FY420" s="8">
        <v>1.7</v>
      </c>
      <c r="GA420" s="8">
        <v>715</v>
      </c>
      <c r="GC420" s="8">
        <v>85</v>
      </c>
      <c r="GE420" s="8">
        <v>7260</v>
      </c>
      <c r="GT420" s="8">
        <v>157.82</v>
      </c>
      <c r="GU420" s="8">
        <v>0.11</v>
      </c>
      <c r="GV420" s="8">
        <v>85.78</v>
      </c>
      <c r="GW420" s="8">
        <v>7.0000000000000007E-2</v>
      </c>
      <c r="GX420" s="8">
        <v>85.73</v>
      </c>
      <c r="GY420" s="8">
        <v>0.04</v>
      </c>
      <c r="GZ420" s="8">
        <v>-0.05</v>
      </c>
      <c r="HA420" s="8">
        <v>0.04</v>
      </c>
      <c r="HB420" s="8">
        <v>188.73</v>
      </c>
      <c r="HC420" s="8">
        <v>0.11</v>
      </c>
      <c r="HD420" s="8">
        <v>155.30000000000001</v>
      </c>
      <c r="HE420" s="8">
        <v>0.18</v>
      </c>
      <c r="HF420" s="8">
        <v>97.37</v>
      </c>
      <c r="HG420" s="8">
        <v>0.04</v>
      </c>
      <c r="HH420" s="8">
        <v>57.94</v>
      </c>
      <c r="HI420" s="8">
        <v>0.18</v>
      </c>
      <c r="HJ420" s="8">
        <v>151.16999999999999</v>
      </c>
      <c r="HL420" s="8">
        <v>79.62</v>
      </c>
      <c r="HM420" s="8">
        <v>7.0000000000000007E-2</v>
      </c>
      <c r="HN420" s="8">
        <v>83.02</v>
      </c>
      <c r="HP420" s="8">
        <v>3.31</v>
      </c>
      <c r="HR420" s="8">
        <v>73.37</v>
      </c>
      <c r="HS420" s="8">
        <v>0.05</v>
      </c>
      <c r="HT420" s="8">
        <v>60.93</v>
      </c>
      <c r="HU420" s="8">
        <v>0.1</v>
      </c>
      <c r="HV420" s="8">
        <v>43.02</v>
      </c>
      <c r="HW420" s="8">
        <v>0.03</v>
      </c>
      <c r="HX420" s="8">
        <v>17.91</v>
      </c>
      <c r="HY420" s="8">
        <v>0.08</v>
      </c>
      <c r="HZ420" s="8">
        <v>72.790000000000006</v>
      </c>
      <c r="IA420" s="8">
        <v>0.05</v>
      </c>
      <c r="IB420" s="8">
        <v>62.94</v>
      </c>
      <c r="IC420" s="8">
        <v>0.08</v>
      </c>
      <c r="ID420" s="8">
        <v>42.64</v>
      </c>
      <c r="IE420" s="8">
        <v>0.04</v>
      </c>
      <c r="IF420" s="8">
        <v>20.3</v>
      </c>
      <c r="IG420" s="8">
        <v>7.0000000000000007E-2</v>
      </c>
      <c r="KB420" s="8">
        <v>188.78</v>
      </c>
      <c r="KC420" s="8">
        <v>0.12</v>
      </c>
      <c r="KD420" s="8">
        <v>142.24</v>
      </c>
      <c r="KE420" s="8">
        <v>7.0000000000000007E-2</v>
      </c>
      <c r="KF420" s="8">
        <v>97.39</v>
      </c>
      <c r="KG420" s="8">
        <v>0.04</v>
      </c>
      <c r="KH420" s="8">
        <v>44.86</v>
      </c>
      <c r="KI420" s="8">
        <v>0.08</v>
      </c>
      <c r="KJ420" s="8">
        <v>169.93</v>
      </c>
      <c r="KK420" s="8">
        <v>0.13</v>
      </c>
      <c r="KL420" s="8">
        <v>90.46</v>
      </c>
      <c r="KM420" s="8">
        <v>0.05</v>
      </c>
      <c r="KN420" s="8">
        <v>9.02</v>
      </c>
      <c r="KO420" s="8">
        <v>0.05</v>
      </c>
      <c r="KP420" s="8">
        <v>163</v>
      </c>
      <c r="KQ420" s="8">
        <v>0.05</v>
      </c>
      <c r="KR420" s="8">
        <v>80.92</v>
      </c>
      <c r="KS420" s="8">
        <v>0.05</v>
      </c>
      <c r="KT420" s="8">
        <v>87.78</v>
      </c>
      <c r="KU420" s="8">
        <v>0.05</v>
      </c>
      <c r="KV420" s="8">
        <v>6.79</v>
      </c>
      <c r="KW420" s="8">
        <v>0.05</v>
      </c>
      <c r="KX420" s="8">
        <v>73.19</v>
      </c>
      <c r="KY420" s="8">
        <v>0.04</v>
      </c>
      <c r="KZ420" s="8">
        <v>42.9</v>
      </c>
      <c r="LA420" s="8">
        <v>0.03</v>
      </c>
      <c r="LB420" s="8">
        <v>3.91</v>
      </c>
      <c r="LC420" s="8">
        <v>0.27</v>
      </c>
      <c r="LD420" s="8">
        <v>72.44</v>
      </c>
      <c r="LE420" s="8">
        <v>0.05</v>
      </c>
      <c r="LF420" s="8">
        <v>54.26</v>
      </c>
      <c r="LG420" s="8">
        <v>0.14000000000000001</v>
      </c>
      <c r="LH420" s="8">
        <v>42.41</v>
      </c>
      <c r="LI420" s="8">
        <v>0.03</v>
      </c>
      <c r="LJ420" s="8">
        <v>11.85</v>
      </c>
      <c r="LK420" s="8">
        <v>0.14000000000000001</v>
      </c>
      <c r="LL420" s="8">
        <v>84.08</v>
      </c>
      <c r="LM420" s="8">
        <v>7.0000000000000007E-2</v>
      </c>
      <c r="MP420" s="8">
        <v>84.57</v>
      </c>
      <c r="MQ420" s="8">
        <v>0.06</v>
      </c>
      <c r="MR420" s="8">
        <v>84.08</v>
      </c>
      <c r="MS420" s="8">
        <v>7.0000000000000007E-2</v>
      </c>
      <c r="MT420" s="8">
        <v>81.42</v>
      </c>
      <c r="MU420" s="8">
        <v>0.06</v>
      </c>
      <c r="MV420" s="8">
        <v>81.78</v>
      </c>
      <c r="MW420" s="8">
        <v>0.06</v>
      </c>
      <c r="MX420" s="8">
        <v>54.53</v>
      </c>
      <c r="MY420" s="8">
        <v>0.06</v>
      </c>
      <c r="MZ420" s="8">
        <v>54.35</v>
      </c>
      <c r="NA420" s="8">
        <v>0.05</v>
      </c>
      <c r="ND420" s="8">
        <v>54.52</v>
      </c>
      <c r="NE420" s="8">
        <v>0.05</v>
      </c>
      <c r="NF420" s="8">
        <v>54.57</v>
      </c>
      <c r="NG420" s="8">
        <v>0.05</v>
      </c>
      <c r="NH420" s="8">
        <v>54.52</v>
      </c>
      <c r="NI420" s="8">
        <v>0.05</v>
      </c>
      <c r="NJ420" s="8">
        <v>85.15</v>
      </c>
      <c r="NK420" s="8">
        <v>0.04</v>
      </c>
      <c r="NL420" s="8">
        <v>80.41</v>
      </c>
      <c r="NM420" s="8">
        <v>7.0000000000000007E-2</v>
      </c>
      <c r="NN420" s="8">
        <v>60.98</v>
      </c>
      <c r="NO420" s="8">
        <v>0.13</v>
      </c>
      <c r="NP420" s="8">
        <v>62.99</v>
      </c>
      <c r="NQ420" s="8">
        <v>0.1</v>
      </c>
      <c r="NR420" s="8">
        <v>139.38999999999999</v>
      </c>
      <c r="NS420" s="8">
        <v>0.09</v>
      </c>
      <c r="NT420" s="8">
        <v>81.95</v>
      </c>
      <c r="NU420" s="8">
        <v>0.05</v>
      </c>
      <c r="NV420" s="8">
        <v>81.44</v>
      </c>
      <c r="NW420" s="8">
        <v>0.05</v>
      </c>
      <c r="NX420" s="8">
        <v>46.55</v>
      </c>
      <c r="NY420" s="8">
        <v>0.15</v>
      </c>
      <c r="NZ420" s="8">
        <v>55.58</v>
      </c>
      <c r="OA420" s="8">
        <v>0.16</v>
      </c>
      <c r="OB420" s="8">
        <v>79.62</v>
      </c>
      <c r="OC420" s="8">
        <v>7.0000000000000007E-2</v>
      </c>
      <c r="OD420" s="8">
        <v>80.92</v>
      </c>
      <c r="OE420" s="8">
        <v>0.05</v>
      </c>
      <c r="OF420" s="8">
        <v>73.73</v>
      </c>
      <c r="OG420" s="8">
        <v>0.05</v>
      </c>
      <c r="OH420" s="8">
        <v>85.58</v>
      </c>
      <c r="OI420" s="8">
        <v>0.05</v>
      </c>
      <c r="OJ420" s="8">
        <v>85.37</v>
      </c>
      <c r="OK420" s="8">
        <v>0.05</v>
      </c>
      <c r="OL420" s="8">
        <v>82.17</v>
      </c>
      <c r="OM420" s="8">
        <v>0.04</v>
      </c>
      <c r="ON420" s="8">
        <v>82.88</v>
      </c>
      <c r="OO420" s="8">
        <v>0.04</v>
      </c>
      <c r="OP420" s="8">
        <v>81.42</v>
      </c>
      <c r="OQ420" s="8">
        <v>0.06</v>
      </c>
      <c r="OR420" s="8">
        <v>81.78</v>
      </c>
      <c r="OS420" s="8">
        <v>0.06</v>
      </c>
      <c r="PF420" s="8">
        <v>85.78</v>
      </c>
      <c r="PG420" s="8">
        <v>7.0000000000000007E-2</v>
      </c>
      <c r="PH420" s="8">
        <v>54.52</v>
      </c>
      <c r="PI420" s="8">
        <v>0.05</v>
      </c>
      <c r="PL420" s="8">
        <v>81.44</v>
      </c>
      <c r="PM420" s="8">
        <v>0.05</v>
      </c>
      <c r="PN420" s="8">
        <v>84.57</v>
      </c>
      <c r="PO420" s="8">
        <v>0.06</v>
      </c>
      <c r="PP420" s="8">
        <v>84.08</v>
      </c>
      <c r="PQ420" s="8">
        <v>7.0000000000000007E-2</v>
      </c>
      <c r="QH420" s="8">
        <v>46.81</v>
      </c>
      <c r="QI420" s="8">
        <v>0.26</v>
      </c>
      <c r="QV420" s="8">
        <v>156.15</v>
      </c>
      <c r="QW420" s="8">
        <v>0.18</v>
      </c>
      <c r="QX420" s="8">
        <v>75</v>
      </c>
      <c r="QY420" s="8">
        <v>0.09</v>
      </c>
      <c r="QZ420" s="8">
        <v>74.81</v>
      </c>
      <c r="RA420" s="8">
        <v>0.08</v>
      </c>
      <c r="RB420" s="8">
        <v>75.489999999999995</v>
      </c>
      <c r="RC420" s="8">
        <v>0.1</v>
      </c>
      <c r="RD420" s="8">
        <v>75.33</v>
      </c>
      <c r="RE420" s="8">
        <v>0.1</v>
      </c>
      <c r="RF420" s="8">
        <v>75.13</v>
      </c>
      <c r="RG420" s="8">
        <v>0.09</v>
      </c>
      <c r="RH420" s="8">
        <v>75.680000000000007</v>
      </c>
      <c r="RI420" s="8">
        <v>7.0000000000000007E-2</v>
      </c>
      <c r="RJ420" s="8">
        <v>75.75</v>
      </c>
      <c r="RK420" s="8">
        <v>0.09</v>
      </c>
      <c r="RL420" s="8">
        <v>75.680000000000007</v>
      </c>
      <c r="RM420" s="8">
        <v>0.1</v>
      </c>
      <c r="RN420" s="8">
        <v>75.47</v>
      </c>
      <c r="RO420" s="8">
        <v>0.1</v>
      </c>
      <c r="RP420" s="8">
        <v>75.02</v>
      </c>
      <c r="RQ420" s="8">
        <v>0.06</v>
      </c>
      <c r="RR420" s="8">
        <v>74.89</v>
      </c>
      <c r="RS420" s="8">
        <v>0.06</v>
      </c>
      <c r="RT420" s="8">
        <v>74.930000000000007</v>
      </c>
      <c r="RU420" s="8">
        <v>0.08</v>
      </c>
      <c r="RV420" s="8">
        <v>75.180000000000007</v>
      </c>
      <c r="RW420" s="8">
        <v>0.11</v>
      </c>
      <c r="RX420" s="8">
        <v>74.900000000000006</v>
      </c>
      <c r="RY420" s="8">
        <v>0.1</v>
      </c>
      <c r="RZ420" s="8">
        <v>74.8</v>
      </c>
      <c r="SA420" s="8">
        <v>0.1</v>
      </c>
      <c r="SB420" s="8">
        <v>74.84</v>
      </c>
      <c r="SC420" s="8">
        <v>0.09</v>
      </c>
      <c r="SD420" s="8">
        <v>74.900000000000006</v>
      </c>
      <c r="SE420" s="8">
        <v>0.09</v>
      </c>
      <c r="SF420" s="8">
        <v>74.819999999999993</v>
      </c>
      <c r="SG420" s="8">
        <v>0.12</v>
      </c>
      <c r="SH420" s="8">
        <v>74.66</v>
      </c>
      <c r="SI420" s="8">
        <v>0.1</v>
      </c>
      <c r="SJ420" s="8">
        <v>74.849999999999994</v>
      </c>
      <c r="SK420" s="8">
        <v>0.12</v>
      </c>
      <c r="SL420" s="8">
        <v>75.27</v>
      </c>
      <c r="SM420" s="8">
        <v>0.1</v>
      </c>
      <c r="SN420" s="8">
        <v>75.06</v>
      </c>
      <c r="SO420" s="8">
        <v>0.12</v>
      </c>
      <c r="SP420" s="8">
        <v>75.040000000000006</v>
      </c>
      <c r="SQ420" s="8">
        <v>0.09</v>
      </c>
      <c r="SR420" s="8">
        <v>75.03</v>
      </c>
      <c r="SS420" s="8">
        <v>0.09</v>
      </c>
      <c r="ST420" s="8">
        <v>75.44</v>
      </c>
      <c r="SU420" s="8">
        <v>0.09</v>
      </c>
      <c r="SV420" s="8">
        <v>75.09</v>
      </c>
      <c r="SW420" s="8">
        <v>0.06</v>
      </c>
      <c r="SZ420" s="8">
        <v>74.78</v>
      </c>
      <c r="TA420" s="8">
        <v>7.0000000000000007E-2</v>
      </c>
      <c r="TD420" s="8">
        <v>75.08</v>
      </c>
      <c r="TE420" s="8">
        <v>0.09</v>
      </c>
      <c r="TF420" s="8">
        <v>75.91</v>
      </c>
      <c r="TG420" s="8">
        <v>0.08</v>
      </c>
      <c r="TH420" s="8">
        <v>75.680000000000007</v>
      </c>
      <c r="TI420" s="8">
        <v>0.1</v>
      </c>
      <c r="TJ420" s="8">
        <v>75.489999999999995</v>
      </c>
      <c r="TK420" s="8">
        <v>0.11</v>
      </c>
      <c r="TL420" s="8">
        <v>75.37</v>
      </c>
      <c r="TN420" s="8">
        <v>75.25</v>
      </c>
      <c r="TO420" s="8">
        <v>0.1</v>
      </c>
      <c r="TR420" s="8">
        <v>75.180000000000007</v>
      </c>
      <c r="TS420" s="8">
        <v>0.05</v>
      </c>
      <c r="TT420" s="8">
        <v>74.98</v>
      </c>
      <c r="TU420" s="8">
        <v>0.1</v>
      </c>
      <c r="TV420" s="8">
        <v>75.12</v>
      </c>
      <c r="TW420" s="8">
        <v>0.13</v>
      </c>
      <c r="TX420" s="8">
        <v>75.27</v>
      </c>
      <c r="TY420" s="8">
        <v>0.1</v>
      </c>
      <c r="WJ420" s="8" t="s">
        <v>230</v>
      </c>
      <c r="WK420" s="8">
        <v>74.817999999999998</v>
      </c>
      <c r="WL420" s="8">
        <v>2.1999999999999999E-2</v>
      </c>
      <c r="WM420" s="8">
        <v>62.125999999999998</v>
      </c>
      <c r="WN420" s="8">
        <v>2.3E-2</v>
      </c>
      <c r="WO420" s="8">
        <v>54.765000000000001</v>
      </c>
      <c r="WP420" s="8">
        <v>1.4999999999999999E-2</v>
      </c>
      <c r="WQ420" s="8">
        <v>52.31</v>
      </c>
      <c r="WR420" s="8">
        <v>1.9E-2</v>
      </c>
      <c r="WS420" s="8">
        <v>74.971999999999994</v>
      </c>
      <c r="WT420" s="8">
        <v>2.9000000000000001E-2</v>
      </c>
      <c r="WU420" s="8">
        <v>61.875999999999998</v>
      </c>
      <c r="WV420" s="8">
        <v>2.5000000000000001E-2</v>
      </c>
      <c r="WW420" s="8">
        <v>3030.6</v>
      </c>
      <c r="WX420" s="8">
        <v>2.9</v>
      </c>
      <c r="WY420" s="8">
        <v>2989.5</v>
      </c>
      <c r="WZ420" s="8">
        <v>2.9</v>
      </c>
      <c r="XA420" s="8">
        <v>0.65500000000000003</v>
      </c>
      <c r="XB420" s="8">
        <v>3.0000000000000001E-3</v>
      </c>
      <c r="XC420" s="8">
        <v>-0.29699999999999999</v>
      </c>
      <c r="XD420" s="8">
        <v>2E-3</v>
      </c>
      <c r="XE420" s="8">
        <v>0.28599999999999998</v>
      </c>
      <c r="XF420" s="8">
        <v>3.0000000000000001E-3</v>
      </c>
      <c r="XG420" s="8">
        <v>1.2859</v>
      </c>
      <c r="XH420" s="8">
        <v>2.5000000000000001E-3</v>
      </c>
      <c r="XI420" s="8">
        <v>29.224</v>
      </c>
      <c r="XJ420" s="8">
        <v>0</v>
      </c>
      <c r="XK420" s="8">
        <v>7274</v>
      </c>
      <c r="XL420" s="8">
        <v>21</v>
      </c>
      <c r="XM420" s="8">
        <v>1610</v>
      </c>
      <c r="XO420" s="1">
        <v>0</v>
      </c>
      <c r="XP420" s="2">
        <v>0</v>
      </c>
      <c r="XQ420" s="4">
        <v>13.029</v>
      </c>
      <c r="XR420" s="4">
        <v>0.27900000000000003</v>
      </c>
      <c r="XS420" s="45">
        <f t="shared" si="336"/>
        <v>1.4057581080671682</v>
      </c>
      <c r="XT420" s="9">
        <f t="shared" si="309"/>
        <v>13955.757512312244</v>
      </c>
      <c r="XU420" s="46">
        <f t="shared" si="310"/>
        <v>230.0408480314961</v>
      </c>
      <c r="XV420" s="9">
        <f t="shared" si="337"/>
        <v>0</v>
      </c>
      <c r="XW420" s="9">
        <f t="shared" si="311"/>
        <v>0</v>
      </c>
      <c r="XX420" s="9">
        <f t="shared" si="312"/>
        <v>13955.757512312244</v>
      </c>
      <c r="XY420" s="15">
        <f t="shared" si="313"/>
        <v>8.906839866802959E-3</v>
      </c>
      <c r="XZ420" s="9">
        <f t="shared" si="314"/>
        <v>27.702355122326519</v>
      </c>
      <c r="YA420" s="9">
        <f t="shared" si="315"/>
        <v>53.359241891932832</v>
      </c>
      <c r="YB420" s="10">
        <v>13.549022943937716</v>
      </c>
      <c r="YC420" s="10">
        <v>13.029461126676793</v>
      </c>
      <c r="YD420" s="3">
        <v>8.7055865854755998E-3</v>
      </c>
      <c r="YE420" s="9">
        <v>27.519695172633515</v>
      </c>
      <c r="YF420" s="15">
        <v>8.906839866802959E-3</v>
      </c>
      <c r="YG420" s="9">
        <v>27.702355122326519</v>
      </c>
      <c r="YH420" s="15">
        <v>7.7420518653109295E-3</v>
      </c>
      <c r="YI420" s="9">
        <v>21.546170129954163</v>
      </c>
      <c r="YJ420" s="9">
        <f t="shared" si="316"/>
        <v>74.817999999999998</v>
      </c>
      <c r="YK420" s="9">
        <f t="shared" si="317"/>
        <v>62.126007512398751</v>
      </c>
      <c r="YL420" s="9">
        <f t="shared" si="318"/>
        <v>21.203955931248906</v>
      </c>
      <c r="YM420" s="9">
        <f t="shared" si="319"/>
        <v>90690.083328885215</v>
      </c>
      <c r="YN420" s="9">
        <f t="shared" si="320"/>
        <v>71873.573921171919</v>
      </c>
      <c r="YO420" s="9">
        <f t="shared" si="321"/>
        <v>5664</v>
      </c>
      <c r="YP420" s="14">
        <f t="shared" si="322"/>
        <v>0.21315706514344895</v>
      </c>
      <c r="YQ420" s="9">
        <f t="shared" si="323"/>
        <v>85980.282743216711</v>
      </c>
      <c r="YR420" s="9">
        <f t="shared" si="324"/>
        <v>67163.773335503414</v>
      </c>
      <c r="YS420" s="10">
        <f t="shared" si="325"/>
        <v>11.820220338633037</v>
      </c>
      <c r="YT420" s="15">
        <f t="shared" si="326"/>
        <v>0.15034731993912503</v>
      </c>
      <c r="YU420" s="16">
        <f t="shared" si="327"/>
        <v>-6.4983991910776133</v>
      </c>
      <c r="YV420" s="16">
        <f t="shared" si="328"/>
        <v>-21.458758108067165</v>
      </c>
      <c r="YW420" s="47">
        <f t="shared" si="329"/>
        <v>49.562082362536991</v>
      </c>
      <c r="YX420" s="5">
        <f t="shared" si="330"/>
        <v>90690.083328885215</v>
      </c>
      <c r="YY420" s="5">
        <f t="shared" si="331"/>
        <v>85914.224954484409</v>
      </c>
      <c r="YZ420" s="5">
        <f t="shared" si="332"/>
        <v>4775.8583744008047</v>
      </c>
      <c r="ZA420" s="5">
        <f t="shared" si="333"/>
        <v>0</v>
      </c>
      <c r="ZB420" s="5">
        <f t="shared" si="334"/>
        <v>90690.083328885215</v>
      </c>
      <c r="ZC420" s="6">
        <f t="shared" si="335"/>
        <v>1</v>
      </c>
    </row>
    <row r="421" spans="1:679" s="8" customFormat="1" x14ac:dyDescent="0.25">
      <c r="A421" s="8">
        <v>2</v>
      </c>
      <c r="B421" s="8" t="s">
        <v>420</v>
      </c>
      <c r="C421" s="8" t="s">
        <v>421</v>
      </c>
      <c r="D421" s="8" t="s">
        <v>420</v>
      </c>
      <c r="E421" s="8" t="s">
        <v>3330</v>
      </c>
      <c r="F421" s="8" t="s">
        <v>3323</v>
      </c>
      <c r="G421" s="8" t="s">
        <v>3323</v>
      </c>
      <c r="H421" s="8" t="s">
        <v>3318</v>
      </c>
      <c r="I421" s="8" t="s">
        <v>3310</v>
      </c>
      <c r="J421" s="8" t="s">
        <v>3310</v>
      </c>
      <c r="K421" s="8">
        <v>620</v>
      </c>
      <c r="L421" s="8">
        <v>7.25</v>
      </c>
      <c r="N421" s="7">
        <v>0</v>
      </c>
      <c r="O421" s="7">
        <v>0</v>
      </c>
      <c r="P421" s="8" t="s">
        <v>3369</v>
      </c>
      <c r="Q421" s="8" t="s">
        <v>422</v>
      </c>
      <c r="R421" s="8" t="s">
        <v>423</v>
      </c>
      <c r="S421" s="8" t="s">
        <v>119</v>
      </c>
      <c r="T421" s="8" t="s">
        <v>424</v>
      </c>
      <c r="U421" s="8" t="s">
        <v>121</v>
      </c>
      <c r="V421" s="8" t="s">
        <v>3378</v>
      </c>
      <c r="W421" s="8" t="s">
        <v>3382</v>
      </c>
      <c r="X421" s="8" t="s">
        <v>3388</v>
      </c>
      <c r="Y421" s="8" t="s">
        <v>3388</v>
      </c>
      <c r="Z421" s="8" t="s">
        <v>122</v>
      </c>
      <c r="AA421" s="8" t="s">
        <v>123</v>
      </c>
      <c r="AB421" s="8" t="s">
        <v>124</v>
      </c>
      <c r="AC421" s="8" t="s">
        <v>125</v>
      </c>
      <c r="AD421" s="8" t="s">
        <v>126</v>
      </c>
      <c r="AE421" s="8" t="s">
        <v>3393</v>
      </c>
      <c r="AF421" s="8" t="s">
        <v>127</v>
      </c>
      <c r="AG421" s="8">
        <v>75</v>
      </c>
      <c r="AH421" s="8">
        <v>62</v>
      </c>
      <c r="AI421" s="8">
        <v>55</v>
      </c>
      <c r="AJ421" s="8">
        <v>51</v>
      </c>
      <c r="AK421" s="8">
        <v>6.4</v>
      </c>
      <c r="AL421" s="8">
        <v>6.2</v>
      </c>
      <c r="AM421" s="8">
        <v>6.4</v>
      </c>
      <c r="AN421" s="8">
        <v>6.2</v>
      </c>
      <c r="AO421" s="8">
        <v>460.5</v>
      </c>
      <c r="AP421" s="8">
        <v>0</v>
      </c>
      <c r="AQ421" s="8">
        <v>3.1</v>
      </c>
      <c r="AR421" s="8">
        <v>0</v>
      </c>
      <c r="AS421" s="8">
        <v>3458</v>
      </c>
      <c r="AT421" s="8">
        <v>17</v>
      </c>
      <c r="AU421" s="8">
        <v>3145</v>
      </c>
      <c r="AV421" s="8">
        <v>52</v>
      </c>
      <c r="AW421" s="8">
        <v>1864</v>
      </c>
      <c r="AX421" s="8">
        <v>54</v>
      </c>
      <c r="AY421" s="8">
        <v>5323</v>
      </c>
      <c r="AZ421" s="8">
        <v>54</v>
      </c>
      <c r="BA421" s="8">
        <v>6.7379746840000001</v>
      </c>
      <c r="BB421" s="8">
        <v>634</v>
      </c>
      <c r="BC421" s="8">
        <v>700</v>
      </c>
      <c r="BE421" s="8">
        <v>4.3772151900000003</v>
      </c>
      <c r="CO421" s="8" t="s">
        <v>425</v>
      </c>
      <c r="CP421" s="8" t="s">
        <v>426</v>
      </c>
      <c r="CQ421" s="8">
        <v>75.016000000000005</v>
      </c>
      <c r="CR421" s="8">
        <v>1.4E-2</v>
      </c>
      <c r="CS421" s="8">
        <v>62.006</v>
      </c>
      <c r="CT421" s="8">
        <v>2.8000000000000001E-2</v>
      </c>
      <c r="CU421" s="8">
        <v>55</v>
      </c>
      <c r="CV421" s="8">
        <v>8.9999999999999993E-3</v>
      </c>
      <c r="CW421" s="8">
        <v>51.024999999999999</v>
      </c>
      <c r="CX421" s="8">
        <v>1.4E-2</v>
      </c>
      <c r="CY421" s="8">
        <v>75.09</v>
      </c>
      <c r="CZ421" s="8">
        <v>0.03</v>
      </c>
      <c r="DA421" s="8">
        <v>73.650000000000006</v>
      </c>
      <c r="DB421" s="8">
        <v>0.01</v>
      </c>
      <c r="DC421" s="8">
        <v>74.06</v>
      </c>
      <c r="DD421" s="8">
        <v>0.01</v>
      </c>
      <c r="DE421" s="8">
        <v>7.0000000000000007E-2</v>
      </c>
      <c r="DF421" s="8">
        <v>2E-3</v>
      </c>
      <c r="DG421" s="8">
        <v>0.81289999999999996</v>
      </c>
      <c r="DH421" s="8">
        <v>1.6999999999999999E-3</v>
      </c>
      <c r="DI421" s="8">
        <v>3458</v>
      </c>
      <c r="DJ421" s="8">
        <v>17</v>
      </c>
      <c r="DK421" s="8">
        <v>1864</v>
      </c>
      <c r="DL421" s="8">
        <v>54</v>
      </c>
      <c r="DM421" s="8">
        <v>6.74</v>
      </c>
      <c r="DN421" s="8">
        <v>9.9000000000000005E-2</v>
      </c>
      <c r="DU421" s="8">
        <v>460.5</v>
      </c>
      <c r="DV421" s="8">
        <v>2.1</v>
      </c>
      <c r="DW421" s="8">
        <v>461.4</v>
      </c>
      <c r="DX421" s="8">
        <v>2.1</v>
      </c>
      <c r="DY421" s="8">
        <v>459.5</v>
      </c>
      <c r="DZ421" s="8">
        <v>2.1</v>
      </c>
      <c r="EA421" s="8">
        <v>3.1</v>
      </c>
      <c r="EB421" s="8">
        <v>0</v>
      </c>
      <c r="EC421" s="8">
        <v>2.6</v>
      </c>
      <c r="ED421" s="8">
        <v>0</v>
      </c>
      <c r="EE421" s="8">
        <v>3</v>
      </c>
      <c r="EF421" s="8">
        <v>0</v>
      </c>
      <c r="EG421" s="8">
        <v>1147.0999999999999</v>
      </c>
      <c r="EH421" s="8">
        <v>15.7</v>
      </c>
      <c r="EI421" s="8">
        <v>1112.5</v>
      </c>
      <c r="EJ421" s="8">
        <v>19.8</v>
      </c>
      <c r="EK421" s="8">
        <v>-10</v>
      </c>
      <c r="EL421" s="8">
        <v>0</v>
      </c>
      <c r="EM421" s="8">
        <v>460</v>
      </c>
      <c r="EO421" s="8">
        <v>460</v>
      </c>
      <c r="EQ421" s="8">
        <v>460</v>
      </c>
      <c r="ES421" s="8">
        <v>2.7</v>
      </c>
      <c r="EU421" s="8">
        <v>2.7</v>
      </c>
      <c r="EW421" s="8">
        <v>2.6</v>
      </c>
      <c r="EY421" s="8">
        <v>0.3</v>
      </c>
      <c r="FW421" s="8">
        <v>0.4</v>
      </c>
      <c r="FY421" s="8">
        <v>0</v>
      </c>
      <c r="GA421" s="8">
        <v>0</v>
      </c>
      <c r="GC421" s="8">
        <v>85</v>
      </c>
      <c r="GE421" s="8">
        <v>785</v>
      </c>
      <c r="GT421" s="26">
        <v>95.61</v>
      </c>
      <c r="GU421" s="26">
        <v>0.02</v>
      </c>
      <c r="GV421" s="27">
        <v>57.83</v>
      </c>
      <c r="GW421" s="27">
        <v>0.02</v>
      </c>
      <c r="GX421" s="26">
        <v>56.59</v>
      </c>
      <c r="GY421" s="26">
        <v>0.01</v>
      </c>
      <c r="GZ421" s="8">
        <v>-1.24</v>
      </c>
      <c r="HA421" s="8">
        <v>0.02</v>
      </c>
      <c r="HB421" s="26">
        <v>95.24</v>
      </c>
      <c r="HC421" s="26">
        <v>0.01</v>
      </c>
      <c r="HD421" s="26">
        <v>58.92</v>
      </c>
      <c r="HE421" s="26">
        <v>0.02</v>
      </c>
      <c r="HF421" s="26">
        <v>56.37</v>
      </c>
      <c r="HG421" s="26">
        <v>0.01</v>
      </c>
      <c r="HH421" s="26">
        <v>-2.54</v>
      </c>
      <c r="HI421" s="26">
        <v>0.02</v>
      </c>
      <c r="HL421" s="27">
        <v>71.510000000000005</v>
      </c>
      <c r="HM421" s="27">
        <v>0.03</v>
      </c>
      <c r="HR421" s="26">
        <v>95.29</v>
      </c>
      <c r="HS421" s="26">
        <v>0.01</v>
      </c>
      <c r="HT421" s="26">
        <v>71.06</v>
      </c>
      <c r="HU421" s="26">
        <v>0.02</v>
      </c>
      <c r="HV421" s="26">
        <v>56.4</v>
      </c>
      <c r="HW421" s="26">
        <v>0.01</v>
      </c>
      <c r="HX421" s="26">
        <v>14.65</v>
      </c>
      <c r="HY421" s="26">
        <v>0.02</v>
      </c>
      <c r="HZ421" s="26">
        <v>94.95</v>
      </c>
      <c r="IA421" s="26">
        <v>0.03</v>
      </c>
      <c r="IB421" s="26">
        <v>59.78</v>
      </c>
      <c r="IC421" s="26">
        <v>0.03</v>
      </c>
      <c r="ID421" s="26">
        <v>56.22</v>
      </c>
      <c r="IE421" s="26">
        <v>0.02</v>
      </c>
      <c r="IF421" s="26">
        <v>3.56</v>
      </c>
      <c r="IG421" s="26">
        <v>0.04</v>
      </c>
      <c r="KB421" s="8">
        <v>96.05</v>
      </c>
      <c r="KC421" s="8">
        <v>0.02</v>
      </c>
      <c r="KD421" s="8">
        <v>60.07</v>
      </c>
      <c r="KE421" s="8">
        <v>0.02</v>
      </c>
      <c r="KF421" s="8">
        <v>56.84</v>
      </c>
      <c r="KG421" s="8">
        <v>0.01</v>
      </c>
      <c r="KH421" s="8">
        <v>3.25</v>
      </c>
      <c r="KI421" s="8">
        <v>0.02</v>
      </c>
      <c r="KJ421" s="8">
        <v>96.71</v>
      </c>
      <c r="KK421" s="8">
        <v>0.03</v>
      </c>
      <c r="KL421" s="8">
        <v>57.19</v>
      </c>
      <c r="KM421" s="8">
        <v>0.02</v>
      </c>
      <c r="KN421" s="8">
        <v>0.45</v>
      </c>
      <c r="KO421" s="8">
        <v>0.12</v>
      </c>
      <c r="KR421" s="8">
        <v>72.64</v>
      </c>
      <c r="KS421" s="8">
        <v>0.03</v>
      </c>
      <c r="KX421" s="8">
        <v>95.81</v>
      </c>
      <c r="KY421" s="8">
        <v>0.02</v>
      </c>
      <c r="KZ421" s="8">
        <v>56.7</v>
      </c>
      <c r="LA421" s="8">
        <v>0.01</v>
      </c>
      <c r="LB421" s="8">
        <v>14.35</v>
      </c>
      <c r="LC421" s="8">
        <v>0.02</v>
      </c>
      <c r="LD421" s="8">
        <v>95.76</v>
      </c>
      <c r="LE421" s="8">
        <v>0.02</v>
      </c>
      <c r="LF421" s="8">
        <v>60.79</v>
      </c>
      <c r="LG421" s="8">
        <v>0.02</v>
      </c>
      <c r="LH421" s="8">
        <v>56.67</v>
      </c>
      <c r="LI421" s="8">
        <v>0.01</v>
      </c>
      <c r="LJ421" s="8">
        <v>4.12</v>
      </c>
      <c r="LK421" s="8">
        <v>0.02</v>
      </c>
      <c r="LL421" s="8">
        <v>59.91</v>
      </c>
      <c r="LM421" s="8">
        <v>0.06</v>
      </c>
      <c r="MP421" s="8">
        <v>59.29</v>
      </c>
      <c r="MQ421" s="8">
        <v>0.02</v>
      </c>
      <c r="MR421" s="8">
        <v>60.23</v>
      </c>
      <c r="MS421" s="8">
        <v>0.01</v>
      </c>
      <c r="MT421" s="8">
        <v>59.91</v>
      </c>
      <c r="MU421" s="8">
        <v>0.06</v>
      </c>
      <c r="MV421" s="8">
        <v>61.6</v>
      </c>
      <c r="MW421" s="8">
        <v>0.02</v>
      </c>
      <c r="MX421" s="8">
        <v>73.599999999999994</v>
      </c>
      <c r="MY421" s="8">
        <v>0.02</v>
      </c>
      <c r="MZ421" s="8">
        <v>73.37</v>
      </c>
      <c r="NA421" s="8">
        <v>0.02</v>
      </c>
      <c r="NB421" s="8">
        <v>73.19</v>
      </c>
      <c r="NC421" s="8">
        <v>0.02</v>
      </c>
      <c r="ND421" s="8">
        <v>73.930000000000007</v>
      </c>
      <c r="NE421" s="8">
        <v>0.02</v>
      </c>
      <c r="NF421" s="8">
        <v>73.92</v>
      </c>
      <c r="NG421" s="8">
        <v>0.02</v>
      </c>
      <c r="NJ421" s="8">
        <v>57.32</v>
      </c>
      <c r="NK421" s="8">
        <v>0.03</v>
      </c>
      <c r="NL421" s="8">
        <v>71.959999999999994</v>
      </c>
      <c r="NM421" s="8">
        <v>0.02</v>
      </c>
      <c r="NN421" s="8">
        <v>71.97</v>
      </c>
      <c r="NO421" s="8">
        <v>0.02</v>
      </c>
      <c r="NP421" s="8">
        <v>60.11</v>
      </c>
      <c r="NQ421" s="8">
        <v>0.02</v>
      </c>
      <c r="NR421" s="8">
        <v>60.81</v>
      </c>
      <c r="NS421" s="8">
        <v>0.02</v>
      </c>
      <c r="NT421" s="8">
        <v>57.1</v>
      </c>
      <c r="NU421" s="8">
        <v>7.0000000000000007E-2</v>
      </c>
      <c r="NV421" s="8">
        <v>73.260000000000005</v>
      </c>
      <c r="NW421" s="8">
        <v>0.04</v>
      </c>
      <c r="NX421" s="8">
        <v>72.47</v>
      </c>
      <c r="NY421" s="8">
        <v>0.02</v>
      </c>
      <c r="NZ421" s="8">
        <v>62.99</v>
      </c>
      <c r="OA421" s="8">
        <v>0.03</v>
      </c>
      <c r="OB421" s="8">
        <v>71.510000000000005</v>
      </c>
      <c r="OC421" s="8">
        <v>0.03</v>
      </c>
      <c r="OD421" s="8">
        <v>72.64</v>
      </c>
      <c r="OE421" s="8">
        <v>0.03</v>
      </c>
      <c r="OF421" s="8">
        <v>55.99</v>
      </c>
      <c r="OG421" s="8">
        <v>0.04</v>
      </c>
      <c r="OH421" s="8">
        <v>58.81</v>
      </c>
      <c r="OI421" s="8">
        <v>0.01</v>
      </c>
      <c r="OJ421" s="8">
        <v>61.22</v>
      </c>
      <c r="OK421" s="8">
        <v>0.02</v>
      </c>
      <c r="OL421" s="8">
        <v>58.15</v>
      </c>
      <c r="OM421" s="8">
        <v>0.03</v>
      </c>
      <c r="ON421" s="8">
        <v>58.99</v>
      </c>
      <c r="OO421" s="8">
        <v>0.05</v>
      </c>
      <c r="OP421" s="8">
        <v>60.23</v>
      </c>
      <c r="OQ421" s="8">
        <v>0.01</v>
      </c>
      <c r="OR421" s="8">
        <v>61.6</v>
      </c>
      <c r="OS421" s="8">
        <v>0.02</v>
      </c>
      <c r="PJ421" s="8">
        <v>57.83</v>
      </c>
      <c r="PK421" s="8">
        <v>0.02</v>
      </c>
      <c r="PL421" s="8">
        <v>56.75</v>
      </c>
      <c r="PM421" s="8">
        <v>0.11</v>
      </c>
      <c r="PN421" s="8">
        <v>59.29</v>
      </c>
      <c r="PO421" s="8">
        <v>0.02</v>
      </c>
      <c r="PP421" s="8">
        <v>59.91</v>
      </c>
      <c r="PQ421" s="8">
        <v>0.06</v>
      </c>
      <c r="QH421" s="8">
        <v>71.05</v>
      </c>
      <c r="QI421" s="8">
        <v>0.02</v>
      </c>
      <c r="QV421" s="8">
        <v>59.28</v>
      </c>
      <c r="QW421" s="8">
        <v>0.02</v>
      </c>
      <c r="QX421" s="8">
        <v>56.27</v>
      </c>
      <c r="QY421" s="8">
        <v>0.06</v>
      </c>
      <c r="QZ421" s="8">
        <v>55.94</v>
      </c>
      <c r="RA421" s="8">
        <v>0.05</v>
      </c>
      <c r="RB421" s="8">
        <v>75.52</v>
      </c>
      <c r="RC421" s="8">
        <v>0.02</v>
      </c>
      <c r="RD421" s="8">
        <v>72.95</v>
      </c>
      <c r="RE421" s="8">
        <v>0.05</v>
      </c>
      <c r="RF421" s="8">
        <v>74.900000000000006</v>
      </c>
      <c r="RG421" s="8">
        <v>0.02</v>
      </c>
      <c r="RH421" s="8">
        <v>73.989999999999995</v>
      </c>
      <c r="RI421" s="8">
        <v>0.05</v>
      </c>
      <c r="RJ421" s="8">
        <v>75.98</v>
      </c>
      <c r="RK421" s="8">
        <v>1.48</v>
      </c>
      <c r="RL421" s="8">
        <v>76.03</v>
      </c>
      <c r="RM421" s="8">
        <v>0.02</v>
      </c>
      <c r="RN421" s="8">
        <v>75.599999999999994</v>
      </c>
      <c r="RO421" s="8">
        <v>0.02</v>
      </c>
      <c r="RP421" s="8">
        <v>69.81</v>
      </c>
      <c r="RQ421" s="8">
        <v>0.09</v>
      </c>
      <c r="RR421" s="8">
        <v>71.66</v>
      </c>
      <c r="RS421" s="8">
        <v>0.06</v>
      </c>
      <c r="RT421" s="8">
        <v>71.77</v>
      </c>
      <c r="RU421" s="8">
        <v>0.04</v>
      </c>
      <c r="RV421" s="8">
        <v>72.510000000000005</v>
      </c>
      <c r="RW421" s="8">
        <v>0.08</v>
      </c>
      <c r="RX421" s="8">
        <v>72.8</v>
      </c>
      <c r="RY421" s="8">
        <v>0.06</v>
      </c>
      <c r="RZ421" s="8">
        <v>72.63</v>
      </c>
      <c r="SA421" s="8">
        <v>0.06</v>
      </c>
      <c r="SB421" s="8">
        <v>72.849999999999994</v>
      </c>
      <c r="SC421" s="8">
        <v>0.04</v>
      </c>
      <c r="SD421" s="8">
        <v>73.59</v>
      </c>
      <c r="SE421" s="8">
        <v>0.04</v>
      </c>
      <c r="SF421" s="8">
        <v>74.180000000000007</v>
      </c>
      <c r="SG421" s="8">
        <v>0.04</v>
      </c>
      <c r="SH421" s="8">
        <v>73.569999999999993</v>
      </c>
      <c r="SI421" s="8">
        <v>0.04</v>
      </c>
      <c r="SJ421" s="8">
        <v>74.02</v>
      </c>
      <c r="SK421" s="8">
        <v>0.04</v>
      </c>
      <c r="SL421" s="8">
        <v>74.900000000000006</v>
      </c>
      <c r="SM421" s="8">
        <v>0.02</v>
      </c>
      <c r="SN421" s="8">
        <v>74.88</v>
      </c>
      <c r="SO421" s="8">
        <v>0.02</v>
      </c>
      <c r="SP421" s="8">
        <v>74.819999999999993</v>
      </c>
      <c r="SQ421" s="8">
        <v>0.02</v>
      </c>
      <c r="SR421" s="8">
        <v>74.61</v>
      </c>
      <c r="SS421" s="8">
        <v>0.06</v>
      </c>
      <c r="ST421" s="8">
        <v>75</v>
      </c>
      <c r="SU421" s="8">
        <v>0.02</v>
      </c>
      <c r="SV421" s="8">
        <v>74.67</v>
      </c>
      <c r="SW421" s="8">
        <v>0.02</v>
      </c>
      <c r="SX421" s="8">
        <v>70.97</v>
      </c>
      <c r="SY421" s="8">
        <v>0.13</v>
      </c>
      <c r="SZ421" s="8">
        <v>70.39</v>
      </c>
      <c r="TA421" s="8">
        <v>0.09</v>
      </c>
      <c r="TD421" s="8">
        <v>73.430000000000007</v>
      </c>
      <c r="TE421" s="8">
        <v>7.0000000000000007E-2</v>
      </c>
      <c r="TF421" s="8">
        <v>76</v>
      </c>
      <c r="TG421" s="8">
        <v>0.02</v>
      </c>
      <c r="TH421" s="8">
        <v>75.8</v>
      </c>
      <c r="TI421" s="8">
        <v>0.02</v>
      </c>
      <c r="TJ421" s="8">
        <v>75.09</v>
      </c>
      <c r="TK421" s="8">
        <v>0.03</v>
      </c>
      <c r="TL421" s="8">
        <v>73.319999999999993</v>
      </c>
      <c r="TN421" s="8">
        <v>75.2</v>
      </c>
      <c r="TO421" s="8">
        <v>0.02</v>
      </c>
      <c r="TP421" s="8">
        <v>69.27</v>
      </c>
      <c r="TQ421" s="8">
        <v>0.08</v>
      </c>
      <c r="TT421" s="8">
        <v>72.19</v>
      </c>
      <c r="TU421" s="8">
        <v>0.06</v>
      </c>
      <c r="TV421" s="8">
        <v>74.33</v>
      </c>
      <c r="TW421" s="8">
        <v>0.04</v>
      </c>
      <c r="TX421" s="8">
        <v>74.959999999999994</v>
      </c>
      <c r="TY421" s="8">
        <v>0.02</v>
      </c>
      <c r="WJ421" s="7" t="s">
        <v>3405</v>
      </c>
      <c r="WK421" s="8">
        <v>75.016000000000005</v>
      </c>
      <c r="WL421" s="8">
        <v>1.4E-2</v>
      </c>
      <c r="WM421" s="8">
        <v>62.006</v>
      </c>
      <c r="WN421" s="8">
        <v>2.8000000000000001E-2</v>
      </c>
      <c r="WO421" s="8">
        <v>73.427000000000007</v>
      </c>
      <c r="WP421" s="8">
        <v>1.0999999999999999E-2</v>
      </c>
      <c r="WQ421" s="8">
        <v>61.154000000000003</v>
      </c>
      <c r="WR421" s="8">
        <v>2.5000000000000001E-2</v>
      </c>
      <c r="WS421" s="8">
        <v>55</v>
      </c>
      <c r="WT421" s="8">
        <v>8.9999999999999993E-3</v>
      </c>
      <c r="WU421" s="8">
        <v>51.024999999999999</v>
      </c>
      <c r="WV421" s="8">
        <v>1.4E-2</v>
      </c>
      <c r="WW421" s="8">
        <v>2001.7</v>
      </c>
      <c r="WX421" s="8">
        <v>2.1</v>
      </c>
      <c r="WY421" s="8">
        <v>1926.4</v>
      </c>
      <c r="WZ421" s="8">
        <v>2</v>
      </c>
      <c r="XA421" s="8">
        <v>0.28699999999999998</v>
      </c>
      <c r="XB421" s="8">
        <v>2E-3</v>
      </c>
      <c r="XC421" s="8">
        <v>-0.13300000000000001</v>
      </c>
      <c r="XD421" s="8">
        <v>1E-3</v>
      </c>
      <c r="XE421" s="8">
        <v>7.0000000000000007E-2</v>
      </c>
      <c r="XF421" s="8">
        <v>2E-3</v>
      </c>
      <c r="XG421" s="8">
        <v>0.81289999999999996</v>
      </c>
      <c r="XH421" s="8">
        <v>1.6999999999999999E-3</v>
      </c>
      <c r="XI421" s="8">
        <v>29.471</v>
      </c>
      <c r="XJ421" s="8">
        <v>0</v>
      </c>
      <c r="XK421" s="8">
        <v>790</v>
      </c>
      <c r="XL421" s="8">
        <v>8</v>
      </c>
      <c r="XM421" s="8">
        <v>700</v>
      </c>
      <c r="XO421" s="1">
        <v>2.8427258193445167E-2</v>
      </c>
      <c r="XP421" s="2">
        <v>54.76227018385277</v>
      </c>
      <c r="XQ421" s="4">
        <v>13.03</v>
      </c>
      <c r="XR421" s="4">
        <v>0.13300000000000001</v>
      </c>
      <c r="XS421" s="45">
        <f t="shared" si="336"/>
        <v>1.0154947334439641</v>
      </c>
      <c r="XT421" s="9">
        <f t="shared" si="309"/>
        <v>8890.5076876901167</v>
      </c>
      <c r="XU421" s="46">
        <f t="shared" si="310"/>
        <v>64.952140598425189</v>
      </c>
      <c r="XV421" s="9">
        <f t="shared" si="337"/>
        <v>54.761440341501881</v>
      </c>
      <c r="XW421" s="9">
        <f t="shared" si="311"/>
        <v>252.17083670964962</v>
      </c>
      <c r="XX421" s="9">
        <f t="shared" si="312"/>
        <v>8638.3368509804677</v>
      </c>
      <c r="XY421" s="15">
        <f t="shared" si="313"/>
        <v>8.730138615079314E-3</v>
      </c>
      <c r="XZ421" s="9">
        <f t="shared" si="314"/>
        <v>27.419273163678959</v>
      </c>
      <c r="YA421" s="9">
        <f t="shared" si="315"/>
        <v>72.411505266556048</v>
      </c>
      <c r="YB421" s="10">
        <v>13.029605101692484</v>
      </c>
      <c r="YC421" s="10">
        <v>13.509014807590166</v>
      </c>
      <c r="YD421" s="3">
        <v>6.9946298907341787E-3</v>
      </c>
      <c r="YE421" s="9">
        <v>20.792111176000692</v>
      </c>
      <c r="YF421" s="15">
        <v>8.7808016876921094E-3</v>
      </c>
      <c r="YG421" s="9">
        <v>27.612733665656666</v>
      </c>
      <c r="YH421" s="15">
        <v>8.5991676991177407E-3</v>
      </c>
      <c r="YI421" s="9">
        <v>27.026543451233469</v>
      </c>
      <c r="YJ421" s="9">
        <f t="shared" si="316"/>
        <v>74.450058952241164</v>
      </c>
      <c r="YK421" s="9">
        <f t="shared" si="317"/>
        <v>61.725633264865586</v>
      </c>
      <c r="YL421" s="9">
        <f t="shared" si="318"/>
        <v>26.778947525384275</v>
      </c>
      <c r="YM421" s="9"/>
      <c r="YN421" s="9"/>
      <c r="YO421" s="9"/>
      <c r="YP421" s="14"/>
      <c r="YQ421" s="9"/>
      <c r="YR421" s="9"/>
      <c r="YS421" s="10"/>
      <c r="YT421" s="15"/>
      <c r="YU421" s="16"/>
      <c r="YV421" s="16"/>
      <c r="YW421" s="47"/>
      <c r="YX421" s="5"/>
      <c r="YY421" s="5"/>
      <c r="YZ421" s="5"/>
      <c r="ZA421" s="5"/>
      <c r="ZB421" s="5"/>
      <c r="ZC421" s="6"/>
    </row>
    <row r="422" spans="1:679" s="8" customFormat="1" x14ac:dyDescent="0.25">
      <c r="A422" s="8">
        <v>2</v>
      </c>
      <c r="B422" s="8" t="s">
        <v>427</v>
      </c>
      <c r="C422" s="8" t="s">
        <v>428</v>
      </c>
      <c r="D422" s="8" t="s">
        <v>427</v>
      </c>
      <c r="E422" s="8" t="s">
        <v>3327</v>
      </c>
      <c r="F422" s="8" t="s">
        <v>3323</v>
      </c>
      <c r="G422" s="8" t="s">
        <v>3323</v>
      </c>
      <c r="H422" s="8" t="s">
        <v>3318</v>
      </c>
      <c r="I422" s="8" t="s">
        <v>3310</v>
      </c>
      <c r="J422" s="8" t="s">
        <v>3310</v>
      </c>
      <c r="K422" s="8">
        <v>620</v>
      </c>
      <c r="L422" s="8">
        <v>7.25</v>
      </c>
      <c r="N422" s="7">
        <v>0</v>
      </c>
      <c r="O422" s="7">
        <v>0</v>
      </c>
      <c r="P422" s="8" t="s">
        <v>3369</v>
      </c>
      <c r="Q422" s="8" t="s">
        <v>422</v>
      </c>
      <c r="R422" s="8" t="s">
        <v>429</v>
      </c>
      <c r="S422" s="8" t="s">
        <v>119</v>
      </c>
      <c r="T422" s="8" t="s">
        <v>120</v>
      </c>
      <c r="U422" s="8" t="s">
        <v>121</v>
      </c>
      <c r="V422" s="8" t="s">
        <v>3378</v>
      </c>
      <c r="W422" s="8" t="s">
        <v>3382</v>
      </c>
      <c r="X422" s="8" t="s">
        <v>3388</v>
      </c>
      <c r="Y422" s="8" t="s">
        <v>3388</v>
      </c>
      <c r="Z422" s="8" t="s">
        <v>122</v>
      </c>
      <c r="AA422" s="8" t="s">
        <v>123</v>
      </c>
      <c r="AB422" s="8" t="s">
        <v>124</v>
      </c>
      <c r="AC422" s="8" t="s">
        <v>125</v>
      </c>
      <c r="AD422" s="8" t="s">
        <v>126</v>
      </c>
      <c r="AE422" s="8" t="s">
        <v>3393</v>
      </c>
      <c r="AF422" s="8" t="s">
        <v>127</v>
      </c>
      <c r="AG422" s="8">
        <v>75</v>
      </c>
      <c r="AH422" s="8">
        <v>62</v>
      </c>
      <c r="AI422" s="8">
        <v>55</v>
      </c>
      <c r="AJ422" s="8">
        <v>51</v>
      </c>
      <c r="AK422" s="8">
        <v>6.4</v>
      </c>
      <c r="AL422" s="8">
        <v>6.2</v>
      </c>
      <c r="AM422" s="8">
        <v>6.4</v>
      </c>
      <c r="AN422" s="8">
        <v>6.2</v>
      </c>
      <c r="AO422" s="8">
        <v>460.5</v>
      </c>
      <c r="AP422" s="8">
        <v>0</v>
      </c>
      <c r="AQ422" s="8">
        <v>3.1</v>
      </c>
      <c r="AR422" s="8">
        <v>0</v>
      </c>
      <c r="AS422" s="8">
        <v>8771</v>
      </c>
      <c r="AT422" s="8">
        <v>13</v>
      </c>
      <c r="AU422" s="8">
        <v>8467</v>
      </c>
      <c r="AV422" s="8">
        <v>58</v>
      </c>
      <c r="AW422" s="8">
        <v>4151</v>
      </c>
      <c r="AX422" s="8">
        <v>84</v>
      </c>
      <c r="AY422" s="8">
        <v>12926</v>
      </c>
      <c r="AZ422" s="8">
        <v>85</v>
      </c>
      <c r="BA422" s="8">
        <v>16.197994987000001</v>
      </c>
      <c r="BB422" s="8">
        <v>634</v>
      </c>
      <c r="BC422" s="8">
        <v>710</v>
      </c>
      <c r="BE422" s="8">
        <v>10.99122807</v>
      </c>
      <c r="CO422" s="8" t="s">
        <v>430</v>
      </c>
      <c r="CP422" s="8" t="s">
        <v>431</v>
      </c>
      <c r="CQ422" s="8">
        <v>74.995000000000005</v>
      </c>
      <c r="CR422" s="8">
        <v>0.01</v>
      </c>
      <c r="CS422" s="8">
        <v>62</v>
      </c>
      <c r="CT422" s="8">
        <v>1.7999999999999999E-2</v>
      </c>
      <c r="CU422" s="8">
        <v>55</v>
      </c>
      <c r="CV422" s="8">
        <v>8.0000000000000002E-3</v>
      </c>
      <c r="CW422" s="8">
        <v>50.991</v>
      </c>
      <c r="CX422" s="8">
        <v>1.2999999999999999E-2</v>
      </c>
      <c r="CY422" s="8">
        <v>75.099999999999994</v>
      </c>
      <c r="CZ422" s="8">
        <v>0.02</v>
      </c>
      <c r="DA422" s="8">
        <v>71.28</v>
      </c>
      <c r="DB422" s="8">
        <v>0.02</v>
      </c>
      <c r="DC422" s="8">
        <v>72.3</v>
      </c>
      <c r="DD422" s="8">
        <v>0.02</v>
      </c>
      <c r="DE422" s="8">
        <v>7.3999999999999996E-2</v>
      </c>
      <c r="DF422" s="8">
        <v>2E-3</v>
      </c>
      <c r="DG422" s="8">
        <v>0.84419999999999995</v>
      </c>
      <c r="DH422" s="8">
        <v>1.2999999999999999E-3</v>
      </c>
      <c r="DI422" s="8">
        <v>8771</v>
      </c>
      <c r="DJ422" s="8">
        <v>13</v>
      </c>
      <c r="DK422" s="8">
        <v>4151</v>
      </c>
      <c r="DL422" s="8">
        <v>84</v>
      </c>
      <c r="DM422" s="8">
        <v>16.199000000000002</v>
      </c>
      <c r="DN422" s="8">
        <v>0.19800000000000001</v>
      </c>
      <c r="DU422" s="8">
        <v>460.5</v>
      </c>
      <c r="DV422" s="8">
        <v>2</v>
      </c>
      <c r="DW422" s="8">
        <v>461.5</v>
      </c>
      <c r="DX422" s="8">
        <v>2</v>
      </c>
      <c r="DY422" s="8">
        <v>459.5</v>
      </c>
      <c r="DZ422" s="8">
        <v>2</v>
      </c>
      <c r="EA422" s="8">
        <v>3.1</v>
      </c>
      <c r="EB422" s="8">
        <v>0</v>
      </c>
      <c r="EC422" s="8">
        <v>2.6</v>
      </c>
      <c r="ED422" s="8">
        <v>0</v>
      </c>
      <c r="EE422" s="8">
        <v>3</v>
      </c>
      <c r="EF422" s="8">
        <v>0</v>
      </c>
      <c r="EG422" s="8">
        <v>1153.2</v>
      </c>
      <c r="EH422" s="8">
        <v>15.5</v>
      </c>
      <c r="EI422" s="8">
        <v>1109.9000000000001</v>
      </c>
      <c r="EJ422" s="8">
        <v>19.399999999999999</v>
      </c>
      <c r="EK422" s="8">
        <v>-10</v>
      </c>
      <c r="EL422" s="8">
        <v>0</v>
      </c>
      <c r="EM422" s="8">
        <v>460</v>
      </c>
      <c r="EO422" s="8">
        <v>460</v>
      </c>
      <c r="EQ422" s="8">
        <v>460</v>
      </c>
      <c r="ES422" s="8">
        <v>2.6</v>
      </c>
      <c r="EU422" s="8">
        <v>2.7</v>
      </c>
      <c r="EW422" s="8">
        <v>2.6</v>
      </c>
      <c r="EY422" s="8">
        <v>0.3</v>
      </c>
      <c r="FW422" s="8">
        <v>0.4</v>
      </c>
      <c r="FY422" s="8">
        <v>0</v>
      </c>
      <c r="GA422" s="8">
        <v>0</v>
      </c>
      <c r="GC422" s="8">
        <v>85</v>
      </c>
      <c r="GE422" s="8">
        <v>795</v>
      </c>
      <c r="GT422" s="8">
        <v>96.4</v>
      </c>
      <c r="GU422" s="8">
        <v>0.01</v>
      </c>
      <c r="GV422" s="8">
        <v>59.15</v>
      </c>
      <c r="GW422" s="8">
        <v>0.03</v>
      </c>
      <c r="GX422" s="8">
        <v>57.03</v>
      </c>
      <c r="GY422" s="8">
        <v>0.01</v>
      </c>
      <c r="GZ422" s="8">
        <v>-2.13</v>
      </c>
      <c r="HA422" s="8">
        <v>0.03</v>
      </c>
      <c r="HB422" s="8">
        <v>95.96</v>
      </c>
      <c r="HC422" s="8">
        <v>0.01</v>
      </c>
      <c r="HD422" s="8">
        <v>59.65</v>
      </c>
      <c r="HE422" s="8">
        <v>0.02</v>
      </c>
      <c r="HF422" s="8">
        <v>56.78</v>
      </c>
      <c r="HG422" s="8">
        <v>0.01</v>
      </c>
      <c r="HH422" s="8">
        <v>-2.86</v>
      </c>
      <c r="HI422" s="8">
        <v>0.02</v>
      </c>
      <c r="HL422" s="8">
        <v>71.36</v>
      </c>
      <c r="HM422" s="8">
        <v>0.02</v>
      </c>
      <c r="HR422" s="8">
        <v>96.06</v>
      </c>
      <c r="HS422" s="8">
        <v>0.01</v>
      </c>
      <c r="HT422" s="8">
        <v>69.900000000000006</v>
      </c>
      <c r="HU422" s="8">
        <v>0.01</v>
      </c>
      <c r="HV422" s="8">
        <v>56.84</v>
      </c>
      <c r="HW422" s="8">
        <v>0.01</v>
      </c>
      <c r="HX422" s="8">
        <v>13.06</v>
      </c>
      <c r="HY422" s="8">
        <v>0.02</v>
      </c>
      <c r="HZ422" s="8">
        <v>95.83</v>
      </c>
      <c r="IA422" s="8">
        <v>0.02</v>
      </c>
      <c r="IB422" s="8">
        <v>61.98</v>
      </c>
      <c r="IC422" s="8">
        <v>0.02</v>
      </c>
      <c r="ID422" s="8">
        <v>56.7</v>
      </c>
      <c r="IE422" s="8">
        <v>0.01</v>
      </c>
      <c r="IF422" s="8">
        <v>5.27</v>
      </c>
      <c r="IG422" s="8">
        <v>0.02</v>
      </c>
      <c r="KB422" s="8">
        <v>97.11</v>
      </c>
      <c r="KC422" s="8">
        <v>0.03</v>
      </c>
      <c r="KD422" s="8">
        <v>60.81</v>
      </c>
      <c r="KE422" s="8">
        <v>0.02</v>
      </c>
      <c r="KF422" s="8">
        <v>57.42</v>
      </c>
      <c r="KG422" s="8">
        <v>0.01</v>
      </c>
      <c r="KH422" s="8">
        <v>3.38</v>
      </c>
      <c r="KI422" s="8">
        <v>0.02</v>
      </c>
      <c r="KJ422" s="8">
        <v>97.57</v>
      </c>
      <c r="KK422" s="8">
        <v>0.03</v>
      </c>
      <c r="KL422" s="8">
        <v>57.67</v>
      </c>
      <c r="KM422" s="8">
        <v>0.02</v>
      </c>
      <c r="KN422" s="8">
        <v>-0.37</v>
      </c>
      <c r="KO422" s="8">
        <v>0.09</v>
      </c>
      <c r="KR422" s="8">
        <v>71.010000000000005</v>
      </c>
      <c r="KS422" s="8">
        <v>0.02</v>
      </c>
      <c r="KX422" s="8">
        <v>96.68</v>
      </c>
      <c r="KY422" s="8">
        <v>0.03</v>
      </c>
      <c r="KZ422" s="8">
        <v>57.18</v>
      </c>
      <c r="LA422" s="8">
        <v>0.02</v>
      </c>
      <c r="LB422" s="8">
        <v>12.83</v>
      </c>
      <c r="LC422" s="8">
        <v>0.04</v>
      </c>
      <c r="LD422" s="8">
        <v>96.7</v>
      </c>
      <c r="LE422" s="8">
        <v>0.02</v>
      </c>
      <c r="LF422" s="8">
        <v>61.97</v>
      </c>
      <c r="LG422" s="8">
        <v>0.02</v>
      </c>
      <c r="LH422" s="8">
        <v>57.19</v>
      </c>
      <c r="LI422" s="8">
        <v>0.01</v>
      </c>
      <c r="LJ422" s="8">
        <v>4.78</v>
      </c>
      <c r="LK422" s="8">
        <v>0.02</v>
      </c>
      <c r="LL422" s="8">
        <v>61.19</v>
      </c>
      <c r="LM422" s="8">
        <v>0.04</v>
      </c>
      <c r="MP422" s="8">
        <v>60.3</v>
      </c>
      <c r="MQ422" s="8">
        <v>0.02</v>
      </c>
      <c r="MR422" s="8">
        <v>60.96</v>
      </c>
      <c r="MS422" s="8">
        <v>0.01</v>
      </c>
      <c r="MT422" s="8">
        <v>61.19</v>
      </c>
      <c r="MU422" s="8">
        <v>0.04</v>
      </c>
      <c r="MV422" s="8">
        <v>62.26</v>
      </c>
      <c r="MW422" s="8">
        <v>0.03</v>
      </c>
      <c r="MX422" s="8">
        <v>71.680000000000007</v>
      </c>
      <c r="MY422" s="8">
        <v>0.03</v>
      </c>
      <c r="MZ422" s="8">
        <v>70.8</v>
      </c>
      <c r="NA422" s="8">
        <v>0.03</v>
      </c>
      <c r="NB422" s="8">
        <v>70.510000000000005</v>
      </c>
      <c r="NC422" s="8">
        <v>0.02</v>
      </c>
      <c r="ND422" s="8">
        <v>71.900000000000006</v>
      </c>
      <c r="NE422" s="8">
        <v>0.02</v>
      </c>
      <c r="NF422" s="8">
        <v>71.78</v>
      </c>
      <c r="NG422" s="8">
        <v>0.02</v>
      </c>
      <c r="NJ422" s="8">
        <v>58.64</v>
      </c>
      <c r="NK422" s="8">
        <v>0.02</v>
      </c>
      <c r="NL422" s="8">
        <v>71.88</v>
      </c>
      <c r="NM422" s="8">
        <v>0.02</v>
      </c>
      <c r="NN422" s="8">
        <v>70.94</v>
      </c>
      <c r="NO422" s="8">
        <v>0.01</v>
      </c>
      <c r="NP422" s="8">
        <v>61.99</v>
      </c>
      <c r="NQ422" s="8">
        <v>0.02</v>
      </c>
      <c r="NR422" s="8">
        <v>61.53</v>
      </c>
      <c r="NS422" s="8">
        <v>0.01</v>
      </c>
      <c r="NT422" s="8">
        <v>58.12</v>
      </c>
      <c r="NU422" s="8">
        <v>0.05</v>
      </c>
      <c r="NV422" s="8">
        <v>71.53</v>
      </c>
      <c r="NW422" s="8">
        <v>0.01</v>
      </c>
      <c r="NX422" s="8">
        <v>71.22</v>
      </c>
      <c r="NY422" s="8">
        <v>0.02</v>
      </c>
      <c r="NZ422" s="8">
        <v>64</v>
      </c>
      <c r="OA422" s="8">
        <v>0.01</v>
      </c>
      <c r="OB422" s="8">
        <v>71.36</v>
      </c>
      <c r="OC422" s="8">
        <v>0.02</v>
      </c>
      <c r="OD422" s="8">
        <v>71.010000000000005</v>
      </c>
      <c r="OE422" s="8">
        <v>0.02</v>
      </c>
      <c r="OF422" s="8">
        <v>55.59</v>
      </c>
      <c r="OG422" s="8">
        <v>0.02</v>
      </c>
      <c r="OH422" s="8">
        <v>60.4</v>
      </c>
      <c r="OI422" s="8">
        <v>0.01</v>
      </c>
      <c r="OJ422" s="8">
        <v>61.82</v>
      </c>
      <c r="OK422" s="8">
        <v>0.02</v>
      </c>
      <c r="OL422" s="8">
        <v>58.68</v>
      </c>
      <c r="OM422" s="8">
        <v>0.03</v>
      </c>
      <c r="ON422" s="8">
        <v>59.66</v>
      </c>
      <c r="OO422" s="8">
        <v>0.03</v>
      </c>
      <c r="OP422" s="8">
        <v>60.96</v>
      </c>
      <c r="OQ422" s="8">
        <v>0.01</v>
      </c>
      <c r="OR422" s="8">
        <v>62.26</v>
      </c>
      <c r="OS422" s="8">
        <v>0.03</v>
      </c>
      <c r="PJ422" s="8">
        <v>59.15</v>
      </c>
      <c r="PK422" s="8">
        <v>0.03</v>
      </c>
      <c r="PL422" s="8">
        <v>58.04</v>
      </c>
      <c r="PM422" s="8">
        <v>0.09</v>
      </c>
      <c r="PN422" s="8">
        <v>60.3</v>
      </c>
      <c r="PO422" s="8">
        <v>0.02</v>
      </c>
      <c r="PP422" s="8">
        <v>61.19</v>
      </c>
      <c r="PQ422" s="8">
        <v>0.04</v>
      </c>
      <c r="QH422" s="8">
        <v>70.010000000000005</v>
      </c>
      <c r="QI422" s="8">
        <v>0.03</v>
      </c>
      <c r="QV422" s="8">
        <v>59.89</v>
      </c>
      <c r="QW422" s="8">
        <v>0.03</v>
      </c>
      <c r="QX422" s="8">
        <v>56.78</v>
      </c>
      <c r="QY422" s="8">
        <v>0.1</v>
      </c>
      <c r="QZ422" s="8">
        <v>55.99</v>
      </c>
      <c r="RA422" s="8">
        <v>0.04</v>
      </c>
      <c r="RB422" s="8">
        <v>75.45</v>
      </c>
      <c r="RC422" s="8">
        <v>0.02</v>
      </c>
      <c r="RD422" s="8">
        <v>72.88</v>
      </c>
      <c r="RE422" s="8">
        <v>0.05</v>
      </c>
      <c r="RF422" s="8">
        <v>74.89</v>
      </c>
      <c r="RG422" s="8">
        <v>0.02</v>
      </c>
      <c r="RH422" s="8">
        <v>73.87</v>
      </c>
      <c r="RI422" s="8">
        <v>0.06</v>
      </c>
      <c r="RJ422" s="8">
        <v>75.8</v>
      </c>
      <c r="RK422" s="8">
        <v>0.4</v>
      </c>
      <c r="RL422" s="8">
        <v>75.87</v>
      </c>
      <c r="RM422" s="8">
        <v>0.01</v>
      </c>
      <c r="RN422" s="8">
        <v>75.44</v>
      </c>
      <c r="RO422" s="8">
        <v>0.02</v>
      </c>
      <c r="RP422" s="8">
        <v>63.18</v>
      </c>
      <c r="RQ422" s="8">
        <v>0.16</v>
      </c>
      <c r="RR422" s="8">
        <v>67.28</v>
      </c>
      <c r="RS422" s="8">
        <v>0.19</v>
      </c>
      <c r="RT422" s="8">
        <v>66.67</v>
      </c>
      <c r="RU422" s="8">
        <v>0.45</v>
      </c>
      <c r="RV422" s="8">
        <v>64.55</v>
      </c>
      <c r="RW422" s="8">
        <v>0.17</v>
      </c>
      <c r="RX422" s="8">
        <v>66.17</v>
      </c>
      <c r="RY422" s="8">
        <v>0.18</v>
      </c>
      <c r="RZ422" s="8">
        <v>68.7</v>
      </c>
      <c r="SA422" s="8">
        <v>0.11</v>
      </c>
      <c r="SB422" s="8">
        <v>69.680000000000007</v>
      </c>
      <c r="SC422" s="8">
        <v>0.04</v>
      </c>
      <c r="SD422" s="8">
        <v>69.739999999999995</v>
      </c>
      <c r="SE422" s="8">
        <v>0.04</v>
      </c>
      <c r="SF422" s="8">
        <v>67.760000000000005</v>
      </c>
      <c r="SG422" s="8">
        <v>0.11</v>
      </c>
      <c r="SH422" s="8">
        <v>69.069999999999993</v>
      </c>
      <c r="SI422" s="8">
        <v>0.06</v>
      </c>
      <c r="SJ422" s="8">
        <v>66.97</v>
      </c>
      <c r="SK422" s="8">
        <v>0.13</v>
      </c>
      <c r="SL422" s="8">
        <v>69.27</v>
      </c>
      <c r="SM422" s="8">
        <v>0.18</v>
      </c>
      <c r="SN422" s="8">
        <v>73.52</v>
      </c>
      <c r="SO422" s="8">
        <v>0.1</v>
      </c>
      <c r="SP422" s="8">
        <v>73.540000000000006</v>
      </c>
      <c r="SQ422" s="8">
        <v>0.1</v>
      </c>
      <c r="SR422" s="8">
        <v>73.150000000000006</v>
      </c>
      <c r="SS422" s="8">
        <v>0.05</v>
      </c>
      <c r="ST422" s="8">
        <v>70.11</v>
      </c>
      <c r="SU422" s="8">
        <v>0.09</v>
      </c>
      <c r="SV422" s="8">
        <v>73.790000000000006</v>
      </c>
      <c r="SW422" s="8">
        <v>0.04</v>
      </c>
      <c r="SX422" s="8">
        <v>73.05</v>
      </c>
      <c r="SY422" s="8">
        <v>0.05</v>
      </c>
      <c r="SZ422" s="8">
        <v>71.2</v>
      </c>
      <c r="TA422" s="8">
        <v>0.06</v>
      </c>
      <c r="TD422" s="8">
        <v>73.36</v>
      </c>
      <c r="TE422" s="8">
        <v>0.06</v>
      </c>
      <c r="TF422" s="8">
        <v>75.819999999999993</v>
      </c>
      <c r="TG422" s="8">
        <v>0.02</v>
      </c>
      <c r="TH422" s="8">
        <v>75.680000000000007</v>
      </c>
      <c r="TI422" s="8">
        <v>0.01</v>
      </c>
      <c r="TJ422" s="8">
        <v>74.989999999999995</v>
      </c>
      <c r="TK422" s="8">
        <v>0.03</v>
      </c>
      <c r="TL422" s="8">
        <v>73.319999999999993</v>
      </c>
      <c r="TN422" s="8">
        <v>75.08</v>
      </c>
      <c r="TO422" s="8">
        <v>0.01</v>
      </c>
      <c r="TP422" s="8">
        <v>63.8</v>
      </c>
      <c r="TQ422" s="8">
        <v>0.11</v>
      </c>
      <c r="TT422" s="8">
        <v>64.010000000000005</v>
      </c>
      <c r="TU422" s="8">
        <v>0.12</v>
      </c>
      <c r="TV422" s="8">
        <v>63.58</v>
      </c>
      <c r="TW422" s="8">
        <v>0.14000000000000001</v>
      </c>
      <c r="TX422" s="8">
        <v>73.36</v>
      </c>
      <c r="TY422" s="8">
        <v>0.1</v>
      </c>
      <c r="WJ422" s="7" t="s">
        <v>3405</v>
      </c>
      <c r="WK422" s="8">
        <v>74.995000000000005</v>
      </c>
      <c r="WL422" s="8">
        <v>0.01</v>
      </c>
      <c r="WM422" s="8">
        <v>62</v>
      </c>
      <c r="WN422" s="8">
        <v>1.7999999999999999E-2</v>
      </c>
      <c r="WO422" s="8">
        <v>71.042000000000002</v>
      </c>
      <c r="WP422" s="8">
        <v>8.0000000000000002E-3</v>
      </c>
      <c r="WQ422" s="8">
        <v>59.918999999999997</v>
      </c>
      <c r="WR422" s="8">
        <v>1.7999999999999999E-2</v>
      </c>
      <c r="WS422" s="8">
        <v>55</v>
      </c>
      <c r="WT422" s="8">
        <v>8.0000000000000002E-3</v>
      </c>
      <c r="WU422" s="8">
        <v>50.991</v>
      </c>
      <c r="WV422" s="8">
        <v>1.2999999999999999E-2</v>
      </c>
      <c r="WW422" s="8">
        <v>2036.8</v>
      </c>
      <c r="WX422" s="8">
        <v>1.6</v>
      </c>
      <c r="WY422" s="8">
        <v>1967.2</v>
      </c>
      <c r="WZ422" s="8">
        <v>1.6</v>
      </c>
      <c r="XA422" s="8">
        <v>0.26600000000000001</v>
      </c>
      <c r="XB422" s="8">
        <v>2E-3</v>
      </c>
      <c r="XC422" s="8">
        <v>-0.10299999999999999</v>
      </c>
      <c r="XD422" s="8">
        <v>1E-3</v>
      </c>
      <c r="XE422" s="8">
        <v>7.3999999999999996E-2</v>
      </c>
      <c r="XF422" s="8">
        <v>2E-3</v>
      </c>
      <c r="XG422" s="8">
        <v>0.84419999999999995</v>
      </c>
      <c r="XH422" s="8">
        <v>1.2999999999999999E-3</v>
      </c>
      <c r="XI422" s="8">
        <v>29.468</v>
      </c>
      <c r="XJ422" s="8">
        <v>1E-3</v>
      </c>
      <c r="XK422" s="8">
        <v>798</v>
      </c>
      <c r="XL422" s="8">
        <v>8</v>
      </c>
      <c r="XM422" s="8">
        <v>710</v>
      </c>
      <c r="XO422" s="1">
        <v>0.1466866716679171</v>
      </c>
      <c r="XP422" s="2">
        <v>288.56202050512655</v>
      </c>
      <c r="XQ422" s="4">
        <v>13.029</v>
      </c>
      <c r="XR422" s="4">
        <v>0.10299999999999999</v>
      </c>
      <c r="XS422" s="45">
        <f t="shared" si="336"/>
        <v>1.0144784809237646</v>
      </c>
      <c r="XT422" s="9">
        <f t="shared" si="309"/>
        <v>9088.2857840304459</v>
      </c>
      <c r="XU422" s="46">
        <f t="shared" si="310"/>
        <v>61.474535307086619</v>
      </c>
      <c r="XV422" s="9">
        <f t="shared" si="337"/>
        <v>288.56716524476684</v>
      </c>
      <c r="XW422" s="9">
        <f t="shared" si="311"/>
        <v>1328.8366376109125</v>
      </c>
      <c r="XX422" s="9">
        <f t="shared" si="312"/>
        <v>7759.4491464195335</v>
      </c>
      <c r="XY422" s="15">
        <f t="shared" si="313"/>
        <v>8.5178541877572213E-3</v>
      </c>
      <c r="XZ422" s="9">
        <f t="shared" si="314"/>
        <v>26.609160138962814</v>
      </c>
      <c r="YA422" s="9">
        <f t="shared" si="315"/>
        <v>70.027521519076231</v>
      </c>
      <c r="YB422" s="10">
        <v>13.029464589277536</v>
      </c>
      <c r="YC422" s="10">
        <v>13.446760247651847</v>
      </c>
      <c r="YD422" s="3">
        <v>6.9765614299710631E-3</v>
      </c>
      <c r="YE422" s="9">
        <v>20.77249930731919</v>
      </c>
      <c r="YF422" s="15">
        <v>8.7818067244879606E-3</v>
      </c>
      <c r="YG422" s="9">
        <v>27.608711602996248</v>
      </c>
      <c r="YH422" s="15">
        <v>8.371887958995709E-3</v>
      </c>
      <c r="YI422" s="9">
        <v>26.196724639480486</v>
      </c>
      <c r="YJ422" s="9">
        <f t="shared" si="316"/>
        <v>72.079653497273085</v>
      </c>
      <c r="YK422" s="9">
        <f t="shared" si="317"/>
        <v>60.533695604390651</v>
      </c>
      <c r="YL422" s="9">
        <f t="shared" si="318"/>
        <v>25.949478867579259</v>
      </c>
      <c r="YM422" s="9"/>
      <c r="YN422" s="9"/>
      <c r="YO422" s="9"/>
      <c r="YP422" s="14"/>
      <c r="YQ422" s="9"/>
      <c r="YR422" s="9"/>
      <c r="YS422" s="10"/>
      <c r="YT422" s="15"/>
      <c r="YU422" s="16"/>
      <c r="YV422" s="16"/>
      <c r="YW422" s="47"/>
      <c r="YX422" s="5"/>
      <c r="YY422" s="5"/>
      <c r="YZ422" s="5"/>
      <c r="ZA422" s="5"/>
      <c r="ZB422" s="5"/>
      <c r="ZC422" s="6"/>
    </row>
    <row r="423" spans="1:679" s="8" customFormat="1" x14ac:dyDescent="0.25">
      <c r="A423" s="8">
        <v>2</v>
      </c>
      <c r="B423" s="8" t="s">
        <v>432</v>
      </c>
      <c r="C423" s="8" t="s">
        <v>433</v>
      </c>
      <c r="D423" s="8" t="s">
        <v>432</v>
      </c>
      <c r="E423" s="8" t="s">
        <v>3331</v>
      </c>
      <c r="F423" s="8" t="s">
        <v>3323</v>
      </c>
      <c r="G423" s="8" t="s">
        <v>3323</v>
      </c>
      <c r="H423" s="8" t="s">
        <v>3318</v>
      </c>
      <c r="I423" s="8" t="s">
        <v>3310</v>
      </c>
      <c r="J423" s="8" t="s">
        <v>3310</v>
      </c>
      <c r="K423" s="8">
        <v>620</v>
      </c>
      <c r="L423" s="8">
        <v>7.25</v>
      </c>
      <c r="N423" s="7">
        <v>0</v>
      </c>
      <c r="O423" s="7">
        <v>0</v>
      </c>
      <c r="P423" s="8" t="s">
        <v>3369</v>
      </c>
      <c r="Q423" s="8" t="s">
        <v>422</v>
      </c>
      <c r="R423" s="8" t="s">
        <v>434</v>
      </c>
      <c r="S423" s="8" t="s">
        <v>119</v>
      </c>
      <c r="T423" s="8" t="s">
        <v>120</v>
      </c>
      <c r="U423" s="8" t="s">
        <v>121</v>
      </c>
      <c r="V423" s="8" t="s">
        <v>3378</v>
      </c>
      <c r="W423" s="8" t="s">
        <v>3382</v>
      </c>
      <c r="X423" s="8" t="s">
        <v>3388</v>
      </c>
      <c r="Y423" s="8" t="s">
        <v>3388</v>
      </c>
      <c r="Z423" s="8" t="s">
        <v>122</v>
      </c>
      <c r="AA423" s="8" t="s">
        <v>123</v>
      </c>
      <c r="AB423" s="8" t="s">
        <v>124</v>
      </c>
      <c r="AC423" s="8" t="s">
        <v>125</v>
      </c>
      <c r="AD423" s="8" t="s">
        <v>126</v>
      </c>
      <c r="AE423" s="8" t="s">
        <v>3393</v>
      </c>
      <c r="AF423" s="8" t="s">
        <v>127</v>
      </c>
      <c r="AG423" s="8">
        <v>75</v>
      </c>
      <c r="AH423" s="8">
        <v>62</v>
      </c>
      <c r="AI423" s="8">
        <v>55</v>
      </c>
      <c r="AJ423" s="8">
        <v>51</v>
      </c>
      <c r="AK423" s="8">
        <v>6.4</v>
      </c>
      <c r="AL423" s="8">
        <v>6.2</v>
      </c>
      <c r="AM423" s="8">
        <v>6.4</v>
      </c>
      <c r="AN423" s="8">
        <v>6.2</v>
      </c>
      <c r="AO423" s="8">
        <v>460.3</v>
      </c>
      <c r="AP423" s="8">
        <v>0</v>
      </c>
      <c r="AQ423" s="8">
        <v>3.1</v>
      </c>
      <c r="AR423" s="8">
        <v>0</v>
      </c>
      <c r="AS423" s="8">
        <v>4732</v>
      </c>
      <c r="AT423" s="8">
        <v>13</v>
      </c>
      <c r="AU423" s="8">
        <v>4446</v>
      </c>
      <c r="AV423" s="8">
        <v>45</v>
      </c>
      <c r="AW423" s="8">
        <v>2475</v>
      </c>
      <c r="AX423" s="8">
        <v>56</v>
      </c>
      <c r="AY423" s="8">
        <v>7210</v>
      </c>
      <c r="AZ423" s="8">
        <v>53</v>
      </c>
      <c r="BA423" s="8">
        <v>9.0806045340000008</v>
      </c>
      <c r="BB423" s="8">
        <v>633</v>
      </c>
      <c r="BC423" s="8">
        <v>710</v>
      </c>
      <c r="BE423" s="8">
        <v>5.9596977329999996</v>
      </c>
      <c r="CO423" s="8" t="s">
        <v>435</v>
      </c>
      <c r="CP423" s="8" t="s">
        <v>436</v>
      </c>
      <c r="CQ423" s="8">
        <v>74.991</v>
      </c>
      <c r="CR423" s="8">
        <v>8.9999999999999993E-3</v>
      </c>
      <c r="CS423" s="8">
        <v>61.996000000000002</v>
      </c>
      <c r="CT423" s="8">
        <v>2.5000000000000001E-2</v>
      </c>
      <c r="CU423" s="8">
        <v>54.987000000000002</v>
      </c>
      <c r="CV423" s="8">
        <v>1.0999999999999999E-2</v>
      </c>
      <c r="CW423" s="8">
        <v>50.981999999999999</v>
      </c>
      <c r="CX423" s="8">
        <v>1.4E-2</v>
      </c>
      <c r="CY423" s="8">
        <v>75.099999999999994</v>
      </c>
      <c r="CZ423" s="8">
        <v>0.02</v>
      </c>
      <c r="DA423" s="8">
        <v>73.08</v>
      </c>
      <c r="DB423" s="8">
        <v>0.02</v>
      </c>
      <c r="DC423" s="8">
        <v>73.62</v>
      </c>
      <c r="DD423" s="8">
        <v>0.01</v>
      </c>
      <c r="DE423" s="8">
        <v>7.2999999999999995E-2</v>
      </c>
      <c r="DF423" s="8">
        <v>2E-3</v>
      </c>
      <c r="DG423" s="8">
        <v>0.82709999999999995</v>
      </c>
      <c r="DH423" s="8">
        <v>1.6000000000000001E-3</v>
      </c>
      <c r="DI423" s="8">
        <v>4732</v>
      </c>
      <c r="DJ423" s="8">
        <v>13</v>
      </c>
      <c r="DK423" s="8">
        <v>2475</v>
      </c>
      <c r="DL423" s="8">
        <v>56</v>
      </c>
      <c r="DM423" s="8">
        <v>9.0820000000000007</v>
      </c>
      <c r="DN423" s="8">
        <v>0.115</v>
      </c>
      <c r="DU423" s="8">
        <v>460.3</v>
      </c>
      <c r="DV423" s="8">
        <v>2.1</v>
      </c>
      <c r="DW423" s="8">
        <v>461.4</v>
      </c>
      <c r="DX423" s="8">
        <v>2.1</v>
      </c>
      <c r="DY423" s="8">
        <v>459.5</v>
      </c>
      <c r="DZ423" s="8">
        <v>2</v>
      </c>
      <c r="EA423" s="8">
        <v>3.1</v>
      </c>
      <c r="EB423" s="8">
        <v>0</v>
      </c>
      <c r="EC423" s="8">
        <v>2.6</v>
      </c>
      <c r="ED423" s="8">
        <v>0</v>
      </c>
      <c r="EE423" s="8">
        <v>3</v>
      </c>
      <c r="EF423" s="8">
        <v>0</v>
      </c>
      <c r="EG423" s="8">
        <v>1148.5</v>
      </c>
      <c r="EH423" s="8">
        <v>15.4</v>
      </c>
      <c r="EI423" s="8">
        <v>1111.7</v>
      </c>
      <c r="EJ423" s="8">
        <v>19.8</v>
      </c>
      <c r="EK423" s="8">
        <v>-10</v>
      </c>
      <c r="EL423" s="8">
        <v>0</v>
      </c>
      <c r="EM423" s="8">
        <v>460</v>
      </c>
      <c r="EO423" s="8">
        <v>460</v>
      </c>
      <c r="EQ423" s="8">
        <v>460</v>
      </c>
      <c r="ES423" s="8">
        <v>2.6</v>
      </c>
      <c r="EU423" s="8">
        <v>2.7</v>
      </c>
      <c r="EW423" s="8">
        <v>2.5</v>
      </c>
      <c r="EY423" s="8">
        <v>0.28999999999999998</v>
      </c>
      <c r="FW423" s="8">
        <v>0.4</v>
      </c>
      <c r="FY423" s="8">
        <v>0</v>
      </c>
      <c r="GA423" s="8">
        <v>0</v>
      </c>
      <c r="GC423" s="8">
        <v>85</v>
      </c>
      <c r="GE423" s="8">
        <v>795</v>
      </c>
      <c r="GT423" s="8">
        <v>95.83</v>
      </c>
      <c r="GU423" s="8">
        <v>0.02</v>
      </c>
      <c r="GV423" s="8">
        <v>58.24</v>
      </c>
      <c r="GW423" s="8">
        <v>0.02</v>
      </c>
      <c r="GX423" s="8">
        <v>56.71</v>
      </c>
      <c r="GY423" s="8">
        <v>0.01</v>
      </c>
      <c r="GZ423" s="8">
        <v>-1.54</v>
      </c>
      <c r="HA423" s="8">
        <v>0.02</v>
      </c>
      <c r="HB423" s="8">
        <v>95.43</v>
      </c>
      <c r="HC423" s="8">
        <v>0.01</v>
      </c>
      <c r="HD423" s="8">
        <v>59.27</v>
      </c>
      <c r="HE423" s="8">
        <v>0.02</v>
      </c>
      <c r="HF423" s="8">
        <v>56.48</v>
      </c>
      <c r="HG423" s="8">
        <v>0</v>
      </c>
      <c r="HH423" s="8">
        <v>-2.78</v>
      </c>
      <c r="HI423" s="8">
        <v>0.01</v>
      </c>
      <c r="HL423" s="8">
        <v>71.61</v>
      </c>
      <c r="HM423" s="8">
        <v>0.02</v>
      </c>
      <c r="HR423" s="8">
        <v>95.52</v>
      </c>
      <c r="HS423" s="8">
        <v>0.01</v>
      </c>
      <c r="HT423" s="8">
        <v>70.98</v>
      </c>
      <c r="HU423" s="8">
        <v>0.02</v>
      </c>
      <c r="HV423" s="8">
        <v>56.53</v>
      </c>
      <c r="HW423" s="8">
        <v>0.01</v>
      </c>
      <c r="HX423" s="8">
        <v>14.44</v>
      </c>
      <c r="HY423" s="8">
        <v>0.02</v>
      </c>
      <c r="HZ423" s="8">
        <v>95.17</v>
      </c>
      <c r="IA423" s="8">
        <v>0.02</v>
      </c>
      <c r="IB423" s="8">
        <v>60.36</v>
      </c>
      <c r="IC423" s="8">
        <v>0.02</v>
      </c>
      <c r="ID423" s="8">
        <v>56.34</v>
      </c>
      <c r="IE423" s="8">
        <v>0.01</v>
      </c>
      <c r="IF423" s="8">
        <v>4.0199999999999996</v>
      </c>
      <c r="IG423" s="8">
        <v>0.02</v>
      </c>
      <c r="KB423" s="8">
        <v>96.38</v>
      </c>
      <c r="KC423" s="8">
        <v>0.02</v>
      </c>
      <c r="KD423" s="8">
        <v>60.27</v>
      </c>
      <c r="KE423" s="8">
        <v>0.02</v>
      </c>
      <c r="KF423" s="8">
        <v>57.01</v>
      </c>
      <c r="KG423" s="8">
        <v>0.01</v>
      </c>
      <c r="KH423" s="8">
        <v>3.26</v>
      </c>
      <c r="KI423" s="8">
        <v>0.03</v>
      </c>
      <c r="KJ423" s="8">
        <v>96.98</v>
      </c>
      <c r="KK423" s="8">
        <v>0.03</v>
      </c>
      <c r="KL423" s="8">
        <v>57.35</v>
      </c>
      <c r="KM423" s="8">
        <v>0.01</v>
      </c>
      <c r="KN423" s="8">
        <v>0.35</v>
      </c>
      <c r="KO423" s="8">
        <v>0.19</v>
      </c>
      <c r="KR423" s="8">
        <v>72.44</v>
      </c>
      <c r="KS423" s="8">
        <v>0.05</v>
      </c>
      <c r="KX423" s="8">
        <v>96.09</v>
      </c>
      <c r="KY423" s="8">
        <v>0.02</v>
      </c>
      <c r="KZ423" s="8">
        <v>56.85</v>
      </c>
      <c r="LA423" s="8">
        <v>0.01</v>
      </c>
      <c r="LB423" s="8">
        <v>14.16</v>
      </c>
      <c r="LC423" s="8">
        <v>0.03</v>
      </c>
      <c r="LD423" s="8">
        <v>96.06</v>
      </c>
      <c r="LE423" s="8">
        <v>0.02</v>
      </c>
      <c r="LF423" s="8">
        <v>61.17</v>
      </c>
      <c r="LG423" s="8">
        <v>0.02</v>
      </c>
      <c r="LH423" s="8">
        <v>56.83</v>
      </c>
      <c r="LI423" s="8">
        <v>0.01</v>
      </c>
      <c r="LJ423" s="8">
        <v>4.33</v>
      </c>
      <c r="LK423" s="8">
        <v>0.02</v>
      </c>
      <c r="LL423" s="8">
        <v>60.32</v>
      </c>
      <c r="LM423" s="8">
        <v>0.11</v>
      </c>
      <c r="MP423" s="8">
        <v>59.62</v>
      </c>
      <c r="MQ423" s="8">
        <v>0.02</v>
      </c>
      <c r="MR423" s="8">
        <v>60.48</v>
      </c>
      <c r="MS423" s="8">
        <v>0.02</v>
      </c>
      <c r="MT423" s="8">
        <v>60.32</v>
      </c>
      <c r="MU423" s="8">
        <v>0.11</v>
      </c>
      <c r="MV423" s="8">
        <v>61.87</v>
      </c>
      <c r="MW423" s="8">
        <v>0.03</v>
      </c>
      <c r="MX423" s="8">
        <v>73.08</v>
      </c>
      <c r="MY423" s="8">
        <v>0.02</v>
      </c>
      <c r="MZ423" s="8">
        <v>72.75</v>
      </c>
      <c r="NA423" s="8">
        <v>0.03</v>
      </c>
      <c r="NB423" s="8">
        <v>72.55</v>
      </c>
      <c r="NC423" s="8">
        <v>0.02</v>
      </c>
      <c r="ND423" s="8">
        <v>73.400000000000006</v>
      </c>
      <c r="NE423" s="8">
        <v>0.01</v>
      </c>
      <c r="NF423" s="8">
        <v>73.39</v>
      </c>
      <c r="NG423" s="8">
        <v>0.02</v>
      </c>
      <c r="NJ423" s="8">
        <v>57.66</v>
      </c>
      <c r="NK423" s="8">
        <v>0.03</v>
      </c>
      <c r="NL423" s="8">
        <v>72.11</v>
      </c>
      <c r="NM423" s="8">
        <v>0.02</v>
      </c>
      <c r="NN423" s="8">
        <v>71.900000000000006</v>
      </c>
      <c r="NO423" s="8">
        <v>0.02</v>
      </c>
      <c r="NP423" s="8">
        <v>60.62</v>
      </c>
      <c r="NQ423" s="8">
        <v>0.02</v>
      </c>
      <c r="NR423" s="8">
        <v>61.02</v>
      </c>
      <c r="NS423" s="8">
        <v>0.02</v>
      </c>
      <c r="NT423" s="8">
        <v>57.27</v>
      </c>
      <c r="NU423" s="8">
        <v>0.13</v>
      </c>
      <c r="NV423" s="8">
        <v>72.989999999999995</v>
      </c>
      <c r="NW423" s="8">
        <v>0.04</v>
      </c>
      <c r="NX423" s="8">
        <v>72.349999999999994</v>
      </c>
      <c r="NY423" s="8">
        <v>0.02</v>
      </c>
      <c r="NZ423" s="8">
        <v>63.34</v>
      </c>
      <c r="OA423" s="8">
        <v>0.02</v>
      </c>
      <c r="OB423" s="8">
        <v>71.61</v>
      </c>
      <c r="OC423" s="8">
        <v>0.02</v>
      </c>
      <c r="OD423" s="8">
        <v>72.44</v>
      </c>
      <c r="OE423" s="8">
        <v>0.05</v>
      </c>
      <c r="OF423" s="8">
        <v>55.84</v>
      </c>
      <c r="OG423" s="8">
        <v>0.02</v>
      </c>
      <c r="OH423" s="8">
        <v>59.23</v>
      </c>
      <c r="OI423" s="8">
        <v>0.02</v>
      </c>
      <c r="OJ423" s="8">
        <v>61.45</v>
      </c>
      <c r="OK423" s="8">
        <v>0.02</v>
      </c>
      <c r="OL423" s="8">
        <v>58.29</v>
      </c>
      <c r="OM423" s="8">
        <v>0.04</v>
      </c>
      <c r="ON423" s="8">
        <v>59.29</v>
      </c>
      <c r="OO423" s="8">
        <v>0.1</v>
      </c>
      <c r="OP423" s="8">
        <v>60.48</v>
      </c>
      <c r="OQ423" s="8">
        <v>0.02</v>
      </c>
      <c r="OR423" s="8">
        <v>61.87</v>
      </c>
      <c r="OS423" s="8">
        <v>0.03</v>
      </c>
      <c r="PJ423" s="8">
        <v>58.24</v>
      </c>
      <c r="PK423" s="8">
        <v>0.02</v>
      </c>
      <c r="PL423" s="8">
        <v>57.01</v>
      </c>
      <c r="PM423" s="8">
        <v>0.19</v>
      </c>
      <c r="PN423" s="8">
        <v>59.62</v>
      </c>
      <c r="PO423" s="8">
        <v>0.02</v>
      </c>
      <c r="PP423" s="8">
        <v>60.32</v>
      </c>
      <c r="PQ423" s="8">
        <v>0.11</v>
      </c>
      <c r="QH423" s="8">
        <v>71.010000000000005</v>
      </c>
      <c r="QI423" s="8">
        <v>0.02</v>
      </c>
      <c r="QV423" s="8">
        <v>59.64</v>
      </c>
      <c r="QW423" s="8">
        <v>0.02</v>
      </c>
      <c r="QX423" s="8">
        <v>56.38</v>
      </c>
      <c r="QY423" s="8">
        <v>0.06</v>
      </c>
      <c r="QZ423" s="8">
        <v>55.96</v>
      </c>
      <c r="RA423" s="8">
        <v>0.04</v>
      </c>
      <c r="RB423" s="8">
        <v>75.489999999999995</v>
      </c>
      <c r="RC423" s="8">
        <v>0.01</v>
      </c>
      <c r="RD423" s="8">
        <v>72.930000000000007</v>
      </c>
      <c r="RE423" s="8">
        <v>0.05</v>
      </c>
      <c r="RF423" s="8">
        <v>74.89</v>
      </c>
      <c r="RG423" s="8">
        <v>0.02</v>
      </c>
      <c r="RH423" s="8">
        <v>73.94</v>
      </c>
      <c r="RI423" s="8">
        <v>0.05</v>
      </c>
      <c r="RJ423" s="8">
        <v>75.94</v>
      </c>
      <c r="RK423" s="8">
        <v>0.09</v>
      </c>
      <c r="RL423" s="8">
        <v>75.989999999999995</v>
      </c>
      <c r="RM423" s="8">
        <v>0.02</v>
      </c>
      <c r="RN423" s="8">
        <v>75.56</v>
      </c>
      <c r="RO423" s="8">
        <v>0.02</v>
      </c>
      <c r="RP423" s="8">
        <v>67.010000000000005</v>
      </c>
      <c r="RQ423" s="8">
        <v>0.18</v>
      </c>
      <c r="RR423" s="8">
        <v>70.98</v>
      </c>
      <c r="RS423" s="8">
        <v>7.0000000000000007E-2</v>
      </c>
      <c r="RT423" s="8">
        <v>71.040000000000006</v>
      </c>
      <c r="RU423" s="8">
        <v>0.04</v>
      </c>
      <c r="RV423" s="8">
        <v>70.739999999999995</v>
      </c>
      <c r="RW423" s="8">
        <v>0.08</v>
      </c>
      <c r="RX423" s="8">
        <v>71.819999999999993</v>
      </c>
      <c r="RY423" s="8">
        <v>0.08</v>
      </c>
      <c r="RZ423" s="8">
        <v>71.59</v>
      </c>
      <c r="SA423" s="8">
        <v>0.09</v>
      </c>
      <c r="SB423" s="8">
        <v>71.81</v>
      </c>
      <c r="SC423" s="8">
        <v>0.06</v>
      </c>
      <c r="SD423" s="8">
        <v>72.67</v>
      </c>
      <c r="SE423" s="8">
        <v>0.04</v>
      </c>
      <c r="SF423" s="8">
        <v>73.739999999999995</v>
      </c>
      <c r="SG423" s="8">
        <v>0.05</v>
      </c>
      <c r="SH423" s="8">
        <v>72.599999999999994</v>
      </c>
      <c r="SI423" s="8">
        <v>0.06</v>
      </c>
      <c r="SJ423" s="8">
        <v>73.569999999999993</v>
      </c>
      <c r="SK423" s="8">
        <v>0.06</v>
      </c>
      <c r="SL423" s="8">
        <v>74.89</v>
      </c>
      <c r="SM423" s="8">
        <v>0.02</v>
      </c>
      <c r="SN423" s="8">
        <v>74.78</v>
      </c>
      <c r="SO423" s="8">
        <v>0.02</v>
      </c>
      <c r="SP423" s="8">
        <v>74.78</v>
      </c>
      <c r="SQ423" s="8">
        <v>0.02</v>
      </c>
      <c r="SR423" s="8">
        <v>74.64</v>
      </c>
      <c r="SS423" s="8">
        <v>0.04</v>
      </c>
      <c r="ST423" s="8">
        <v>75.02</v>
      </c>
      <c r="SU423" s="8">
        <v>0.02</v>
      </c>
      <c r="SV423" s="8">
        <v>74.7</v>
      </c>
      <c r="SW423" s="8">
        <v>0.02</v>
      </c>
      <c r="SX423" s="8">
        <v>71.72</v>
      </c>
      <c r="SY423" s="8">
        <v>0.17</v>
      </c>
      <c r="SZ423" s="8">
        <v>70.09</v>
      </c>
      <c r="TA423" s="8">
        <v>0.1</v>
      </c>
      <c r="TD423" s="8">
        <v>73.400000000000006</v>
      </c>
      <c r="TE423" s="8">
        <v>0.06</v>
      </c>
      <c r="TF423" s="8">
        <v>75.92</v>
      </c>
      <c r="TG423" s="8">
        <v>0.02</v>
      </c>
      <c r="TH423" s="8">
        <v>75.75</v>
      </c>
      <c r="TI423" s="8">
        <v>0.01</v>
      </c>
      <c r="TJ423" s="8">
        <v>75.05</v>
      </c>
      <c r="TK423" s="8">
        <v>0.03</v>
      </c>
      <c r="TL423" s="8">
        <v>73.319999999999993</v>
      </c>
      <c r="TN423" s="8">
        <v>75.150000000000006</v>
      </c>
      <c r="TO423" s="8">
        <v>0.02</v>
      </c>
      <c r="TP423" s="8">
        <v>67.290000000000006</v>
      </c>
      <c r="TQ423" s="8">
        <v>0.06</v>
      </c>
      <c r="TT423" s="8">
        <v>70.89</v>
      </c>
      <c r="TU423" s="8">
        <v>0.08</v>
      </c>
      <c r="TV423" s="8">
        <v>74.16</v>
      </c>
      <c r="TW423" s="8">
        <v>0.05</v>
      </c>
      <c r="TX423" s="8">
        <v>74.92</v>
      </c>
      <c r="TY423" s="8">
        <v>0.02</v>
      </c>
      <c r="WJ423" s="7" t="s">
        <v>3405</v>
      </c>
      <c r="WK423" s="8">
        <v>74.991</v>
      </c>
      <c r="WL423" s="8">
        <v>8.9999999999999993E-3</v>
      </c>
      <c r="WM423" s="8">
        <v>61.996000000000002</v>
      </c>
      <c r="WN423" s="8">
        <v>2.5000000000000001E-2</v>
      </c>
      <c r="WO423" s="8">
        <v>72.835999999999999</v>
      </c>
      <c r="WP423" s="8">
        <v>6.0000000000000001E-3</v>
      </c>
      <c r="WQ423" s="8">
        <v>60.844999999999999</v>
      </c>
      <c r="WR423" s="8">
        <v>2.4E-2</v>
      </c>
      <c r="WS423" s="8">
        <v>54.987000000000002</v>
      </c>
      <c r="WT423" s="8">
        <v>1.0999999999999999E-2</v>
      </c>
      <c r="WU423" s="8">
        <v>50.981999999999999</v>
      </c>
      <c r="WV423" s="8">
        <v>1.4E-2</v>
      </c>
      <c r="WW423" s="8">
        <v>2018.5</v>
      </c>
      <c r="WX423" s="8">
        <v>2</v>
      </c>
      <c r="WY423" s="8">
        <v>1944.2</v>
      </c>
      <c r="WZ423" s="8">
        <v>1.9</v>
      </c>
      <c r="XA423" s="8">
        <v>0.28199999999999997</v>
      </c>
      <c r="XB423" s="8">
        <v>2E-3</v>
      </c>
      <c r="XC423" s="8">
        <v>-0.126</v>
      </c>
      <c r="XD423" s="8">
        <v>1E-3</v>
      </c>
      <c r="XE423" s="8">
        <v>7.2999999999999995E-2</v>
      </c>
      <c r="XF423" s="8">
        <v>2E-3</v>
      </c>
      <c r="XG423" s="8">
        <v>0.82709999999999995</v>
      </c>
      <c r="XH423" s="8">
        <v>1.6000000000000001E-3</v>
      </c>
      <c r="XI423" s="8">
        <v>29.469000000000001</v>
      </c>
      <c r="XJ423" s="8">
        <v>0</v>
      </c>
      <c r="XK423" s="8">
        <v>794</v>
      </c>
      <c r="XL423" s="8">
        <v>8</v>
      </c>
      <c r="XM423" s="8">
        <v>710</v>
      </c>
      <c r="XO423" s="1">
        <v>5.673865226954615E-2</v>
      </c>
      <c r="XP423" s="2">
        <v>110.31128774245163</v>
      </c>
      <c r="XQ423" s="4">
        <v>13.029</v>
      </c>
      <c r="XR423" s="4">
        <v>0.126</v>
      </c>
      <c r="XS423" s="45">
        <f t="shared" si="336"/>
        <v>1.022588321761347</v>
      </c>
      <c r="XT423" s="9">
        <f t="shared" si="309"/>
        <v>8975.3948261024234</v>
      </c>
      <c r="XU423" s="46">
        <f t="shared" si="310"/>
        <v>64.410274393700774</v>
      </c>
      <c r="XV423" s="9">
        <f t="shared" si="337"/>
        <v>110.31180445367276</v>
      </c>
      <c r="XW423" s="9">
        <f t="shared" si="311"/>
        <v>507.99341945038373</v>
      </c>
      <c r="XX423" s="9">
        <f t="shared" si="312"/>
        <v>8467.4014066520394</v>
      </c>
      <c r="XY423" s="15">
        <f t="shared" si="313"/>
        <v>8.6779383698257096E-3</v>
      </c>
      <c r="XZ423" s="9">
        <f t="shared" si="314"/>
        <v>27.218840181800616</v>
      </c>
      <c r="YA423" s="9">
        <f t="shared" si="315"/>
        <v>71.813411678238651</v>
      </c>
      <c r="YB423" s="10">
        <v>13.02912205906404</v>
      </c>
      <c r="YC423" s="10">
        <v>13.493556812429629</v>
      </c>
      <c r="YD423" s="3">
        <v>6.9748357169697297E-3</v>
      </c>
      <c r="YE423" s="9">
        <v>20.767465925161524</v>
      </c>
      <c r="YF423" s="15">
        <v>8.7801143384315748E-3</v>
      </c>
      <c r="YG423" s="9">
        <v>27.605884035208774</v>
      </c>
      <c r="YH423" s="15">
        <v>8.5391145435375748E-3</v>
      </c>
      <c r="YI423" s="9">
        <v>26.816788527113903</v>
      </c>
      <c r="YJ423" s="9">
        <f t="shared" si="316"/>
        <v>73.862315530154959</v>
      </c>
      <c r="YK423" s="9">
        <f t="shared" si="317"/>
        <v>61.433406881845961</v>
      </c>
      <c r="YL423" s="9">
        <f t="shared" si="318"/>
        <v>26.56749032241936</v>
      </c>
      <c r="YM423" s="9"/>
      <c r="YN423" s="9"/>
      <c r="YO423" s="9"/>
      <c r="YP423" s="14"/>
      <c r="YQ423" s="9"/>
      <c r="YR423" s="9"/>
      <c r="YS423" s="10"/>
      <c r="YT423" s="15"/>
      <c r="YU423" s="16"/>
      <c r="YV423" s="16"/>
      <c r="YW423" s="47"/>
      <c r="YX423" s="5"/>
      <c r="YY423" s="5"/>
      <c r="YZ423" s="5"/>
      <c r="ZA423" s="5"/>
      <c r="ZB423" s="5"/>
      <c r="ZC423" s="6"/>
    </row>
    <row r="424" spans="1:679" s="8" customFormat="1" x14ac:dyDescent="0.25">
      <c r="A424" s="8">
        <v>2</v>
      </c>
      <c r="B424" s="8" t="s">
        <v>437</v>
      </c>
      <c r="C424" s="8" t="s">
        <v>438</v>
      </c>
      <c r="D424" s="8" t="s">
        <v>437</v>
      </c>
      <c r="E424" s="8" t="s">
        <v>3328</v>
      </c>
      <c r="F424" s="8" t="s">
        <v>3323</v>
      </c>
      <c r="G424" s="8" t="s">
        <v>3323</v>
      </c>
      <c r="H424" s="8" t="s">
        <v>3318</v>
      </c>
      <c r="I424" s="8" t="s">
        <v>3310</v>
      </c>
      <c r="J424" s="8" t="s">
        <v>3310</v>
      </c>
      <c r="K424" s="8">
        <v>620</v>
      </c>
      <c r="L424" s="8">
        <v>7.25</v>
      </c>
      <c r="N424" s="7">
        <v>0</v>
      </c>
      <c r="O424" s="7">
        <v>0</v>
      </c>
      <c r="P424" s="8" t="s">
        <v>3369</v>
      </c>
      <c r="Q424" s="8" t="s">
        <v>422</v>
      </c>
      <c r="R424" s="8" t="s">
        <v>439</v>
      </c>
      <c r="S424" s="8" t="s">
        <v>119</v>
      </c>
      <c r="T424" s="8" t="s">
        <v>120</v>
      </c>
      <c r="U424" s="8" t="s">
        <v>121</v>
      </c>
      <c r="V424" s="8" t="s">
        <v>3378</v>
      </c>
      <c r="W424" s="8" t="s">
        <v>3382</v>
      </c>
      <c r="X424" s="8" t="s">
        <v>3388</v>
      </c>
      <c r="Y424" s="8" t="s">
        <v>3388</v>
      </c>
      <c r="Z424" s="8" t="s">
        <v>122</v>
      </c>
      <c r="AA424" s="8" t="s">
        <v>123</v>
      </c>
      <c r="AB424" s="8" t="s">
        <v>124</v>
      </c>
      <c r="AC424" s="8" t="s">
        <v>125</v>
      </c>
      <c r="AD424" s="8" t="s">
        <v>126</v>
      </c>
      <c r="AE424" s="8" t="s">
        <v>3393</v>
      </c>
      <c r="AF424" s="8" t="s">
        <v>127</v>
      </c>
      <c r="AG424" s="8">
        <v>75</v>
      </c>
      <c r="AH424" s="8">
        <v>62</v>
      </c>
      <c r="AI424" s="8">
        <v>55</v>
      </c>
      <c r="AJ424" s="8">
        <v>51</v>
      </c>
      <c r="AK424" s="8">
        <v>6.4</v>
      </c>
      <c r="AL424" s="8">
        <v>6.2</v>
      </c>
      <c r="AM424" s="8">
        <v>6.4</v>
      </c>
      <c r="AN424" s="8">
        <v>6.2</v>
      </c>
      <c r="AO424" s="8">
        <v>460.6</v>
      </c>
      <c r="AP424" s="8">
        <v>0</v>
      </c>
      <c r="AQ424" s="8">
        <v>3.1</v>
      </c>
      <c r="AR424" s="8">
        <v>0</v>
      </c>
      <c r="AS424" s="8">
        <v>11896</v>
      </c>
      <c r="AT424" s="8">
        <v>14</v>
      </c>
      <c r="AU424" s="8">
        <v>11571</v>
      </c>
      <c r="AV424" s="8">
        <v>57</v>
      </c>
      <c r="AW424" s="8">
        <v>5593</v>
      </c>
      <c r="AX424" s="8">
        <v>97</v>
      </c>
      <c r="AY424" s="8">
        <v>17495</v>
      </c>
      <c r="AZ424" s="8">
        <v>99</v>
      </c>
      <c r="BA424" s="8">
        <v>21.841448190000001</v>
      </c>
      <c r="BB424" s="8">
        <v>633</v>
      </c>
      <c r="BC424" s="8">
        <v>720</v>
      </c>
      <c r="BE424" s="8">
        <v>14.851435705</v>
      </c>
      <c r="CO424" s="8" t="s">
        <v>440</v>
      </c>
      <c r="CP424" s="8" t="s">
        <v>441</v>
      </c>
      <c r="CQ424" s="8">
        <v>74.983999999999995</v>
      </c>
      <c r="CR424" s="8">
        <v>0.01</v>
      </c>
      <c r="CS424" s="8">
        <v>61.996000000000002</v>
      </c>
      <c r="CT424" s="8">
        <v>3.3000000000000002E-2</v>
      </c>
      <c r="CU424" s="8">
        <v>54.994999999999997</v>
      </c>
      <c r="CV424" s="8">
        <v>8.9999999999999993E-3</v>
      </c>
      <c r="CW424" s="8">
        <v>50.991</v>
      </c>
      <c r="CX424" s="8">
        <v>1.4E-2</v>
      </c>
      <c r="CY424" s="8">
        <v>75.09</v>
      </c>
      <c r="CZ424" s="8">
        <v>0.04</v>
      </c>
      <c r="DA424" s="8">
        <v>69.900000000000006</v>
      </c>
      <c r="DB424" s="8">
        <v>0.02</v>
      </c>
      <c r="DC424" s="8">
        <v>71.28</v>
      </c>
      <c r="DD424" s="8">
        <v>0.02</v>
      </c>
      <c r="DE424" s="8">
        <v>7.4999999999999997E-2</v>
      </c>
      <c r="DF424" s="8">
        <v>2E-3</v>
      </c>
      <c r="DG424" s="8">
        <v>0.85189999999999999</v>
      </c>
      <c r="DH424" s="8">
        <v>1.2999999999999999E-3</v>
      </c>
      <c r="DI424" s="8">
        <v>11896</v>
      </c>
      <c r="DJ424" s="8">
        <v>14</v>
      </c>
      <c r="DK424" s="8">
        <v>5593</v>
      </c>
      <c r="DL424" s="8">
        <v>97</v>
      </c>
      <c r="DM424" s="8">
        <v>21.850999999999999</v>
      </c>
      <c r="DN424" s="8">
        <v>0.26500000000000001</v>
      </c>
      <c r="DU424" s="8">
        <v>460.6</v>
      </c>
      <c r="DV424" s="8">
        <v>2</v>
      </c>
      <c r="DW424" s="8">
        <v>461.4</v>
      </c>
      <c r="DX424" s="8">
        <v>2</v>
      </c>
      <c r="DY424" s="8">
        <v>459.4</v>
      </c>
      <c r="DZ424" s="8">
        <v>2</v>
      </c>
      <c r="EA424" s="8">
        <v>3.1</v>
      </c>
      <c r="EB424" s="8">
        <v>0</v>
      </c>
      <c r="EC424" s="8">
        <v>2.6</v>
      </c>
      <c r="ED424" s="8">
        <v>0</v>
      </c>
      <c r="EE424" s="8">
        <v>3</v>
      </c>
      <c r="EF424" s="8">
        <v>0</v>
      </c>
      <c r="EG424" s="8">
        <v>1154.9000000000001</v>
      </c>
      <c r="EH424" s="8">
        <v>15.2</v>
      </c>
      <c r="EI424" s="8">
        <v>1108.9000000000001</v>
      </c>
      <c r="EJ424" s="8">
        <v>19.5</v>
      </c>
      <c r="EK424" s="8">
        <v>-10</v>
      </c>
      <c r="EL424" s="8">
        <v>0</v>
      </c>
      <c r="EM424" s="8">
        <v>460</v>
      </c>
      <c r="EO424" s="8">
        <v>460</v>
      </c>
      <c r="EQ424" s="8">
        <v>460</v>
      </c>
      <c r="ES424" s="8">
        <v>2.6</v>
      </c>
      <c r="EU424" s="8">
        <v>2.6</v>
      </c>
      <c r="EW424" s="8">
        <v>2.5</v>
      </c>
      <c r="EY424" s="8">
        <v>0.3</v>
      </c>
      <c r="FW424" s="8">
        <v>0.4</v>
      </c>
      <c r="FY424" s="8">
        <v>0</v>
      </c>
      <c r="GA424" s="8">
        <v>0</v>
      </c>
      <c r="GC424" s="8">
        <v>85</v>
      </c>
      <c r="GE424" s="8">
        <v>795</v>
      </c>
      <c r="GT424" s="8">
        <v>96.8</v>
      </c>
      <c r="GU424" s="8">
        <v>0.02</v>
      </c>
      <c r="GV424" s="8">
        <v>59.66</v>
      </c>
      <c r="GW424" s="8">
        <v>0.03</v>
      </c>
      <c r="GX424" s="8">
        <v>57.25</v>
      </c>
      <c r="GY424" s="8">
        <v>0.01</v>
      </c>
      <c r="GZ424" s="8">
        <v>-2.41</v>
      </c>
      <c r="HA424" s="8">
        <v>0.03</v>
      </c>
      <c r="HB424" s="8">
        <v>96.41</v>
      </c>
      <c r="HC424" s="8">
        <v>0.01</v>
      </c>
      <c r="HD424" s="8">
        <v>60.54</v>
      </c>
      <c r="HE424" s="8">
        <v>0.02</v>
      </c>
      <c r="HF424" s="8">
        <v>57.03</v>
      </c>
      <c r="HG424" s="8">
        <v>0.01</v>
      </c>
      <c r="HH424" s="8">
        <v>-3.51</v>
      </c>
      <c r="HI424" s="8">
        <v>0.02</v>
      </c>
      <c r="HL424" s="8">
        <v>70.56</v>
      </c>
      <c r="HM424" s="8">
        <v>0.02</v>
      </c>
      <c r="HR424" s="8">
        <v>96.61</v>
      </c>
      <c r="HS424" s="8">
        <v>7.0000000000000007E-2</v>
      </c>
      <c r="HT424" s="8">
        <v>68.349999999999994</v>
      </c>
      <c r="HU424" s="8">
        <v>0.01</v>
      </c>
      <c r="HV424" s="8">
        <v>57.14</v>
      </c>
      <c r="HW424" s="8">
        <v>0.04</v>
      </c>
      <c r="HX424" s="8">
        <v>11.21</v>
      </c>
      <c r="HY424" s="8">
        <v>0.04</v>
      </c>
      <c r="HZ424" s="8">
        <v>96.27</v>
      </c>
      <c r="IA424" s="8">
        <v>0.02</v>
      </c>
      <c r="IB424" s="8">
        <v>63.11</v>
      </c>
      <c r="IC424" s="8">
        <v>0.02</v>
      </c>
      <c r="ID424" s="8">
        <v>56.95</v>
      </c>
      <c r="IE424" s="8">
        <v>0.01</v>
      </c>
      <c r="IF424" s="8">
        <v>6.15</v>
      </c>
      <c r="IG424" s="8">
        <v>0.02</v>
      </c>
      <c r="KB424" s="8">
        <v>97.66</v>
      </c>
      <c r="KC424" s="8">
        <v>0.04</v>
      </c>
      <c r="KD424" s="8">
        <v>61.32</v>
      </c>
      <c r="KE424" s="8">
        <v>0.04</v>
      </c>
      <c r="KF424" s="8">
        <v>57.72</v>
      </c>
      <c r="KG424" s="8">
        <v>0.02</v>
      </c>
      <c r="KH424" s="8">
        <v>3.6</v>
      </c>
      <c r="KI424" s="8">
        <v>0.04</v>
      </c>
      <c r="KJ424" s="8">
        <v>97.9</v>
      </c>
      <c r="KK424" s="8">
        <v>0.03</v>
      </c>
      <c r="KL424" s="8">
        <v>57.85</v>
      </c>
      <c r="KM424" s="8">
        <v>0.02</v>
      </c>
      <c r="KN424" s="8">
        <v>-0.12</v>
      </c>
      <c r="KO424" s="8">
        <v>0.14000000000000001</v>
      </c>
      <c r="KR424" s="8">
        <v>69.59</v>
      </c>
      <c r="KS424" s="8">
        <v>0.05</v>
      </c>
      <c r="KX424" s="8">
        <v>97.12</v>
      </c>
      <c r="KY424" s="8">
        <v>0.03</v>
      </c>
      <c r="KZ424" s="8">
        <v>57.42</v>
      </c>
      <c r="LA424" s="8">
        <v>0.02</v>
      </c>
      <c r="LB424" s="8">
        <v>10.83</v>
      </c>
      <c r="LC424" s="8">
        <v>0.03</v>
      </c>
      <c r="LD424" s="8">
        <v>97.15</v>
      </c>
      <c r="LE424" s="8">
        <v>0.04</v>
      </c>
      <c r="LF424" s="8">
        <v>62.47</v>
      </c>
      <c r="LG424" s="8">
        <v>0.02</v>
      </c>
      <c r="LH424" s="8">
        <v>57.44</v>
      </c>
      <c r="LI424" s="8">
        <v>0.02</v>
      </c>
      <c r="LJ424" s="8">
        <v>5.04</v>
      </c>
      <c r="LK424" s="8">
        <v>0.02</v>
      </c>
      <c r="LL424" s="8">
        <v>61.5</v>
      </c>
      <c r="LM424" s="8">
        <v>0.06</v>
      </c>
      <c r="MP424" s="8">
        <v>60.69</v>
      </c>
      <c r="MQ424" s="8">
        <v>0.04</v>
      </c>
      <c r="MR424" s="8">
        <v>61.25</v>
      </c>
      <c r="MS424" s="8">
        <v>0.02</v>
      </c>
      <c r="MT424" s="8">
        <v>61.5</v>
      </c>
      <c r="MU424" s="8">
        <v>0.06</v>
      </c>
      <c r="MV424" s="8">
        <v>62.48</v>
      </c>
      <c r="MW424" s="8">
        <v>0.04</v>
      </c>
      <c r="MX424" s="8">
        <v>70.45</v>
      </c>
      <c r="MY424" s="8">
        <v>0.03</v>
      </c>
      <c r="MZ424" s="8">
        <v>69.34</v>
      </c>
      <c r="NA424" s="8">
        <v>0.03</v>
      </c>
      <c r="NB424" s="8">
        <v>68.989999999999995</v>
      </c>
      <c r="NC424" s="8">
        <v>0.02</v>
      </c>
      <c r="ND424" s="8">
        <v>70.599999999999994</v>
      </c>
      <c r="NE424" s="8">
        <v>0.02</v>
      </c>
      <c r="NF424" s="8">
        <v>70.430000000000007</v>
      </c>
      <c r="NG424" s="8">
        <v>0.03</v>
      </c>
      <c r="NJ424" s="8">
        <v>59.18</v>
      </c>
      <c r="NK424" s="8">
        <v>0.02</v>
      </c>
      <c r="NL424" s="8">
        <v>70.98</v>
      </c>
      <c r="NM424" s="8">
        <v>0.02</v>
      </c>
      <c r="NN424" s="8">
        <v>69.44</v>
      </c>
      <c r="NO424" s="8">
        <v>0.01</v>
      </c>
      <c r="NP424" s="8">
        <v>62.93</v>
      </c>
      <c r="NQ424" s="8">
        <v>0.02</v>
      </c>
      <c r="NR424" s="8">
        <v>62.03</v>
      </c>
      <c r="NS424" s="8">
        <v>0.03</v>
      </c>
      <c r="NT424" s="8">
        <v>58.12</v>
      </c>
      <c r="NU424" s="8">
        <v>0.13</v>
      </c>
      <c r="NV424" s="8">
        <v>70.14</v>
      </c>
      <c r="NW424" s="8">
        <v>0.05</v>
      </c>
      <c r="NX424" s="8">
        <v>69.45</v>
      </c>
      <c r="NY424" s="8">
        <v>0.03</v>
      </c>
      <c r="NZ424" s="8">
        <v>64.400000000000006</v>
      </c>
      <c r="OA424" s="8">
        <v>0.03</v>
      </c>
      <c r="OB424" s="8">
        <v>70.56</v>
      </c>
      <c r="OC424" s="8">
        <v>0.02</v>
      </c>
      <c r="OD424" s="8">
        <v>69.59</v>
      </c>
      <c r="OE424" s="8">
        <v>0.05</v>
      </c>
      <c r="OF424" s="8">
        <v>55.47</v>
      </c>
      <c r="OG424" s="8">
        <v>0.04</v>
      </c>
      <c r="OH424" s="8">
        <v>61.22</v>
      </c>
      <c r="OI424" s="8">
        <v>0.02</v>
      </c>
      <c r="OJ424" s="8">
        <v>62.12</v>
      </c>
      <c r="OK424" s="8">
        <v>0.02</v>
      </c>
      <c r="OL424" s="8">
        <v>59.08</v>
      </c>
      <c r="OM424" s="8">
        <v>0.05</v>
      </c>
      <c r="ON424" s="8">
        <v>60.14</v>
      </c>
      <c r="OO424" s="8">
        <v>0.06</v>
      </c>
      <c r="OP424" s="8">
        <v>61.25</v>
      </c>
      <c r="OQ424" s="8">
        <v>0.02</v>
      </c>
      <c r="OR424" s="8">
        <v>62.48</v>
      </c>
      <c r="OS424" s="8">
        <v>0.04</v>
      </c>
      <c r="PJ424" s="8">
        <v>59.66</v>
      </c>
      <c r="PK424" s="8">
        <v>0.03</v>
      </c>
      <c r="PL424" s="8">
        <v>57.98</v>
      </c>
      <c r="PM424" s="8">
        <v>0.15</v>
      </c>
      <c r="PN424" s="8">
        <v>60.69</v>
      </c>
      <c r="PO424" s="8">
        <v>0.04</v>
      </c>
      <c r="PP424" s="8">
        <v>61.5</v>
      </c>
      <c r="PQ424" s="8">
        <v>0.06</v>
      </c>
      <c r="QH424" s="8">
        <v>68.25</v>
      </c>
      <c r="QI424" s="8">
        <v>0.03</v>
      </c>
      <c r="QV424" s="8">
        <v>60.9</v>
      </c>
      <c r="QW424" s="8">
        <v>0.03</v>
      </c>
      <c r="QX424" s="8">
        <v>57.09</v>
      </c>
      <c r="QY424" s="8">
        <v>0.14000000000000001</v>
      </c>
      <c r="QZ424" s="8">
        <v>56.02</v>
      </c>
      <c r="RA424" s="8">
        <v>0.05</v>
      </c>
      <c r="RB424" s="8">
        <v>75.400000000000006</v>
      </c>
      <c r="RC424" s="8">
        <v>0.02</v>
      </c>
      <c r="RD424" s="8">
        <v>72.95</v>
      </c>
      <c r="RE424" s="8">
        <v>0.06</v>
      </c>
      <c r="RF424" s="8">
        <v>74.88</v>
      </c>
      <c r="RG424" s="8">
        <v>0.02</v>
      </c>
      <c r="RH424" s="8">
        <v>73.8</v>
      </c>
      <c r="RI424" s="8">
        <v>0.06</v>
      </c>
      <c r="RJ424" s="8">
        <v>75.98</v>
      </c>
      <c r="RK424" s="8">
        <v>0.59</v>
      </c>
      <c r="RL424" s="8">
        <v>75.86</v>
      </c>
      <c r="RM424" s="8">
        <v>0.02</v>
      </c>
      <c r="RN424" s="8">
        <v>75.42</v>
      </c>
      <c r="RO424" s="8">
        <v>0.03</v>
      </c>
      <c r="RP424" s="8">
        <v>63.17</v>
      </c>
      <c r="RQ424" s="8">
        <v>0.16</v>
      </c>
      <c r="RR424" s="8">
        <v>60.99</v>
      </c>
      <c r="RS424" s="8">
        <v>0.12</v>
      </c>
      <c r="RT424" s="8">
        <v>59.69</v>
      </c>
      <c r="RU424" s="8">
        <v>0.06</v>
      </c>
      <c r="RV424" s="8">
        <v>60.96</v>
      </c>
      <c r="RW424" s="8">
        <v>0.1</v>
      </c>
      <c r="RX424" s="8">
        <v>65.22</v>
      </c>
      <c r="RY424" s="8">
        <v>0.28999999999999998</v>
      </c>
      <c r="RZ424" s="8">
        <v>64.5</v>
      </c>
      <c r="SA424" s="8">
        <v>0.28000000000000003</v>
      </c>
      <c r="SB424" s="8">
        <v>65.599999999999994</v>
      </c>
      <c r="SC424" s="8">
        <v>0.48</v>
      </c>
      <c r="SD424" s="8">
        <v>68.290000000000006</v>
      </c>
      <c r="SE424" s="8">
        <v>0.13</v>
      </c>
      <c r="SF424" s="8">
        <v>66.89</v>
      </c>
      <c r="SG424" s="8">
        <v>0.12</v>
      </c>
      <c r="SH424" s="8">
        <v>66.959999999999994</v>
      </c>
      <c r="SI424" s="8">
        <v>0.2</v>
      </c>
      <c r="SJ424" s="8">
        <v>66.569999999999993</v>
      </c>
      <c r="SK424" s="8">
        <v>0.22</v>
      </c>
      <c r="SL424" s="8">
        <v>66.13</v>
      </c>
      <c r="SM424" s="8">
        <v>0.14000000000000001</v>
      </c>
      <c r="SN424" s="8">
        <v>70.63</v>
      </c>
      <c r="SO424" s="8">
        <v>0.09</v>
      </c>
      <c r="SP424" s="8">
        <v>71.25</v>
      </c>
      <c r="SQ424" s="8">
        <v>0.06</v>
      </c>
      <c r="SR424" s="8">
        <v>70.98</v>
      </c>
      <c r="SS424" s="8">
        <v>0.05</v>
      </c>
      <c r="ST424" s="8">
        <v>68.92</v>
      </c>
      <c r="SU424" s="8">
        <v>0.12</v>
      </c>
      <c r="SV424" s="8">
        <v>72.44</v>
      </c>
      <c r="SW424" s="8">
        <v>0.08</v>
      </c>
      <c r="SX424" s="8">
        <v>72.569999999999993</v>
      </c>
      <c r="SY424" s="8">
        <v>0.13</v>
      </c>
      <c r="SZ424" s="8">
        <v>72.900000000000006</v>
      </c>
      <c r="TA424" s="8">
        <v>0.06</v>
      </c>
      <c r="TD424" s="8">
        <v>73.400000000000006</v>
      </c>
      <c r="TE424" s="8">
        <v>0.08</v>
      </c>
      <c r="TF424" s="8">
        <v>75.78</v>
      </c>
      <c r="TG424" s="8">
        <v>0.01</v>
      </c>
      <c r="TH424" s="8">
        <v>75.650000000000006</v>
      </c>
      <c r="TI424" s="8">
        <v>0.02</v>
      </c>
      <c r="TJ424" s="8">
        <v>74.959999999999994</v>
      </c>
      <c r="TK424" s="8">
        <v>0.03</v>
      </c>
      <c r="TL424" s="8">
        <v>73.290000000000006</v>
      </c>
      <c r="TN424" s="8">
        <v>75.06</v>
      </c>
      <c r="TO424" s="8">
        <v>0.02</v>
      </c>
      <c r="TP424" s="8">
        <v>60.9</v>
      </c>
      <c r="TQ424" s="8">
        <v>0.12</v>
      </c>
      <c r="TT424" s="8">
        <v>63.92</v>
      </c>
      <c r="TU424" s="8">
        <v>0.16</v>
      </c>
      <c r="TV424" s="8">
        <v>63.83</v>
      </c>
      <c r="TW424" s="8">
        <v>0.33</v>
      </c>
      <c r="TX424" s="8">
        <v>69.3</v>
      </c>
      <c r="TY424" s="8">
        <v>0.1</v>
      </c>
      <c r="WJ424" s="7" t="s">
        <v>3405</v>
      </c>
      <c r="WK424" s="8">
        <v>74.983999999999995</v>
      </c>
      <c r="WL424" s="8">
        <v>0.01</v>
      </c>
      <c r="WM424" s="8">
        <v>61.996000000000002</v>
      </c>
      <c r="WN424" s="8">
        <v>3.3000000000000002E-2</v>
      </c>
      <c r="WO424" s="8">
        <v>69.653000000000006</v>
      </c>
      <c r="WP424" s="8">
        <v>8.9999999999999993E-3</v>
      </c>
      <c r="WQ424" s="8">
        <v>59.176000000000002</v>
      </c>
      <c r="WR424" s="8">
        <v>2.3E-2</v>
      </c>
      <c r="WS424" s="8">
        <v>54.994999999999997</v>
      </c>
      <c r="WT424" s="8">
        <v>8.9999999999999993E-3</v>
      </c>
      <c r="WU424" s="8">
        <v>50.991</v>
      </c>
      <c r="WV424" s="8">
        <v>1.4E-2</v>
      </c>
      <c r="WW424" s="8">
        <v>2044.4</v>
      </c>
      <c r="WX424" s="8">
        <v>1.6</v>
      </c>
      <c r="WY424" s="8">
        <v>1978.4</v>
      </c>
      <c r="WZ424" s="8">
        <v>1.5</v>
      </c>
      <c r="XA424" s="8">
        <v>0.252</v>
      </c>
      <c r="XB424" s="8">
        <v>2E-3</v>
      </c>
      <c r="XC424" s="8">
        <v>-8.5999999999999993E-2</v>
      </c>
      <c r="XD424" s="8">
        <v>1E-3</v>
      </c>
      <c r="XE424" s="8">
        <v>7.4999999999999997E-2</v>
      </c>
      <c r="XF424" s="8">
        <v>2E-3</v>
      </c>
      <c r="XG424" s="8">
        <v>0.85189999999999999</v>
      </c>
      <c r="XH424" s="8">
        <v>1.2999999999999999E-3</v>
      </c>
      <c r="XI424" s="8">
        <v>29.460999999999999</v>
      </c>
      <c r="XJ424" s="8">
        <v>1E-3</v>
      </c>
      <c r="XK424" s="8">
        <v>801</v>
      </c>
      <c r="XL424" s="8">
        <v>8</v>
      </c>
      <c r="XM424" s="8">
        <v>710</v>
      </c>
      <c r="XO424" s="1">
        <v>0.21616889289108959</v>
      </c>
      <c r="XP424" s="2">
        <v>427.66853769573169</v>
      </c>
      <c r="XQ424" s="4">
        <v>13.029</v>
      </c>
      <c r="XR424" s="4">
        <v>8.5999999999999993E-2</v>
      </c>
      <c r="XS424" s="45">
        <f t="shared" si="336"/>
        <v>1.0124924698365985</v>
      </c>
      <c r="XT424" s="9">
        <f t="shared" si="309"/>
        <v>9146.8872825906619</v>
      </c>
      <c r="XU424" s="46">
        <f t="shared" si="310"/>
        <v>58.57060988976378</v>
      </c>
      <c r="XV424" s="9">
        <f t="shared" si="337"/>
        <v>427.67423508690609</v>
      </c>
      <c r="XW424" s="9">
        <f t="shared" si="311"/>
        <v>1969.435138754119</v>
      </c>
      <c r="XX424" s="9">
        <f t="shared" si="312"/>
        <v>7177.4521438365427</v>
      </c>
      <c r="XY424" s="15">
        <f t="shared" si="313"/>
        <v>8.393338421253645E-3</v>
      </c>
      <c r="XZ424" s="9">
        <f t="shared" si="314"/>
        <v>26.134667253671498</v>
      </c>
      <c r="YA424" s="9">
        <f t="shared" si="315"/>
        <v>68.640507530163404</v>
      </c>
      <c r="YB424" s="10">
        <v>13.02934714643478</v>
      </c>
      <c r="YC424" s="10">
        <v>13.410463714084168</v>
      </c>
      <c r="YD424" s="3">
        <v>6.9777364652561851E-3</v>
      </c>
      <c r="YE424" s="9">
        <v>20.772559223543414</v>
      </c>
      <c r="YF424" s="15">
        <v>8.7817682120429185E-3</v>
      </c>
      <c r="YG424" s="9">
        <v>27.605986568757185</v>
      </c>
      <c r="YH424" s="15">
        <v>8.2335997234305389E-3</v>
      </c>
      <c r="YI424" s="9">
        <v>25.707201051721835</v>
      </c>
      <c r="YJ424" s="9">
        <f t="shared" si="316"/>
        <v>70.691226158237413</v>
      </c>
      <c r="YK424" s="9">
        <f t="shared" si="317"/>
        <v>59.821849213544517</v>
      </c>
      <c r="YL424" s="9">
        <f t="shared" si="318"/>
        <v>25.460501471733537</v>
      </c>
      <c r="YM424" s="9"/>
      <c r="YN424" s="9"/>
      <c r="YO424" s="9"/>
      <c r="YP424" s="14"/>
      <c r="YQ424" s="9"/>
      <c r="YR424" s="9"/>
      <c r="YS424" s="10"/>
      <c r="YT424" s="15"/>
      <c r="YU424" s="16"/>
      <c r="YV424" s="16"/>
      <c r="YW424" s="47"/>
      <c r="YX424" s="5"/>
      <c r="YY424" s="5"/>
      <c r="YZ424" s="5"/>
      <c r="ZA424" s="5"/>
      <c r="ZB424" s="5"/>
      <c r="ZC424" s="6"/>
    </row>
    <row r="425" spans="1:679" s="8" customFormat="1" x14ac:dyDescent="0.25">
      <c r="A425" s="8">
        <v>2</v>
      </c>
      <c r="B425" s="8" t="s">
        <v>442</v>
      </c>
      <c r="C425" s="8" t="s">
        <v>443</v>
      </c>
      <c r="D425" s="8" t="s">
        <v>442</v>
      </c>
      <c r="E425" s="8" t="s">
        <v>3332</v>
      </c>
      <c r="F425" s="8" t="s">
        <v>3323</v>
      </c>
      <c r="G425" s="8" t="s">
        <v>3323</v>
      </c>
      <c r="H425" s="8" t="s">
        <v>3318</v>
      </c>
      <c r="I425" s="8" t="s">
        <v>3310</v>
      </c>
      <c r="J425" s="8" t="s">
        <v>3310</v>
      </c>
      <c r="K425" s="8">
        <v>620</v>
      </c>
      <c r="L425" s="8">
        <v>7.25</v>
      </c>
      <c r="N425" s="7">
        <v>0</v>
      </c>
      <c r="O425" s="7">
        <v>0</v>
      </c>
      <c r="P425" s="8" t="s">
        <v>3369</v>
      </c>
      <c r="Q425" s="8" t="s">
        <v>422</v>
      </c>
      <c r="R425" s="8" t="s">
        <v>444</v>
      </c>
      <c r="S425" s="8" t="s">
        <v>119</v>
      </c>
      <c r="T425" s="8" t="s">
        <v>120</v>
      </c>
      <c r="U425" s="8" t="s">
        <v>121</v>
      </c>
      <c r="V425" s="8" t="s">
        <v>3378</v>
      </c>
      <c r="W425" s="8" t="s">
        <v>3382</v>
      </c>
      <c r="X425" s="8" t="s">
        <v>3388</v>
      </c>
      <c r="Y425" s="8" t="s">
        <v>3388</v>
      </c>
      <c r="Z425" s="8" t="s">
        <v>122</v>
      </c>
      <c r="AA425" s="8" t="s">
        <v>123</v>
      </c>
      <c r="AB425" s="8" t="s">
        <v>124</v>
      </c>
      <c r="AC425" s="8" t="s">
        <v>125</v>
      </c>
      <c r="AD425" s="8" t="s">
        <v>126</v>
      </c>
      <c r="AE425" s="8" t="s">
        <v>3393</v>
      </c>
      <c r="AF425" s="8" t="s">
        <v>127</v>
      </c>
      <c r="AG425" s="8">
        <v>75</v>
      </c>
      <c r="AH425" s="8">
        <v>62</v>
      </c>
      <c r="AI425" s="8">
        <v>55</v>
      </c>
      <c r="AJ425" s="8">
        <v>51</v>
      </c>
      <c r="AK425" s="8">
        <v>6.4</v>
      </c>
      <c r="AL425" s="8">
        <v>6.2</v>
      </c>
      <c r="AM425" s="8">
        <v>6.4</v>
      </c>
      <c r="AN425" s="8">
        <v>6.2</v>
      </c>
      <c r="AO425" s="8">
        <v>460.4</v>
      </c>
      <c r="AP425" s="8">
        <v>0</v>
      </c>
      <c r="AQ425" s="8">
        <v>3.1</v>
      </c>
      <c r="AR425" s="8">
        <v>0</v>
      </c>
      <c r="AS425" s="8">
        <v>6808</v>
      </c>
      <c r="AT425" s="8">
        <v>16</v>
      </c>
      <c r="AU425" s="8">
        <v>6491</v>
      </c>
      <c r="AV425" s="8">
        <v>41</v>
      </c>
      <c r="AW425" s="8">
        <v>3347</v>
      </c>
      <c r="AX425" s="8">
        <v>82</v>
      </c>
      <c r="AY425" s="8">
        <v>10158</v>
      </c>
      <c r="AZ425" s="8">
        <v>79</v>
      </c>
      <c r="BA425" s="8">
        <v>12.745294855999999</v>
      </c>
      <c r="BB425" s="8">
        <v>634</v>
      </c>
      <c r="BC425" s="8">
        <v>710</v>
      </c>
      <c r="BE425" s="8">
        <v>8.5420326220000007</v>
      </c>
      <c r="CO425" s="8" t="s">
        <v>445</v>
      </c>
      <c r="CP425" s="8" t="s">
        <v>446</v>
      </c>
      <c r="CQ425" s="8">
        <v>74.995000000000005</v>
      </c>
      <c r="CR425" s="8">
        <v>8.0000000000000002E-3</v>
      </c>
      <c r="CS425" s="8">
        <v>61.997999999999998</v>
      </c>
      <c r="CT425" s="8">
        <v>0.03</v>
      </c>
      <c r="CU425" s="8">
        <v>54.984999999999999</v>
      </c>
      <c r="CV425" s="8">
        <v>0.01</v>
      </c>
      <c r="CW425" s="8">
        <v>51.006999999999998</v>
      </c>
      <c r="CX425" s="8">
        <v>1.6E-2</v>
      </c>
      <c r="CY425" s="8">
        <v>75.099999999999994</v>
      </c>
      <c r="CZ425" s="8">
        <v>0.02</v>
      </c>
      <c r="DA425" s="8">
        <v>72.17</v>
      </c>
      <c r="DB425" s="8">
        <v>0.01</v>
      </c>
      <c r="DC425" s="8">
        <v>72.95</v>
      </c>
      <c r="DD425" s="8">
        <v>0.02</v>
      </c>
      <c r="DE425" s="8">
        <v>7.8E-2</v>
      </c>
      <c r="DF425" s="8">
        <v>2E-3</v>
      </c>
      <c r="DG425" s="8">
        <v>0.84140000000000004</v>
      </c>
      <c r="DH425" s="8">
        <v>1.4E-3</v>
      </c>
      <c r="DI425" s="8">
        <v>6808</v>
      </c>
      <c r="DJ425" s="8">
        <v>16</v>
      </c>
      <c r="DK425" s="8">
        <v>3347</v>
      </c>
      <c r="DL425" s="8">
        <v>82</v>
      </c>
      <c r="DM425" s="8">
        <v>12.750999999999999</v>
      </c>
      <c r="DN425" s="8">
        <v>0.16300000000000001</v>
      </c>
      <c r="DU425" s="8">
        <v>460.4</v>
      </c>
      <c r="DV425" s="8">
        <v>2</v>
      </c>
      <c r="DW425" s="8">
        <v>461.5</v>
      </c>
      <c r="DX425" s="8">
        <v>2</v>
      </c>
      <c r="DY425" s="8">
        <v>459.5</v>
      </c>
      <c r="DZ425" s="8">
        <v>2</v>
      </c>
      <c r="EA425" s="8">
        <v>3.1</v>
      </c>
      <c r="EB425" s="8">
        <v>0</v>
      </c>
      <c r="EC425" s="8">
        <v>2.6</v>
      </c>
      <c r="ED425" s="8">
        <v>0</v>
      </c>
      <c r="EE425" s="8">
        <v>3</v>
      </c>
      <c r="EF425" s="8">
        <v>0</v>
      </c>
      <c r="EG425" s="8">
        <v>1151.7</v>
      </c>
      <c r="EH425" s="8">
        <v>15.3</v>
      </c>
      <c r="EI425" s="8">
        <v>1110.0999999999999</v>
      </c>
      <c r="EJ425" s="8">
        <v>19.600000000000001</v>
      </c>
      <c r="EK425" s="8">
        <v>-10</v>
      </c>
      <c r="EL425" s="8">
        <v>0</v>
      </c>
      <c r="EM425" s="8">
        <v>460</v>
      </c>
      <c r="EO425" s="8">
        <v>460</v>
      </c>
      <c r="EQ425" s="8">
        <v>460</v>
      </c>
      <c r="ES425" s="8">
        <v>2.6</v>
      </c>
      <c r="EU425" s="8">
        <v>2.6</v>
      </c>
      <c r="EW425" s="8">
        <v>2.5</v>
      </c>
      <c r="EY425" s="8">
        <v>0.3</v>
      </c>
      <c r="FW425" s="8">
        <v>0.4</v>
      </c>
      <c r="FY425" s="8">
        <v>0</v>
      </c>
      <c r="GA425" s="8">
        <v>0</v>
      </c>
      <c r="GC425" s="8">
        <v>85</v>
      </c>
      <c r="GE425" s="8">
        <v>795</v>
      </c>
      <c r="GT425" s="8">
        <v>96.18</v>
      </c>
      <c r="GU425" s="8">
        <v>0.01</v>
      </c>
      <c r="GV425" s="8">
        <v>58.67</v>
      </c>
      <c r="GW425" s="8">
        <v>0.03</v>
      </c>
      <c r="GX425" s="8">
        <v>56.9</v>
      </c>
      <c r="GY425" s="8">
        <v>0.01</v>
      </c>
      <c r="GZ425" s="8">
        <v>-1.76</v>
      </c>
      <c r="HA425" s="8">
        <v>0.03</v>
      </c>
      <c r="HB425" s="8">
        <v>95.75</v>
      </c>
      <c r="HC425" s="8">
        <v>0.01</v>
      </c>
      <c r="HD425" s="8">
        <v>59.62</v>
      </c>
      <c r="HE425" s="8">
        <v>0.03</v>
      </c>
      <c r="HF425" s="8">
        <v>56.66</v>
      </c>
      <c r="HG425" s="8">
        <v>0</v>
      </c>
      <c r="HH425" s="8">
        <v>-2.97</v>
      </c>
      <c r="HI425" s="8">
        <v>0.02</v>
      </c>
      <c r="HL425" s="8">
        <v>71.66</v>
      </c>
      <c r="HM425" s="8">
        <v>0.02</v>
      </c>
      <c r="HR425" s="8">
        <v>95.85</v>
      </c>
      <c r="HS425" s="8">
        <v>0.01</v>
      </c>
      <c r="HT425" s="8">
        <v>70.650000000000006</v>
      </c>
      <c r="HU425" s="8">
        <v>0.01</v>
      </c>
      <c r="HV425" s="8">
        <v>56.72</v>
      </c>
      <c r="HW425" s="8">
        <v>0.01</v>
      </c>
      <c r="HX425" s="8">
        <v>13.93</v>
      </c>
      <c r="HY425" s="8">
        <v>0.01</v>
      </c>
      <c r="HZ425" s="8">
        <v>95.57</v>
      </c>
      <c r="IA425" s="8">
        <v>0.03</v>
      </c>
      <c r="IB425" s="8">
        <v>61.1</v>
      </c>
      <c r="IC425" s="8">
        <v>0.03</v>
      </c>
      <c r="ID425" s="8">
        <v>56.56</v>
      </c>
      <c r="IE425" s="8">
        <v>0.01</v>
      </c>
      <c r="IF425" s="8">
        <v>4.54</v>
      </c>
      <c r="IG425" s="8">
        <v>0.03</v>
      </c>
      <c r="KB425" s="8">
        <v>96.77</v>
      </c>
      <c r="KC425" s="8">
        <v>0.03</v>
      </c>
      <c r="KD425" s="8">
        <v>60.7</v>
      </c>
      <c r="KE425" s="8">
        <v>0.05</v>
      </c>
      <c r="KF425" s="8">
        <v>57.24</v>
      </c>
      <c r="KG425" s="8">
        <v>0.01</v>
      </c>
      <c r="KH425" s="8">
        <v>3.46</v>
      </c>
      <c r="KI425" s="8">
        <v>0.05</v>
      </c>
      <c r="KJ425" s="8">
        <v>97.34</v>
      </c>
      <c r="KK425" s="8">
        <v>0.03</v>
      </c>
      <c r="KL425" s="8">
        <v>57.55</v>
      </c>
      <c r="KM425" s="8">
        <v>0.01</v>
      </c>
      <c r="KN425" s="8">
        <v>0.38</v>
      </c>
      <c r="KO425" s="8">
        <v>0.12</v>
      </c>
      <c r="KR425" s="8">
        <v>71.680000000000007</v>
      </c>
      <c r="KS425" s="8">
        <v>7.0000000000000007E-2</v>
      </c>
      <c r="KX425" s="8">
        <v>96.42</v>
      </c>
      <c r="KY425" s="8">
        <v>0.02</v>
      </c>
      <c r="KZ425" s="8">
        <v>57.04</v>
      </c>
      <c r="LA425" s="8">
        <v>0.01</v>
      </c>
      <c r="LB425" s="8">
        <v>13.8</v>
      </c>
      <c r="LC425" s="8">
        <v>0.03</v>
      </c>
      <c r="LD425" s="8">
        <v>96.41</v>
      </c>
      <c r="LE425" s="8">
        <v>0.02</v>
      </c>
      <c r="LF425" s="8">
        <v>61.56</v>
      </c>
      <c r="LG425" s="8">
        <v>0.02</v>
      </c>
      <c r="LH425" s="8">
        <v>57.03</v>
      </c>
      <c r="LI425" s="8">
        <v>0.01</v>
      </c>
      <c r="LJ425" s="8">
        <v>4.53</v>
      </c>
      <c r="LK425" s="8">
        <v>0.02</v>
      </c>
      <c r="LL425" s="8">
        <v>60.44</v>
      </c>
      <c r="LM425" s="8">
        <v>0.12</v>
      </c>
      <c r="MP425" s="8">
        <v>59.93</v>
      </c>
      <c r="MQ425" s="8">
        <v>0.02</v>
      </c>
      <c r="MR425" s="8">
        <v>60.72</v>
      </c>
      <c r="MS425" s="8">
        <v>0.02</v>
      </c>
      <c r="MT425" s="8">
        <v>60.44</v>
      </c>
      <c r="MU425" s="8">
        <v>0.12</v>
      </c>
      <c r="MV425" s="8">
        <v>62.03</v>
      </c>
      <c r="MW425" s="8">
        <v>0.03</v>
      </c>
      <c r="MX425" s="8">
        <v>72.47</v>
      </c>
      <c r="MY425" s="8">
        <v>0.02</v>
      </c>
      <c r="MZ425" s="8">
        <v>71.72</v>
      </c>
      <c r="NA425" s="8">
        <v>0.02</v>
      </c>
      <c r="NB425" s="8">
        <v>71.430000000000007</v>
      </c>
      <c r="NC425" s="8">
        <v>0.02</v>
      </c>
      <c r="ND425" s="8">
        <v>72.69</v>
      </c>
      <c r="NE425" s="8">
        <v>0.01</v>
      </c>
      <c r="NF425" s="8">
        <v>72.59</v>
      </c>
      <c r="NG425" s="8">
        <v>0.02</v>
      </c>
      <c r="NJ425" s="8">
        <v>58.11</v>
      </c>
      <c r="NK425" s="8">
        <v>0.03</v>
      </c>
      <c r="NL425" s="8">
        <v>72.180000000000007</v>
      </c>
      <c r="NM425" s="8">
        <v>0.01</v>
      </c>
      <c r="NN425" s="8">
        <v>71.66</v>
      </c>
      <c r="NO425" s="8">
        <v>0.01</v>
      </c>
      <c r="NP425" s="8">
        <v>61.24</v>
      </c>
      <c r="NQ425" s="8">
        <v>0.02</v>
      </c>
      <c r="NR425" s="8">
        <v>61.42</v>
      </c>
      <c r="NS425" s="8">
        <v>0.04</v>
      </c>
      <c r="NT425" s="8">
        <v>57.47</v>
      </c>
      <c r="NU425" s="8">
        <v>0.08</v>
      </c>
      <c r="NV425" s="8">
        <v>72.209999999999994</v>
      </c>
      <c r="NW425" s="8">
        <v>0.06</v>
      </c>
      <c r="NX425" s="8">
        <v>72.06</v>
      </c>
      <c r="NY425" s="8">
        <v>0.02</v>
      </c>
      <c r="NZ425" s="8">
        <v>63.54</v>
      </c>
      <c r="OA425" s="8">
        <v>0.03</v>
      </c>
      <c r="OB425" s="8">
        <v>71.66</v>
      </c>
      <c r="OC425" s="8">
        <v>0.02</v>
      </c>
      <c r="OD425" s="8">
        <v>71.680000000000007</v>
      </c>
      <c r="OE425" s="8">
        <v>7.0000000000000007E-2</v>
      </c>
      <c r="OF425" s="8">
        <v>55.66</v>
      </c>
      <c r="OG425" s="8">
        <v>0.02</v>
      </c>
      <c r="OH425" s="8">
        <v>59.76</v>
      </c>
      <c r="OI425" s="8">
        <v>0.01</v>
      </c>
      <c r="OJ425" s="8">
        <v>61.64</v>
      </c>
      <c r="OK425" s="8">
        <v>0.01</v>
      </c>
      <c r="OL425" s="8">
        <v>58.46</v>
      </c>
      <c r="OM425" s="8">
        <v>0.03</v>
      </c>
      <c r="ON425" s="8">
        <v>59.4</v>
      </c>
      <c r="OO425" s="8">
        <v>0.06</v>
      </c>
      <c r="OP425" s="8">
        <v>60.72</v>
      </c>
      <c r="OQ425" s="8">
        <v>0.02</v>
      </c>
      <c r="OR425" s="8">
        <v>62.03</v>
      </c>
      <c r="OS425" s="8">
        <v>0.03</v>
      </c>
      <c r="PJ425" s="8">
        <v>58.67</v>
      </c>
      <c r="PK425" s="8">
        <v>0.03</v>
      </c>
      <c r="PL425" s="8">
        <v>57.18</v>
      </c>
      <c r="PM425" s="8">
        <v>0.12</v>
      </c>
      <c r="PN425" s="8">
        <v>59.93</v>
      </c>
      <c r="PO425" s="8">
        <v>0.02</v>
      </c>
      <c r="PP425" s="8">
        <v>60.44</v>
      </c>
      <c r="PQ425" s="8">
        <v>0.12</v>
      </c>
      <c r="QH425" s="8">
        <v>70.84</v>
      </c>
      <c r="QI425" s="8">
        <v>0.03</v>
      </c>
      <c r="QV425" s="8">
        <v>59.97</v>
      </c>
      <c r="QW425" s="8">
        <v>0.04</v>
      </c>
      <c r="QX425" s="8">
        <v>56.54</v>
      </c>
      <c r="QY425" s="8">
        <v>0.1</v>
      </c>
      <c r="QZ425" s="8">
        <v>55.96</v>
      </c>
      <c r="RA425" s="8">
        <v>0.04</v>
      </c>
      <c r="RB425" s="8">
        <v>75.45</v>
      </c>
      <c r="RC425" s="8">
        <v>0.02</v>
      </c>
      <c r="RD425" s="8">
        <v>72.89</v>
      </c>
      <c r="RE425" s="8">
        <v>0.05</v>
      </c>
      <c r="RF425" s="8">
        <v>74.91</v>
      </c>
      <c r="RG425" s="8">
        <v>0.02</v>
      </c>
      <c r="RH425" s="8">
        <v>73.900000000000006</v>
      </c>
      <c r="RI425" s="8">
        <v>0.04</v>
      </c>
      <c r="RJ425" s="8">
        <v>76.069999999999993</v>
      </c>
      <c r="RK425" s="8">
        <v>1.39</v>
      </c>
      <c r="RL425" s="8">
        <v>75.91</v>
      </c>
      <c r="RM425" s="8">
        <v>0.02</v>
      </c>
      <c r="RN425" s="8">
        <v>75.5</v>
      </c>
      <c r="RO425" s="8">
        <v>0.02</v>
      </c>
      <c r="RP425" s="8">
        <v>65.87</v>
      </c>
      <c r="RQ425" s="8">
        <v>0.11</v>
      </c>
      <c r="RR425" s="8">
        <v>67.11</v>
      </c>
      <c r="RS425" s="8">
        <v>0.25</v>
      </c>
      <c r="RT425" s="8">
        <v>70.13</v>
      </c>
      <c r="RU425" s="8">
        <v>0.08</v>
      </c>
      <c r="RV425" s="8">
        <v>69.36</v>
      </c>
      <c r="RW425" s="8">
        <v>0.13</v>
      </c>
      <c r="RX425" s="8">
        <v>65.97</v>
      </c>
      <c r="RY425" s="8">
        <v>0.11</v>
      </c>
      <c r="RZ425" s="8">
        <v>68.239999999999995</v>
      </c>
      <c r="SA425" s="8">
        <v>0.11</v>
      </c>
      <c r="SB425" s="8">
        <v>70.17</v>
      </c>
      <c r="SC425" s="8">
        <v>0.06</v>
      </c>
      <c r="SD425" s="8">
        <v>70.319999999999993</v>
      </c>
      <c r="SE425" s="8">
        <v>7.0000000000000007E-2</v>
      </c>
      <c r="SF425" s="8">
        <v>68.23</v>
      </c>
      <c r="SG425" s="8">
        <v>0.1</v>
      </c>
      <c r="SH425" s="8">
        <v>69.09</v>
      </c>
      <c r="SI425" s="8">
        <v>0.09</v>
      </c>
      <c r="SJ425" s="8">
        <v>67.87</v>
      </c>
      <c r="SK425" s="8">
        <v>0.13</v>
      </c>
      <c r="SL425" s="8">
        <v>74.44</v>
      </c>
      <c r="SM425" s="8">
        <v>0.04</v>
      </c>
      <c r="SN425" s="8">
        <v>74.44</v>
      </c>
      <c r="SO425" s="8">
        <v>0.04</v>
      </c>
      <c r="SP425" s="8">
        <v>74.569999999999993</v>
      </c>
      <c r="SQ425" s="8">
        <v>0.03</v>
      </c>
      <c r="SR425" s="8">
        <v>74.48</v>
      </c>
      <c r="SS425" s="8">
        <v>0.03</v>
      </c>
      <c r="ST425" s="8">
        <v>74.83</v>
      </c>
      <c r="SU425" s="8">
        <v>0.02</v>
      </c>
      <c r="SV425" s="8">
        <v>74.75</v>
      </c>
      <c r="SW425" s="8">
        <v>0.02</v>
      </c>
      <c r="SX425" s="8">
        <v>72.36</v>
      </c>
      <c r="SY425" s="8">
        <v>0.16</v>
      </c>
      <c r="SZ425" s="8">
        <v>70.95</v>
      </c>
      <c r="TA425" s="8">
        <v>0.09</v>
      </c>
      <c r="TD425" s="8">
        <v>73.36</v>
      </c>
      <c r="TE425" s="8">
        <v>0.06</v>
      </c>
      <c r="TF425" s="8">
        <v>75.83</v>
      </c>
      <c r="TG425" s="8">
        <v>0.02</v>
      </c>
      <c r="TH425" s="8">
        <v>75.680000000000007</v>
      </c>
      <c r="TI425" s="8">
        <v>0.02</v>
      </c>
      <c r="TJ425" s="8">
        <v>75.010000000000005</v>
      </c>
      <c r="TK425" s="8">
        <v>0.03</v>
      </c>
      <c r="TL425" s="8">
        <v>73.36</v>
      </c>
      <c r="TN425" s="8">
        <v>75.09</v>
      </c>
      <c r="TO425" s="8">
        <v>0.02</v>
      </c>
      <c r="TP425" s="8">
        <v>63.77</v>
      </c>
      <c r="TQ425" s="8">
        <v>0.08</v>
      </c>
      <c r="TT425" s="8">
        <v>65.8</v>
      </c>
      <c r="TU425" s="8">
        <v>0.14000000000000001</v>
      </c>
      <c r="TV425" s="8">
        <v>66.39</v>
      </c>
      <c r="TW425" s="8">
        <v>0.18</v>
      </c>
      <c r="TX425" s="8">
        <v>74.58</v>
      </c>
      <c r="TY425" s="8">
        <v>0.04</v>
      </c>
      <c r="WJ425" s="7" t="s">
        <v>3405</v>
      </c>
      <c r="WK425" s="8">
        <v>74.995000000000005</v>
      </c>
      <c r="WL425" s="8">
        <v>8.0000000000000002E-3</v>
      </c>
      <c r="WM425" s="8">
        <v>61.997999999999998</v>
      </c>
      <c r="WN425" s="8">
        <v>0.03</v>
      </c>
      <c r="WO425" s="8">
        <v>71.921000000000006</v>
      </c>
      <c r="WP425" s="8">
        <v>8.0000000000000002E-3</v>
      </c>
      <c r="WQ425" s="8">
        <v>60.378</v>
      </c>
      <c r="WR425" s="8">
        <v>2.8000000000000001E-2</v>
      </c>
      <c r="WS425" s="8">
        <v>54.984999999999999</v>
      </c>
      <c r="WT425" s="8">
        <v>0.01</v>
      </c>
      <c r="WU425" s="8">
        <v>51.006999999999998</v>
      </c>
      <c r="WV425" s="8">
        <v>1.6E-2</v>
      </c>
      <c r="WW425" s="8">
        <v>2034.6</v>
      </c>
      <c r="WX425" s="8">
        <v>1.6</v>
      </c>
      <c r="WY425" s="8">
        <v>1962.6</v>
      </c>
      <c r="WZ425" s="8">
        <v>1.6</v>
      </c>
      <c r="XA425" s="8">
        <v>0.27500000000000002</v>
      </c>
      <c r="XB425" s="8">
        <v>2E-3</v>
      </c>
      <c r="XC425" s="8">
        <v>-0.115</v>
      </c>
      <c r="XD425" s="8">
        <v>1E-3</v>
      </c>
      <c r="XE425" s="8">
        <v>7.8E-2</v>
      </c>
      <c r="XF425" s="8">
        <v>2E-3</v>
      </c>
      <c r="XG425" s="8">
        <v>0.84140000000000004</v>
      </c>
      <c r="XH425" s="8">
        <v>1.4E-3</v>
      </c>
      <c r="XI425" s="8">
        <v>29.47</v>
      </c>
      <c r="XJ425" s="8">
        <v>0</v>
      </c>
      <c r="XK425" s="8">
        <v>797</v>
      </c>
      <c r="XL425" s="8">
        <v>8</v>
      </c>
      <c r="XM425" s="8">
        <v>710</v>
      </c>
      <c r="XO425" s="1">
        <v>0.10314842578710634</v>
      </c>
      <c r="XP425" s="2">
        <v>202.43910044977488</v>
      </c>
      <c r="XQ425" s="4">
        <v>13.029</v>
      </c>
      <c r="XR425" s="4">
        <v>0.115</v>
      </c>
      <c r="XS425" s="45">
        <f t="shared" si="336"/>
        <v>1.0142786619365931</v>
      </c>
      <c r="XT425" s="9">
        <f t="shared" si="309"/>
        <v>9063.0053664890911</v>
      </c>
      <c r="XU425" s="46">
        <f t="shared" si="310"/>
        <v>63.405888188976377</v>
      </c>
      <c r="XV425" s="9">
        <f t="shared" si="337"/>
        <v>202.44048617081032</v>
      </c>
      <c r="XW425" s="9">
        <f t="shared" si="311"/>
        <v>932.24828339039755</v>
      </c>
      <c r="XX425" s="9">
        <f t="shared" si="312"/>
        <v>8130.7570830986933</v>
      </c>
      <c r="XY425" s="15">
        <f t="shared" si="313"/>
        <v>8.5961676836358528E-3</v>
      </c>
      <c r="XZ425" s="9">
        <f t="shared" si="314"/>
        <v>26.905191015212107</v>
      </c>
      <c r="YA425" s="9">
        <f t="shared" si="315"/>
        <v>70.90672133806342</v>
      </c>
      <c r="YB425" s="10">
        <v>13.029178370889056</v>
      </c>
      <c r="YC425" s="10">
        <v>13.469704040050779</v>
      </c>
      <c r="YD425" s="3">
        <v>6.9885879275144742E-3</v>
      </c>
      <c r="YE425" s="9">
        <v>20.781906564287162</v>
      </c>
      <c r="YF425" s="15">
        <v>8.7804879692796791E-3</v>
      </c>
      <c r="YG425" s="9">
        <v>27.607268492099461</v>
      </c>
      <c r="YH425" s="15">
        <v>8.4558354863688741E-3</v>
      </c>
      <c r="YI425" s="9">
        <v>26.502701002980096</v>
      </c>
      <c r="YJ425" s="9">
        <f t="shared" si="316"/>
        <v>72.942736144914562</v>
      </c>
      <c r="YK425" s="9">
        <f t="shared" si="317"/>
        <v>60.972570169754292</v>
      </c>
      <c r="YL425" s="9">
        <f t="shared" si="318"/>
        <v>26.25546612548013</v>
      </c>
      <c r="YM425" s="9"/>
      <c r="YN425" s="9"/>
      <c r="YO425" s="9"/>
      <c r="YP425" s="14"/>
      <c r="YQ425" s="9"/>
      <c r="YR425" s="9"/>
      <c r="YS425" s="10"/>
      <c r="YT425" s="15"/>
      <c r="YU425" s="16"/>
      <c r="YV425" s="16"/>
      <c r="YW425" s="47"/>
      <c r="YX425" s="5"/>
      <c r="YY425" s="5"/>
      <c r="YZ425" s="5"/>
      <c r="ZA425" s="5"/>
      <c r="ZB425" s="5"/>
      <c r="ZC425" s="6"/>
    </row>
    <row r="426" spans="1:679" s="8" customFormat="1" x14ac:dyDescent="0.25">
      <c r="A426" s="8">
        <v>2</v>
      </c>
      <c r="B426" s="8" t="s">
        <v>447</v>
      </c>
      <c r="C426" s="8" t="s">
        <v>448</v>
      </c>
      <c r="D426" s="8" t="s">
        <v>447</v>
      </c>
      <c r="E426" s="8" t="s">
        <v>3329</v>
      </c>
      <c r="F426" s="8" t="s">
        <v>3323</v>
      </c>
      <c r="G426" s="8" t="s">
        <v>3323</v>
      </c>
      <c r="H426" s="8" t="s">
        <v>3318</v>
      </c>
      <c r="I426" s="8" t="s">
        <v>3310</v>
      </c>
      <c r="J426" s="8" t="s">
        <v>3310</v>
      </c>
      <c r="K426" s="8">
        <v>620</v>
      </c>
      <c r="L426" s="8">
        <v>7.25</v>
      </c>
      <c r="N426" s="7">
        <v>0</v>
      </c>
      <c r="O426" s="7">
        <v>0</v>
      </c>
      <c r="P426" s="8" t="s">
        <v>3369</v>
      </c>
      <c r="Q426" s="8" t="s">
        <v>422</v>
      </c>
      <c r="R426" s="8" t="s">
        <v>449</v>
      </c>
      <c r="S426" s="8" t="s">
        <v>119</v>
      </c>
      <c r="T426" s="8" t="s">
        <v>120</v>
      </c>
      <c r="U426" s="8" t="s">
        <v>450</v>
      </c>
      <c r="V426" s="8" t="s">
        <v>3378</v>
      </c>
      <c r="W426" s="8" t="s">
        <v>3383</v>
      </c>
      <c r="X426" s="8" t="s">
        <v>3388</v>
      </c>
      <c r="Y426" s="8" t="s">
        <v>3388</v>
      </c>
      <c r="Z426" s="8" t="s">
        <v>122</v>
      </c>
      <c r="AA426" s="8" t="s">
        <v>123</v>
      </c>
      <c r="AB426" s="8" t="s">
        <v>124</v>
      </c>
      <c r="AC426" s="8" t="s">
        <v>125</v>
      </c>
      <c r="AD426" s="8" t="s">
        <v>126</v>
      </c>
      <c r="AE426" s="8" t="s">
        <v>3393</v>
      </c>
      <c r="AF426" s="8" t="s">
        <v>127</v>
      </c>
      <c r="AG426" s="8">
        <v>75</v>
      </c>
      <c r="AH426" s="8">
        <v>62</v>
      </c>
      <c r="AI426" s="8">
        <v>55</v>
      </c>
      <c r="AJ426" s="8">
        <v>51</v>
      </c>
      <c r="AK426" s="8">
        <v>6.4</v>
      </c>
      <c r="AL426" s="8">
        <v>6.2</v>
      </c>
      <c r="AM426" s="8">
        <v>6.4</v>
      </c>
      <c r="AN426" s="8">
        <v>6.2</v>
      </c>
      <c r="AO426" s="8">
        <v>460.5</v>
      </c>
      <c r="AP426" s="8">
        <v>0</v>
      </c>
      <c r="AQ426" s="8">
        <v>3.1</v>
      </c>
      <c r="AR426" s="8">
        <v>0</v>
      </c>
      <c r="AS426" s="8">
        <v>15748</v>
      </c>
      <c r="AT426" s="8">
        <v>25</v>
      </c>
      <c r="AU426" s="8">
        <v>15445</v>
      </c>
      <c r="AV426" s="8">
        <v>59</v>
      </c>
      <c r="AW426" s="8">
        <v>7295</v>
      </c>
      <c r="AX426" s="8">
        <v>126</v>
      </c>
      <c r="AY426" s="8">
        <v>23050</v>
      </c>
      <c r="AZ426" s="8">
        <v>141</v>
      </c>
      <c r="BA426" s="8">
        <v>28.669154229</v>
      </c>
      <c r="BB426" s="8">
        <v>633</v>
      </c>
      <c r="BC426" s="8">
        <v>700</v>
      </c>
      <c r="BE426" s="8">
        <v>19.587064677000001</v>
      </c>
      <c r="CO426" s="8" t="s">
        <v>451</v>
      </c>
      <c r="CP426" s="8" t="s">
        <v>452</v>
      </c>
      <c r="CQ426" s="8">
        <v>74.977000000000004</v>
      </c>
      <c r="CR426" s="8">
        <v>6.0000000000000001E-3</v>
      </c>
      <c r="CS426" s="8">
        <v>61.994</v>
      </c>
      <c r="CT426" s="8">
        <v>3.3000000000000002E-2</v>
      </c>
      <c r="CU426" s="8">
        <v>54.996000000000002</v>
      </c>
      <c r="CV426" s="8">
        <v>1.0999999999999999E-2</v>
      </c>
      <c r="CW426" s="8">
        <v>51.000999999999998</v>
      </c>
      <c r="CX426" s="8">
        <v>1.6E-2</v>
      </c>
      <c r="CY426" s="8">
        <v>75.11</v>
      </c>
      <c r="CZ426" s="8">
        <v>0.03</v>
      </c>
      <c r="DA426" s="8">
        <v>68.23</v>
      </c>
      <c r="DB426" s="8">
        <v>0.03</v>
      </c>
      <c r="DC426" s="8">
        <v>69.97</v>
      </c>
      <c r="DD426" s="8">
        <v>0.01</v>
      </c>
      <c r="DE426" s="8">
        <v>7.6999999999999999E-2</v>
      </c>
      <c r="DF426" s="8">
        <v>2E-3</v>
      </c>
      <c r="DG426" s="8">
        <v>0.85960000000000003</v>
      </c>
      <c r="DH426" s="8">
        <v>1.5E-3</v>
      </c>
      <c r="DI426" s="8">
        <v>15748</v>
      </c>
      <c r="DJ426" s="8">
        <v>25</v>
      </c>
      <c r="DK426" s="8">
        <v>7295</v>
      </c>
      <c r="DL426" s="8">
        <v>126</v>
      </c>
      <c r="DM426" s="8">
        <v>28.684999999999999</v>
      </c>
      <c r="DN426" s="8">
        <v>0.34100000000000003</v>
      </c>
      <c r="DU426" s="8">
        <v>460.5</v>
      </c>
      <c r="DV426" s="8">
        <v>2.1</v>
      </c>
      <c r="DW426" s="8">
        <v>461.2</v>
      </c>
      <c r="DX426" s="8">
        <v>2.1</v>
      </c>
      <c r="DY426" s="8">
        <v>459.5</v>
      </c>
      <c r="DZ426" s="8">
        <v>2.1</v>
      </c>
      <c r="EA426" s="8">
        <v>3.1</v>
      </c>
      <c r="EB426" s="8">
        <v>0</v>
      </c>
      <c r="EC426" s="8">
        <v>2.6</v>
      </c>
      <c r="ED426" s="8">
        <v>0</v>
      </c>
      <c r="EE426" s="8">
        <v>3</v>
      </c>
      <c r="EF426" s="8">
        <v>0</v>
      </c>
      <c r="EG426" s="8">
        <v>1151.7</v>
      </c>
      <c r="EH426" s="8">
        <v>15.6</v>
      </c>
      <c r="EI426" s="8">
        <v>1112.3</v>
      </c>
      <c r="EJ426" s="8">
        <v>20.399999999999999</v>
      </c>
      <c r="EK426" s="8">
        <v>-10</v>
      </c>
      <c r="EL426" s="8">
        <v>0</v>
      </c>
      <c r="EM426" s="8">
        <v>460</v>
      </c>
      <c r="EO426" s="8">
        <v>460</v>
      </c>
      <c r="EQ426" s="8">
        <v>460</v>
      </c>
      <c r="ES426" s="8">
        <v>2.6</v>
      </c>
      <c r="EU426" s="8">
        <v>2.6</v>
      </c>
      <c r="EW426" s="8">
        <v>2.6</v>
      </c>
      <c r="EY426" s="8">
        <v>0.3</v>
      </c>
      <c r="FW426" s="8">
        <v>0.4</v>
      </c>
      <c r="FY426" s="8">
        <v>0</v>
      </c>
      <c r="GA426" s="8">
        <v>0</v>
      </c>
      <c r="GC426" s="8">
        <v>85</v>
      </c>
      <c r="GE426" s="8">
        <v>785</v>
      </c>
      <c r="GT426" s="8">
        <v>97.31</v>
      </c>
      <c r="GU426" s="8">
        <v>0.02</v>
      </c>
      <c r="GV426" s="8">
        <v>60.23</v>
      </c>
      <c r="GW426" s="8">
        <v>0.03</v>
      </c>
      <c r="GX426" s="8">
        <v>57.52</v>
      </c>
      <c r="GY426" s="8">
        <v>0.01</v>
      </c>
      <c r="GZ426" s="8">
        <v>2.7</v>
      </c>
      <c r="HA426" s="8">
        <v>0.03</v>
      </c>
      <c r="HB426" s="8">
        <v>96.88</v>
      </c>
      <c r="HC426" s="8">
        <v>0.02</v>
      </c>
      <c r="HD426" s="8">
        <v>61.03</v>
      </c>
      <c r="HE426" s="8">
        <v>0.06</v>
      </c>
      <c r="HF426" s="8">
        <v>57.29</v>
      </c>
      <c r="HG426" s="8">
        <v>0.01</v>
      </c>
      <c r="HH426" s="8">
        <v>3.75</v>
      </c>
      <c r="HI426" s="8">
        <v>0.05</v>
      </c>
      <c r="HL426" s="8">
        <v>68.36</v>
      </c>
      <c r="HM426" s="8">
        <v>0.02</v>
      </c>
      <c r="HR426" s="8">
        <v>97.12</v>
      </c>
      <c r="HS426" s="8">
        <v>0.03</v>
      </c>
      <c r="HT426" s="8">
        <v>66.36</v>
      </c>
      <c r="HU426" s="8">
        <v>0.02</v>
      </c>
      <c r="HV426" s="8">
        <v>57.42</v>
      </c>
      <c r="HW426" s="8">
        <v>0.01</v>
      </c>
      <c r="HX426" s="8">
        <v>8.94</v>
      </c>
      <c r="HY426" s="8">
        <v>0.03</v>
      </c>
      <c r="HZ426" s="8">
        <v>96.74</v>
      </c>
      <c r="IA426" s="8">
        <v>0.03</v>
      </c>
      <c r="IB426" s="8">
        <v>64.3</v>
      </c>
      <c r="IC426" s="8">
        <v>0.02</v>
      </c>
      <c r="ID426" s="8">
        <v>57.21</v>
      </c>
      <c r="IE426" s="8">
        <v>0.01</v>
      </c>
      <c r="IF426" s="8">
        <v>7.1</v>
      </c>
      <c r="IG426" s="8">
        <v>0.02</v>
      </c>
      <c r="KB426" s="8">
        <v>98.03</v>
      </c>
      <c r="KC426" s="8">
        <v>0.05</v>
      </c>
      <c r="KD426" s="8">
        <v>56.91</v>
      </c>
      <c r="KE426" s="8">
        <v>0.04</v>
      </c>
      <c r="KF426" s="8">
        <v>57.92</v>
      </c>
      <c r="KG426" s="8">
        <v>0.02</v>
      </c>
      <c r="KH426" s="8">
        <v>1.02</v>
      </c>
      <c r="KI426" s="8">
        <v>0.03</v>
      </c>
      <c r="KJ426" s="8">
        <v>98.29</v>
      </c>
      <c r="KK426" s="8">
        <v>0.06</v>
      </c>
      <c r="KL426" s="8">
        <v>58.06</v>
      </c>
      <c r="KM426" s="8">
        <v>0.03</v>
      </c>
      <c r="KN426" s="8">
        <v>1.69</v>
      </c>
      <c r="KO426" s="8">
        <v>0.08</v>
      </c>
      <c r="KR426" s="8">
        <v>66.98</v>
      </c>
      <c r="KS426" s="8">
        <v>0.03</v>
      </c>
      <c r="KX426" s="8">
        <v>97.43</v>
      </c>
      <c r="KY426" s="8">
        <v>0.05</v>
      </c>
      <c r="KZ426" s="8">
        <v>57.59</v>
      </c>
      <c r="LA426" s="8">
        <v>0.03</v>
      </c>
      <c r="LB426" s="8">
        <v>7.86</v>
      </c>
      <c r="LC426" s="8">
        <v>0.17</v>
      </c>
      <c r="LD426" s="8">
        <v>97.53</v>
      </c>
      <c r="LE426" s="8">
        <v>0.04</v>
      </c>
      <c r="LF426" s="8">
        <v>63.04</v>
      </c>
      <c r="LG426" s="8">
        <v>0.01</v>
      </c>
      <c r="LH426" s="8">
        <v>57.64</v>
      </c>
      <c r="LI426" s="8">
        <v>0.02</v>
      </c>
      <c r="LJ426" s="8">
        <v>5.4</v>
      </c>
      <c r="LK426" s="8">
        <v>0.03</v>
      </c>
      <c r="LL426" s="8">
        <v>62.15</v>
      </c>
      <c r="LM426" s="8">
        <v>0.06</v>
      </c>
      <c r="MP426" s="8">
        <v>61.04</v>
      </c>
      <c r="MQ426" s="8">
        <v>0.03</v>
      </c>
      <c r="MR426" s="8">
        <v>61.46</v>
      </c>
      <c r="MS426" s="8">
        <v>0.02</v>
      </c>
      <c r="MT426" s="8">
        <v>62.15</v>
      </c>
      <c r="MU426" s="8">
        <v>0.06</v>
      </c>
      <c r="MV426" s="8">
        <v>62.62</v>
      </c>
      <c r="MW426" s="8">
        <v>0.05</v>
      </c>
      <c r="MX426" s="8">
        <v>68.86</v>
      </c>
      <c r="MY426" s="8">
        <v>0.04</v>
      </c>
      <c r="MZ426" s="8">
        <v>67.59</v>
      </c>
      <c r="NA426" s="8">
        <v>0.04</v>
      </c>
      <c r="NB426" s="8">
        <v>67.23</v>
      </c>
      <c r="NC426" s="8">
        <v>0.03</v>
      </c>
      <c r="ND426" s="8">
        <v>69.010000000000005</v>
      </c>
      <c r="NE426" s="8">
        <v>0.03</v>
      </c>
      <c r="NF426" s="8">
        <v>68.819999999999993</v>
      </c>
      <c r="NG426" s="8">
        <v>0.03</v>
      </c>
      <c r="NJ426" s="8">
        <v>59.87</v>
      </c>
      <c r="NK426" s="8">
        <v>0.03</v>
      </c>
      <c r="NL426" s="8">
        <v>68.569999999999993</v>
      </c>
      <c r="NM426" s="8">
        <v>0.03</v>
      </c>
      <c r="NN426" s="8">
        <v>67.41</v>
      </c>
      <c r="NO426" s="8">
        <v>0.01</v>
      </c>
      <c r="NP426" s="8">
        <v>64.010000000000005</v>
      </c>
      <c r="NQ426" s="8">
        <v>0.02</v>
      </c>
      <c r="NR426" s="8">
        <v>57.56</v>
      </c>
      <c r="NS426" s="8">
        <v>0.03</v>
      </c>
      <c r="NT426" s="8">
        <v>59.67</v>
      </c>
      <c r="NU426" s="8">
        <v>0.06</v>
      </c>
      <c r="NV426" s="8">
        <v>67.47</v>
      </c>
      <c r="NW426" s="8">
        <v>0.03</v>
      </c>
      <c r="NX426" s="8">
        <v>66.760000000000005</v>
      </c>
      <c r="NY426" s="8">
        <v>0.14000000000000001</v>
      </c>
      <c r="NZ426" s="8">
        <v>64.98</v>
      </c>
      <c r="OA426" s="8">
        <v>0.02</v>
      </c>
      <c r="OB426" s="8">
        <v>68.36</v>
      </c>
      <c r="OC426" s="8">
        <v>0.02</v>
      </c>
      <c r="OD426" s="8">
        <v>66.98</v>
      </c>
      <c r="OE426" s="8">
        <v>0.03</v>
      </c>
      <c r="OF426" s="8">
        <v>55.38</v>
      </c>
      <c r="OG426" s="8">
        <v>0.03</v>
      </c>
      <c r="OH426" s="8">
        <v>62.07</v>
      </c>
      <c r="OI426" s="8">
        <v>0.02</v>
      </c>
      <c r="OJ426" s="8">
        <v>62.36</v>
      </c>
      <c r="OK426" s="8">
        <v>0.02</v>
      </c>
      <c r="OL426" s="8">
        <v>61.2</v>
      </c>
      <c r="OM426" s="8">
        <v>0.14000000000000001</v>
      </c>
      <c r="ON426" s="8">
        <v>62.6</v>
      </c>
      <c r="OO426" s="8">
        <v>0.21</v>
      </c>
      <c r="OP426" s="8">
        <v>61.46</v>
      </c>
      <c r="OQ426" s="8">
        <v>0.02</v>
      </c>
      <c r="OR426" s="8">
        <v>62.62</v>
      </c>
      <c r="OS426" s="8">
        <v>0.05</v>
      </c>
      <c r="PJ426" s="8">
        <v>60.23</v>
      </c>
      <c r="PK426" s="8">
        <v>0.03</v>
      </c>
      <c r="PL426" s="8">
        <v>59.76</v>
      </c>
      <c r="PM426" s="8">
        <v>0.08</v>
      </c>
      <c r="PN426" s="8">
        <v>61.04</v>
      </c>
      <c r="PO426" s="8">
        <v>0.03</v>
      </c>
      <c r="PP426" s="8">
        <v>62.15</v>
      </c>
      <c r="PQ426" s="8">
        <v>0.06</v>
      </c>
      <c r="QH426" s="8">
        <v>65.45</v>
      </c>
      <c r="QI426" s="8">
        <v>0.17</v>
      </c>
      <c r="QV426" s="8">
        <v>61.3</v>
      </c>
      <c r="QW426" s="8">
        <v>0.08</v>
      </c>
      <c r="QX426" s="8">
        <v>57.4</v>
      </c>
      <c r="QY426" s="8">
        <v>0.17</v>
      </c>
      <c r="QZ426" s="8">
        <v>56.08</v>
      </c>
      <c r="RA426" s="8">
        <v>0.06</v>
      </c>
      <c r="RB426" s="8">
        <v>75.430000000000007</v>
      </c>
      <c r="RC426" s="8">
        <v>0.02</v>
      </c>
      <c r="RD426" s="8">
        <v>73.34</v>
      </c>
      <c r="RE426" s="8">
        <v>0.06</v>
      </c>
      <c r="RF426" s="8">
        <v>74.959999999999994</v>
      </c>
      <c r="RG426" s="8">
        <v>0.02</v>
      </c>
      <c r="RH426" s="8">
        <v>74.33</v>
      </c>
      <c r="RI426" s="8">
        <v>0.06</v>
      </c>
      <c r="RJ426" s="8">
        <v>75.87</v>
      </c>
      <c r="RK426" s="8">
        <v>0.37</v>
      </c>
      <c r="RL426" s="8">
        <v>75.86</v>
      </c>
      <c r="RM426" s="8">
        <v>0.02</v>
      </c>
      <c r="RN426" s="8">
        <v>75.430000000000007</v>
      </c>
      <c r="RO426" s="8">
        <v>0.03</v>
      </c>
      <c r="RP426" s="8">
        <v>61.44</v>
      </c>
      <c r="RQ426" s="8">
        <v>0.19</v>
      </c>
      <c r="RR426" s="8">
        <v>61.24</v>
      </c>
      <c r="RS426" s="8">
        <v>0.21</v>
      </c>
      <c r="RT426" s="8">
        <v>59.45</v>
      </c>
      <c r="RU426" s="8">
        <v>0.2</v>
      </c>
      <c r="RV426" s="8">
        <v>60.01</v>
      </c>
      <c r="RW426" s="8">
        <v>0.13</v>
      </c>
      <c r="RX426" s="8">
        <v>62.86</v>
      </c>
      <c r="RY426" s="8">
        <v>0.15</v>
      </c>
      <c r="RZ426" s="8">
        <v>62.49</v>
      </c>
      <c r="SA426" s="8">
        <v>0.2</v>
      </c>
      <c r="SB426" s="8">
        <v>59.52</v>
      </c>
      <c r="SC426" s="8">
        <v>0.37</v>
      </c>
      <c r="SD426" s="8">
        <v>64.67</v>
      </c>
      <c r="SE426" s="8">
        <v>0.15</v>
      </c>
      <c r="SF426" s="8">
        <v>64.73</v>
      </c>
      <c r="SG426" s="8">
        <v>0.22</v>
      </c>
      <c r="SH426" s="8">
        <v>63.68</v>
      </c>
      <c r="SI426" s="8">
        <v>0.25</v>
      </c>
      <c r="SJ426" s="8">
        <v>64.849999999999994</v>
      </c>
      <c r="SK426" s="8">
        <v>0.14000000000000001</v>
      </c>
      <c r="SL426" s="8">
        <v>64.59</v>
      </c>
      <c r="SM426" s="8">
        <v>0.28999999999999998</v>
      </c>
      <c r="SN426" s="8">
        <v>67.430000000000007</v>
      </c>
      <c r="SO426" s="8">
        <v>0.24</v>
      </c>
      <c r="SP426" s="8">
        <v>67.17</v>
      </c>
      <c r="SQ426" s="8">
        <v>0.17</v>
      </c>
      <c r="SR426" s="8">
        <v>66.680000000000007</v>
      </c>
      <c r="SS426" s="8">
        <v>0.12</v>
      </c>
      <c r="ST426" s="8">
        <v>66.989999999999995</v>
      </c>
      <c r="SU426" s="8">
        <v>0.2</v>
      </c>
      <c r="SV426" s="8">
        <v>70.38</v>
      </c>
      <c r="SW426" s="8">
        <v>0.12</v>
      </c>
      <c r="SX426" s="8">
        <v>70.900000000000006</v>
      </c>
      <c r="SY426" s="8">
        <v>0.1</v>
      </c>
      <c r="SZ426" s="8">
        <v>70.23</v>
      </c>
      <c r="TA426" s="8">
        <v>0.08</v>
      </c>
      <c r="TD426" s="8">
        <v>73.819999999999993</v>
      </c>
      <c r="TE426" s="8">
        <v>7.0000000000000007E-2</v>
      </c>
      <c r="TF426" s="8">
        <v>75.81</v>
      </c>
      <c r="TG426" s="8">
        <v>0.02</v>
      </c>
      <c r="TH426" s="8">
        <v>75.7</v>
      </c>
      <c r="TI426" s="8">
        <v>0.02</v>
      </c>
      <c r="TJ426" s="8">
        <v>75.09</v>
      </c>
      <c r="TK426" s="8">
        <v>0.03</v>
      </c>
      <c r="TL426" s="8">
        <v>73.59</v>
      </c>
      <c r="TN426" s="8">
        <v>75.099999999999994</v>
      </c>
      <c r="TO426" s="8">
        <v>0.02</v>
      </c>
      <c r="TP426" s="8">
        <v>57.49</v>
      </c>
      <c r="TQ426" s="8">
        <v>0.27</v>
      </c>
      <c r="TT426" s="8">
        <v>62.25</v>
      </c>
      <c r="TU426" s="8">
        <v>0.14000000000000001</v>
      </c>
      <c r="TV426" s="8">
        <v>63.53</v>
      </c>
      <c r="TW426" s="8">
        <v>0.15</v>
      </c>
      <c r="TX426" s="8">
        <v>66.61</v>
      </c>
      <c r="TY426" s="8">
        <v>0.26</v>
      </c>
      <c r="WJ426" s="7" t="s">
        <v>3405</v>
      </c>
      <c r="WK426" s="8">
        <v>74.977000000000004</v>
      </c>
      <c r="WL426" s="8">
        <v>6.0000000000000001E-3</v>
      </c>
      <c r="WM426" s="8">
        <v>61.994</v>
      </c>
      <c r="WN426" s="8">
        <v>3.3000000000000002E-2</v>
      </c>
      <c r="WO426" s="8">
        <v>67.963999999999999</v>
      </c>
      <c r="WP426" s="8">
        <v>5.0000000000000001E-3</v>
      </c>
      <c r="WQ426" s="8">
        <v>58.265999999999998</v>
      </c>
      <c r="WR426" s="8">
        <v>1.7999999999999999E-2</v>
      </c>
      <c r="WS426" s="8">
        <v>54.996000000000002</v>
      </c>
      <c r="WT426" s="8">
        <v>1.0999999999999999E-2</v>
      </c>
      <c r="WU426" s="8">
        <v>51.000999999999998</v>
      </c>
      <c r="WV426" s="8">
        <v>1.6E-2</v>
      </c>
      <c r="WW426" s="8">
        <v>2051.1999999999998</v>
      </c>
      <c r="WX426" s="8">
        <v>1.8</v>
      </c>
      <c r="WY426" s="8">
        <v>1990.2</v>
      </c>
      <c r="WZ426" s="8">
        <v>1.7</v>
      </c>
      <c r="XA426" s="8">
        <v>0.23400000000000001</v>
      </c>
      <c r="XB426" s="8">
        <v>2E-3</v>
      </c>
      <c r="XC426" s="8">
        <v>-6.7000000000000004E-2</v>
      </c>
      <c r="XD426" s="8">
        <v>1E-3</v>
      </c>
      <c r="XE426" s="8">
        <v>7.6999999999999999E-2</v>
      </c>
      <c r="XF426" s="8">
        <v>2E-3</v>
      </c>
      <c r="XG426" s="8">
        <v>0.85960000000000003</v>
      </c>
      <c r="XH426" s="8">
        <v>1.5E-3</v>
      </c>
      <c r="XI426" s="8">
        <v>29.459</v>
      </c>
      <c r="XJ426" s="8">
        <v>0</v>
      </c>
      <c r="XK426" s="8">
        <v>804</v>
      </c>
      <c r="XL426" s="8">
        <v>8</v>
      </c>
      <c r="XM426" s="8">
        <v>700</v>
      </c>
      <c r="XO426" s="1">
        <v>0.30093588909464014</v>
      </c>
      <c r="XP426" s="2">
        <v>598.92260647615285</v>
      </c>
      <c r="XQ426" s="4">
        <v>13.029</v>
      </c>
      <c r="XR426" s="4">
        <v>6.7000000000000004E-2</v>
      </c>
      <c r="XS426" s="45">
        <f t="shared" si="336"/>
        <v>0.99633687492122402</v>
      </c>
      <c r="XT426" s="9">
        <f t="shared" si="309"/>
        <v>9207.5817158910104</v>
      </c>
      <c r="XU426" s="46">
        <f t="shared" si="310"/>
        <v>54.711381543307091</v>
      </c>
      <c r="XV426" s="9">
        <f t="shared" si="337"/>
        <v>598.93207480503509</v>
      </c>
      <c r="XW426" s="9">
        <f t="shared" si="311"/>
        <v>2758.061884858173</v>
      </c>
      <c r="XX426" s="9">
        <f t="shared" si="312"/>
        <v>6449.5198310328378</v>
      </c>
      <c r="XY426" s="15">
        <f t="shared" si="313"/>
        <v>8.2431399474019451E-3</v>
      </c>
      <c r="XZ426" s="9">
        <f t="shared" si="314"/>
        <v>25.559869660225665</v>
      </c>
      <c r="YA426" s="9">
        <f t="shared" si="315"/>
        <v>66.967663125078772</v>
      </c>
      <c r="YB426" s="10">
        <v>13.029411952498675</v>
      </c>
      <c r="YC426" s="10">
        <v>13.366376079790285</v>
      </c>
      <c r="YD426" s="3">
        <v>6.982814447771768E-3</v>
      </c>
      <c r="YE426" s="9">
        <v>20.778314056421973</v>
      </c>
      <c r="YF426" s="15">
        <v>8.7821034383457602E-3</v>
      </c>
      <c r="YG426" s="9">
        <v>27.604646109741452</v>
      </c>
      <c r="YH426" s="15">
        <v>8.0705884693431876E-3</v>
      </c>
      <c r="YI426" s="9">
        <v>25.117792572753437</v>
      </c>
      <c r="YJ426" s="9">
        <f t="shared" si="316"/>
        <v>69.005587051054079</v>
      </c>
      <c r="YK426" s="9">
        <f t="shared" si="317"/>
        <v>58.945461638282936</v>
      </c>
      <c r="YL426" s="9">
        <f t="shared" si="318"/>
        <v>24.875101507719265</v>
      </c>
      <c r="YM426" s="9"/>
      <c r="YN426" s="9"/>
      <c r="YO426" s="9"/>
      <c r="YP426" s="14"/>
      <c r="YQ426" s="9"/>
      <c r="YR426" s="9"/>
      <c r="YS426" s="10"/>
      <c r="YT426" s="15"/>
      <c r="YU426" s="16"/>
      <c r="YV426" s="16"/>
      <c r="YW426" s="47"/>
      <c r="YX426" s="5"/>
      <c r="YY426" s="5"/>
      <c r="YZ426" s="5"/>
      <c r="ZA426" s="5"/>
      <c r="ZB426" s="5"/>
      <c r="ZC426" s="6"/>
    </row>
    <row r="427" spans="1:679" s="8" customFormat="1" x14ac:dyDescent="0.25">
      <c r="A427" s="8">
        <v>2</v>
      </c>
      <c r="B427" s="8" t="s">
        <v>453</v>
      </c>
      <c r="C427" s="8" t="s">
        <v>454</v>
      </c>
      <c r="D427" s="8" t="s">
        <v>453</v>
      </c>
      <c r="E427" s="8" t="s">
        <v>3314</v>
      </c>
      <c r="F427" s="8" t="s">
        <v>3323</v>
      </c>
      <c r="G427" s="8" t="s">
        <v>3323</v>
      </c>
      <c r="H427" s="8" t="s">
        <v>3318</v>
      </c>
      <c r="I427" s="8" t="s">
        <v>3310</v>
      </c>
      <c r="J427" s="8" t="s">
        <v>3310</v>
      </c>
      <c r="K427" s="8">
        <v>620</v>
      </c>
      <c r="L427" s="8">
        <v>7.25</v>
      </c>
      <c r="N427" s="7">
        <v>0</v>
      </c>
      <c r="O427" s="7">
        <v>0</v>
      </c>
      <c r="P427" s="8" t="s">
        <v>3369</v>
      </c>
      <c r="Q427" s="8" t="s">
        <v>422</v>
      </c>
      <c r="R427" s="8" t="s">
        <v>455</v>
      </c>
      <c r="S427" s="8" t="s">
        <v>119</v>
      </c>
      <c r="T427" s="8" t="s">
        <v>120</v>
      </c>
      <c r="U427" s="8" t="s">
        <v>121</v>
      </c>
      <c r="V427" s="8" t="s">
        <v>3378</v>
      </c>
      <c r="W427" s="8" t="s">
        <v>3382</v>
      </c>
      <c r="X427" s="8" t="s">
        <v>3388</v>
      </c>
      <c r="Y427" s="8" t="s">
        <v>3388</v>
      </c>
      <c r="Z427" s="8" t="s">
        <v>122</v>
      </c>
      <c r="AA427" s="8" t="s">
        <v>123</v>
      </c>
      <c r="AB427" s="8" t="s">
        <v>124</v>
      </c>
      <c r="AC427" s="8" t="s">
        <v>125</v>
      </c>
      <c r="AD427" s="8" t="s">
        <v>126</v>
      </c>
      <c r="AE427" s="8" t="s">
        <v>3393</v>
      </c>
      <c r="AF427" s="8" t="s">
        <v>127</v>
      </c>
      <c r="AG427" s="8">
        <v>75</v>
      </c>
      <c r="AH427" s="8">
        <v>62</v>
      </c>
      <c r="AI427" s="8">
        <v>55</v>
      </c>
      <c r="AJ427" s="8">
        <v>51</v>
      </c>
      <c r="AK427" s="8">
        <v>6.4</v>
      </c>
      <c r="AL427" s="8">
        <v>6.2</v>
      </c>
      <c r="AM427" s="8">
        <v>6.4</v>
      </c>
      <c r="AN427" s="8">
        <v>6.2</v>
      </c>
      <c r="AO427" s="8">
        <v>460.5</v>
      </c>
      <c r="AP427" s="8">
        <v>0</v>
      </c>
      <c r="AQ427" s="8">
        <v>3.1</v>
      </c>
      <c r="AR427" s="8">
        <v>0</v>
      </c>
      <c r="AS427" s="8">
        <v>3406</v>
      </c>
      <c r="AT427" s="8">
        <v>8</v>
      </c>
      <c r="AU427" s="8">
        <v>3108</v>
      </c>
      <c r="AV427" s="8">
        <v>52</v>
      </c>
      <c r="AW427" s="8">
        <v>1874</v>
      </c>
      <c r="AX427" s="8">
        <v>54</v>
      </c>
      <c r="AY427" s="8">
        <v>5282</v>
      </c>
      <c r="AZ427" s="8">
        <v>57</v>
      </c>
      <c r="BA427" s="8">
        <v>6.677623262</v>
      </c>
      <c r="BB427" s="8">
        <v>634</v>
      </c>
      <c r="BC427" s="8">
        <v>700</v>
      </c>
      <c r="BE427" s="8">
        <v>4.3059418459999996</v>
      </c>
      <c r="CO427" s="8" t="s">
        <v>456</v>
      </c>
      <c r="CP427" s="8" t="s">
        <v>457</v>
      </c>
      <c r="CQ427" s="8">
        <v>74.978999999999999</v>
      </c>
      <c r="CR427" s="8">
        <v>4.0000000000000001E-3</v>
      </c>
      <c r="CS427" s="8">
        <v>61.985999999999997</v>
      </c>
      <c r="CT427" s="8">
        <v>0.03</v>
      </c>
      <c r="CU427" s="8">
        <v>54.981999999999999</v>
      </c>
      <c r="CV427" s="8">
        <v>0.01</v>
      </c>
      <c r="CW427" s="8">
        <v>50.941000000000003</v>
      </c>
      <c r="CX427" s="8">
        <v>1.2999999999999999E-2</v>
      </c>
      <c r="CY427" s="8">
        <v>75.06</v>
      </c>
      <c r="CZ427" s="8">
        <v>0.02</v>
      </c>
      <c r="DA427" s="8">
        <v>73.64</v>
      </c>
      <c r="DB427" s="8">
        <v>0.02</v>
      </c>
      <c r="DC427" s="8">
        <v>74.06</v>
      </c>
      <c r="DD427" s="8">
        <v>0.01</v>
      </c>
      <c r="DE427" s="8">
        <v>7.0999999999999994E-2</v>
      </c>
      <c r="DF427" s="8">
        <v>2E-3</v>
      </c>
      <c r="DG427" s="8">
        <v>0.8125</v>
      </c>
      <c r="DH427" s="8">
        <v>1.6999999999999999E-3</v>
      </c>
      <c r="DI427" s="8">
        <v>3406</v>
      </c>
      <c r="DJ427" s="8">
        <v>8</v>
      </c>
      <c r="DK427" s="8">
        <v>1874</v>
      </c>
      <c r="DL427" s="8">
        <v>54</v>
      </c>
      <c r="DM427" s="8">
        <v>6.681</v>
      </c>
      <c r="DN427" s="8">
        <v>9.9000000000000005E-2</v>
      </c>
      <c r="DU427" s="8">
        <v>460.5</v>
      </c>
      <c r="DV427" s="8">
        <v>2</v>
      </c>
      <c r="DW427" s="8">
        <v>461.4</v>
      </c>
      <c r="DX427" s="8">
        <v>2</v>
      </c>
      <c r="DY427" s="8">
        <v>459.6</v>
      </c>
      <c r="DZ427" s="8">
        <v>2</v>
      </c>
      <c r="EA427" s="8">
        <v>3.1</v>
      </c>
      <c r="EB427" s="8">
        <v>0</v>
      </c>
      <c r="EC427" s="8">
        <v>2.6</v>
      </c>
      <c r="ED427" s="8">
        <v>0</v>
      </c>
      <c r="EE427" s="8">
        <v>3</v>
      </c>
      <c r="EF427" s="8">
        <v>0</v>
      </c>
      <c r="EG427" s="8">
        <v>1146.7</v>
      </c>
      <c r="EH427" s="8">
        <v>15</v>
      </c>
      <c r="EI427" s="8">
        <v>1113.7</v>
      </c>
      <c r="EJ427" s="8">
        <v>19.100000000000001</v>
      </c>
      <c r="EK427" s="8">
        <v>-10</v>
      </c>
      <c r="EL427" s="8">
        <v>0</v>
      </c>
      <c r="EM427" s="8">
        <v>460</v>
      </c>
      <c r="EO427" s="8">
        <v>460</v>
      </c>
      <c r="EQ427" s="8">
        <v>460</v>
      </c>
      <c r="ES427" s="8">
        <v>2.7</v>
      </c>
      <c r="EU427" s="8">
        <v>2.7</v>
      </c>
      <c r="EW427" s="8">
        <v>2.6</v>
      </c>
      <c r="EY427" s="8">
        <v>0.3</v>
      </c>
      <c r="FW427" s="8">
        <v>0.4</v>
      </c>
      <c r="FY427" s="8">
        <v>0</v>
      </c>
      <c r="GA427" s="8">
        <v>0</v>
      </c>
      <c r="GC427" s="8">
        <v>85</v>
      </c>
      <c r="GE427" s="8">
        <v>785</v>
      </c>
      <c r="GT427" s="8">
        <v>95.52</v>
      </c>
      <c r="GU427" s="8">
        <v>0.01</v>
      </c>
      <c r="GV427" s="8">
        <v>57.83</v>
      </c>
      <c r="GW427" s="8">
        <v>0.01</v>
      </c>
      <c r="GX427" s="8">
        <v>56.52</v>
      </c>
      <c r="GY427" s="8">
        <v>0</v>
      </c>
      <c r="GZ427" s="8">
        <v>-1.3</v>
      </c>
      <c r="HA427" s="8">
        <v>0.02</v>
      </c>
      <c r="HB427" s="8">
        <v>95.28</v>
      </c>
      <c r="HC427" s="8">
        <v>0.03</v>
      </c>
      <c r="HD427" s="8">
        <v>58.88</v>
      </c>
      <c r="HE427" s="8">
        <v>0.02</v>
      </c>
      <c r="HF427" s="8">
        <v>56.4</v>
      </c>
      <c r="HG427" s="8">
        <v>0.02</v>
      </c>
      <c r="HH427" s="8">
        <v>-2.4700000000000002</v>
      </c>
      <c r="HI427" s="8">
        <v>0.02</v>
      </c>
      <c r="HL427" s="8">
        <v>71.56</v>
      </c>
      <c r="HM427" s="8">
        <v>0.02</v>
      </c>
      <c r="HR427" s="8">
        <v>95.21</v>
      </c>
      <c r="HS427" s="8">
        <v>0.01</v>
      </c>
      <c r="HT427" s="8">
        <v>71.39</v>
      </c>
      <c r="HU427" s="8">
        <v>0.02</v>
      </c>
      <c r="HV427" s="8">
        <v>56.36</v>
      </c>
      <c r="HW427" s="8">
        <v>0.01</v>
      </c>
      <c r="HX427" s="8">
        <v>15.02</v>
      </c>
      <c r="HY427" s="8">
        <v>0.01</v>
      </c>
      <c r="HZ427" s="8">
        <v>94.88</v>
      </c>
      <c r="IA427" s="8">
        <v>0.03</v>
      </c>
      <c r="IB427" s="8">
        <v>59.86</v>
      </c>
      <c r="IC427" s="8">
        <v>0.02</v>
      </c>
      <c r="ID427" s="8">
        <v>56.18</v>
      </c>
      <c r="IE427" s="8">
        <v>0.01</v>
      </c>
      <c r="IF427" s="8">
        <v>3.68</v>
      </c>
      <c r="IG427" s="8">
        <v>0.02</v>
      </c>
      <c r="KB427" s="8">
        <v>96.02</v>
      </c>
      <c r="KC427" s="8">
        <v>0.02</v>
      </c>
      <c r="KD427" s="8">
        <v>59.82</v>
      </c>
      <c r="KE427" s="8">
        <v>0.02</v>
      </c>
      <c r="KF427" s="8">
        <v>56.82</v>
      </c>
      <c r="KG427" s="8">
        <v>0.01</v>
      </c>
      <c r="KH427" s="8">
        <v>3</v>
      </c>
      <c r="KI427" s="8">
        <v>0.02</v>
      </c>
      <c r="KJ427" s="8">
        <v>96.69</v>
      </c>
      <c r="KK427" s="8">
        <v>0.02</v>
      </c>
      <c r="KL427" s="8">
        <v>57.19</v>
      </c>
      <c r="KM427" s="8">
        <v>0.01</v>
      </c>
      <c r="KN427" s="8">
        <v>0.45</v>
      </c>
      <c r="KO427" s="8">
        <v>0.09</v>
      </c>
      <c r="KR427" s="8">
        <v>72.97</v>
      </c>
      <c r="KS427" s="8">
        <v>0.02</v>
      </c>
      <c r="KX427" s="8">
        <v>95.79</v>
      </c>
      <c r="KY427" s="8">
        <v>0.02</v>
      </c>
      <c r="KZ427" s="8">
        <v>56.69</v>
      </c>
      <c r="LA427" s="8">
        <v>0.01</v>
      </c>
      <c r="LB427" s="8">
        <v>14.71</v>
      </c>
      <c r="LC427" s="8">
        <v>0.03</v>
      </c>
      <c r="LD427" s="8">
        <v>95.73</v>
      </c>
      <c r="LE427" s="8">
        <v>0.02</v>
      </c>
      <c r="LF427" s="8">
        <v>60.78</v>
      </c>
      <c r="LG427" s="8">
        <v>0.01</v>
      </c>
      <c r="LH427" s="8">
        <v>56.66</v>
      </c>
      <c r="LI427" s="8">
        <v>0.01</v>
      </c>
      <c r="LJ427" s="8">
        <v>4.13</v>
      </c>
      <c r="LK427" s="8">
        <v>0.01</v>
      </c>
      <c r="LL427" s="8">
        <v>59.71</v>
      </c>
      <c r="LM427" s="8">
        <v>0.05</v>
      </c>
      <c r="MP427" s="8">
        <v>59.25</v>
      </c>
      <c r="MQ427" s="8">
        <v>0.01</v>
      </c>
      <c r="MR427" s="8">
        <v>60.17</v>
      </c>
      <c r="MS427" s="8">
        <v>0.01</v>
      </c>
      <c r="MT427" s="8">
        <v>59.71</v>
      </c>
      <c r="MU427" s="8">
        <v>0.05</v>
      </c>
      <c r="MV427" s="8">
        <v>61.54</v>
      </c>
      <c r="MW427" s="8">
        <v>0.02</v>
      </c>
      <c r="MX427" s="8">
        <v>73.58</v>
      </c>
      <c r="MY427" s="8">
        <v>0.02</v>
      </c>
      <c r="MZ427" s="8">
        <v>73.36</v>
      </c>
      <c r="NA427" s="8">
        <v>0.01</v>
      </c>
      <c r="NB427" s="8">
        <v>73.180000000000007</v>
      </c>
      <c r="NC427" s="8">
        <v>0.01</v>
      </c>
      <c r="ND427" s="8">
        <v>73.87</v>
      </c>
      <c r="NE427" s="8">
        <v>0.02</v>
      </c>
      <c r="NF427" s="8">
        <v>73.87</v>
      </c>
      <c r="NG427" s="8">
        <v>0.01</v>
      </c>
      <c r="NJ427" s="8">
        <v>57.24</v>
      </c>
      <c r="NK427" s="8">
        <v>0.02</v>
      </c>
      <c r="NL427" s="8">
        <v>72.069999999999993</v>
      </c>
      <c r="NM427" s="8">
        <v>0.02</v>
      </c>
      <c r="NN427" s="8">
        <v>72.25</v>
      </c>
      <c r="NO427" s="8">
        <v>0.02</v>
      </c>
      <c r="NP427" s="8">
        <v>60.15</v>
      </c>
      <c r="NQ427" s="8">
        <v>0.01</v>
      </c>
      <c r="NR427" s="8">
        <v>60.55</v>
      </c>
      <c r="NS427" s="8">
        <v>0.02</v>
      </c>
      <c r="NT427" s="8">
        <v>56.94</v>
      </c>
      <c r="NU427" s="8">
        <v>0.06</v>
      </c>
      <c r="NV427" s="8">
        <v>73.599999999999994</v>
      </c>
      <c r="NW427" s="8">
        <v>0.01</v>
      </c>
      <c r="NX427" s="8">
        <v>72.72</v>
      </c>
      <c r="NY427" s="8">
        <v>0.02</v>
      </c>
      <c r="NZ427" s="8">
        <v>63.01</v>
      </c>
      <c r="OA427" s="8">
        <v>0.01</v>
      </c>
      <c r="OB427" s="8">
        <v>71.56</v>
      </c>
      <c r="OC427" s="8">
        <v>0.02</v>
      </c>
      <c r="OD427" s="8">
        <v>72.97</v>
      </c>
      <c r="OE427" s="8">
        <v>0.02</v>
      </c>
      <c r="OF427" s="8">
        <v>55.91</v>
      </c>
      <c r="OG427" s="8">
        <v>0.02</v>
      </c>
      <c r="OH427" s="8">
        <v>58.78</v>
      </c>
      <c r="OI427" s="8">
        <v>0.01</v>
      </c>
      <c r="OJ427" s="8">
        <v>61.13</v>
      </c>
      <c r="OK427" s="8">
        <v>0.02</v>
      </c>
      <c r="OL427" s="8">
        <v>58.09</v>
      </c>
      <c r="OM427" s="8">
        <v>0.03</v>
      </c>
      <c r="ON427" s="8">
        <v>59.15</v>
      </c>
      <c r="OO427" s="8">
        <v>0.06</v>
      </c>
      <c r="OP427" s="8">
        <v>60.17</v>
      </c>
      <c r="OQ427" s="8">
        <v>0.01</v>
      </c>
      <c r="OR427" s="8">
        <v>61.54</v>
      </c>
      <c r="OS427" s="8">
        <v>0.02</v>
      </c>
      <c r="PJ427" s="8">
        <v>57.83</v>
      </c>
      <c r="PK427" s="8">
        <v>0.01</v>
      </c>
      <c r="PL427" s="8">
        <v>56.74</v>
      </c>
      <c r="PM427" s="8">
        <v>0.08</v>
      </c>
      <c r="PN427" s="8">
        <v>59.25</v>
      </c>
      <c r="PO427" s="8">
        <v>0.01</v>
      </c>
      <c r="PP427" s="8">
        <v>59.71</v>
      </c>
      <c r="PQ427" s="8">
        <v>0.05</v>
      </c>
      <c r="QH427" s="8">
        <v>71.400000000000006</v>
      </c>
      <c r="QI427" s="8">
        <v>0.03</v>
      </c>
      <c r="QV427" s="8">
        <v>59.17</v>
      </c>
      <c r="QW427" s="8">
        <v>0.01</v>
      </c>
      <c r="QX427" s="8">
        <v>56.22</v>
      </c>
      <c r="QY427" s="8">
        <v>7.0000000000000007E-2</v>
      </c>
      <c r="QZ427" s="8">
        <v>55.89</v>
      </c>
      <c r="RA427" s="8">
        <v>0.04</v>
      </c>
      <c r="RB427" s="8">
        <v>75.48</v>
      </c>
      <c r="RC427" s="8">
        <v>0.02</v>
      </c>
      <c r="RD427" s="8">
        <v>72.91</v>
      </c>
      <c r="RE427" s="8">
        <v>0.04</v>
      </c>
      <c r="RF427" s="8">
        <v>74.87</v>
      </c>
      <c r="RG427" s="8">
        <v>0.03</v>
      </c>
      <c r="RH427" s="8">
        <v>73.88</v>
      </c>
      <c r="RI427" s="8">
        <v>0.05</v>
      </c>
      <c r="RJ427" s="8">
        <v>76</v>
      </c>
      <c r="RK427" s="8">
        <v>0.59</v>
      </c>
      <c r="RL427" s="8">
        <v>76</v>
      </c>
      <c r="RM427" s="8">
        <v>0.02</v>
      </c>
      <c r="RN427" s="8">
        <v>75.569999999999993</v>
      </c>
      <c r="RO427" s="8">
        <v>0.03</v>
      </c>
      <c r="RP427" s="8">
        <v>69.86</v>
      </c>
      <c r="RQ427" s="8">
        <v>0.09</v>
      </c>
      <c r="RR427" s="8">
        <v>71.7</v>
      </c>
      <c r="RS427" s="8">
        <v>0.04</v>
      </c>
      <c r="RT427" s="8">
        <v>71.83</v>
      </c>
      <c r="RU427" s="8">
        <v>0.04</v>
      </c>
      <c r="RV427" s="8">
        <v>72.45</v>
      </c>
      <c r="RW427" s="8">
        <v>0.09</v>
      </c>
      <c r="RX427" s="8">
        <v>72.790000000000006</v>
      </c>
      <c r="RY427" s="8">
        <v>7.0000000000000007E-2</v>
      </c>
      <c r="RZ427" s="8">
        <v>72.599999999999994</v>
      </c>
      <c r="SA427" s="8">
        <v>0.06</v>
      </c>
      <c r="SB427" s="8">
        <v>72.8</v>
      </c>
      <c r="SC427" s="8">
        <v>0.03</v>
      </c>
      <c r="SD427" s="8">
        <v>73.489999999999995</v>
      </c>
      <c r="SE427" s="8">
        <v>0.03</v>
      </c>
      <c r="SF427" s="8">
        <v>74.11</v>
      </c>
      <c r="SG427" s="8">
        <v>0.03</v>
      </c>
      <c r="SH427" s="8">
        <v>73.510000000000005</v>
      </c>
      <c r="SI427" s="8">
        <v>0.04</v>
      </c>
      <c r="SJ427" s="8">
        <v>73.989999999999995</v>
      </c>
      <c r="SK427" s="8">
        <v>0.03</v>
      </c>
      <c r="SL427" s="8">
        <v>74.819999999999993</v>
      </c>
      <c r="SM427" s="8">
        <v>0.01</v>
      </c>
      <c r="SN427" s="8">
        <v>74.819999999999993</v>
      </c>
      <c r="SO427" s="8">
        <v>0.01</v>
      </c>
      <c r="SP427" s="8">
        <v>74.8</v>
      </c>
      <c r="SQ427" s="8">
        <v>0.02</v>
      </c>
      <c r="SR427" s="8">
        <v>74.7</v>
      </c>
      <c r="SS427" s="8">
        <v>0.04</v>
      </c>
      <c r="ST427" s="8">
        <v>74.86</v>
      </c>
      <c r="SU427" s="8">
        <v>0.02</v>
      </c>
      <c r="SV427" s="8">
        <v>74.61</v>
      </c>
      <c r="SW427" s="8">
        <v>0.02</v>
      </c>
      <c r="SX427" s="8">
        <v>72.290000000000006</v>
      </c>
      <c r="SY427" s="8">
        <v>0.13</v>
      </c>
      <c r="SZ427" s="8">
        <v>71.09</v>
      </c>
      <c r="TA427" s="8">
        <v>0.06</v>
      </c>
      <c r="TD427" s="8">
        <v>73.38</v>
      </c>
      <c r="TE427" s="8">
        <v>0.06</v>
      </c>
      <c r="TF427" s="8">
        <v>75.930000000000007</v>
      </c>
      <c r="TG427" s="8">
        <v>0.02</v>
      </c>
      <c r="TH427" s="8">
        <v>75.75</v>
      </c>
      <c r="TI427" s="8">
        <v>0.01</v>
      </c>
      <c r="TJ427" s="8">
        <v>75.03</v>
      </c>
      <c r="TK427" s="8">
        <v>0.02</v>
      </c>
      <c r="TL427" s="8">
        <v>73.260000000000005</v>
      </c>
      <c r="TN427" s="8">
        <v>75.150000000000006</v>
      </c>
      <c r="TO427" s="8">
        <v>0.02</v>
      </c>
      <c r="TP427" s="8">
        <v>69.39</v>
      </c>
      <c r="TQ427" s="8">
        <v>0.08</v>
      </c>
      <c r="TT427" s="8">
        <v>72.2</v>
      </c>
      <c r="TU427" s="8">
        <v>7.0000000000000007E-2</v>
      </c>
      <c r="TV427" s="8">
        <v>74.260000000000005</v>
      </c>
      <c r="TW427" s="8">
        <v>0.04</v>
      </c>
      <c r="TX427" s="8">
        <v>74.86</v>
      </c>
      <c r="TY427" s="8">
        <v>0.02</v>
      </c>
      <c r="WJ427" s="7" t="s">
        <v>3405</v>
      </c>
      <c r="WK427" s="8">
        <v>74.978999999999999</v>
      </c>
      <c r="WL427" s="8">
        <v>4.0000000000000001E-3</v>
      </c>
      <c r="WM427" s="8">
        <v>61.985999999999997</v>
      </c>
      <c r="WN427" s="8">
        <v>0.03</v>
      </c>
      <c r="WO427" s="8">
        <v>73.415000000000006</v>
      </c>
      <c r="WP427" s="8">
        <v>5.0000000000000001E-3</v>
      </c>
      <c r="WQ427" s="8">
        <v>61.140999999999998</v>
      </c>
      <c r="WR427" s="8">
        <v>2.7E-2</v>
      </c>
      <c r="WS427" s="8">
        <v>54.981999999999999</v>
      </c>
      <c r="WT427" s="8">
        <v>0.01</v>
      </c>
      <c r="WU427" s="8">
        <v>50.941000000000003</v>
      </c>
      <c r="WV427" s="8">
        <v>1.2999999999999999E-2</v>
      </c>
      <c r="WW427" s="8">
        <v>2001</v>
      </c>
      <c r="WX427" s="8">
        <v>2.1</v>
      </c>
      <c r="WY427" s="8">
        <v>1926.1</v>
      </c>
      <c r="WZ427" s="8">
        <v>2.1</v>
      </c>
      <c r="XA427" s="8">
        <v>0.28699999999999998</v>
      </c>
      <c r="XB427" s="8">
        <v>2E-3</v>
      </c>
      <c r="XC427" s="8">
        <v>-0.13200000000000001</v>
      </c>
      <c r="XD427" s="8">
        <v>1E-3</v>
      </c>
      <c r="XE427" s="8">
        <v>7.0999999999999994E-2</v>
      </c>
      <c r="XF427" s="8">
        <v>2E-3</v>
      </c>
      <c r="XG427" s="8">
        <v>0.8125</v>
      </c>
      <c r="XH427" s="8">
        <v>1.6999999999999999E-3</v>
      </c>
      <c r="XI427" s="8">
        <v>29.477</v>
      </c>
      <c r="XJ427" s="8">
        <v>0</v>
      </c>
      <c r="XK427" s="8">
        <v>791</v>
      </c>
      <c r="XL427" s="8">
        <v>8</v>
      </c>
      <c r="XM427" s="8">
        <v>700</v>
      </c>
      <c r="XO427" s="1">
        <v>2.7204080612091459E-2</v>
      </c>
      <c r="XP427" s="2">
        <v>52.397779666949354</v>
      </c>
      <c r="XQ427" s="4">
        <v>13.029</v>
      </c>
      <c r="XR427" s="4">
        <v>0.13200000000000001</v>
      </c>
      <c r="XS427" s="45">
        <f t="shared" si="336"/>
        <v>1.015839917543621</v>
      </c>
      <c r="XT427" s="9">
        <f t="shared" si="309"/>
        <v>8887.6282384046317</v>
      </c>
      <c r="XU427" s="46">
        <f t="shared" si="310"/>
        <v>64.942025543307068</v>
      </c>
      <c r="XV427" s="9">
        <f t="shared" si="337"/>
        <v>52.397448543827402</v>
      </c>
      <c r="XW427" s="9">
        <f t="shared" si="311"/>
        <v>241.29915170234318</v>
      </c>
      <c r="XX427" s="9">
        <f t="shared" si="312"/>
        <v>8646.3290867022879</v>
      </c>
      <c r="XY427" s="15">
        <f t="shared" si="313"/>
        <v>8.7268864430672024E-3</v>
      </c>
      <c r="XZ427" s="9">
        <f t="shared" si="314"/>
        <v>27.412733627833838</v>
      </c>
      <c r="YA427" s="9">
        <f t="shared" si="315"/>
        <v>72.39916008245639</v>
      </c>
      <c r="YB427" s="10">
        <v>13.028835329300145</v>
      </c>
      <c r="YC427" s="10">
        <v>13.508665841940223</v>
      </c>
      <c r="YD427" s="3">
        <v>6.9542423165606148E-3</v>
      </c>
      <c r="YE427" s="9">
        <v>20.743898116936627</v>
      </c>
      <c r="YF427" s="15">
        <v>8.7763568622135236E-3</v>
      </c>
      <c r="YG427" s="9">
        <v>27.598845483568876</v>
      </c>
      <c r="YH427" s="15">
        <v>8.5935783493165125E-3</v>
      </c>
      <c r="YI427" s="9">
        <v>27.017505142829513</v>
      </c>
      <c r="YJ427" s="9">
        <f t="shared" si="316"/>
        <v>74.437833503483645</v>
      </c>
      <c r="YK427" s="9">
        <f t="shared" si="317"/>
        <v>61.716267776830072</v>
      </c>
      <c r="YL427" s="9">
        <f t="shared" si="318"/>
        <v>26.769827575853778</v>
      </c>
      <c r="YM427" s="9"/>
      <c r="YN427" s="9"/>
      <c r="YO427" s="9"/>
      <c r="YP427" s="14"/>
      <c r="YQ427" s="9"/>
      <c r="YR427" s="9"/>
      <c r="YS427" s="10"/>
      <c r="YT427" s="15"/>
      <c r="YU427" s="16"/>
      <c r="YV427" s="16"/>
      <c r="YW427" s="47"/>
      <c r="YX427" s="5"/>
      <c r="YY427" s="5"/>
      <c r="YZ427" s="5"/>
      <c r="ZA427" s="5"/>
      <c r="ZB427" s="5"/>
      <c r="ZC427" s="6"/>
    </row>
    <row r="428" spans="1:679" s="8" customFormat="1" x14ac:dyDescent="0.25">
      <c r="A428" s="8">
        <v>2</v>
      </c>
      <c r="B428" s="8" t="s">
        <v>467</v>
      </c>
      <c r="C428" s="8" t="s">
        <v>468</v>
      </c>
      <c r="D428" s="8" t="s">
        <v>467</v>
      </c>
      <c r="E428" s="8" t="s">
        <v>3324</v>
      </c>
      <c r="F428" s="8" t="s">
        <v>3323</v>
      </c>
      <c r="G428" s="8" t="s">
        <v>3323</v>
      </c>
      <c r="H428" s="8" t="s">
        <v>3318</v>
      </c>
      <c r="I428" s="8" t="s">
        <v>3310</v>
      </c>
      <c r="J428" s="8" t="s">
        <v>3310</v>
      </c>
      <c r="K428" s="8">
        <v>620</v>
      </c>
      <c r="L428" s="8">
        <v>7.25</v>
      </c>
      <c r="N428" s="7">
        <v>0</v>
      </c>
      <c r="O428" s="7">
        <v>0</v>
      </c>
      <c r="P428" s="8" t="s">
        <v>3369</v>
      </c>
      <c r="Q428" s="8" t="s">
        <v>422</v>
      </c>
      <c r="R428" s="8" t="s">
        <v>469</v>
      </c>
      <c r="S428" s="8" t="s">
        <v>119</v>
      </c>
      <c r="T428" s="8" t="s">
        <v>120</v>
      </c>
      <c r="U428" s="8" t="s">
        <v>450</v>
      </c>
      <c r="V428" s="8" t="s">
        <v>3378</v>
      </c>
      <c r="W428" s="8" t="s">
        <v>3382</v>
      </c>
      <c r="X428" s="8" t="s">
        <v>3388</v>
      </c>
      <c r="Y428" s="8" t="s">
        <v>3388</v>
      </c>
      <c r="Z428" s="8" t="s">
        <v>122</v>
      </c>
      <c r="AA428" s="8" t="s">
        <v>123</v>
      </c>
      <c r="AB428" s="8" t="s">
        <v>124</v>
      </c>
      <c r="AC428" s="8" t="s">
        <v>125</v>
      </c>
      <c r="AD428" s="8" t="s">
        <v>126</v>
      </c>
      <c r="AE428" s="8" t="s">
        <v>3393</v>
      </c>
      <c r="AF428" s="8" t="s">
        <v>127</v>
      </c>
      <c r="AG428" s="8">
        <v>75</v>
      </c>
      <c r="AH428" s="8">
        <v>62</v>
      </c>
      <c r="AI428" s="8">
        <v>55</v>
      </c>
      <c r="AJ428" s="8">
        <v>51</v>
      </c>
      <c r="AK428" s="8">
        <v>6.4</v>
      </c>
      <c r="AL428" s="8">
        <v>6.2</v>
      </c>
      <c r="AM428" s="8">
        <v>6.4</v>
      </c>
      <c r="AN428" s="8">
        <v>6.2</v>
      </c>
      <c r="AO428" s="8">
        <v>460.3</v>
      </c>
      <c r="AP428" s="8">
        <v>0</v>
      </c>
      <c r="AQ428" s="8">
        <v>3.1</v>
      </c>
      <c r="AR428" s="8">
        <v>0</v>
      </c>
      <c r="AS428" s="8">
        <v>29997</v>
      </c>
      <c r="AT428" s="8">
        <v>64</v>
      </c>
      <c r="AU428" s="8">
        <v>29702</v>
      </c>
      <c r="AV428" s="8">
        <v>154</v>
      </c>
      <c r="AW428" s="8">
        <v>14212</v>
      </c>
      <c r="AX428" s="8">
        <v>181</v>
      </c>
      <c r="AY428" s="8">
        <v>44223</v>
      </c>
      <c r="AZ428" s="8">
        <v>180</v>
      </c>
      <c r="BA428" s="8">
        <v>55.278750000000002</v>
      </c>
      <c r="BB428" s="8">
        <v>633</v>
      </c>
      <c r="BC428" s="8">
        <v>710</v>
      </c>
      <c r="BE428" s="8">
        <v>37.496250000000003</v>
      </c>
      <c r="CO428" s="8" t="s">
        <v>470</v>
      </c>
      <c r="CP428" s="8" t="s">
        <v>471</v>
      </c>
      <c r="CQ428" s="8">
        <v>74.932000000000002</v>
      </c>
      <c r="CR428" s="8">
        <v>3.1E-2</v>
      </c>
      <c r="CS428" s="8">
        <v>61.99</v>
      </c>
      <c r="CT428" s="8">
        <v>2.9000000000000001E-2</v>
      </c>
      <c r="CU428" s="8">
        <v>55.015000000000001</v>
      </c>
      <c r="CV428" s="8">
        <v>7.0000000000000001E-3</v>
      </c>
      <c r="CW428" s="8">
        <v>50.994</v>
      </c>
      <c r="CX428" s="8">
        <v>1.6E-2</v>
      </c>
      <c r="CY428" s="8">
        <v>75.11</v>
      </c>
      <c r="CZ428" s="8">
        <v>0.06</v>
      </c>
      <c r="DA428" s="8">
        <v>61.58</v>
      </c>
      <c r="DB428" s="8">
        <v>0.03</v>
      </c>
      <c r="DC428" s="8">
        <v>65.36</v>
      </c>
      <c r="DD428" s="8">
        <v>0.09</v>
      </c>
      <c r="DE428" s="8">
        <v>6.3E-2</v>
      </c>
      <c r="DF428" s="8">
        <v>2E-3</v>
      </c>
      <c r="DG428" s="8">
        <v>0.8075</v>
      </c>
      <c r="DH428" s="8">
        <v>1.4E-3</v>
      </c>
      <c r="DI428" s="8">
        <v>29997</v>
      </c>
      <c r="DJ428" s="8">
        <v>64</v>
      </c>
      <c r="DK428" s="8">
        <v>14212</v>
      </c>
      <c r="DL428" s="8">
        <v>181</v>
      </c>
      <c r="DM428" s="8">
        <v>55.287999999999997</v>
      </c>
      <c r="DN428" s="8">
        <v>0.60199999999999998</v>
      </c>
      <c r="DU428" s="8">
        <v>460.3</v>
      </c>
      <c r="DV428" s="8">
        <v>2</v>
      </c>
      <c r="DW428" s="8">
        <v>461</v>
      </c>
      <c r="DX428" s="8">
        <v>2</v>
      </c>
      <c r="DY428" s="8">
        <v>459.7</v>
      </c>
      <c r="DZ428" s="8">
        <v>2</v>
      </c>
      <c r="EA428" s="8">
        <v>3.1</v>
      </c>
      <c r="EB428" s="8">
        <v>0</v>
      </c>
      <c r="EC428" s="8">
        <v>2.6</v>
      </c>
      <c r="ED428" s="8">
        <v>0</v>
      </c>
      <c r="EE428" s="8">
        <v>3</v>
      </c>
      <c r="EF428" s="8">
        <v>0</v>
      </c>
      <c r="EG428" s="8">
        <v>1141.5999999999999</v>
      </c>
      <c r="EH428" s="8">
        <v>14.6</v>
      </c>
      <c r="EI428" s="8">
        <v>1121.4000000000001</v>
      </c>
      <c r="EJ428" s="8">
        <v>19.5</v>
      </c>
      <c r="EK428" s="8">
        <v>-10</v>
      </c>
      <c r="EL428" s="8">
        <v>0</v>
      </c>
      <c r="EM428" s="8">
        <v>460</v>
      </c>
      <c r="EO428" s="8">
        <v>460</v>
      </c>
      <c r="EQ428" s="8">
        <v>460</v>
      </c>
      <c r="ES428" s="8">
        <v>2.6</v>
      </c>
      <c r="EU428" s="8">
        <v>2.6</v>
      </c>
      <c r="EW428" s="8">
        <v>2.6</v>
      </c>
      <c r="EY428" s="8">
        <v>0.3</v>
      </c>
      <c r="FW428" s="8">
        <v>0.4</v>
      </c>
      <c r="FY428" s="8">
        <v>0</v>
      </c>
      <c r="GA428" s="8">
        <v>0</v>
      </c>
      <c r="GC428" s="8">
        <v>85</v>
      </c>
      <c r="GE428" s="8">
        <v>795</v>
      </c>
      <c r="GT428" s="8">
        <v>95.74</v>
      </c>
      <c r="GU428" s="8">
        <v>0.08</v>
      </c>
      <c r="GV428" s="8">
        <v>60.03</v>
      </c>
      <c r="GW428" s="8">
        <v>0.04</v>
      </c>
      <c r="GX428" s="8">
        <v>56.65</v>
      </c>
      <c r="GY428" s="8">
        <v>0.04</v>
      </c>
      <c r="GZ428" s="8">
        <v>3.37</v>
      </c>
      <c r="HA428" s="8">
        <v>0.06</v>
      </c>
      <c r="HB428" s="8">
        <v>95.92</v>
      </c>
      <c r="HC428" s="8">
        <v>0.05</v>
      </c>
      <c r="HD428" s="8">
        <v>60.29</v>
      </c>
      <c r="HE428" s="8">
        <v>0.02</v>
      </c>
      <c r="HF428" s="8">
        <v>56.75</v>
      </c>
      <c r="HG428" s="8">
        <v>0.03</v>
      </c>
      <c r="HH428" s="8">
        <v>3.54</v>
      </c>
      <c r="HI428" s="8">
        <v>0.03</v>
      </c>
      <c r="HL428" s="8">
        <v>63.71</v>
      </c>
      <c r="HM428" s="8">
        <v>0.03</v>
      </c>
      <c r="HR428" s="8">
        <v>95.69</v>
      </c>
      <c r="HS428" s="8">
        <v>7.0000000000000007E-2</v>
      </c>
      <c r="HT428" s="8">
        <v>61.71</v>
      </c>
      <c r="HU428" s="8">
        <v>0.04</v>
      </c>
      <c r="HV428" s="8">
        <v>56.63</v>
      </c>
      <c r="HW428" s="8">
        <v>0.03</v>
      </c>
      <c r="HX428" s="8">
        <v>5.08</v>
      </c>
      <c r="HY428" s="8">
        <v>0.05</v>
      </c>
      <c r="HZ428" s="8">
        <v>95.31</v>
      </c>
      <c r="IA428" s="8">
        <v>0.05</v>
      </c>
      <c r="IB428" s="8">
        <v>64.680000000000007</v>
      </c>
      <c r="IC428" s="8">
        <v>0.02</v>
      </c>
      <c r="ID428" s="8">
        <v>56.41</v>
      </c>
      <c r="IE428" s="8">
        <v>0.02</v>
      </c>
      <c r="IF428" s="8">
        <v>8.26</v>
      </c>
      <c r="IG428" s="8">
        <v>0.04</v>
      </c>
      <c r="KB428" s="8">
        <v>96.2</v>
      </c>
      <c r="KC428" s="8">
        <v>7.0000000000000007E-2</v>
      </c>
      <c r="KD428" s="8">
        <v>56.07</v>
      </c>
      <c r="KE428" s="8">
        <v>0.05</v>
      </c>
      <c r="KF428" s="8">
        <v>56.92</v>
      </c>
      <c r="KG428" s="8">
        <v>0.03</v>
      </c>
      <c r="KH428" s="8">
        <v>0.85</v>
      </c>
      <c r="KI428" s="8">
        <v>0.03</v>
      </c>
      <c r="KJ428" s="8">
        <v>96.48</v>
      </c>
      <c r="KK428" s="8">
        <v>0.06</v>
      </c>
      <c r="KL428" s="8">
        <v>57.07</v>
      </c>
      <c r="KM428" s="8">
        <v>0.03</v>
      </c>
      <c r="KN428" s="8">
        <v>2.57</v>
      </c>
      <c r="KO428" s="8">
        <v>0.17</v>
      </c>
      <c r="KR428" s="8">
        <v>62.03</v>
      </c>
      <c r="KS428" s="8">
        <v>0.04</v>
      </c>
      <c r="KX428" s="8">
        <v>95.28</v>
      </c>
      <c r="KY428" s="8">
        <v>0.06</v>
      </c>
      <c r="KZ428" s="8">
        <v>56.4</v>
      </c>
      <c r="LA428" s="8">
        <v>0.03</v>
      </c>
      <c r="LB428" s="8">
        <v>4.25</v>
      </c>
      <c r="LC428" s="8">
        <v>0.1</v>
      </c>
      <c r="LD428" s="8">
        <v>95.45</v>
      </c>
      <c r="LE428" s="8">
        <v>7.0000000000000007E-2</v>
      </c>
      <c r="LF428" s="8">
        <v>61.86</v>
      </c>
      <c r="LG428" s="8">
        <v>0.04</v>
      </c>
      <c r="LH428" s="8">
        <v>56.5</v>
      </c>
      <c r="LI428" s="8">
        <v>0.03</v>
      </c>
      <c r="LJ428" s="8">
        <v>5.36</v>
      </c>
      <c r="LK428" s="8">
        <v>0.06</v>
      </c>
      <c r="LL428" s="8">
        <v>56.88</v>
      </c>
      <c r="LM428" s="8">
        <v>0.05</v>
      </c>
      <c r="MP428" s="8">
        <v>60.5</v>
      </c>
      <c r="MQ428" s="8">
        <v>0.03</v>
      </c>
      <c r="MR428" s="8">
        <v>60.54</v>
      </c>
      <c r="MS428" s="8">
        <v>0.02</v>
      </c>
      <c r="MT428" s="8">
        <v>56.88</v>
      </c>
      <c r="MU428" s="8">
        <v>0.05</v>
      </c>
      <c r="MV428" s="8">
        <v>59.86</v>
      </c>
      <c r="MW428" s="8">
        <v>0.05</v>
      </c>
      <c r="MX428" s="8">
        <v>61.26</v>
      </c>
      <c r="MY428" s="8">
        <v>0.04</v>
      </c>
      <c r="MZ428" s="8">
        <v>61.18</v>
      </c>
      <c r="NA428" s="8">
        <v>0.03</v>
      </c>
      <c r="NB428" s="8">
        <v>60.89</v>
      </c>
      <c r="NC428" s="8">
        <v>0.03</v>
      </c>
      <c r="ND428" s="8">
        <v>61.35</v>
      </c>
      <c r="NE428" s="8">
        <v>0.03</v>
      </c>
      <c r="NF428" s="8">
        <v>61.27</v>
      </c>
      <c r="NG428" s="8">
        <v>0.02</v>
      </c>
      <c r="NJ428" s="8">
        <v>59.76</v>
      </c>
      <c r="NK428" s="8">
        <v>0.03</v>
      </c>
      <c r="NL428" s="8">
        <v>63.75</v>
      </c>
      <c r="NM428" s="8">
        <v>0.02</v>
      </c>
      <c r="NN428" s="8">
        <v>62.64</v>
      </c>
      <c r="NO428" s="8">
        <v>0.03</v>
      </c>
      <c r="NP428" s="8">
        <v>64.27</v>
      </c>
      <c r="NQ428" s="8">
        <v>0.01</v>
      </c>
      <c r="NR428" s="8">
        <v>56.87</v>
      </c>
      <c r="NS428" s="8">
        <v>7.0000000000000007E-2</v>
      </c>
      <c r="NT428" s="8">
        <v>59.49</v>
      </c>
      <c r="NU428" s="8">
        <v>0.23</v>
      </c>
      <c r="NV428" s="8">
        <v>62.55</v>
      </c>
      <c r="NW428" s="8">
        <v>0.04</v>
      </c>
      <c r="NX428" s="8">
        <v>61.92</v>
      </c>
      <c r="NY428" s="8">
        <v>7.0000000000000007E-2</v>
      </c>
      <c r="NZ428" s="8">
        <v>62.57</v>
      </c>
      <c r="OA428" s="8">
        <v>0.03</v>
      </c>
      <c r="OB428" s="8">
        <v>63.71</v>
      </c>
      <c r="OC428" s="8">
        <v>0.03</v>
      </c>
      <c r="OD428" s="8">
        <v>62.03</v>
      </c>
      <c r="OE428" s="8">
        <v>0.04</v>
      </c>
      <c r="OF428" s="8">
        <v>55.34</v>
      </c>
      <c r="OG428" s="8">
        <v>0.11</v>
      </c>
      <c r="OH428" s="8">
        <v>61.89</v>
      </c>
      <c r="OI428" s="8">
        <v>0.03</v>
      </c>
      <c r="OJ428" s="8">
        <v>61.37</v>
      </c>
      <c r="OK428" s="8">
        <v>0.04</v>
      </c>
      <c r="OL428" s="8">
        <v>58.88</v>
      </c>
      <c r="OM428" s="8">
        <v>7.0000000000000007E-2</v>
      </c>
      <c r="ON428" s="8">
        <v>58.9</v>
      </c>
      <c r="OO428" s="8">
        <v>0.05</v>
      </c>
      <c r="OP428" s="8">
        <v>60.54</v>
      </c>
      <c r="OQ428" s="8">
        <v>0.02</v>
      </c>
      <c r="OR428" s="8">
        <v>59.86</v>
      </c>
      <c r="OS428" s="8">
        <v>0.05</v>
      </c>
      <c r="PJ428" s="8">
        <v>60.03</v>
      </c>
      <c r="PK428" s="8">
        <v>0.04</v>
      </c>
      <c r="PL428" s="8">
        <v>59.63</v>
      </c>
      <c r="PM428" s="8">
        <v>0.19</v>
      </c>
      <c r="PN428" s="8">
        <v>60.5</v>
      </c>
      <c r="PO428" s="8">
        <v>0.03</v>
      </c>
      <c r="PP428" s="8">
        <v>56.88</v>
      </c>
      <c r="PQ428" s="8">
        <v>0.05</v>
      </c>
      <c r="QH428" s="8">
        <v>60.64</v>
      </c>
      <c r="QI428" s="8">
        <v>0.09</v>
      </c>
      <c r="QV428" s="8">
        <v>60.5</v>
      </c>
      <c r="QW428" s="8">
        <v>0.02</v>
      </c>
      <c r="QX428" s="8">
        <v>58.05</v>
      </c>
      <c r="QY428" s="8">
        <v>0.21</v>
      </c>
      <c r="QZ428" s="8">
        <v>56.46</v>
      </c>
      <c r="RA428" s="8">
        <v>0.08</v>
      </c>
      <c r="RB428" s="8">
        <v>75.23</v>
      </c>
      <c r="RC428" s="8">
        <v>0.03</v>
      </c>
      <c r="RD428" s="8">
        <v>74.599999999999994</v>
      </c>
      <c r="RE428" s="8">
        <v>0.03</v>
      </c>
      <c r="RF428" s="8">
        <v>74.930000000000007</v>
      </c>
      <c r="RG428" s="8">
        <v>0.03</v>
      </c>
      <c r="RH428" s="8">
        <v>75.7</v>
      </c>
      <c r="RI428" s="8">
        <v>0.03</v>
      </c>
      <c r="RJ428" s="8">
        <v>75.72</v>
      </c>
      <c r="RK428" s="8">
        <v>0.03</v>
      </c>
      <c r="RL428" s="8">
        <v>75.78</v>
      </c>
      <c r="RM428" s="8">
        <v>0.03</v>
      </c>
      <c r="RN428" s="8">
        <v>75.55</v>
      </c>
      <c r="RO428" s="8">
        <v>0.03</v>
      </c>
      <c r="RP428" s="8">
        <v>54.94</v>
      </c>
      <c r="RQ428" s="8">
        <v>0.06</v>
      </c>
      <c r="RR428" s="8">
        <v>58.15</v>
      </c>
      <c r="RS428" s="8">
        <v>0.18</v>
      </c>
      <c r="RT428" s="8">
        <v>58.35</v>
      </c>
      <c r="RU428" s="8">
        <v>0.17</v>
      </c>
      <c r="RV428" s="8">
        <v>54.65</v>
      </c>
      <c r="RW428" s="8">
        <v>0.09</v>
      </c>
      <c r="RX428" s="8">
        <v>58.7</v>
      </c>
      <c r="RY428" s="8">
        <v>0.15</v>
      </c>
      <c r="RZ428" s="8">
        <v>60.69</v>
      </c>
      <c r="SA428" s="8">
        <v>0.32</v>
      </c>
      <c r="SB428" s="8">
        <v>57.8</v>
      </c>
      <c r="SC428" s="8">
        <v>0.25</v>
      </c>
      <c r="SD428" s="8">
        <v>61.01</v>
      </c>
      <c r="SE428" s="8">
        <v>0.21</v>
      </c>
      <c r="SF428" s="8">
        <v>61.85</v>
      </c>
      <c r="SG428" s="8">
        <v>0.2</v>
      </c>
      <c r="SH428" s="8">
        <v>62.09</v>
      </c>
      <c r="SI428" s="8">
        <v>0.24</v>
      </c>
      <c r="SJ428" s="8">
        <v>59.77</v>
      </c>
      <c r="SK428" s="8">
        <v>0.17</v>
      </c>
      <c r="SL428" s="8">
        <v>60.05</v>
      </c>
      <c r="SM428" s="8">
        <v>0.13</v>
      </c>
      <c r="SN428" s="8">
        <v>63.56</v>
      </c>
      <c r="SO428" s="8">
        <v>0.12</v>
      </c>
      <c r="SP428" s="8">
        <v>63.74</v>
      </c>
      <c r="SQ428" s="8">
        <v>0.15</v>
      </c>
      <c r="SR428" s="8">
        <v>62.35</v>
      </c>
      <c r="SS428" s="8">
        <v>0.23</v>
      </c>
      <c r="ST428" s="8">
        <v>64.72</v>
      </c>
      <c r="SU428" s="8">
        <v>0.19</v>
      </c>
      <c r="SV428" s="8">
        <v>65.81</v>
      </c>
      <c r="SW428" s="8">
        <v>0.15</v>
      </c>
      <c r="SX428" s="8">
        <v>65.069999999999993</v>
      </c>
      <c r="SY428" s="8">
        <v>0.14000000000000001</v>
      </c>
      <c r="SZ428" s="8">
        <v>66.31</v>
      </c>
      <c r="TA428" s="8">
        <v>0.18</v>
      </c>
      <c r="TD428" s="8">
        <v>75.150000000000006</v>
      </c>
      <c r="TE428" s="8">
        <v>0.03</v>
      </c>
      <c r="TF428" s="8">
        <v>75.64</v>
      </c>
      <c r="TG428" s="8">
        <v>0.03</v>
      </c>
      <c r="TH428" s="8">
        <v>75.58</v>
      </c>
      <c r="TI428" s="8">
        <v>0.03</v>
      </c>
      <c r="TJ428" s="8">
        <v>75.38</v>
      </c>
      <c r="TK428" s="8">
        <v>0.03</v>
      </c>
      <c r="TL428" s="8">
        <v>74.819999999999993</v>
      </c>
      <c r="TN428" s="8">
        <v>75.02</v>
      </c>
      <c r="TO428" s="8">
        <v>0.03</v>
      </c>
      <c r="TP428" s="8">
        <v>55.07</v>
      </c>
      <c r="TQ428" s="8">
        <v>0.08</v>
      </c>
      <c r="TT428" s="8">
        <v>57.09</v>
      </c>
      <c r="TU428" s="8">
        <v>0.09</v>
      </c>
      <c r="TV428" s="8">
        <v>59</v>
      </c>
      <c r="TW428" s="8">
        <v>0.13</v>
      </c>
      <c r="TX428" s="8">
        <v>62.77</v>
      </c>
      <c r="TY428" s="8">
        <v>0.15</v>
      </c>
      <c r="WJ428" s="7" t="s">
        <v>3405</v>
      </c>
      <c r="WK428" s="8">
        <v>74.932000000000002</v>
      </c>
      <c r="WL428" s="8">
        <v>3.1E-2</v>
      </c>
      <c r="WM428" s="8">
        <v>61.99</v>
      </c>
      <c r="WN428" s="8">
        <v>2.9000000000000001E-2</v>
      </c>
      <c r="WO428" s="8">
        <v>61.262999999999998</v>
      </c>
      <c r="WP428" s="8">
        <v>3.3000000000000002E-2</v>
      </c>
      <c r="WQ428" s="8">
        <v>54.389000000000003</v>
      </c>
      <c r="WR428" s="8">
        <v>2.9000000000000001E-2</v>
      </c>
      <c r="WS428" s="8">
        <v>55.015000000000001</v>
      </c>
      <c r="WT428" s="8">
        <v>7.0000000000000001E-3</v>
      </c>
      <c r="WU428" s="8">
        <v>50.994</v>
      </c>
      <c r="WV428" s="8">
        <v>1.6E-2</v>
      </c>
      <c r="WW428" s="8">
        <v>1978.6</v>
      </c>
      <c r="WX428" s="8">
        <v>1.8</v>
      </c>
      <c r="WY428" s="8">
        <v>1939.2</v>
      </c>
      <c r="WZ428" s="8">
        <v>1.7</v>
      </c>
      <c r="XA428" s="8">
        <v>0.19500000000000001</v>
      </c>
      <c r="XB428" s="8">
        <v>2E-3</v>
      </c>
      <c r="XC428" s="8">
        <v>-3.2000000000000001E-2</v>
      </c>
      <c r="XD428" s="8">
        <v>1E-3</v>
      </c>
      <c r="XE428" s="8">
        <v>6.3E-2</v>
      </c>
      <c r="XF428" s="8">
        <v>2E-3</v>
      </c>
      <c r="XG428" s="8">
        <v>0.8075</v>
      </c>
      <c r="XH428" s="8">
        <v>1.4E-3</v>
      </c>
      <c r="XI428" s="8">
        <v>29.463000000000001</v>
      </c>
      <c r="XJ428" s="8">
        <v>1E-3</v>
      </c>
      <c r="XK428" s="8">
        <v>800</v>
      </c>
      <c r="XL428" s="8">
        <v>8</v>
      </c>
      <c r="XM428" s="8">
        <v>710</v>
      </c>
      <c r="XO428" s="1">
        <v>0.63357935432042989</v>
      </c>
      <c r="XP428" s="2">
        <v>1228.6370838981777</v>
      </c>
      <c r="XQ428" s="4">
        <v>13.03</v>
      </c>
      <c r="XR428" s="4">
        <v>3.2000000000000001E-2</v>
      </c>
      <c r="XS428" s="45">
        <f t="shared" si="336"/>
        <v>1.0513971345792195</v>
      </c>
      <c r="XT428" s="9">
        <f t="shared" si="309"/>
        <v>8999.706249772611</v>
      </c>
      <c r="XU428" s="46">
        <f t="shared" si="310"/>
        <v>44.424476220472442</v>
      </c>
      <c r="XV428" s="9">
        <f t="shared" si="337"/>
        <v>1228.6290365173272</v>
      </c>
      <c r="XW428" s="9">
        <f t="shared" si="311"/>
        <v>5657.6138050578875</v>
      </c>
      <c r="XX428" s="9">
        <f t="shared" si="312"/>
        <v>3342.0924447147236</v>
      </c>
      <c r="XY428" s="15">
        <f t="shared" si="313"/>
        <v>7.6488146958028358E-3</v>
      </c>
      <c r="XZ428" s="9">
        <f t="shared" si="314"/>
        <v>23.30980374113274</v>
      </c>
      <c r="YA428" s="9">
        <f t="shared" si="315"/>
        <v>60.21160286542078</v>
      </c>
      <c r="YB428" s="10">
        <v>13.029829311632446</v>
      </c>
      <c r="YC428" s="10">
        <v>13.191097209756098</v>
      </c>
      <c r="YD428" s="3">
        <v>6.9746301133336514E-3</v>
      </c>
      <c r="YE428" s="9">
        <v>20.774049468651167</v>
      </c>
      <c r="YF428" s="15">
        <v>8.7900985064786417E-3</v>
      </c>
      <c r="YG428" s="9">
        <v>27.602419404985469</v>
      </c>
      <c r="YH428" s="15">
        <v>7.3676902407578751E-3</v>
      </c>
      <c r="YI428" s="9">
        <v>22.720646207849583</v>
      </c>
      <c r="YJ428" s="9">
        <f t="shared" si="316"/>
        <v>62.426690440607672</v>
      </c>
      <c r="YK428" s="9">
        <f t="shared" si="317"/>
        <v>55.359612773046393</v>
      </c>
      <c r="YL428" s="9">
        <f t="shared" si="318"/>
        <v>22.464871507977598</v>
      </c>
      <c r="YM428" s="9"/>
      <c r="YN428" s="9"/>
      <c r="YO428" s="9"/>
      <c r="YP428" s="14"/>
      <c r="YQ428" s="9"/>
      <c r="YR428" s="9"/>
      <c r="YS428" s="10"/>
      <c r="YT428" s="15"/>
      <c r="YU428" s="16"/>
      <c r="YV428" s="16"/>
      <c r="YW428" s="47"/>
      <c r="YX428" s="5"/>
      <c r="YY428" s="5"/>
      <c r="YZ428" s="5"/>
      <c r="ZA428" s="5"/>
      <c r="ZB428" s="5"/>
      <c r="ZC428" s="6"/>
    </row>
    <row r="429" spans="1:679" s="8" customFormat="1" x14ac:dyDescent="0.25">
      <c r="A429" s="8">
        <v>2</v>
      </c>
      <c r="B429" s="8" t="s">
        <v>305</v>
      </c>
      <c r="C429" s="8" t="s">
        <v>306</v>
      </c>
      <c r="D429" s="8" t="s">
        <v>305</v>
      </c>
      <c r="E429" s="8" t="s">
        <v>3314</v>
      </c>
      <c r="F429" s="8" t="s">
        <v>3316</v>
      </c>
      <c r="G429" s="8" t="s">
        <v>3316</v>
      </c>
      <c r="H429" s="8" t="s">
        <v>3309</v>
      </c>
      <c r="I429" s="8" t="s">
        <v>3310</v>
      </c>
      <c r="J429" s="8" t="s">
        <v>3310</v>
      </c>
      <c r="K429" s="8">
        <v>650</v>
      </c>
      <c r="L429" s="8">
        <v>9.25</v>
      </c>
      <c r="N429" s="7">
        <v>30</v>
      </c>
      <c r="O429" s="7">
        <v>0</v>
      </c>
      <c r="P429" s="8" t="s">
        <v>3369</v>
      </c>
      <c r="Q429" s="8" t="s">
        <v>133</v>
      </c>
      <c r="R429" s="8" t="s">
        <v>307</v>
      </c>
      <c r="S429" s="8" t="s">
        <v>119</v>
      </c>
      <c r="T429" s="8" t="s">
        <v>120</v>
      </c>
      <c r="U429" s="8" t="s">
        <v>135</v>
      </c>
      <c r="V429" s="8" t="s">
        <v>3378</v>
      </c>
      <c r="W429" s="8" t="s">
        <v>3382</v>
      </c>
      <c r="X429" s="8" t="s">
        <v>3388</v>
      </c>
      <c r="Y429" s="8" t="s">
        <v>3388</v>
      </c>
      <c r="Z429" s="8" t="s">
        <v>122</v>
      </c>
      <c r="AA429" s="8" t="s">
        <v>123</v>
      </c>
      <c r="AB429" s="8" t="s">
        <v>124</v>
      </c>
      <c r="AC429" s="8" t="s">
        <v>163</v>
      </c>
      <c r="AD429" s="8" t="s">
        <v>126</v>
      </c>
      <c r="AE429" s="8" t="s">
        <v>3393</v>
      </c>
      <c r="AF429" s="8" t="s">
        <v>127</v>
      </c>
      <c r="AG429" s="8">
        <v>75</v>
      </c>
      <c r="AH429" s="8">
        <v>62</v>
      </c>
      <c r="AI429" s="8">
        <v>95</v>
      </c>
      <c r="AJ429" s="8">
        <v>75</v>
      </c>
      <c r="AK429" s="8">
        <v>6.4</v>
      </c>
      <c r="AL429" s="8">
        <v>6.2</v>
      </c>
      <c r="AM429" s="8">
        <v>6.4</v>
      </c>
      <c r="AN429" s="8">
        <v>6.2</v>
      </c>
      <c r="AO429" s="8">
        <v>460.8</v>
      </c>
      <c r="AP429" s="8">
        <v>1.5</v>
      </c>
      <c r="AQ429" s="8">
        <v>15.1</v>
      </c>
      <c r="AR429" s="8">
        <v>0</v>
      </c>
      <c r="AS429" s="8">
        <v>50992</v>
      </c>
      <c r="AT429" s="8">
        <v>63</v>
      </c>
      <c r="AU429" s="8">
        <v>49661</v>
      </c>
      <c r="AV429" s="8">
        <v>282</v>
      </c>
      <c r="AW429" s="8">
        <v>17573</v>
      </c>
      <c r="AX429" s="8">
        <v>128</v>
      </c>
      <c r="AY429" s="8">
        <v>68580</v>
      </c>
      <c r="AZ429" s="8">
        <v>136</v>
      </c>
      <c r="BA429" s="8">
        <v>8.1759656649999997</v>
      </c>
      <c r="BB429" s="8">
        <v>648</v>
      </c>
      <c r="BE429" s="8">
        <v>6.0791607059999997</v>
      </c>
      <c r="CO429" s="8" t="s">
        <v>308</v>
      </c>
      <c r="CP429" s="8" t="s">
        <v>309</v>
      </c>
      <c r="CQ429" s="8">
        <v>74.998000000000005</v>
      </c>
      <c r="CR429" s="8">
        <v>0.02</v>
      </c>
      <c r="CS429" s="8">
        <v>62</v>
      </c>
      <c r="CT429" s="8">
        <v>2.1000000000000001E-2</v>
      </c>
      <c r="CU429" s="8">
        <v>95.007999999999996</v>
      </c>
      <c r="CV429" s="8">
        <v>1.4999999999999999E-2</v>
      </c>
      <c r="CW429" s="8">
        <v>75.009</v>
      </c>
      <c r="CX429" s="8">
        <v>3.1E-2</v>
      </c>
      <c r="CY429" s="8">
        <v>74.66</v>
      </c>
      <c r="CZ429" s="8">
        <v>0.12</v>
      </c>
      <c r="DA429" s="8">
        <v>52.3</v>
      </c>
      <c r="DB429" s="8">
        <v>7.0000000000000007E-2</v>
      </c>
      <c r="DC429" s="8">
        <v>58.36</v>
      </c>
      <c r="DD429" s="8">
        <v>0.02</v>
      </c>
      <c r="DE429" s="8">
        <v>6.2E-2</v>
      </c>
      <c r="DF429" s="8">
        <v>2E-3</v>
      </c>
      <c r="DG429" s="8">
        <v>0.82179999999999997</v>
      </c>
      <c r="DH429" s="8">
        <v>1.6000000000000001E-3</v>
      </c>
      <c r="DI429" s="8">
        <v>50992</v>
      </c>
      <c r="DJ429" s="8">
        <v>63</v>
      </c>
      <c r="DK429" s="8">
        <v>17573</v>
      </c>
      <c r="DL429" s="8">
        <v>128</v>
      </c>
      <c r="DM429" s="8">
        <v>8.1760000000000002</v>
      </c>
      <c r="DN429" s="8">
        <v>2.5000000000000001E-2</v>
      </c>
      <c r="DU429" s="8">
        <v>460.8</v>
      </c>
      <c r="DV429" s="8">
        <v>2.6</v>
      </c>
      <c r="DW429" s="8">
        <v>461</v>
      </c>
      <c r="DX429" s="8">
        <v>2.6</v>
      </c>
      <c r="DY429" s="8">
        <v>459.1</v>
      </c>
      <c r="DZ429" s="8">
        <v>2.6</v>
      </c>
      <c r="EA429" s="8">
        <v>15.1</v>
      </c>
      <c r="EB429" s="8">
        <v>0.1</v>
      </c>
      <c r="EC429" s="8">
        <v>12.9</v>
      </c>
      <c r="ED429" s="8">
        <v>0</v>
      </c>
      <c r="EE429" s="8">
        <v>12.7</v>
      </c>
      <c r="EF429" s="8">
        <v>0.1</v>
      </c>
      <c r="EG429" s="8">
        <v>6861.4</v>
      </c>
      <c r="EH429" s="8">
        <v>53.7</v>
      </c>
      <c r="EI429" s="8">
        <v>3212.2</v>
      </c>
      <c r="EJ429" s="8">
        <v>65.5</v>
      </c>
      <c r="EK429" s="8">
        <v>1526.8</v>
      </c>
      <c r="EL429" s="8">
        <v>39.700000000000003</v>
      </c>
      <c r="EM429" s="8">
        <v>460</v>
      </c>
      <c r="EO429" s="8">
        <v>460</v>
      </c>
      <c r="EQ429" s="8">
        <v>459</v>
      </c>
      <c r="ES429" s="8">
        <v>2.7</v>
      </c>
      <c r="EU429" s="8">
        <v>2.7</v>
      </c>
      <c r="EW429" s="8">
        <v>2.7</v>
      </c>
      <c r="EY429" s="8">
        <v>0.31</v>
      </c>
      <c r="EZ429" s="8">
        <v>460</v>
      </c>
      <c r="FB429" s="8">
        <v>459</v>
      </c>
      <c r="FD429" s="8">
        <v>459</v>
      </c>
      <c r="FF429" s="8">
        <v>5.5</v>
      </c>
      <c r="FH429" s="8">
        <v>5.2</v>
      </c>
      <c r="FJ429" s="8">
        <v>4.8</v>
      </c>
      <c r="FL429" s="8">
        <v>3490</v>
      </c>
      <c r="FN429" s="8">
        <v>0.85</v>
      </c>
      <c r="FO429" s="8">
        <v>459</v>
      </c>
      <c r="FP429" s="8">
        <v>459</v>
      </c>
      <c r="FQ429" s="8">
        <v>459</v>
      </c>
      <c r="FR429" s="8">
        <v>5.4</v>
      </c>
      <c r="FS429" s="8">
        <v>5</v>
      </c>
      <c r="FT429" s="8">
        <v>4.8</v>
      </c>
      <c r="FU429" s="8">
        <v>3350</v>
      </c>
      <c r="FV429" s="8">
        <v>0.84</v>
      </c>
      <c r="FW429" s="8">
        <v>459.8</v>
      </c>
      <c r="FY429" s="8">
        <v>1.6</v>
      </c>
      <c r="GA429" s="8">
        <v>695.3</v>
      </c>
      <c r="GC429" s="8">
        <v>85</v>
      </c>
      <c r="GE429" s="8">
        <v>8380.2999999999993</v>
      </c>
      <c r="GT429" s="8">
        <v>245.64</v>
      </c>
      <c r="GU429" s="8">
        <v>0.12</v>
      </c>
      <c r="GV429" s="8">
        <v>115.03</v>
      </c>
      <c r="GW429" s="8">
        <v>7.0000000000000007E-2</v>
      </c>
      <c r="GX429" s="8">
        <v>115.75</v>
      </c>
      <c r="GY429" s="8">
        <v>0.04</v>
      </c>
      <c r="GZ429" s="8">
        <v>0.73</v>
      </c>
      <c r="HA429" s="8">
        <v>7.0000000000000007E-2</v>
      </c>
      <c r="HB429" s="8">
        <v>273.57</v>
      </c>
      <c r="HC429" s="8">
        <v>0.12</v>
      </c>
      <c r="HD429" s="8">
        <v>189.68</v>
      </c>
      <c r="HE429" s="8">
        <v>0.09</v>
      </c>
      <c r="HF429" s="8">
        <v>123.7</v>
      </c>
      <c r="HG429" s="8">
        <v>0.03</v>
      </c>
      <c r="HH429" s="8">
        <v>65.97</v>
      </c>
      <c r="HI429" s="8">
        <v>0.1</v>
      </c>
      <c r="HJ429" s="8">
        <v>239</v>
      </c>
      <c r="HK429" s="8">
        <v>0.04</v>
      </c>
      <c r="HL429" s="8">
        <v>112.32</v>
      </c>
      <c r="HM429" s="8">
        <v>0.04</v>
      </c>
      <c r="HN429" s="8">
        <v>113.77</v>
      </c>
      <c r="HO429" s="8">
        <v>0.04</v>
      </c>
      <c r="HP429" s="8">
        <v>1.45</v>
      </c>
      <c r="HQ429" s="8">
        <v>0.04</v>
      </c>
      <c r="HR429" s="8">
        <v>71.27</v>
      </c>
      <c r="HS429" s="8">
        <v>0.04</v>
      </c>
      <c r="HT429" s="8">
        <v>45.64</v>
      </c>
      <c r="HU429" s="8">
        <v>0.15</v>
      </c>
      <c r="HV429" s="8">
        <v>41.6</v>
      </c>
      <c r="HW429" s="8">
        <v>0.03</v>
      </c>
      <c r="HX429" s="8">
        <v>4.03</v>
      </c>
      <c r="HY429" s="8">
        <v>0.14000000000000001</v>
      </c>
      <c r="HZ429" s="8">
        <v>70.69</v>
      </c>
      <c r="IA429" s="8">
        <v>0.04</v>
      </c>
      <c r="IB429" s="8">
        <v>54.55</v>
      </c>
      <c r="IC429" s="8">
        <v>0.12</v>
      </c>
      <c r="ID429" s="8">
        <v>41.21</v>
      </c>
      <c r="IE429" s="8">
        <v>0.03</v>
      </c>
      <c r="IF429" s="8">
        <v>13.34</v>
      </c>
      <c r="IG429" s="8">
        <v>0.11</v>
      </c>
      <c r="KB429" s="8">
        <v>278.63</v>
      </c>
      <c r="KC429" s="8">
        <v>0.16</v>
      </c>
      <c r="KD429" s="8">
        <v>189.62</v>
      </c>
      <c r="KE429" s="8">
        <v>0.19</v>
      </c>
      <c r="KF429" s="8">
        <v>125.08</v>
      </c>
      <c r="KG429" s="8">
        <v>0.04</v>
      </c>
      <c r="KH429" s="8">
        <v>64.53</v>
      </c>
      <c r="KI429" s="8">
        <v>0.22</v>
      </c>
      <c r="KJ429" s="8">
        <v>264.92</v>
      </c>
      <c r="KK429" s="8">
        <v>0.25</v>
      </c>
      <c r="KL429" s="8">
        <v>121.31</v>
      </c>
      <c r="KM429" s="8">
        <v>7.0000000000000007E-2</v>
      </c>
      <c r="KN429" s="8">
        <v>15.77</v>
      </c>
      <c r="KO429" s="8">
        <v>0.09</v>
      </c>
      <c r="KP429" s="8">
        <v>254</v>
      </c>
      <c r="KQ429" s="8">
        <v>7.0000000000000007E-2</v>
      </c>
      <c r="KR429" s="8">
        <v>98.94</v>
      </c>
      <c r="KS429" s="8">
        <v>0.08</v>
      </c>
      <c r="KT429" s="8">
        <v>118.2</v>
      </c>
      <c r="KU429" s="8">
        <v>7.0000000000000007E-2</v>
      </c>
      <c r="KV429" s="8">
        <v>19.260000000000002</v>
      </c>
      <c r="KW429" s="8">
        <v>7.0000000000000007E-2</v>
      </c>
      <c r="KX429" s="8">
        <v>72.02</v>
      </c>
      <c r="KY429" s="8">
        <v>0.17</v>
      </c>
      <c r="KZ429" s="8">
        <v>42.1</v>
      </c>
      <c r="LA429" s="8">
        <v>0.11</v>
      </c>
      <c r="LB429" s="8">
        <v>2.64</v>
      </c>
      <c r="LC429" s="8">
        <v>0.56999999999999995</v>
      </c>
      <c r="LD429" s="8">
        <v>71.72</v>
      </c>
      <c r="LE429" s="8">
        <v>0.13</v>
      </c>
      <c r="LF429" s="8">
        <v>56.42</v>
      </c>
      <c r="LG429" s="8">
        <v>0.09</v>
      </c>
      <c r="LH429" s="8">
        <v>41.91</v>
      </c>
      <c r="LI429" s="8">
        <v>0.08</v>
      </c>
      <c r="LJ429" s="8">
        <v>14.51</v>
      </c>
      <c r="LK429" s="8">
        <v>0.13</v>
      </c>
      <c r="LL429" s="8">
        <v>105.6</v>
      </c>
      <c r="LM429" s="8">
        <v>7.0000000000000007E-2</v>
      </c>
      <c r="MP429" s="8">
        <v>114.8</v>
      </c>
      <c r="MQ429" s="8">
        <v>7.0000000000000007E-2</v>
      </c>
      <c r="MR429" s="8">
        <v>114.41</v>
      </c>
      <c r="MS429" s="8">
        <v>0.06</v>
      </c>
      <c r="MT429" s="8">
        <v>105.6</v>
      </c>
      <c r="MU429" s="8">
        <v>7.0000000000000007E-2</v>
      </c>
      <c r="MV429" s="8">
        <v>106.13</v>
      </c>
      <c r="MW429" s="8">
        <v>0.08</v>
      </c>
      <c r="MX429" s="8">
        <v>51.52</v>
      </c>
      <c r="MY429" s="8">
        <v>0.08</v>
      </c>
      <c r="MZ429" s="8">
        <v>52.06</v>
      </c>
      <c r="NA429" s="8">
        <v>0.05</v>
      </c>
      <c r="NB429" s="8">
        <v>51.94</v>
      </c>
      <c r="NC429" s="8">
        <v>0.04</v>
      </c>
      <c r="ND429" s="8">
        <v>51.87</v>
      </c>
      <c r="NE429" s="8">
        <v>0.04</v>
      </c>
      <c r="NF429" s="8">
        <v>51.94</v>
      </c>
      <c r="NG429" s="8">
        <v>0.04</v>
      </c>
      <c r="NJ429" s="8">
        <v>114.92</v>
      </c>
      <c r="NK429" s="8">
        <v>0.04</v>
      </c>
      <c r="NL429" s="8">
        <v>110.4</v>
      </c>
      <c r="NM429" s="8">
        <v>0.05</v>
      </c>
      <c r="NN429" s="8">
        <v>46.77</v>
      </c>
      <c r="NO429" s="8">
        <v>0.34</v>
      </c>
      <c r="NP429" s="8">
        <v>54.92</v>
      </c>
      <c r="NQ429" s="8">
        <v>0.13</v>
      </c>
      <c r="NR429" s="8">
        <v>189.8</v>
      </c>
      <c r="NS429" s="8">
        <v>0.25</v>
      </c>
      <c r="NT429" s="8">
        <v>103.03</v>
      </c>
      <c r="NU429" s="8">
        <v>0.06</v>
      </c>
      <c r="NV429" s="8">
        <v>98.44</v>
      </c>
      <c r="NW429" s="8">
        <v>0.05</v>
      </c>
      <c r="NX429" s="8">
        <v>45.25</v>
      </c>
      <c r="NY429" s="8">
        <v>0.43</v>
      </c>
      <c r="NZ429" s="8">
        <v>56.09</v>
      </c>
      <c r="OA429" s="8">
        <v>0.51</v>
      </c>
      <c r="OB429" s="8">
        <v>112.32</v>
      </c>
      <c r="OC429" s="8">
        <v>0.04</v>
      </c>
      <c r="OD429" s="8">
        <v>105.54</v>
      </c>
      <c r="OE429" s="8">
        <v>7.0000000000000007E-2</v>
      </c>
      <c r="OF429" s="8">
        <v>93.33</v>
      </c>
      <c r="OG429" s="8">
        <v>0.19</v>
      </c>
      <c r="OH429" s="8">
        <v>114.19</v>
      </c>
      <c r="OI429" s="8">
        <v>0.05</v>
      </c>
      <c r="OJ429" s="8">
        <v>114.97</v>
      </c>
      <c r="OK429" s="8">
        <v>0.05</v>
      </c>
      <c r="OL429" s="8">
        <v>106.42</v>
      </c>
      <c r="OM429" s="8">
        <v>0.06</v>
      </c>
      <c r="ON429" s="8">
        <v>106.86</v>
      </c>
      <c r="OO429" s="8">
        <v>7.0000000000000007E-2</v>
      </c>
      <c r="OP429" s="8">
        <v>114.41</v>
      </c>
      <c r="OQ429" s="8">
        <v>0.06</v>
      </c>
      <c r="OR429" s="8">
        <v>106.13</v>
      </c>
      <c r="OS429" s="8">
        <v>0.08</v>
      </c>
      <c r="PJ429" s="8">
        <v>115.03</v>
      </c>
      <c r="PK429" s="8">
        <v>7.0000000000000007E-2</v>
      </c>
      <c r="PL429" s="8">
        <v>105.54</v>
      </c>
      <c r="PM429" s="8">
        <v>7.0000000000000007E-2</v>
      </c>
      <c r="PN429" s="8">
        <v>114.8</v>
      </c>
      <c r="PO429" s="8">
        <v>7.0000000000000007E-2</v>
      </c>
      <c r="PP429" s="8">
        <v>105.6</v>
      </c>
      <c r="PQ429" s="8">
        <v>7.0000000000000007E-2</v>
      </c>
      <c r="QH429" s="8">
        <v>44.74</v>
      </c>
      <c r="QI429" s="8">
        <v>0.47</v>
      </c>
      <c r="QV429" s="8">
        <v>190.87</v>
      </c>
      <c r="QW429" s="8">
        <v>0.11</v>
      </c>
      <c r="QX429" s="8">
        <v>94.36</v>
      </c>
      <c r="QY429" s="8">
        <v>0.08</v>
      </c>
      <c r="QZ429" s="8">
        <v>93.89</v>
      </c>
      <c r="RA429" s="8">
        <v>0.09</v>
      </c>
      <c r="RB429" s="8">
        <v>74.819999999999993</v>
      </c>
      <c r="RC429" s="8">
        <v>0.06</v>
      </c>
      <c r="RD429" s="8">
        <v>75.39</v>
      </c>
      <c r="RE429" s="8">
        <v>0.05</v>
      </c>
      <c r="RF429" s="8">
        <v>74.760000000000005</v>
      </c>
      <c r="RG429" s="8">
        <v>0.06</v>
      </c>
      <c r="RH429" s="8">
        <v>75.459999999999994</v>
      </c>
      <c r="RI429" s="8">
        <v>0.06</v>
      </c>
      <c r="RJ429" s="8">
        <v>75.22</v>
      </c>
      <c r="RK429" s="8">
        <v>0.06</v>
      </c>
      <c r="RL429" s="8">
        <v>75.38</v>
      </c>
      <c r="RM429" s="8">
        <v>0.08</v>
      </c>
      <c r="RN429" s="8">
        <v>75.19</v>
      </c>
      <c r="RO429" s="8">
        <v>7.0000000000000007E-2</v>
      </c>
      <c r="RP429" s="8">
        <v>78.14</v>
      </c>
      <c r="RQ429" s="8">
        <v>0.09</v>
      </c>
      <c r="RR429" s="8">
        <v>76.36</v>
      </c>
      <c r="RS429" s="8">
        <v>0.06</v>
      </c>
      <c r="RT429" s="8">
        <v>76.22</v>
      </c>
      <c r="RU429" s="8">
        <v>0.06</v>
      </c>
      <c r="RV429" s="8">
        <v>77.13</v>
      </c>
      <c r="RW429" s="8">
        <v>0.1</v>
      </c>
      <c r="RX429" s="8">
        <v>77.22</v>
      </c>
      <c r="RY429" s="8">
        <v>0.08</v>
      </c>
      <c r="RZ429" s="8">
        <v>76.89</v>
      </c>
      <c r="SA429" s="8">
        <v>7.0000000000000007E-2</v>
      </c>
      <c r="SB429" s="8">
        <v>76.12</v>
      </c>
      <c r="SC429" s="8">
        <v>0.06</v>
      </c>
      <c r="SD429" s="8">
        <v>75.31</v>
      </c>
      <c r="SE429" s="8">
        <v>7.0000000000000007E-2</v>
      </c>
      <c r="SF429" s="8">
        <v>75.06</v>
      </c>
      <c r="SG429" s="8">
        <v>0.08</v>
      </c>
      <c r="SH429" s="8">
        <v>75.28</v>
      </c>
      <c r="SI429" s="8">
        <v>0.08</v>
      </c>
      <c r="SJ429" s="8">
        <v>74.8</v>
      </c>
      <c r="SK429" s="8">
        <v>0.08</v>
      </c>
      <c r="SL429" s="8">
        <v>74.930000000000007</v>
      </c>
      <c r="SM429" s="8">
        <v>7.0000000000000007E-2</v>
      </c>
      <c r="SN429" s="8">
        <v>74.88</v>
      </c>
      <c r="SO429" s="8">
        <v>7.0000000000000007E-2</v>
      </c>
      <c r="SP429" s="8">
        <v>75.010000000000005</v>
      </c>
      <c r="SQ429" s="8">
        <v>7.0000000000000007E-2</v>
      </c>
      <c r="SR429" s="8">
        <v>75.39</v>
      </c>
      <c r="SS429" s="8">
        <v>7.0000000000000007E-2</v>
      </c>
      <c r="ST429" s="8">
        <v>75.03</v>
      </c>
      <c r="SU429" s="8">
        <v>7.0000000000000007E-2</v>
      </c>
      <c r="SV429" s="8">
        <v>74.8</v>
      </c>
      <c r="SW429" s="8">
        <v>0.05</v>
      </c>
      <c r="SX429" s="8">
        <v>76.209999999999994</v>
      </c>
      <c r="SY429" s="8">
        <v>0.08</v>
      </c>
      <c r="SZ429" s="8">
        <v>76.31</v>
      </c>
      <c r="TA429" s="8">
        <v>0.09</v>
      </c>
      <c r="TD429" s="8">
        <v>74.84</v>
      </c>
      <c r="TE429" s="8">
        <v>7.0000000000000007E-2</v>
      </c>
      <c r="TF429" s="8">
        <v>74.88</v>
      </c>
      <c r="TG429" s="8">
        <v>0.06</v>
      </c>
      <c r="TH429" s="8">
        <v>75.27</v>
      </c>
      <c r="TI429" s="8">
        <v>7.0000000000000007E-2</v>
      </c>
      <c r="TJ429" s="8">
        <v>75.11</v>
      </c>
      <c r="TK429" s="8">
        <v>0.08</v>
      </c>
      <c r="TL429" s="8">
        <v>75.31</v>
      </c>
      <c r="TN429" s="8">
        <v>74.86</v>
      </c>
      <c r="TO429" s="8">
        <v>0.08</v>
      </c>
      <c r="TP429" s="8">
        <v>76.959999999999994</v>
      </c>
      <c r="TQ429" s="8">
        <v>0.31</v>
      </c>
      <c r="TR429" s="8">
        <v>79.72</v>
      </c>
      <c r="TS429" s="8">
        <v>7.0000000000000007E-2</v>
      </c>
      <c r="TT429" s="8">
        <v>77.62</v>
      </c>
      <c r="TU429" s="8">
        <v>7.0000000000000007E-2</v>
      </c>
      <c r="TV429" s="8">
        <v>75.12</v>
      </c>
      <c r="TW429" s="8">
        <v>0.08</v>
      </c>
      <c r="TX429" s="8">
        <v>74.930000000000007</v>
      </c>
      <c r="TY429" s="8">
        <v>7.0000000000000007E-2</v>
      </c>
      <c r="WJ429" s="8" t="s">
        <v>453</v>
      </c>
      <c r="WK429" s="8">
        <v>74.998000000000005</v>
      </c>
      <c r="WL429" s="8">
        <v>0.02</v>
      </c>
      <c r="WM429" s="8">
        <v>62</v>
      </c>
      <c r="WN429" s="8">
        <v>2.1000000000000001E-2</v>
      </c>
      <c r="WO429" s="8">
        <v>52.027999999999999</v>
      </c>
      <c r="WP429" s="8">
        <v>0.01</v>
      </c>
      <c r="WQ429" s="8">
        <v>49.96</v>
      </c>
      <c r="WR429" s="8">
        <v>1.6E-2</v>
      </c>
      <c r="WS429" s="8">
        <v>95.007999999999996</v>
      </c>
      <c r="WT429" s="8">
        <v>1.4999999999999999E-2</v>
      </c>
      <c r="WU429" s="8">
        <v>75.009</v>
      </c>
      <c r="WV429" s="8">
        <v>3.1E-2</v>
      </c>
      <c r="WW429" s="8">
        <v>1992.1</v>
      </c>
      <c r="WX429" s="8">
        <v>2</v>
      </c>
      <c r="WY429" s="8">
        <v>1961.4</v>
      </c>
      <c r="WZ429" s="8">
        <v>1.9</v>
      </c>
      <c r="XA429" s="8">
        <v>0.28899999999999998</v>
      </c>
      <c r="XB429" s="8">
        <v>2E-3</v>
      </c>
      <c r="XC429" s="8">
        <v>-0.14000000000000001</v>
      </c>
      <c r="XD429" s="8">
        <v>1E-3</v>
      </c>
      <c r="XE429" s="8">
        <v>6.2E-2</v>
      </c>
      <c r="XF429" s="8">
        <v>2E-3</v>
      </c>
      <c r="XG429" s="8">
        <v>0.82179999999999997</v>
      </c>
      <c r="XH429" s="8">
        <v>1.6000000000000001E-3</v>
      </c>
      <c r="XI429" s="8">
        <v>29.193999999999999</v>
      </c>
      <c r="XJ429" s="8">
        <v>1E-3</v>
      </c>
      <c r="XK429" s="8">
        <v>8388</v>
      </c>
      <c r="XL429" s="8">
        <v>20</v>
      </c>
      <c r="XM429" s="8">
        <v>760</v>
      </c>
      <c r="XO429" s="1">
        <v>2.7204080612091459E-2</v>
      </c>
      <c r="XP429" s="2">
        <v>52.397779666949354</v>
      </c>
      <c r="XQ429" s="4">
        <v>13.029</v>
      </c>
      <c r="XR429" s="4">
        <v>0.13200000000000001</v>
      </c>
      <c r="XS429" s="45">
        <f t="shared" si="336"/>
        <v>1.0685021243691564</v>
      </c>
      <c r="XT429" s="9">
        <f t="shared" si="309"/>
        <v>9225.9386207321113</v>
      </c>
      <c r="XU429" s="46">
        <f t="shared" si="310"/>
        <v>66.593082141732282</v>
      </c>
      <c r="XV429" s="9">
        <f t="shared" si="337"/>
        <v>56.136651651801152</v>
      </c>
      <c r="XW429" s="9">
        <f t="shared" si="311"/>
        <v>238.87655901227313</v>
      </c>
      <c r="XX429" s="9">
        <f t="shared" si="312"/>
        <v>8987.0620617198383</v>
      </c>
      <c r="XY429" s="15">
        <f t="shared" si="313"/>
        <v>8.9143283750165187E-3</v>
      </c>
      <c r="XZ429" s="9">
        <f t="shared" si="314"/>
        <v>27.88200824784612</v>
      </c>
      <c r="YA429" s="9">
        <f t="shared" si="315"/>
        <v>50.959497875630845</v>
      </c>
      <c r="YB429" s="10">
        <v>14.100165847311189</v>
      </c>
      <c r="YC429" s="10">
        <v>12.955429784824991</v>
      </c>
      <c r="YD429" s="3">
        <v>1.3926751381530655E-2</v>
      </c>
      <c r="YE429" s="9">
        <v>38.16568305689789</v>
      </c>
      <c r="YF429" s="15">
        <v>8.7810979208495076E-3</v>
      </c>
      <c r="YG429" s="9">
        <v>27.608667657170663</v>
      </c>
      <c r="YH429" s="15">
        <v>7.1324079268286246E-3</v>
      </c>
      <c r="YI429" s="9">
        <v>20.218966514675135</v>
      </c>
      <c r="YJ429" s="9">
        <f t="shared" si="316"/>
        <v>75.520822137260211</v>
      </c>
      <c r="YK429" s="9">
        <f t="shared" si="317"/>
        <v>62.387844521019161</v>
      </c>
      <c r="YL429" s="9">
        <f t="shared" si="318"/>
        <v>19.959142283924912</v>
      </c>
      <c r="YM429" s="9">
        <f t="shared" ref="YM429:YM434" si="338">(XZ429-YL429)*XT429</f>
        <v>73095.875083424617</v>
      </c>
      <c r="YN429" s="9">
        <f t="shared" ref="YN429:YN434" si="339">0.24*(YJ429-YA429)*XT429</f>
        <v>54384.30481960583</v>
      </c>
      <c r="YO429" s="9">
        <f t="shared" ref="YO429:YO434" si="340">XK429-XM429</f>
        <v>7628</v>
      </c>
      <c r="YP429" s="14">
        <f t="shared" ref="YP429:YP434" si="341">YO429*3.413/YM429</f>
        <v>0.35616734829820251</v>
      </c>
      <c r="YQ429" s="9">
        <f t="shared" ref="YQ429:YQ434" si="342">YM429-(XM429-XU429)*3.413</f>
        <v>70729.277272774343</v>
      </c>
      <c r="YR429" s="9">
        <f t="shared" ref="YR429:YR434" si="343">YN429-(XM429-XU429)*3.413</f>
        <v>52017.707008955564</v>
      </c>
      <c r="YS429" s="10">
        <f t="shared" ref="YS429:YS434" si="344">YQ429/XK429</f>
        <v>8.4321980535019492</v>
      </c>
      <c r="YT429" s="15">
        <f t="shared" ref="YT429:YT434" si="345">(YA429-YW429)/(YJ429-YW429)</f>
        <v>0.13725845009601387</v>
      </c>
      <c r="YU429" s="16">
        <f t="shared" ref="YU429:YU434" si="346">-XZ429+YL429</f>
        <v>-7.9228659639212076</v>
      </c>
      <c r="YV429" s="16">
        <f t="shared" ref="YV429:YV434" si="347">-YJ429+YA429</f>
        <v>-24.561324261629366</v>
      </c>
      <c r="YW429" s="47">
        <f t="shared" ref="YW429:YW434" si="348">(-(-0.0182984848494437-(YU429/YV429))+SQRT((-0.0182984848494437-(YU429/YV429))^2-4*0.00577826340327261*(6.76723916086377-XZ429+(YU429/YV429)*YJ429)))/(2*0.00577826340327261)</f>
        <v>47.051897388750326</v>
      </c>
      <c r="YX429" s="5">
        <f t="shared" ref="YX429:YX434" si="349">XT429*(XZ429-YL429)</f>
        <v>73095.875083424617</v>
      </c>
      <c r="YY429" s="5">
        <f t="shared" ref="YY429:YY434" si="350">XT429*(YG429-YI429)</f>
        <v>68176.929166217713</v>
      </c>
      <c r="YZ429" s="5">
        <f t="shared" ref="YZ429:YZ434" si="351">XT429*(YI429-YL429)</f>
        <v>2397.1224050804899</v>
      </c>
      <c r="ZA429" s="5">
        <f t="shared" ref="ZA429:ZA434" si="352">XW429*(YE429-YG429)</f>
        <v>2521.8235121264174</v>
      </c>
      <c r="ZB429" s="5">
        <f t="shared" ref="ZB429:ZB434" si="353">SUM(YY429:ZA429)</f>
        <v>73095.875083424617</v>
      </c>
      <c r="ZC429" s="6">
        <f t="shared" ref="ZC429:ZC434" si="354">ZB429/YX429</f>
        <v>1</v>
      </c>
    </row>
    <row r="430" spans="1:679" s="8" customFormat="1" x14ac:dyDescent="0.25">
      <c r="A430" s="8">
        <v>2</v>
      </c>
      <c r="B430" s="8" t="s">
        <v>310</v>
      </c>
      <c r="C430" s="8" t="s">
        <v>311</v>
      </c>
      <c r="D430" s="8" t="s">
        <v>310</v>
      </c>
      <c r="E430" s="8" t="s">
        <v>3314</v>
      </c>
      <c r="F430" s="8" t="s">
        <v>3316</v>
      </c>
      <c r="G430" s="8" t="s">
        <v>3316</v>
      </c>
      <c r="H430" s="8" t="s">
        <v>3309</v>
      </c>
      <c r="I430" s="8" t="s">
        <v>3310</v>
      </c>
      <c r="J430" s="8" t="s">
        <v>3310</v>
      </c>
      <c r="K430" s="8">
        <v>650</v>
      </c>
      <c r="L430" s="8">
        <v>9.25</v>
      </c>
      <c r="N430" s="7">
        <v>0</v>
      </c>
      <c r="O430" s="7">
        <v>0</v>
      </c>
      <c r="P430" s="8" t="s">
        <v>3369</v>
      </c>
      <c r="Q430" s="8" t="s">
        <v>312</v>
      </c>
      <c r="R430" s="8" t="s">
        <v>313</v>
      </c>
      <c r="S430" s="8" t="s">
        <v>119</v>
      </c>
      <c r="T430" s="8" t="s">
        <v>120</v>
      </c>
      <c r="U430" s="8" t="s">
        <v>135</v>
      </c>
      <c r="V430" s="8" t="s">
        <v>3378</v>
      </c>
      <c r="W430" s="8" t="s">
        <v>3382</v>
      </c>
      <c r="X430" s="8" t="s">
        <v>3388</v>
      </c>
      <c r="Y430" s="8" t="s">
        <v>3388</v>
      </c>
      <c r="Z430" s="8" t="s">
        <v>122</v>
      </c>
      <c r="AA430" s="8" t="s">
        <v>123</v>
      </c>
      <c r="AB430" s="8" t="s">
        <v>124</v>
      </c>
      <c r="AC430" s="8" t="s">
        <v>314</v>
      </c>
      <c r="AD430" s="8" t="s">
        <v>126</v>
      </c>
      <c r="AE430" s="8" t="s">
        <v>3393</v>
      </c>
      <c r="AF430" s="8" t="s">
        <v>127</v>
      </c>
      <c r="AG430" s="8">
        <v>75</v>
      </c>
      <c r="AH430" s="8">
        <v>62</v>
      </c>
      <c r="AI430" s="8">
        <v>95</v>
      </c>
      <c r="AJ430" s="8">
        <v>75</v>
      </c>
      <c r="AK430" s="8">
        <v>7.36</v>
      </c>
      <c r="AL430" s="8">
        <v>7.13</v>
      </c>
      <c r="AM430" s="8">
        <v>6.4</v>
      </c>
      <c r="AN430" s="8">
        <v>6.2</v>
      </c>
      <c r="AO430" s="8">
        <v>461.2</v>
      </c>
      <c r="AP430" s="8">
        <v>1.4</v>
      </c>
      <c r="AQ430" s="8">
        <v>14.7</v>
      </c>
      <c r="AR430" s="8">
        <v>0</v>
      </c>
      <c r="AS430" s="8">
        <v>52203</v>
      </c>
      <c r="AT430" s="8">
        <v>59</v>
      </c>
      <c r="AU430" s="8">
        <v>51484</v>
      </c>
      <c r="AV430" s="8">
        <v>238</v>
      </c>
      <c r="AW430" s="8">
        <v>19179</v>
      </c>
      <c r="AX430" s="8">
        <v>107</v>
      </c>
      <c r="AY430" s="8">
        <v>71401</v>
      </c>
      <c r="AZ430" s="8">
        <v>141</v>
      </c>
      <c r="BA430" s="8">
        <v>9.1434242539999993</v>
      </c>
      <c r="BB430" s="8">
        <v>648</v>
      </c>
      <c r="BE430" s="8">
        <v>6.6849788710000002</v>
      </c>
      <c r="CO430" s="8" t="s">
        <v>315</v>
      </c>
      <c r="CP430" s="8" t="s">
        <v>316</v>
      </c>
      <c r="CQ430" s="8">
        <v>74.984999999999999</v>
      </c>
      <c r="CR430" s="8">
        <v>1.0999999999999999E-2</v>
      </c>
      <c r="CS430" s="8">
        <v>62.000999999999998</v>
      </c>
      <c r="CT430" s="8">
        <v>0.02</v>
      </c>
      <c r="CU430" s="8">
        <v>95</v>
      </c>
      <c r="CV430" s="8">
        <v>1.2E-2</v>
      </c>
      <c r="CW430" s="8">
        <v>74.998000000000005</v>
      </c>
      <c r="CX430" s="8">
        <v>2.1999999999999999E-2</v>
      </c>
      <c r="CY430" s="8">
        <v>74.849999999999994</v>
      </c>
      <c r="CZ430" s="8">
        <v>0.1</v>
      </c>
      <c r="DA430" s="8">
        <v>51.74</v>
      </c>
      <c r="DB430" s="8">
        <v>0.06</v>
      </c>
      <c r="DC430" s="8">
        <v>57.28</v>
      </c>
      <c r="DD430" s="8">
        <v>0.02</v>
      </c>
      <c r="DE430" s="8">
        <v>0.08</v>
      </c>
      <c r="DF430" s="8">
        <v>2E-3</v>
      </c>
      <c r="DG430" s="8">
        <v>1.5194000000000001</v>
      </c>
      <c r="DH430" s="8">
        <v>2.3E-3</v>
      </c>
      <c r="DI430" s="8">
        <v>52203</v>
      </c>
      <c r="DJ430" s="8">
        <v>59</v>
      </c>
      <c r="DK430" s="8">
        <v>19179</v>
      </c>
      <c r="DL430" s="8">
        <v>107</v>
      </c>
      <c r="DM430" s="8">
        <v>9.1430000000000007</v>
      </c>
      <c r="DN430" s="8">
        <v>2.9000000000000001E-2</v>
      </c>
      <c r="DU430" s="8">
        <v>461.2</v>
      </c>
      <c r="DV430" s="8">
        <v>2.6</v>
      </c>
      <c r="DW430" s="8">
        <v>461.9</v>
      </c>
      <c r="DX430" s="8">
        <v>2.6</v>
      </c>
      <c r="DY430" s="8">
        <v>458.9</v>
      </c>
      <c r="DZ430" s="8">
        <v>2.6</v>
      </c>
      <c r="EA430" s="8">
        <v>14.7</v>
      </c>
      <c r="EB430" s="8">
        <v>0.1</v>
      </c>
      <c r="EC430" s="8">
        <v>12.3</v>
      </c>
      <c r="ED430" s="8">
        <v>0</v>
      </c>
      <c r="EE430" s="8">
        <v>12.1</v>
      </c>
      <c r="EF430" s="8">
        <v>0.1</v>
      </c>
      <c r="EG430" s="8">
        <v>6632</v>
      </c>
      <c r="EH430" s="8">
        <v>55.8</v>
      </c>
      <c r="EI430" s="8">
        <v>3158.4</v>
      </c>
      <c r="EJ430" s="8">
        <v>64.099999999999994</v>
      </c>
      <c r="EK430" s="8">
        <v>1177</v>
      </c>
      <c r="EL430" s="8">
        <v>41.5</v>
      </c>
      <c r="EM430" s="8">
        <v>460</v>
      </c>
      <c r="EO430" s="8">
        <v>460</v>
      </c>
      <c r="EQ430" s="8">
        <v>460</v>
      </c>
      <c r="ES430" s="8">
        <v>2.7</v>
      </c>
      <c r="EU430" s="8">
        <v>2.7</v>
      </c>
      <c r="EW430" s="8">
        <v>2.6</v>
      </c>
      <c r="EY430" s="8">
        <v>0.32</v>
      </c>
      <c r="EZ430" s="8">
        <v>460</v>
      </c>
      <c r="FB430" s="8">
        <v>460</v>
      </c>
      <c r="FD430" s="8">
        <v>460</v>
      </c>
      <c r="FF430" s="8">
        <v>5.0999999999999996</v>
      </c>
      <c r="FH430" s="8">
        <v>4.8</v>
      </c>
      <c r="FJ430" s="8">
        <v>4.4000000000000004</v>
      </c>
      <c r="FL430" s="8">
        <v>3140</v>
      </c>
      <c r="FN430" s="8">
        <v>0.83</v>
      </c>
      <c r="FO430" s="8">
        <v>460</v>
      </c>
      <c r="FP430" s="8">
        <v>460</v>
      </c>
      <c r="FQ430" s="8">
        <v>460</v>
      </c>
      <c r="FR430" s="8">
        <v>5.2</v>
      </c>
      <c r="FS430" s="8">
        <v>4.5999999999999996</v>
      </c>
      <c r="FT430" s="8">
        <v>4.4000000000000004</v>
      </c>
      <c r="FU430" s="8">
        <v>3110</v>
      </c>
      <c r="FV430" s="8">
        <v>0.82</v>
      </c>
      <c r="FW430" s="8">
        <v>460.3</v>
      </c>
      <c r="FY430" s="8">
        <v>1.6</v>
      </c>
      <c r="GA430" s="8">
        <v>702.5</v>
      </c>
      <c r="GC430" s="8">
        <v>85</v>
      </c>
      <c r="GE430" s="8">
        <v>7807.5</v>
      </c>
      <c r="GT430" s="8">
        <v>227.15</v>
      </c>
      <c r="GU430" s="8">
        <v>0.12</v>
      </c>
      <c r="GV430" s="8">
        <v>98.81</v>
      </c>
      <c r="GW430" s="8">
        <v>0.08</v>
      </c>
      <c r="GX430" s="8">
        <v>110.15</v>
      </c>
      <c r="GY430" s="8">
        <v>0.04</v>
      </c>
      <c r="GZ430" s="8">
        <v>11.33</v>
      </c>
      <c r="HA430" s="8">
        <v>0.08</v>
      </c>
      <c r="HB430" s="8">
        <v>245.66</v>
      </c>
      <c r="HC430" s="8">
        <v>0.13</v>
      </c>
      <c r="HD430" s="8">
        <v>175.52</v>
      </c>
      <c r="HE430" s="8">
        <v>0.12</v>
      </c>
      <c r="HF430" s="8">
        <v>115.77</v>
      </c>
      <c r="HG430" s="8">
        <v>0.04</v>
      </c>
      <c r="HH430" s="8">
        <v>59.75</v>
      </c>
      <c r="HI430" s="8">
        <v>0.13</v>
      </c>
      <c r="HJ430" s="8">
        <v>221.6</v>
      </c>
      <c r="HK430" s="8">
        <v>0.05</v>
      </c>
      <c r="HL430" s="8">
        <v>97.36</v>
      </c>
      <c r="HM430" s="8">
        <v>0.05</v>
      </c>
      <c r="HN430" s="8">
        <v>108.4</v>
      </c>
      <c r="HO430" s="8">
        <v>0.05</v>
      </c>
      <c r="HP430" s="8">
        <v>11.08</v>
      </c>
      <c r="HQ430" s="8">
        <v>0.05</v>
      </c>
      <c r="HR430" s="8">
        <v>69.56</v>
      </c>
      <c r="HS430" s="8">
        <v>0.05</v>
      </c>
      <c r="HT430" s="8">
        <v>44.1</v>
      </c>
      <c r="HU430" s="8">
        <v>0.19</v>
      </c>
      <c r="HV430" s="8">
        <v>40.47</v>
      </c>
      <c r="HW430" s="8">
        <v>0.03</v>
      </c>
      <c r="HX430" s="8">
        <v>3.63</v>
      </c>
      <c r="HY430" s="8">
        <v>0.2</v>
      </c>
      <c r="HZ430" s="8">
        <v>68.98</v>
      </c>
      <c r="IA430" s="8">
        <v>0.05</v>
      </c>
      <c r="IB430" s="8">
        <v>50.95</v>
      </c>
      <c r="IC430" s="8">
        <v>0.25</v>
      </c>
      <c r="ID430" s="8">
        <v>40.08</v>
      </c>
      <c r="IE430" s="8">
        <v>0.03</v>
      </c>
      <c r="IF430" s="8">
        <v>10.87</v>
      </c>
      <c r="IG430" s="8">
        <v>0.27</v>
      </c>
      <c r="KB430" s="8">
        <v>255.51</v>
      </c>
      <c r="KC430" s="8">
        <v>0.13</v>
      </c>
      <c r="KD430" s="8">
        <v>178.54</v>
      </c>
      <c r="KE430" s="8">
        <v>0.14000000000000001</v>
      </c>
      <c r="KF430" s="8">
        <v>118.64</v>
      </c>
      <c r="KG430" s="8">
        <v>0.04</v>
      </c>
      <c r="KH430" s="8">
        <v>59.89</v>
      </c>
      <c r="KI430" s="8">
        <v>0.15</v>
      </c>
      <c r="KJ430" s="8">
        <v>242.15</v>
      </c>
      <c r="KK430" s="8">
        <v>0.22</v>
      </c>
      <c r="KL430" s="8">
        <v>114.74</v>
      </c>
      <c r="KM430" s="8">
        <v>7.0000000000000007E-2</v>
      </c>
      <c r="KN430" s="8">
        <v>17.14</v>
      </c>
      <c r="KO430" s="8">
        <v>0.08</v>
      </c>
      <c r="KP430" s="8">
        <v>232.5</v>
      </c>
      <c r="KQ430" s="8">
        <v>0.05</v>
      </c>
      <c r="KR430" s="8">
        <v>91.52</v>
      </c>
      <c r="KS430" s="8">
        <v>0.04</v>
      </c>
      <c r="KT430" s="8">
        <v>111.8</v>
      </c>
      <c r="KU430" s="8">
        <v>0.05</v>
      </c>
      <c r="KV430" s="8">
        <v>20.28</v>
      </c>
      <c r="KW430" s="8">
        <v>0.05</v>
      </c>
      <c r="KX430" s="8">
        <v>71.069999999999993</v>
      </c>
      <c r="KY430" s="8">
        <v>0.13</v>
      </c>
      <c r="KZ430" s="8">
        <v>41.49</v>
      </c>
      <c r="LA430" s="8">
        <v>0.09</v>
      </c>
      <c r="LB430" s="8">
        <v>2.79</v>
      </c>
      <c r="LC430" s="8">
        <v>0.35</v>
      </c>
      <c r="LD430" s="8">
        <v>70.73</v>
      </c>
      <c r="LE430" s="8">
        <v>0.11</v>
      </c>
      <c r="LF430" s="8">
        <v>52.61</v>
      </c>
      <c r="LG430" s="8">
        <v>0.2</v>
      </c>
      <c r="LH430" s="8">
        <v>41.27</v>
      </c>
      <c r="LI430" s="8">
        <v>7.0000000000000007E-2</v>
      </c>
      <c r="LJ430" s="8">
        <v>11.34</v>
      </c>
      <c r="LK430" s="8">
        <v>0.21</v>
      </c>
      <c r="LL430" s="8">
        <v>97.33</v>
      </c>
      <c r="LM430" s="8">
        <v>0.05</v>
      </c>
      <c r="MP430" s="8">
        <v>98.93</v>
      </c>
      <c r="MQ430" s="8">
        <v>0.08</v>
      </c>
      <c r="MR430" s="8">
        <v>98.8</v>
      </c>
      <c r="MS430" s="8">
        <v>0.06</v>
      </c>
      <c r="MT430" s="8">
        <v>97.33</v>
      </c>
      <c r="MU430" s="8">
        <v>0.05</v>
      </c>
      <c r="MV430" s="8">
        <v>97.71</v>
      </c>
      <c r="MW430" s="8">
        <v>7.0000000000000007E-2</v>
      </c>
      <c r="MX430" s="8">
        <v>50.9</v>
      </c>
      <c r="MY430" s="8">
        <v>7.0000000000000007E-2</v>
      </c>
      <c r="MZ430" s="8">
        <v>51.48</v>
      </c>
      <c r="NA430" s="8">
        <v>0.05</v>
      </c>
      <c r="NB430" s="8">
        <v>51.37</v>
      </c>
      <c r="NC430" s="8">
        <v>0.04</v>
      </c>
      <c r="ND430" s="8">
        <v>51.18</v>
      </c>
      <c r="NE430" s="8">
        <v>0.05</v>
      </c>
      <c r="NF430" s="8">
        <v>51.28</v>
      </c>
      <c r="NG430" s="8">
        <v>0.04</v>
      </c>
      <c r="NJ430" s="8">
        <v>98.34</v>
      </c>
      <c r="NK430" s="8">
        <v>0.05</v>
      </c>
      <c r="NL430" s="8">
        <v>96.89</v>
      </c>
      <c r="NM430" s="8">
        <v>7.0000000000000007E-2</v>
      </c>
      <c r="NN430" s="8">
        <v>44.93</v>
      </c>
      <c r="NO430" s="8">
        <v>0.42</v>
      </c>
      <c r="NP430" s="8">
        <v>50.63</v>
      </c>
      <c r="NQ430" s="8">
        <v>0.27</v>
      </c>
      <c r="NR430" s="8">
        <v>178.59</v>
      </c>
      <c r="NS430" s="8">
        <v>0.17</v>
      </c>
      <c r="NT430" s="8">
        <v>95.04</v>
      </c>
      <c r="NU430" s="8">
        <v>0.06</v>
      </c>
      <c r="NV430" s="8">
        <v>91.08</v>
      </c>
      <c r="NW430" s="8">
        <v>0.03</v>
      </c>
      <c r="NX430" s="8">
        <v>44.31</v>
      </c>
      <c r="NY430" s="8">
        <v>0.24</v>
      </c>
      <c r="NZ430" s="8">
        <v>54.46</v>
      </c>
      <c r="OA430" s="8">
        <v>0.28000000000000003</v>
      </c>
      <c r="OB430" s="8">
        <v>97.36</v>
      </c>
      <c r="OC430" s="8">
        <v>0.05</v>
      </c>
      <c r="OD430" s="8">
        <v>97.6</v>
      </c>
      <c r="OE430" s="8">
        <v>7.0000000000000007E-2</v>
      </c>
      <c r="OF430" s="8">
        <v>93.08</v>
      </c>
      <c r="OG430" s="8">
        <v>0.2</v>
      </c>
      <c r="OH430" s="8">
        <v>98.61</v>
      </c>
      <c r="OI430" s="8">
        <v>0.1</v>
      </c>
      <c r="OJ430" s="8">
        <v>99.28</v>
      </c>
      <c r="OK430" s="8">
        <v>0.06</v>
      </c>
      <c r="OL430" s="8">
        <v>98.05</v>
      </c>
      <c r="OM430" s="8">
        <v>0.05</v>
      </c>
      <c r="ON430" s="8">
        <v>98.37</v>
      </c>
      <c r="OO430" s="8">
        <v>0.05</v>
      </c>
      <c r="OP430" s="8">
        <v>98.8</v>
      </c>
      <c r="OQ430" s="8">
        <v>0.06</v>
      </c>
      <c r="OR430" s="8">
        <v>97.71</v>
      </c>
      <c r="OS430" s="8">
        <v>7.0000000000000007E-2</v>
      </c>
      <c r="PJ430" s="8">
        <v>98.81</v>
      </c>
      <c r="PK430" s="8">
        <v>0.08</v>
      </c>
      <c r="PL430" s="8">
        <v>97.6</v>
      </c>
      <c r="PM430" s="8">
        <v>7.0000000000000007E-2</v>
      </c>
      <c r="PN430" s="8">
        <v>98.93</v>
      </c>
      <c r="PO430" s="8">
        <v>0.08</v>
      </c>
      <c r="PP430" s="8">
        <v>97.33</v>
      </c>
      <c r="PQ430" s="8">
        <v>0.05</v>
      </c>
      <c r="QH430" s="8">
        <v>44.26</v>
      </c>
      <c r="QI430" s="8">
        <v>0.27</v>
      </c>
      <c r="QV430" s="8">
        <v>176.54</v>
      </c>
      <c r="QW430" s="8">
        <v>0.16</v>
      </c>
      <c r="QX430" s="8">
        <v>95.36</v>
      </c>
      <c r="QY430" s="8">
        <v>0.08</v>
      </c>
      <c r="QZ430" s="8">
        <v>95.29</v>
      </c>
      <c r="RA430" s="8">
        <v>0.09</v>
      </c>
      <c r="RB430" s="8">
        <v>75.2</v>
      </c>
      <c r="RC430" s="8">
        <v>0.06</v>
      </c>
      <c r="RD430" s="8">
        <v>75.72</v>
      </c>
      <c r="RE430" s="8">
        <v>0.04</v>
      </c>
      <c r="RF430" s="8">
        <v>75.12</v>
      </c>
      <c r="RG430" s="8">
        <v>0.06</v>
      </c>
      <c r="RH430" s="8">
        <v>75.83</v>
      </c>
      <c r="RI430" s="8">
        <v>0.06</v>
      </c>
      <c r="RJ430" s="8">
        <v>75.599999999999994</v>
      </c>
      <c r="RK430" s="8">
        <v>0.06</v>
      </c>
      <c r="RL430" s="8">
        <v>75.760000000000005</v>
      </c>
      <c r="RM430" s="8">
        <v>7.0000000000000007E-2</v>
      </c>
      <c r="RN430" s="8">
        <v>75.55</v>
      </c>
      <c r="RO430" s="8">
        <v>0.06</v>
      </c>
      <c r="RP430" s="8">
        <v>78.430000000000007</v>
      </c>
      <c r="RQ430" s="8">
        <v>7.0000000000000007E-2</v>
      </c>
      <c r="RR430" s="8">
        <v>76.81</v>
      </c>
      <c r="RS430" s="8">
        <v>0.05</v>
      </c>
      <c r="RT430" s="8">
        <v>76.709999999999994</v>
      </c>
      <c r="RU430" s="8">
        <v>0.05</v>
      </c>
      <c r="RV430" s="8">
        <v>77.36</v>
      </c>
      <c r="RW430" s="8">
        <v>7.0000000000000007E-2</v>
      </c>
      <c r="RX430" s="8">
        <v>77.59</v>
      </c>
      <c r="RY430" s="8">
        <v>7.0000000000000007E-2</v>
      </c>
      <c r="RZ430" s="8">
        <v>77.349999999999994</v>
      </c>
      <c r="SA430" s="8">
        <v>0.06</v>
      </c>
      <c r="SB430" s="8">
        <v>76.569999999999993</v>
      </c>
      <c r="SC430" s="8">
        <v>7.0000000000000007E-2</v>
      </c>
      <c r="SD430" s="8">
        <v>75.72</v>
      </c>
      <c r="SE430" s="8">
        <v>0.06</v>
      </c>
      <c r="SF430" s="8">
        <v>75.55</v>
      </c>
      <c r="SG430" s="8">
        <v>0.1</v>
      </c>
      <c r="SH430" s="8">
        <v>75.67</v>
      </c>
      <c r="SI430" s="8">
        <v>7.0000000000000007E-2</v>
      </c>
      <c r="SJ430" s="8">
        <v>75.16</v>
      </c>
      <c r="SK430" s="8">
        <v>7.0000000000000007E-2</v>
      </c>
      <c r="SL430" s="8">
        <v>75.37</v>
      </c>
      <c r="SM430" s="8">
        <v>0.06</v>
      </c>
      <c r="SN430" s="8">
        <v>75.3</v>
      </c>
      <c r="SO430" s="8">
        <v>0.06</v>
      </c>
      <c r="SP430" s="8">
        <v>75.64</v>
      </c>
      <c r="SQ430" s="8">
        <v>0.11</v>
      </c>
      <c r="SR430" s="8">
        <v>76.849999999999994</v>
      </c>
      <c r="SS430" s="8">
        <v>0.09</v>
      </c>
      <c r="ST430" s="8">
        <v>75.459999999999994</v>
      </c>
      <c r="SU430" s="8">
        <v>0.06</v>
      </c>
      <c r="SV430" s="8">
        <v>76.34</v>
      </c>
      <c r="SW430" s="8">
        <v>0.08</v>
      </c>
      <c r="SX430" s="8">
        <v>80.39</v>
      </c>
      <c r="SY430" s="8">
        <v>0.19</v>
      </c>
      <c r="SZ430" s="8">
        <v>80.41</v>
      </c>
      <c r="TA430" s="8">
        <v>0.24</v>
      </c>
      <c r="TD430" s="8">
        <v>75.14</v>
      </c>
      <c r="TE430" s="8">
        <v>0.06</v>
      </c>
      <c r="TF430" s="8">
        <v>75.17</v>
      </c>
      <c r="TG430" s="8">
        <v>0.06</v>
      </c>
      <c r="TH430" s="8">
        <v>75.59</v>
      </c>
      <c r="TI430" s="8">
        <v>7.0000000000000007E-2</v>
      </c>
      <c r="TJ430" s="8">
        <v>75.38</v>
      </c>
      <c r="TK430" s="8">
        <v>7.0000000000000007E-2</v>
      </c>
      <c r="TL430" s="8">
        <v>75.569999999999993</v>
      </c>
      <c r="TN430" s="8">
        <v>75.19</v>
      </c>
      <c r="TO430" s="8">
        <v>0.06</v>
      </c>
      <c r="TP430" s="8">
        <v>80.08</v>
      </c>
      <c r="TQ430" s="8">
        <v>0.06</v>
      </c>
      <c r="TR430" s="8">
        <v>80.25</v>
      </c>
      <c r="TS430" s="8">
        <v>7.0000000000000007E-2</v>
      </c>
      <c r="TT430" s="8">
        <v>77.900000000000006</v>
      </c>
      <c r="TU430" s="8">
        <v>0.06</v>
      </c>
      <c r="TV430" s="8">
        <v>75.510000000000005</v>
      </c>
      <c r="TW430" s="8">
        <v>7.0000000000000007E-2</v>
      </c>
      <c r="TX430" s="8">
        <v>75.37</v>
      </c>
      <c r="TY430" s="8">
        <v>0.06</v>
      </c>
      <c r="WJ430" s="8" t="s">
        <v>453</v>
      </c>
      <c r="WK430" s="8">
        <v>74.984999999999999</v>
      </c>
      <c r="WL430" s="8">
        <v>1.0999999999999999E-2</v>
      </c>
      <c r="WM430" s="8">
        <v>62.000999999999998</v>
      </c>
      <c r="WN430" s="8">
        <v>0.02</v>
      </c>
      <c r="WO430" s="8">
        <v>51.542000000000002</v>
      </c>
      <c r="WP430" s="8">
        <v>5.0000000000000001E-3</v>
      </c>
      <c r="WQ430" s="8">
        <v>49.417000000000002</v>
      </c>
      <c r="WR430" s="8">
        <v>0.01</v>
      </c>
      <c r="WS430" s="8">
        <v>95</v>
      </c>
      <c r="WT430" s="8">
        <v>1.2E-2</v>
      </c>
      <c r="WU430" s="8">
        <v>74.998000000000005</v>
      </c>
      <c r="WV430" s="8">
        <v>2.1999999999999999E-2</v>
      </c>
      <c r="WW430" s="8">
        <v>1989.8</v>
      </c>
      <c r="WX430" s="8">
        <v>1.5</v>
      </c>
      <c r="WY430" s="8">
        <v>1969.2</v>
      </c>
      <c r="WZ430" s="8">
        <v>1.5</v>
      </c>
      <c r="XA430" s="8">
        <v>0.29199999999999998</v>
      </c>
      <c r="XB430" s="8">
        <v>2E-3</v>
      </c>
      <c r="XC430" s="8">
        <v>-0.13900000000000001</v>
      </c>
      <c r="XD430" s="8">
        <v>1E-3</v>
      </c>
      <c r="XE430" s="8">
        <v>0.08</v>
      </c>
      <c r="XF430" s="8">
        <v>2E-3</v>
      </c>
      <c r="XG430" s="8">
        <v>1.5194000000000001</v>
      </c>
      <c r="XH430" s="8">
        <v>2.3E-3</v>
      </c>
      <c r="XI430" s="8">
        <v>29.273</v>
      </c>
      <c r="XJ430" s="8">
        <v>1E-3</v>
      </c>
      <c r="XK430" s="8">
        <v>7809</v>
      </c>
      <c r="XL430" s="8">
        <v>20</v>
      </c>
      <c r="XM430" s="8">
        <v>770</v>
      </c>
      <c r="XO430" s="1">
        <v>2.7204080612091459E-2</v>
      </c>
      <c r="XP430" s="2">
        <v>52.397779666949354</v>
      </c>
      <c r="XQ430" s="4">
        <v>13.029</v>
      </c>
      <c r="XR430" s="4">
        <v>0.13200000000000001</v>
      </c>
      <c r="XS430" s="45">
        <f t="shared" si="336"/>
        <v>1.0825476805035341</v>
      </c>
      <c r="XT430" s="9">
        <f t="shared" si="309"/>
        <v>9224.9701323770551</v>
      </c>
      <c r="XU430" s="46">
        <f t="shared" si="310"/>
        <v>67.551932976377955</v>
      </c>
      <c r="XV430" s="9">
        <f t="shared" si="337"/>
        <v>55.93527424730334</v>
      </c>
      <c r="XW430" s="9">
        <f t="shared" si="311"/>
        <v>238.0241551186682</v>
      </c>
      <c r="XX430" s="9">
        <f t="shared" si="312"/>
        <v>8986.9459772583868</v>
      </c>
      <c r="XY430" s="15">
        <f t="shared" si="313"/>
        <v>8.9173021799355007E-3</v>
      </c>
      <c r="XZ430" s="9">
        <f t="shared" si="314"/>
        <v>27.881679205151755</v>
      </c>
      <c r="YA430" s="9">
        <f t="shared" si="315"/>
        <v>50.459452319496471</v>
      </c>
      <c r="YB430" s="10">
        <v>14.09989861392425</v>
      </c>
      <c r="YC430" s="10">
        <v>12.941830519427009</v>
      </c>
      <c r="YD430" s="3">
        <v>1.3919025299848052E-2</v>
      </c>
      <c r="YE430" s="9">
        <v>38.155190330286374</v>
      </c>
      <c r="YF430" s="15">
        <v>8.7848288210472473E-3</v>
      </c>
      <c r="YG430" s="9">
        <v>27.609579671912055</v>
      </c>
      <c r="YH430" s="15">
        <v>6.9648053006300609E-3</v>
      </c>
      <c r="YI430" s="9">
        <v>19.919125541661948</v>
      </c>
      <c r="YJ430" s="9">
        <f t="shared" si="316"/>
        <v>75.506131304171333</v>
      </c>
      <c r="YK430" s="9">
        <f t="shared" si="317"/>
        <v>62.387094506305814</v>
      </c>
      <c r="YL430" s="9">
        <f t="shared" si="318"/>
        <v>19.655966456523529</v>
      </c>
      <c r="YM430" s="9">
        <f t="shared" si="338"/>
        <v>75881.954423608549</v>
      </c>
      <c r="YN430" s="9">
        <f t="shared" si="339"/>
        <v>55453.167731726797</v>
      </c>
      <c r="YO430" s="9">
        <f t="shared" si="340"/>
        <v>7039</v>
      </c>
      <c r="YP430" s="14">
        <f t="shared" si="341"/>
        <v>0.31659842162058982</v>
      </c>
      <c r="YQ430" s="9">
        <f t="shared" si="342"/>
        <v>73484.499170856929</v>
      </c>
      <c r="YR430" s="9">
        <f t="shared" si="343"/>
        <v>53055.712478975176</v>
      </c>
      <c r="YS430" s="10">
        <f t="shared" si="344"/>
        <v>9.4102316776612795</v>
      </c>
      <c r="YT430" s="15">
        <f t="shared" si="345"/>
        <v>0.14504871563588359</v>
      </c>
      <c r="YU430" s="16">
        <f t="shared" si="346"/>
        <v>-8.2257127486282258</v>
      </c>
      <c r="YV430" s="16">
        <f t="shared" si="347"/>
        <v>-25.046678984674863</v>
      </c>
      <c r="YW430" s="47">
        <f t="shared" si="348"/>
        <v>46.210100708341855</v>
      </c>
      <c r="YX430" s="5">
        <f t="shared" si="349"/>
        <v>75881.954423608549</v>
      </c>
      <c r="YY430" s="5">
        <f t="shared" si="350"/>
        <v>70944.209655972998</v>
      </c>
      <c r="YZ430" s="5">
        <f t="shared" si="351"/>
        <v>2427.634700465585</v>
      </c>
      <c r="ZA430" s="5">
        <f t="shared" si="352"/>
        <v>2510.1100671699696</v>
      </c>
      <c r="ZB430" s="5">
        <f t="shared" si="353"/>
        <v>75881.954423608549</v>
      </c>
      <c r="ZC430" s="6">
        <f t="shared" si="354"/>
        <v>1</v>
      </c>
    </row>
    <row r="431" spans="1:679" s="8" customFormat="1" x14ac:dyDescent="0.25">
      <c r="A431" s="8">
        <v>2</v>
      </c>
      <c r="B431" s="8" t="s">
        <v>317</v>
      </c>
      <c r="C431" s="8" t="s">
        <v>318</v>
      </c>
      <c r="D431" s="8" t="s">
        <v>317</v>
      </c>
      <c r="E431" s="8" t="s">
        <v>3314</v>
      </c>
      <c r="F431" s="8" t="s">
        <v>3316</v>
      </c>
      <c r="G431" s="8" t="s">
        <v>3316</v>
      </c>
      <c r="H431" s="8" t="s">
        <v>3309</v>
      </c>
      <c r="I431" s="8" t="s">
        <v>3310</v>
      </c>
      <c r="J431" s="8" t="s">
        <v>3310</v>
      </c>
      <c r="K431" s="8">
        <v>650</v>
      </c>
      <c r="L431" s="8">
        <v>9.25</v>
      </c>
      <c r="N431" s="7">
        <v>0</v>
      </c>
      <c r="O431" s="7">
        <v>0</v>
      </c>
      <c r="P431" s="8" t="s">
        <v>3369</v>
      </c>
      <c r="Q431" s="8" t="s">
        <v>312</v>
      </c>
      <c r="R431" s="8" t="s">
        <v>319</v>
      </c>
      <c r="S431" s="8" t="s">
        <v>119</v>
      </c>
      <c r="T431" s="8" t="s">
        <v>120</v>
      </c>
      <c r="U431" s="8" t="s">
        <v>135</v>
      </c>
      <c r="V431" s="8" t="s">
        <v>3378</v>
      </c>
      <c r="W431" s="8" t="s">
        <v>3382</v>
      </c>
      <c r="X431" s="8" t="s">
        <v>3388</v>
      </c>
      <c r="Y431" s="8" t="s">
        <v>3388</v>
      </c>
      <c r="Z431" s="8" t="s">
        <v>122</v>
      </c>
      <c r="AA431" s="8" t="s">
        <v>123</v>
      </c>
      <c r="AB431" s="8" t="s">
        <v>124</v>
      </c>
      <c r="AC431" s="8" t="s">
        <v>320</v>
      </c>
      <c r="AD431" s="8" t="s">
        <v>126</v>
      </c>
      <c r="AE431" s="8" t="s">
        <v>3393</v>
      </c>
      <c r="AF431" s="8" t="s">
        <v>127</v>
      </c>
      <c r="AG431" s="8">
        <v>75</v>
      </c>
      <c r="AH431" s="8">
        <v>62</v>
      </c>
      <c r="AI431" s="8">
        <v>95</v>
      </c>
      <c r="AJ431" s="8">
        <v>75</v>
      </c>
      <c r="AK431" s="8">
        <v>5.44</v>
      </c>
      <c r="AL431" s="8">
        <v>5.27</v>
      </c>
      <c r="AM431" s="8">
        <v>6.4</v>
      </c>
      <c r="AN431" s="8">
        <v>6.2</v>
      </c>
      <c r="AO431" s="8">
        <v>461.1</v>
      </c>
      <c r="AP431" s="8">
        <v>1.4</v>
      </c>
      <c r="AQ431" s="8">
        <v>14.4</v>
      </c>
      <c r="AR431" s="8">
        <v>0</v>
      </c>
      <c r="AS431" s="8">
        <v>49876</v>
      </c>
      <c r="AT431" s="8">
        <v>57</v>
      </c>
      <c r="AU431" s="8">
        <v>49041</v>
      </c>
      <c r="AV431" s="8">
        <v>227</v>
      </c>
      <c r="AW431" s="8">
        <v>16667</v>
      </c>
      <c r="AX431" s="8">
        <v>98</v>
      </c>
      <c r="AY431" s="8">
        <v>66559</v>
      </c>
      <c r="AZ431" s="8">
        <v>98</v>
      </c>
      <c r="BA431" s="8">
        <v>8.8064302730000001</v>
      </c>
      <c r="BB431" s="8">
        <v>648</v>
      </c>
      <c r="BE431" s="8">
        <v>6.5991002910000001</v>
      </c>
      <c r="CO431" s="8" t="s">
        <v>321</v>
      </c>
      <c r="CP431" s="8" t="s">
        <v>316</v>
      </c>
      <c r="CQ431" s="8">
        <v>74.995000000000005</v>
      </c>
      <c r="CR431" s="8">
        <v>8.9999999999999993E-3</v>
      </c>
      <c r="CS431" s="8">
        <v>62.002000000000002</v>
      </c>
      <c r="CT431" s="8">
        <v>1.9E-2</v>
      </c>
      <c r="CU431" s="8">
        <v>94.992000000000004</v>
      </c>
      <c r="CV431" s="8">
        <v>1.2999999999999999E-2</v>
      </c>
      <c r="CW431" s="8">
        <v>74.998999999999995</v>
      </c>
      <c r="CX431" s="8">
        <v>2.1000000000000001E-2</v>
      </c>
      <c r="CY431" s="8">
        <v>74.819999999999993</v>
      </c>
      <c r="CZ431" s="8">
        <v>0.09</v>
      </c>
      <c r="DA431" s="8">
        <v>52.71</v>
      </c>
      <c r="DB431" s="8">
        <v>0.06</v>
      </c>
      <c r="DC431" s="8">
        <v>58.02</v>
      </c>
      <c r="DD431" s="8">
        <v>0.03</v>
      </c>
      <c r="DE431" s="8">
        <v>7.1999999999999995E-2</v>
      </c>
      <c r="DF431" s="8">
        <v>3.0000000000000001E-3</v>
      </c>
      <c r="DG431" s="8">
        <v>1.512</v>
      </c>
      <c r="DH431" s="8">
        <v>1.6999999999999999E-3</v>
      </c>
      <c r="DI431" s="8">
        <v>49876</v>
      </c>
      <c r="DJ431" s="8">
        <v>57</v>
      </c>
      <c r="DK431" s="8">
        <v>16667</v>
      </c>
      <c r="DL431" s="8">
        <v>98</v>
      </c>
      <c r="DM431" s="8">
        <v>8.8070000000000004</v>
      </c>
      <c r="DN431" s="8">
        <v>2.8000000000000001E-2</v>
      </c>
      <c r="DU431" s="8">
        <v>461.1</v>
      </c>
      <c r="DV431" s="8">
        <v>2.6</v>
      </c>
      <c r="DW431" s="8">
        <v>461.8</v>
      </c>
      <c r="DX431" s="8">
        <v>2.6</v>
      </c>
      <c r="DY431" s="8">
        <v>458.9</v>
      </c>
      <c r="DZ431" s="8">
        <v>2.6</v>
      </c>
      <c r="EA431" s="8">
        <v>14.4</v>
      </c>
      <c r="EB431" s="8">
        <v>0.1</v>
      </c>
      <c r="EC431" s="8">
        <v>12</v>
      </c>
      <c r="ED431" s="8">
        <v>0</v>
      </c>
      <c r="EE431" s="8">
        <v>11.9</v>
      </c>
      <c r="EF431" s="8">
        <v>0.1</v>
      </c>
      <c r="EG431" s="8">
        <v>6489.5</v>
      </c>
      <c r="EH431" s="8">
        <v>56.9</v>
      </c>
      <c r="EI431" s="8">
        <v>3142.2</v>
      </c>
      <c r="EJ431" s="8">
        <v>65</v>
      </c>
      <c r="EK431" s="8">
        <v>1067.9000000000001</v>
      </c>
      <c r="EL431" s="8">
        <v>42.6</v>
      </c>
      <c r="EM431" s="8">
        <v>460</v>
      </c>
      <c r="EO431" s="8">
        <v>460</v>
      </c>
      <c r="EQ431" s="8">
        <v>460</v>
      </c>
      <c r="ES431" s="8">
        <v>2.7</v>
      </c>
      <c r="EU431" s="8">
        <v>2.7</v>
      </c>
      <c r="EW431" s="8">
        <v>2.6</v>
      </c>
      <c r="EY431" s="8">
        <v>0.31</v>
      </c>
      <c r="EZ431" s="8">
        <v>460</v>
      </c>
      <c r="FB431" s="8">
        <v>460</v>
      </c>
      <c r="FD431" s="8">
        <v>460</v>
      </c>
      <c r="FF431" s="8">
        <v>5.0999999999999996</v>
      </c>
      <c r="FH431" s="8">
        <v>4.7</v>
      </c>
      <c r="FJ431" s="8">
        <v>4.3</v>
      </c>
      <c r="FL431" s="8">
        <v>3060</v>
      </c>
      <c r="FN431" s="8">
        <v>0.82</v>
      </c>
      <c r="FO431" s="8">
        <v>460</v>
      </c>
      <c r="FP431" s="8">
        <v>460</v>
      </c>
      <c r="FQ431" s="8">
        <v>460</v>
      </c>
      <c r="FR431" s="8">
        <v>5</v>
      </c>
      <c r="FS431" s="8">
        <v>4.5</v>
      </c>
      <c r="FT431" s="8">
        <v>4.3</v>
      </c>
      <c r="FU431" s="8">
        <v>2940</v>
      </c>
      <c r="FV431" s="8">
        <v>0.8</v>
      </c>
      <c r="FW431" s="8">
        <v>460.3</v>
      </c>
      <c r="FY431" s="8">
        <v>1.6</v>
      </c>
      <c r="GA431" s="8">
        <v>703.5</v>
      </c>
      <c r="GC431" s="8">
        <v>85</v>
      </c>
      <c r="GE431" s="8">
        <v>7558.5</v>
      </c>
      <c r="GT431" s="8">
        <v>207.99</v>
      </c>
      <c r="GU431" s="8">
        <v>0.13</v>
      </c>
      <c r="GV431" s="8">
        <v>103.72</v>
      </c>
      <c r="GW431" s="8">
        <v>7.0000000000000007E-2</v>
      </c>
      <c r="GX431" s="8">
        <v>103.99</v>
      </c>
      <c r="GY431" s="8">
        <v>0.04</v>
      </c>
      <c r="GZ431" s="8">
        <v>0.26</v>
      </c>
      <c r="HA431" s="8">
        <v>0.06</v>
      </c>
      <c r="HB431" s="8">
        <v>239.25</v>
      </c>
      <c r="HC431" s="8">
        <v>0.13</v>
      </c>
      <c r="HD431" s="8">
        <v>188.82</v>
      </c>
      <c r="HE431" s="8">
        <v>0.08</v>
      </c>
      <c r="HF431" s="8">
        <v>113.86</v>
      </c>
      <c r="HG431" s="8">
        <v>0.04</v>
      </c>
      <c r="HH431" s="8">
        <v>74.959999999999994</v>
      </c>
      <c r="HI431" s="8">
        <v>7.0000000000000007E-2</v>
      </c>
      <c r="HJ431" s="8">
        <v>196.1</v>
      </c>
      <c r="HK431" s="8">
        <v>0.05</v>
      </c>
      <c r="HL431" s="8">
        <v>99.56</v>
      </c>
      <c r="HM431" s="8">
        <v>0.04</v>
      </c>
      <c r="HN431" s="8">
        <v>99.96</v>
      </c>
      <c r="HO431" s="8">
        <v>0.05</v>
      </c>
      <c r="HP431" s="8">
        <v>0.43</v>
      </c>
      <c r="HQ431" s="8">
        <v>0.05</v>
      </c>
      <c r="HR431" s="8">
        <v>68.88</v>
      </c>
      <c r="HS431" s="8">
        <v>0.03</v>
      </c>
      <c r="HT431" s="8">
        <v>64.069999999999993</v>
      </c>
      <c r="HU431" s="8">
        <v>0.06</v>
      </c>
      <c r="HV431" s="8">
        <v>40.020000000000003</v>
      </c>
      <c r="HW431" s="8">
        <v>0.03</v>
      </c>
      <c r="HX431" s="8">
        <v>24.05</v>
      </c>
      <c r="HY431" s="8">
        <v>0.05</v>
      </c>
      <c r="HZ431" s="8">
        <v>68.31</v>
      </c>
      <c r="IA431" s="8">
        <v>0.03</v>
      </c>
      <c r="IB431" s="8">
        <v>66.5</v>
      </c>
      <c r="IC431" s="8">
        <v>0.06</v>
      </c>
      <c r="ID431" s="8">
        <v>39.619999999999997</v>
      </c>
      <c r="IE431" s="8">
        <v>0.02</v>
      </c>
      <c r="IF431" s="8">
        <v>26.89</v>
      </c>
      <c r="IG431" s="8">
        <v>0.06</v>
      </c>
      <c r="KB431" s="8">
        <v>240.8</v>
      </c>
      <c r="KC431" s="8">
        <v>0.14000000000000001</v>
      </c>
      <c r="KD431" s="8">
        <v>172.31</v>
      </c>
      <c r="KE431" s="8">
        <v>0.1</v>
      </c>
      <c r="KF431" s="8">
        <v>114.33</v>
      </c>
      <c r="KG431" s="8">
        <v>0.04</v>
      </c>
      <c r="KH431" s="8">
        <v>57.99</v>
      </c>
      <c r="KI431" s="8">
        <v>0.12</v>
      </c>
      <c r="KJ431" s="8">
        <v>220.82</v>
      </c>
      <c r="KK431" s="8">
        <v>0.22</v>
      </c>
      <c r="KL431" s="8">
        <v>108.16</v>
      </c>
      <c r="KM431" s="8">
        <v>7.0000000000000007E-2</v>
      </c>
      <c r="KN431" s="8">
        <v>1.43</v>
      </c>
      <c r="KO431" s="8">
        <v>7.0000000000000007E-2</v>
      </c>
      <c r="KP431" s="8">
        <v>210.9</v>
      </c>
      <c r="KQ431" s="8">
        <v>0.05</v>
      </c>
      <c r="KR431" s="8">
        <v>99.47</v>
      </c>
      <c r="KS431" s="8">
        <v>0.06</v>
      </c>
      <c r="KT431" s="8">
        <v>104.96</v>
      </c>
      <c r="KU431" s="8">
        <v>0.05</v>
      </c>
      <c r="KV431" s="8">
        <v>5.49</v>
      </c>
      <c r="KW431" s="8">
        <v>0.05</v>
      </c>
      <c r="KX431" s="8">
        <v>71.64</v>
      </c>
      <c r="KY431" s="8">
        <v>0.08</v>
      </c>
      <c r="KZ431" s="8">
        <v>41.89</v>
      </c>
      <c r="LA431" s="8">
        <v>0.06</v>
      </c>
      <c r="LB431" s="8">
        <v>3.09</v>
      </c>
      <c r="LC431" s="8">
        <v>0.28999999999999998</v>
      </c>
      <c r="LD431" s="8">
        <v>71.319999999999993</v>
      </c>
      <c r="LE431" s="8">
        <v>0.08</v>
      </c>
      <c r="LF431" s="8">
        <v>67.55</v>
      </c>
      <c r="LG431" s="8">
        <v>0.06</v>
      </c>
      <c r="LH431" s="8">
        <v>41.67</v>
      </c>
      <c r="LI431" s="8">
        <v>0.05</v>
      </c>
      <c r="LJ431" s="8">
        <v>25.88</v>
      </c>
      <c r="LK431" s="8">
        <v>7.0000000000000007E-2</v>
      </c>
      <c r="LL431" s="8">
        <v>106.22</v>
      </c>
      <c r="LM431" s="8">
        <v>0.12</v>
      </c>
      <c r="MP431" s="8">
        <v>102.24</v>
      </c>
      <c r="MQ431" s="8">
        <v>7.0000000000000007E-2</v>
      </c>
      <c r="MR431" s="8">
        <v>101.68</v>
      </c>
      <c r="MS431" s="8">
        <v>0.06</v>
      </c>
      <c r="MT431" s="8">
        <v>106.22</v>
      </c>
      <c r="MU431" s="8">
        <v>0.12</v>
      </c>
      <c r="MV431" s="8">
        <v>106.35</v>
      </c>
      <c r="MW431" s="8">
        <v>0.08</v>
      </c>
      <c r="MX431" s="8">
        <v>51.82</v>
      </c>
      <c r="MY431" s="8">
        <v>7.0000000000000007E-2</v>
      </c>
      <c r="MZ431" s="8">
        <v>52.51</v>
      </c>
      <c r="NA431" s="8">
        <v>0.06</v>
      </c>
      <c r="NB431" s="8">
        <v>52.43</v>
      </c>
      <c r="NC431" s="8">
        <v>0.05</v>
      </c>
      <c r="ND431" s="8">
        <v>52.16</v>
      </c>
      <c r="NE431" s="8">
        <v>0.05</v>
      </c>
      <c r="NF431" s="8">
        <v>52.29</v>
      </c>
      <c r="NG431" s="8">
        <v>0.05</v>
      </c>
      <c r="NJ431" s="8">
        <v>102.26</v>
      </c>
      <c r="NK431" s="8">
        <v>0.05</v>
      </c>
      <c r="NL431" s="8">
        <v>98.93</v>
      </c>
      <c r="NM431" s="8">
        <v>7.0000000000000007E-2</v>
      </c>
      <c r="NN431" s="8">
        <v>64.52</v>
      </c>
      <c r="NO431" s="8">
        <v>7.0000000000000007E-2</v>
      </c>
      <c r="NP431" s="8">
        <v>66.17</v>
      </c>
      <c r="NQ431" s="8">
        <v>0.05</v>
      </c>
      <c r="NR431" s="8">
        <v>172.4</v>
      </c>
      <c r="NS431" s="8">
        <v>0.11</v>
      </c>
      <c r="NT431" s="8">
        <v>103.4</v>
      </c>
      <c r="NU431" s="8">
        <v>0.06</v>
      </c>
      <c r="NV431" s="8">
        <v>98.95</v>
      </c>
      <c r="NW431" s="8">
        <v>0.04</v>
      </c>
      <c r="NX431" s="8">
        <v>45.04</v>
      </c>
      <c r="NY431" s="8">
        <v>0.25</v>
      </c>
      <c r="NZ431" s="8">
        <v>55.5</v>
      </c>
      <c r="OA431" s="8">
        <v>0.18</v>
      </c>
      <c r="OB431" s="8">
        <v>99.56</v>
      </c>
      <c r="OC431" s="8">
        <v>0.04</v>
      </c>
      <c r="OD431" s="8">
        <v>106.73</v>
      </c>
      <c r="OE431" s="8">
        <v>0.13</v>
      </c>
      <c r="OF431" s="8">
        <v>93.3</v>
      </c>
      <c r="OG431" s="8">
        <v>0.16</v>
      </c>
      <c r="OH431" s="8">
        <v>103.6</v>
      </c>
      <c r="OI431" s="8">
        <v>0.05</v>
      </c>
      <c r="OJ431" s="8">
        <v>102.11</v>
      </c>
      <c r="OK431" s="8">
        <v>0.05</v>
      </c>
      <c r="OL431" s="8">
        <v>106.36</v>
      </c>
      <c r="OM431" s="8">
        <v>7.0000000000000007E-2</v>
      </c>
      <c r="ON431" s="8">
        <v>106.49</v>
      </c>
      <c r="OO431" s="8">
        <v>0.08</v>
      </c>
      <c r="OP431" s="8">
        <v>101.68</v>
      </c>
      <c r="OQ431" s="8">
        <v>0.06</v>
      </c>
      <c r="OR431" s="8">
        <v>106.35</v>
      </c>
      <c r="OS431" s="8">
        <v>0.08</v>
      </c>
      <c r="PJ431" s="8">
        <v>103.72</v>
      </c>
      <c r="PK431" s="8">
        <v>7.0000000000000007E-2</v>
      </c>
      <c r="PL431" s="8">
        <v>106.73</v>
      </c>
      <c r="PM431" s="8">
        <v>0.13</v>
      </c>
      <c r="PN431" s="8">
        <v>102.24</v>
      </c>
      <c r="PO431" s="8">
        <v>7.0000000000000007E-2</v>
      </c>
      <c r="PP431" s="8">
        <v>106.22</v>
      </c>
      <c r="PQ431" s="8">
        <v>0.12</v>
      </c>
      <c r="QH431" s="8">
        <v>44.98</v>
      </c>
      <c r="QI431" s="8">
        <v>0.25</v>
      </c>
      <c r="QV431" s="8">
        <v>189.94</v>
      </c>
      <c r="QW431" s="8">
        <v>0.08</v>
      </c>
      <c r="QX431" s="8">
        <v>95.4</v>
      </c>
      <c r="QY431" s="8">
        <v>0.08</v>
      </c>
      <c r="QZ431" s="8">
        <v>95.31</v>
      </c>
      <c r="RA431" s="8">
        <v>0.09</v>
      </c>
      <c r="RB431" s="8">
        <v>75.180000000000007</v>
      </c>
      <c r="RC431" s="8">
        <v>0.05</v>
      </c>
      <c r="RD431" s="8">
        <v>75.67</v>
      </c>
      <c r="RE431" s="8">
        <v>0.05</v>
      </c>
      <c r="RF431" s="8">
        <v>75.099999999999994</v>
      </c>
      <c r="RG431" s="8">
        <v>0.05</v>
      </c>
      <c r="RH431" s="8">
        <v>75.84</v>
      </c>
      <c r="RI431" s="8">
        <v>0.05</v>
      </c>
      <c r="RJ431" s="8">
        <v>75.61</v>
      </c>
      <c r="RK431" s="8">
        <v>0.05</v>
      </c>
      <c r="RL431" s="8">
        <v>75.72</v>
      </c>
      <c r="RM431" s="8">
        <v>0.06</v>
      </c>
      <c r="RN431" s="8">
        <v>75.510000000000005</v>
      </c>
      <c r="RO431" s="8">
        <v>0.06</v>
      </c>
      <c r="RP431" s="8">
        <v>78.459999999999994</v>
      </c>
      <c r="RQ431" s="8">
        <v>7.0000000000000007E-2</v>
      </c>
      <c r="RR431" s="8">
        <v>76.819999999999993</v>
      </c>
      <c r="RS431" s="8">
        <v>0.05</v>
      </c>
      <c r="RT431" s="8">
        <v>76.739999999999995</v>
      </c>
      <c r="RU431" s="8">
        <v>0.04</v>
      </c>
      <c r="RV431" s="8">
        <v>77.400000000000006</v>
      </c>
      <c r="RW431" s="8">
        <v>0.08</v>
      </c>
      <c r="RX431" s="8">
        <v>77.63</v>
      </c>
      <c r="RY431" s="8">
        <v>0.06</v>
      </c>
      <c r="RZ431" s="8">
        <v>77.39</v>
      </c>
      <c r="SA431" s="8">
        <v>0.05</v>
      </c>
      <c r="SB431" s="8">
        <v>76.650000000000006</v>
      </c>
      <c r="SC431" s="8">
        <v>0.05</v>
      </c>
      <c r="SD431" s="8">
        <v>75.72</v>
      </c>
      <c r="SE431" s="8">
        <v>0.05</v>
      </c>
      <c r="SF431" s="8">
        <v>76.78</v>
      </c>
      <c r="SG431" s="8">
        <v>1.18</v>
      </c>
      <c r="SH431" s="8">
        <v>75.67</v>
      </c>
      <c r="SI431" s="8">
        <v>7.0000000000000007E-2</v>
      </c>
      <c r="SJ431" s="8">
        <v>75.14</v>
      </c>
      <c r="SK431" s="8">
        <v>0.05</v>
      </c>
      <c r="SL431" s="8">
        <v>75.349999999999994</v>
      </c>
      <c r="SM431" s="8">
        <v>0.06</v>
      </c>
      <c r="SN431" s="8">
        <v>75.28</v>
      </c>
      <c r="SO431" s="8">
        <v>0.06</v>
      </c>
      <c r="SP431" s="8">
        <v>75.58</v>
      </c>
      <c r="SQ431" s="8">
        <v>0.12</v>
      </c>
      <c r="SR431" s="8">
        <v>76.88</v>
      </c>
      <c r="SS431" s="8">
        <v>0.08</v>
      </c>
      <c r="ST431" s="8">
        <v>75.45</v>
      </c>
      <c r="SU431" s="8">
        <v>0.06</v>
      </c>
      <c r="SV431" s="8">
        <v>76.3</v>
      </c>
      <c r="SW431" s="8">
        <v>0.08</v>
      </c>
      <c r="SX431" s="8">
        <v>80.459999999999994</v>
      </c>
      <c r="SY431" s="8">
        <v>0.17</v>
      </c>
      <c r="SZ431" s="8">
        <v>80.430000000000007</v>
      </c>
      <c r="TA431" s="8">
        <v>0.21</v>
      </c>
      <c r="TD431" s="8">
        <v>75.13</v>
      </c>
      <c r="TE431" s="8">
        <v>0.05</v>
      </c>
      <c r="TF431" s="8">
        <v>75.180000000000007</v>
      </c>
      <c r="TG431" s="8">
        <v>0.05</v>
      </c>
      <c r="TH431" s="8">
        <v>75.569999999999993</v>
      </c>
      <c r="TI431" s="8">
        <v>0.06</v>
      </c>
      <c r="TJ431" s="8">
        <v>75.36</v>
      </c>
      <c r="TK431" s="8">
        <v>0.06</v>
      </c>
      <c r="TL431" s="8">
        <v>75.55</v>
      </c>
      <c r="TN431" s="8">
        <v>75.17</v>
      </c>
      <c r="TO431" s="8">
        <v>0.06</v>
      </c>
      <c r="TP431" s="8">
        <v>80.14</v>
      </c>
      <c r="TQ431" s="8">
        <v>0.06</v>
      </c>
      <c r="TR431" s="8">
        <v>79.97</v>
      </c>
      <c r="TS431" s="8">
        <v>7.0000000000000007E-2</v>
      </c>
      <c r="TT431" s="8">
        <v>77.95</v>
      </c>
      <c r="TU431" s="8">
        <v>0.06</v>
      </c>
      <c r="TV431" s="8">
        <v>75.5</v>
      </c>
      <c r="TW431" s="8">
        <v>0.06</v>
      </c>
      <c r="TX431" s="8">
        <v>75.349999999999994</v>
      </c>
      <c r="TY431" s="8">
        <v>0.05</v>
      </c>
      <c r="WJ431" s="8" t="s">
        <v>453</v>
      </c>
      <c r="WK431" s="8">
        <v>74.995000000000005</v>
      </c>
      <c r="WL431" s="8">
        <v>8.9999999999999993E-3</v>
      </c>
      <c r="WM431" s="8">
        <v>62.002000000000002</v>
      </c>
      <c r="WN431" s="8">
        <v>1.9E-2</v>
      </c>
      <c r="WO431" s="8">
        <v>52.503999999999998</v>
      </c>
      <c r="WP431" s="8">
        <v>1.6E-2</v>
      </c>
      <c r="WQ431" s="8">
        <v>50.323</v>
      </c>
      <c r="WR431" s="8">
        <v>1.9E-2</v>
      </c>
      <c r="WS431" s="8">
        <v>94.992000000000004</v>
      </c>
      <c r="WT431" s="8">
        <v>1.2999999999999999E-2</v>
      </c>
      <c r="WU431" s="8">
        <v>74.998999999999995</v>
      </c>
      <c r="WV431" s="8">
        <v>2.1000000000000001E-2</v>
      </c>
      <c r="WW431" s="8">
        <v>1985.7</v>
      </c>
      <c r="WX431" s="8">
        <v>1.1000000000000001</v>
      </c>
      <c r="WY431" s="8">
        <v>1963</v>
      </c>
      <c r="WZ431" s="8">
        <v>1.2</v>
      </c>
      <c r="XA431" s="8">
        <v>0.29499999999999998</v>
      </c>
      <c r="XB431" s="8">
        <v>2E-3</v>
      </c>
      <c r="XC431" s="8">
        <v>-0.13900000000000001</v>
      </c>
      <c r="XD431" s="8">
        <v>1E-3</v>
      </c>
      <c r="XE431" s="8">
        <v>7.1999999999999995E-2</v>
      </c>
      <c r="XF431" s="8">
        <v>3.0000000000000001E-3</v>
      </c>
      <c r="XG431" s="8">
        <v>1.512</v>
      </c>
      <c r="XH431" s="8">
        <v>1.6999999999999999E-3</v>
      </c>
      <c r="XI431" s="8">
        <v>29.294</v>
      </c>
      <c r="XJ431" s="8">
        <v>1E-3</v>
      </c>
      <c r="XK431" s="8">
        <v>7558</v>
      </c>
      <c r="XL431" s="8">
        <v>21</v>
      </c>
      <c r="XM431" s="8">
        <v>770</v>
      </c>
      <c r="XO431" s="1">
        <v>2.7204080612091459E-2</v>
      </c>
      <c r="XP431" s="2">
        <v>52.397779666949354</v>
      </c>
      <c r="XQ431" s="4">
        <v>13.029</v>
      </c>
      <c r="XR431" s="4">
        <v>0.13200000000000001</v>
      </c>
      <c r="XS431" s="45">
        <f t="shared" si="336"/>
        <v>1.0862421243971732</v>
      </c>
      <c r="XT431" s="9">
        <f t="shared" si="309"/>
        <v>9187.3237148839326</v>
      </c>
      <c r="XU431" s="46">
        <f t="shared" si="310"/>
        <v>68.031088188976369</v>
      </c>
      <c r="XV431" s="9">
        <f t="shared" si="337"/>
        <v>55.934916648321241</v>
      </c>
      <c r="XW431" s="9">
        <f t="shared" si="311"/>
        <v>238.02567683713468</v>
      </c>
      <c r="XX431" s="9">
        <f t="shared" si="312"/>
        <v>8949.298038046798</v>
      </c>
      <c r="XY431" s="15">
        <f t="shared" si="313"/>
        <v>8.9162590371154472E-3</v>
      </c>
      <c r="XZ431" s="9">
        <f t="shared" si="314"/>
        <v>27.883384896326763</v>
      </c>
      <c r="YA431" s="9">
        <f t="shared" si="315"/>
        <v>51.417757875602824</v>
      </c>
      <c r="YB431" s="10">
        <v>14.099718330790125</v>
      </c>
      <c r="YC431" s="10">
        <v>12.968085559778839</v>
      </c>
      <c r="YD431" s="3">
        <v>1.3921817173516522E-2</v>
      </c>
      <c r="YE431" s="9">
        <v>38.156300819185354</v>
      </c>
      <c r="YF431" s="15">
        <v>8.7831255378958209E-3</v>
      </c>
      <c r="YG431" s="9">
        <v>27.610154777580703</v>
      </c>
      <c r="YH431" s="15">
        <v>7.2105048339615599E-3</v>
      </c>
      <c r="YI431" s="9">
        <v>20.419395302369445</v>
      </c>
      <c r="YJ431" s="9">
        <f t="shared" si="316"/>
        <v>75.517803096943453</v>
      </c>
      <c r="YK431" s="9">
        <f t="shared" si="317"/>
        <v>62.389675206044842</v>
      </c>
      <c r="YL431" s="9">
        <f t="shared" si="318"/>
        <v>20.155219627298685</v>
      </c>
      <c r="YM431" s="9">
        <f t="shared" si="338"/>
        <v>71001.156048684032</v>
      </c>
      <c r="YN431" s="9">
        <f t="shared" si="339"/>
        <v>53139.580078031504</v>
      </c>
      <c r="YO431" s="9">
        <f t="shared" si="340"/>
        <v>6788</v>
      </c>
      <c r="YP431" s="14">
        <f t="shared" si="341"/>
        <v>0.32629671528326326</v>
      </c>
      <c r="YQ431" s="9">
        <f t="shared" si="342"/>
        <v>68605.336152673015</v>
      </c>
      <c r="YR431" s="9">
        <f t="shared" si="343"/>
        <v>50743.76018202048</v>
      </c>
      <c r="YS431" s="10">
        <f t="shared" si="344"/>
        <v>9.0771812850850768</v>
      </c>
      <c r="YT431" s="15">
        <f t="shared" si="345"/>
        <v>0.14513956633944328</v>
      </c>
      <c r="YU431" s="16">
        <f t="shared" si="346"/>
        <v>-7.7281652690280787</v>
      </c>
      <c r="YV431" s="16">
        <f t="shared" si="347"/>
        <v>-24.100045221340629</v>
      </c>
      <c r="YW431" s="47">
        <f t="shared" si="348"/>
        <v>47.326013803171854</v>
      </c>
      <c r="YX431" s="5">
        <f t="shared" si="349"/>
        <v>71001.156048684032</v>
      </c>
      <c r="YY431" s="5">
        <f t="shared" si="350"/>
        <v>66063.835054634736</v>
      </c>
      <c r="YZ431" s="5">
        <f t="shared" si="351"/>
        <v>2427.0674444730657</v>
      </c>
      <c r="ZA431" s="5">
        <f t="shared" si="352"/>
        <v>2510.2535495762158</v>
      </c>
      <c r="ZB431" s="5">
        <f t="shared" si="353"/>
        <v>71001.156048684017</v>
      </c>
      <c r="ZC431" s="6">
        <f t="shared" si="354"/>
        <v>0.99999999999999978</v>
      </c>
    </row>
    <row r="432" spans="1:679" s="8" customFormat="1" x14ac:dyDescent="0.25">
      <c r="A432" s="8">
        <v>2</v>
      </c>
      <c r="B432" s="8" t="s">
        <v>342</v>
      </c>
      <c r="C432" s="8" t="s">
        <v>343</v>
      </c>
      <c r="D432" s="8" t="s">
        <v>342</v>
      </c>
      <c r="E432" s="8" t="s">
        <v>3314</v>
      </c>
      <c r="F432" s="8" t="s">
        <v>3316</v>
      </c>
      <c r="G432" s="8" t="s">
        <v>3316</v>
      </c>
      <c r="H432" s="8" t="s">
        <v>3309</v>
      </c>
      <c r="I432" s="8" t="s">
        <v>3310</v>
      </c>
      <c r="J432" s="8" t="s">
        <v>3310</v>
      </c>
      <c r="K432" s="8">
        <v>640</v>
      </c>
      <c r="L432" s="8">
        <v>9.25</v>
      </c>
      <c r="N432" s="7">
        <v>0</v>
      </c>
      <c r="O432" s="7">
        <v>0</v>
      </c>
      <c r="P432" s="8" t="s">
        <v>3369</v>
      </c>
      <c r="Q432" s="8" t="s">
        <v>168</v>
      </c>
      <c r="R432" s="8" t="s">
        <v>344</v>
      </c>
      <c r="S432" s="8" t="s">
        <v>119</v>
      </c>
      <c r="T432" s="8" t="s">
        <v>120</v>
      </c>
      <c r="U432" s="8" t="s">
        <v>135</v>
      </c>
      <c r="V432" s="8" t="s">
        <v>3378</v>
      </c>
      <c r="W432" s="8" t="s">
        <v>3382</v>
      </c>
      <c r="X432" s="8" t="s">
        <v>3388</v>
      </c>
      <c r="Y432" s="8" t="s">
        <v>3388</v>
      </c>
      <c r="Z432" s="8" t="s">
        <v>122</v>
      </c>
      <c r="AA432" s="8" t="s">
        <v>123</v>
      </c>
      <c r="AB432" s="8" t="s">
        <v>124</v>
      </c>
      <c r="AC432" s="8" t="s">
        <v>163</v>
      </c>
      <c r="AD432" s="8" t="s">
        <v>126</v>
      </c>
      <c r="AE432" s="8" t="s">
        <v>3393</v>
      </c>
      <c r="AF432" s="8" t="s">
        <v>127</v>
      </c>
      <c r="AG432" s="8">
        <v>75</v>
      </c>
      <c r="AH432" s="8">
        <v>62</v>
      </c>
      <c r="AI432" s="8">
        <v>95</v>
      </c>
      <c r="AJ432" s="8">
        <v>75</v>
      </c>
      <c r="AK432" s="8">
        <v>6.4</v>
      </c>
      <c r="AL432" s="8">
        <v>6.2</v>
      </c>
      <c r="AM432" s="8">
        <v>6.4</v>
      </c>
      <c r="AN432" s="8">
        <v>6.2</v>
      </c>
      <c r="AO432" s="8">
        <v>461.1</v>
      </c>
      <c r="AP432" s="8">
        <v>1.5</v>
      </c>
      <c r="AQ432" s="8">
        <v>14.5</v>
      </c>
      <c r="AR432" s="8">
        <v>0</v>
      </c>
      <c r="AS432" s="8">
        <v>51586</v>
      </c>
      <c r="AT432" s="8">
        <v>78</v>
      </c>
      <c r="AU432" s="8">
        <v>50860</v>
      </c>
      <c r="AV432" s="8">
        <v>259</v>
      </c>
      <c r="AW432" s="8">
        <v>18106</v>
      </c>
      <c r="AX432" s="8">
        <v>91</v>
      </c>
      <c r="AY432" s="8">
        <v>69709</v>
      </c>
      <c r="AZ432" s="8">
        <v>135</v>
      </c>
      <c r="BA432" s="8">
        <v>9.0589993500000006</v>
      </c>
      <c r="BB432" s="8">
        <v>647</v>
      </c>
      <c r="BE432" s="8">
        <v>6.7038336579999998</v>
      </c>
      <c r="CO432" s="8" t="s">
        <v>345</v>
      </c>
      <c r="CP432" s="8" t="s">
        <v>316</v>
      </c>
      <c r="CQ432" s="8">
        <v>74.998000000000005</v>
      </c>
      <c r="CR432" s="8">
        <v>1.7999999999999999E-2</v>
      </c>
      <c r="CS432" s="8">
        <v>61.997</v>
      </c>
      <c r="CT432" s="8">
        <v>1.6E-2</v>
      </c>
      <c r="CU432" s="8">
        <v>94.995000000000005</v>
      </c>
      <c r="CV432" s="8">
        <v>0.01</v>
      </c>
      <c r="CW432" s="8">
        <v>74.995999999999995</v>
      </c>
      <c r="CX432" s="8">
        <v>2.1000000000000001E-2</v>
      </c>
      <c r="CY432" s="8">
        <v>74.7</v>
      </c>
      <c r="CZ432" s="8">
        <v>0.1</v>
      </c>
      <c r="DA432" s="8">
        <v>51.83</v>
      </c>
      <c r="DB432" s="8">
        <v>0.09</v>
      </c>
      <c r="DC432" s="8">
        <v>57.63</v>
      </c>
      <c r="DD432" s="8">
        <v>0.02</v>
      </c>
      <c r="DE432" s="8">
        <v>7.8E-2</v>
      </c>
      <c r="DF432" s="8">
        <v>2E-3</v>
      </c>
      <c r="DG432" s="8">
        <v>1.5137</v>
      </c>
      <c r="DH432" s="8">
        <v>2.5000000000000001E-3</v>
      </c>
      <c r="DI432" s="8">
        <v>51586</v>
      </c>
      <c r="DJ432" s="8">
        <v>78</v>
      </c>
      <c r="DK432" s="8">
        <v>18106</v>
      </c>
      <c r="DL432" s="8">
        <v>91</v>
      </c>
      <c r="DM432" s="8">
        <v>9.0589999999999993</v>
      </c>
      <c r="DN432" s="8">
        <v>2.8000000000000001E-2</v>
      </c>
      <c r="DU432" s="8">
        <v>461.1</v>
      </c>
      <c r="DV432" s="8">
        <v>2.7</v>
      </c>
      <c r="DW432" s="8">
        <v>461.7</v>
      </c>
      <c r="DX432" s="8">
        <v>2.7</v>
      </c>
      <c r="DY432" s="8">
        <v>459.2</v>
      </c>
      <c r="DZ432" s="8">
        <v>2.7</v>
      </c>
      <c r="EA432" s="8">
        <v>14.5</v>
      </c>
      <c r="EB432" s="8">
        <v>0.1</v>
      </c>
      <c r="EC432" s="8">
        <v>12.2</v>
      </c>
      <c r="ED432" s="8">
        <v>0</v>
      </c>
      <c r="EE432" s="8">
        <v>12.1</v>
      </c>
      <c r="EF432" s="8">
        <v>0.1</v>
      </c>
      <c r="EG432" s="8">
        <v>6539.2</v>
      </c>
      <c r="EH432" s="8">
        <v>57.2</v>
      </c>
      <c r="EI432" s="8">
        <v>3190.4</v>
      </c>
      <c r="EJ432" s="8">
        <v>68</v>
      </c>
      <c r="EK432" s="8">
        <v>1156.2</v>
      </c>
      <c r="EL432" s="8">
        <v>42.6</v>
      </c>
      <c r="EM432" s="8">
        <v>460</v>
      </c>
      <c r="EO432" s="8">
        <v>459</v>
      </c>
      <c r="EQ432" s="8">
        <v>459</v>
      </c>
      <c r="ES432" s="8">
        <v>2.8</v>
      </c>
      <c r="EU432" s="8">
        <v>2.8</v>
      </c>
      <c r="EW432" s="8">
        <v>2.6</v>
      </c>
      <c r="EY432" s="8">
        <v>0.32</v>
      </c>
      <c r="EZ432" s="8">
        <v>460</v>
      </c>
      <c r="FB432" s="8">
        <v>459</v>
      </c>
      <c r="FD432" s="8">
        <v>459</v>
      </c>
      <c r="FF432" s="8">
        <v>5.0999999999999996</v>
      </c>
      <c r="FH432" s="8">
        <v>4.8</v>
      </c>
      <c r="FJ432" s="8">
        <v>4.4000000000000004</v>
      </c>
      <c r="FL432" s="8">
        <v>3140</v>
      </c>
      <c r="FN432" s="8">
        <v>0.83</v>
      </c>
      <c r="FO432" s="8">
        <v>460</v>
      </c>
      <c r="FP432" s="8">
        <v>459</v>
      </c>
      <c r="FQ432" s="8">
        <v>459</v>
      </c>
      <c r="FR432" s="8">
        <v>5</v>
      </c>
      <c r="FS432" s="8">
        <v>4.5999999999999996</v>
      </c>
      <c r="FT432" s="8">
        <v>4.3</v>
      </c>
      <c r="FU432" s="8">
        <v>3000</v>
      </c>
      <c r="FV432" s="8">
        <v>0.81</v>
      </c>
      <c r="FW432" s="8">
        <v>460.3</v>
      </c>
      <c r="FY432" s="8">
        <v>1.6</v>
      </c>
      <c r="GA432" s="8">
        <v>702.6</v>
      </c>
      <c r="GC432" s="8">
        <v>85</v>
      </c>
      <c r="GE432" s="8">
        <v>7677.6</v>
      </c>
      <c r="GT432" s="8">
        <v>217.6</v>
      </c>
      <c r="GU432" s="8">
        <v>0.1</v>
      </c>
      <c r="GV432" s="8">
        <v>106.63</v>
      </c>
      <c r="GW432" s="8">
        <v>0.08</v>
      </c>
      <c r="GX432" s="8">
        <v>107.13</v>
      </c>
      <c r="GY432" s="8">
        <v>0.03</v>
      </c>
      <c r="GZ432" s="8">
        <v>0.5</v>
      </c>
      <c r="HA432" s="8">
        <v>0.08</v>
      </c>
      <c r="HB432" s="8">
        <v>244.34</v>
      </c>
      <c r="HC432" s="8">
        <v>0.09</v>
      </c>
      <c r="HD432" s="8">
        <v>176.48</v>
      </c>
      <c r="HE432" s="8">
        <v>0.08</v>
      </c>
      <c r="HF432" s="8">
        <v>115.39</v>
      </c>
      <c r="HG432" s="8">
        <v>0.03</v>
      </c>
      <c r="HH432" s="8">
        <v>61.09</v>
      </c>
      <c r="HI432" s="8">
        <v>0.09</v>
      </c>
      <c r="HJ432" s="8">
        <v>210</v>
      </c>
      <c r="HK432" s="8">
        <v>0.03</v>
      </c>
      <c r="HL432" s="8">
        <v>103.55</v>
      </c>
      <c r="HM432" s="8">
        <v>0.04</v>
      </c>
      <c r="HN432" s="8">
        <v>104.65</v>
      </c>
      <c r="HO432" s="8">
        <v>0.04</v>
      </c>
      <c r="HP432" s="8">
        <v>1.1000000000000001</v>
      </c>
      <c r="HQ432" s="8">
        <v>0.04</v>
      </c>
      <c r="HR432" s="8">
        <v>70.37</v>
      </c>
      <c r="HS432" s="8">
        <v>0.03</v>
      </c>
      <c r="HT432" s="8">
        <v>45.93</v>
      </c>
      <c r="HU432" s="8">
        <v>0.25</v>
      </c>
      <c r="HV432" s="8">
        <v>41.04</v>
      </c>
      <c r="HW432" s="8">
        <v>0.02</v>
      </c>
      <c r="HX432" s="8">
        <v>4.8899999999999997</v>
      </c>
      <c r="HY432" s="8">
        <v>0.25</v>
      </c>
      <c r="HZ432" s="8">
        <v>69.760000000000005</v>
      </c>
      <c r="IA432" s="8">
        <v>0.03</v>
      </c>
      <c r="IB432" s="8">
        <v>53.41</v>
      </c>
      <c r="IC432" s="8">
        <v>0.17</v>
      </c>
      <c r="ID432" s="8">
        <v>40.630000000000003</v>
      </c>
      <c r="IE432" s="8">
        <v>0.02</v>
      </c>
      <c r="IF432" s="8">
        <v>12.77</v>
      </c>
      <c r="IG432" s="8">
        <v>0.16</v>
      </c>
      <c r="KB432" s="8">
        <v>247.69</v>
      </c>
      <c r="KC432" s="8">
        <v>0.11</v>
      </c>
      <c r="KD432" s="8">
        <v>175.7</v>
      </c>
      <c r="KE432" s="8">
        <v>0.15</v>
      </c>
      <c r="KF432" s="8">
        <v>116.38</v>
      </c>
      <c r="KG432" s="8">
        <v>0.03</v>
      </c>
      <c r="KH432" s="8">
        <v>59.32</v>
      </c>
      <c r="KI432" s="8">
        <v>0.16</v>
      </c>
      <c r="KJ432" s="8">
        <v>233.56</v>
      </c>
      <c r="KK432" s="8">
        <v>0.2</v>
      </c>
      <c r="KL432" s="8">
        <v>112.14</v>
      </c>
      <c r="KM432" s="8">
        <v>0.06</v>
      </c>
      <c r="KN432" s="8">
        <v>11.47</v>
      </c>
      <c r="KO432" s="8">
        <v>0.06</v>
      </c>
      <c r="KP432" s="8">
        <v>223.6</v>
      </c>
      <c r="KQ432" s="8">
        <v>0.03</v>
      </c>
      <c r="KR432" s="8">
        <v>94.2</v>
      </c>
      <c r="KS432" s="8">
        <v>0.04</v>
      </c>
      <c r="KT432" s="8">
        <v>109.04</v>
      </c>
      <c r="KU432" s="8">
        <v>0.04</v>
      </c>
      <c r="KV432" s="8">
        <v>14.84</v>
      </c>
      <c r="KW432" s="8">
        <v>0.04</v>
      </c>
      <c r="KX432" s="8">
        <v>71.2</v>
      </c>
      <c r="KY432" s="8">
        <v>0.14000000000000001</v>
      </c>
      <c r="KZ432" s="8">
        <v>41.6</v>
      </c>
      <c r="LA432" s="8">
        <v>0.09</v>
      </c>
      <c r="LB432" s="8">
        <v>2.89</v>
      </c>
      <c r="LC432" s="8">
        <v>0.36</v>
      </c>
      <c r="LD432" s="8">
        <v>70.900000000000006</v>
      </c>
      <c r="LE432" s="8">
        <v>0.11</v>
      </c>
      <c r="LF432" s="8">
        <v>55.07</v>
      </c>
      <c r="LG432" s="8">
        <v>0.15</v>
      </c>
      <c r="LH432" s="8">
        <v>41.4</v>
      </c>
      <c r="LI432" s="8">
        <v>7.0000000000000007E-2</v>
      </c>
      <c r="LJ432" s="8">
        <v>13.67</v>
      </c>
      <c r="LK432" s="8">
        <v>0.14000000000000001</v>
      </c>
      <c r="LL432" s="8">
        <v>100.17</v>
      </c>
      <c r="LM432" s="8">
        <v>0.06</v>
      </c>
      <c r="MP432" s="8">
        <v>105.9</v>
      </c>
      <c r="MQ432" s="8">
        <v>0.08</v>
      </c>
      <c r="MR432" s="8">
        <v>105.39</v>
      </c>
      <c r="MS432" s="8">
        <v>7.0000000000000007E-2</v>
      </c>
      <c r="MT432" s="8">
        <v>100.17</v>
      </c>
      <c r="MU432" s="8">
        <v>0.06</v>
      </c>
      <c r="MV432" s="8">
        <v>100.49</v>
      </c>
      <c r="MW432" s="8">
        <v>0.08</v>
      </c>
      <c r="MX432" s="8">
        <v>51.12</v>
      </c>
      <c r="MY432" s="8">
        <v>0.08</v>
      </c>
      <c r="MZ432" s="8">
        <v>51.67</v>
      </c>
      <c r="NA432" s="8">
        <v>0.06</v>
      </c>
      <c r="NB432" s="8">
        <v>51.55</v>
      </c>
      <c r="NC432" s="8">
        <v>0.06</v>
      </c>
      <c r="ND432" s="8">
        <v>51.25</v>
      </c>
      <c r="NE432" s="8">
        <v>0.06</v>
      </c>
      <c r="NF432" s="8">
        <v>51.37</v>
      </c>
      <c r="NG432" s="8">
        <v>0.05</v>
      </c>
      <c r="NJ432" s="8">
        <v>105.24</v>
      </c>
      <c r="NK432" s="8">
        <v>0.04</v>
      </c>
      <c r="NL432" s="8">
        <v>101.96</v>
      </c>
      <c r="NM432" s="8">
        <v>0.08</v>
      </c>
      <c r="NN432" s="8">
        <v>47.08</v>
      </c>
      <c r="NO432" s="8">
        <v>0.4</v>
      </c>
      <c r="NP432" s="8">
        <v>52.73</v>
      </c>
      <c r="NQ432" s="8">
        <v>0.18</v>
      </c>
      <c r="NR432" s="8">
        <v>175.64</v>
      </c>
      <c r="NS432" s="8">
        <v>0.18</v>
      </c>
      <c r="NT432" s="8">
        <v>97.95</v>
      </c>
      <c r="NU432" s="8">
        <v>0.06</v>
      </c>
      <c r="NV432" s="8">
        <v>93.77</v>
      </c>
      <c r="NW432" s="8">
        <v>0.04</v>
      </c>
      <c r="NX432" s="8">
        <v>44.53</v>
      </c>
      <c r="NY432" s="8">
        <v>0.24</v>
      </c>
      <c r="NZ432" s="8">
        <v>54.87</v>
      </c>
      <c r="OA432" s="8">
        <v>0.28000000000000003</v>
      </c>
      <c r="OB432" s="8">
        <v>103.55</v>
      </c>
      <c r="OC432" s="8">
        <v>0.04</v>
      </c>
      <c r="OD432" s="8">
        <v>100.67</v>
      </c>
      <c r="OE432" s="8">
        <v>0.04</v>
      </c>
      <c r="OF432" s="8">
        <v>93.49</v>
      </c>
      <c r="OG432" s="8">
        <v>0.08</v>
      </c>
      <c r="OH432" s="8">
        <v>106.47</v>
      </c>
      <c r="OI432" s="8">
        <v>0.05</v>
      </c>
      <c r="OJ432" s="8">
        <v>106.08</v>
      </c>
      <c r="OK432" s="8">
        <v>0.05</v>
      </c>
      <c r="OL432" s="8">
        <v>101.02</v>
      </c>
      <c r="OM432" s="8">
        <v>0.05</v>
      </c>
      <c r="ON432" s="8">
        <v>101.37</v>
      </c>
      <c r="OO432" s="8">
        <v>0.04</v>
      </c>
      <c r="OP432" s="8">
        <v>105.39</v>
      </c>
      <c r="OQ432" s="8">
        <v>7.0000000000000007E-2</v>
      </c>
      <c r="OR432" s="8">
        <v>100.49</v>
      </c>
      <c r="OS432" s="8">
        <v>0.08</v>
      </c>
      <c r="PJ432" s="8">
        <v>106.63</v>
      </c>
      <c r="PK432" s="8">
        <v>0.08</v>
      </c>
      <c r="PL432" s="8">
        <v>100.67</v>
      </c>
      <c r="PM432" s="8">
        <v>0.04</v>
      </c>
      <c r="PN432" s="8">
        <v>105.9</v>
      </c>
      <c r="PO432" s="8">
        <v>0.08</v>
      </c>
      <c r="PP432" s="8">
        <v>100.17</v>
      </c>
      <c r="PQ432" s="8">
        <v>0.06</v>
      </c>
      <c r="QH432" s="8">
        <v>44.49</v>
      </c>
      <c r="QI432" s="8">
        <v>0.28000000000000003</v>
      </c>
      <c r="QV432" s="8">
        <v>177.39</v>
      </c>
      <c r="QW432" s="8">
        <v>0.1</v>
      </c>
      <c r="QX432" s="8">
        <v>95.39</v>
      </c>
      <c r="QY432" s="8">
        <v>7.0000000000000007E-2</v>
      </c>
      <c r="QZ432" s="8">
        <v>95.16</v>
      </c>
      <c r="RA432" s="8">
        <v>0.06</v>
      </c>
      <c r="RB432" s="8">
        <v>75.03</v>
      </c>
      <c r="RC432" s="8">
        <v>7.0000000000000007E-2</v>
      </c>
      <c r="RD432" s="8">
        <v>75.599999999999994</v>
      </c>
      <c r="RE432" s="8">
        <v>0.06</v>
      </c>
      <c r="RF432" s="8">
        <v>75.06</v>
      </c>
      <c r="RG432" s="8">
        <v>0.06</v>
      </c>
      <c r="RH432" s="8">
        <v>75.56</v>
      </c>
      <c r="RI432" s="8">
        <v>7.0000000000000007E-2</v>
      </c>
      <c r="RJ432" s="8">
        <v>75.38</v>
      </c>
      <c r="RK432" s="8">
        <v>7.0000000000000007E-2</v>
      </c>
      <c r="RL432" s="8">
        <v>75.540000000000006</v>
      </c>
      <c r="RM432" s="8">
        <v>0.08</v>
      </c>
      <c r="RN432" s="8">
        <v>75.38</v>
      </c>
      <c r="RO432" s="8">
        <v>7.0000000000000007E-2</v>
      </c>
      <c r="RP432" s="8">
        <v>78.430000000000007</v>
      </c>
      <c r="RQ432" s="8">
        <v>0.08</v>
      </c>
      <c r="RR432" s="8">
        <v>76.87</v>
      </c>
      <c r="RS432" s="8">
        <v>7.0000000000000007E-2</v>
      </c>
      <c r="RT432" s="8">
        <v>76.67</v>
      </c>
      <c r="RU432" s="8">
        <v>7.0000000000000007E-2</v>
      </c>
      <c r="RV432" s="8">
        <v>77.44</v>
      </c>
      <c r="RW432" s="8">
        <v>0.1</v>
      </c>
      <c r="RX432" s="8">
        <v>77.56</v>
      </c>
      <c r="RY432" s="8">
        <v>0.08</v>
      </c>
      <c r="RZ432" s="8">
        <v>77.28</v>
      </c>
      <c r="SA432" s="8">
        <v>7.0000000000000007E-2</v>
      </c>
      <c r="SB432" s="8">
        <v>76.37</v>
      </c>
      <c r="SC432" s="8">
        <v>0.08</v>
      </c>
      <c r="SD432" s="8">
        <v>75.709999999999994</v>
      </c>
      <c r="SE432" s="8">
        <v>7.0000000000000007E-2</v>
      </c>
      <c r="SF432" s="8">
        <v>75.099999999999994</v>
      </c>
      <c r="SG432" s="8">
        <v>7.0000000000000007E-2</v>
      </c>
      <c r="SH432" s="8">
        <v>75.5</v>
      </c>
      <c r="SI432" s="8">
        <v>0.08</v>
      </c>
      <c r="SJ432" s="8">
        <v>75.16</v>
      </c>
      <c r="SK432" s="8">
        <v>7.0000000000000007E-2</v>
      </c>
      <c r="SL432" s="8">
        <v>75.45</v>
      </c>
      <c r="SM432" s="8">
        <v>7.0000000000000007E-2</v>
      </c>
      <c r="SN432" s="8">
        <v>75.34</v>
      </c>
      <c r="SO432" s="8">
        <v>7.0000000000000007E-2</v>
      </c>
      <c r="SP432" s="8">
        <v>76</v>
      </c>
      <c r="SQ432" s="8">
        <v>0.11</v>
      </c>
      <c r="SR432" s="8">
        <v>76.72</v>
      </c>
      <c r="SS432" s="8">
        <v>0.1</v>
      </c>
      <c r="ST432" s="8">
        <v>75.55</v>
      </c>
      <c r="SU432" s="8">
        <v>7.0000000000000007E-2</v>
      </c>
      <c r="SV432" s="8">
        <v>76.73</v>
      </c>
      <c r="SW432" s="8">
        <v>0.11</v>
      </c>
      <c r="SX432" s="8">
        <v>80.27</v>
      </c>
      <c r="SY432" s="8">
        <v>0.2</v>
      </c>
      <c r="SZ432" s="8">
        <v>80.88</v>
      </c>
      <c r="TA432" s="8">
        <v>0.17</v>
      </c>
      <c r="TD432" s="8">
        <v>75.069999999999993</v>
      </c>
      <c r="TE432" s="8">
        <v>0.06</v>
      </c>
      <c r="TF432" s="8">
        <v>75.260000000000005</v>
      </c>
      <c r="TG432" s="8">
        <v>0.06</v>
      </c>
      <c r="TH432" s="8">
        <v>75.66</v>
      </c>
      <c r="TI432" s="8">
        <v>7.0000000000000007E-2</v>
      </c>
      <c r="TJ432" s="8">
        <v>75.44</v>
      </c>
      <c r="TK432" s="8">
        <v>7.0000000000000007E-2</v>
      </c>
      <c r="TL432" s="8">
        <v>75.66</v>
      </c>
      <c r="TN432" s="8">
        <v>75.2</v>
      </c>
      <c r="TO432" s="8">
        <v>0.06</v>
      </c>
      <c r="TP432" s="8">
        <v>80.14</v>
      </c>
      <c r="TQ432" s="8">
        <v>7.0000000000000007E-2</v>
      </c>
      <c r="TR432" s="8">
        <v>79.819999999999993</v>
      </c>
      <c r="TS432" s="8">
        <v>0.13</v>
      </c>
      <c r="TT432" s="8">
        <v>77.98</v>
      </c>
      <c r="TU432" s="8">
        <v>0.08</v>
      </c>
      <c r="TV432" s="8">
        <v>75.459999999999994</v>
      </c>
      <c r="TW432" s="8">
        <v>0.08</v>
      </c>
      <c r="TX432" s="8">
        <v>75.42</v>
      </c>
      <c r="TY432" s="8">
        <v>7.0000000000000007E-2</v>
      </c>
      <c r="WJ432" s="8" t="s">
        <v>453</v>
      </c>
      <c r="WK432" s="8">
        <v>74.998000000000005</v>
      </c>
      <c r="WL432" s="8">
        <v>1.7999999999999999E-2</v>
      </c>
      <c r="WM432" s="8">
        <v>61.997</v>
      </c>
      <c r="WN432" s="8">
        <v>1.6E-2</v>
      </c>
      <c r="WO432" s="8">
        <v>51.792999999999999</v>
      </c>
      <c r="WP432" s="8">
        <v>1.0999999999999999E-2</v>
      </c>
      <c r="WQ432" s="8">
        <v>49.715000000000003</v>
      </c>
      <c r="WR432" s="8">
        <v>1.7999999999999999E-2</v>
      </c>
      <c r="WS432" s="8">
        <v>94.995000000000005</v>
      </c>
      <c r="WT432" s="8">
        <v>0.01</v>
      </c>
      <c r="WU432" s="8">
        <v>74.995999999999995</v>
      </c>
      <c r="WV432" s="8">
        <v>2.1000000000000001E-2</v>
      </c>
      <c r="WW432" s="8">
        <v>1985</v>
      </c>
      <c r="WX432" s="8">
        <v>1.6</v>
      </c>
      <c r="WY432" s="8">
        <v>1966.3</v>
      </c>
      <c r="WZ432" s="8">
        <v>1.6</v>
      </c>
      <c r="XA432" s="8">
        <v>0.29699999999999999</v>
      </c>
      <c r="XB432" s="8">
        <v>2E-3</v>
      </c>
      <c r="XC432" s="8">
        <v>-0.13800000000000001</v>
      </c>
      <c r="XD432" s="8">
        <v>1E-3</v>
      </c>
      <c r="XE432" s="8">
        <v>7.8E-2</v>
      </c>
      <c r="XF432" s="8">
        <v>2E-3</v>
      </c>
      <c r="XG432" s="8">
        <v>1.5137</v>
      </c>
      <c r="XH432" s="8">
        <v>2.5000000000000001E-3</v>
      </c>
      <c r="XI432" s="8">
        <v>29.323</v>
      </c>
      <c r="XJ432" s="8">
        <v>1E-3</v>
      </c>
      <c r="XK432" s="8">
        <v>7695</v>
      </c>
      <c r="XL432" s="8">
        <v>20</v>
      </c>
      <c r="XM432" s="8">
        <v>750</v>
      </c>
      <c r="XO432" s="1">
        <v>2.7204080612091459E-2</v>
      </c>
      <c r="XP432" s="2">
        <v>52.397779666949354</v>
      </c>
      <c r="XQ432" s="4">
        <v>13.029</v>
      </c>
      <c r="XR432" s="4">
        <v>0.13200000000000001</v>
      </c>
      <c r="XS432" s="45">
        <f t="shared" si="336"/>
        <v>1.0532148937491796</v>
      </c>
      <c r="XT432" s="9">
        <f t="shared" si="309"/>
        <v>9197.6772177362382</v>
      </c>
      <c r="XU432" s="46">
        <f t="shared" si="310"/>
        <v>68.607458362204724</v>
      </c>
      <c r="XV432" s="9">
        <f t="shared" si="337"/>
        <v>55.73344475584944</v>
      </c>
      <c r="XW432" s="9">
        <f t="shared" si="311"/>
        <v>237.16751521357483</v>
      </c>
      <c r="XX432" s="9">
        <f t="shared" si="312"/>
        <v>8960.5097025226642</v>
      </c>
      <c r="XY432" s="15">
        <f t="shared" si="313"/>
        <v>8.9116409735380247E-3</v>
      </c>
      <c r="XZ432" s="9">
        <f t="shared" si="314"/>
        <v>27.878459578309705</v>
      </c>
      <c r="YA432" s="9">
        <f t="shared" si="315"/>
        <v>50.739785106250821</v>
      </c>
      <c r="YB432" s="10">
        <v>14.099766919342269</v>
      </c>
      <c r="YC432" s="10">
        <v>12.948921470122352</v>
      </c>
      <c r="YD432" s="3">
        <v>1.3918469714482431E-2</v>
      </c>
      <c r="YE432" s="9">
        <v>38.153346520619962</v>
      </c>
      <c r="YF432" s="15">
        <v>8.7791198144732251E-3</v>
      </c>
      <c r="YG432" s="9">
        <v>27.606503017119657</v>
      </c>
      <c r="YH432" s="15">
        <v>7.0601288157882127E-3</v>
      </c>
      <c r="YI432" s="9">
        <v>20.08347204533101</v>
      </c>
      <c r="YJ432" s="9">
        <f t="shared" si="316"/>
        <v>75.518333070636771</v>
      </c>
      <c r="YK432" s="9">
        <f t="shared" si="317"/>
        <v>62.382916869695599</v>
      </c>
      <c r="YL432" s="9">
        <f t="shared" si="318"/>
        <v>19.827398961058872</v>
      </c>
      <c r="YM432" s="9">
        <f t="shared" si="338"/>
        <v>74051.056817901437</v>
      </c>
      <c r="YN432" s="9">
        <f t="shared" si="339"/>
        <v>54697.220664148146</v>
      </c>
      <c r="YO432" s="9">
        <f t="shared" si="340"/>
        <v>6945</v>
      </c>
      <c r="YP432" s="14">
        <f t="shared" si="341"/>
        <v>0.3200938111968965</v>
      </c>
      <c r="YQ432" s="9">
        <f t="shared" si="342"/>
        <v>71725.464073291645</v>
      </c>
      <c r="YR432" s="9">
        <f t="shared" si="343"/>
        <v>52371.627919538354</v>
      </c>
      <c r="YS432" s="10">
        <f t="shared" si="344"/>
        <v>9.3210479627409537</v>
      </c>
      <c r="YT432" s="15">
        <f t="shared" si="345"/>
        <v>0.14013054615829509</v>
      </c>
      <c r="YU432" s="16">
        <f t="shared" si="346"/>
        <v>-8.0510606172508332</v>
      </c>
      <c r="YV432" s="16">
        <f t="shared" si="347"/>
        <v>-24.77854796438595</v>
      </c>
      <c r="YW432" s="47">
        <f t="shared" si="348"/>
        <v>46.701693691622985</v>
      </c>
      <c r="YX432" s="5">
        <f t="shared" si="349"/>
        <v>74051.056817901437</v>
      </c>
      <c r="YY432" s="5">
        <f t="shared" si="350"/>
        <v>69194.41057754455</v>
      </c>
      <c r="YZ432" s="5">
        <f t="shared" si="351"/>
        <v>2355.2775732852988</v>
      </c>
      <c r="ZA432" s="5">
        <f t="shared" si="352"/>
        <v>2501.3686670716015</v>
      </c>
      <c r="ZB432" s="5">
        <f t="shared" si="353"/>
        <v>74051.056817901452</v>
      </c>
      <c r="ZC432" s="6">
        <f t="shared" si="354"/>
        <v>1.0000000000000002</v>
      </c>
    </row>
    <row r="433" spans="1:679" s="8" customFormat="1" x14ac:dyDescent="0.25">
      <c r="A433" s="8">
        <v>2</v>
      </c>
      <c r="B433" s="8" t="s">
        <v>351</v>
      </c>
      <c r="C433" s="8" t="s">
        <v>352</v>
      </c>
      <c r="D433" s="8" t="s">
        <v>351</v>
      </c>
      <c r="E433" s="8" t="s">
        <v>3314</v>
      </c>
      <c r="F433" s="8" t="s">
        <v>3316</v>
      </c>
      <c r="G433" s="8" t="s">
        <v>3316</v>
      </c>
      <c r="H433" s="8" t="s">
        <v>3309</v>
      </c>
      <c r="I433" s="8" t="s">
        <v>3310</v>
      </c>
      <c r="J433" s="8" t="s">
        <v>3310</v>
      </c>
      <c r="K433" s="8">
        <v>650</v>
      </c>
      <c r="L433" s="8">
        <v>9.25</v>
      </c>
      <c r="N433" s="7">
        <v>30</v>
      </c>
      <c r="O433" s="7">
        <v>0</v>
      </c>
      <c r="P433" s="8" t="s">
        <v>3369</v>
      </c>
      <c r="Q433" s="8" t="s">
        <v>133</v>
      </c>
      <c r="R433" s="8" t="s">
        <v>353</v>
      </c>
      <c r="S433" s="8" t="s">
        <v>119</v>
      </c>
      <c r="T433" s="8" t="s">
        <v>120</v>
      </c>
      <c r="U433" s="8" t="s">
        <v>135</v>
      </c>
      <c r="V433" s="8" t="s">
        <v>3378</v>
      </c>
      <c r="W433" s="8" t="s">
        <v>3382</v>
      </c>
      <c r="X433" s="8" t="s">
        <v>3388</v>
      </c>
      <c r="Y433" s="8" t="s">
        <v>3388</v>
      </c>
      <c r="Z433" s="8" t="s">
        <v>122</v>
      </c>
      <c r="AA433" s="8" t="s">
        <v>123</v>
      </c>
      <c r="AB433" s="8" t="s">
        <v>124</v>
      </c>
      <c r="AC433" s="8" t="s">
        <v>142</v>
      </c>
      <c r="AD433" s="8" t="s">
        <v>126</v>
      </c>
      <c r="AE433" s="8" t="s">
        <v>3393</v>
      </c>
      <c r="AF433" s="8" t="s">
        <v>127</v>
      </c>
      <c r="AG433" s="8">
        <v>75</v>
      </c>
      <c r="AH433" s="8">
        <v>62</v>
      </c>
      <c r="AI433" s="8">
        <v>95</v>
      </c>
      <c r="AJ433" s="8">
        <v>75</v>
      </c>
      <c r="AK433" s="8">
        <v>5.44</v>
      </c>
      <c r="AL433" s="8">
        <v>5.27</v>
      </c>
      <c r="AM433" s="8">
        <v>6.4</v>
      </c>
      <c r="AN433" s="8">
        <v>6.2</v>
      </c>
      <c r="AO433" s="8">
        <v>461.2</v>
      </c>
      <c r="AP433" s="8">
        <v>1.6</v>
      </c>
      <c r="AQ433" s="8">
        <v>15</v>
      </c>
      <c r="AR433" s="8">
        <v>0</v>
      </c>
      <c r="AS433" s="8">
        <v>49191</v>
      </c>
      <c r="AT433" s="8">
        <v>64</v>
      </c>
      <c r="AU433" s="8">
        <v>47853</v>
      </c>
      <c r="AV433" s="8">
        <v>252</v>
      </c>
      <c r="AW433" s="8">
        <v>15717</v>
      </c>
      <c r="AX433" s="8">
        <v>133</v>
      </c>
      <c r="AY433" s="8">
        <v>64923</v>
      </c>
      <c r="AZ433" s="8">
        <v>168</v>
      </c>
      <c r="BA433" s="8">
        <v>7.9348570030000003</v>
      </c>
      <c r="BB433" s="8">
        <v>648</v>
      </c>
      <c r="BE433" s="8">
        <v>6.0120997310000002</v>
      </c>
      <c r="CO433" s="8" t="s">
        <v>354</v>
      </c>
      <c r="CP433" s="8" t="s">
        <v>309</v>
      </c>
      <c r="CQ433" s="8">
        <v>75.009</v>
      </c>
      <c r="CR433" s="8">
        <v>1.4E-2</v>
      </c>
      <c r="CS433" s="8">
        <v>61.999000000000002</v>
      </c>
      <c r="CT433" s="8">
        <v>2.5999999999999999E-2</v>
      </c>
      <c r="CU433" s="8">
        <v>95.015000000000001</v>
      </c>
      <c r="CV433" s="8">
        <v>2.9000000000000001E-2</v>
      </c>
      <c r="CW433" s="8">
        <v>74.991</v>
      </c>
      <c r="CX433" s="8">
        <v>2.1000000000000001E-2</v>
      </c>
      <c r="CY433" s="8">
        <v>74.64</v>
      </c>
      <c r="CZ433" s="8">
        <v>0.12</v>
      </c>
      <c r="DA433" s="8">
        <v>52.96</v>
      </c>
      <c r="DB433" s="8">
        <v>0.08</v>
      </c>
      <c r="DC433" s="8">
        <v>58.86</v>
      </c>
      <c r="DD433" s="8">
        <v>0.02</v>
      </c>
      <c r="DE433" s="8">
        <v>5.5E-2</v>
      </c>
      <c r="DF433" s="8">
        <v>2E-3</v>
      </c>
      <c r="DG433" s="8">
        <v>0.81469999999999998</v>
      </c>
      <c r="DH433" s="8">
        <v>1.6999999999999999E-3</v>
      </c>
      <c r="DI433" s="8">
        <v>49191</v>
      </c>
      <c r="DJ433" s="8">
        <v>64</v>
      </c>
      <c r="DK433" s="8">
        <v>15717</v>
      </c>
      <c r="DL433" s="8">
        <v>133</v>
      </c>
      <c r="DM433" s="8">
        <v>7.9349999999999996</v>
      </c>
      <c r="DN433" s="8">
        <v>2.8000000000000001E-2</v>
      </c>
      <c r="DU433" s="8">
        <v>461.2</v>
      </c>
      <c r="DV433" s="8">
        <v>2.5</v>
      </c>
      <c r="DW433" s="8">
        <v>461.4</v>
      </c>
      <c r="DX433" s="8">
        <v>2.5</v>
      </c>
      <c r="DY433" s="8">
        <v>458.8</v>
      </c>
      <c r="DZ433" s="8">
        <v>2.5</v>
      </c>
      <c r="EA433" s="8">
        <v>15</v>
      </c>
      <c r="EB433" s="8">
        <v>0.1</v>
      </c>
      <c r="EC433" s="8">
        <v>12.7</v>
      </c>
      <c r="ED433" s="8">
        <v>0</v>
      </c>
      <c r="EE433" s="8">
        <v>12.4</v>
      </c>
      <c r="EF433" s="8">
        <v>0.1</v>
      </c>
      <c r="EG433" s="8">
        <v>6795</v>
      </c>
      <c r="EH433" s="8">
        <v>53.7</v>
      </c>
      <c r="EI433" s="8">
        <v>3160.5</v>
      </c>
      <c r="EJ433" s="8">
        <v>61.9</v>
      </c>
      <c r="EK433" s="8">
        <v>1386.8</v>
      </c>
      <c r="EL433" s="8">
        <v>40</v>
      </c>
      <c r="EM433" s="8">
        <v>460</v>
      </c>
      <c r="EO433" s="8">
        <v>460</v>
      </c>
      <c r="EQ433" s="8">
        <v>460</v>
      </c>
      <c r="ES433" s="8">
        <v>2.7</v>
      </c>
      <c r="EU433" s="8">
        <v>2.7</v>
      </c>
      <c r="EW433" s="8">
        <v>2.6</v>
      </c>
      <c r="EY433" s="8">
        <v>0.32</v>
      </c>
      <c r="EZ433" s="8">
        <v>460</v>
      </c>
      <c r="FB433" s="8">
        <v>460</v>
      </c>
      <c r="FD433" s="8">
        <v>460</v>
      </c>
      <c r="FF433" s="8">
        <v>5.4</v>
      </c>
      <c r="FH433" s="8">
        <v>5</v>
      </c>
      <c r="FJ433" s="8">
        <v>4.7</v>
      </c>
      <c r="FL433" s="8">
        <v>3390</v>
      </c>
      <c r="FN433" s="8">
        <v>0.85</v>
      </c>
      <c r="FO433" s="8">
        <v>460</v>
      </c>
      <c r="FP433" s="8">
        <v>460</v>
      </c>
      <c r="FQ433" s="8">
        <v>460</v>
      </c>
      <c r="FR433" s="8">
        <v>5.3</v>
      </c>
      <c r="FS433" s="8">
        <v>5.4</v>
      </c>
      <c r="FT433" s="8">
        <v>4.5999999999999996</v>
      </c>
      <c r="FU433" s="8">
        <v>3240</v>
      </c>
      <c r="FV433" s="8">
        <v>0.82</v>
      </c>
      <c r="FW433" s="8">
        <v>460.2</v>
      </c>
      <c r="FY433" s="8">
        <v>1.6</v>
      </c>
      <c r="GA433" s="8">
        <v>696.6</v>
      </c>
      <c r="GC433" s="8">
        <v>85</v>
      </c>
      <c r="GE433" s="8">
        <v>8181.6</v>
      </c>
      <c r="GT433" s="8">
        <v>232.84</v>
      </c>
      <c r="GU433" s="8">
        <v>0.16</v>
      </c>
      <c r="GV433" s="8">
        <v>111.34</v>
      </c>
      <c r="GW433" s="8">
        <v>0.08</v>
      </c>
      <c r="GX433" s="8">
        <v>111.9</v>
      </c>
      <c r="GY433" s="8">
        <v>0.05</v>
      </c>
      <c r="GZ433" s="8">
        <v>0.56000000000000005</v>
      </c>
      <c r="HA433" s="8">
        <v>7.0000000000000007E-2</v>
      </c>
      <c r="HB433" s="8">
        <v>266.69</v>
      </c>
      <c r="HC433" s="8">
        <v>0.15</v>
      </c>
      <c r="HD433" s="8">
        <v>200.41</v>
      </c>
      <c r="HE433" s="8">
        <v>0.12</v>
      </c>
      <c r="HF433" s="8">
        <v>121.8</v>
      </c>
      <c r="HG433" s="8">
        <v>0.04</v>
      </c>
      <c r="HH433" s="8">
        <v>78.61</v>
      </c>
      <c r="HI433" s="8">
        <v>0.12</v>
      </c>
      <c r="HJ433" s="8">
        <v>220.3</v>
      </c>
      <c r="HK433" s="8">
        <v>0.05</v>
      </c>
      <c r="HL433" s="8">
        <v>107.07</v>
      </c>
      <c r="HM433" s="8">
        <v>0.06</v>
      </c>
      <c r="HN433" s="8">
        <v>107.97</v>
      </c>
      <c r="HO433" s="8">
        <v>0.05</v>
      </c>
      <c r="HP433" s="8">
        <v>0.90333333299999996</v>
      </c>
      <c r="HQ433" s="8">
        <v>0.05</v>
      </c>
      <c r="HR433" s="8">
        <v>69.650000000000006</v>
      </c>
      <c r="HS433" s="8">
        <v>0.04</v>
      </c>
      <c r="HT433" s="8">
        <v>63.95</v>
      </c>
      <c r="HU433" s="8">
        <v>0.08</v>
      </c>
      <c r="HV433" s="8">
        <v>40.5</v>
      </c>
      <c r="HW433" s="8">
        <v>0.02</v>
      </c>
      <c r="HX433" s="8">
        <v>23.46</v>
      </c>
      <c r="HY433" s="8">
        <v>0.06</v>
      </c>
      <c r="HZ433" s="8">
        <v>69.09</v>
      </c>
      <c r="IA433" s="8">
        <v>0.04</v>
      </c>
      <c r="IB433" s="8">
        <v>67.27</v>
      </c>
      <c r="IC433" s="8">
        <v>0.08</v>
      </c>
      <c r="ID433" s="8">
        <v>40.119999999999997</v>
      </c>
      <c r="IE433" s="8">
        <v>0.03</v>
      </c>
      <c r="IF433" s="8">
        <v>27.16</v>
      </c>
      <c r="IG433" s="8">
        <v>0.06</v>
      </c>
      <c r="KB433" s="8">
        <v>268.73</v>
      </c>
      <c r="KC433" s="8">
        <v>0.21</v>
      </c>
      <c r="KD433" s="8">
        <v>185.07</v>
      </c>
      <c r="KE433" s="8">
        <v>0.25</v>
      </c>
      <c r="KF433" s="8">
        <v>122.36</v>
      </c>
      <c r="KG433" s="8">
        <v>0.06</v>
      </c>
      <c r="KH433" s="8">
        <v>62.7</v>
      </c>
      <c r="KI433" s="8">
        <v>0.28000000000000003</v>
      </c>
      <c r="KJ433" s="8">
        <v>248.98</v>
      </c>
      <c r="KK433" s="8">
        <v>0.35</v>
      </c>
      <c r="KL433" s="8">
        <v>116.73</v>
      </c>
      <c r="KM433" s="8">
        <v>0.1</v>
      </c>
      <c r="KN433" s="8">
        <v>4.71</v>
      </c>
      <c r="KO433" s="8">
        <v>0.25</v>
      </c>
      <c r="KP433" s="8">
        <v>238.3</v>
      </c>
      <c r="KQ433" s="8">
        <v>0.05</v>
      </c>
      <c r="KR433" s="8">
        <v>105.76</v>
      </c>
      <c r="KS433" s="8">
        <v>0.12</v>
      </c>
      <c r="KT433" s="8">
        <v>113.55</v>
      </c>
      <c r="KU433" s="8">
        <v>0.05</v>
      </c>
      <c r="KV433" s="8">
        <v>7.6833333330000002</v>
      </c>
      <c r="KW433" s="8">
        <v>0.05</v>
      </c>
      <c r="KX433" s="8">
        <v>72.400000000000006</v>
      </c>
      <c r="KY433" s="8">
        <v>0.19</v>
      </c>
      <c r="KZ433" s="8">
        <v>42.36</v>
      </c>
      <c r="LA433" s="8">
        <v>0.13</v>
      </c>
      <c r="LB433" s="8">
        <v>3.28</v>
      </c>
      <c r="LC433" s="8">
        <v>1.06</v>
      </c>
      <c r="LD433" s="8">
        <v>72.09</v>
      </c>
      <c r="LE433" s="8">
        <v>0.15</v>
      </c>
      <c r="LF433" s="8">
        <v>56.65</v>
      </c>
      <c r="LG433" s="8">
        <v>0.63</v>
      </c>
      <c r="LH433" s="8">
        <v>42.22</v>
      </c>
      <c r="LI433" s="8">
        <v>0.1</v>
      </c>
      <c r="LJ433" s="8">
        <v>14.43</v>
      </c>
      <c r="LK433" s="8">
        <v>0.12</v>
      </c>
      <c r="LL433" s="8">
        <v>112.26</v>
      </c>
      <c r="LM433" s="8">
        <v>0.2</v>
      </c>
      <c r="MP433" s="8">
        <v>110.08</v>
      </c>
      <c r="MQ433" s="8">
        <v>0.08</v>
      </c>
      <c r="MR433" s="8">
        <v>109.63</v>
      </c>
      <c r="MS433" s="8">
        <v>7.0000000000000007E-2</v>
      </c>
      <c r="MT433" s="8">
        <v>112.26</v>
      </c>
      <c r="MU433" s="8">
        <v>0.2</v>
      </c>
      <c r="MV433" s="8">
        <v>112.7</v>
      </c>
      <c r="MW433" s="8">
        <v>0.2</v>
      </c>
      <c r="MX433" s="8">
        <v>52.13</v>
      </c>
      <c r="MY433" s="8">
        <v>0.08</v>
      </c>
      <c r="MZ433" s="8">
        <v>52.75</v>
      </c>
      <c r="NA433" s="8">
        <v>0.06</v>
      </c>
      <c r="NB433" s="8">
        <v>52.65</v>
      </c>
      <c r="NC433" s="8">
        <v>0.05</v>
      </c>
      <c r="ND433" s="8">
        <v>52.45</v>
      </c>
      <c r="NE433" s="8">
        <v>0.05</v>
      </c>
      <c r="NF433" s="8">
        <v>52.55</v>
      </c>
      <c r="NG433" s="8">
        <v>0.06</v>
      </c>
      <c r="NJ433" s="8">
        <v>110.81</v>
      </c>
      <c r="NK433" s="8">
        <v>0.05</v>
      </c>
      <c r="NL433" s="8">
        <v>105.14</v>
      </c>
      <c r="NM433" s="8">
        <v>7.0000000000000007E-2</v>
      </c>
      <c r="NN433" s="8">
        <v>64.430000000000007</v>
      </c>
      <c r="NO433" s="8">
        <v>0.1</v>
      </c>
      <c r="NP433" s="8">
        <v>67.489999999999995</v>
      </c>
      <c r="NQ433" s="8">
        <v>0.08</v>
      </c>
      <c r="NR433" s="8">
        <v>185.21</v>
      </c>
      <c r="NS433" s="8">
        <v>0.3</v>
      </c>
      <c r="NT433" s="8">
        <v>112.33</v>
      </c>
      <c r="NU433" s="8">
        <v>0.2</v>
      </c>
      <c r="NV433" s="8">
        <v>104.56</v>
      </c>
      <c r="NW433" s="8">
        <v>0.11</v>
      </c>
      <c r="NX433" s="8">
        <v>46.06</v>
      </c>
      <c r="NY433" s="8">
        <v>0.96</v>
      </c>
      <c r="NZ433" s="8">
        <v>56.65</v>
      </c>
      <c r="OA433" s="8">
        <v>0.63</v>
      </c>
      <c r="OB433" s="8">
        <v>107.07</v>
      </c>
      <c r="OC433" s="8">
        <v>0.06</v>
      </c>
      <c r="OD433" s="8">
        <v>105.76</v>
      </c>
      <c r="OE433" s="8">
        <v>0.12</v>
      </c>
      <c r="OF433" s="8">
        <v>93.47</v>
      </c>
      <c r="OG433" s="8">
        <v>0.14000000000000001</v>
      </c>
      <c r="OH433" s="8">
        <v>110.52</v>
      </c>
      <c r="OI433" s="8">
        <v>0.09</v>
      </c>
      <c r="OJ433" s="8">
        <v>109.94</v>
      </c>
      <c r="OK433" s="8">
        <v>0.06</v>
      </c>
      <c r="OL433" s="8">
        <v>112.13</v>
      </c>
      <c r="OM433" s="8">
        <v>0.14000000000000001</v>
      </c>
      <c r="ON433" s="8">
        <v>112.45</v>
      </c>
      <c r="OO433" s="8">
        <v>0.15</v>
      </c>
      <c r="OP433" s="8">
        <v>109.63</v>
      </c>
      <c r="OQ433" s="8">
        <v>7.0000000000000007E-2</v>
      </c>
      <c r="OR433" s="8">
        <v>112.7</v>
      </c>
      <c r="OS433" s="8">
        <v>0.2</v>
      </c>
      <c r="PJ433" s="8">
        <v>111.34</v>
      </c>
      <c r="PK433" s="8">
        <v>0.08</v>
      </c>
      <c r="PL433" s="8">
        <v>112.03</v>
      </c>
      <c r="PM433" s="8">
        <v>0.21</v>
      </c>
      <c r="PN433" s="8">
        <v>110.08</v>
      </c>
      <c r="PO433" s="8">
        <v>0.08</v>
      </c>
      <c r="PP433" s="8">
        <v>112.26</v>
      </c>
      <c r="PQ433" s="8">
        <v>0.2</v>
      </c>
      <c r="QH433" s="8">
        <v>45.63</v>
      </c>
      <c r="QI433" s="8">
        <v>0.95</v>
      </c>
      <c r="QV433" s="8">
        <v>201.69</v>
      </c>
      <c r="QW433" s="8">
        <v>0.13</v>
      </c>
      <c r="QX433" s="8">
        <v>94.34</v>
      </c>
      <c r="QY433" s="8">
        <v>0.09</v>
      </c>
      <c r="QZ433" s="8">
        <v>93.89</v>
      </c>
      <c r="RA433" s="8">
        <v>0.09</v>
      </c>
      <c r="RB433" s="8">
        <v>74.8</v>
      </c>
      <c r="RC433" s="8">
        <v>7.0000000000000007E-2</v>
      </c>
      <c r="RD433" s="8">
        <v>75.38</v>
      </c>
      <c r="RE433" s="8">
        <v>0.06</v>
      </c>
      <c r="RF433" s="8">
        <v>74.72</v>
      </c>
      <c r="RG433" s="8">
        <v>0.08</v>
      </c>
      <c r="RH433" s="8">
        <v>75.459999999999994</v>
      </c>
      <c r="RI433" s="8">
        <v>0.08</v>
      </c>
      <c r="RJ433" s="8">
        <v>75.22</v>
      </c>
      <c r="RK433" s="8">
        <v>7.0000000000000007E-2</v>
      </c>
      <c r="RL433" s="8">
        <v>75.37</v>
      </c>
      <c r="RM433" s="8">
        <v>0.09</v>
      </c>
      <c r="RN433" s="8">
        <v>75.180000000000007</v>
      </c>
      <c r="RO433" s="8">
        <v>0.09</v>
      </c>
      <c r="RP433" s="8">
        <v>78.150000000000006</v>
      </c>
      <c r="RQ433" s="8">
        <v>0.11</v>
      </c>
      <c r="RR433" s="8">
        <v>76.33</v>
      </c>
      <c r="RS433" s="8">
        <v>0.08</v>
      </c>
      <c r="RT433" s="8">
        <v>76.2</v>
      </c>
      <c r="RU433" s="8">
        <v>0.08</v>
      </c>
      <c r="RV433" s="8">
        <v>77.099999999999994</v>
      </c>
      <c r="RW433" s="8">
        <v>0.11</v>
      </c>
      <c r="RX433" s="8">
        <v>77.209999999999994</v>
      </c>
      <c r="RY433" s="8">
        <v>0.1</v>
      </c>
      <c r="RZ433" s="8">
        <v>76.91</v>
      </c>
      <c r="SA433" s="8">
        <v>0.09</v>
      </c>
      <c r="SB433" s="8">
        <v>76.14</v>
      </c>
      <c r="SC433" s="8">
        <v>0.08</v>
      </c>
      <c r="SD433" s="8">
        <v>75.3</v>
      </c>
      <c r="SE433" s="8">
        <v>0.08</v>
      </c>
      <c r="SF433" s="8">
        <v>75.08</v>
      </c>
      <c r="SG433" s="8">
        <v>0.09</v>
      </c>
      <c r="SH433" s="8">
        <v>75.3</v>
      </c>
      <c r="SI433" s="8">
        <v>0.1</v>
      </c>
      <c r="SJ433" s="8">
        <v>74.790000000000006</v>
      </c>
      <c r="SK433" s="8">
        <v>0.09</v>
      </c>
      <c r="SL433" s="8">
        <v>74.959999999999994</v>
      </c>
      <c r="SM433" s="8">
        <v>0.09</v>
      </c>
      <c r="SN433" s="8">
        <v>74.900000000000006</v>
      </c>
      <c r="SO433" s="8">
        <v>0.08</v>
      </c>
      <c r="SP433" s="8">
        <v>75.040000000000006</v>
      </c>
      <c r="SQ433" s="8">
        <v>0.08</v>
      </c>
      <c r="SR433" s="8">
        <v>75.36</v>
      </c>
      <c r="SS433" s="8">
        <v>7.0000000000000007E-2</v>
      </c>
      <c r="ST433" s="8">
        <v>75.069999999999993</v>
      </c>
      <c r="SU433" s="8">
        <v>0.08</v>
      </c>
      <c r="SV433" s="8">
        <v>74.760000000000005</v>
      </c>
      <c r="SW433" s="8">
        <v>7.0000000000000007E-2</v>
      </c>
      <c r="SX433" s="8">
        <v>76.13</v>
      </c>
      <c r="SY433" s="8">
        <v>0.06</v>
      </c>
      <c r="SZ433" s="8">
        <v>76.22</v>
      </c>
      <c r="TA433" s="8">
        <v>0.09</v>
      </c>
      <c r="TD433" s="8">
        <v>74.8</v>
      </c>
      <c r="TE433" s="8">
        <v>0.08</v>
      </c>
      <c r="TF433" s="8">
        <v>74.83</v>
      </c>
      <c r="TG433" s="8">
        <v>7.0000000000000007E-2</v>
      </c>
      <c r="TH433" s="8">
        <v>75.239999999999995</v>
      </c>
      <c r="TI433" s="8">
        <v>0.09</v>
      </c>
      <c r="TJ433" s="8">
        <v>75.08</v>
      </c>
      <c r="TK433" s="8">
        <v>0.09</v>
      </c>
      <c r="TL433" s="8">
        <v>75.290000000000006</v>
      </c>
      <c r="TN433" s="8">
        <v>74.83</v>
      </c>
      <c r="TO433" s="8">
        <v>0.09</v>
      </c>
      <c r="TP433" s="8">
        <v>78.44</v>
      </c>
      <c r="TQ433" s="8">
        <v>0.52</v>
      </c>
      <c r="TR433" s="8">
        <v>80</v>
      </c>
      <c r="TS433" s="8">
        <v>0.09</v>
      </c>
      <c r="TT433" s="8">
        <v>77.63</v>
      </c>
      <c r="TU433" s="8">
        <v>0.1</v>
      </c>
      <c r="TV433" s="8">
        <v>75.12</v>
      </c>
      <c r="TW433" s="8">
        <v>0.1</v>
      </c>
      <c r="TX433" s="8">
        <v>74.95</v>
      </c>
      <c r="TY433" s="8">
        <v>0.08</v>
      </c>
      <c r="WJ433" s="8" t="s">
        <v>453</v>
      </c>
      <c r="WK433" s="8">
        <v>75.009</v>
      </c>
      <c r="WL433" s="8">
        <v>1.4E-2</v>
      </c>
      <c r="WM433" s="8">
        <v>61.999000000000002</v>
      </c>
      <c r="WN433" s="8">
        <v>2.5999999999999999E-2</v>
      </c>
      <c r="WO433" s="8">
        <v>52.713000000000001</v>
      </c>
      <c r="WP433" s="8">
        <v>1.7000000000000001E-2</v>
      </c>
      <c r="WQ433" s="8">
        <v>50.610999999999997</v>
      </c>
      <c r="WR433" s="8">
        <v>2.1000000000000001E-2</v>
      </c>
      <c r="WS433" s="8">
        <v>95.015000000000001</v>
      </c>
      <c r="WT433" s="8">
        <v>2.9000000000000001E-2</v>
      </c>
      <c r="WU433" s="8">
        <v>74.991</v>
      </c>
      <c r="WV433" s="8">
        <v>2.1000000000000001E-2</v>
      </c>
      <c r="WW433" s="8">
        <v>1985.1</v>
      </c>
      <c r="WX433" s="8">
        <v>2.1</v>
      </c>
      <c r="WY433" s="8">
        <v>1950.9</v>
      </c>
      <c r="WZ433" s="8">
        <v>2</v>
      </c>
      <c r="XA433" s="8">
        <v>0.29099999999999998</v>
      </c>
      <c r="XB433" s="8">
        <v>2E-3</v>
      </c>
      <c r="XC433" s="8">
        <v>-0.13900000000000001</v>
      </c>
      <c r="XD433" s="8">
        <v>1E-3</v>
      </c>
      <c r="XE433" s="8">
        <v>5.5E-2</v>
      </c>
      <c r="XF433" s="8">
        <v>2E-3</v>
      </c>
      <c r="XG433" s="8">
        <v>0.81469999999999998</v>
      </c>
      <c r="XH433" s="8">
        <v>1.6999999999999999E-3</v>
      </c>
      <c r="XI433" s="8">
        <v>29.175999999999998</v>
      </c>
      <c r="XJ433" s="8">
        <v>0</v>
      </c>
      <c r="XK433" s="8">
        <v>8182</v>
      </c>
      <c r="XL433" s="8">
        <v>20</v>
      </c>
      <c r="XM433" s="8">
        <v>770</v>
      </c>
      <c r="XO433" s="1">
        <v>2.7204080612091459E-2</v>
      </c>
      <c r="XP433" s="2">
        <v>52.397779666949354</v>
      </c>
      <c r="XQ433" s="4">
        <v>13.029</v>
      </c>
      <c r="XR433" s="4">
        <v>0.13200000000000001</v>
      </c>
      <c r="XS433" s="45">
        <f t="shared" si="336"/>
        <v>1.0891494472680996</v>
      </c>
      <c r="XT433" s="9">
        <f t="shared" si="309"/>
        <v>9180.2398298086391</v>
      </c>
      <c r="XU433" s="46">
        <f t="shared" si="310"/>
        <v>66.694972818897639</v>
      </c>
      <c r="XV433" s="9">
        <f t="shared" si="337"/>
        <v>55.935871093438429</v>
      </c>
      <c r="XW433" s="9">
        <f t="shared" si="311"/>
        <v>238.0216153567182</v>
      </c>
      <c r="XX433" s="9">
        <f t="shared" si="312"/>
        <v>8942.2182144519211</v>
      </c>
      <c r="XY433" s="15">
        <f t="shared" si="313"/>
        <v>8.9108860720923597E-3</v>
      </c>
      <c r="XZ433" s="9">
        <f t="shared" si="314"/>
        <v>27.881071465353351</v>
      </c>
      <c r="YA433" s="9">
        <f t="shared" si="315"/>
        <v>51.623850552731902</v>
      </c>
      <c r="YB433" s="10">
        <v>14.100199515815016</v>
      </c>
      <c r="YC433" s="10">
        <v>12.974170850445281</v>
      </c>
      <c r="YD433" s="3">
        <v>1.3909299665520347E-2</v>
      </c>
      <c r="YE433" s="9">
        <v>38.148153840944509</v>
      </c>
      <c r="YF433" s="15">
        <v>8.7778396121205009E-3</v>
      </c>
      <c r="YG433" s="9">
        <v>27.607784963790554</v>
      </c>
      <c r="YH433" s="15">
        <v>7.3130493854013283E-3</v>
      </c>
      <c r="YI433" s="9">
        <v>20.58142418879099</v>
      </c>
      <c r="YJ433" s="9">
        <f t="shared" si="316"/>
        <v>75.532426363362958</v>
      </c>
      <c r="YK433" s="9">
        <f t="shared" si="317"/>
        <v>62.386792322513074</v>
      </c>
      <c r="YL433" s="9">
        <f t="shared" si="318"/>
        <v>20.316491859805645</v>
      </c>
      <c r="YM433" s="9">
        <f t="shared" si="338"/>
        <v>69444.654990607174</v>
      </c>
      <c r="YN433" s="9">
        <f t="shared" si="339"/>
        <v>52676.750383381106</v>
      </c>
      <c r="YO433" s="9">
        <f t="shared" si="340"/>
        <v>7412</v>
      </c>
      <c r="YP433" s="14">
        <f t="shared" si="341"/>
        <v>0.36427794195855101</v>
      </c>
      <c r="YQ433" s="9">
        <f t="shared" si="342"/>
        <v>67044.274932838074</v>
      </c>
      <c r="YR433" s="9">
        <f t="shared" si="343"/>
        <v>50276.370325612006</v>
      </c>
      <c r="YS433" s="10">
        <f t="shared" si="344"/>
        <v>8.1941181780540298</v>
      </c>
      <c r="YT433" s="15">
        <f t="shared" si="345"/>
        <v>0.13621769604518624</v>
      </c>
      <c r="YU433" s="16">
        <f t="shared" si="346"/>
        <v>-7.5645796055477064</v>
      </c>
      <c r="YV433" s="16">
        <f t="shared" si="347"/>
        <v>-23.908575810631056</v>
      </c>
      <c r="YW433" s="47">
        <f t="shared" si="348"/>
        <v>47.853489551198578</v>
      </c>
      <c r="YX433" s="5">
        <f t="shared" si="349"/>
        <v>69444.654990607174</v>
      </c>
      <c r="YY433" s="5">
        <f t="shared" si="350"/>
        <v>64503.677045256089</v>
      </c>
      <c r="YZ433" s="5">
        <f t="shared" si="351"/>
        <v>2432.1423187552355</v>
      </c>
      <c r="ZA433" s="5">
        <f t="shared" si="352"/>
        <v>2508.8356265958623</v>
      </c>
      <c r="ZB433" s="5">
        <f t="shared" si="353"/>
        <v>69444.654990607174</v>
      </c>
      <c r="ZC433" s="6">
        <f t="shared" si="354"/>
        <v>1</v>
      </c>
    </row>
    <row r="434" spans="1:679" s="8" customFormat="1" x14ac:dyDescent="0.25">
      <c r="A434" s="8">
        <v>2</v>
      </c>
      <c r="B434" s="8" t="s">
        <v>355</v>
      </c>
      <c r="C434" s="8" t="s">
        <v>356</v>
      </c>
      <c r="D434" s="8" t="s">
        <v>355</v>
      </c>
      <c r="E434" s="8" t="s">
        <v>3314</v>
      </c>
      <c r="F434" s="8" t="s">
        <v>3316</v>
      </c>
      <c r="G434" s="8" t="s">
        <v>3316</v>
      </c>
      <c r="H434" s="8" t="s">
        <v>3309</v>
      </c>
      <c r="I434" s="8" t="s">
        <v>3310</v>
      </c>
      <c r="J434" s="8" t="s">
        <v>3310</v>
      </c>
      <c r="K434" s="8">
        <v>650</v>
      </c>
      <c r="L434" s="8">
        <v>9.25</v>
      </c>
      <c r="N434" s="7">
        <v>30</v>
      </c>
      <c r="O434" s="7">
        <v>0</v>
      </c>
      <c r="P434" s="8" t="s">
        <v>3369</v>
      </c>
      <c r="Q434" s="8" t="s">
        <v>133</v>
      </c>
      <c r="R434" s="8" t="s">
        <v>357</v>
      </c>
      <c r="S434" s="8" t="s">
        <v>119</v>
      </c>
      <c r="T434" s="8" t="s">
        <v>120</v>
      </c>
      <c r="U434" s="8" t="s">
        <v>135</v>
      </c>
      <c r="V434" s="8" t="s">
        <v>3378</v>
      </c>
      <c r="W434" s="8" t="s">
        <v>3382</v>
      </c>
      <c r="X434" s="8" t="s">
        <v>3388</v>
      </c>
      <c r="Y434" s="8" t="s">
        <v>3388</v>
      </c>
      <c r="Z434" s="8" t="s">
        <v>122</v>
      </c>
      <c r="AA434" s="8" t="s">
        <v>123</v>
      </c>
      <c r="AB434" s="8" t="s">
        <v>124</v>
      </c>
      <c r="AC434" s="8" t="s">
        <v>136</v>
      </c>
      <c r="AD434" s="8" t="s">
        <v>126</v>
      </c>
      <c r="AE434" s="8" t="s">
        <v>3393</v>
      </c>
      <c r="AF434" s="8" t="s">
        <v>127</v>
      </c>
      <c r="AG434" s="8">
        <v>75</v>
      </c>
      <c r="AH434" s="8">
        <v>62</v>
      </c>
      <c r="AI434" s="8">
        <v>95</v>
      </c>
      <c r="AJ434" s="8">
        <v>75</v>
      </c>
      <c r="AK434" s="8">
        <v>7.36</v>
      </c>
      <c r="AL434" s="8">
        <v>7.13</v>
      </c>
      <c r="AM434" s="8">
        <v>6.4</v>
      </c>
      <c r="AN434" s="8">
        <v>6.2</v>
      </c>
      <c r="AO434" s="8">
        <v>461.2</v>
      </c>
      <c r="AP434" s="8">
        <v>1.4</v>
      </c>
      <c r="AQ434" s="8">
        <v>15.5</v>
      </c>
      <c r="AR434" s="8">
        <v>0</v>
      </c>
      <c r="AS434" s="8">
        <v>51917</v>
      </c>
      <c r="AT434" s="8">
        <v>66</v>
      </c>
      <c r="AU434" s="8">
        <v>50493</v>
      </c>
      <c r="AV434" s="8">
        <v>250</v>
      </c>
      <c r="AW434" s="8">
        <v>18894</v>
      </c>
      <c r="AX434" s="8">
        <v>114</v>
      </c>
      <c r="AY434" s="8">
        <v>70829</v>
      </c>
      <c r="AZ434" s="8">
        <v>150</v>
      </c>
      <c r="BA434" s="8">
        <v>8.2388042339999998</v>
      </c>
      <c r="BB434" s="8">
        <v>648</v>
      </c>
      <c r="BE434" s="8">
        <v>6.0389670820000001</v>
      </c>
      <c r="CO434" s="8" t="s">
        <v>358</v>
      </c>
      <c r="CP434" s="8" t="s">
        <v>309</v>
      </c>
      <c r="CQ434" s="8">
        <v>75.004000000000005</v>
      </c>
      <c r="CR434" s="8">
        <v>1.4E-2</v>
      </c>
      <c r="CS434" s="8">
        <v>61.999000000000002</v>
      </c>
      <c r="CT434" s="8">
        <v>1.7999999999999999E-2</v>
      </c>
      <c r="CU434" s="8">
        <v>94.983999999999995</v>
      </c>
      <c r="CV434" s="8">
        <v>3.6999999999999998E-2</v>
      </c>
      <c r="CW434" s="8">
        <v>75.001000000000005</v>
      </c>
      <c r="CX434" s="8">
        <v>0.04</v>
      </c>
      <c r="CY434" s="8">
        <v>74.430000000000007</v>
      </c>
      <c r="CZ434" s="8">
        <v>0.1</v>
      </c>
      <c r="DA434" s="8">
        <v>51.62</v>
      </c>
      <c r="DB434" s="8">
        <v>0.05</v>
      </c>
      <c r="DC434" s="8">
        <v>58.01</v>
      </c>
      <c r="DD434" s="8">
        <v>0.02</v>
      </c>
      <c r="DE434" s="8">
        <v>5.7000000000000002E-2</v>
      </c>
      <c r="DF434" s="8">
        <v>2E-3</v>
      </c>
      <c r="DG434" s="8">
        <v>0.81569999999999998</v>
      </c>
      <c r="DH434" s="8">
        <v>1.6999999999999999E-3</v>
      </c>
      <c r="DI434" s="8">
        <v>51917</v>
      </c>
      <c r="DJ434" s="8">
        <v>66</v>
      </c>
      <c r="DK434" s="8">
        <v>18894</v>
      </c>
      <c r="DL434" s="8">
        <v>114</v>
      </c>
      <c r="DM434" s="8">
        <v>8.2390000000000008</v>
      </c>
      <c r="DN434" s="8">
        <v>2.4E-2</v>
      </c>
      <c r="DU434" s="8">
        <v>461.2</v>
      </c>
      <c r="DV434" s="8">
        <v>2.6</v>
      </c>
      <c r="DW434" s="8">
        <v>462</v>
      </c>
      <c r="DX434" s="8">
        <v>2.6</v>
      </c>
      <c r="DY434" s="8">
        <v>458.9</v>
      </c>
      <c r="DZ434" s="8">
        <v>2.6</v>
      </c>
      <c r="EA434" s="8">
        <v>15.5</v>
      </c>
      <c r="EB434" s="8">
        <v>0.1</v>
      </c>
      <c r="EC434" s="8">
        <v>13.1</v>
      </c>
      <c r="ED434" s="8">
        <v>0</v>
      </c>
      <c r="EE434" s="8">
        <v>12.9</v>
      </c>
      <c r="EF434" s="8">
        <v>0.1</v>
      </c>
      <c r="EG434" s="8">
        <v>7054.6</v>
      </c>
      <c r="EH434" s="8">
        <v>55.3</v>
      </c>
      <c r="EI434" s="8">
        <v>3160.1</v>
      </c>
      <c r="EJ434" s="8">
        <v>63.4</v>
      </c>
      <c r="EK434" s="8">
        <v>1542.5</v>
      </c>
      <c r="EL434" s="8">
        <v>41.8</v>
      </c>
      <c r="EM434" s="8">
        <v>460</v>
      </c>
      <c r="EO434" s="8">
        <v>460</v>
      </c>
      <c r="EQ434" s="8">
        <v>460</v>
      </c>
      <c r="ES434" s="8">
        <v>2.7</v>
      </c>
      <c r="EU434" s="8">
        <v>2.7</v>
      </c>
      <c r="EW434" s="8">
        <v>2.6</v>
      </c>
      <c r="EY434" s="8">
        <v>0.32</v>
      </c>
      <c r="EZ434" s="8">
        <v>460</v>
      </c>
      <c r="FB434" s="8">
        <v>460</v>
      </c>
      <c r="FD434" s="8">
        <v>460</v>
      </c>
      <c r="FF434" s="8">
        <v>5.5</v>
      </c>
      <c r="FH434" s="8">
        <v>5.2</v>
      </c>
      <c r="FJ434" s="8">
        <v>4.8</v>
      </c>
      <c r="FL434" s="8">
        <v>3540</v>
      </c>
      <c r="FN434" s="8">
        <v>0.85</v>
      </c>
      <c r="FO434" s="8">
        <v>460</v>
      </c>
      <c r="FP434" s="8">
        <v>460</v>
      </c>
      <c r="FQ434" s="8">
        <v>460</v>
      </c>
      <c r="FR434" s="8">
        <v>5.6</v>
      </c>
      <c r="FS434" s="8">
        <v>5.0999999999999996</v>
      </c>
      <c r="FT434" s="8">
        <v>4.9000000000000004</v>
      </c>
      <c r="FU434" s="8">
        <v>3500</v>
      </c>
      <c r="FV434" s="8">
        <v>0.84</v>
      </c>
      <c r="FW434" s="8">
        <v>460.2</v>
      </c>
      <c r="FY434" s="8">
        <v>1.6</v>
      </c>
      <c r="GA434" s="8">
        <v>695.4</v>
      </c>
      <c r="GC434" s="8">
        <v>85</v>
      </c>
      <c r="GE434" s="8">
        <v>8590.4</v>
      </c>
      <c r="GT434" s="8">
        <v>258.61</v>
      </c>
      <c r="GU434" s="8">
        <v>0.27</v>
      </c>
      <c r="GV434" s="8">
        <v>104.82</v>
      </c>
      <c r="GW434" s="8">
        <v>7.0000000000000007E-2</v>
      </c>
      <c r="GX434" s="8">
        <v>119.51</v>
      </c>
      <c r="GY434" s="8">
        <v>0.08</v>
      </c>
      <c r="GZ434" s="8">
        <v>14.69</v>
      </c>
      <c r="HA434" s="8">
        <v>0.1</v>
      </c>
      <c r="HB434" s="8">
        <v>277.52</v>
      </c>
      <c r="HC434" s="8">
        <v>0.19</v>
      </c>
      <c r="HD434" s="8">
        <v>190.45</v>
      </c>
      <c r="HE434" s="8">
        <v>0.21</v>
      </c>
      <c r="HF434" s="8">
        <v>124.78</v>
      </c>
      <c r="HG434" s="8">
        <v>0.05</v>
      </c>
      <c r="HH434" s="8">
        <v>65.680000000000007</v>
      </c>
      <c r="HI434" s="8">
        <v>0.22</v>
      </c>
      <c r="HJ434" s="8">
        <v>253.2</v>
      </c>
      <c r="HK434" s="8">
        <v>0.05</v>
      </c>
      <c r="HL434" s="8">
        <v>103.66</v>
      </c>
      <c r="HM434" s="8">
        <v>7.0000000000000007E-2</v>
      </c>
      <c r="HN434" s="8">
        <v>117.96</v>
      </c>
      <c r="HO434" s="8">
        <v>0.05</v>
      </c>
      <c r="HP434" s="8">
        <v>14.253333333</v>
      </c>
      <c r="HQ434" s="8">
        <v>0.05</v>
      </c>
      <c r="HR434" s="8">
        <v>70.180000000000007</v>
      </c>
      <c r="HS434" s="8">
        <v>0.12</v>
      </c>
      <c r="HT434" s="8">
        <v>44.08</v>
      </c>
      <c r="HU434" s="8">
        <v>0.27</v>
      </c>
      <c r="HV434" s="8">
        <v>40.86</v>
      </c>
      <c r="HW434" s="8">
        <v>0.08</v>
      </c>
      <c r="HX434" s="8">
        <v>3.22</v>
      </c>
      <c r="HY434" s="8">
        <v>0.34</v>
      </c>
      <c r="HZ434" s="8">
        <v>69.63</v>
      </c>
      <c r="IA434" s="8">
        <v>0.13</v>
      </c>
      <c r="IB434" s="8">
        <v>51.59</v>
      </c>
      <c r="IC434" s="8">
        <v>0.62</v>
      </c>
      <c r="ID434" s="8">
        <v>40.49</v>
      </c>
      <c r="IE434" s="8">
        <v>0.09</v>
      </c>
      <c r="IF434" s="8">
        <v>11.11</v>
      </c>
      <c r="IG434" s="8">
        <v>0.68</v>
      </c>
      <c r="KB434" s="8">
        <v>291.61</v>
      </c>
      <c r="KC434" s="8">
        <v>0.25</v>
      </c>
      <c r="KD434" s="8">
        <v>195.29</v>
      </c>
      <c r="KE434" s="8">
        <v>0.22</v>
      </c>
      <c r="KF434" s="8">
        <v>128.54</v>
      </c>
      <c r="KG434" s="8">
        <v>7.0000000000000007E-2</v>
      </c>
      <c r="KH434" s="8">
        <v>66.760000000000005</v>
      </c>
      <c r="KI434" s="8">
        <v>0.23</v>
      </c>
      <c r="KJ434" s="8">
        <v>279.02</v>
      </c>
      <c r="KK434" s="8">
        <v>0.38</v>
      </c>
      <c r="KL434" s="8">
        <v>125.18</v>
      </c>
      <c r="KM434" s="8">
        <v>0.1</v>
      </c>
      <c r="KN434" s="8">
        <v>23.62</v>
      </c>
      <c r="KO434" s="8">
        <v>0.1</v>
      </c>
      <c r="KP434" s="8">
        <v>268.8</v>
      </c>
      <c r="KQ434" s="8">
        <v>0.05</v>
      </c>
      <c r="KR434" s="8">
        <v>96.22</v>
      </c>
      <c r="KS434" s="8">
        <v>0.05</v>
      </c>
      <c r="KT434" s="8">
        <v>122.38</v>
      </c>
      <c r="KU434" s="8">
        <v>0.05</v>
      </c>
      <c r="KV434" s="8">
        <v>26.103333332999998</v>
      </c>
      <c r="KW434" s="8">
        <v>0.05</v>
      </c>
      <c r="KX434" s="8">
        <v>71.709999999999994</v>
      </c>
      <c r="KY434" s="8">
        <v>0.18</v>
      </c>
      <c r="KZ434" s="8">
        <v>41.89</v>
      </c>
      <c r="LA434" s="8">
        <v>0.12</v>
      </c>
      <c r="LB434" s="8">
        <v>2.37</v>
      </c>
      <c r="LC434" s="8">
        <v>0.56999999999999995</v>
      </c>
      <c r="LD434" s="8">
        <v>71.400000000000006</v>
      </c>
      <c r="LE434" s="8">
        <v>0.13</v>
      </c>
      <c r="LF434" s="8">
        <v>53.79</v>
      </c>
      <c r="LG434" s="8">
        <v>0.49</v>
      </c>
      <c r="LH434" s="8">
        <v>41.69</v>
      </c>
      <c r="LI434" s="8">
        <v>0.09</v>
      </c>
      <c r="LJ434" s="8">
        <v>12.1</v>
      </c>
      <c r="LK434" s="8">
        <v>0.48</v>
      </c>
      <c r="LL434" s="8">
        <v>101.99</v>
      </c>
      <c r="LM434" s="8">
        <v>7.0000000000000007E-2</v>
      </c>
      <c r="MP434" s="8">
        <v>105.43</v>
      </c>
      <c r="MQ434" s="8">
        <v>0.09</v>
      </c>
      <c r="MR434" s="8">
        <v>105.7</v>
      </c>
      <c r="MS434" s="8">
        <v>0.08</v>
      </c>
      <c r="MT434" s="8">
        <v>101.99</v>
      </c>
      <c r="MU434" s="8">
        <v>7.0000000000000007E-2</v>
      </c>
      <c r="MV434" s="8">
        <v>102.58</v>
      </c>
      <c r="MW434" s="8">
        <v>0.06</v>
      </c>
      <c r="MX434" s="8">
        <v>50.81</v>
      </c>
      <c r="MY434" s="8">
        <v>0.05</v>
      </c>
      <c r="MZ434" s="8">
        <v>51.48</v>
      </c>
      <c r="NA434" s="8">
        <v>0.05</v>
      </c>
      <c r="NB434" s="8">
        <v>51.41</v>
      </c>
      <c r="NC434" s="8">
        <v>0.05</v>
      </c>
      <c r="ND434" s="8">
        <v>51.17</v>
      </c>
      <c r="NE434" s="8">
        <v>0.04</v>
      </c>
      <c r="NF434" s="8">
        <v>51.26</v>
      </c>
      <c r="NG434" s="8">
        <v>0.04</v>
      </c>
      <c r="NJ434" s="8">
        <v>105.14</v>
      </c>
      <c r="NK434" s="8">
        <v>0.08</v>
      </c>
      <c r="NL434" s="8">
        <v>101.73</v>
      </c>
      <c r="NM434" s="8">
        <v>0.09</v>
      </c>
      <c r="NN434" s="8">
        <v>44.77</v>
      </c>
      <c r="NO434" s="8">
        <v>0.74</v>
      </c>
      <c r="NP434" s="8">
        <v>51.94</v>
      </c>
      <c r="NQ434" s="8">
        <v>0.65</v>
      </c>
      <c r="NR434" s="8">
        <v>195.37</v>
      </c>
      <c r="NS434" s="8">
        <v>0.28000000000000003</v>
      </c>
      <c r="NT434" s="8">
        <v>101.95</v>
      </c>
      <c r="NU434" s="8">
        <v>0.06</v>
      </c>
      <c r="NV434" s="8">
        <v>95.36</v>
      </c>
      <c r="NW434" s="8">
        <v>0.05</v>
      </c>
      <c r="NX434" s="8">
        <v>44.9</v>
      </c>
      <c r="NY434" s="8">
        <v>0.43</v>
      </c>
      <c r="NZ434" s="8">
        <v>55.35</v>
      </c>
      <c r="OA434" s="8">
        <v>0.57999999999999996</v>
      </c>
      <c r="OB434" s="8">
        <v>103.66</v>
      </c>
      <c r="OC434" s="8">
        <v>7.0000000000000007E-2</v>
      </c>
      <c r="OD434" s="8">
        <v>96.22</v>
      </c>
      <c r="OE434" s="8">
        <v>0.05</v>
      </c>
      <c r="OF434" s="8">
        <v>93.37</v>
      </c>
      <c r="OG434" s="8">
        <v>0.19</v>
      </c>
      <c r="OH434" s="8">
        <v>105.81</v>
      </c>
      <c r="OI434" s="8">
        <v>0.08</v>
      </c>
      <c r="OJ434" s="8">
        <v>106.04</v>
      </c>
      <c r="OK434" s="8">
        <v>0.08</v>
      </c>
      <c r="OL434" s="8">
        <v>103.61</v>
      </c>
      <c r="OM434" s="8">
        <v>7.0000000000000007E-2</v>
      </c>
      <c r="ON434" s="8">
        <v>104.04</v>
      </c>
      <c r="OO434" s="8">
        <v>7.0000000000000007E-2</v>
      </c>
      <c r="OP434" s="8">
        <v>105.7</v>
      </c>
      <c r="OQ434" s="8">
        <v>0.08</v>
      </c>
      <c r="OR434" s="8">
        <v>102.58</v>
      </c>
      <c r="OS434" s="8">
        <v>0.06</v>
      </c>
      <c r="PJ434" s="8">
        <v>104.82</v>
      </c>
      <c r="PK434" s="8">
        <v>7.0000000000000007E-2</v>
      </c>
      <c r="PL434" s="8">
        <v>101.57</v>
      </c>
      <c r="PM434" s="8">
        <v>0.06</v>
      </c>
      <c r="PN434" s="8">
        <v>105.43</v>
      </c>
      <c r="PO434" s="8">
        <v>0.09</v>
      </c>
      <c r="PP434" s="8">
        <v>101.99</v>
      </c>
      <c r="PQ434" s="8">
        <v>7.0000000000000007E-2</v>
      </c>
      <c r="QH434" s="8">
        <v>44.27</v>
      </c>
      <c r="QI434" s="8">
        <v>0.47</v>
      </c>
      <c r="QV434" s="8">
        <v>191.64</v>
      </c>
      <c r="QW434" s="8">
        <v>0.27</v>
      </c>
      <c r="QX434" s="8">
        <v>94.23</v>
      </c>
      <c r="QY434" s="8">
        <v>0.1</v>
      </c>
      <c r="QZ434" s="8">
        <v>93.77</v>
      </c>
      <c r="RA434" s="8">
        <v>0.12</v>
      </c>
      <c r="RB434" s="8">
        <v>74.650000000000006</v>
      </c>
      <c r="RC434" s="8">
        <v>0.06</v>
      </c>
      <c r="RD434" s="8">
        <v>75.27</v>
      </c>
      <c r="RE434" s="8">
        <v>0.05</v>
      </c>
      <c r="RF434" s="8">
        <v>74.63</v>
      </c>
      <c r="RG434" s="8">
        <v>0.06</v>
      </c>
      <c r="RH434" s="8">
        <v>75.319999999999993</v>
      </c>
      <c r="RI434" s="8">
        <v>0.06</v>
      </c>
      <c r="RJ434" s="8">
        <v>75.06</v>
      </c>
      <c r="RK434" s="8">
        <v>0.05</v>
      </c>
      <c r="RL434" s="8">
        <v>75.22</v>
      </c>
      <c r="RM434" s="8">
        <v>7.0000000000000007E-2</v>
      </c>
      <c r="RN434" s="8">
        <v>75.040000000000006</v>
      </c>
      <c r="RO434" s="8">
        <v>0.06</v>
      </c>
      <c r="RP434" s="8">
        <v>78.099999999999994</v>
      </c>
      <c r="RQ434" s="8">
        <v>0.09</v>
      </c>
      <c r="RR434" s="8">
        <v>76.319999999999993</v>
      </c>
      <c r="RS434" s="8">
        <v>0.06</v>
      </c>
      <c r="RT434" s="8">
        <v>76.150000000000006</v>
      </c>
      <c r="RU434" s="8">
        <v>7.0000000000000007E-2</v>
      </c>
      <c r="RV434" s="8">
        <v>77.069999999999993</v>
      </c>
      <c r="RW434" s="8">
        <v>0.09</v>
      </c>
      <c r="RX434" s="8">
        <v>77.14</v>
      </c>
      <c r="RY434" s="8">
        <v>7.0000000000000007E-2</v>
      </c>
      <c r="RZ434" s="8">
        <v>76.81</v>
      </c>
      <c r="SA434" s="8">
        <v>0.05</v>
      </c>
      <c r="SB434" s="8">
        <v>75.989999999999995</v>
      </c>
      <c r="SC434" s="8">
        <v>7.0000000000000007E-2</v>
      </c>
      <c r="SD434" s="8">
        <v>75.209999999999994</v>
      </c>
      <c r="SE434" s="8">
        <v>0.06</v>
      </c>
      <c r="SF434" s="8">
        <v>75.02</v>
      </c>
      <c r="SG434" s="8">
        <v>7.0000000000000007E-2</v>
      </c>
      <c r="SH434" s="8">
        <v>75.180000000000007</v>
      </c>
      <c r="SI434" s="8">
        <v>7.0000000000000007E-2</v>
      </c>
      <c r="SJ434" s="8">
        <v>74.709999999999994</v>
      </c>
      <c r="SK434" s="8">
        <v>7.0000000000000007E-2</v>
      </c>
      <c r="SL434" s="8">
        <v>74.87</v>
      </c>
      <c r="SM434" s="8">
        <v>0.06</v>
      </c>
      <c r="SN434" s="8">
        <v>74.81</v>
      </c>
      <c r="SO434" s="8">
        <v>0.06</v>
      </c>
      <c r="SP434" s="8">
        <v>74.930000000000007</v>
      </c>
      <c r="SQ434" s="8">
        <v>0.06</v>
      </c>
      <c r="SR434" s="8">
        <v>75.290000000000006</v>
      </c>
      <c r="SS434" s="8">
        <v>0.06</v>
      </c>
      <c r="ST434" s="8">
        <v>75</v>
      </c>
      <c r="SU434" s="8">
        <v>0.06</v>
      </c>
      <c r="SV434" s="8">
        <v>74.760000000000005</v>
      </c>
      <c r="SW434" s="8">
        <v>0.05</v>
      </c>
      <c r="SX434" s="8">
        <v>76.14</v>
      </c>
      <c r="SY434" s="8">
        <v>7.0000000000000007E-2</v>
      </c>
      <c r="SZ434" s="8">
        <v>76.239999999999995</v>
      </c>
      <c r="TA434" s="8">
        <v>0.09</v>
      </c>
      <c r="TD434" s="8">
        <v>74.680000000000007</v>
      </c>
      <c r="TE434" s="8">
        <v>0.06</v>
      </c>
      <c r="TF434" s="8">
        <v>74.77</v>
      </c>
      <c r="TG434" s="8">
        <v>0.06</v>
      </c>
      <c r="TH434" s="8">
        <v>75.19</v>
      </c>
      <c r="TI434" s="8">
        <v>7.0000000000000007E-2</v>
      </c>
      <c r="TJ434" s="8">
        <v>75.03</v>
      </c>
      <c r="TK434" s="8">
        <v>7.0000000000000007E-2</v>
      </c>
      <c r="TL434" s="8">
        <v>75.27</v>
      </c>
      <c r="TN434" s="8">
        <v>74.790000000000006</v>
      </c>
      <c r="TO434" s="8">
        <v>7.0000000000000007E-2</v>
      </c>
      <c r="TP434" s="8">
        <v>77.48</v>
      </c>
      <c r="TQ434" s="8">
        <v>0.25</v>
      </c>
      <c r="TR434" s="8">
        <v>79.77</v>
      </c>
      <c r="TS434" s="8">
        <v>0.08</v>
      </c>
      <c r="TT434" s="8">
        <v>77.540000000000006</v>
      </c>
      <c r="TU434" s="8">
        <v>0.08</v>
      </c>
      <c r="TV434" s="8">
        <v>75.040000000000006</v>
      </c>
      <c r="TW434" s="8">
        <v>7.0000000000000007E-2</v>
      </c>
      <c r="TX434" s="8">
        <v>74.86</v>
      </c>
      <c r="TY434" s="8">
        <v>0.06</v>
      </c>
      <c r="WJ434" s="8" t="s">
        <v>453</v>
      </c>
      <c r="WK434" s="8">
        <v>75.004000000000005</v>
      </c>
      <c r="WL434" s="8">
        <v>1.4E-2</v>
      </c>
      <c r="WM434" s="8">
        <v>61.999000000000002</v>
      </c>
      <c r="WN434" s="8">
        <v>1.7999999999999999E-2</v>
      </c>
      <c r="WO434" s="8">
        <v>51.548000000000002</v>
      </c>
      <c r="WP434" s="8">
        <v>8.0000000000000002E-3</v>
      </c>
      <c r="WQ434" s="8">
        <v>49.472999999999999</v>
      </c>
      <c r="WR434" s="8">
        <v>1.6E-2</v>
      </c>
      <c r="WS434" s="8">
        <v>94.983999999999995</v>
      </c>
      <c r="WT434" s="8">
        <v>3.6999999999999998E-2</v>
      </c>
      <c r="WU434" s="8">
        <v>75.001000000000005</v>
      </c>
      <c r="WV434" s="8">
        <v>0.04</v>
      </c>
      <c r="WW434" s="8">
        <v>1984.6</v>
      </c>
      <c r="WX434" s="8">
        <v>2.1</v>
      </c>
      <c r="WY434" s="8">
        <v>1954.3</v>
      </c>
      <c r="WZ434" s="8">
        <v>2.1</v>
      </c>
      <c r="XA434" s="8">
        <v>0.29099999999999998</v>
      </c>
      <c r="XB434" s="8">
        <v>2E-3</v>
      </c>
      <c r="XC434" s="8">
        <v>-0.13900000000000001</v>
      </c>
      <c r="XD434" s="8">
        <v>1E-3</v>
      </c>
      <c r="XE434" s="8">
        <v>5.7000000000000002E-2</v>
      </c>
      <c r="XF434" s="8">
        <v>2E-3</v>
      </c>
      <c r="XG434" s="8">
        <v>0.81569999999999998</v>
      </c>
      <c r="XH434" s="8">
        <v>1.6999999999999999E-3</v>
      </c>
      <c r="XI434" s="8">
        <v>29.172999999999998</v>
      </c>
      <c r="XJ434" s="8">
        <v>0</v>
      </c>
      <c r="XK434" s="8">
        <v>8597</v>
      </c>
      <c r="XL434" s="8">
        <v>19</v>
      </c>
      <c r="XM434" s="8">
        <v>770</v>
      </c>
      <c r="XO434" s="1">
        <v>2.7204080612091459E-2</v>
      </c>
      <c r="XP434" s="2">
        <v>52.397779666949354</v>
      </c>
      <c r="XQ434" s="4">
        <v>13.029</v>
      </c>
      <c r="XR434" s="4">
        <v>0.13200000000000001</v>
      </c>
      <c r="XS434" s="45">
        <f t="shared" si="336"/>
        <v>1.0865592744620138</v>
      </c>
      <c r="XT434" s="9">
        <f t="shared" si="309"/>
        <v>9200.6031302697593</v>
      </c>
      <c r="XU434" s="46">
        <f t="shared" si="310"/>
        <v>66.811207842519678</v>
      </c>
      <c r="XV434" s="9">
        <f t="shared" si="337"/>
        <v>55.934573417516319</v>
      </c>
      <c r="XW434" s="9">
        <f t="shared" si="311"/>
        <v>238.02713743189136</v>
      </c>
      <c r="XX434" s="9">
        <f t="shared" si="312"/>
        <v>8962.5759928378684</v>
      </c>
      <c r="XY434" s="15">
        <f t="shared" si="313"/>
        <v>8.9121641926670804E-3</v>
      </c>
      <c r="XZ434" s="9">
        <f t="shared" si="314"/>
        <v>27.88080879751449</v>
      </c>
      <c r="YA434" s="9">
        <f t="shared" si="315"/>
        <v>50.46144072553799</v>
      </c>
      <c r="YB434" s="10">
        <v>14.099545292440784</v>
      </c>
      <c r="YC434" s="10">
        <v>12.942195018524696</v>
      </c>
      <c r="YD434" s="3">
        <v>1.392548554606441E-2</v>
      </c>
      <c r="YE434" s="9">
        <v>38.158378218058012</v>
      </c>
      <c r="YF434" s="15">
        <v>8.7790209387935362E-3</v>
      </c>
      <c r="YG434" s="9">
        <v>27.607858204862953</v>
      </c>
      <c r="YH434" s="15">
        <v>6.992328125089744E-3</v>
      </c>
      <c r="YI434" s="9">
        <v>19.950415736125521</v>
      </c>
      <c r="YJ434" s="9">
        <f t="shared" si="316"/>
        <v>75.525615255987901</v>
      </c>
      <c r="YK434" s="9">
        <f t="shared" si="317"/>
        <v>62.38629325399711</v>
      </c>
      <c r="YL434" s="9">
        <f t="shared" si="318"/>
        <v>19.686268185190006</v>
      </c>
      <c r="YM434" s="9">
        <f t="shared" si="338"/>
        <v>75394.716008875315</v>
      </c>
      <c r="YN434" s="9">
        <f t="shared" si="339"/>
        <v>55345.325434196406</v>
      </c>
      <c r="YO434" s="9">
        <f t="shared" si="340"/>
        <v>7827</v>
      </c>
      <c r="YP434" s="14">
        <f t="shared" si="341"/>
        <v>0.35431595759118362</v>
      </c>
      <c r="YQ434" s="9">
        <f t="shared" si="342"/>
        <v>72994.73266124184</v>
      </c>
      <c r="YR434" s="9">
        <f t="shared" si="343"/>
        <v>52945.342086562923</v>
      </c>
      <c r="YS434" s="10">
        <f t="shared" si="344"/>
        <v>8.4907214913623168</v>
      </c>
      <c r="YT434" s="15">
        <f t="shared" si="345"/>
        <v>0.13946860743160716</v>
      </c>
      <c r="YU434" s="16">
        <f t="shared" si="346"/>
        <v>-8.1945406123244844</v>
      </c>
      <c r="YV434" s="16">
        <f t="shared" si="347"/>
        <v>-25.064174530449911</v>
      </c>
      <c r="YW434" s="47">
        <f t="shared" si="348"/>
        <v>46.399223416124983</v>
      </c>
      <c r="YX434" s="5">
        <f t="shared" si="349"/>
        <v>75394.716008875315</v>
      </c>
      <c r="YY434" s="5">
        <f t="shared" si="350"/>
        <v>70453.089147726219</v>
      </c>
      <c r="YZ434" s="5">
        <f t="shared" si="351"/>
        <v>2430.3167839903931</v>
      </c>
      <c r="ZA434" s="5">
        <f t="shared" si="352"/>
        <v>2511.3100771587006</v>
      </c>
      <c r="ZB434" s="5">
        <f t="shared" si="353"/>
        <v>75394.716008875315</v>
      </c>
      <c r="ZC434" s="6">
        <f t="shared" si="354"/>
        <v>1</v>
      </c>
    </row>
    <row r="435" spans="1:679" s="8" customFormat="1" x14ac:dyDescent="0.25">
      <c r="A435" s="8">
        <v>2</v>
      </c>
      <c r="B435" s="8" t="s">
        <v>553</v>
      </c>
      <c r="C435" s="8" t="s">
        <v>554</v>
      </c>
      <c r="D435" s="8" t="s">
        <v>553</v>
      </c>
      <c r="E435" s="8" t="s">
        <v>3330</v>
      </c>
      <c r="F435" s="8" t="s">
        <v>3323</v>
      </c>
      <c r="G435" s="8" t="s">
        <v>3323</v>
      </c>
      <c r="H435" s="8" t="s">
        <v>3334</v>
      </c>
      <c r="I435" s="8" t="s">
        <v>3310</v>
      </c>
      <c r="J435" s="8" t="s">
        <v>3310</v>
      </c>
      <c r="K435" s="8">
        <v>864</v>
      </c>
      <c r="L435" s="8">
        <v>6.25</v>
      </c>
      <c r="N435" s="7">
        <v>0</v>
      </c>
      <c r="O435" s="7">
        <v>0</v>
      </c>
      <c r="P435" s="8" t="s">
        <v>3369</v>
      </c>
      <c r="Q435" s="8" t="s">
        <v>555</v>
      </c>
      <c r="R435" s="8" t="s">
        <v>556</v>
      </c>
      <c r="S435" s="8" t="s">
        <v>119</v>
      </c>
      <c r="T435" s="8" t="s">
        <v>120</v>
      </c>
      <c r="U435" s="8" t="s">
        <v>121</v>
      </c>
      <c r="V435" s="8" t="s">
        <v>3378</v>
      </c>
      <c r="W435" s="8" t="s">
        <v>3382</v>
      </c>
      <c r="X435" s="8" t="s">
        <v>3388</v>
      </c>
      <c r="Y435" s="8" t="s">
        <v>3388</v>
      </c>
      <c r="Z435" s="8" t="s">
        <v>122</v>
      </c>
      <c r="AA435" s="8" t="s">
        <v>123</v>
      </c>
      <c r="AB435" s="8" t="s">
        <v>124</v>
      </c>
      <c r="AC435" s="8" t="s">
        <v>125</v>
      </c>
      <c r="AD435" s="8" t="s">
        <v>126</v>
      </c>
      <c r="AE435" s="8" t="s">
        <v>3393</v>
      </c>
      <c r="AF435" s="8" t="s">
        <v>127</v>
      </c>
      <c r="AG435" s="8">
        <v>75</v>
      </c>
      <c r="AH435" s="8">
        <v>62</v>
      </c>
      <c r="AI435" s="8">
        <v>55</v>
      </c>
      <c r="AJ435" s="8">
        <v>51</v>
      </c>
      <c r="AK435" s="8">
        <v>6.4</v>
      </c>
      <c r="AL435" s="8">
        <v>6.2</v>
      </c>
      <c r="AM435" s="8">
        <v>6.4</v>
      </c>
      <c r="AN435" s="8">
        <v>6.2</v>
      </c>
      <c r="AO435" s="8">
        <v>460.1</v>
      </c>
      <c r="AP435" s="8">
        <v>0</v>
      </c>
      <c r="AQ435" s="8">
        <v>3.4</v>
      </c>
      <c r="AR435" s="8">
        <v>0</v>
      </c>
      <c r="AS435" s="8">
        <v>3274</v>
      </c>
      <c r="AT435" s="8">
        <v>17</v>
      </c>
      <c r="AU435" s="8">
        <v>2912</v>
      </c>
      <c r="AV435" s="8">
        <v>93</v>
      </c>
      <c r="AW435" s="8">
        <v>3018</v>
      </c>
      <c r="AX435" s="8">
        <v>69</v>
      </c>
      <c r="AY435" s="8">
        <v>6294</v>
      </c>
      <c r="AZ435" s="8">
        <v>65</v>
      </c>
      <c r="BA435" s="8">
        <v>4.4701704549999999</v>
      </c>
      <c r="BB435" s="8">
        <v>862</v>
      </c>
      <c r="BC435" s="8">
        <v>1310</v>
      </c>
      <c r="BE435" s="8">
        <v>2.3252840909999999</v>
      </c>
      <c r="CO435" s="8" t="s">
        <v>557</v>
      </c>
      <c r="CP435" s="8" t="s">
        <v>558</v>
      </c>
      <c r="CQ435" s="8">
        <v>74.995000000000005</v>
      </c>
      <c r="CR435" s="8">
        <v>1.2E-2</v>
      </c>
      <c r="CS435" s="8">
        <v>61.996000000000002</v>
      </c>
      <c r="CT435" s="8">
        <v>0.01</v>
      </c>
      <c r="CU435" s="8">
        <v>55.006999999999998</v>
      </c>
      <c r="CV435" s="8">
        <v>1.4E-2</v>
      </c>
      <c r="CW435" s="8">
        <v>51.009</v>
      </c>
      <c r="CX435" s="8">
        <v>1.4E-2</v>
      </c>
      <c r="CY435" s="8">
        <v>74.92</v>
      </c>
      <c r="CZ435" s="8">
        <v>0.04</v>
      </c>
      <c r="DA435" s="8">
        <v>73.97</v>
      </c>
      <c r="DB435" s="8">
        <v>0.04</v>
      </c>
      <c r="DC435" s="8">
        <v>74.3</v>
      </c>
      <c r="DD435" s="8">
        <v>0.01</v>
      </c>
      <c r="DE435" s="8">
        <v>0.14699999999999999</v>
      </c>
      <c r="DF435" s="8">
        <v>3.0000000000000001E-3</v>
      </c>
      <c r="DG435" s="8">
        <v>1.5531999999999999</v>
      </c>
      <c r="DH435" s="8">
        <v>3.0999999999999999E-3</v>
      </c>
      <c r="DI435" s="8">
        <v>3274</v>
      </c>
      <c r="DJ435" s="8">
        <v>17</v>
      </c>
      <c r="DK435" s="8">
        <v>3018</v>
      </c>
      <c r="DL435" s="8">
        <v>69</v>
      </c>
      <c r="DM435" s="8">
        <v>4.4710000000000001</v>
      </c>
      <c r="DN435" s="8">
        <v>7.6999999999999999E-2</v>
      </c>
      <c r="DU435" s="8">
        <v>460.1</v>
      </c>
      <c r="DV435" s="8">
        <v>2</v>
      </c>
      <c r="DW435" s="8">
        <v>461.8</v>
      </c>
      <c r="DX435" s="8">
        <v>2</v>
      </c>
      <c r="DY435" s="8">
        <v>459.9</v>
      </c>
      <c r="DZ435" s="8">
        <v>2</v>
      </c>
      <c r="EA435" s="8">
        <v>3.4</v>
      </c>
      <c r="EB435" s="8">
        <v>0</v>
      </c>
      <c r="EC435" s="8">
        <v>2.9</v>
      </c>
      <c r="ED435" s="8">
        <v>0</v>
      </c>
      <c r="EE435" s="8">
        <v>3.3</v>
      </c>
      <c r="EF435" s="8">
        <v>0</v>
      </c>
      <c r="EG435" s="8">
        <v>1437.6</v>
      </c>
      <c r="EH435" s="8">
        <v>17</v>
      </c>
      <c r="EI435" s="8">
        <v>1089.2</v>
      </c>
      <c r="EJ435" s="8">
        <v>18.399999999999999</v>
      </c>
      <c r="EK435" s="8">
        <v>-9.8000000000000007</v>
      </c>
      <c r="EL435" s="8">
        <v>1.2</v>
      </c>
      <c r="EM435" s="8">
        <v>460</v>
      </c>
      <c r="EO435" s="8">
        <v>460</v>
      </c>
      <c r="EQ435" s="8">
        <v>460</v>
      </c>
      <c r="ES435" s="8">
        <v>3</v>
      </c>
      <c r="EU435" s="8">
        <v>3</v>
      </c>
      <c r="EW435" s="8">
        <v>2.8</v>
      </c>
      <c r="EY435" s="8">
        <v>0.48</v>
      </c>
      <c r="FW435" s="8">
        <v>0.5</v>
      </c>
      <c r="FY435" s="8">
        <v>0</v>
      </c>
      <c r="GA435" s="8">
        <v>0</v>
      </c>
      <c r="GC435" s="8">
        <v>85</v>
      </c>
      <c r="GE435" s="8">
        <v>1395</v>
      </c>
      <c r="GT435" s="8">
        <v>96.66</v>
      </c>
      <c r="GU435" s="8">
        <v>0.02</v>
      </c>
      <c r="GV435" s="8">
        <v>55.62</v>
      </c>
      <c r="GW435" s="8">
        <v>0.06</v>
      </c>
      <c r="GX435" s="8">
        <v>57.15</v>
      </c>
      <c r="GY435" s="8">
        <v>0.01</v>
      </c>
      <c r="GZ435" s="8">
        <v>1.53</v>
      </c>
      <c r="HA435" s="8">
        <v>0.06</v>
      </c>
      <c r="HB435" s="8">
        <v>96.22</v>
      </c>
      <c r="HC435" s="8">
        <v>0.03</v>
      </c>
      <c r="HD435" s="8">
        <v>57.11</v>
      </c>
      <c r="HE435" s="8">
        <v>0.02</v>
      </c>
      <c r="HF435" s="8">
        <v>56.9</v>
      </c>
      <c r="HG435" s="8">
        <v>0.01</v>
      </c>
      <c r="HH435" s="8">
        <v>0.22</v>
      </c>
      <c r="HI435" s="8">
        <v>0.02</v>
      </c>
      <c r="HL435" s="8">
        <v>70.06</v>
      </c>
      <c r="HM435" s="8">
        <v>0.03</v>
      </c>
      <c r="HR435" s="8">
        <v>96.25</v>
      </c>
      <c r="HS435" s="8">
        <v>0.02</v>
      </c>
      <c r="HT435" s="8">
        <v>71.41</v>
      </c>
      <c r="HU435" s="8">
        <v>0.03</v>
      </c>
      <c r="HV435" s="8">
        <v>56.92</v>
      </c>
      <c r="HW435" s="8">
        <v>0.01</v>
      </c>
      <c r="HX435" s="8">
        <v>14.49</v>
      </c>
      <c r="HY435" s="8">
        <v>0.03</v>
      </c>
      <c r="HZ435" s="8">
        <v>95.8</v>
      </c>
      <c r="IA435" s="8">
        <v>0.01</v>
      </c>
      <c r="IB435" s="8">
        <v>57.08</v>
      </c>
      <c r="IC435" s="8">
        <v>0.01</v>
      </c>
      <c r="ID435" s="8">
        <v>56.66</v>
      </c>
      <c r="IE435" s="8">
        <v>0.01</v>
      </c>
      <c r="IF435" s="8">
        <v>0.43</v>
      </c>
      <c r="IG435" s="8">
        <v>0.02</v>
      </c>
      <c r="KB435" s="8">
        <v>96.37</v>
      </c>
      <c r="KC435" s="8">
        <v>0.03</v>
      </c>
      <c r="KD435" s="8">
        <v>56.74</v>
      </c>
      <c r="KE435" s="8">
        <v>0.02</v>
      </c>
      <c r="KF435" s="8">
        <v>56.98</v>
      </c>
      <c r="KG435" s="8">
        <v>0.02</v>
      </c>
      <c r="KH435" s="8">
        <v>0.24</v>
      </c>
      <c r="KI435" s="8">
        <v>0.02</v>
      </c>
      <c r="KJ435" s="8">
        <v>97.01</v>
      </c>
      <c r="KK435" s="8">
        <v>0.04</v>
      </c>
      <c r="KL435" s="8">
        <v>57.33</v>
      </c>
      <c r="KM435" s="8">
        <v>0.02</v>
      </c>
      <c r="KN435" s="8">
        <v>1.03</v>
      </c>
      <c r="KO435" s="8">
        <v>0.04</v>
      </c>
      <c r="KR435" s="8">
        <v>73.05</v>
      </c>
      <c r="KS435" s="8">
        <v>0.02</v>
      </c>
      <c r="KX435" s="8">
        <v>96.18</v>
      </c>
      <c r="KY435" s="8">
        <v>0.04</v>
      </c>
      <c r="KZ435" s="8">
        <v>56.87</v>
      </c>
      <c r="LA435" s="8">
        <v>0.02</v>
      </c>
      <c r="LB435" s="8">
        <v>14.26</v>
      </c>
      <c r="LC435" s="8">
        <v>0.05</v>
      </c>
      <c r="LD435" s="8">
        <v>96.27</v>
      </c>
      <c r="LE435" s="8">
        <v>0.04</v>
      </c>
      <c r="LF435" s="8">
        <v>58.91</v>
      </c>
      <c r="LG435" s="8">
        <v>0.02</v>
      </c>
      <c r="LH435" s="8">
        <v>56.92</v>
      </c>
      <c r="LI435" s="8">
        <v>0.02</v>
      </c>
      <c r="LJ435" s="8">
        <v>1.99</v>
      </c>
      <c r="LK435" s="8">
        <v>0.03</v>
      </c>
      <c r="LL435" s="8">
        <v>58.19</v>
      </c>
      <c r="LM435" s="8">
        <v>0.03</v>
      </c>
      <c r="MP435" s="8">
        <v>56.84</v>
      </c>
      <c r="MQ435" s="8">
        <v>0.04</v>
      </c>
      <c r="MR435" s="8">
        <v>58.3</v>
      </c>
      <c r="MS435" s="8">
        <v>0.02</v>
      </c>
      <c r="MT435" s="8">
        <v>58.19</v>
      </c>
      <c r="MU435" s="8">
        <v>0.03</v>
      </c>
      <c r="MV435" s="8">
        <v>59.71</v>
      </c>
      <c r="MW435" s="8">
        <v>0.05</v>
      </c>
      <c r="MX435" s="8">
        <v>73.930000000000007</v>
      </c>
      <c r="MY435" s="8">
        <v>0.04</v>
      </c>
      <c r="MZ435" s="8">
        <v>73.83</v>
      </c>
      <c r="NA435" s="8">
        <v>0.03</v>
      </c>
      <c r="NB435" s="8">
        <v>73.739999999999995</v>
      </c>
      <c r="NC435" s="8">
        <v>0.03</v>
      </c>
      <c r="ND435" s="8">
        <v>74.23</v>
      </c>
      <c r="NE435" s="8">
        <v>0.02</v>
      </c>
      <c r="NF435" s="8">
        <v>74.25</v>
      </c>
      <c r="NG435" s="8">
        <v>0.02</v>
      </c>
      <c r="NJ435" s="8">
        <v>55.11</v>
      </c>
      <c r="NK435" s="8">
        <v>0.02</v>
      </c>
      <c r="NL435" s="8">
        <v>70.45</v>
      </c>
      <c r="NM435" s="8">
        <v>0.04</v>
      </c>
      <c r="NN435" s="8">
        <v>71.66</v>
      </c>
      <c r="NO435" s="8">
        <v>0.04</v>
      </c>
      <c r="NP435" s="8">
        <v>57.58</v>
      </c>
      <c r="NQ435" s="8">
        <v>0.02</v>
      </c>
      <c r="NR435" s="8">
        <v>57.33</v>
      </c>
      <c r="NS435" s="8">
        <v>0.02</v>
      </c>
      <c r="NT435" s="8">
        <v>56.48</v>
      </c>
      <c r="NU435" s="8">
        <v>0.02</v>
      </c>
      <c r="NV435" s="8">
        <v>73.599999999999994</v>
      </c>
      <c r="NW435" s="8">
        <v>0.02</v>
      </c>
      <c r="NX435" s="8">
        <v>72.36</v>
      </c>
      <c r="NY435" s="8">
        <v>0.02</v>
      </c>
      <c r="NZ435" s="8">
        <v>60.87</v>
      </c>
      <c r="OA435" s="8">
        <v>0.03</v>
      </c>
      <c r="OB435" s="8">
        <v>70.06</v>
      </c>
      <c r="OC435" s="8">
        <v>0.03</v>
      </c>
      <c r="OD435" s="8">
        <v>73.05</v>
      </c>
      <c r="OE435" s="8">
        <v>0.02</v>
      </c>
      <c r="OF435" s="8">
        <v>55.23</v>
      </c>
      <c r="OG435" s="8">
        <v>0.03</v>
      </c>
      <c r="OH435" s="8">
        <v>56.18</v>
      </c>
      <c r="OI435" s="8">
        <v>0.02</v>
      </c>
      <c r="OJ435" s="8">
        <v>59.26</v>
      </c>
      <c r="OK435" s="8">
        <v>0.02</v>
      </c>
      <c r="OL435" s="8">
        <v>56.95</v>
      </c>
      <c r="OM435" s="8">
        <v>0.02</v>
      </c>
      <c r="ON435" s="8">
        <v>57.69</v>
      </c>
      <c r="OO435" s="8">
        <v>0.01</v>
      </c>
      <c r="OP435" s="8">
        <v>58.3</v>
      </c>
      <c r="OQ435" s="8">
        <v>0.02</v>
      </c>
      <c r="OR435" s="8">
        <v>59.71</v>
      </c>
      <c r="OS435" s="8">
        <v>0.05</v>
      </c>
      <c r="PJ435" s="8">
        <v>55.62</v>
      </c>
      <c r="PK435" s="8">
        <v>0.06</v>
      </c>
      <c r="PL435" s="8">
        <v>56.31</v>
      </c>
      <c r="PM435" s="8">
        <v>0.05</v>
      </c>
      <c r="PN435" s="8">
        <v>56.84</v>
      </c>
      <c r="PO435" s="8">
        <v>0.04</v>
      </c>
      <c r="PP435" s="8">
        <v>58.19</v>
      </c>
      <c r="PQ435" s="8">
        <v>0.03</v>
      </c>
      <c r="QH435" s="8">
        <v>71.13</v>
      </c>
      <c r="QI435" s="8">
        <v>0.05</v>
      </c>
      <c r="QV435" s="8">
        <v>57.22</v>
      </c>
      <c r="QW435" s="8">
        <v>0.02</v>
      </c>
      <c r="QX435" s="8">
        <v>56.76</v>
      </c>
      <c r="QY435" s="8">
        <v>0.12</v>
      </c>
      <c r="QZ435" s="8">
        <v>56.64</v>
      </c>
      <c r="RA435" s="8">
        <v>0.15</v>
      </c>
      <c r="RB435" s="8">
        <v>75.28</v>
      </c>
      <c r="RC435" s="8">
        <v>0.02</v>
      </c>
      <c r="RD435" s="8">
        <v>74.930000000000007</v>
      </c>
      <c r="RE435" s="8">
        <v>0.02</v>
      </c>
      <c r="RF435" s="8">
        <v>74.83</v>
      </c>
      <c r="RG435" s="8">
        <v>0.02</v>
      </c>
      <c r="RH435" s="8">
        <v>75.64</v>
      </c>
      <c r="RI435" s="8">
        <v>0.02</v>
      </c>
      <c r="RJ435" s="8">
        <v>75.62</v>
      </c>
      <c r="RK435" s="8">
        <v>0.02</v>
      </c>
      <c r="RL435" s="8">
        <v>75.61</v>
      </c>
      <c r="RM435" s="8">
        <v>0.02</v>
      </c>
      <c r="RN435" s="8">
        <v>75.41</v>
      </c>
      <c r="RO435" s="8">
        <v>0.03</v>
      </c>
      <c r="RP435" s="8">
        <v>67.14</v>
      </c>
      <c r="RQ435" s="8">
        <v>0.12</v>
      </c>
      <c r="RR435" s="8">
        <v>67.27</v>
      </c>
      <c r="RS435" s="8">
        <v>0.18</v>
      </c>
      <c r="RT435" s="8">
        <v>73.87</v>
      </c>
      <c r="RU435" s="8">
        <v>0.04</v>
      </c>
      <c r="RV435" s="8">
        <v>70.400000000000006</v>
      </c>
      <c r="RW435" s="8">
        <v>0.14000000000000001</v>
      </c>
      <c r="RX435" s="8">
        <v>70.81</v>
      </c>
      <c r="RY435" s="8">
        <v>0.1</v>
      </c>
      <c r="RZ435" s="8">
        <v>72.489999999999995</v>
      </c>
      <c r="SA435" s="8">
        <v>0.04</v>
      </c>
      <c r="SB435" s="8">
        <v>73.900000000000006</v>
      </c>
      <c r="SC435" s="8">
        <v>0.05</v>
      </c>
      <c r="SD435" s="8">
        <v>74.27</v>
      </c>
      <c r="SE435" s="8">
        <v>0.05</v>
      </c>
      <c r="SF435" s="8">
        <v>73.36</v>
      </c>
      <c r="SG435" s="8">
        <v>0.05</v>
      </c>
      <c r="SH435" s="8">
        <v>73.2</v>
      </c>
      <c r="SI435" s="8">
        <v>7.0000000000000007E-2</v>
      </c>
      <c r="SJ435" s="8">
        <v>73.760000000000005</v>
      </c>
      <c r="SK435" s="8">
        <v>0.05</v>
      </c>
      <c r="SL435" s="8">
        <v>74.739999999999995</v>
      </c>
      <c r="SM435" s="8">
        <v>0.03</v>
      </c>
      <c r="SN435" s="8">
        <v>74.709999999999994</v>
      </c>
      <c r="SO435" s="8">
        <v>0.03</v>
      </c>
      <c r="SP435" s="8">
        <v>74.400000000000006</v>
      </c>
      <c r="SQ435" s="8">
        <v>0.05</v>
      </c>
      <c r="SR435" s="8">
        <v>72.34</v>
      </c>
      <c r="SS435" s="8">
        <v>0.08</v>
      </c>
      <c r="ST435" s="8">
        <v>74.680000000000007</v>
      </c>
      <c r="SU435" s="8">
        <v>0.02</v>
      </c>
      <c r="SV435" s="8">
        <v>73.77</v>
      </c>
      <c r="SW435" s="8">
        <v>7.0000000000000007E-2</v>
      </c>
      <c r="SX435" s="8">
        <v>67.239999999999995</v>
      </c>
      <c r="SY435" s="8">
        <v>0.11</v>
      </c>
      <c r="SZ435" s="8">
        <v>67.430000000000007</v>
      </c>
      <c r="TA435" s="8">
        <v>0.14000000000000001</v>
      </c>
      <c r="TD435" s="8">
        <v>75.03</v>
      </c>
      <c r="TE435" s="8">
        <v>0.02</v>
      </c>
      <c r="TF435" s="8">
        <v>75.62</v>
      </c>
      <c r="TG435" s="8">
        <v>0.02</v>
      </c>
      <c r="TH435" s="8">
        <v>75.44</v>
      </c>
      <c r="TI435" s="8">
        <v>0.02</v>
      </c>
      <c r="TJ435" s="8">
        <v>75.290000000000006</v>
      </c>
      <c r="TK435" s="8">
        <v>0.02</v>
      </c>
      <c r="TL435" s="8">
        <v>74.8</v>
      </c>
      <c r="TN435" s="8">
        <v>74.959999999999994</v>
      </c>
      <c r="TO435" s="8">
        <v>0.03</v>
      </c>
      <c r="TP435" s="8">
        <v>67.540000000000006</v>
      </c>
      <c r="TQ435" s="8">
        <v>0.11</v>
      </c>
      <c r="TR435" s="8">
        <v>68.86</v>
      </c>
      <c r="TS435" s="8">
        <v>0.09</v>
      </c>
      <c r="TT435" s="8">
        <v>71.150000000000006</v>
      </c>
      <c r="TU435" s="8">
        <v>0.08</v>
      </c>
      <c r="TV435" s="8">
        <v>73.790000000000006</v>
      </c>
      <c r="TW435" s="8">
        <v>0.04</v>
      </c>
      <c r="TX435" s="8">
        <v>74.77</v>
      </c>
      <c r="TY435" s="8">
        <v>0.03</v>
      </c>
      <c r="WJ435" s="7" t="s">
        <v>3405</v>
      </c>
      <c r="WK435" s="8">
        <v>74.995000000000005</v>
      </c>
      <c r="WL435" s="8">
        <v>1.2E-2</v>
      </c>
      <c r="WM435" s="8">
        <v>61.996000000000002</v>
      </c>
      <c r="WN435" s="8">
        <v>0.01</v>
      </c>
      <c r="WO435" s="8">
        <v>73.918000000000006</v>
      </c>
      <c r="WP435" s="8">
        <v>8.0000000000000002E-3</v>
      </c>
      <c r="WQ435" s="8">
        <v>61.283999999999999</v>
      </c>
      <c r="WR435" s="8">
        <v>8.9999999999999993E-3</v>
      </c>
      <c r="WS435" s="8">
        <v>55.006999999999998</v>
      </c>
      <c r="WT435" s="8">
        <v>1.4E-2</v>
      </c>
      <c r="WU435" s="8">
        <v>51.009</v>
      </c>
      <c r="WV435" s="8">
        <v>1.4E-2</v>
      </c>
      <c r="WW435" s="8">
        <v>2778.2</v>
      </c>
      <c r="WX435" s="8">
        <v>2.8</v>
      </c>
      <c r="WY435" s="8">
        <v>2664.5</v>
      </c>
      <c r="WZ435" s="8">
        <v>2.6</v>
      </c>
      <c r="XA435" s="8">
        <v>0.53700000000000003</v>
      </c>
      <c r="XB435" s="8">
        <v>2E-3</v>
      </c>
      <c r="XC435" s="8">
        <v>-0.23699999999999999</v>
      </c>
      <c r="XD435" s="8">
        <v>2E-3</v>
      </c>
      <c r="XE435" s="8">
        <v>0.14699999999999999</v>
      </c>
      <c r="XF435" s="8">
        <v>3.0000000000000001E-3</v>
      </c>
      <c r="XG435" s="8">
        <v>1.5531999999999999</v>
      </c>
      <c r="XH435" s="8">
        <v>3.0999999999999999E-3</v>
      </c>
      <c r="XI435" s="8">
        <v>29.378</v>
      </c>
      <c r="XJ435" s="8">
        <v>0</v>
      </c>
      <c r="XK435" s="8">
        <v>1408</v>
      </c>
      <c r="XL435" s="8">
        <v>19</v>
      </c>
      <c r="XM435" s="8">
        <v>1310</v>
      </c>
      <c r="XO435" s="11">
        <v>0</v>
      </c>
      <c r="XP435" s="2">
        <v>0</v>
      </c>
      <c r="XQ435" s="4">
        <v>13.03</v>
      </c>
      <c r="XR435" s="4">
        <v>0.23699999999999999</v>
      </c>
      <c r="XS435" s="45">
        <f t="shared" si="336"/>
        <v>1.3168256826957803</v>
      </c>
      <c r="XT435" s="9">
        <f t="shared" si="309"/>
        <v>12328.192880249369</v>
      </c>
      <c r="XU435" s="46">
        <f t="shared" si="310"/>
        <v>168.09512267716536</v>
      </c>
      <c r="XV435" s="9">
        <f t="shared" si="337"/>
        <v>0</v>
      </c>
      <c r="XW435" s="9">
        <f t="shared" si="311"/>
        <v>0</v>
      </c>
      <c r="XX435" s="9">
        <f t="shared" si="312"/>
        <v>12328.192880249369</v>
      </c>
      <c r="XY435" s="15">
        <f t="shared" si="313"/>
        <v>8.7791692722678158E-3</v>
      </c>
      <c r="XZ435" s="9">
        <f t="shared" si="314"/>
        <v>27.605825444886889</v>
      </c>
      <c r="YA435" s="9">
        <f t="shared" si="315"/>
        <v>72.601174317304228</v>
      </c>
      <c r="YB435" s="10">
        <v>13.029703387392455</v>
      </c>
      <c r="YC435" s="10">
        <v>13.521203117048264</v>
      </c>
      <c r="YD435" s="3">
        <v>6.9844804495823943E-3</v>
      </c>
      <c r="YE435" s="9">
        <v>20.78279647735096</v>
      </c>
      <c r="YF435" s="15">
        <v>8.7791692722678158E-3</v>
      </c>
      <c r="YG435" s="9">
        <v>27.605825444886886</v>
      </c>
      <c r="YH435" s="15">
        <v>8.567571213335741E-3</v>
      </c>
      <c r="YI435" s="9">
        <v>27.111697249001846</v>
      </c>
      <c r="YJ435" s="9">
        <f t="shared" si="316"/>
        <v>74.995000000000019</v>
      </c>
      <c r="YK435" s="9">
        <f t="shared" si="317"/>
        <v>61.996009094241217</v>
      </c>
      <c r="YL435" s="9">
        <f t="shared" si="318"/>
        <v>26.79064987812631</v>
      </c>
      <c r="YM435" s="9"/>
      <c r="YN435" s="9"/>
      <c r="YO435" s="9"/>
      <c r="YP435" s="14"/>
      <c r="YQ435" s="9"/>
      <c r="YR435" s="9"/>
      <c r="YS435" s="10"/>
      <c r="YT435" s="15"/>
      <c r="YU435" s="16"/>
      <c r="YV435" s="16"/>
      <c r="YW435" s="47"/>
      <c r="YX435" s="5"/>
      <c r="YY435" s="5"/>
      <c r="YZ435" s="5"/>
      <c r="ZA435" s="5"/>
      <c r="ZB435" s="5"/>
      <c r="ZC435" s="6"/>
    </row>
    <row r="436" spans="1:679" s="8" customFormat="1" x14ac:dyDescent="0.25">
      <c r="A436" s="8">
        <v>2</v>
      </c>
      <c r="B436" s="8" t="s">
        <v>559</v>
      </c>
      <c r="C436" s="8" t="s">
        <v>560</v>
      </c>
      <c r="D436" s="8" t="s">
        <v>559</v>
      </c>
      <c r="E436" s="8" t="s">
        <v>3327</v>
      </c>
      <c r="F436" s="8" t="s">
        <v>3323</v>
      </c>
      <c r="G436" s="8" t="s">
        <v>3323</v>
      </c>
      <c r="H436" s="8" t="s">
        <v>3325</v>
      </c>
      <c r="I436" s="8" t="s">
        <v>3310</v>
      </c>
      <c r="J436" s="8" t="s">
        <v>3310</v>
      </c>
      <c r="K436" s="8">
        <v>866</v>
      </c>
      <c r="L436" s="8">
        <v>5.75</v>
      </c>
      <c r="N436" s="7">
        <v>0</v>
      </c>
      <c r="O436" s="7">
        <v>0</v>
      </c>
      <c r="P436" s="8" t="s">
        <v>3369</v>
      </c>
      <c r="Q436" s="8" t="s">
        <v>505</v>
      </c>
      <c r="R436" s="8" t="s">
        <v>561</v>
      </c>
      <c r="S436" s="8" t="s">
        <v>119</v>
      </c>
      <c r="T436" s="8" t="s">
        <v>120</v>
      </c>
      <c r="U436" s="8" t="s">
        <v>121</v>
      </c>
      <c r="V436" s="8" t="s">
        <v>3378</v>
      </c>
      <c r="W436" s="8" t="s">
        <v>3383</v>
      </c>
      <c r="X436" s="8" t="s">
        <v>3388</v>
      </c>
      <c r="Y436" s="8" t="s">
        <v>3388</v>
      </c>
      <c r="Z436" s="8" t="s">
        <v>122</v>
      </c>
      <c r="AA436" s="8" t="s">
        <v>123</v>
      </c>
      <c r="AB436" s="8" t="s">
        <v>124</v>
      </c>
      <c r="AC436" s="8" t="s">
        <v>125</v>
      </c>
      <c r="AD436" s="8" t="s">
        <v>126</v>
      </c>
      <c r="AE436" s="8" t="s">
        <v>3393</v>
      </c>
      <c r="AF436" s="8" t="s">
        <v>127</v>
      </c>
      <c r="AG436" s="8">
        <v>75</v>
      </c>
      <c r="AH436" s="8">
        <v>62</v>
      </c>
      <c r="AI436" s="8">
        <v>55</v>
      </c>
      <c r="AJ436" s="8">
        <v>51</v>
      </c>
      <c r="AK436" s="8">
        <v>6.4</v>
      </c>
      <c r="AL436" s="8">
        <v>6.2</v>
      </c>
      <c r="AM436" s="8">
        <v>6.4</v>
      </c>
      <c r="AN436" s="8">
        <v>6.2</v>
      </c>
      <c r="AO436" s="8">
        <v>460.5</v>
      </c>
      <c r="AP436" s="8">
        <v>0</v>
      </c>
      <c r="AQ436" s="8">
        <v>3.4</v>
      </c>
      <c r="AR436" s="8">
        <v>0</v>
      </c>
      <c r="AS436" s="8">
        <v>11168</v>
      </c>
      <c r="AT436" s="8">
        <v>28</v>
      </c>
      <c r="AU436" s="8">
        <v>10677</v>
      </c>
      <c r="AV436" s="8">
        <v>63</v>
      </c>
      <c r="AW436" s="8">
        <v>6094</v>
      </c>
      <c r="AX436" s="8">
        <v>85</v>
      </c>
      <c r="AY436" s="8">
        <v>17268</v>
      </c>
      <c r="AZ436" s="8">
        <v>91</v>
      </c>
      <c r="BA436" s="8">
        <v>12.476878613</v>
      </c>
      <c r="BB436" s="8">
        <v>858</v>
      </c>
      <c r="BC436" s="8">
        <v>1280</v>
      </c>
      <c r="BE436" s="8">
        <v>8.0693641619999994</v>
      </c>
      <c r="CO436" s="8" t="s">
        <v>562</v>
      </c>
      <c r="CP436" s="8" t="s">
        <v>563</v>
      </c>
      <c r="CQ436" s="8">
        <v>75.004000000000005</v>
      </c>
      <c r="CR436" s="8">
        <v>8.0000000000000002E-3</v>
      </c>
      <c r="CS436" s="8">
        <v>61.997999999999998</v>
      </c>
      <c r="CT436" s="8">
        <v>2.1000000000000001E-2</v>
      </c>
      <c r="CU436" s="8">
        <v>55.006999999999998</v>
      </c>
      <c r="CV436" s="8">
        <v>8.9999999999999993E-3</v>
      </c>
      <c r="CW436" s="8">
        <v>50.993000000000002</v>
      </c>
      <c r="CX436" s="8">
        <v>0.01</v>
      </c>
      <c r="CY436" s="8">
        <v>75.13</v>
      </c>
      <c r="CZ436" s="8">
        <v>0.02</v>
      </c>
      <c r="DA436" s="8">
        <v>71.66</v>
      </c>
      <c r="DB436" s="8">
        <v>0.02</v>
      </c>
      <c r="DC436" s="8">
        <v>72.150000000000006</v>
      </c>
      <c r="DD436" s="8">
        <v>0</v>
      </c>
      <c r="DE436" s="8">
        <v>0.156</v>
      </c>
      <c r="DF436" s="8">
        <v>3.0000000000000001E-3</v>
      </c>
      <c r="DG436" s="8">
        <v>1.6201000000000001</v>
      </c>
      <c r="DH436" s="8">
        <v>2.8E-3</v>
      </c>
      <c r="DI436" s="8">
        <v>11168</v>
      </c>
      <c r="DJ436" s="8">
        <v>28</v>
      </c>
      <c r="DK436" s="8">
        <v>6094</v>
      </c>
      <c r="DL436" s="8">
        <v>85</v>
      </c>
      <c r="DM436" s="8">
        <v>12.478999999999999</v>
      </c>
      <c r="DN436" s="8">
        <v>0.11700000000000001</v>
      </c>
      <c r="DU436" s="8">
        <v>460.5</v>
      </c>
      <c r="DV436" s="8">
        <v>2</v>
      </c>
      <c r="DW436" s="8">
        <v>461</v>
      </c>
      <c r="DX436" s="8">
        <v>2</v>
      </c>
      <c r="DY436" s="8">
        <v>459.4</v>
      </c>
      <c r="DZ436" s="8">
        <v>2</v>
      </c>
      <c r="EA436" s="8">
        <v>3.4</v>
      </c>
      <c r="EB436" s="8">
        <v>0</v>
      </c>
      <c r="EC436" s="8">
        <v>2.9</v>
      </c>
      <c r="ED436" s="8">
        <v>0</v>
      </c>
      <c r="EE436" s="8">
        <v>3.2</v>
      </c>
      <c r="EF436" s="8">
        <v>0</v>
      </c>
      <c r="EG436" s="8">
        <v>1430</v>
      </c>
      <c r="EH436" s="8">
        <v>15.1</v>
      </c>
      <c r="EI436" s="8">
        <v>1092</v>
      </c>
      <c r="EJ436" s="8">
        <v>18.7</v>
      </c>
      <c r="EK436" s="8">
        <v>-10</v>
      </c>
      <c r="EL436" s="8">
        <v>0</v>
      </c>
      <c r="EM436" s="8">
        <v>460</v>
      </c>
      <c r="EO436" s="8">
        <v>460</v>
      </c>
      <c r="EQ436" s="8">
        <v>460</v>
      </c>
      <c r="ES436" s="8">
        <v>2.9</v>
      </c>
      <c r="EU436" s="8">
        <v>3</v>
      </c>
      <c r="EW436" s="8">
        <v>2.9</v>
      </c>
      <c r="EY436" s="8">
        <v>0.49</v>
      </c>
      <c r="FW436" s="8">
        <v>0.4</v>
      </c>
      <c r="FY436" s="8">
        <v>0</v>
      </c>
      <c r="GA436" s="8">
        <v>0</v>
      </c>
      <c r="GC436" s="8">
        <v>85</v>
      </c>
      <c r="GE436" s="8">
        <v>1365</v>
      </c>
      <c r="GT436" s="8">
        <v>96.21</v>
      </c>
      <c r="GU436" s="8">
        <v>0.04</v>
      </c>
      <c r="GV436" s="8">
        <v>59.4</v>
      </c>
      <c r="GW436" s="8">
        <v>0.03</v>
      </c>
      <c r="GX436" s="8">
        <v>56.93</v>
      </c>
      <c r="GY436" s="8">
        <v>0.02</v>
      </c>
      <c r="GZ436" s="8">
        <v>2.4700000000000002</v>
      </c>
      <c r="HA436" s="8">
        <v>0.04</v>
      </c>
      <c r="HB436" s="8">
        <v>97.25</v>
      </c>
      <c r="HC436" s="8">
        <v>0.02</v>
      </c>
      <c r="HD436" s="8">
        <v>58.79</v>
      </c>
      <c r="HE436" s="8">
        <v>0.02</v>
      </c>
      <c r="HF436" s="8">
        <v>57.51</v>
      </c>
      <c r="HG436" s="8">
        <v>0.01</v>
      </c>
      <c r="HH436" s="8">
        <v>1.28</v>
      </c>
      <c r="HI436" s="8">
        <v>0.02</v>
      </c>
      <c r="HL436" s="8">
        <v>71.790000000000006</v>
      </c>
      <c r="HM436" s="8">
        <v>0.01</v>
      </c>
      <c r="HR436" s="8">
        <v>96.95</v>
      </c>
      <c r="HS436" s="8">
        <v>7.0000000000000007E-2</v>
      </c>
      <c r="HT436" s="8">
        <v>70.66</v>
      </c>
      <c r="HU436" s="8">
        <v>0.01</v>
      </c>
      <c r="HV436" s="8">
        <v>57.33</v>
      </c>
      <c r="HW436" s="8">
        <v>0.04</v>
      </c>
      <c r="HX436" s="8">
        <v>13.32</v>
      </c>
      <c r="HY436" s="8">
        <v>0.04</v>
      </c>
      <c r="HZ436" s="8">
        <v>96.61</v>
      </c>
      <c r="IA436" s="8">
        <v>0.02</v>
      </c>
      <c r="IB436" s="8">
        <v>63.51</v>
      </c>
      <c r="IC436" s="8">
        <v>0.02</v>
      </c>
      <c r="ID436" s="8">
        <v>57.14</v>
      </c>
      <c r="IE436" s="8">
        <v>0.01</v>
      </c>
      <c r="IF436" s="8">
        <v>6.36</v>
      </c>
      <c r="IG436" s="8">
        <v>0.02</v>
      </c>
      <c r="KB436" s="8">
        <v>97.96</v>
      </c>
      <c r="KC436" s="8">
        <v>0.04</v>
      </c>
      <c r="KD436" s="8">
        <v>61.19</v>
      </c>
      <c r="KE436" s="8">
        <v>0.02</v>
      </c>
      <c r="KF436" s="8">
        <v>57.9</v>
      </c>
      <c r="KG436" s="8">
        <v>0.03</v>
      </c>
      <c r="KH436" s="8">
        <v>3.29</v>
      </c>
      <c r="KI436" s="8">
        <v>0.02</v>
      </c>
      <c r="KJ436" s="8">
        <v>97.84</v>
      </c>
      <c r="KK436" s="8">
        <v>0.04</v>
      </c>
      <c r="KL436" s="8">
        <v>57.83</v>
      </c>
      <c r="KM436" s="8">
        <v>0.02</v>
      </c>
      <c r="KN436" s="8">
        <v>0.75</v>
      </c>
      <c r="KO436" s="8">
        <v>7.0000000000000007E-2</v>
      </c>
      <c r="KR436" s="8">
        <v>71.91</v>
      </c>
      <c r="KS436" s="8">
        <v>0.01</v>
      </c>
      <c r="KX436" s="8">
        <v>97.15</v>
      </c>
      <c r="KY436" s="8">
        <v>0.04</v>
      </c>
      <c r="KZ436" s="8">
        <v>57.44</v>
      </c>
      <c r="LA436" s="8">
        <v>0.02</v>
      </c>
      <c r="LB436" s="8">
        <v>13.43</v>
      </c>
      <c r="LC436" s="8">
        <v>0.04</v>
      </c>
      <c r="LD436" s="8">
        <v>97.21</v>
      </c>
      <c r="LE436" s="8">
        <v>0.02</v>
      </c>
      <c r="LF436" s="8">
        <v>62.62</v>
      </c>
      <c r="LG436" s="8">
        <v>0.02</v>
      </c>
      <c r="LH436" s="8">
        <v>57.48</v>
      </c>
      <c r="LI436" s="8">
        <v>0.02</v>
      </c>
      <c r="LJ436" s="8">
        <v>5.14</v>
      </c>
      <c r="LK436" s="8">
        <v>0.03</v>
      </c>
      <c r="LL436" s="8">
        <v>62.19</v>
      </c>
      <c r="LM436" s="8">
        <v>0.03</v>
      </c>
      <c r="MP436" s="8">
        <v>60.86</v>
      </c>
      <c r="MQ436" s="8">
        <v>0.03</v>
      </c>
      <c r="MR436" s="8">
        <v>61.59</v>
      </c>
      <c r="MS436" s="8">
        <v>0.02</v>
      </c>
      <c r="MT436" s="8">
        <v>62.19</v>
      </c>
      <c r="MU436" s="8">
        <v>0.03</v>
      </c>
      <c r="MV436" s="8">
        <v>62.92</v>
      </c>
      <c r="MW436" s="8">
        <v>0.03</v>
      </c>
      <c r="MX436" s="8">
        <v>72.16</v>
      </c>
      <c r="MY436" s="8">
        <v>0.02</v>
      </c>
      <c r="MZ436" s="8">
        <v>71.13</v>
      </c>
      <c r="NA436" s="8">
        <v>0.03</v>
      </c>
      <c r="NB436" s="8">
        <v>70.819999999999993</v>
      </c>
      <c r="NC436" s="8">
        <v>0.02</v>
      </c>
      <c r="ND436" s="8">
        <v>72.39</v>
      </c>
      <c r="NE436" s="8">
        <v>0.02</v>
      </c>
      <c r="NF436" s="8">
        <v>72.260000000000005</v>
      </c>
      <c r="NG436" s="8">
        <v>0.02</v>
      </c>
      <c r="NJ436" s="8">
        <v>58.65</v>
      </c>
      <c r="NK436" s="8">
        <v>0.03</v>
      </c>
      <c r="NL436" s="8">
        <v>72.099999999999994</v>
      </c>
      <c r="NM436" s="8">
        <v>0.02</v>
      </c>
      <c r="NN436" s="8">
        <v>71.66</v>
      </c>
      <c r="NO436" s="8">
        <v>0.01</v>
      </c>
      <c r="NP436" s="8">
        <v>63.33</v>
      </c>
      <c r="NQ436" s="8">
        <v>0.02</v>
      </c>
      <c r="NR436" s="8">
        <v>61.9</v>
      </c>
      <c r="NS436" s="8">
        <v>0.02</v>
      </c>
      <c r="NT436" s="8">
        <v>58.63</v>
      </c>
      <c r="NU436" s="8">
        <v>0.05</v>
      </c>
      <c r="NV436" s="8">
        <v>72.42</v>
      </c>
      <c r="NW436" s="8">
        <v>0.02</v>
      </c>
      <c r="NX436" s="8">
        <v>72.150000000000006</v>
      </c>
      <c r="NY436" s="8">
        <v>0.01</v>
      </c>
      <c r="NZ436" s="8">
        <v>64.75</v>
      </c>
      <c r="OA436" s="8">
        <v>0.02</v>
      </c>
      <c r="OB436" s="8">
        <v>71.790000000000006</v>
      </c>
      <c r="OC436" s="8">
        <v>0.01</v>
      </c>
      <c r="OD436" s="8">
        <v>71.91</v>
      </c>
      <c r="OE436" s="8">
        <v>0.01</v>
      </c>
      <c r="OF436" s="8">
        <v>55.61</v>
      </c>
      <c r="OG436" s="8">
        <v>0.04</v>
      </c>
      <c r="OH436" s="8">
        <v>60.96</v>
      </c>
      <c r="OI436" s="8">
        <v>0.02</v>
      </c>
      <c r="OJ436" s="8">
        <v>62.53</v>
      </c>
      <c r="OK436" s="8">
        <v>0.01</v>
      </c>
      <c r="OL436" s="8">
        <v>59.82</v>
      </c>
      <c r="OM436" s="8">
        <v>0.08</v>
      </c>
      <c r="ON436" s="8">
        <v>61</v>
      </c>
      <c r="OO436" s="8">
        <v>7.0000000000000007E-2</v>
      </c>
      <c r="OP436" s="8">
        <v>61.59</v>
      </c>
      <c r="OQ436" s="8">
        <v>0.02</v>
      </c>
      <c r="OR436" s="8">
        <v>62.92</v>
      </c>
      <c r="OS436" s="8">
        <v>0.03</v>
      </c>
      <c r="PJ436" s="8">
        <v>59.4</v>
      </c>
      <c r="PK436" s="8">
        <v>0.03</v>
      </c>
      <c r="PL436" s="8">
        <v>58.58</v>
      </c>
      <c r="PM436" s="8">
        <v>0.06</v>
      </c>
      <c r="PN436" s="8">
        <v>60.86</v>
      </c>
      <c r="PO436" s="8">
        <v>0.03</v>
      </c>
      <c r="PP436" s="8">
        <v>62.19</v>
      </c>
      <c r="PQ436" s="8">
        <v>0.03</v>
      </c>
      <c r="QH436" s="8">
        <v>70.87</v>
      </c>
      <c r="QI436" s="8">
        <v>0.04</v>
      </c>
      <c r="QV436" s="8">
        <v>59.05</v>
      </c>
      <c r="QW436" s="8">
        <v>0.02</v>
      </c>
      <c r="QX436" s="8">
        <v>57.25</v>
      </c>
      <c r="QY436" s="8">
        <v>0.15</v>
      </c>
      <c r="QZ436" s="8">
        <v>56.04</v>
      </c>
      <c r="RA436" s="8">
        <v>0.05</v>
      </c>
      <c r="RB436" s="8">
        <v>75.459999999999994</v>
      </c>
      <c r="RC436" s="8">
        <v>0.01</v>
      </c>
      <c r="RD436" s="8">
        <v>73.180000000000007</v>
      </c>
      <c r="RE436" s="8">
        <v>0.04</v>
      </c>
      <c r="RF436" s="8">
        <v>74.89</v>
      </c>
      <c r="RG436" s="8">
        <v>0.02</v>
      </c>
      <c r="RH436" s="8">
        <v>74.17</v>
      </c>
      <c r="RI436" s="8">
        <v>0.04</v>
      </c>
      <c r="RJ436" s="8">
        <v>75.98</v>
      </c>
      <c r="RK436" s="8">
        <v>1.1399999999999999</v>
      </c>
      <c r="RL436" s="8">
        <v>75.88</v>
      </c>
      <c r="RM436" s="8">
        <v>0.02</v>
      </c>
      <c r="RN436" s="8">
        <v>75.489999999999995</v>
      </c>
      <c r="RO436" s="8">
        <v>0.02</v>
      </c>
      <c r="RP436" s="8">
        <v>63.99</v>
      </c>
      <c r="RQ436" s="8">
        <v>0.14000000000000001</v>
      </c>
      <c r="RR436" s="8">
        <v>67.53</v>
      </c>
      <c r="RS436" s="8">
        <v>0.14000000000000001</v>
      </c>
      <c r="RT436" s="8">
        <v>68.3</v>
      </c>
      <c r="RU436" s="8">
        <v>0.47</v>
      </c>
      <c r="RV436" s="8">
        <v>65.349999999999994</v>
      </c>
      <c r="RW436" s="8">
        <v>0.17</v>
      </c>
      <c r="RX436" s="8">
        <v>64.260000000000005</v>
      </c>
      <c r="RY436" s="8">
        <v>0.12</v>
      </c>
      <c r="RZ436" s="8">
        <v>68.33</v>
      </c>
      <c r="SA436" s="8">
        <v>0.09</v>
      </c>
      <c r="SB436" s="8">
        <v>70.010000000000005</v>
      </c>
      <c r="SC436" s="8">
        <v>0.05</v>
      </c>
      <c r="SD436" s="8">
        <v>70.040000000000006</v>
      </c>
      <c r="SE436" s="8">
        <v>0.04</v>
      </c>
      <c r="SF436" s="8">
        <v>66.849999999999994</v>
      </c>
      <c r="SG436" s="8">
        <v>0.14000000000000001</v>
      </c>
      <c r="SH436" s="8">
        <v>69.37</v>
      </c>
      <c r="SI436" s="8">
        <v>0.06</v>
      </c>
      <c r="SJ436" s="8">
        <v>66.27</v>
      </c>
      <c r="SK436" s="8">
        <v>0.2</v>
      </c>
      <c r="SL436" s="8">
        <v>71.14</v>
      </c>
      <c r="SM436" s="8">
        <v>0.15</v>
      </c>
      <c r="SN436" s="8">
        <v>73.72</v>
      </c>
      <c r="SO436" s="8">
        <v>0.11</v>
      </c>
      <c r="SP436" s="8">
        <v>73.5</v>
      </c>
      <c r="SQ436" s="8">
        <v>0.14000000000000001</v>
      </c>
      <c r="SR436" s="8">
        <v>73.709999999999994</v>
      </c>
      <c r="SS436" s="8">
        <v>0.05</v>
      </c>
      <c r="ST436" s="8">
        <v>70.61</v>
      </c>
      <c r="SU436" s="8">
        <v>0.14000000000000001</v>
      </c>
      <c r="SV436" s="8">
        <v>74.2</v>
      </c>
      <c r="SW436" s="8">
        <v>0.04</v>
      </c>
      <c r="SX436" s="8">
        <v>73.239999999999995</v>
      </c>
      <c r="SY436" s="8">
        <v>7.0000000000000007E-2</v>
      </c>
      <c r="SZ436" s="8">
        <v>70.42</v>
      </c>
      <c r="TA436" s="8">
        <v>0.06</v>
      </c>
      <c r="TD436" s="8">
        <v>73.52</v>
      </c>
      <c r="TE436" s="8">
        <v>0.05</v>
      </c>
      <c r="TF436" s="8">
        <v>75.87</v>
      </c>
      <c r="TG436" s="8">
        <v>0.02</v>
      </c>
      <c r="TH436" s="8">
        <v>75.7</v>
      </c>
      <c r="TI436" s="8">
        <v>0.02</v>
      </c>
      <c r="TJ436" s="8">
        <v>75.05</v>
      </c>
      <c r="TK436" s="8">
        <v>0.03</v>
      </c>
      <c r="TL436" s="8">
        <v>73.61</v>
      </c>
      <c r="TN436" s="8">
        <v>75.12</v>
      </c>
      <c r="TO436" s="8">
        <v>0.02</v>
      </c>
      <c r="TP436" s="8">
        <v>63.13</v>
      </c>
      <c r="TQ436" s="8">
        <v>0.1</v>
      </c>
      <c r="TT436" s="8">
        <v>62.69</v>
      </c>
      <c r="TU436" s="8">
        <v>0.16</v>
      </c>
      <c r="TV436" s="8">
        <v>63.7</v>
      </c>
      <c r="TW436" s="8">
        <v>0.15</v>
      </c>
      <c r="TX436" s="8">
        <v>73.84</v>
      </c>
      <c r="TY436" s="8">
        <v>7.0000000000000007E-2</v>
      </c>
      <c r="WJ436" s="7" t="s">
        <v>3405</v>
      </c>
      <c r="WK436" s="8">
        <v>75.004000000000005</v>
      </c>
      <c r="WL436" s="8">
        <v>8.0000000000000002E-3</v>
      </c>
      <c r="WM436" s="8">
        <v>61.997999999999998</v>
      </c>
      <c r="WN436" s="8">
        <v>2.1000000000000001E-2</v>
      </c>
      <c r="WO436" s="8">
        <v>71.378</v>
      </c>
      <c r="WP436" s="8">
        <v>2E-3</v>
      </c>
      <c r="WQ436" s="8">
        <v>60.014000000000003</v>
      </c>
      <c r="WR436" s="8">
        <v>1.9E-2</v>
      </c>
      <c r="WS436" s="8">
        <v>55.006999999999998</v>
      </c>
      <c r="WT436" s="8">
        <v>8.9999999999999993E-3</v>
      </c>
      <c r="WU436" s="8">
        <v>50.993000000000002</v>
      </c>
      <c r="WV436" s="8">
        <v>0.01</v>
      </c>
      <c r="WW436" s="8">
        <v>2826.4</v>
      </c>
      <c r="WX436" s="8">
        <v>2.4</v>
      </c>
      <c r="WY436" s="8">
        <v>2733.4</v>
      </c>
      <c r="WZ436" s="8">
        <v>2.2999999999999998</v>
      </c>
      <c r="XA436" s="8">
        <v>0.52800000000000002</v>
      </c>
      <c r="XB436" s="8">
        <v>2E-3</v>
      </c>
      <c r="XC436" s="8">
        <v>-0.18099999999999999</v>
      </c>
      <c r="XD436" s="8">
        <v>1E-3</v>
      </c>
      <c r="XE436" s="8">
        <v>0.156</v>
      </c>
      <c r="XF436" s="8">
        <v>3.0000000000000001E-3</v>
      </c>
      <c r="XG436" s="8">
        <v>1.6201000000000001</v>
      </c>
      <c r="XH436" s="8">
        <v>2.8E-3</v>
      </c>
      <c r="XI436" s="8">
        <v>29.491</v>
      </c>
      <c r="XJ436" s="8">
        <v>0</v>
      </c>
      <c r="XK436" s="8">
        <v>1384</v>
      </c>
      <c r="XL436" s="8">
        <v>11</v>
      </c>
      <c r="XM436" s="8">
        <v>1280</v>
      </c>
      <c r="XO436" s="1">
        <v>0.11881782267340121</v>
      </c>
      <c r="XP436" s="2">
        <v>324.77663649547486</v>
      </c>
      <c r="XQ436" s="4">
        <v>13.03</v>
      </c>
      <c r="XR436" s="4">
        <v>0.18099999999999999</v>
      </c>
      <c r="XS436" s="45">
        <f t="shared" si="336"/>
        <v>1.2525607832955172</v>
      </c>
      <c r="XT436" s="9">
        <f t="shared" si="309"/>
        <v>12603.678140483256</v>
      </c>
      <c r="XU436" s="46">
        <f t="shared" si="310"/>
        <v>169.55172585826773</v>
      </c>
      <c r="XV436" s="9">
        <f t="shared" si="337"/>
        <v>324.77211591218764</v>
      </c>
      <c r="XW436" s="9">
        <f t="shared" si="311"/>
        <v>1495.5387128550358</v>
      </c>
      <c r="XX436" s="9">
        <f t="shared" si="312"/>
        <v>11108.139427628221</v>
      </c>
      <c r="XY436" s="15">
        <f t="shared" si="313"/>
        <v>8.5644928083043644E-3</v>
      </c>
      <c r="XZ436" s="9">
        <f t="shared" si="314"/>
        <v>26.796272931596985</v>
      </c>
      <c r="YA436" s="9">
        <f t="shared" si="315"/>
        <v>70.125439216704478</v>
      </c>
      <c r="YB436" s="10">
        <v>13.029637271997579</v>
      </c>
      <c r="YC436" s="10">
        <v>13.455119855472422</v>
      </c>
      <c r="YD436" s="3">
        <v>6.9759788916254374E-3</v>
      </c>
      <c r="YE436" s="9">
        <v>20.773568689890478</v>
      </c>
      <c r="YF436" s="15">
        <v>8.778361573076392E-3</v>
      </c>
      <c r="YG436" s="9">
        <v>27.607136659787649</v>
      </c>
      <c r="YH436" s="15">
        <v>8.3526815948247093E-3</v>
      </c>
      <c r="YI436" s="9">
        <v>26.257626953961694</v>
      </c>
      <c r="YJ436" s="9">
        <f t="shared" si="316"/>
        <v>72.638042144267203</v>
      </c>
      <c r="YK436" s="9">
        <f t="shared" si="317"/>
        <v>60.811815685166067</v>
      </c>
      <c r="YL436" s="9">
        <f t="shared" si="318"/>
        <v>25.952367130788708</v>
      </c>
      <c r="YM436" s="9"/>
      <c r="YN436" s="9"/>
      <c r="YO436" s="9"/>
      <c r="YP436" s="14"/>
      <c r="YQ436" s="9"/>
      <c r="YR436" s="9"/>
      <c r="YS436" s="10"/>
      <c r="YT436" s="15"/>
      <c r="YU436" s="16"/>
      <c r="YV436" s="16"/>
      <c r="YW436" s="47"/>
      <c r="YX436" s="5"/>
      <c r="YY436" s="5"/>
      <c r="YZ436" s="5"/>
      <c r="ZA436" s="5"/>
      <c r="ZB436" s="5"/>
      <c r="ZC436" s="6"/>
    </row>
    <row r="437" spans="1:679" s="8" customFormat="1" x14ac:dyDescent="0.25">
      <c r="A437" s="8">
        <v>2</v>
      </c>
      <c r="B437" s="8" t="s">
        <v>564</v>
      </c>
      <c r="C437" s="8" t="s">
        <v>565</v>
      </c>
      <c r="D437" s="8" t="s">
        <v>564</v>
      </c>
      <c r="E437" s="8" t="s">
        <v>3331</v>
      </c>
      <c r="F437" s="8" t="s">
        <v>3323</v>
      </c>
      <c r="G437" s="8" t="s">
        <v>3323</v>
      </c>
      <c r="H437" s="8" t="s">
        <v>3325</v>
      </c>
      <c r="I437" s="8" t="s">
        <v>3310</v>
      </c>
      <c r="J437" s="8" t="s">
        <v>3310</v>
      </c>
      <c r="K437" s="8">
        <v>866</v>
      </c>
      <c r="L437" s="8">
        <v>5.75</v>
      </c>
      <c r="N437" s="7">
        <v>0</v>
      </c>
      <c r="O437" s="7">
        <v>0</v>
      </c>
      <c r="P437" s="8" t="s">
        <v>3369</v>
      </c>
      <c r="Q437" s="8" t="s">
        <v>505</v>
      </c>
      <c r="R437" s="8" t="s">
        <v>566</v>
      </c>
      <c r="S437" s="8" t="s">
        <v>119</v>
      </c>
      <c r="T437" s="8" t="s">
        <v>120</v>
      </c>
      <c r="U437" s="8" t="s">
        <v>121</v>
      </c>
      <c r="V437" s="8" t="s">
        <v>3378</v>
      </c>
      <c r="W437" s="8" t="s">
        <v>3382</v>
      </c>
      <c r="X437" s="8" t="s">
        <v>3388</v>
      </c>
      <c r="Y437" s="8" t="s">
        <v>3388</v>
      </c>
      <c r="Z437" s="8" t="s">
        <v>122</v>
      </c>
      <c r="AA437" s="8" t="s">
        <v>123</v>
      </c>
      <c r="AB437" s="8" t="s">
        <v>124</v>
      </c>
      <c r="AC437" s="8" t="s">
        <v>125</v>
      </c>
      <c r="AD437" s="8" t="s">
        <v>126</v>
      </c>
      <c r="AE437" s="8" t="s">
        <v>3393</v>
      </c>
      <c r="AF437" s="8" t="s">
        <v>127</v>
      </c>
      <c r="AG437" s="8">
        <v>75</v>
      </c>
      <c r="AH437" s="8">
        <v>62</v>
      </c>
      <c r="AI437" s="8">
        <v>55</v>
      </c>
      <c r="AJ437" s="8">
        <v>51</v>
      </c>
      <c r="AK437" s="8">
        <v>6.4</v>
      </c>
      <c r="AL437" s="8">
        <v>6.2</v>
      </c>
      <c r="AM437" s="8">
        <v>6.4</v>
      </c>
      <c r="AN437" s="8">
        <v>6.2</v>
      </c>
      <c r="AO437" s="8">
        <v>460.7</v>
      </c>
      <c r="AP437" s="8">
        <v>0</v>
      </c>
      <c r="AQ437" s="8">
        <v>3.4</v>
      </c>
      <c r="AR437" s="8">
        <v>0</v>
      </c>
      <c r="AS437" s="8">
        <v>5686</v>
      </c>
      <c r="AT437" s="8">
        <v>24</v>
      </c>
      <c r="AU437" s="8">
        <v>5292</v>
      </c>
      <c r="AV437" s="8">
        <v>63</v>
      </c>
      <c r="AW437" s="8">
        <v>3715</v>
      </c>
      <c r="AX437" s="8">
        <v>90</v>
      </c>
      <c r="AY437" s="8">
        <v>9404</v>
      </c>
      <c r="AZ437" s="8">
        <v>90</v>
      </c>
      <c r="BA437" s="8">
        <v>6.8492352509999996</v>
      </c>
      <c r="BB437" s="8">
        <v>858</v>
      </c>
      <c r="BC437" s="8">
        <v>1280</v>
      </c>
      <c r="BE437" s="8">
        <v>4.1412964309999998</v>
      </c>
      <c r="CO437" s="8" t="s">
        <v>567</v>
      </c>
      <c r="CP437" s="8" t="s">
        <v>568</v>
      </c>
      <c r="CQ437" s="8">
        <v>74.995999999999995</v>
      </c>
      <c r="CR437" s="8">
        <v>1.0999999999999999E-2</v>
      </c>
      <c r="CS437" s="8">
        <v>62.003999999999998</v>
      </c>
      <c r="CT437" s="8">
        <v>2.7E-2</v>
      </c>
      <c r="CU437" s="8">
        <v>54.997999999999998</v>
      </c>
      <c r="CV437" s="8">
        <v>6.0000000000000001E-3</v>
      </c>
      <c r="CW437" s="8">
        <v>51.000999999999998</v>
      </c>
      <c r="CX437" s="8">
        <v>1.4999999999999999E-2</v>
      </c>
      <c r="CY437" s="8">
        <v>75.11</v>
      </c>
      <c r="CZ437" s="8">
        <v>0.02</v>
      </c>
      <c r="DA437" s="8">
        <v>73.39</v>
      </c>
      <c r="DB437" s="8">
        <v>0.01</v>
      </c>
      <c r="DC437" s="8">
        <v>73.569999999999993</v>
      </c>
      <c r="DD437" s="8">
        <v>0</v>
      </c>
      <c r="DE437" s="8">
        <v>0.159</v>
      </c>
      <c r="DF437" s="8">
        <v>4.0000000000000001E-3</v>
      </c>
      <c r="DG437" s="8">
        <v>1.5926</v>
      </c>
      <c r="DH437" s="8">
        <v>2.3E-3</v>
      </c>
      <c r="DI437" s="8">
        <v>5686</v>
      </c>
      <c r="DJ437" s="8">
        <v>24</v>
      </c>
      <c r="DK437" s="8">
        <v>3715</v>
      </c>
      <c r="DL437" s="8">
        <v>90</v>
      </c>
      <c r="DM437" s="8">
        <v>6.8529999999999998</v>
      </c>
      <c r="DN437" s="8">
        <v>8.4000000000000005E-2</v>
      </c>
      <c r="DU437" s="8">
        <v>460.7</v>
      </c>
      <c r="DV437" s="8">
        <v>2</v>
      </c>
      <c r="DW437" s="8">
        <v>461.4</v>
      </c>
      <c r="DX437" s="8">
        <v>2</v>
      </c>
      <c r="DY437" s="8">
        <v>459.4</v>
      </c>
      <c r="DZ437" s="8">
        <v>2</v>
      </c>
      <c r="EA437" s="8">
        <v>3.4</v>
      </c>
      <c r="EB437" s="8">
        <v>0</v>
      </c>
      <c r="EC437" s="8">
        <v>2.9</v>
      </c>
      <c r="ED437" s="8">
        <v>0</v>
      </c>
      <c r="EE437" s="8">
        <v>3.2</v>
      </c>
      <c r="EF437" s="8">
        <v>0</v>
      </c>
      <c r="EG437" s="8">
        <v>1430.1</v>
      </c>
      <c r="EH437" s="8">
        <v>14.9</v>
      </c>
      <c r="EI437" s="8">
        <v>1088</v>
      </c>
      <c r="EJ437" s="8">
        <v>18.600000000000001</v>
      </c>
      <c r="EK437" s="8">
        <v>-10</v>
      </c>
      <c r="EL437" s="8">
        <v>0</v>
      </c>
      <c r="EM437" s="8">
        <v>460</v>
      </c>
      <c r="EO437" s="8">
        <v>460</v>
      </c>
      <c r="EQ437" s="8">
        <v>460</v>
      </c>
      <c r="ES437" s="8">
        <v>2.9</v>
      </c>
      <c r="EU437" s="8">
        <v>2.9</v>
      </c>
      <c r="EW437" s="8">
        <v>2.9</v>
      </c>
      <c r="EY437" s="8">
        <v>0.47</v>
      </c>
      <c r="FW437" s="8">
        <v>0.4</v>
      </c>
      <c r="FY437" s="8">
        <v>0</v>
      </c>
      <c r="GA437" s="8">
        <v>0</v>
      </c>
      <c r="GC437" s="8">
        <v>85</v>
      </c>
      <c r="GE437" s="8">
        <v>1365</v>
      </c>
      <c r="GT437" s="8">
        <v>95.23</v>
      </c>
      <c r="GU437" s="8">
        <v>0.03</v>
      </c>
      <c r="GV437" s="8">
        <v>58.39</v>
      </c>
      <c r="GW437" s="8">
        <v>0.02</v>
      </c>
      <c r="GX437" s="8">
        <v>56.37</v>
      </c>
      <c r="GY437" s="8">
        <v>0.02</v>
      </c>
      <c r="GZ437" s="8">
        <v>-2.0099999999999998</v>
      </c>
      <c r="HA437" s="8">
        <v>0.03</v>
      </c>
      <c r="HB437" s="8">
        <v>96.5</v>
      </c>
      <c r="HC437" s="8">
        <v>0.04</v>
      </c>
      <c r="HD437" s="8">
        <v>58.16</v>
      </c>
      <c r="HE437" s="8">
        <v>0.02</v>
      </c>
      <c r="HF437" s="8">
        <v>57.09</v>
      </c>
      <c r="HG437" s="8">
        <v>0.01</v>
      </c>
      <c r="HH437" s="8">
        <v>-1.07</v>
      </c>
      <c r="HI437" s="8">
        <v>0.02</v>
      </c>
      <c r="HL437" s="8">
        <v>71.489999999999995</v>
      </c>
      <c r="HM437" s="8">
        <v>0.02</v>
      </c>
      <c r="HR437" s="8">
        <v>96.07</v>
      </c>
      <c r="HS437" s="8">
        <v>0.01</v>
      </c>
      <c r="HT437" s="8">
        <v>71.42</v>
      </c>
      <c r="HU437" s="8">
        <v>0.02</v>
      </c>
      <c r="HV437" s="8">
        <v>56.85</v>
      </c>
      <c r="HW437" s="8">
        <v>0.01</v>
      </c>
      <c r="HX437" s="8">
        <v>14.57</v>
      </c>
      <c r="HY437" s="8">
        <v>0.02</v>
      </c>
      <c r="HZ437" s="8">
        <v>95.8</v>
      </c>
      <c r="IA437" s="8">
        <v>0.03</v>
      </c>
      <c r="IB437" s="8">
        <v>61.33</v>
      </c>
      <c r="IC437" s="8">
        <v>0.03</v>
      </c>
      <c r="ID437" s="8">
        <v>56.69</v>
      </c>
      <c r="IE437" s="8">
        <v>0.01</v>
      </c>
      <c r="IF437" s="8">
        <v>4.6399999999999997</v>
      </c>
      <c r="IG437" s="8">
        <v>0.03</v>
      </c>
      <c r="KB437" s="8">
        <v>96.96</v>
      </c>
      <c r="KC437" s="8">
        <v>0.02</v>
      </c>
      <c r="KD437" s="8">
        <v>60.77</v>
      </c>
      <c r="KE437" s="8">
        <v>0.05</v>
      </c>
      <c r="KF437" s="8">
        <v>57.34</v>
      </c>
      <c r="KG437" s="8">
        <v>0.01</v>
      </c>
      <c r="KH437" s="8">
        <v>3.43</v>
      </c>
      <c r="KI437" s="8">
        <v>0.04</v>
      </c>
      <c r="KJ437" s="8">
        <v>97.04</v>
      </c>
      <c r="KK437" s="8">
        <v>0.02</v>
      </c>
      <c r="KL437" s="8">
        <v>57.39</v>
      </c>
      <c r="KM437" s="8">
        <v>0.01</v>
      </c>
      <c r="KN437" s="8">
        <v>-0.46</v>
      </c>
      <c r="KO437" s="8">
        <v>0.08</v>
      </c>
      <c r="KR437" s="8">
        <v>72.989999999999995</v>
      </c>
      <c r="KS437" s="8">
        <v>0.06</v>
      </c>
      <c r="KX437" s="8">
        <v>96.39</v>
      </c>
      <c r="KY437" s="8">
        <v>0.02</v>
      </c>
      <c r="KZ437" s="8">
        <v>57.02</v>
      </c>
      <c r="LA437" s="8">
        <v>0.01</v>
      </c>
      <c r="LB437" s="8">
        <v>14.17</v>
      </c>
      <c r="LC437" s="8">
        <v>0.04</v>
      </c>
      <c r="LD437" s="8">
        <v>96.42</v>
      </c>
      <c r="LE437" s="8">
        <v>0.02</v>
      </c>
      <c r="LF437" s="8">
        <v>61.7</v>
      </c>
      <c r="LG437" s="8">
        <v>0.02</v>
      </c>
      <c r="LH437" s="8">
        <v>57.04</v>
      </c>
      <c r="LI437" s="8">
        <v>0.01</v>
      </c>
      <c r="LJ437" s="8">
        <v>4.67</v>
      </c>
      <c r="LK437" s="8">
        <v>0.03</v>
      </c>
      <c r="LL437" s="8">
        <v>61.05</v>
      </c>
      <c r="LM437" s="8">
        <v>0.08</v>
      </c>
      <c r="MP437" s="8">
        <v>60.03</v>
      </c>
      <c r="MQ437" s="8">
        <v>0.01</v>
      </c>
      <c r="MR437" s="8">
        <v>61.04</v>
      </c>
      <c r="MS437" s="8">
        <v>0.01</v>
      </c>
      <c r="MT437" s="8">
        <v>61.05</v>
      </c>
      <c r="MU437" s="8">
        <v>0.08</v>
      </c>
      <c r="MV437" s="8">
        <v>62.42</v>
      </c>
      <c r="MW437" s="8">
        <v>0.02</v>
      </c>
      <c r="MX437" s="8">
        <v>73.44</v>
      </c>
      <c r="MY437" s="8">
        <v>0.02</v>
      </c>
      <c r="MZ437" s="8">
        <v>73.069999999999993</v>
      </c>
      <c r="NA437" s="8">
        <v>0.02</v>
      </c>
      <c r="NB437" s="8">
        <v>72.819999999999993</v>
      </c>
      <c r="NC437" s="8">
        <v>0.01</v>
      </c>
      <c r="ND437" s="8">
        <v>73.75</v>
      </c>
      <c r="NE437" s="8">
        <v>0.03</v>
      </c>
      <c r="NF437" s="8">
        <v>73.73</v>
      </c>
      <c r="NG437" s="8">
        <v>0.03</v>
      </c>
      <c r="NJ437" s="8">
        <v>57.54</v>
      </c>
      <c r="NK437" s="8">
        <v>0.02</v>
      </c>
      <c r="NL437" s="8">
        <v>71.86</v>
      </c>
      <c r="NM437" s="8">
        <v>0.03</v>
      </c>
      <c r="NN437" s="8">
        <v>72.2</v>
      </c>
      <c r="NO437" s="8">
        <v>0.03</v>
      </c>
      <c r="NP437" s="8">
        <v>61.47</v>
      </c>
      <c r="NQ437" s="8">
        <v>0.01</v>
      </c>
      <c r="NR437" s="8">
        <v>61.49</v>
      </c>
      <c r="NS437" s="8">
        <v>0.05</v>
      </c>
      <c r="NT437" s="8">
        <v>58.06</v>
      </c>
      <c r="NU437" s="8">
        <v>0.05</v>
      </c>
      <c r="NV437" s="8">
        <v>73.55</v>
      </c>
      <c r="NW437" s="8">
        <v>0.06</v>
      </c>
      <c r="NX437" s="8">
        <v>72.5</v>
      </c>
      <c r="NY437" s="8">
        <v>0.02</v>
      </c>
      <c r="NZ437" s="8">
        <v>63.82</v>
      </c>
      <c r="OA437" s="8">
        <v>0.03</v>
      </c>
      <c r="OB437" s="8">
        <v>71.489999999999995</v>
      </c>
      <c r="OC437" s="8">
        <v>0.02</v>
      </c>
      <c r="OD437" s="8">
        <v>72.989999999999995</v>
      </c>
      <c r="OE437" s="8">
        <v>0.06</v>
      </c>
      <c r="OF437" s="8">
        <v>55.73</v>
      </c>
      <c r="OG437" s="8">
        <v>0.04</v>
      </c>
      <c r="OH437" s="8">
        <v>59.47</v>
      </c>
      <c r="OI437" s="8">
        <v>0.02</v>
      </c>
      <c r="OJ437" s="8">
        <v>61.97</v>
      </c>
      <c r="OK437" s="8">
        <v>0.02</v>
      </c>
      <c r="OL437" s="8">
        <v>58.92</v>
      </c>
      <c r="OM437" s="8">
        <v>0.04</v>
      </c>
      <c r="ON437" s="8">
        <v>59.9</v>
      </c>
      <c r="OO437" s="8">
        <v>0.06</v>
      </c>
      <c r="OP437" s="8">
        <v>61.04</v>
      </c>
      <c r="OQ437" s="8">
        <v>0.01</v>
      </c>
      <c r="OR437" s="8">
        <v>62.42</v>
      </c>
      <c r="OS437" s="8">
        <v>0.02</v>
      </c>
      <c r="PJ437" s="8">
        <v>58.39</v>
      </c>
      <c r="PK437" s="8">
        <v>0.02</v>
      </c>
      <c r="PL437" s="8">
        <v>57.85</v>
      </c>
      <c r="PM437" s="8">
        <v>0.08</v>
      </c>
      <c r="PN437" s="8">
        <v>60.03</v>
      </c>
      <c r="PO437" s="8">
        <v>0.01</v>
      </c>
      <c r="PP437" s="8">
        <v>61.05</v>
      </c>
      <c r="PQ437" s="8">
        <v>0.08</v>
      </c>
      <c r="QH437" s="8">
        <v>71.2</v>
      </c>
      <c r="QI437" s="8">
        <v>0.03</v>
      </c>
      <c r="QV437" s="8">
        <v>58.45</v>
      </c>
      <c r="QW437" s="8">
        <v>0.03</v>
      </c>
      <c r="QX437" s="8">
        <v>56.62</v>
      </c>
      <c r="QY437" s="8">
        <v>0.13</v>
      </c>
      <c r="QZ437" s="8">
        <v>55.92</v>
      </c>
      <c r="RA437" s="8">
        <v>0.06</v>
      </c>
      <c r="RB437" s="8">
        <v>75.45</v>
      </c>
      <c r="RC437" s="8">
        <v>0.02</v>
      </c>
      <c r="RD437" s="8">
        <v>73.2</v>
      </c>
      <c r="RE437" s="8">
        <v>0.04</v>
      </c>
      <c r="RF437" s="8">
        <v>74.849999999999994</v>
      </c>
      <c r="RG437" s="8">
        <v>0.02</v>
      </c>
      <c r="RH437" s="8">
        <v>74.2</v>
      </c>
      <c r="RI437" s="8">
        <v>0.04</v>
      </c>
      <c r="RJ437" s="8">
        <v>76</v>
      </c>
      <c r="RK437" s="8">
        <v>1.5</v>
      </c>
      <c r="RL437" s="8">
        <v>75.89</v>
      </c>
      <c r="RM437" s="8">
        <v>0.02</v>
      </c>
      <c r="RN437" s="8">
        <v>75.510000000000005</v>
      </c>
      <c r="RO437" s="8">
        <v>0.02</v>
      </c>
      <c r="RP437" s="8">
        <v>67.180000000000007</v>
      </c>
      <c r="RQ437" s="8">
        <v>0.11</v>
      </c>
      <c r="RR437" s="8">
        <v>70.930000000000007</v>
      </c>
      <c r="RS437" s="8">
        <v>0.08</v>
      </c>
      <c r="RT437" s="8">
        <v>71.069999999999993</v>
      </c>
      <c r="RU437" s="8">
        <v>0.04</v>
      </c>
      <c r="RV437" s="8">
        <v>70.22</v>
      </c>
      <c r="RW437" s="8">
        <v>0.09</v>
      </c>
      <c r="RX437" s="8">
        <v>71.33</v>
      </c>
      <c r="RY437" s="8">
        <v>7.0000000000000007E-2</v>
      </c>
      <c r="RZ437" s="8">
        <v>70.790000000000006</v>
      </c>
      <c r="SA437" s="8">
        <v>0.05</v>
      </c>
      <c r="SB437" s="8">
        <v>71.09</v>
      </c>
      <c r="SC437" s="8">
        <v>0.04</v>
      </c>
      <c r="SD437" s="8">
        <v>72.34</v>
      </c>
      <c r="SE437" s="8">
        <v>0.05</v>
      </c>
      <c r="SF437" s="8">
        <v>72.959999999999994</v>
      </c>
      <c r="SG437" s="8">
        <v>0.06</v>
      </c>
      <c r="SH437" s="8">
        <v>71.7</v>
      </c>
      <c r="SI437" s="8">
        <v>7.0000000000000007E-2</v>
      </c>
      <c r="SJ437" s="8">
        <v>72.78</v>
      </c>
      <c r="SK437" s="8">
        <v>0.06</v>
      </c>
      <c r="SL437" s="8">
        <v>74.89</v>
      </c>
      <c r="SM437" s="8">
        <v>0.02</v>
      </c>
      <c r="SN437" s="8">
        <v>74.86</v>
      </c>
      <c r="SO437" s="8">
        <v>0.02</v>
      </c>
      <c r="SP437" s="8">
        <v>74.83</v>
      </c>
      <c r="SQ437" s="8">
        <v>0.03</v>
      </c>
      <c r="SR437" s="8">
        <v>73.989999999999995</v>
      </c>
      <c r="SS437" s="8">
        <v>0.11</v>
      </c>
      <c r="ST437" s="8">
        <v>75.069999999999993</v>
      </c>
      <c r="SU437" s="8">
        <v>0.02</v>
      </c>
      <c r="SV437" s="8">
        <v>74.849999999999994</v>
      </c>
      <c r="SW437" s="8">
        <v>0.02</v>
      </c>
      <c r="SX437" s="8">
        <v>70.13</v>
      </c>
      <c r="SY437" s="8">
        <v>0.08</v>
      </c>
      <c r="SZ437" s="8">
        <v>69.06</v>
      </c>
      <c r="TA437" s="8">
        <v>7.0000000000000007E-2</v>
      </c>
      <c r="TD437" s="8">
        <v>73.62</v>
      </c>
      <c r="TE437" s="8">
        <v>0.05</v>
      </c>
      <c r="TF437" s="8">
        <v>75.87</v>
      </c>
      <c r="TG437" s="8">
        <v>0.02</v>
      </c>
      <c r="TH437" s="8">
        <v>75.69</v>
      </c>
      <c r="TI437" s="8">
        <v>0.02</v>
      </c>
      <c r="TJ437" s="8">
        <v>75.040000000000006</v>
      </c>
      <c r="TK437" s="8">
        <v>0.03</v>
      </c>
      <c r="TL437" s="8">
        <v>73.53</v>
      </c>
      <c r="TN437" s="8">
        <v>75.12</v>
      </c>
      <c r="TO437" s="8">
        <v>0.02</v>
      </c>
      <c r="TP437" s="8">
        <v>66.33</v>
      </c>
      <c r="TQ437" s="8">
        <v>0.08</v>
      </c>
      <c r="TT437" s="8">
        <v>70.069999999999993</v>
      </c>
      <c r="TU437" s="8">
        <v>0.08</v>
      </c>
      <c r="TV437" s="8">
        <v>73.62</v>
      </c>
      <c r="TW437" s="8">
        <v>0.06</v>
      </c>
      <c r="TX437" s="8">
        <v>74.94</v>
      </c>
      <c r="TY437" s="8">
        <v>0.03</v>
      </c>
      <c r="WJ437" s="7" t="s">
        <v>3405</v>
      </c>
      <c r="WK437" s="8">
        <v>74.995999999999995</v>
      </c>
      <c r="WL437" s="8">
        <v>1.0999999999999999E-2</v>
      </c>
      <c r="WM437" s="8">
        <v>62.003999999999998</v>
      </c>
      <c r="WN437" s="8">
        <v>2.7E-2</v>
      </c>
      <c r="WO437" s="8">
        <v>73.137</v>
      </c>
      <c r="WP437" s="8">
        <v>8.0000000000000002E-3</v>
      </c>
      <c r="WQ437" s="8">
        <v>60.936999999999998</v>
      </c>
      <c r="WR437" s="8">
        <v>2.1000000000000001E-2</v>
      </c>
      <c r="WS437" s="8">
        <v>54.997999999999998</v>
      </c>
      <c r="WT437" s="8">
        <v>6.0000000000000001E-3</v>
      </c>
      <c r="WU437" s="8">
        <v>51.000999999999998</v>
      </c>
      <c r="WV437" s="8">
        <v>1.4999999999999999E-2</v>
      </c>
      <c r="WW437" s="8">
        <v>2806.2</v>
      </c>
      <c r="WX437" s="8">
        <v>2</v>
      </c>
      <c r="WY437" s="8">
        <v>2705.4</v>
      </c>
      <c r="WZ437" s="8">
        <v>2</v>
      </c>
      <c r="XA437" s="8">
        <v>0.55500000000000005</v>
      </c>
      <c r="XB437" s="8">
        <v>3.0000000000000001E-3</v>
      </c>
      <c r="XC437" s="8">
        <v>-0.222</v>
      </c>
      <c r="XD437" s="8">
        <v>2E-3</v>
      </c>
      <c r="XE437" s="8">
        <v>0.159</v>
      </c>
      <c r="XF437" s="8">
        <v>4.0000000000000001E-3</v>
      </c>
      <c r="XG437" s="8">
        <v>1.5926</v>
      </c>
      <c r="XH437" s="8">
        <v>2.3E-3</v>
      </c>
      <c r="XI437" s="8">
        <v>29.486000000000001</v>
      </c>
      <c r="XJ437" s="8">
        <v>1E-3</v>
      </c>
      <c r="XK437" s="8">
        <v>1373</v>
      </c>
      <c r="XL437" s="8">
        <v>10</v>
      </c>
      <c r="XM437" s="8">
        <v>1280</v>
      </c>
      <c r="XO437" s="1">
        <v>2.9952995299529689E-2</v>
      </c>
      <c r="XP437" s="2">
        <v>81.034833483347626</v>
      </c>
      <c r="XQ437" s="4">
        <v>13.029</v>
      </c>
      <c r="XR437" s="4">
        <v>0.222</v>
      </c>
      <c r="XS437" s="45">
        <f t="shared" ref="XS437:XS468" si="355">(XM437-XU437)*3.412/XT437/0.24</f>
        <v>1.2580846421914451</v>
      </c>
      <c r="XT437" s="9">
        <f t="shared" si="309"/>
        <v>12470.993471701</v>
      </c>
      <c r="XU437" s="46">
        <f t="shared" si="310"/>
        <v>176.39634047244095</v>
      </c>
      <c r="XV437" s="9">
        <f t="shared" si="337"/>
        <v>81.036260644682017</v>
      </c>
      <c r="XW437" s="9">
        <f t="shared" si="311"/>
        <v>373.16788554983901</v>
      </c>
      <c r="XX437" s="9">
        <f t="shared" si="312"/>
        <v>12097.825586151161</v>
      </c>
      <c r="XY437" s="15">
        <f t="shared" si="313"/>
        <v>8.7302912101326208E-3</v>
      </c>
      <c r="XZ437" s="9">
        <f t="shared" si="314"/>
        <v>27.40711163654932</v>
      </c>
      <c r="YA437" s="9">
        <f t="shared" si="315"/>
        <v>71.878915357808552</v>
      </c>
      <c r="YB437" s="10">
        <v>13.029458929770486</v>
      </c>
      <c r="YC437" s="10">
        <v>13.501089578955144</v>
      </c>
      <c r="YD437" s="3">
        <v>6.9823444243512691E-3</v>
      </c>
      <c r="YE437" s="9">
        <v>20.778290084757504</v>
      </c>
      <c r="YF437" s="15">
        <v>8.7842081393740504E-3</v>
      </c>
      <c r="YG437" s="9">
        <v>27.611583366163366</v>
      </c>
      <c r="YH437" s="15">
        <v>8.5273414252081178E-3</v>
      </c>
      <c r="YI437" s="9">
        <v>26.87729614354387</v>
      </c>
      <c r="YJ437" s="9">
        <f t="shared" si="316"/>
        <v>74.399506778045122</v>
      </c>
      <c r="YK437" s="9">
        <f t="shared" si="317"/>
        <v>61.707649247987526</v>
      </c>
      <c r="YL437" s="9">
        <f t="shared" si="318"/>
        <v>26.570592545343036</v>
      </c>
      <c r="YM437" s="9"/>
      <c r="YN437" s="9"/>
      <c r="YO437" s="9"/>
      <c r="YP437" s="14"/>
      <c r="YQ437" s="9"/>
      <c r="YR437" s="9"/>
      <c r="YS437" s="10"/>
      <c r="YT437" s="15"/>
      <c r="YU437" s="16"/>
      <c r="YV437" s="16"/>
      <c r="YW437" s="47"/>
      <c r="YX437" s="5"/>
      <c r="YY437" s="5"/>
      <c r="YZ437" s="5"/>
      <c r="ZA437" s="5"/>
      <c r="ZB437" s="5"/>
      <c r="ZC437" s="6"/>
    </row>
    <row r="438" spans="1:679" s="8" customFormat="1" x14ac:dyDescent="0.25">
      <c r="A438" s="8">
        <v>2</v>
      </c>
      <c r="B438" s="8" t="s">
        <v>569</v>
      </c>
      <c r="C438" s="8" t="s">
        <v>570</v>
      </c>
      <c r="D438" s="8" t="s">
        <v>569</v>
      </c>
      <c r="E438" s="8" t="s">
        <v>3328</v>
      </c>
      <c r="F438" s="8" t="s">
        <v>3323</v>
      </c>
      <c r="G438" s="8" t="s">
        <v>3323</v>
      </c>
      <c r="H438" s="8" t="s">
        <v>3325</v>
      </c>
      <c r="I438" s="8" t="s">
        <v>3310</v>
      </c>
      <c r="J438" s="8" t="s">
        <v>3310</v>
      </c>
      <c r="K438" s="8">
        <v>866</v>
      </c>
      <c r="L438" s="8">
        <v>5.75</v>
      </c>
      <c r="N438" s="7">
        <v>0</v>
      </c>
      <c r="O438" s="7">
        <v>0</v>
      </c>
      <c r="P438" s="8" t="s">
        <v>3369</v>
      </c>
      <c r="Q438" s="8" t="s">
        <v>505</v>
      </c>
      <c r="R438" s="8" t="s">
        <v>571</v>
      </c>
      <c r="S438" s="8" t="s">
        <v>119</v>
      </c>
      <c r="T438" s="8" t="s">
        <v>120</v>
      </c>
      <c r="U438" s="8" t="s">
        <v>450</v>
      </c>
      <c r="V438" s="8" t="s">
        <v>3378</v>
      </c>
      <c r="W438" s="8" t="s">
        <v>3383</v>
      </c>
      <c r="X438" s="8" t="s">
        <v>3388</v>
      </c>
      <c r="Y438" s="8" t="s">
        <v>3388</v>
      </c>
      <c r="Z438" s="8" t="s">
        <v>122</v>
      </c>
      <c r="AA438" s="8" t="s">
        <v>123</v>
      </c>
      <c r="AB438" s="8" t="s">
        <v>124</v>
      </c>
      <c r="AC438" s="8" t="s">
        <v>125</v>
      </c>
      <c r="AD438" s="8" t="s">
        <v>126</v>
      </c>
      <c r="AE438" s="8" t="s">
        <v>3393</v>
      </c>
      <c r="AF438" s="8" t="s">
        <v>127</v>
      </c>
      <c r="AG438" s="8">
        <v>75</v>
      </c>
      <c r="AH438" s="8">
        <v>62</v>
      </c>
      <c r="AI438" s="8">
        <v>55</v>
      </c>
      <c r="AJ438" s="8">
        <v>51</v>
      </c>
      <c r="AK438" s="8">
        <v>6.4</v>
      </c>
      <c r="AL438" s="8">
        <v>6.2</v>
      </c>
      <c r="AM438" s="8">
        <v>6.4</v>
      </c>
      <c r="AN438" s="8">
        <v>6.2</v>
      </c>
      <c r="AO438" s="8">
        <v>460.3</v>
      </c>
      <c r="AP438" s="8">
        <v>0</v>
      </c>
      <c r="AQ438" s="8">
        <v>3.4</v>
      </c>
      <c r="AR438" s="8">
        <v>0</v>
      </c>
      <c r="AS438" s="8">
        <v>15551</v>
      </c>
      <c r="AT438" s="8">
        <v>30</v>
      </c>
      <c r="AU438" s="8">
        <v>15000</v>
      </c>
      <c r="AV438" s="8">
        <v>90</v>
      </c>
      <c r="AW438" s="8">
        <v>7929</v>
      </c>
      <c r="AX438" s="8">
        <v>105</v>
      </c>
      <c r="AY438" s="8">
        <v>23487</v>
      </c>
      <c r="AZ438" s="8">
        <v>107</v>
      </c>
      <c r="BA438" s="8">
        <v>16.909287256999999</v>
      </c>
      <c r="BB438" s="8">
        <v>857</v>
      </c>
      <c r="BC438" s="8">
        <v>1290</v>
      </c>
      <c r="BE438" s="8">
        <v>11.195824333999999</v>
      </c>
      <c r="CO438" s="8" t="s">
        <v>572</v>
      </c>
      <c r="CP438" s="8" t="s">
        <v>573</v>
      </c>
      <c r="CQ438" s="8">
        <v>75.076999999999998</v>
      </c>
      <c r="CR438" s="8">
        <v>3.2000000000000001E-2</v>
      </c>
      <c r="CS438" s="8">
        <v>62.005000000000003</v>
      </c>
      <c r="CT438" s="8">
        <v>2.3E-2</v>
      </c>
      <c r="CU438" s="8">
        <v>54.975999999999999</v>
      </c>
      <c r="CV438" s="8">
        <v>8.9999999999999993E-3</v>
      </c>
      <c r="CW438" s="8">
        <v>50.994999999999997</v>
      </c>
      <c r="CX438" s="8">
        <v>1.4999999999999999E-2</v>
      </c>
      <c r="CY438" s="8">
        <v>75.09</v>
      </c>
      <c r="CZ438" s="8">
        <v>0.05</v>
      </c>
      <c r="DA438" s="8">
        <v>70.23</v>
      </c>
      <c r="DB438" s="8">
        <v>0.04</v>
      </c>
      <c r="DC438" s="8">
        <v>71.22</v>
      </c>
      <c r="DD438" s="8">
        <v>0.05</v>
      </c>
      <c r="DE438" s="8">
        <v>0.14499999999999999</v>
      </c>
      <c r="DF438" s="8">
        <v>3.0000000000000001E-3</v>
      </c>
      <c r="DG438" s="8">
        <v>1.6264000000000001</v>
      </c>
      <c r="DH438" s="8">
        <v>2.3999999999999998E-3</v>
      </c>
      <c r="DI438" s="8">
        <v>15551</v>
      </c>
      <c r="DJ438" s="8">
        <v>30</v>
      </c>
      <c r="DK438" s="8">
        <v>7929</v>
      </c>
      <c r="DL438" s="8">
        <v>105</v>
      </c>
      <c r="DM438" s="8">
        <v>16.905999999999999</v>
      </c>
      <c r="DN438" s="8">
        <v>0.153</v>
      </c>
      <c r="DU438" s="8">
        <v>460.3</v>
      </c>
      <c r="DV438" s="8">
        <v>2.1</v>
      </c>
      <c r="DW438" s="8">
        <v>460.7</v>
      </c>
      <c r="DX438" s="8">
        <v>2.1</v>
      </c>
      <c r="DY438" s="8">
        <v>459.8</v>
      </c>
      <c r="DZ438" s="8">
        <v>2.1</v>
      </c>
      <c r="EA438" s="8">
        <v>3.4</v>
      </c>
      <c r="EB438" s="8">
        <v>0</v>
      </c>
      <c r="EC438" s="8">
        <v>2.9</v>
      </c>
      <c r="ED438" s="8">
        <v>0</v>
      </c>
      <c r="EE438" s="8">
        <v>3.2</v>
      </c>
      <c r="EF438" s="8">
        <v>0</v>
      </c>
      <c r="EG438" s="8">
        <v>1421.7</v>
      </c>
      <c r="EH438" s="8">
        <v>15.1</v>
      </c>
      <c r="EI438" s="8">
        <v>1103</v>
      </c>
      <c r="EJ438" s="8">
        <v>20</v>
      </c>
      <c r="EK438" s="8">
        <v>-9.9</v>
      </c>
      <c r="EL438" s="8">
        <v>0.6</v>
      </c>
      <c r="EM438" s="8">
        <v>460</v>
      </c>
      <c r="EO438" s="8">
        <v>460</v>
      </c>
      <c r="EQ438" s="8">
        <v>460</v>
      </c>
      <c r="ES438" s="8">
        <v>2.9</v>
      </c>
      <c r="EU438" s="8">
        <v>3</v>
      </c>
      <c r="EW438" s="8">
        <v>2.9</v>
      </c>
      <c r="EY438" s="8">
        <v>0.48</v>
      </c>
      <c r="FW438" s="8">
        <v>0.4</v>
      </c>
      <c r="FY438" s="8">
        <v>0</v>
      </c>
      <c r="GA438" s="8">
        <v>0</v>
      </c>
      <c r="GC438" s="8">
        <v>85</v>
      </c>
      <c r="GE438" s="8">
        <v>1375</v>
      </c>
      <c r="GT438" s="8">
        <v>97.07</v>
      </c>
      <c r="GU438" s="8">
        <v>0.03</v>
      </c>
      <c r="GV438" s="8">
        <v>60.04</v>
      </c>
      <c r="GW438" s="8">
        <v>0.02</v>
      </c>
      <c r="GX438" s="8">
        <v>57.41</v>
      </c>
      <c r="GY438" s="8">
        <v>0.01</v>
      </c>
      <c r="GZ438" s="8">
        <v>2.63</v>
      </c>
      <c r="HA438" s="8">
        <v>0.03</v>
      </c>
      <c r="HB438" s="8">
        <v>97.84</v>
      </c>
      <c r="HC438" s="8">
        <v>0.03</v>
      </c>
      <c r="HD438" s="8">
        <v>59.15</v>
      </c>
      <c r="HE438" s="8">
        <v>0.02</v>
      </c>
      <c r="HF438" s="8">
        <v>57.83</v>
      </c>
      <c r="HG438" s="8">
        <v>0.02</v>
      </c>
      <c r="HH438" s="8">
        <v>1.31</v>
      </c>
      <c r="HI438" s="8">
        <v>0.02</v>
      </c>
      <c r="HL438" s="8">
        <v>71.349999999999994</v>
      </c>
      <c r="HM438" s="8">
        <v>0.03</v>
      </c>
      <c r="HR438" s="8">
        <v>97.55</v>
      </c>
      <c r="HS438" s="8">
        <v>0.02</v>
      </c>
      <c r="HT438" s="8">
        <v>68.959999999999994</v>
      </c>
      <c r="HU438" s="8">
        <v>0.04</v>
      </c>
      <c r="HV438" s="8">
        <v>57.67</v>
      </c>
      <c r="HW438" s="8">
        <v>0.01</v>
      </c>
      <c r="HX438" s="8">
        <v>11.29</v>
      </c>
      <c r="HY438" s="8">
        <v>0.04</v>
      </c>
      <c r="HZ438" s="8">
        <v>97.18</v>
      </c>
      <c r="IA438" s="8">
        <v>0.03</v>
      </c>
      <c r="IB438" s="8">
        <v>64.63</v>
      </c>
      <c r="IC438" s="8">
        <v>0.03</v>
      </c>
      <c r="ID438" s="8">
        <v>57.47</v>
      </c>
      <c r="IE438" s="8">
        <v>0.02</v>
      </c>
      <c r="IF438" s="8">
        <v>7.17</v>
      </c>
      <c r="IG438" s="8">
        <v>0.04</v>
      </c>
      <c r="KB438" s="8">
        <v>98.62</v>
      </c>
      <c r="KC438" s="8">
        <v>0.04</v>
      </c>
      <c r="KD438" s="8">
        <v>61.86</v>
      </c>
      <c r="KE438" s="8">
        <v>0.09</v>
      </c>
      <c r="KF438" s="8">
        <v>58.25</v>
      </c>
      <c r="KG438" s="8">
        <v>0.02</v>
      </c>
      <c r="KH438" s="8">
        <v>3.62</v>
      </c>
      <c r="KI438" s="8">
        <v>0.12</v>
      </c>
      <c r="KJ438" s="8">
        <v>98.34</v>
      </c>
      <c r="KK438" s="8">
        <v>0.06</v>
      </c>
      <c r="KL438" s="8">
        <v>58.11</v>
      </c>
      <c r="KM438" s="8">
        <v>0.03</v>
      </c>
      <c r="KN438" s="8">
        <v>-0.36</v>
      </c>
      <c r="KO438" s="8">
        <v>0.13</v>
      </c>
      <c r="KR438" s="8">
        <v>70.69</v>
      </c>
      <c r="KS438" s="8">
        <v>0.13</v>
      </c>
      <c r="KX438" s="8">
        <v>97.71</v>
      </c>
      <c r="KY438" s="8">
        <v>0.05</v>
      </c>
      <c r="KZ438" s="8">
        <v>57.76</v>
      </c>
      <c r="LA438" s="8">
        <v>0.03</v>
      </c>
      <c r="LB438" s="8">
        <v>11.22</v>
      </c>
      <c r="LC438" s="8">
        <v>0.05</v>
      </c>
      <c r="LD438" s="8">
        <v>97.8</v>
      </c>
      <c r="LE438" s="8">
        <v>0.04</v>
      </c>
      <c r="LF438" s="8">
        <v>63.18</v>
      </c>
      <c r="LG438" s="8">
        <v>0.02</v>
      </c>
      <c r="LH438" s="8">
        <v>57.81</v>
      </c>
      <c r="LI438" s="8">
        <v>0.02</v>
      </c>
      <c r="LJ438" s="8">
        <v>5.37</v>
      </c>
      <c r="LK438" s="8">
        <v>0.03</v>
      </c>
      <c r="LL438" s="8">
        <v>62.47</v>
      </c>
      <c r="LM438" s="8">
        <v>0.1</v>
      </c>
      <c r="MP438" s="8">
        <v>61.19</v>
      </c>
      <c r="MQ438" s="8">
        <v>0.02</v>
      </c>
      <c r="MR438" s="8">
        <v>61.93</v>
      </c>
      <c r="MS438" s="8">
        <v>0.02</v>
      </c>
      <c r="MT438" s="8">
        <v>62.47</v>
      </c>
      <c r="MU438" s="8">
        <v>0.1</v>
      </c>
      <c r="MV438" s="8">
        <v>63.17</v>
      </c>
      <c r="MW438" s="8">
        <v>0.02</v>
      </c>
      <c r="MX438" s="8">
        <v>70.849999999999994</v>
      </c>
      <c r="MY438" s="8">
        <v>0.04</v>
      </c>
      <c r="MZ438" s="8">
        <v>69.599999999999994</v>
      </c>
      <c r="NA438" s="8">
        <v>0.04</v>
      </c>
      <c r="NB438" s="8">
        <v>69.290000000000006</v>
      </c>
      <c r="NC438" s="8">
        <v>0.04</v>
      </c>
      <c r="ND438" s="8">
        <v>71.17</v>
      </c>
      <c r="NE438" s="8">
        <v>0.03</v>
      </c>
      <c r="NF438" s="8">
        <v>71.010000000000005</v>
      </c>
      <c r="NG438" s="8">
        <v>0.04</v>
      </c>
      <c r="NJ438" s="8">
        <v>59.75</v>
      </c>
      <c r="NK438" s="8">
        <v>0.03</v>
      </c>
      <c r="NL438" s="8">
        <v>71.36</v>
      </c>
      <c r="NM438" s="8">
        <v>0.02</v>
      </c>
      <c r="NN438" s="8">
        <v>69.989999999999995</v>
      </c>
      <c r="NO438" s="8">
        <v>0.03</v>
      </c>
      <c r="NP438" s="8">
        <v>64.3</v>
      </c>
      <c r="NQ438" s="8">
        <v>0.04</v>
      </c>
      <c r="NR438" s="8">
        <v>62.55</v>
      </c>
      <c r="NS438" s="8">
        <v>0.09</v>
      </c>
      <c r="NT438" s="8">
        <v>58.79</v>
      </c>
      <c r="NU438" s="8">
        <v>0.08</v>
      </c>
      <c r="NV438" s="8">
        <v>71.290000000000006</v>
      </c>
      <c r="NW438" s="8">
        <v>0.12</v>
      </c>
      <c r="NX438" s="8">
        <v>70.5</v>
      </c>
      <c r="NY438" s="8">
        <v>0.04</v>
      </c>
      <c r="NZ438" s="8">
        <v>65.5</v>
      </c>
      <c r="OA438" s="8">
        <v>0.04</v>
      </c>
      <c r="OB438" s="8">
        <v>71.349999999999994</v>
      </c>
      <c r="OC438" s="8">
        <v>0.03</v>
      </c>
      <c r="OD438" s="8">
        <v>70.69</v>
      </c>
      <c r="OE438" s="8">
        <v>0.13</v>
      </c>
      <c r="OF438" s="8">
        <v>55.83</v>
      </c>
      <c r="OG438" s="8">
        <v>0.04</v>
      </c>
      <c r="OH438" s="8">
        <v>62.07</v>
      </c>
      <c r="OI438" s="8">
        <v>0.03</v>
      </c>
      <c r="OJ438" s="8">
        <v>63.09</v>
      </c>
      <c r="OK438" s="8">
        <v>0.02</v>
      </c>
      <c r="OL438" s="8">
        <v>60.77</v>
      </c>
      <c r="OM438" s="8">
        <v>0.15</v>
      </c>
      <c r="ON438" s="8">
        <v>61.99</v>
      </c>
      <c r="OO438" s="8">
        <v>0.2</v>
      </c>
      <c r="OP438" s="8">
        <v>61.93</v>
      </c>
      <c r="OQ438" s="8">
        <v>0.02</v>
      </c>
      <c r="OR438" s="8">
        <v>63.17</v>
      </c>
      <c r="OS438" s="8">
        <v>0.02</v>
      </c>
      <c r="PJ438" s="8">
        <v>60.04</v>
      </c>
      <c r="PK438" s="8">
        <v>0.02</v>
      </c>
      <c r="PL438" s="8">
        <v>58.47</v>
      </c>
      <c r="PM438" s="8">
        <v>0.12</v>
      </c>
      <c r="PN438" s="8">
        <v>61.19</v>
      </c>
      <c r="PO438" s="8">
        <v>0.02</v>
      </c>
      <c r="PP438" s="8">
        <v>62.47</v>
      </c>
      <c r="PQ438" s="8">
        <v>0.1</v>
      </c>
      <c r="QH438" s="8">
        <v>68.98</v>
      </c>
      <c r="QI438" s="8">
        <v>0.06</v>
      </c>
      <c r="QV438" s="8">
        <v>59.53</v>
      </c>
      <c r="QW438" s="8">
        <v>0.04</v>
      </c>
      <c r="QX438" s="8">
        <v>57.68</v>
      </c>
      <c r="QY438" s="8">
        <v>0.19</v>
      </c>
      <c r="QZ438" s="8">
        <v>56.21</v>
      </c>
      <c r="RA438" s="8">
        <v>0.06</v>
      </c>
      <c r="RB438" s="8">
        <v>75.58</v>
      </c>
      <c r="RC438" s="8">
        <v>0.04</v>
      </c>
      <c r="RD438" s="8">
        <v>73.39</v>
      </c>
      <c r="RE438" s="8">
        <v>0.05</v>
      </c>
      <c r="RF438" s="8">
        <v>75.02</v>
      </c>
      <c r="RG438" s="8">
        <v>0.04</v>
      </c>
      <c r="RH438" s="8">
        <v>74.37</v>
      </c>
      <c r="RI438" s="8">
        <v>0.05</v>
      </c>
      <c r="RJ438" s="8">
        <v>76.72</v>
      </c>
      <c r="RK438" s="8">
        <v>3.1</v>
      </c>
      <c r="RL438" s="8">
        <v>76.040000000000006</v>
      </c>
      <c r="RM438" s="8">
        <v>0.04</v>
      </c>
      <c r="RN438" s="8">
        <v>75.61</v>
      </c>
      <c r="RO438" s="8">
        <v>0.04</v>
      </c>
      <c r="RP438" s="8">
        <v>62.8</v>
      </c>
      <c r="RQ438" s="8">
        <v>0.13</v>
      </c>
      <c r="RR438" s="8">
        <v>61.12</v>
      </c>
      <c r="RS438" s="8">
        <v>0.12</v>
      </c>
      <c r="RT438" s="8">
        <v>59.75</v>
      </c>
      <c r="RU438" s="8">
        <v>7.0000000000000007E-2</v>
      </c>
      <c r="RV438" s="8">
        <v>60.96</v>
      </c>
      <c r="RW438" s="8">
        <v>0.09</v>
      </c>
      <c r="RX438" s="8">
        <v>64.59</v>
      </c>
      <c r="RY438" s="8">
        <v>0.16</v>
      </c>
      <c r="RZ438" s="8">
        <v>65.680000000000007</v>
      </c>
      <c r="SA438" s="8">
        <v>0.26</v>
      </c>
      <c r="SB438" s="8">
        <v>66.930000000000007</v>
      </c>
      <c r="SC438" s="8">
        <v>0.28000000000000003</v>
      </c>
      <c r="SD438" s="8">
        <v>68.7</v>
      </c>
      <c r="SE438" s="8">
        <v>0.1</v>
      </c>
      <c r="SF438" s="8">
        <v>67.3</v>
      </c>
      <c r="SG438" s="8">
        <v>0.27</v>
      </c>
      <c r="SH438" s="8">
        <v>67.42</v>
      </c>
      <c r="SI438" s="8">
        <v>0.16</v>
      </c>
      <c r="SJ438" s="8">
        <v>67.36</v>
      </c>
      <c r="SK438" s="8">
        <v>0.26</v>
      </c>
      <c r="SL438" s="8">
        <v>66.31</v>
      </c>
      <c r="SM438" s="8">
        <v>0.19</v>
      </c>
      <c r="SN438" s="8">
        <v>70.959999999999994</v>
      </c>
      <c r="SO438" s="8">
        <v>0.14000000000000001</v>
      </c>
      <c r="SP438" s="8">
        <v>71.59</v>
      </c>
      <c r="SQ438" s="8">
        <v>0.1</v>
      </c>
      <c r="SR438" s="8">
        <v>71.239999999999995</v>
      </c>
      <c r="SS438" s="8">
        <v>0.11</v>
      </c>
      <c r="ST438" s="8">
        <v>69.41</v>
      </c>
      <c r="SU438" s="8">
        <v>0.12</v>
      </c>
      <c r="SV438" s="8">
        <v>72.67</v>
      </c>
      <c r="SW438" s="8">
        <v>0.06</v>
      </c>
      <c r="SX438" s="8">
        <v>73.069999999999993</v>
      </c>
      <c r="SY438" s="8">
        <v>0.09</v>
      </c>
      <c r="SZ438" s="8">
        <v>72.86</v>
      </c>
      <c r="TA438" s="8">
        <v>0.09</v>
      </c>
      <c r="TD438" s="8">
        <v>73.72</v>
      </c>
      <c r="TE438" s="8">
        <v>0.05</v>
      </c>
      <c r="TF438" s="8">
        <v>76.14</v>
      </c>
      <c r="TG438" s="8">
        <v>0.03</v>
      </c>
      <c r="TH438" s="8">
        <v>75.92</v>
      </c>
      <c r="TI438" s="8">
        <v>0.04</v>
      </c>
      <c r="TJ438" s="8">
        <v>75.260000000000005</v>
      </c>
      <c r="TK438" s="8">
        <v>0.04</v>
      </c>
      <c r="TL438" s="8">
        <v>73.81</v>
      </c>
      <c r="TN438" s="8">
        <v>75.27</v>
      </c>
      <c r="TO438" s="8">
        <v>0.04</v>
      </c>
      <c r="TP438" s="8">
        <v>60.3</v>
      </c>
      <c r="TQ438" s="8">
        <v>0.27</v>
      </c>
      <c r="TT438" s="8">
        <v>64</v>
      </c>
      <c r="TU438" s="8">
        <v>0.14000000000000001</v>
      </c>
      <c r="TV438" s="8">
        <v>64.53</v>
      </c>
      <c r="TW438" s="8">
        <v>0.28999999999999998</v>
      </c>
      <c r="TX438" s="8">
        <v>69.739999999999995</v>
      </c>
      <c r="TY438" s="8">
        <v>0.12</v>
      </c>
      <c r="WJ438" s="7" t="s">
        <v>3405</v>
      </c>
      <c r="WK438" s="8">
        <v>75.076999999999998</v>
      </c>
      <c r="WL438" s="8">
        <v>3.2000000000000001E-2</v>
      </c>
      <c r="WM438" s="8">
        <v>62.005000000000003</v>
      </c>
      <c r="WN438" s="8">
        <v>2.3E-2</v>
      </c>
      <c r="WO438" s="8">
        <v>70.040999999999997</v>
      </c>
      <c r="WP438" s="8">
        <v>2.7E-2</v>
      </c>
      <c r="WQ438" s="8">
        <v>59.28</v>
      </c>
      <c r="WR438" s="8">
        <v>2.1000000000000001E-2</v>
      </c>
      <c r="WS438" s="8">
        <v>54.975999999999999</v>
      </c>
      <c r="WT438" s="8">
        <v>8.9999999999999993E-3</v>
      </c>
      <c r="WU438" s="8">
        <v>50.994999999999997</v>
      </c>
      <c r="WV438" s="8">
        <v>1.4999999999999999E-2</v>
      </c>
      <c r="WW438" s="8">
        <v>2828.9</v>
      </c>
      <c r="WX438" s="8">
        <v>2.1</v>
      </c>
      <c r="WY438" s="8">
        <v>2742.4</v>
      </c>
      <c r="WZ438" s="8">
        <v>2</v>
      </c>
      <c r="XA438" s="8">
        <v>0.503</v>
      </c>
      <c r="XB438" s="8">
        <v>3.0000000000000001E-3</v>
      </c>
      <c r="XC438" s="8">
        <v>-0.14899999999999999</v>
      </c>
      <c r="XD438" s="8">
        <v>1E-3</v>
      </c>
      <c r="XE438" s="8">
        <v>0.14499999999999999</v>
      </c>
      <c r="XF438" s="8">
        <v>3.0000000000000001E-3</v>
      </c>
      <c r="XG438" s="8">
        <v>1.6264000000000001</v>
      </c>
      <c r="XH438" s="8">
        <v>2.3999999999999998E-3</v>
      </c>
      <c r="XI438" s="8">
        <v>29.504000000000001</v>
      </c>
      <c r="XJ438" s="8">
        <v>1E-3</v>
      </c>
      <c r="XK438" s="8">
        <v>1389</v>
      </c>
      <c r="XL438" s="8">
        <v>11</v>
      </c>
      <c r="XM438" s="8">
        <v>1290</v>
      </c>
      <c r="XO438" s="1">
        <v>0.18735386299189102</v>
      </c>
      <c r="XP438" s="2">
        <v>513.79923386896201</v>
      </c>
      <c r="XQ438" s="4">
        <v>13.029</v>
      </c>
      <c r="XR438" s="4">
        <v>0.14899999999999999</v>
      </c>
      <c r="XS438" s="45">
        <f t="shared" si="355"/>
        <v>1.2678613594237524</v>
      </c>
      <c r="XT438" s="9">
        <f t="shared" si="309"/>
        <v>12647.763306161225</v>
      </c>
      <c r="XU438" s="46">
        <f t="shared" si="310"/>
        <v>162.05554192125987</v>
      </c>
      <c r="XV438" s="9">
        <f t="shared" si="337"/>
        <v>513.7976049566314</v>
      </c>
      <c r="XW438" s="9">
        <f t="shared" si="311"/>
        <v>2366.1103513076532</v>
      </c>
      <c r="XX438" s="9">
        <f t="shared" si="312"/>
        <v>10281.652954853573</v>
      </c>
      <c r="XY438" s="15">
        <f t="shared" si="313"/>
        <v>8.4324700410394748E-3</v>
      </c>
      <c r="XZ438" s="9">
        <f t="shared" si="314"/>
        <v>26.332252816487781</v>
      </c>
      <c r="YA438" s="9">
        <f t="shared" si="315"/>
        <v>68.773138640576249</v>
      </c>
      <c r="YB438" s="10">
        <v>13.028917387712108</v>
      </c>
      <c r="YC438" s="10">
        <v>13.420080364511239</v>
      </c>
      <c r="YD438" s="3">
        <v>6.9843267496428182E-3</v>
      </c>
      <c r="YE438" s="9">
        <v>20.775093515611463</v>
      </c>
      <c r="YF438" s="15">
        <v>8.7657303491821322E-3</v>
      </c>
      <c r="YG438" s="9">
        <v>27.611118403899184</v>
      </c>
      <c r="YH438" s="15">
        <v>8.206875232852363E-3</v>
      </c>
      <c r="YI438" s="9">
        <v>25.772553702250146</v>
      </c>
      <c r="YJ438" s="9">
        <f t="shared" si="316"/>
        <v>71.326477418601399</v>
      </c>
      <c r="YK438" s="9">
        <f t="shared" si="317"/>
        <v>60.120693481008395</v>
      </c>
      <c r="YL438" s="9">
        <f t="shared" si="318"/>
        <v>25.463647076073176</v>
      </c>
      <c r="YM438" s="9"/>
      <c r="YN438" s="9"/>
      <c r="YO438" s="9"/>
      <c r="YP438" s="14"/>
      <c r="YQ438" s="9"/>
      <c r="YR438" s="9"/>
      <c r="YS438" s="10"/>
      <c r="YT438" s="15"/>
      <c r="YU438" s="16"/>
      <c r="YV438" s="16"/>
      <c r="YW438" s="47"/>
      <c r="YX438" s="5"/>
      <c r="YY438" s="5"/>
      <c r="YZ438" s="5"/>
      <c r="ZA438" s="5"/>
      <c r="ZB438" s="5"/>
      <c r="ZC438" s="6"/>
    </row>
    <row r="439" spans="1:679" s="8" customFormat="1" x14ac:dyDescent="0.25">
      <c r="A439" s="8">
        <v>2</v>
      </c>
      <c r="B439" s="8" t="s">
        <v>574</v>
      </c>
      <c r="C439" s="8" t="s">
        <v>575</v>
      </c>
      <c r="D439" s="8" t="s">
        <v>574</v>
      </c>
      <c r="E439" s="8" t="s">
        <v>3332</v>
      </c>
      <c r="F439" s="8" t="s">
        <v>3323</v>
      </c>
      <c r="G439" s="8" t="s">
        <v>3323</v>
      </c>
      <c r="H439" s="8" t="s">
        <v>3325</v>
      </c>
      <c r="I439" s="8" t="s">
        <v>3310</v>
      </c>
      <c r="J439" s="8" t="s">
        <v>3310</v>
      </c>
      <c r="K439" s="8">
        <v>866</v>
      </c>
      <c r="L439" s="8">
        <v>5.75</v>
      </c>
      <c r="N439" s="7">
        <v>0</v>
      </c>
      <c r="O439" s="7">
        <v>0</v>
      </c>
      <c r="P439" s="8" t="s">
        <v>3369</v>
      </c>
      <c r="Q439" s="8" t="s">
        <v>505</v>
      </c>
      <c r="R439" s="8" t="s">
        <v>576</v>
      </c>
      <c r="S439" s="8" t="s">
        <v>119</v>
      </c>
      <c r="T439" s="8" t="s">
        <v>120</v>
      </c>
      <c r="U439" s="8" t="s">
        <v>121</v>
      </c>
      <c r="V439" s="8" t="s">
        <v>3378</v>
      </c>
      <c r="W439" s="8" t="s">
        <v>3382</v>
      </c>
      <c r="X439" s="8" t="s">
        <v>3388</v>
      </c>
      <c r="Y439" s="8" t="s">
        <v>3388</v>
      </c>
      <c r="Z439" s="8" t="s">
        <v>122</v>
      </c>
      <c r="AA439" s="8" t="s">
        <v>123</v>
      </c>
      <c r="AB439" s="8" t="s">
        <v>124</v>
      </c>
      <c r="AC439" s="8" t="s">
        <v>125</v>
      </c>
      <c r="AD439" s="8" t="s">
        <v>126</v>
      </c>
      <c r="AE439" s="8" t="s">
        <v>3393</v>
      </c>
      <c r="AF439" s="8" t="s">
        <v>127</v>
      </c>
      <c r="AG439" s="8">
        <v>75</v>
      </c>
      <c r="AH439" s="8">
        <v>62</v>
      </c>
      <c r="AI439" s="8">
        <v>55</v>
      </c>
      <c r="AJ439" s="8">
        <v>51</v>
      </c>
      <c r="AK439" s="8">
        <v>6.4</v>
      </c>
      <c r="AL439" s="8">
        <v>6.2</v>
      </c>
      <c r="AM439" s="8">
        <v>6.4</v>
      </c>
      <c r="AN439" s="8">
        <v>6.2</v>
      </c>
      <c r="AO439" s="8">
        <v>460.6</v>
      </c>
      <c r="AP439" s="8">
        <v>0</v>
      </c>
      <c r="AQ439" s="8">
        <v>3.4</v>
      </c>
      <c r="AR439" s="8">
        <v>0</v>
      </c>
      <c r="AS439" s="8">
        <v>8381</v>
      </c>
      <c r="AT439" s="8">
        <v>16</v>
      </c>
      <c r="AU439" s="8">
        <v>7931</v>
      </c>
      <c r="AV439" s="8">
        <v>60</v>
      </c>
      <c r="AW439" s="8">
        <v>4891</v>
      </c>
      <c r="AX439" s="8">
        <v>74</v>
      </c>
      <c r="AY439" s="8">
        <v>13276</v>
      </c>
      <c r="AZ439" s="8">
        <v>81</v>
      </c>
      <c r="BA439" s="8">
        <v>9.5994215470000004</v>
      </c>
      <c r="BB439" s="8">
        <v>858</v>
      </c>
      <c r="BC439" s="8">
        <v>1290</v>
      </c>
      <c r="BE439" s="8">
        <v>6.0600144609999997</v>
      </c>
      <c r="CO439" s="8" t="s">
        <v>577</v>
      </c>
      <c r="CP439" s="8" t="s">
        <v>578</v>
      </c>
      <c r="CQ439" s="8">
        <v>74.989999999999995</v>
      </c>
      <c r="CR439" s="8">
        <v>8.9999999999999993E-3</v>
      </c>
      <c r="CS439" s="8">
        <v>62.002000000000002</v>
      </c>
      <c r="CT439" s="8">
        <v>1.6E-2</v>
      </c>
      <c r="CU439" s="8">
        <v>55.015000000000001</v>
      </c>
      <c r="CV439" s="8">
        <v>1.2E-2</v>
      </c>
      <c r="CW439" s="8">
        <v>51.003</v>
      </c>
      <c r="CX439" s="8">
        <v>1.2E-2</v>
      </c>
      <c r="CY439" s="8">
        <v>75.09</v>
      </c>
      <c r="CZ439" s="8">
        <v>0.02</v>
      </c>
      <c r="DA439" s="8">
        <v>72.510000000000005</v>
      </c>
      <c r="DB439" s="8">
        <v>0.03</v>
      </c>
      <c r="DC439" s="8">
        <v>72.89</v>
      </c>
      <c r="DD439" s="8">
        <v>0.01</v>
      </c>
      <c r="DE439" s="8">
        <v>0.16200000000000001</v>
      </c>
      <c r="DF439" s="8">
        <v>4.0000000000000001E-3</v>
      </c>
      <c r="DG439" s="8">
        <v>1.6146</v>
      </c>
      <c r="DH439" s="8">
        <v>2.5000000000000001E-3</v>
      </c>
      <c r="DI439" s="8">
        <v>8381</v>
      </c>
      <c r="DJ439" s="8">
        <v>16</v>
      </c>
      <c r="DK439" s="8">
        <v>4891</v>
      </c>
      <c r="DL439" s="8">
        <v>74</v>
      </c>
      <c r="DM439" s="8">
        <v>9.6029999999999998</v>
      </c>
      <c r="DN439" s="8">
        <v>9.6000000000000002E-2</v>
      </c>
      <c r="DU439" s="8">
        <v>460.6</v>
      </c>
      <c r="DV439" s="8">
        <v>2.1</v>
      </c>
      <c r="DW439" s="8">
        <v>461.2</v>
      </c>
      <c r="DX439" s="8">
        <v>2.1</v>
      </c>
      <c r="DY439" s="8">
        <v>459.4</v>
      </c>
      <c r="DZ439" s="8">
        <v>2</v>
      </c>
      <c r="EA439" s="8">
        <v>3.4</v>
      </c>
      <c r="EB439" s="8">
        <v>0</v>
      </c>
      <c r="EC439" s="8">
        <v>2.9</v>
      </c>
      <c r="ED439" s="8">
        <v>0</v>
      </c>
      <c r="EE439" s="8">
        <v>3.2</v>
      </c>
      <c r="EF439" s="8">
        <v>0</v>
      </c>
      <c r="EG439" s="8">
        <v>1433.5</v>
      </c>
      <c r="EH439" s="8">
        <v>15.8</v>
      </c>
      <c r="EI439" s="8">
        <v>1088.5</v>
      </c>
      <c r="EJ439" s="8">
        <v>18.5</v>
      </c>
      <c r="EK439" s="8">
        <v>-10</v>
      </c>
      <c r="EL439" s="8">
        <v>0</v>
      </c>
      <c r="EM439" s="8">
        <v>460</v>
      </c>
      <c r="EO439" s="8">
        <v>460</v>
      </c>
      <c r="EQ439" s="8">
        <v>460</v>
      </c>
      <c r="ES439" s="8">
        <v>3</v>
      </c>
      <c r="EU439" s="8">
        <v>3</v>
      </c>
      <c r="EW439" s="8">
        <v>2.9</v>
      </c>
      <c r="EY439" s="8">
        <v>0.48</v>
      </c>
      <c r="FW439" s="8">
        <v>0.4</v>
      </c>
      <c r="FY439" s="8">
        <v>0</v>
      </c>
      <c r="GA439" s="8">
        <v>0</v>
      </c>
      <c r="GC439" s="8">
        <v>85</v>
      </c>
      <c r="GE439" s="8">
        <v>1375</v>
      </c>
      <c r="GT439" s="8">
        <v>95.99</v>
      </c>
      <c r="GU439" s="8">
        <v>0.05</v>
      </c>
      <c r="GV439" s="8">
        <v>58.82</v>
      </c>
      <c r="GW439" s="8">
        <v>0.02</v>
      </c>
      <c r="GX439" s="8">
        <v>56.8</v>
      </c>
      <c r="GY439" s="8">
        <v>0.02</v>
      </c>
      <c r="GZ439" s="8">
        <v>-2.02</v>
      </c>
      <c r="HA439" s="8">
        <v>0.03</v>
      </c>
      <c r="HB439" s="8">
        <v>96.86</v>
      </c>
      <c r="HC439" s="8">
        <v>0.03</v>
      </c>
      <c r="HD439" s="8">
        <v>59</v>
      </c>
      <c r="HE439" s="8">
        <v>0.02</v>
      </c>
      <c r="HF439" s="8">
        <v>57.29</v>
      </c>
      <c r="HG439" s="8">
        <v>0.02</v>
      </c>
      <c r="HH439" s="8">
        <v>-1.71</v>
      </c>
      <c r="HI439" s="8">
        <v>0.02</v>
      </c>
      <c r="HL439" s="8">
        <v>71.88</v>
      </c>
      <c r="HM439" s="8">
        <v>0.03</v>
      </c>
      <c r="HR439" s="8">
        <v>96.43</v>
      </c>
      <c r="HS439" s="8">
        <v>0.02</v>
      </c>
      <c r="HT439" s="8">
        <v>71.239999999999995</v>
      </c>
      <c r="HU439" s="8">
        <v>0.03</v>
      </c>
      <c r="HV439" s="8">
        <v>57.05</v>
      </c>
      <c r="HW439" s="8">
        <v>0.01</v>
      </c>
      <c r="HX439" s="8">
        <v>14.2</v>
      </c>
      <c r="HY439" s="8">
        <v>0.03</v>
      </c>
      <c r="HZ439" s="8">
        <v>96.21</v>
      </c>
      <c r="IA439" s="8">
        <v>0.03</v>
      </c>
      <c r="IB439" s="8">
        <v>62.39</v>
      </c>
      <c r="IC439" s="8">
        <v>0.02</v>
      </c>
      <c r="ID439" s="8">
        <v>56.92</v>
      </c>
      <c r="IE439" s="8">
        <v>0.02</v>
      </c>
      <c r="IF439" s="8">
        <v>5.47</v>
      </c>
      <c r="IG439" s="8">
        <v>0.03</v>
      </c>
      <c r="KB439" s="8">
        <v>97.31</v>
      </c>
      <c r="KC439" s="8">
        <v>0.03</v>
      </c>
      <c r="KD439" s="8">
        <v>60.79</v>
      </c>
      <c r="KE439" s="8">
        <v>0.02</v>
      </c>
      <c r="KF439" s="8">
        <v>57.53</v>
      </c>
      <c r="KG439" s="8">
        <v>0.02</v>
      </c>
      <c r="KH439" s="8">
        <v>3.25</v>
      </c>
      <c r="KI439" s="8">
        <v>0.02</v>
      </c>
      <c r="KJ439" s="8">
        <v>97.43</v>
      </c>
      <c r="KK439" s="8">
        <v>0.05</v>
      </c>
      <c r="KL439" s="8">
        <v>57.6</v>
      </c>
      <c r="KM439" s="8">
        <v>0.03</v>
      </c>
      <c r="KN439" s="8">
        <v>-1.05</v>
      </c>
      <c r="KO439" s="8">
        <v>0.11</v>
      </c>
      <c r="KR439" s="8">
        <v>72.64</v>
      </c>
      <c r="KS439" s="8">
        <v>0.02</v>
      </c>
      <c r="KX439" s="8">
        <v>96.74</v>
      </c>
      <c r="KY439" s="8">
        <v>0.03</v>
      </c>
      <c r="KZ439" s="8">
        <v>57.22</v>
      </c>
      <c r="LA439" s="8">
        <v>0.02</v>
      </c>
      <c r="LB439" s="8">
        <v>14.12</v>
      </c>
      <c r="LC439" s="8">
        <v>0.03</v>
      </c>
      <c r="LD439" s="8">
        <v>96.8</v>
      </c>
      <c r="LE439" s="8">
        <v>0.02</v>
      </c>
      <c r="LF439" s="8">
        <v>62.18</v>
      </c>
      <c r="LG439" s="8">
        <v>0.02</v>
      </c>
      <c r="LH439" s="8">
        <v>57.25</v>
      </c>
      <c r="LI439" s="8">
        <v>0.01</v>
      </c>
      <c r="LJ439" s="8">
        <v>4.93</v>
      </c>
      <c r="LK439" s="8">
        <v>0.02</v>
      </c>
      <c r="LL439" s="8">
        <v>61.58</v>
      </c>
      <c r="LM439" s="8">
        <v>0.04</v>
      </c>
      <c r="MP439" s="8">
        <v>60.38</v>
      </c>
      <c r="MQ439" s="8">
        <v>0.01</v>
      </c>
      <c r="MR439" s="8">
        <v>61.21</v>
      </c>
      <c r="MS439" s="8">
        <v>0.02</v>
      </c>
      <c r="MT439" s="8">
        <v>61.58</v>
      </c>
      <c r="MU439" s="8">
        <v>0.04</v>
      </c>
      <c r="MV439" s="8">
        <v>62.61</v>
      </c>
      <c r="MW439" s="8">
        <v>0.02</v>
      </c>
      <c r="MX439" s="8">
        <v>72.89</v>
      </c>
      <c r="MY439" s="8">
        <v>0.03</v>
      </c>
      <c r="MZ439" s="8">
        <v>72.06</v>
      </c>
      <c r="NA439" s="8">
        <v>0.03</v>
      </c>
      <c r="NB439" s="8">
        <v>71.77</v>
      </c>
      <c r="NC439" s="8">
        <v>0.02</v>
      </c>
      <c r="ND439" s="8">
        <v>73.16</v>
      </c>
      <c r="NE439" s="8">
        <v>0.03</v>
      </c>
      <c r="NF439" s="8">
        <v>73.069999999999993</v>
      </c>
      <c r="NG439" s="8">
        <v>0.02</v>
      </c>
      <c r="NJ439" s="8">
        <v>57.89</v>
      </c>
      <c r="NK439" s="8">
        <v>0.03</v>
      </c>
      <c r="NL439" s="8">
        <v>72.22</v>
      </c>
      <c r="NM439" s="8">
        <v>0.02</v>
      </c>
      <c r="NN439" s="8">
        <v>72.14</v>
      </c>
      <c r="NO439" s="8">
        <v>0.02</v>
      </c>
      <c r="NP439" s="8">
        <v>62.34</v>
      </c>
      <c r="NQ439" s="8">
        <v>0.02</v>
      </c>
      <c r="NR439" s="8">
        <v>61.51</v>
      </c>
      <c r="NS439" s="8">
        <v>0.01</v>
      </c>
      <c r="NT439" s="8">
        <v>58.79</v>
      </c>
      <c r="NU439" s="8">
        <v>7.0000000000000007E-2</v>
      </c>
      <c r="NV439" s="8">
        <v>73.180000000000007</v>
      </c>
      <c r="NW439" s="8">
        <v>0.02</v>
      </c>
      <c r="NX439" s="8">
        <v>72.61</v>
      </c>
      <c r="NY439" s="8">
        <v>0.02</v>
      </c>
      <c r="NZ439" s="8">
        <v>64.33</v>
      </c>
      <c r="OA439" s="8">
        <v>0.02</v>
      </c>
      <c r="OB439" s="8">
        <v>71.88</v>
      </c>
      <c r="OC439" s="8">
        <v>0.03</v>
      </c>
      <c r="OD439" s="8">
        <v>72.64</v>
      </c>
      <c r="OE439" s="8">
        <v>0.02</v>
      </c>
      <c r="OF439" s="8">
        <v>55.68</v>
      </c>
      <c r="OG439" s="8">
        <v>0.03</v>
      </c>
      <c r="OH439" s="8">
        <v>60.15</v>
      </c>
      <c r="OI439" s="8">
        <v>0.02</v>
      </c>
      <c r="OJ439" s="8">
        <v>62.2</v>
      </c>
      <c r="OK439" s="8">
        <v>0.02</v>
      </c>
      <c r="OL439" s="8">
        <v>59.09</v>
      </c>
      <c r="OM439" s="8">
        <v>0.03</v>
      </c>
      <c r="ON439" s="8">
        <v>60.14</v>
      </c>
      <c r="OO439" s="8">
        <v>0.06</v>
      </c>
      <c r="OP439" s="8">
        <v>61.21</v>
      </c>
      <c r="OQ439" s="8">
        <v>0.02</v>
      </c>
      <c r="OR439" s="8">
        <v>62.61</v>
      </c>
      <c r="OS439" s="8">
        <v>0.02</v>
      </c>
      <c r="PJ439" s="8">
        <v>58.82</v>
      </c>
      <c r="PK439" s="8">
        <v>0.02</v>
      </c>
      <c r="PL439" s="8">
        <v>58.64</v>
      </c>
      <c r="PM439" s="8">
        <v>0.1</v>
      </c>
      <c r="PN439" s="8">
        <v>60.38</v>
      </c>
      <c r="PO439" s="8">
        <v>0.01</v>
      </c>
      <c r="PP439" s="8">
        <v>61.58</v>
      </c>
      <c r="PQ439" s="8">
        <v>0.04</v>
      </c>
      <c r="QH439" s="8">
        <v>71.34</v>
      </c>
      <c r="QI439" s="8">
        <v>0.04</v>
      </c>
      <c r="QV439" s="8">
        <v>59.12</v>
      </c>
      <c r="QW439" s="8">
        <v>0.03</v>
      </c>
      <c r="QX439" s="8">
        <v>56.92</v>
      </c>
      <c r="QY439" s="8">
        <v>0.14000000000000001</v>
      </c>
      <c r="QZ439" s="8">
        <v>56</v>
      </c>
      <c r="RA439" s="8">
        <v>0.05</v>
      </c>
      <c r="RB439" s="8">
        <v>75.47</v>
      </c>
      <c r="RC439" s="8">
        <v>0.02</v>
      </c>
      <c r="RD439" s="8">
        <v>73.17</v>
      </c>
      <c r="RE439" s="8">
        <v>0.04</v>
      </c>
      <c r="RF439" s="8">
        <v>74.88</v>
      </c>
      <c r="RG439" s="8">
        <v>0.02</v>
      </c>
      <c r="RH439" s="8">
        <v>74.22</v>
      </c>
      <c r="RI439" s="8">
        <v>0.05</v>
      </c>
      <c r="RJ439" s="8">
        <v>76.23</v>
      </c>
      <c r="RK439" s="8">
        <v>2.14</v>
      </c>
      <c r="RL439" s="8">
        <v>75.88</v>
      </c>
      <c r="RM439" s="8">
        <v>0.01</v>
      </c>
      <c r="RN439" s="8">
        <v>75.489999999999995</v>
      </c>
      <c r="RO439" s="8">
        <v>0.02</v>
      </c>
      <c r="RP439" s="8">
        <v>65.89</v>
      </c>
      <c r="RQ439" s="8">
        <v>0.12</v>
      </c>
      <c r="RR439" s="8">
        <v>67.05</v>
      </c>
      <c r="RS439" s="8">
        <v>0.25</v>
      </c>
      <c r="RT439" s="8">
        <v>70.5</v>
      </c>
      <c r="RU439" s="8">
        <v>0.08</v>
      </c>
      <c r="RV439" s="8">
        <v>68.849999999999994</v>
      </c>
      <c r="RW439" s="8">
        <v>0.14000000000000001</v>
      </c>
      <c r="RX439" s="8">
        <v>65.88</v>
      </c>
      <c r="RY439" s="8">
        <v>0.11</v>
      </c>
      <c r="RZ439" s="8">
        <v>68.17</v>
      </c>
      <c r="SA439" s="8">
        <v>0.13</v>
      </c>
      <c r="SB439" s="8">
        <v>70.319999999999993</v>
      </c>
      <c r="SC439" s="8">
        <v>0.06</v>
      </c>
      <c r="SD439" s="8">
        <v>70.39</v>
      </c>
      <c r="SE439" s="8">
        <v>0.06</v>
      </c>
      <c r="SF439" s="8">
        <v>68.2</v>
      </c>
      <c r="SG439" s="8">
        <v>0.1</v>
      </c>
      <c r="SH439" s="8">
        <v>69.05</v>
      </c>
      <c r="SI439" s="8">
        <v>0.09</v>
      </c>
      <c r="SJ439" s="8">
        <v>67.88</v>
      </c>
      <c r="SK439" s="8">
        <v>0.13</v>
      </c>
      <c r="SL439" s="8">
        <v>74.540000000000006</v>
      </c>
      <c r="SM439" s="8">
        <v>0.03</v>
      </c>
      <c r="SN439" s="8">
        <v>74.510000000000005</v>
      </c>
      <c r="SO439" s="8">
        <v>0.03</v>
      </c>
      <c r="SP439" s="8">
        <v>74.599999999999994</v>
      </c>
      <c r="SQ439" s="8">
        <v>0.03</v>
      </c>
      <c r="SR439" s="8">
        <v>74.52</v>
      </c>
      <c r="SS439" s="8">
        <v>0.03</v>
      </c>
      <c r="ST439" s="8">
        <v>74.97</v>
      </c>
      <c r="SU439" s="8">
        <v>0.02</v>
      </c>
      <c r="SV439" s="8">
        <v>74.81</v>
      </c>
      <c r="SW439" s="8">
        <v>0.02</v>
      </c>
      <c r="SX439" s="8">
        <v>72</v>
      </c>
      <c r="SY439" s="8">
        <v>0.16</v>
      </c>
      <c r="SZ439" s="8">
        <v>70.16</v>
      </c>
      <c r="TA439" s="8">
        <v>0.09</v>
      </c>
      <c r="TD439" s="8">
        <v>73.540000000000006</v>
      </c>
      <c r="TE439" s="8">
        <v>0.05</v>
      </c>
      <c r="TF439" s="8">
        <v>75.88</v>
      </c>
      <c r="TG439" s="8">
        <v>0.02</v>
      </c>
      <c r="TH439" s="8">
        <v>75.7</v>
      </c>
      <c r="TI439" s="8">
        <v>0.02</v>
      </c>
      <c r="TJ439" s="8">
        <v>75.05</v>
      </c>
      <c r="TK439" s="8">
        <v>0.03</v>
      </c>
      <c r="TL439" s="8">
        <v>73.59</v>
      </c>
      <c r="TN439" s="8">
        <v>75.12</v>
      </c>
      <c r="TO439" s="8">
        <v>0.02</v>
      </c>
      <c r="TP439" s="8">
        <v>64.22</v>
      </c>
      <c r="TQ439" s="8">
        <v>0.08</v>
      </c>
      <c r="TT439" s="8">
        <v>65.569999999999993</v>
      </c>
      <c r="TU439" s="8">
        <v>0.12</v>
      </c>
      <c r="TV439" s="8">
        <v>66.72</v>
      </c>
      <c r="TW439" s="8">
        <v>0.17</v>
      </c>
      <c r="TX439" s="8">
        <v>74.63</v>
      </c>
      <c r="TY439" s="8">
        <v>0.03</v>
      </c>
      <c r="WJ439" s="7" t="s">
        <v>3405</v>
      </c>
      <c r="WK439" s="8">
        <v>74.989999999999995</v>
      </c>
      <c r="WL439" s="8">
        <v>8.9999999999999993E-3</v>
      </c>
      <c r="WM439" s="8">
        <v>62.002000000000002</v>
      </c>
      <c r="WN439" s="8">
        <v>1.6E-2</v>
      </c>
      <c r="WO439" s="8">
        <v>72.265000000000001</v>
      </c>
      <c r="WP439" s="8">
        <v>8.9999999999999993E-3</v>
      </c>
      <c r="WQ439" s="8">
        <v>60.488999999999997</v>
      </c>
      <c r="WR439" s="8">
        <v>1.2E-2</v>
      </c>
      <c r="WS439" s="8">
        <v>55.015000000000001</v>
      </c>
      <c r="WT439" s="8">
        <v>1.2E-2</v>
      </c>
      <c r="WU439" s="8">
        <v>51.003</v>
      </c>
      <c r="WV439" s="8">
        <v>1.2E-2</v>
      </c>
      <c r="WW439" s="8">
        <v>2824.1</v>
      </c>
      <c r="WX439" s="8">
        <v>2.2000000000000002</v>
      </c>
      <c r="WY439" s="8">
        <v>2726</v>
      </c>
      <c r="WZ439" s="8">
        <v>2.1</v>
      </c>
      <c r="XA439" s="8">
        <v>0.54</v>
      </c>
      <c r="XB439" s="8">
        <v>2E-3</v>
      </c>
      <c r="XC439" s="8">
        <v>-0.20200000000000001</v>
      </c>
      <c r="XD439" s="8">
        <v>1E-3</v>
      </c>
      <c r="XE439" s="8">
        <v>0.16200000000000001</v>
      </c>
      <c r="XF439" s="8">
        <v>4.0000000000000001E-3</v>
      </c>
      <c r="XG439" s="8">
        <v>1.6146</v>
      </c>
      <c r="XH439" s="8">
        <v>2.5000000000000001E-3</v>
      </c>
      <c r="XI439" s="8">
        <v>29.48</v>
      </c>
      <c r="XJ439" s="8">
        <v>1E-3</v>
      </c>
      <c r="XK439" s="8">
        <v>1383</v>
      </c>
      <c r="XL439" s="8">
        <v>11</v>
      </c>
      <c r="XM439" s="8">
        <v>1290</v>
      </c>
      <c r="XO439" s="1">
        <v>7.3341677096370197E-2</v>
      </c>
      <c r="XP439" s="2">
        <v>199.92941176470515</v>
      </c>
      <c r="XQ439" s="4">
        <v>13.03</v>
      </c>
      <c r="XR439" s="4">
        <v>0.20200000000000001</v>
      </c>
      <c r="XS439" s="45">
        <f t="shared" si="355"/>
        <v>1.2632257144359826</v>
      </c>
      <c r="XT439" s="9">
        <f t="shared" si="309"/>
        <v>12571.728308104826</v>
      </c>
      <c r="XU439" s="46">
        <f t="shared" si="310"/>
        <v>172.93572283464567</v>
      </c>
      <c r="XV439" s="9">
        <f t="shared" si="337"/>
        <v>199.92838756677432</v>
      </c>
      <c r="XW439" s="9">
        <f t="shared" si="311"/>
        <v>920.63132448756448</v>
      </c>
      <c r="XX439" s="9">
        <f t="shared" si="312"/>
        <v>11651.096983617263</v>
      </c>
      <c r="XY439" s="15">
        <f t="shared" si="313"/>
        <v>8.6521339059772405E-3</v>
      </c>
      <c r="XZ439" s="9">
        <f t="shared" si="314"/>
        <v>27.109992768425403</v>
      </c>
      <c r="YA439" s="9">
        <f t="shared" si="315"/>
        <v>71.001774285564011</v>
      </c>
      <c r="YB439" s="10">
        <v>13.029866500233876</v>
      </c>
      <c r="YC439" s="10">
        <v>13.478337731078742</v>
      </c>
      <c r="YD439" s="3">
        <v>6.9794119666667757E-3</v>
      </c>
      <c r="YE439" s="9">
        <v>20.77923981974315</v>
      </c>
      <c r="YF439" s="15">
        <v>8.7843068864830367E-3</v>
      </c>
      <c r="YG439" s="9">
        <v>27.610228023555809</v>
      </c>
      <c r="YH439" s="15">
        <v>8.4455108715490567E-3</v>
      </c>
      <c r="YI439" s="9">
        <v>26.575266825064375</v>
      </c>
      <c r="YJ439" s="9">
        <f t="shared" si="316"/>
        <v>73.531680229954816</v>
      </c>
      <c r="YK439" s="9">
        <f t="shared" si="317"/>
        <v>61.273738552309133</v>
      </c>
      <c r="YL439" s="9">
        <f t="shared" si="318"/>
        <v>26.267355801191744</v>
      </c>
      <c r="YM439" s="9"/>
      <c r="YN439" s="9"/>
      <c r="YO439" s="9"/>
      <c r="YP439" s="14"/>
      <c r="YQ439" s="9"/>
      <c r="YR439" s="9"/>
      <c r="YS439" s="10"/>
      <c r="YT439" s="15"/>
      <c r="YU439" s="16"/>
      <c r="YV439" s="16"/>
      <c r="YW439" s="47"/>
      <c r="YX439" s="5"/>
      <c r="YY439" s="5"/>
      <c r="YZ439" s="5"/>
      <c r="ZA439" s="5"/>
      <c r="ZB439" s="5"/>
      <c r="ZC439" s="6"/>
    </row>
    <row r="440" spans="1:679" s="8" customFormat="1" x14ac:dyDescent="0.25">
      <c r="A440" s="8">
        <v>2</v>
      </c>
      <c r="B440" s="8" t="s">
        <v>579</v>
      </c>
      <c r="C440" s="8" t="s">
        <v>580</v>
      </c>
      <c r="D440" s="8" t="s">
        <v>579</v>
      </c>
      <c r="E440" s="8" t="s">
        <v>3329</v>
      </c>
      <c r="F440" s="8" t="s">
        <v>3323</v>
      </c>
      <c r="G440" s="8" t="s">
        <v>3323</v>
      </c>
      <c r="H440" s="8" t="s">
        <v>3325</v>
      </c>
      <c r="I440" s="8" t="s">
        <v>3310</v>
      </c>
      <c r="J440" s="8" t="s">
        <v>3310</v>
      </c>
      <c r="K440" s="8">
        <v>866</v>
      </c>
      <c r="L440" s="8">
        <v>5.75</v>
      </c>
      <c r="N440" s="7">
        <v>0</v>
      </c>
      <c r="O440" s="7">
        <v>0</v>
      </c>
      <c r="P440" s="8" t="s">
        <v>3369</v>
      </c>
      <c r="Q440" s="8" t="s">
        <v>505</v>
      </c>
      <c r="R440" s="8" t="s">
        <v>581</v>
      </c>
      <c r="S440" s="8" t="s">
        <v>119</v>
      </c>
      <c r="T440" s="8" t="s">
        <v>120</v>
      </c>
      <c r="U440" s="8" t="s">
        <v>121</v>
      </c>
      <c r="V440" s="8" t="s">
        <v>3378</v>
      </c>
      <c r="W440" s="8" t="s">
        <v>3382</v>
      </c>
      <c r="X440" s="8" t="s">
        <v>3388</v>
      </c>
      <c r="Y440" s="8" t="s">
        <v>3388</v>
      </c>
      <c r="Z440" s="8" t="s">
        <v>122</v>
      </c>
      <c r="AA440" s="8" t="s">
        <v>123</v>
      </c>
      <c r="AB440" s="8" t="s">
        <v>124</v>
      </c>
      <c r="AC440" s="8" t="s">
        <v>125</v>
      </c>
      <c r="AD440" s="8" t="s">
        <v>126</v>
      </c>
      <c r="AE440" s="8" t="s">
        <v>3393</v>
      </c>
      <c r="AF440" s="8" t="s">
        <v>127</v>
      </c>
      <c r="AG440" s="8">
        <v>75</v>
      </c>
      <c r="AH440" s="8">
        <v>62</v>
      </c>
      <c r="AI440" s="8">
        <v>55</v>
      </c>
      <c r="AJ440" s="8">
        <v>51</v>
      </c>
      <c r="AK440" s="8">
        <v>6.4</v>
      </c>
      <c r="AL440" s="8">
        <v>6.2</v>
      </c>
      <c r="AM440" s="8">
        <v>6.4</v>
      </c>
      <c r="AN440" s="8">
        <v>6.2</v>
      </c>
      <c r="AO440" s="8">
        <v>460.3</v>
      </c>
      <c r="AP440" s="8">
        <v>0</v>
      </c>
      <c r="AQ440" s="8">
        <v>3.4</v>
      </c>
      <c r="AR440" s="8">
        <v>0</v>
      </c>
      <c r="AS440" s="8">
        <v>20657</v>
      </c>
      <c r="AT440" s="8">
        <v>36</v>
      </c>
      <c r="AU440" s="8">
        <v>20011</v>
      </c>
      <c r="AV440" s="8">
        <v>103</v>
      </c>
      <c r="AW440" s="8">
        <v>10459</v>
      </c>
      <c r="AX440" s="8">
        <v>161</v>
      </c>
      <c r="AY440" s="8">
        <v>31126</v>
      </c>
      <c r="AZ440" s="8">
        <v>167</v>
      </c>
      <c r="BA440" s="8">
        <v>22.216987866</v>
      </c>
      <c r="BB440" s="8">
        <v>858</v>
      </c>
      <c r="BC440" s="8">
        <v>1290</v>
      </c>
      <c r="BE440" s="8">
        <v>14.744468237</v>
      </c>
      <c r="CO440" s="8" t="s">
        <v>582</v>
      </c>
      <c r="CP440" s="8" t="s">
        <v>583</v>
      </c>
      <c r="CQ440" s="8">
        <v>74.950999999999993</v>
      </c>
      <c r="CR440" s="8">
        <v>2.5000000000000001E-2</v>
      </c>
      <c r="CS440" s="8">
        <v>61.984999999999999</v>
      </c>
      <c r="CT440" s="8">
        <v>2.5000000000000001E-2</v>
      </c>
      <c r="CU440" s="8">
        <v>55.000999999999998</v>
      </c>
      <c r="CV440" s="8">
        <v>1.0999999999999999E-2</v>
      </c>
      <c r="CW440" s="8">
        <v>50.997999999999998</v>
      </c>
      <c r="CX440" s="8">
        <v>1.4E-2</v>
      </c>
      <c r="CY440" s="8">
        <v>75.069999999999993</v>
      </c>
      <c r="CZ440" s="8">
        <v>0.04</v>
      </c>
      <c r="DA440" s="8">
        <v>68.680000000000007</v>
      </c>
      <c r="DB440" s="8">
        <v>0.02</v>
      </c>
      <c r="DC440" s="8">
        <v>69.84</v>
      </c>
      <c r="DD440" s="8">
        <v>0.05</v>
      </c>
      <c r="DE440" s="8">
        <v>0.16600000000000001</v>
      </c>
      <c r="DF440" s="8">
        <v>3.0000000000000001E-3</v>
      </c>
      <c r="DG440" s="8">
        <v>1.6646000000000001</v>
      </c>
      <c r="DH440" s="8">
        <v>3.0000000000000001E-3</v>
      </c>
      <c r="DI440" s="8">
        <v>20657</v>
      </c>
      <c r="DJ440" s="8">
        <v>36</v>
      </c>
      <c r="DK440" s="8">
        <v>10459</v>
      </c>
      <c r="DL440" s="8">
        <v>161</v>
      </c>
      <c r="DM440" s="8">
        <v>22.212</v>
      </c>
      <c r="DN440" s="8">
        <v>0.21199999999999999</v>
      </c>
      <c r="DU440" s="8">
        <v>460.3</v>
      </c>
      <c r="DV440" s="8">
        <v>2.1</v>
      </c>
      <c r="DW440" s="8">
        <v>460.6</v>
      </c>
      <c r="DX440" s="8">
        <v>2.1</v>
      </c>
      <c r="DY440" s="8">
        <v>459.7</v>
      </c>
      <c r="DZ440" s="8">
        <v>2.1</v>
      </c>
      <c r="EA440" s="8">
        <v>3.4</v>
      </c>
      <c r="EB440" s="8">
        <v>0</v>
      </c>
      <c r="EC440" s="8">
        <v>3</v>
      </c>
      <c r="ED440" s="8">
        <v>0</v>
      </c>
      <c r="EE440" s="8">
        <v>3.2</v>
      </c>
      <c r="EF440" s="8">
        <v>0</v>
      </c>
      <c r="EG440" s="8">
        <v>1425.9</v>
      </c>
      <c r="EH440" s="8">
        <v>15.5</v>
      </c>
      <c r="EI440" s="8">
        <v>1104.4000000000001</v>
      </c>
      <c r="EJ440" s="8">
        <v>19.899999999999999</v>
      </c>
      <c r="EK440" s="8">
        <v>-9.6</v>
      </c>
      <c r="EL440" s="8">
        <v>1.5</v>
      </c>
      <c r="EM440" s="8">
        <v>460</v>
      </c>
      <c r="EO440" s="8">
        <v>459</v>
      </c>
      <c r="EQ440" s="8">
        <v>459</v>
      </c>
      <c r="ES440" s="8">
        <v>2.9</v>
      </c>
      <c r="EU440" s="8">
        <v>2.8</v>
      </c>
      <c r="EW440" s="8">
        <v>2.9</v>
      </c>
      <c r="EY440" s="8">
        <v>0.48</v>
      </c>
      <c r="FW440" s="8">
        <v>0.4</v>
      </c>
      <c r="FY440" s="8">
        <v>0</v>
      </c>
      <c r="GA440" s="8">
        <v>0</v>
      </c>
      <c r="GC440" s="8">
        <v>85</v>
      </c>
      <c r="GE440" s="8">
        <v>1375</v>
      </c>
      <c r="GT440" s="8">
        <v>97.36</v>
      </c>
      <c r="GU440" s="8">
        <v>0.03</v>
      </c>
      <c r="GV440" s="8">
        <v>60.61</v>
      </c>
      <c r="GW440" s="8">
        <v>0.04</v>
      </c>
      <c r="GX440" s="8">
        <v>57.57</v>
      </c>
      <c r="GY440" s="8">
        <v>0.02</v>
      </c>
      <c r="GZ440" s="8">
        <v>-3.04</v>
      </c>
      <c r="HA440" s="8">
        <v>0.04</v>
      </c>
      <c r="HB440" s="8">
        <v>98.11</v>
      </c>
      <c r="HC440" s="8">
        <v>0.04</v>
      </c>
      <c r="HD440" s="8">
        <v>59.46</v>
      </c>
      <c r="HE440" s="8">
        <v>0.03</v>
      </c>
      <c r="HF440" s="8">
        <v>57.98</v>
      </c>
      <c r="HG440" s="8">
        <v>0.02</v>
      </c>
      <c r="HH440" s="8">
        <v>-1.48</v>
      </c>
      <c r="HI440" s="8">
        <v>0.02</v>
      </c>
      <c r="HL440" s="8">
        <v>69.34</v>
      </c>
      <c r="HM440" s="8">
        <v>0.03</v>
      </c>
      <c r="HR440" s="8">
        <v>97.64</v>
      </c>
      <c r="HS440" s="8">
        <v>0.03</v>
      </c>
      <c r="HT440" s="8">
        <v>66.62</v>
      </c>
      <c r="HU440" s="8">
        <v>0.04</v>
      </c>
      <c r="HV440" s="8">
        <v>57.73</v>
      </c>
      <c r="HW440" s="8">
        <v>0.01</v>
      </c>
      <c r="HX440" s="8">
        <v>8.89</v>
      </c>
      <c r="HY440" s="8">
        <v>0.05</v>
      </c>
      <c r="HZ440" s="8">
        <v>97.47</v>
      </c>
      <c r="IA440" s="8">
        <v>0.04</v>
      </c>
      <c r="IB440" s="8">
        <v>65.72</v>
      </c>
      <c r="IC440" s="8">
        <v>0.02</v>
      </c>
      <c r="ID440" s="8">
        <v>57.64</v>
      </c>
      <c r="IE440" s="8">
        <v>0.02</v>
      </c>
      <c r="IF440" s="8">
        <v>8.09</v>
      </c>
      <c r="IG440" s="8">
        <v>0.02</v>
      </c>
      <c r="KB440" s="8">
        <v>98.39</v>
      </c>
      <c r="KC440" s="8">
        <v>0.04</v>
      </c>
      <c r="KD440" s="8">
        <v>57.45</v>
      </c>
      <c r="KE440" s="8">
        <v>0.02</v>
      </c>
      <c r="KF440" s="8">
        <v>58.14</v>
      </c>
      <c r="KG440" s="8">
        <v>0.02</v>
      </c>
      <c r="KH440" s="8">
        <v>-0.69</v>
      </c>
      <c r="KI440" s="8">
        <v>0.02</v>
      </c>
      <c r="KJ440" s="8">
        <v>98.13</v>
      </c>
      <c r="KK440" s="8">
        <v>0.08</v>
      </c>
      <c r="KL440" s="8">
        <v>58</v>
      </c>
      <c r="KM440" s="8">
        <v>0.05</v>
      </c>
      <c r="KN440" s="8">
        <v>-1.52</v>
      </c>
      <c r="KO440" s="8">
        <v>0.13</v>
      </c>
      <c r="KR440" s="8">
        <v>67.55</v>
      </c>
      <c r="KS440" s="8">
        <v>0.06</v>
      </c>
      <c r="KX440" s="8">
        <v>97.64</v>
      </c>
      <c r="KY440" s="8">
        <v>0.08</v>
      </c>
      <c r="KZ440" s="8">
        <v>57.73</v>
      </c>
      <c r="LA440" s="8">
        <v>0.04</v>
      </c>
      <c r="LB440" s="8">
        <v>8.9600000000000009</v>
      </c>
      <c r="LC440" s="8">
        <v>0.17</v>
      </c>
      <c r="LD440" s="8">
        <v>97.53</v>
      </c>
      <c r="LE440" s="8">
        <v>7.0000000000000007E-2</v>
      </c>
      <c r="LF440" s="8">
        <v>63.91</v>
      </c>
      <c r="LG440" s="8">
        <v>0.02</v>
      </c>
      <c r="LH440" s="8">
        <v>57.68</v>
      </c>
      <c r="LI440" s="8">
        <v>0.04</v>
      </c>
      <c r="LJ440" s="8">
        <v>6.24</v>
      </c>
      <c r="LK440" s="8">
        <v>0.05</v>
      </c>
      <c r="LL440" s="8">
        <v>61.52</v>
      </c>
      <c r="LM440" s="8">
        <v>0.14000000000000001</v>
      </c>
      <c r="MP440" s="8">
        <v>61.43</v>
      </c>
      <c r="MQ440" s="8">
        <v>0.02</v>
      </c>
      <c r="MR440" s="8">
        <v>62.12</v>
      </c>
      <c r="MS440" s="8">
        <v>0.03</v>
      </c>
      <c r="MT440" s="8">
        <v>61.52</v>
      </c>
      <c r="MU440" s="8">
        <v>0.14000000000000001</v>
      </c>
      <c r="MV440" s="8">
        <v>62.86</v>
      </c>
      <c r="MW440" s="8">
        <v>0.04</v>
      </c>
      <c r="MX440" s="8">
        <v>69.41</v>
      </c>
      <c r="MY440" s="8">
        <v>0.03</v>
      </c>
      <c r="MZ440" s="8">
        <v>67.95</v>
      </c>
      <c r="NA440" s="8">
        <v>0.03</v>
      </c>
      <c r="NB440" s="8">
        <v>67.569999999999993</v>
      </c>
      <c r="NC440" s="8">
        <v>0.03</v>
      </c>
      <c r="ND440" s="8">
        <v>69.599999999999994</v>
      </c>
      <c r="NE440" s="8">
        <v>0.03</v>
      </c>
      <c r="NF440" s="8">
        <v>69.42</v>
      </c>
      <c r="NG440" s="8">
        <v>0.03</v>
      </c>
      <c r="NJ440" s="8">
        <v>60.27</v>
      </c>
      <c r="NK440" s="8">
        <v>0.04</v>
      </c>
      <c r="NL440" s="8">
        <v>69.36</v>
      </c>
      <c r="NM440" s="8">
        <v>0.05</v>
      </c>
      <c r="NN440" s="8">
        <v>67.709999999999994</v>
      </c>
      <c r="NO440" s="8">
        <v>0.04</v>
      </c>
      <c r="NP440" s="8">
        <v>65.41</v>
      </c>
      <c r="NQ440" s="8">
        <v>0.01</v>
      </c>
      <c r="NR440" s="8">
        <v>58.48</v>
      </c>
      <c r="NS440" s="8">
        <v>0.03</v>
      </c>
      <c r="NT440" s="8">
        <v>59.17</v>
      </c>
      <c r="NU440" s="8">
        <v>0.16</v>
      </c>
      <c r="NV440" s="8">
        <v>68.040000000000006</v>
      </c>
      <c r="NW440" s="8">
        <v>0.05</v>
      </c>
      <c r="NX440" s="8">
        <v>68.02</v>
      </c>
      <c r="NY440" s="8">
        <v>0.17</v>
      </c>
      <c r="NZ440" s="8">
        <v>66.040000000000006</v>
      </c>
      <c r="OA440" s="8">
        <v>0.02</v>
      </c>
      <c r="OB440" s="8">
        <v>69.34</v>
      </c>
      <c r="OC440" s="8">
        <v>0.03</v>
      </c>
      <c r="OD440" s="8">
        <v>67.55</v>
      </c>
      <c r="OE440" s="8">
        <v>0.06</v>
      </c>
      <c r="OF440" s="8">
        <v>55.32</v>
      </c>
      <c r="OG440" s="8">
        <v>0.04</v>
      </c>
      <c r="OH440" s="8">
        <v>62.58</v>
      </c>
      <c r="OI440" s="8">
        <v>0.02</v>
      </c>
      <c r="OJ440" s="8">
        <v>63.17</v>
      </c>
      <c r="OK440" s="8">
        <v>0.03</v>
      </c>
      <c r="OL440" s="8">
        <v>60.18</v>
      </c>
      <c r="OM440" s="8">
        <v>0.14000000000000001</v>
      </c>
      <c r="ON440" s="8">
        <v>60.98</v>
      </c>
      <c r="OO440" s="8">
        <v>0.15</v>
      </c>
      <c r="OP440" s="8">
        <v>62.12</v>
      </c>
      <c r="OQ440" s="8">
        <v>0.03</v>
      </c>
      <c r="OR440" s="8">
        <v>62.86</v>
      </c>
      <c r="OS440" s="8">
        <v>0.04</v>
      </c>
      <c r="PJ440" s="8">
        <v>60.61</v>
      </c>
      <c r="PK440" s="8">
        <v>0.04</v>
      </c>
      <c r="PL440" s="8">
        <v>59.51</v>
      </c>
      <c r="PM440" s="8">
        <v>0.15</v>
      </c>
      <c r="PN440" s="8">
        <v>61.43</v>
      </c>
      <c r="PO440" s="8">
        <v>0.02</v>
      </c>
      <c r="PP440" s="8">
        <v>61.52</v>
      </c>
      <c r="PQ440" s="8">
        <v>0.14000000000000001</v>
      </c>
      <c r="QH440" s="8">
        <v>66.69</v>
      </c>
      <c r="QI440" s="8">
        <v>0.19</v>
      </c>
      <c r="QV440" s="8">
        <v>59.79</v>
      </c>
      <c r="QW440" s="8">
        <v>0.02</v>
      </c>
      <c r="QX440" s="8">
        <v>58.18</v>
      </c>
      <c r="QY440" s="8">
        <v>0.28000000000000003</v>
      </c>
      <c r="QZ440" s="8">
        <v>56.35</v>
      </c>
      <c r="RA440" s="8">
        <v>7.0000000000000007E-2</v>
      </c>
      <c r="RB440" s="8">
        <v>75.48</v>
      </c>
      <c r="RC440" s="8">
        <v>0.03</v>
      </c>
      <c r="RD440" s="8">
        <v>73.7</v>
      </c>
      <c r="RE440" s="8">
        <v>0.05</v>
      </c>
      <c r="RF440" s="8">
        <v>74.98</v>
      </c>
      <c r="RG440" s="8">
        <v>0.03</v>
      </c>
      <c r="RH440" s="8">
        <v>74.62</v>
      </c>
      <c r="RI440" s="8">
        <v>0.06</v>
      </c>
      <c r="RJ440" s="8">
        <v>76.13</v>
      </c>
      <c r="RK440" s="8">
        <v>1.65</v>
      </c>
      <c r="RL440" s="8">
        <v>75.92</v>
      </c>
      <c r="RM440" s="8">
        <v>0.04</v>
      </c>
      <c r="RN440" s="8">
        <v>75.510000000000005</v>
      </c>
      <c r="RO440" s="8">
        <v>0.03</v>
      </c>
      <c r="RP440" s="8">
        <v>61.49</v>
      </c>
      <c r="RQ440" s="8">
        <v>0.1</v>
      </c>
      <c r="RR440" s="8">
        <v>61.14</v>
      </c>
      <c r="RS440" s="8">
        <v>0.1</v>
      </c>
      <c r="RT440" s="8">
        <v>59.43</v>
      </c>
      <c r="RU440" s="8">
        <v>0.11</v>
      </c>
      <c r="RV440" s="8">
        <v>60.09</v>
      </c>
      <c r="RW440" s="8">
        <v>0.09</v>
      </c>
      <c r="RX440" s="8">
        <v>62.58</v>
      </c>
      <c r="RY440" s="8">
        <v>0.13</v>
      </c>
      <c r="RZ440" s="8">
        <v>62.9</v>
      </c>
      <c r="SA440" s="8">
        <v>0.14000000000000001</v>
      </c>
      <c r="SB440" s="8">
        <v>59.51</v>
      </c>
      <c r="SC440" s="8">
        <v>0.21</v>
      </c>
      <c r="SD440" s="8">
        <v>64.569999999999993</v>
      </c>
      <c r="SE440" s="8">
        <v>0.19</v>
      </c>
      <c r="SF440" s="8">
        <v>65.25</v>
      </c>
      <c r="SG440" s="8">
        <v>0.1</v>
      </c>
      <c r="SH440" s="8">
        <v>64.19</v>
      </c>
      <c r="SI440" s="8">
        <v>0.15</v>
      </c>
      <c r="SJ440" s="8">
        <v>65.3</v>
      </c>
      <c r="SK440" s="8">
        <v>0.09</v>
      </c>
      <c r="SL440" s="8">
        <v>63.61</v>
      </c>
      <c r="SM440" s="8">
        <v>0.14000000000000001</v>
      </c>
      <c r="SN440" s="8">
        <v>67.5</v>
      </c>
      <c r="SO440" s="8">
        <v>0.09</v>
      </c>
      <c r="SP440" s="8">
        <v>67.489999999999995</v>
      </c>
      <c r="SQ440" s="8">
        <v>0.09</v>
      </c>
      <c r="SR440" s="8">
        <v>66.819999999999993</v>
      </c>
      <c r="SS440" s="8">
        <v>0.13</v>
      </c>
      <c r="ST440" s="8">
        <v>67.75</v>
      </c>
      <c r="SU440" s="8">
        <v>0.19</v>
      </c>
      <c r="SV440" s="8">
        <v>70.67</v>
      </c>
      <c r="SW440" s="8">
        <v>0.15</v>
      </c>
      <c r="SX440" s="8">
        <v>71.040000000000006</v>
      </c>
      <c r="SY440" s="8">
        <v>0.12</v>
      </c>
      <c r="SZ440" s="8">
        <v>70.790000000000006</v>
      </c>
      <c r="TA440" s="8">
        <v>0.08</v>
      </c>
      <c r="TD440" s="8">
        <v>74</v>
      </c>
      <c r="TE440" s="8">
        <v>0.06</v>
      </c>
      <c r="TF440" s="8">
        <v>75.89</v>
      </c>
      <c r="TG440" s="8">
        <v>0.04</v>
      </c>
      <c r="TH440" s="8">
        <v>75.7</v>
      </c>
      <c r="TI440" s="8">
        <v>0.03</v>
      </c>
      <c r="TJ440" s="8">
        <v>75.12</v>
      </c>
      <c r="TK440" s="8">
        <v>0.04</v>
      </c>
      <c r="TL440" s="8">
        <v>73.89</v>
      </c>
      <c r="TN440" s="8">
        <v>75.099999999999994</v>
      </c>
      <c r="TO440" s="8">
        <v>0.03</v>
      </c>
      <c r="TP440" s="8">
        <v>57.25</v>
      </c>
      <c r="TQ440" s="8">
        <v>7.0000000000000007E-2</v>
      </c>
      <c r="TT440" s="8">
        <v>62.17</v>
      </c>
      <c r="TU440" s="8">
        <v>0.15</v>
      </c>
      <c r="TV440" s="8">
        <v>63.29</v>
      </c>
      <c r="TW440" s="8">
        <v>0.12</v>
      </c>
      <c r="TX440" s="8">
        <v>66.489999999999995</v>
      </c>
      <c r="TY440" s="8">
        <v>0.08</v>
      </c>
      <c r="WJ440" s="7" t="s">
        <v>3405</v>
      </c>
      <c r="WK440" s="8">
        <v>74.950999999999993</v>
      </c>
      <c r="WL440" s="8">
        <v>2.5000000000000001E-2</v>
      </c>
      <c r="WM440" s="8">
        <v>61.984999999999999</v>
      </c>
      <c r="WN440" s="8">
        <v>2.5000000000000001E-2</v>
      </c>
      <c r="WO440" s="8">
        <v>68.352000000000004</v>
      </c>
      <c r="WP440" s="8">
        <v>2.1999999999999999E-2</v>
      </c>
      <c r="WQ440" s="8">
        <v>58.381999999999998</v>
      </c>
      <c r="WR440" s="8">
        <v>2.1999999999999999E-2</v>
      </c>
      <c r="WS440" s="8">
        <v>55.000999999999998</v>
      </c>
      <c r="WT440" s="8">
        <v>1.0999999999999999E-2</v>
      </c>
      <c r="WU440" s="8">
        <v>50.997999999999998</v>
      </c>
      <c r="WV440" s="8">
        <v>1.4E-2</v>
      </c>
      <c r="WW440" s="8">
        <v>2856.8</v>
      </c>
      <c r="WX440" s="8">
        <v>2.6</v>
      </c>
      <c r="WY440" s="8">
        <v>2780.4</v>
      </c>
      <c r="WZ440" s="8">
        <v>2.5</v>
      </c>
      <c r="XA440" s="8">
        <v>0.46899999999999997</v>
      </c>
      <c r="XB440" s="8">
        <v>2E-3</v>
      </c>
      <c r="XC440" s="8">
        <v>-0.11799999999999999</v>
      </c>
      <c r="XD440" s="8">
        <v>1E-3</v>
      </c>
      <c r="XE440" s="8">
        <v>0.16600000000000001</v>
      </c>
      <c r="XF440" s="8">
        <v>3.0000000000000001E-3</v>
      </c>
      <c r="XG440" s="8">
        <v>1.6646000000000001</v>
      </c>
      <c r="XH440" s="8">
        <v>3.0000000000000001E-3</v>
      </c>
      <c r="XI440" s="8">
        <v>29.532</v>
      </c>
      <c r="XJ440" s="8">
        <v>1E-3</v>
      </c>
      <c r="XK440" s="8">
        <v>1401</v>
      </c>
      <c r="XL440" s="8">
        <v>11</v>
      </c>
      <c r="XM440" s="8">
        <v>1290</v>
      </c>
      <c r="XO440" s="1">
        <v>0.26761904761904715</v>
      </c>
      <c r="XP440" s="2">
        <v>744.08799999999871</v>
      </c>
      <c r="XQ440" s="4">
        <v>13.03</v>
      </c>
      <c r="XR440" s="4">
        <v>0.11799999999999999</v>
      </c>
      <c r="XS440" s="45">
        <f t="shared" si="355"/>
        <v>1.2611890864947657</v>
      </c>
      <c r="XT440" s="9">
        <f t="shared" si="309"/>
        <v>12814.553142585022</v>
      </c>
      <c r="XU440" s="46">
        <f t="shared" si="310"/>
        <v>153.19522355905511</v>
      </c>
      <c r="XV440" s="9">
        <f t="shared" si="337"/>
        <v>744.07420881680946</v>
      </c>
      <c r="XW440" s="9">
        <f t="shared" si="311"/>
        <v>3426.4088631103759</v>
      </c>
      <c r="XX440" s="9">
        <f t="shared" si="312"/>
        <v>9388.1442794746472</v>
      </c>
      <c r="XY440" s="15">
        <f t="shared" si="313"/>
        <v>8.3004152421378621E-3</v>
      </c>
      <c r="XZ440" s="9">
        <f t="shared" si="314"/>
        <v>25.774436543978549</v>
      </c>
      <c r="YA440" s="9">
        <f t="shared" si="315"/>
        <v>67.090810913505237</v>
      </c>
      <c r="YB440" s="10">
        <v>13.029516999463359</v>
      </c>
      <c r="YC440" s="10">
        <v>13.376041918338998</v>
      </c>
      <c r="YD440" s="3">
        <v>6.9800453884765459E-3</v>
      </c>
      <c r="YE440" s="9">
        <v>20.776523964700363</v>
      </c>
      <c r="YF440" s="15">
        <v>8.7823131374503583E-3</v>
      </c>
      <c r="YG440" s="9">
        <v>27.598534198307306</v>
      </c>
      <c r="YH440" s="15">
        <v>8.0500850747448564E-3</v>
      </c>
      <c r="YI440" s="9">
        <v>25.189926564577153</v>
      </c>
      <c r="YJ440" s="9">
        <f t="shared" si="316"/>
        <v>69.629518471574755</v>
      </c>
      <c r="YK440" s="9">
        <f t="shared" si="317"/>
        <v>59.274317322317955</v>
      </c>
      <c r="YL440" s="9">
        <f t="shared" si="318"/>
        <v>24.882733394146328</v>
      </c>
      <c r="YM440" s="9"/>
      <c r="YN440" s="9"/>
      <c r="YO440" s="9"/>
      <c r="YP440" s="14"/>
      <c r="YQ440" s="9"/>
      <c r="YR440" s="9"/>
      <c r="YS440" s="10"/>
      <c r="YT440" s="15"/>
      <c r="YU440" s="16"/>
      <c r="YV440" s="16"/>
      <c r="YW440" s="47"/>
      <c r="YX440" s="5"/>
      <c r="YY440" s="5"/>
      <c r="YZ440" s="5"/>
      <c r="ZA440" s="5"/>
      <c r="ZB440" s="5"/>
      <c r="ZC440" s="6"/>
    </row>
    <row r="441" spans="1:679" s="8" customFormat="1" x14ac:dyDescent="0.25">
      <c r="A441" s="8">
        <v>2</v>
      </c>
      <c r="B441" s="8" t="s">
        <v>584</v>
      </c>
      <c r="C441" s="8" t="s">
        <v>585</v>
      </c>
      <c r="D441" s="8" t="s">
        <v>584</v>
      </c>
      <c r="E441" s="8" t="s">
        <v>3314</v>
      </c>
      <c r="F441" s="8" t="s">
        <v>3323</v>
      </c>
      <c r="G441" s="8" t="s">
        <v>3323</v>
      </c>
      <c r="H441" s="8" t="s">
        <v>3325</v>
      </c>
      <c r="I441" s="8" t="s">
        <v>3310</v>
      </c>
      <c r="J441" s="8" t="s">
        <v>3310</v>
      </c>
      <c r="K441" s="8">
        <v>866</v>
      </c>
      <c r="L441" s="8">
        <v>5.75</v>
      </c>
      <c r="N441" s="7">
        <v>0</v>
      </c>
      <c r="O441" s="7">
        <v>0</v>
      </c>
      <c r="P441" s="8" t="s">
        <v>3369</v>
      </c>
      <c r="Q441" s="8" t="s">
        <v>201</v>
      </c>
      <c r="R441" s="8" t="s">
        <v>586</v>
      </c>
      <c r="S441" s="8" t="s">
        <v>119</v>
      </c>
      <c r="T441" s="8" t="s">
        <v>120</v>
      </c>
      <c r="U441" s="8" t="s">
        <v>121</v>
      </c>
      <c r="V441" s="8" t="s">
        <v>3378</v>
      </c>
      <c r="W441" s="8" t="s">
        <v>3382</v>
      </c>
      <c r="X441" s="8" t="s">
        <v>3388</v>
      </c>
      <c r="Y441" s="8" t="s">
        <v>3388</v>
      </c>
      <c r="Z441" s="8" t="s">
        <v>122</v>
      </c>
      <c r="AA441" s="8" t="s">
        <v>123</v>
      </c>
      <c r="AB441" s="8" t="s">
        <v>124</v>
      </c>
      <c r="AC441" s="8" t="s">
        <v>125</v>
      </c>
      <c r="AD441" s="8" t="s">
        <v>126</v>
      </c>
      <c r="AE441" s="8" t="s">
        <v>3393</v>
      </c>
      <c r="AF441" s="8" t="s">
        <v>127</v>
      </c>
      <c r="AG441" s="8">
        <v>75</v>
      </c>
      <c r="AH441" s="8">
        <v>62</v>
      </c>
      <c r="AI441" s="8">
        <v>55</v>
      </c>
      <c r="AJ441" s="8">
        <v>51</v>
      </c>
      <c r="AK441" s="8">
        <v>6.4</v>
      </c>
      <c r="AL441" s="8">
        <v>6.2</v>
      </c>
      <c r="AM441" s="8">
        <v>6.4</v>
      </c>
      <c r="AN441" s="8">
        <v>6.2</v>
      </c>
      <c r="AO441" s="8">
        <v>459.8</v>
      </c>
      <c r="AP441" s="8">
        <v>0</v>
      </c>
      <c r="AQ441" s="8">
        <v>3.3</v>
      </c>
      <c r="AR441" s="8">
        <v>0</v>
      </c>
      <c r="AS441" s="8">
        <v>3732</v>
      </c>
      <c r="AT441" s="8">
        <v>15</v>
      </c>
      <c r="AU441" s="8">
        <v>3380</v>
      </c>
      <c r="AV441" s="8">
        <v>79</v>
      </c>
      <c r="AW441" s="8">
        <v>2777</v>
      </c>
      <c r="AX441" s="8">
        <v>73</v>
      </c>
      <c r="AY441" s="8">
        <v>6512</v>
      </c>
      <c r="AZ441" s="8">
        <v>78</v>
      </c>
      <c r="BA441" s="8">
        <v>4.8023598820000002</v>
      </c>
      <c r="BB441" s="8">
        <v>857</v>
      </c>
      <c r="BC441" s="8">
        <v>1270</v>
      </c>
      <c r="BE441" s="8">
        <v>2.7522123889999999</v>
      </c>
      <c r="CO441" s="8" t="s">
        <v>587</v>
      </c>
      <c r="CP441" s="8" t="s">
        <v>588</v>
      </c>
      <c r="CQ441" s="8">
        <v>74.994</v>
      </c>
      <c r="CR441" s="8">
        <v>7.0000000000000001E-3</v>
      </c>
      <c r="CS441" s="8">
        <v>61.987000000000002</v>
      </c>
      <c r="CT441" s="8">
        <v>2.5999999999999999E-2</v>
      </c>
      <c r="CU441" s="8">
        <v>54.997</v>
      </c>
      <c r="CV441" s="8">
        <v>8.9999999999999993E-3</v>
      </c>
      <c r="CW441" s="8">
        <v>51.012</v>
      </c>
      <c r="CX441" s="8">
        <v>1.4E-2</v>
      </c>
      <c r="CY441" s="8">
        <v>74.97</v>
      </c>
      <c r="CZ441" s="8">
        <v>0.03</v>
      </c>
      <c r="DA441" s="8">
        <v>73.849999999999994</v>
      </c>
      <c r="DB441" s="8">
        <v>0.03</v>
      </c>
      <c r="DC441" s="8">
        <v>74.06</v>
      </c>
      <c r="DD441" s="8">
        <v>0.01</v>
      </c>
      <c r="DE441" s="8">
        <v>0.14199999999999999</v>
      </c>
      <c r="DF441" s="8">
        <v>3.0000000000000001E-3</v>
      </c>
      <c r="DG441" s="8">
        <v>1.5498000000000001</v>
      </c>
      <c r="DH441" s="8">
        <v>1.9E-3</v>
      </c>
      <c r="DI441" s="8">
        <v>3732</v>
      </c>
      <c r="DJ441" s="8">
        <v>15</v>
      </c>
      <c r="DK441" s="8">
        <v>2777</v>
      </c>
      <c r="DL441" s="8">
        <v>73</v>
      </c>
      <c r="DM441" s="8">
        <v>4.8019999999999996</v>
      </c>
      <c r="DN441" s="8">
        <v>7.1999999999999995E-2</v>
      </c>
      <c r="DU441" s="8">
        <v>459.8</v>
      </c>
      <c r="DV441" s="8">
        <v>2</v>
      </c>
      <c r="DW441" s="8">
        <v>460</v>
      </c>
      <c r="DX441" s="8">
        <v>2</v>
      </c>
      <c r="DY441" s="8">
        <v>460.1</v>
      </c>
      <c r="DZ441" s="8">
        <v>2</v>
      </c>
      <c r="EA441" s="8">
        <v>3.3</v>
      </c>
      <c r="EB441" s="8">
        <v>0</v>
      </c>
      <c r="EC441" s="8">
        <v>2.9</v>
      </c>
      <c r="ED441" s="8">
        <v>0</v>
      </c>
      <c r="EE441" s="8">
        <v>3.2</v>
      </c>
      <c r="EF441" s="8">
        <v>0</v>
      </c>
      <c r="EG441" s="8">
        <v>1383.8</v>
      </c>
      <c r="EH441" s="8">
        <v>14.6</v>
      </c>
      <c r="EI441" s="8">
        <v>1118.8</v>
      </c>
      <c r="EJ441" s="8">
        <v>18.600000000000001</v>
      </c>
      <c r="EK441" s="8">
        <v>-9.9</v>
      </c>
      <c r="EL441" s="8">
        <v>0.4</v>
      </c>
      <c r="EM441" s="8">
        <v>460</v>
      </c>
      <c r="EO441" s="8">
        <v>460</v>
      </c>
      <c r="EQ441" s="8">
        <v>460</v>
      </c>
      <c r="ES441" s="8">
        <v>2.8</v>
      </c>
      <c r="EU441" s="8">
        <v>2.9</v>
      </c>
      <c r="EW441" s="8">
        <v>2.9</v>
      </c>
      <c r="EY441" s="8">
        <v>0.48</v>
      </c>
      <c r="FW441" s="8">
        <v>0.5</v>
      </c>
      <c r="FY441" s="8">
        <v>0</v>
      </c>
      <c r="GA441" s="8">
        <v>0</v>
      </c>
      <c r="GC441" s="8">
        <v>85</v>
      </c>
      <c r="GE441" s="8">
        <v>1355</v>
      </c>
      <c r="GT441" s="8">
        <v>95.19</v>
      </c>
      <c r="GU441" s="8">
        <v>0.03</v>
      </c>
      <c r="GV441" s="8">
        <v>57.41</v>
      </c>
      <c r="GW441" s="8">
        <v>0.04</v>
      </c>
      <c r="GX441" s="8">
        <v>56.33</v>
      </c>
      <c r="GY441" s="8">
        <v>0.01</v>
      </c>
      <c r="GZ441" s="8">
        <v>-1.07</v>
      </c>
      <c r="HA441" s="8">
        <v>0.04</v>
      </c>
      <c r="HB441" s="8">
        <v>96.09</v>
      </c>
      <c r="HC441" s="8">
        <v>0.01</v>
      </c>
      <c r="HD441" s="8">
        <v>58.12</v>
      </c>
      <c r="HE441" s="8">
        <v>0.02</v>
      </c>
      <c r="HF441" s="8">
        <v>56.83</v>
      </c>
      <c r="HG441" s="8">
        <v>0.01</v>
      </c>
      <c r="HH441" s="8">
        <v>-1.29</v>
      </c>
      <c r="HI441" s="8">
        <v>0.02</v>
      </c>
      <c r="HL441" s="8">
        <v>71.34</v>
      </c>
      <c r="HM441" s="8">
        <v>0.03</v>
      </c>
      <c r="HR441" s="8">
        <v>95.56</v>
      </c>
      <c r="HS441" s="8">
        <v>0.02</v>
      </c>
      <c r="HT441" s="8">
        <v>71.87</v>
      </c>
      <c r="HU441" s="8">
        <v>0.02</v>
      </c>
      <c r="HV441" s="8">
        <v>56.54</v>
      </c>
      <c r="HW441" s="8">
        <v>0.01</v>
      </c>
      <c r="HX441" s="8">
        <v>15.33</v>
      </c>
      <c r="HY441" s="8">
        <v>0.02</v>
      </c>
      <c r="HZ441" s="8">
        <v>95.57</v>
      </c>
      <c r="IA441" s="8">
        <v>0.02</v>
      </c>
      <c r="IB441" s="8">
        <v>60.55</v>
      </c>
      <c r="IC441" s="8">
        <v>0.03</v>
      </c>
      <c r="ID441" s="8">
        <v>56.54</v>
      </c>
      <c r="IE441" s="8">
        <v>0.01</v>
      </c>
      <c r="IF441" s="8">
        <v>4.01</v>
      </c>
      <c r="IG441" s="8">
        <v>0.02</v>
      </c>
      <c r="KB441" s="8">
        <v>96.59</v>
      </c>
      <c r="KC441" s="8">
        <v>0.03</v>
      </c>
      <c r="KD441" s="8">
        <v>56.44</v>
      </c>
      <c r="KE441" s="8">
        <v>0.02</v>
      </c>
      <c r="KF441" s="8">
        <v>57.1</v>
      </c>
      <c r="KG441" s="8">
        <v>0.01</v>
      </c>
      <c r="KH441" s="8">
        <v>-0.67</v>
      </c>
      <c r="KI441" s="8">
        <v>0.02</v>
      </c>
      <c r="KJ441" s="8">
        <v>96.59</v>
      </c>
      <c r="KK441" s="8">
        <v>0.02</v>
      </c>
      <c r="KL441" s="8">
        <v>57.11</v>
      </c>
      <c r="KM441" s="8">
        <v>0.02</v>
      </c>
      <c r="KN441" s="8">
        <v>-7.0000000000000007E-2</v>
      </c>
      <c r="KO441" s="8">
        <v>0.18</v>
      </c>
      <c r="KR441" s="8">
        <v>73.2</v>
      </c>
      <c r="KS441" s="8">
        <v>0.08</v>
      </c>
      <c r="KX441" s="8">
        <v>96.03</v>
      </c>
      <c r="KY441" s="8">
        <v>0.02</v>
      </c>
      <c r="KZ441" s="8">
        <v>56.8</v>
      </c>
      <c r="LA441" s="8">
        <v>0.01</v>
      </c>
      <c r="LB441" s="8">
        <v>14.78</v>
      </c>
      <c r="LC441" s="8">
        <v>0.06</v>
      </c>
      <c r="LD441" s="8">
        <v>96.33</v>
      </c>
      <c r="LE441" s="8">
        <v>0.02</v>
      </c>
      <c r="LF441" s="8">
        <v>61.26</v>
      </c>
      <c r="LG441" s="8">
        <v>0.02</v>
      </c>
      <c r="LH441" s="8">
        <v>56.97</v>
      </c>
      <c r="LI441" s="8">
        <v>0.01</v>
      </c>
      <c r="LJ441" s="8">
        <v>4.3</v>
      </c>
      <c r="LK441" s="8">
        <v>0.03</v>
      </c>
      <c r="LL441" s="8">
        <v>60.43</v>
      </c>
      <c r="LM441" s="8">
        <v>0.08</v>
      </c>
      <c r="MP441" s="8">
        <v>59.42</v>
      </c>
      <c r="MQ441" s="8">
        <v>0.02</v>
      </c>
      <c r="MR441" s="8">
        <v>60.53</v>
      </c>
      <c r="MS441" s="8">
        <v>0.02</v>
      </c>
      <c r="MT441" s="8">
        <v>60.43</v>
      </c>
      <c r="MU441" s="8">
        <v>0.08</v>
      </c>
      <c r="MV441" s="8">
        <v>61.66</v>
      </c>
      <c r="MW441" s="8">
        <v>0.04</v>
      </c>
      <c r="MX441" s="8">
        <v>73.88</v>
      </c>
      <c r="MY441" s="8">
        <v>0.04</v>
      </c>
      <c r="MZ441" s="8">
        <v>73.680000000000007</v>
      </c>
      <c r="NA441" s="8">
        <v>0.03</v>
      </c>
      <c r="NB441" s="8">
        <v>73.56</v>
      </c>
      <c r="NC441" s="8">
        <v>0.03</v>
      </c>
      <c r="ND441" s="8">
        <v>74.180000000000007</v>
      </c>
      <c r="NE441" s="8">
        <v>0.02</v>
      </c>
      <c r="NF441" s="8">
        <v>74.180000000000007</v>
      </c>
      <c r="NG441" s="8">
        <v>0.02</v>
      </c>
      <c r="NJ441" s="8">
        <v>56.77</v>
      </c>
      <c r="NK441" s="8">
        <v>0.02</v>
      </c>
      <c r="NL441" s="8">
        <v>71.680000000000007</v>
      </c>
      <c r="NM441" s="8">
        <v>0.02</v>
      </c>
      <c r="NN441" s="8">
        <v>72.349999999999994</v>
      </c>
      <c r="NO441" s="8">
        <v>0.02</v>
      </c>
      <c r="NP441" s="8">
        <v>60.68</v>
      </c>
      <c r="NQ441" s="8">
        <v>0.01</v>
      </c>
      <c r="NR441" s="8">
        <v>56.96</v>
      </c>
      <c r="NS441" s="8">
        <v>0.01</v>
      </c>
      <c r="NT441" s="8">
        <v>57.47</v>
      </c>
      <c r="NU441" s="8">
        <v>0.1</v>
      </c>
      <c r="NV441" s="8">
        <v>73.81</v>
      </c>
      <c r="NW441" s="8">
        <v>0.08</v>
      </c>
      <c r="NX441" s="8">
        <v>72.84</v>
      </c>
      <c r="NY441" s="8">
        <v>0.02</v>
      </c>
      <c r="NZ441" s="8">
        <v>63.3</v>
      </c>
      <c r="OA441" s="8">
        <v>0.04</v>
      </c>
      <c r="OB441" s="8">
        <v>71.34</v>
      </c>
      <c r="OC441" s="8">
        <v>0.03</v>
      </c>
      <c r="OD441" s="8">
        <v>73.2</v>
      </c>
      <c r="OE441" s="8">
        <v>0.08</v>
      </c>
      <c r="OF441" s="8">
        <v>55.73</v>
      </c>
      <c r="OG441" s="8">
        <v>0.04</v>
      </c>
      <c r="OH441" s="8">
        <v>58.53</v>
      </c>
      <c r="OI441" s="8">
        <v>0.02</v>
      </c>
      <c r="OJ441" s="8">
        <v>61.44</v>
      </c>
      <c r="OK441" s="8">
        <v>0.02</v>
      </c>
      <c r="OL441" s="8">
        <v>58.31</v>
      </c>
      <c r="OM441" s="8">
        <v>0.04</v>
      </c>
      <c r="ON441" s="8">
        <v>59.31</v>
      </c>
      <c r="OO441" s="8">
        <v>0.1</v>
      </c>
      <c r="OP441" s="8">
        <v>60.53</v>
      </c>
      <c r="OQ441" s="8">
        <v>0.02</v>
      </c>
      <c r="OR441" s="8">
        <v>61.66</v>
      </c>
      <c r="OS441" s="8">
        <v>0.04</v>
      </c>
      <c r="PJ441" s="8">
        <v>57.41</v>
      </c>
      <c r="PK441" s="8">
        <v>0.04</v>
      </c>
      <c r="PL441" s="8">
        <v>57.18</v>
      </c>
      <c r="PM441" s="8">
        <v>0.17</v>
      </c>
      <c r="PN441" s="8">
        <v>59.42</v>
      </c>
      <c r="PO441" s="8">
        <v>0.02</v>
      </c>
      <c r="PP441" s="8">
        <v>60.43</v>
      </c>
      <c r="PQ441" s="8">
        <v>0.08</v>
      </c>
      <c r="QH441" s="8">
        <v>71.58</v>
      </c>
      <c r="QI441" s="8">
        <v>0.05</v>
      </c>
      <c r="QV441" s="8">
        <v>58.22</v>
      </c>
      <c r="QW441" s="8">
        <v>0.02</v>
      </c>
      <c r="QX441" s="8">
        <v>56.25</v>
      </c>
      <c r="QY441" s="8">
        <v>0.09</v>
      </c>
      <c r="QZ441" s="8">
        <v>55.78</v>
      </c>
      <c r="RA441" s="8">
        <v>7.0000000000000007E-2</v>
      </c>
      <c r="RB441" s="8">
        <v>75.36</v>
      </c>
      <c r="RC441" s="8">
        <v>0.02</v>
      </c>
      <c r="RD441" s="8">
        <v>73.03</v>
      </c>
      <c r="RE441" s="8">
        <v>0.05</v>
      </c>
      <c r="RF441" s="8">
        <v>74.77</v>
      </c>
      <c r="RG441" s="8">
        <v>0.02</v>
      </c>
      <c r="RH441" s="8">
        <v>74.010000000000005</v>
      </c>
      <c r="RI441" s="8">
        <v>0.04</v>
      </c>
      <c r="RJ441" s="8">
        <v>75.900000000000006</v>
      </c>
      <c r="RK441" s="8">
        <v>1.6</v>
      </c>
      <c r="RL441" s="8">
        <v>75.75</v>
      </c>
      <c r="RM441" s="8">
        <v>0.03</v>
      </c>
      <c r="RN441" s="8">
        <v>75.38</v>
      </c>
      <c r="RO441" s="8">
        <v>0.03</v>
      </c>
      <c r="RP441" s="8">
        <v>69.42</v>
      </c>
      <c r="RQ441" s="8">
        <v>0.12</v>
      </c>
      <c r="RR441" s="8">
        <v>71.680000000000007</v>
      </c>
      <c r="RS441" s="8">
        <v>0.05</v>
      </c>
      <c r="RT441" s="8">
        <v>71.709999999999994</v>
      </c>
      <c r="RU441" s="8">
        <v>0.04</v>
      </c>
      <c r="RV441" s="8">
        <v>72.41</v>
      </c>
      <c r="RW441" s="8">
        <v>7.0000000000000007E-2</v>
      </c>
      <c r="RX441" s="8">
        <v>72.459999999999994</v>
      </c>
      <c r="RY441" s="8">
        <v>0.06</v>
      </c>
      <c r="RZ441" s="8">
        <v>72.38</v>
      </c>
      <c r="SA441" s="8">
        <v>0.06</v>
      </c>
      <c r="SB441" s="8">
        <v>72.69</v>
      </c>
      <c r="SC441" s="8">
        <v>0.04</v>
      </c>
      <c r="SD441" s="8">
        <v>73.47</v>
      </c>
      <c r="SE441" s="8">
        <v>0.04</v>
      </c>
      <c r="SF441" s="8">
        <v>74.010000000000005</v>
      </c>
      <c r="SG441" s="8">
        <v>0.03</v>
      </c>
      <c r="SH441" s="8">
        <v>73.44</v>
      </c>
      <c r="SI441" s="8">
        <v>0.04</v>
      </c>
      <c r="SJ441" s="8">
        <v>73.94</v>
      </c>
      <c r="SK441" s="8">
        <v>0.03</v>
      </c>
      <c r="SL441" s="8">
        <v>74.849999999999994</v>
      </c>
      <c r="SM441" s="8">
        <v>0.02</v>
      </c>
      <c r="SN441" s="8">
        <v>74.849999999999994</v>
      </c>
      <c r="SO441" s="8">
        <v>0.02</v>
      </c>
      <c r="SP441" s="8">
        <v>74.760000000000005</v>
      </c>
      <c r="SQ441" s="8">
        <v>0.02</v>
      </c>
      <c r="SR441" s="8">
        <v>73.989999999999995</v>
      </c>
      <c r="SS441" s="8">
        <v>0.17</v>
      </c>
      <c r="ST441" s="8">
        <v>74.989999999999995</v>
      </c>
      <c r="SU441" s="8">
        <v>0.02</v>
      </c>
      <c r="SV441" s="8">
        <v>74.72</v>
      </c>
      <c r="SW441" s="8">
        <v>0.02</v>
      </c>
      <c r="SX441" s="8">
        <v>69.28</v>
      </c>
      <c r="SY441" s="8">
        <v>0.16</v>
      </c>
      <c r="SZ441" s="8">
        <v>69.650000000000006</v>
      </c>
      <c r="TA441" s="8">
        <v>0.12</v>
      </c>
      <c r="TD441" s="8">
        <v>73.48</v>
      </c>
      <c r="TE441" s="8">
        <v>0.06</v>
      </c>
      <c r="TF441" s="8">
        <v>75.78</v>
      </c>
      <c r="TG441" s="8">
        <v>0.02</v>
      </c>
      <c r="TH441" s="8">
        <v>75.61</v>
      </c>
      <c r="TI441" s="8">
        <v>0.02</v>
      </c>
      <c r="TJ441" s="8">
        <v>74.94</v>
      </c>
      <c r="TK441" s="8">
        <v>0.03</v>
      </c>
      <c r="TL441" s="8">
        <v>73.33</v>
      </c>
      <c r="TN441" s="8">
        <v>75.06</v>
      </c>
      <c r="TO441" s="8">
        <v>0.02</v>
      </c>
      <c r="TP441" s="8">
        <v>69.010000000000005</v>
      </c>
      <c r="TQ441" s="8">
        <v>0.12</v>
      </c>
      <c r="TT441" s="8">
        <v>71.89</v>
      </c>
      <c r="TU441" s="8">
        <v>7.0000000000000007E-2</v>
      </c>
      <c r="TV441" s="8">
        <v>74.180000000000007</v>
      </c>
      <c r="TW441" s="8">
        <v>0.03</v>
      </c>
      <c r="TX441" s="8">
        <v>74.900000000000006</v>
      </c>
      <c r="TY441" s="8">
        <v>0.02</v>
      </c>
      <c r="WJ441" s="7" t="s">
        <v>3405</v>
      </c>
      <c r="WK441" s="8">
        <v>74.994</v>
      </c>
      <c r="WL441" s="8">
        <v>7.0000000000000001E-3</v>
      </c>
      <c r="WM441" s="8">
        <v>61.987000000000002</v>
      </c>
      <c r="WN441" s="8">
        <v>2.5999999999999999E-2</v>
      </c>
      <c r="WO441" s="8">
        <v>73.757999999999996</v>
      </c>
      <c r="WP441" s="8">
        <v>6.0000000000000001E-3</v>
      </c>
      <c r="WQ441" s="8">
        <v>61.25</v>
      </c>
      <c r="WR441" s="8">
        <v>2.9000000000000001E-2</v>
      </c>
      <c r="WS441" s="8">
        <v>54.997</v>
      </c>
      <c r="WT441" s="8">
        <v>8.9999999999999993E-3</v>
      </c>
      <c r="WU441" s="8">
        <v>51.012</v>
      </c>
      <c r="WV441" s="8">
        <v>1.4E-2</v>
      </c>
      <c r="WW441" s="8">
        <v>2773.1</v>
      </c>
      <c r="WX441" s="8">
        <v>1.7</v>
      </c>
      <c r="WY441" s="8">
        <v>2663.4</v>
      </c>
      <c r="WZ441" s="8">
        <v>1.6</v>
      </c>
      <c r="XA441" s="8">
        <v>0.56599999999999995</v>
      </c>
      <c r="XB441" s="8">
        <v>3.0000000000000001E-3</v>
      </c>
      <c r="XC441" s="8">
        <v>-0.23100000000000001</v>
      </c>
      <c r="XD441" s="8">
        <v>2E-3</v>
      </c>
      <c r="XE441" s="8">
        <v>0.14199999999999999</v>
      </c>
      <c r="XF441" s="8">
        <v>3.0000000000000001E-3</v>
      </c>
      <c r="XG441" s="8">
        <v>1.5498000000000001</v>
      </c>
      <c r="XH441" s="8">
        <v>1.9E-3</v>
      </c>
      <c r="XI441" s="8">
        <v>29.407</v>
      </c>
      <c r="XJ441" s="8">
        <v>0</v>
      </c>
      <c r="XK441" s="8">
        <v>1356</v>
      </c>
      <c r="XL441" s="8">
        <v>11</v>
      </c>
      <c r="XM441" s="8">
        <v>1270</v>
      </c>
      <c r="XO441" s="11">
        <v>0</v>
      </c>
      <c r="XP441" s="2">
        <v>0</v>
      </c>
      <c r="XQ441" s="4">
        <v>13.029</v>
      </c>
      <c r="XR441" s="4">
        <v>0.23100000000000001</v>
      </c>
      <c r="XS441" s="45">
        <f t="shared" si="355"/>
        <v>1.2622653831958357</v>
      </c>
      <c r="XT441" s="9">
        <f t="shared" si="309"/>
        <v>12309.137898557297</v>
      </c>
      <c r="XU441" s="46">
        <f t="shared" si="310"/>
        <v>177.09974211023621</v>
      </c>
      <c r="XV441" s="9">
        <f t="shared" ref="XV441:XV472" si="356">XP441*SQRT(-XC441*YB441/(XR441*XQ441))</f>
        <v>0</v>
      </c>
      <c r="XW441" s="9">
        <f t="shared" si="311"/>
        <v>0</v>
      </c>
      <c r="XX441" s="9">
        <f t="shared" si="312"/>
        <v>12309.137898557297</v>
      </c>
      <c r="XY441" s="15">
        <f t="shared" si="313"/>
        <v>8.7734721174279173E-3</v>
      </c>
      <c r="XZ441" s="9">
        <f t="shared" si="314"/>
        <v>27.599347165571647</v>
      </c>
      <c r="YA441" s="9">
        <f t="shared" si="315"/>
        <v>72.495734616804157</v>
      </c>
      <c r="YB441" s="10">
        <v>13.02948089952562</v>
      </c>
      <c r="YC441" s="10">
        <v>13.517274838516627</v>
      </c>
      <c r="YD441" s="3">
        <v>6.98842495311867E-3</v>
      </c>
      <c r="YE441" s="9">
        <v>20.78464690403203</v>
      </c>
      <c r="YF441" s="15">
        <v>8.7734721174279173E-3</v>
      </c>
      <c r="YG441" s="9">
        <v>27.599347165571647</v>
      </c>
      <c r="YH441" s="15">
        <v>8.5832713944874531E-3</v>
      </c>
      <c r="YI441" s="9">
        <v>27.089860659143671</v>
      </c>
      <c r="YJ441" s="9">
        <f t="shared" si="316"/>
        <v>74.994</v>
      </c>
      <c r="YK441" s="9">
        <f t="shared" si="317"/>
        <v>61.987009136886989</v>
      </c>
      <c r="YL441" s="9">
        <f t="shared" si="318"/>
        <v>26.782106508514676</v>
      </c>
      <c r="YM441" s="9"/>
      <c r="YN441" s="9"/>
      <c r="YO441" s="9"/>
      <c r="YP441" s="14"/>
      <c r="YQ441" s="9"/>
      <c r="YR441" s="9"/>
      <c r="YS441" s="10"/>
      <c r="YT441" s="15"/>
      <c r="YU441" s="16"/>
      <c r="YV441" s="16"/>
      <c r="YW441" s="47"/>
      <c r="YX441" s="5"/>
      <c r="YY441" s="5"/>
      <c r="YZ441" s="5"/>
      <c r="ZA441" s="5"/>
      <c r="ZB441" s="5"/>
      <c r="ZC441" s="6"/>
    </row>
    <row r="442" spans="1:679" s="8" customFormat="1" x14ac:dyDescent="0.25">
      <c r="A442" s="8">
        <v>2</v>
      </c>
      <c r="B442" s="8" t="s">
        <v>598</v>
      </c>
      <c r="C442" s="8" t="s">
        <v>599</v>
      </c>
      <c r="D442" s="8" t="s">
        <v>598</v>
      </c>
      <c r="E442" s="8" t="s">
        <v>3324</v>
      </c>
      <c r="F442" s="8" t="s">
        <v>3323</v>
      </c>
      <c r="G442" s="8" t="s">
        <v>3323</v>
      </c>
      <c r="H442" s="8" t="s">
        <v>3325</v>
      </c>
      <c r="I442" s="8" t="s">
        <v>3310</v>
      </c>
      <c r="J442" s="8" t="s">
        <v>3310</v>
      </c>
      <c r="K442" s="8">
        <v>866</v>
      </c>
      <c r="L442" s="8">
        <v>5.75</v>
      </c>
      <c r="N442" s="7">
        <v>0</v>
      </c>
      <c r="O442" s="7">
        <v>0</v>
      </c>
      <c r="P442" s="8" t="s">
        <v>3369</v>
      </c>
      <c r="Q442" s="8" t="s">
        <v>505</v>
      </c>
      <c r="R442" s="8" t="s">
        <v>600</v>
      </c>
      <c r="S442" s="8" t="s">
        <v>119</v>
      </c>
      <c r="T442" s="8" t="s">
        <v>120</v>
      </c>
      <c r="U442" s="8" t="s">
        <v>121</v>
      </c>
      <c r="V442" s="8" t="s">
        <v>3378</v>
      </c>
      <c r="W442" s="8" t="s">
        <v>3382</v>
      </c>
      <c r="X442" s="8" t="s">
        <v>3388</v>
      </c>
      <c r="Y442" s="8" t="s">
        <v>3388</v>
      </c>
      <c r="Z442" s="8" t="s">
        <v>122</v>
      </c>
      <c r="AA442" s="8" t="s">
        <v>123</v>
      </c>
      <c r="AB442" s="8" t="s">
        <v>124</v>
      </c>
      <c r="AC442" s="8" t="s">
        <v>125</v>
      </c>
      <c r="AD442" s="8" t="s">
        <v>126</v>
      </c>
      <c r="AE442" s="8" t="s">
        <v>3393</v>
      </c>
      <c r="AF442" s="8" t="s">
        <v>127</v>
      </c>
      <c r="AG442" s="8">
        <v>75</v>
      </c>
      <c r="AH442" s="8">
        <v>62</v>
      </c>
      <c r="AI442" s="8">
        <v>55</v>
      </c>
      <c r="AJ442" s="8">
        <v>51</v>
      </c>
      <c r="AK442" s="8">
        <v>6.4</v>
      </c>
      <c r="AL442" s="8">
        <v>6.2</v>
      </c>
      <c r="AM442" s="8">
        <v>6.4</v>
      </c>
      <c r="AN442" s="8">
        <v>6.2</v>
      </c>
      <c r="AO442" s="8">
        <v>460.2</v>
      </c>
      <c r="AP442" s="8">
        <v>0</v>
      </c>
      <c r="AQ442" s="8">
        <v>3.4</v>
      </c>
      <c r="AR442" s="8">
        <v>0</v>
      </c>
      <c r="AS442" s="8">
        <v>40506</v>
      </c>
      <c r="AT442" s="8">
        <v>83</v>
      </c>
      <c r="AU442" s="8">
        <v>40009</v>
      </c>
      <c r="AV442" s="8">
        <v>312</v>
      </c>
      <c r="AW442" s="8">
        <v>19600</v>
      </c>
      <c r="AX442" s="8">
        <v>239</v>
      </c>
      <c r="AY442" s="8">
        <v>60124</v>
      </c>
      <c r="AZ442" s="8">
        <v>275</v>
      </c>
      <c r="BA442" s="8">
        <v>43.007153076000002</v>
      </c>
      <c r="BB442" s="8">
        <v>858</v>
      </c>
      <c r="BC442" s="8">
        <v>1290</v>
      </c>
      <c r="BE442" s="8">
        <v>28.974248927000001</v>
      </c>
      <c r="CO442" s="8" t="s">
        <v>601</v>
      </c>
      <c r="CP442" s="8" t="s">
        <v>602</v>
      </c>
      <c r="CQ442" s="8">
        <v>74.959000000000003</v>
      </c>
      <c r="CR442" s="8">
        <v>2.1000000000000001E-2</v>
      </c>
      <c r="CS442" s="8">
        <v>61.99</v>
      </c>
      <c r="CT442" s="8">
        <v>4.1000000000000002E-2</v>
      </c>
      <c r="CU442" s="8">
        <v>55.000999999999998</v>
      </c>
      <c r="CV442" s="8">
        <v>8.9999999999999993E-3</v>
      </c>
      <c r="CW442" s="8">
        <v>51.003999999999998</v>
      </c>
      <c r="CX442" s="8">
        <v>1.2999999999999999E-2</v>
      </c>
      <c r="CY442" s="8">
        <v>75.16</v>
      </c>
      <c r="CZ442" s="8">
        <v>0.1</v>
      </c>
      <c r="DA442" s="8">
        <v>62.23</v>
      </c>
      <c r="DB442" s="8">
        <v>0.05</v>
      </c>
      <c r="DC442" s="8">
        <v>64.599999999999994</v>
      </c>
      <c r="DD442" s="8">
        <v>0.02</v>
      </c>
      <c r="DE442" s="8">
        <v>0.14099999999999999</v>
      </c>
      <c r="DF442" s="8">
        <v>3.0000000000000001E-3</v>
      </c>
      <c r="DG442" s="8">
        <v>1.603</v>
      </c>
      <c r="DH442" s="8">
        <v>2.8999999999999998E-3</v>
      </c>
      <c r="DI442" s="8">
        <v>40506</v>
      </c>
      <c r="DJ442" s="8">
        <v>83</v>
      </c>
      <c r="DK442" s="8">
        <v>19600</v>
      </c>
      <c r="DL442" s="8">
        <v>239</v>
      </c>
      <c r="DM442" s="8">
        <v>43.026000000000003</v>
      </c>
      <c r="DN442" s="8">
        <v>0.39200000000000002</v>
      </c>
      <c r="DU442" s="8">
        <v>460.2</v>
      </c>
      <c r="DV442" s="8">
        <v>2</v>
      </c>
      <c r="DW442" s="8">
        <v>460.6</v>
      </c>
      <c r="DX442" s="8">
        <v>2</v>
      </c>
      <c r="DY442" s="8">
        <v>459.9</v>
      </c>
      <c r="DZ442" s="8">
        <v>2</v>
      </c>
      <c r="EA442" s="8">
        <v>3.4</v>
      </c>
      <c r="EB442" s="8">
        <v>0</v>
      </c>
      <c r="EC442" s="8">
        <v>3</v>
      </c>
      <c r="ED442" s="8">
        <v>0</v>
      </c>
      <c r="EE442" s="8">
        <v>3.2</v>
      </c>
      <c r="EF442" s="8">
        <v>0</v>
      </c>
      <c r="EG442" s="8">
        <v>1420.1</v>
      </c>
      <c r="EH442" s="8">
        <v>14.6</v>
      </c>
      <c r="EI442" s="8">
        <v>1109.5999999999999</v>
      </c>
      <c r="EJ442" s="8">
        <v>18.899999999999999</v>
      </c>
      <c r="EK442" s="8">
        <v>-9.4</v>
      </c>
      <c r="EL442" s="8">
        <v>2</v>
      </c>
      <c r="EM442" s="8">
        <v>460</v>
      </c>
      <c r="EO442" s="8">
        <v>459</v>
      </c>
      <c r="EQ442" s="8">
        <v>460</v>
      </c>
      <c r="ES442" s="8">
        <v>2.9</v>
      </c>
      <c r="EU442" s="8">
        <v>3</v>
      </c>
      <c r="EW442" s="8">
        <v>2.9</v>
      </c>
      <c r="EY442" s="8">
        <v>0.48</v>
      </c>
      <c r="FW442" s="8">
        <v>0.5</v>
      </c>
      <c r="FY442" s="8">
        <v>0</v>
      </c>
      <c r="GA442" s="8">
        <v>0</v>
      </c>
      <c r="GC442" s="8">
        <v>85</v>
      </c>
      <c r="GE442" s="8">
        <v>1375</v>
      </c>
      <c r="GT442" s="8">
        <v>97.72</v>
      </c>
      <c r="GU442" s="8">
        <v>7.0000000000000007E-2</v>
      </c>
      <c r="GV442" s="8">
        <v>60.8</v>
      </c>
      <c r="GW442" s="8">
        <v>0.04</v>
      </c>
      <c r="GX442" s="8">
        <v>57.79</v>
      </c>
      <c r="GY442" s="8">
        <v>0.03</v>
      </c>
      <c r="GZ442" s="8">
        <v>-3.02</v>
      </c>
      <c r="HA442" s="8">
        <v>0.05</v>
      </c>
      <c r="HB442" s="8">
        <v>97.84</v>
      </c>
      <c r="HC442" s="8">
        <v>0.08</v>
      </c>
      <c r="HD442" s="8">
        <v>59.3</v>
      </c>
      <c r="HE442" s="8">
        <v>0.05</v>
      </c>
      <c r="HF442" s="8">
        <v>57.85</v>
      </c>
      <c r="HG442" s="8">
        <v>0.04</v>
      </c>
      <c r="HH442" s="8">
        <v>-1.45</v>
      </c>
      <c r="HI442" s="8">
        <v>0.05</v>
      </c>
      <c r="HL442" s="8">
        <v>63.21</v>
      </c>
      <c r="HM442" s="8">
        <v>0.03</v>
      </c>
      <c r="HR442" s="8">
        <v>97.25</v>
      </c>
      <c r="HS442" s="8">
        <v>0.08</v>
      </c>
      <c r="HT442" s="8">
        <v>60.45</v>
      </c>
      <c r="HU442" s="8">
        <v>0.03</v>
      </c>
      <c r="HV442" s="8">
        <v>57.52</v>
      </c>
      <c r="HW442" s="8">
        <v>0.04</v>
      </c>
      <c r="HX442" s="8">
        <v>2.92</v>
      </c>
      <c r="HY442" s="8">
        <v>0.06</v>
      </c>
      <c r="HZ442" s="8">
        <v>97.18</v>
      </c>
      <c r="IA442" s="8">
        <v>0.1</v>
      </c>
      <c r="IB442" s="8">
        <v>66.349999999999994</v>
      </c>
      <c r="IC442" s="8">
        <v>0.04</v>
      </c>
      <c r="ID442" s="8">
        <v>57.49</v>
      </c>
      <c r="IE442" s="8">
        <v>0.05</v>
      </c>
      <c r="IF442" s="8">
        <v>8.8699999999999992</v>
      </c>
      <c r="IG442" s="8">
        <v>7.0000000000000007E-2</v>
      </c>
      <c r="KB442" s="8">
        <v>98.25</v>
      </c>
      <c r="KC442" s="8">
        <v>0.09</v>
      </c>
      <c r="KD442" s="8">
        <v>57.1</v>
      </c>
      <c r="KE442" s="8">
        <v>0.06</v>
      </c>
      <c r="KF442" s="8">
        <v>58.07</v>
      </c>
      <c r="KG442" s="8">
        <v>0.05</v>
      </c>
      <c r="KH442" s="8">
        <v>-0.97</v>
      </c>
      <c r="KI442" s="8">
        <v>0.03</v>
      </c>
      <c r="KJ442" s="8">
        <v>97.15</v>
      </c>
      <c r="KK442" s="8">
        <v>0.13</v>
      </c>
      <c r="KL442" s="8">
        <v>57.47</v>
      </c>
      <c r="KM442" s="8">
        <v>7.0000000000000007E-2</v>
      </c>
      <c r="KN442" s="8">
        <v>-4.8099999999999996</v>
      </c>
      <c r="KO442" s="8">
        <v>0.06</v>
      </c>
      <c r="KR442" s="8">
        <v>60.52</v>
      </c>
      <c r="KS442" s="8">
        <v>0.12</v>
      </c>
      <c r="KX442" s="8">
        <v>95.23</v>
      </c>
      <c r="KY442" s="8">
        <v>0.14000000000000001</v>
      </c>
      <c r="KZ442" s="8">
        <v>56.4</v>
      </c>
      <c r="LA442" s="8">
        <v>0.08</v>
      </c>
      <c r="LB442" s="8">
        <v>3.14</v>
      </c>
      <c r="LC442" s="8">
        <v>0.11</v>
      </c>
      <c r="LD442" s="8">
        <v>95.88</v>
      </c>
      <c r="LE442" s="8">
        <v>0.11</v>
      </c>
      <c r="LF442" s="8">
        <v>64</v>
      </c>
      <c r="LG442" s="8">
        <v>0.05</v>
      </c>
      <c r="LH442" s="8">
        <v>56.76</v>
      </c>
      <c r="LI442" s="8">
        <v>0.06</v>
      </c>
      <c r="LJ442" s="8">
        <v>7.24</v>
      </c>
      <c r="LK442" s="8">
        <v>7.0000000000000007E-2</v>
      </c>
      <c r="LL442" s="8">
        <v>63.07</v>
      </c>
      <c r="LM442" s="8">
        <v>0.04</v>
      </c>
      <c r="MP442" s="8">
        <v>61.36</v>
      </c>
      <c r="MQ442" s="8">
        <v>0.04</v>
      </c>
      <c r="MR442" s="8">
        <v>62.18</v>
      </c>
      <c r="MS442" s="8">
        <v>0.03</v>
      </c>
      <c r="MT442" s="8">
        <v>63.07</v>
      </c>
      <c r="MU442" s="8">
        <v>0.04</v>
      </c>
      <c r="MV442" s="8">
        <v>63.27</v>
      </c>
      <c r="MW442" s="8">
        <v>0.06</v>
      </c>
      <c r="MX442" s="8">
        <v>62.44</v>
      </c>
      <c r="MY442" s="8">
        <v>7.0000000000000007E-2</v>
      </c>
      <c r="MZ442" s="8">
        <v>61.94</v>
      </c>
      <c r="NA442" s="8">
        <v>0.06</v>
      </c>
      <c r="NB442" s="8">
        <v>61.51</v>
      </c>
      <c r="NC442" s="8">
        <v>0.06</v>
      </c>
      <c r="ND442" s="8">
        <v>62.38</v>
      </c>
      <c r="NE442" s="8">
        <v>0.06</v>
      </c>
      <c r="NF442" s="8">
        <v>62.18</v>
      </c>
      <c r="NG442" s="8">
        <v>0.06</v>
      </c>
      <c r="NJ442" s="8">
        <v>60.21</v>
      </c>
      <c r="NK442" s="8">
        <v>0.03</v>
      </c>
      <c r="NL442" s="8">
        <v>63.07</v>
      </c>
      <c r="NM442" s="8">
        <v>0.04</v>
      </c>
      <c r="NN442" s="8">
        <v>61.32</v>
      </c>
      <c r="NO442" s="8">
        <v>0.04</v>
      </c>
      <c r="NP442" s="8">
        <v>66.05</v>
      </c>
      <c r="NQ442" s="8">
        <v>0.02</v>
      </c>
      <c r="NR442" s="8">
        <v>57.85</v>
      </c>
      <c r="NS442" s="8">
        <v>0.06</v>
      </c>
      <c r="NT442" s="8">
        <v>62.41</v>
      </c>
      <c r="NU442" s="8">
        <v>7.0000000000000007E-2</v>
      </c>
      <c r="NV442" s="8">
        <v>61.05</v>
      </c>
      <c r="NW442" s="8">
        <v>0.11</v>
      </c>
      <c r="NX442" s="8">
        <v>60.78</v>
      </c>
      <c r="NY442" s="8">
        <v>0.03</v>
      </c>
      <c r="NZ442" s="8">
        <v>65.53</v>
      </c>
      <c r="OA442" s="8">
        <v>0.04</v>
      </c>
      <c r="OB442" s="8">
        <v>63.21</v>
      </c>
      <c r="OC442" s="8">
        <v>0.03</v>
      </c>
      <c r="OD442" s="8">
        <v>60.52</v>
      </c>
      <c r="OE442" s="8">
        <v>0.12</v>
      </c>
      <c r="OF442" s="8">
        <v>55.05</v>
      </c>
      <c r="OG442" s="8">
        <v>0.11</v>
      </c>
      <c r="OH442" s="8">
        <v>62.73</v>
      </c>
      <c r="OI442" s="8">
        <v>0.02</v>
      </c>
      <c r="OJ442" s="8">
        <v>63.11</v>
      </c>
      <c r="OK442" s="8">
        <v>0.03</v>
      </c>
      <c r="OL442" s="8">
        <v>63.76</v>
      </c>
      <c r="OM442" s="8">
        <v>0.09</v>
      </c>
      <c r="ON442" s="8">
        <v>65.17</v>
      </c>
      <c r="OO442" s="8">
        <v>0.08</v>
      </c>
      <c r="OP442" s="8">
        <v>62.18</v>
      </c>
      <c r="OQ442" s="8">
        <v>0.03</v>
      </c>
      <c r="OR442" s="8">
        <v>63.27</v>
      </c>
      <c r="OS442" s="8">
        <v>0.06</v>
      </c>
      <c r="PJ442" s="8">
        <v>60.8</v>
      </c>
      <c r="PK442" s="8">
        <v>0.04</v>
      </c>
      <c r="PL442" s="8">
        <v>62.28</v>
      </c>
      <c r="PM442" s="8">
        <v>0.09</v>
      </c>
      <c r="PN442" s="8">
        <v>61.36</v>
      </c>
      <c r="PO442" s="8">
        <v>0.04</v>
      </c>
      <c r="PP442" s="8">
        <v>63.07</v>
      </c>
      <c r="PQ442" s="8">
        <v>0.04</v>
      </c>
      <c r="QH442" s="8">
        <v>59.54</v>
      </c>
      <c r="QI442" s="8">
        <v>0.05</v>
      </c>
      <c r="QV442" s="8">
        <v>59.47</v>
      </c>
      <c r="QW442" s="8">
        <v>0.05</v>
      </c>
      <c r="QX442" s="8">
        <v>58.95</v>
      </c>
      <c r="QY442" s="8">
        <v>0.25</v>
      </c>
      <c r="QZ442" s="8">
        <v>56.96</v>
      </c>
      <c r="RA442" s="8">
        <v>0.1</v>
      </c>
      <c r="RB442" s="8">
        <v>75.39</v>
      </c>
      <c r="RC442" s="8">
        <v>0.05</v>
      </c>
      <c r="RD442" s="8">
        <v>74.87</v>
      </c>
      <c r="RE442" s="8">
        <v>0.05</v>
      </c>
      <c r="RF442" s="8">
        <v>75.02</v>
      </c>
      <c r="RG442" s="8">
        <v>0.06</v>
      </c>
      <c r="RH442" s="8">
        <v>75.84</v>
      </c>
      <c r="RI442" s="8">
        <v>0.06</v>
      </c>
      <c r="RJ442" s="8">
        <v>75.84</v>
      </c>
      <c r="RK442" s="8">
        <v>0.05</v>
      </c>
      <c r="RL442" s="8">
        <v>75.849999999999994</v>
      </c>
      <c r="RM442" s="8">
        <v>0.06</v>
      </c>
      <c r="RN442" s="8">
        <v>75.63</v>
      </c>
      <c r="RO442" s="8">
        <v>0.06</v>
      </c>
      <c r="RP442" s="8">
        <v>55.06</v>
      </c>
      <c r="RQ442" s="8">
        <v>0.09</v>
      </c>
      <c r="RR442" s="8">
        <v>57.7</v>
      </c>
      <c r="RS442" s="8">
        <v>0.11</v>
      </c>
      <c r="RT442" s="8">
        <v>59.07</v>
      </c>
      <c r="RU442" s="8">
        <v>0.16</v>
      </c>
      <c r="RV442" s="8">
        <v>55</v>
      </c>
      <c r="RW442" s="8">
        <v>0.12</v>
      </c>
      <c r="RX442" s="8">
        <v>59.65</v>
      </c>
      <c r="RY442" s="8">
        <v>0.26</v>
      </c>
      <c r="RZ442" s="8">
        <v>61.79</v>
      </c>
      <c r="SA442" s="8">
        <v>0.34</v>
      </c>
      <c r="SB442" s="8">
        <v>58.24</v>
      </c>
      <c r="SC442" s="8">
        <v>0.27</v>
      </c>
      <c r="SD442" s="8">
        <v>59.63</v>
      </c>
      <c r="SE442" s="8">
        <v>0.27</v>
      </c>
      <c r="SF442" s="8">
        <v>61.6</v>
      </c>
      <c r="SG442" s="8">
        <v>0.19</v>
      </c>
      <c r="SH442" s="8">
        <v>61.95</v>
      </c>
      <c r="SI442" s="8">
        <v>0.32</v>
      </c>
      <c r="SJ442" s="8">
        <v>60.64</v>
      </c>
      <c r="SK442" s="8">
        <v>0.28999999999999998</v>
      </c>
      <c r="SL442" s="8">
        <v>59.74</v>
      </c>
      <c r="SM442" s="8">
        <v>0.22</v>
      </c>
      <c r="SN442" s="8">
        <v>62.87</v>
      </c>
      <c r="SO442" s="8">
        <v>0.18</v>
      </c>
      <c r="SP442" s="8">
        <v>61.62</v>
      </c>
      <c r="SQ442" s="8">
        <v>0.16</v>
      </c>
      <c r="SR442" s="8">
        <v>60.55</v>
      </c>
      <c r="SS442" s="8">
        <v>0.24</v>
      </c>
      <c r="ST442" s="8">
        <v>64.59</v>
      </c>
      <c r="SU442" s="8">
        <v>0.22</v>
      </c>
      <c r="SV442" s="8">
        <v>65.150000000000006</v>
      </c>
      <c r="SW442" s="8">
        <v>0.17</v>
      </c>
      <c r="SX442" s="8">
        <v>64.87</v>
      </c>
      <c r="SY442" s="8">
        <v>0.15</v>
      </c>
      <c r="SZ442" s="8">
        <v>66.209999999999994</v>
      </c>
      <c r="TA442" s="8">
        <v>0.24</v>
      </c>
      <c r="TD442" s="8">
        <v>75.2</v>
      </c>
      <c r="TE442" s="8">
        <v>0.06</v>
      </c>
      <c r="TF442" s="8">
        <v>75.739999999999995</v>
      </c>
      <c r="TG442" s="8">
        <v>0.05</v>
      </c>
      <c r="TH442" s="8">
        <v>75.61</v>
      </c>
      <c r="TI442" s="8">
        <v>0.06</v>
      </c>
      <c r="TJ442" s="8">
        <v>75.41</v>
      </c>
      <c r="TK442" s="8">
        <v>0.06</v>
      </c>
      <c r="TL442" s="8">
        <v>74.98</v>
      </c>
      <c r="TN442" s="8">
        <v>75.040000000000006</v>
      </c>
      <c r="TO442" s="8">
        <v>0.06</v>
      </c>
      <c r="TP442" s="8">
        <v>54.9</v>
      </c>
      <c r="TQ442" s="8">
        <v>0.13</v>
      </c>
      <c r="TT442" s="8">
        <v>56.44</v>
      </c>
      <c r="TU442" s="8">
        <v>0.17</v>
      </c>
      <c r="TV442" s="8">
        <v>58.62</v>
      </c>
      <c r="TW442" s="8">
        <v>0.15</v>
      </c>
      <c r="TX442" s="8">
        <v>62.24</v>
      </c>
      <c r="TY442" s="8">
        <v>0.23</v>
      </c>
      <c r="WJ442" s="7" t="s">
        <v>3405</v>
      </c>
      <c r="WK442" s="8">
        <v>74.959000000000003</v>
      </c>
      <c r="WL442" s="8">
        <v>2.1000000000000001E-2</v>
      </c>
      <c r="WM442" s="8">
        <v>61.99</v>
      </c>
      <c r="WN442" s="8">
        <v>4.1000000000000002E-2</v>
      </c>
      <c r="WO442" s="8">
        <v>61.862000000000002</v>
      </c>
      <c r="WP442" s="8">
        <v>2.4E-2</v>
      </c>
      <c r="WQ442" s="8">
        <v>54.673999999999999</v>
      </c>
      <c r="WR442" s="8">
        <v>2.7E-2</v>
      </c>
      <c r="WS442" s="8">
        <v>55.000999999999998</v>
      </c>
      <c r="WT442" s="8">
        <v>8.9999999999999993E-3</v>
      </c>
      <c r="WU442" s="8">
        <v>51.003999999999998</v>
      </c>
      <c r="WV442" s="8">
        <v>1.2999999999999999E-2</v>
      </c>
      <c r="WW442" s="8">
        <v>2787.4</v>
      </c>
      <c r="WX442" s="8">
        <v>2.6</v>
      </c>
      <c r="WY442" s="8">
        <v>2745.8</v>
      </c>
      <c r="WZ442" s="8">
        <v>2.5</v>
      </c>
      <c r="XA442" s="8">
        <v>0.42099999999999999</v>
      </c>
      <c r="XB442" s="8">
        <v>2E-3</v>
      </c>
      <c r="XC442" s="8">
        <v>-6.5000000000000002E-2</v>
      </c>
      <c r="XD442" s="8">
        <v>1E-3</v>
      </c>
      <c r="XE442" s="8">
        <v>0.14099999999999999</v>
      </c>
      <c r="XF442" s="8">
        <v>3.0000000000000001E-3</v>
      </c>
      <c r="XG442" s="8">
        <v>1.603</v>
      </c>
      <c r="XH442" s="8">
        <v>2.8999999999999998E-3</v>
      </c>
      <c r="XI442" s="8">
        <v>29.564</v>
      </c>
      <c r="XJ442" s="8">
        <v>1E-3</v>
      </c>
      <c r="XK442" s="8">
        <v>1398</v>
      </c>
      <c r="XL442" s="8">
        <v>11</v>
      </c>
      <c r="XM442" s="8">
        <v>1290</v>
      </c>
      <c r="XO442" s="1">
        <v>0.59109129171259633</v>
      </c>
      <c r="XP442" s="2">
        <v>1623.0184687844471</v>
      </c>
      <c r="XQ442" s="4">
        <v>13.03</v>
      </c>
      <c r="XR442" s="4">
        <v>6.5000000000000002E-2</v>
      </c>
      <c r="XS442" s="45">
        <f t="shared" si="355"/>
        <v>1.2957219305734047</v>
      </c>
      <c r="XT442" s="9">
        <f t="shared" si="309"/>
        <v>12663.831405382498</v>
      </c>
      <c r="XU442" s="46">
        <f t="shared" si="310"/>
        <v>135.80510595275592</v>
      </c>
      <c r="XV442" s="9">
        <f t="shared" si="356"/>
        <v>1622.9899313414494</v>
      </c>
      <c r="XW442" s="9">
        <f t="shared" si="311"/>
        <v>7473.739094685614</v>
      </c>
      <c r="XX442" s="9">
        <f t="shared" si="312"/>
        <v>5190.0923106968839</v>
      </c>
      <c r="XY442" s="15">
        <f t="shared" si="313"/>
        <v>7.7211370818329643E-3</v>
      </c>
      <c r="XZ442" s="9">
        <f t="shared" si="314"/>
        <v>23.575900882377628</v>
      </c>
      <c r="YA442" s="9">
        <f t="shared" si="315"/>
        <v>60.566278069426595</v>
      </c>
      <c r="YB442" s="10">
        <v>13.029541792505304</v>
      </c>
      <c r="YC442" s="10">
        <v>13.206429764132553</v>
      </c>
      <c r="YD442" s="3">
        <v>6.9832334890824995E-3</v>
      </c>
      <c r="YE442" s="9">
        <v>20.779984394275594</v>
      </c>
      <c r="YF442" s="15">
        <v>8.7837191322296029E-3</v>
      </c>
      <c r="YG442" s="9">
        <v>27.60202394757577</v>
      </c>
      <c r="YH442" s="15">
        <v>7.3885989773998413E-3</v>
      </c>
      <c r="YI442" s="9">
        <v>22.889124153434551</v>
      </c>
      <c r="YJ442" s="9">
        <f t="shared" si="316"/>
        <v>63.196356852130577</v>
      </c>
      <c r="YK442" s="9">
        <f t="shared" si="317"/>
        <v>55.79698285578467</v>
      </c>
      <c r="YL442" s="9">
        <f t="shared" si="318"/>
        <v>22.573900225136267</v>
      </c>
      <c r="YM442" s="9"/>
      <c r="YN442" s="9"/>
      <c r="YO442" s="9"/>
      <c r="YP442" s="14"/>
      <c r="YQ442" s="9"/>
      <c r="YR442" s="9"/>
      <c r="YS442" s="10"/>
      <c r="YT442" s="15"/>
      <c r="YU442" s="16"/>
      <c r="YV442" s="16"/>
      <c r="YW442" s="47"/>
      <c r="YX442" s="5"/>
      <c r="YY442" s="5"/>
      <c r="YZ442" s="5"/>
      <c r="ZA442" s="5"/>
      <c r="ZB442" s="5"/>
      <c r="ZC442" s="6"/>
    </row>
    <row r="443" spans="1:679" s="8" customFormat="1" x14ac:dyDescent="0.25">
      <c r="A443" s="8">
        <v>2</v>
      </c>
      <c r="B443" s="8" t="s">
        <v>970</v>
      </c>
      <c r="C443" s="8" t="s">
        <v>971</v>
      </c>
      <c r="D443" s="8" t="s">
        <v>970</v>
      </c>
      <c r="E443" s="8" t="s">
        <v>3314</v>
      </c>
      <c r="F443" s="8" t="s">
        <v>3316</v>
      </c>
      <c r="G443" s="8" t="s">
        <v>3316</v>
      </c>
      <c r="H443" s="8" t="s">
        <v>3325</v>
      </c>
      <c r="I443" s="8" t="s">
        <v>3310</v>
      </c>
      <c r="J443" s="8" t="s">
        <v>3310</v>
      </c>
      <c r="K443" s="8">
        <v>866</v>
      </c>
      <c r="L443" s="8">
        <v>5.75</v>
      </c>
      <c r="N443" s="7">
        <v>0</v>
      </c>
      <c r="O443" s="7">
        <v>0</v>
      </c>
      <c r="P443" s="8" t="s">
        <v>3369</v>
      </c>
      <c r="Q443" s="8" t="s">
        <v>972</v>
      </c>
      <c r="R443" s="8" t="s">
        <v>973</v>
      </c>
      <c r="S443" s="8" t="s">
        <v>119</v>
      </c>
      <c r="T443" s="8" t="s">
        <v>120</v>
      </c>
      <c r="U443" s="8" t="s">
        <v>135</v>
      </c>
      <c r="V443" s="8" t="s">
        <v>3378</v>
      </c>
      <c r="W443" s="8" t="s">
        <v>3382</v>
      </c>
      <c r="X443" s="8" t="s">
        <v>3388</v>
      </c>
      <c r="Y443" s="8" t="s">
        <v>3388</v>
      </c>
      <c r="Z443" s="8" t="s">
        <v>122</v>
      </c>
      <c r="AA443" s="8" t="s">
        <v>123</v>
      </c>
      <c r="AB443" s="8" t="s">
        <v>124</v>
      </c>
      <c r="AC443" s="8" t="s">
        <v>163</v>
      </c>
      <c r="AD443" s="8" t="s">
        <v>126</v>
      </c>
      <c r="AE443" s="8" t="s">
        <v>3393</v>
      </c>
      <c r="AF443" s="8" t="s">
        <v>127</v>
      </c>
      <c r="AG443" s="8">
        <v>75</v>
      </c>
      <c r="AH443" s="8">
        <v>62</v>
      </c>
      <c r="AI443" s="8">
        <v>95</v>
      </c>
      <c r="AJ443" s="8">
        <v>75</v>
      </c>
      <c r="AK443" s="8">
        <v>6.4</v>
      </c>
      <c r="AL443" s="8">
        <v>6.2</v>
      </c>
      <c r="AM443" s="8">
        <v>6.4</v>
      </c>
      <c r="AN443" s="8">
        <v>6.2</v>
      </c>
      <c r="AO443" s="8">
        <v>460.2</v>
      </c>
      <c r="AP443" s="8">
        <v>0</v>
      </c>
      <c r="AQ443" s="8">
        <v>14.9</v>
      </c>
      <c r="AR443" s="8">
        <v>0</v>
      </c>
      <c r="AS443" s="8">
        <v>57202</v>
      </c>
      <c r="AT443" s="8">
        <v>64</v>
      </c>
      <c r="AU443" s="8">
        <v>56963</v>
      </c>
      <c r="AV443" s="8">
        <v>564</v>
      </c>
      <c r="AW443" s="8">
        <v>9911</v>
      </c>
      <c r="AX443" s="8">
        <v>165</v>
      </c>
      <c r="AY443" s="8">
        <v>67122</v>
      </c>
      <c r="AZ443" s="8">
        <v>150</v>
      </c>
      <c r="BA443" s="8">
        <v>8.1419213970000008</v>
      </c>
      <c r="BB443" s="8">
        <v>854</v>
      </c>
      <c r="BC443" s="8">
        <v>1310</v>
      </c>
      <c r="BE443" s="8">
        <v>6.9386220280000002</v>
      </c>
      <c r="CO443" s="8" t="s">
        <v>974</v>
      </c>
      <c r="CP443" s="8" t="s">
        <v>975</v>
      </c>
      <c r="CQ443" s="8">
        <v>74.930999999999997</v>
      </c>
      <c r="CR443" s="8">
        <v>1.7999999999999999E-2</v>
      </c>
      <c r="CS443" s="8">
        <v>61.994999999999997</v>
      </c>
      <c r="CT443" s="8">
        <v>2.5000000000000001E-2</v>
      </c>
      <c r="CU443" s="8">
        <v>95.007999999999996</v>
      </c>
      <c r="CV443" s="8">
        <v>1.7000000000000001E-2</v>
      </c>
      <c r="CW443" s="8">
        <v>75.007999999999996</v>
      </c>
      <c r="CX443" s="8">
        <v>1.7999999999999999E-2</v>
      </c>
      <c r="CY443" s="8">
        <v>75.13</v>
      </c>
      <c r="CZ443" s="8">
        <v>0.2</v>
      </c>
      <c r="DA443" s="8">
        <v>56.21</v>
      </c>
      <c r="DB443" s="8">
        <v>0.04</v>
      </c>
      <c r="DC443" s="8">
        <v>59.85</v>
      </c>
      <c r="DD443" s="8">
        <v>0.03</v>
      </c>
      <c r="DE443" s="8">
        <v>0.16</v>
      </c>
      <c r="DF443" s="8">
        <v>3.0000000000000001E-3</v>
      </c>
      <c r="DG443" s="8">
        <v>1.5277000000000001</v>
      </c>
      <c r="DH443" s="8">
        <v>2.5999999999999999E-3</v>
      </c>
      <c r="DI443" s="8">
        <v>57202</v>
      </c>
      <c r="DJ443" s="8">
        <v>64</v>
      </c>
      <c r="DK443" s="8">
        <v>9911</v>
      </c>
      <c r="DL443" s="8">
        <v>165</v>
      </c>
      <c r="DM443" s="8">
        <v>8.1419999999999995</v>
      </c>
      <c r="DN443" s="8">
        <v>2.5000000000000001E-2</v>
      </c>
      <c r="DU443" s="8">
        <v>460.2</v>
      </c>
      <c r="DV443" s="8">
        <v>2.1</v>
      </c>
      <c r="DW443" s="8">
        <v>461.3</v>
      </c>
      <c r="DX443" s="8">
        <v>2.1</v>
      </c>
      <c r="DY443" s="8">
        <v>459.8</v>
      </c>
      <c r="DZ443" s="8">
        <v>2.1</v>
      </c>
      <c r="EA443" s="8">
        <v>14.9</v>
      </c>
      <c r="EB443" s="8">
        <v>0</v>
      </c>
      <c r="EC443" s="8">
        <v>12.6</v>
      </c>
      <c r="ED443" s="8">
        <v>0</v>
      </c>
      <c r="EE443" s="8">
        <v>12.7</v>
      </c>
      <c r="EF443" s="8">
        <v>0.1</v>
      </c>
      <c r="EG443" s="8">
        <v>6756.6</v>
      </c>
      <c r="EH443" s="8">
        <v>43.2</v>
      </c>
      <c r="EI443" s="8">
        <v>3185</v>
      </c>
      <c r="EJ443" s="8">
        <v>52.5</v>
      </c>
      <c r="EK443" s="8">
        <v>1487.8</v>
      </c>
      <c r="EL443" s="8">
        <v>34.1</v>
      </c>
      <c r="EM443" s="8">
        <v>460</v>
      </c>
      <c r="EO443" s="8">
        <v>460</v>
      </c>
      <c r="EQ443" s="8">
        <v>460</v>
      </c>
      <c r="ES443" s="8">
        <v>2.9</v>
      </c>
      <c r="EU443" s="8">
        <v>3</v>
      </c>
      <c r="EW443" s="8">
        <v>2.9</v>
      </c>
      <c r="EY443" s="8">
        <v>0.5</v>
      </c>
      <c r="EZ443" s="8">
        <v>460</v>
      </c>
      <c r="FB443" s="8">
        <v>460</v>
      </c>
      <c r="FD443" s="8">
        <v>460</v>
      </c>
      <c r="FF443" s="8">
        <v>5.0999999999999996</v>
      </c>
      <c r="FH443" s="8">
        <v>4.8</v>
      </c>
      <c r="FJ443" s="8">
        <v>4.4000000000000004</v>
      </c>
      <c r="FL443" s="8">
        <v>3150</v>
      </c>
      <c r="FN443" s="8">
        <v>0.82</v>
      </c>
      <c r="FO443" s="8">
        <v>460</v>
      </c>
      <c r="FP443" s="8">
        <v>460</v>
      </c>
      <c r="FQ443" s="8">
        <v>460</v>
      </c>
      <c r="FR443" s="8">
        <v>5</v>
      </c>
      <c r="FS443" s="8">
        <v>4.5999999999999996</v>
      </c>
      <c r="FT443" s="8">
        <v>4.2</v>
      </c>
      <c r="FU443" s="8">
        <v>2980</v>
      </c>
      <c r="FV443" s="8">
        <v>0.8</v>
      </c>
      <c r="FW443" s="8">
        <v>459.3</v>
      </c>
      <c r="FY443" s="8">
        <v>1.6</v>
      </c>
      <c r="GA443" s="8">
        <v>701.2</v>
      </c>
      <c r="GC443" s="8">
        <v>85</v>
      </c>
      <c r="GE443" s="8">
        <v>8226.2000000000007</v>
      </c>
      <c r="GT443" s="8">
        <v>221.12</v>
      </c>
      <c r="GU443" s="8">
        <v>0.24</v>
      </c>
      <c r="GV443" s="8">
        <v>106.31</v>
      </c>
      <c r="GW443" s="8">
        <v>0.12</v>
      </c>
      <c r="GX443" s="8">
        <v>108.29</v>
      </c>
      <c r="GY443" s="8">
        <v>0.08</v>
      </c>
      <c r="GZ443" s="8">
        <v>1.99</v>
      </c>
      <c r="HA443" s="8">
        <v>0.11</v>
      </c>
      <c r="HB443" s="8">
        <v>248.3</v>
      </c>
      <c r="HC443" s="8">
        <v>0.28999999999999998</v>
      </c>
      <c r="HD443" s="8">
        <v>174.42</v>
      </c>
      <c r="HE443" s="8">
        <v>0.08</v>
      </c>
      <c r="HF443" s="8">
        <v>116.58</v>
      </c>
      <c r="HG443" s="8">
        <v>0.09</v>
      </c>
      <c r="HH443" s="8">
        <v>57.83</v>
      </c>
      <c r="HI443" s="8">
        <v>0.09</v>
      </c>
      <c r="HJ443" s="8">
        <v>214.8</v>
      </c>
      <c r="HK443" s="8">
        <v>0.05</v>
      </c>
      <c r="HL443" s="8">
        <v>105.63</v>
      </c>
      <c r="HM443" s="8">
        <v>0.1</v>
      </c>
      <c r="HN443" s="8">
        <v>106.26</v>
      </c>
      <c r="HO443" s="8">
        <v>0.05</v>
      </c>
      <c r="HP443" s="8">
        <v>0.63</v>
      </c>
      <c r="HQ443" s="8">
        <v>0.05</v>
      </c>
      <c r="HR443" s="8">
        <v>74.239999999999995</v>
      </c>
      <c r="HS443" s="8">
        <v>0.05</v>
      </c>
      <c r="HT443" s="8">
        <v>48.57</v>
      </c>
      <c r="HU443" s="8">
        <v>0.13</v>
      </c>
      <c r="HV443" s="8">
        <v>43.7</v>
      </c>
      <c r="HW443" s="8">
        <v>0.03</v>
      </c>
      <c r="HX443" s="8">
        <v>4.88</v>
      </c>
      <c r="HY443" s="8">
        <v>0.15</v>
      </c>
      <c r="HZ443" s="8">
        <v>73.61</v>
      </c>
      <c r="IA443" s="8">
        <v>0.05</v>
      </c>
      <c r="IB443" s="8">
        <v>55.38</v>
      </c>
      <c r="IC443" s="8">
        <v>0.15</v>
      </c>
      <c r="ID443" s="8">
        <v>43.28</v>
      </c>
      <c r="IE443" s="8">
        <v>0.03</v>
      </c>
      <c r="IF443" s="8">
        <v>12.1</v>
      </c>
      <c r="IG443" s="8">
        <v>0.15</v>
      </c>
      <c r="KB443" s="8">
        <v>249.31</v>
      </c>
      <c r="KC443" s="8">
        <v>0.33</v>
      </c>
      <c r="KD443" s="8">
        <v>171.79</v>
      </c>
      <c r="KE443" s="8">
        <v>0.3</v>
      </c>
      <c r="KF443" s="8">
        <v>116.88</v>
      </c>
      <c r="KG443" s="8">
        <v>0.1</v>
      </c>
      <c r="KH443" s="8">
        <v>54.91</v>
      </c>
      <c r="KI443" s="8">
        <v>0.32</v>
      </c>
      <c r="KJ443" s="8">
        <v>231.88</v>
      </c>
      <c r="KK443" s="8">
        <v>0.44</v>
      </c>
      <c r="KL443" s="8">
        <v>111.65</v>
      </c>
      <c r="KM443" s="8">
        <v>0.13</v>
      </c>
      <c r="KN443" s="8">
        <v>11.35</v>
      </c>
      <c r="KO443" s="8">
        <v>0.18</v>
      </c>
      <c r="KP443" s="8">
        <v>222.1</v>
      </c>
      <c r="KQ443" s="8">
        <v>0.05</v>
      </c>
      <c r="KR443" s="8">
        <v>96.38</v>
      </c>
      <c r="KS443" s="8">
        <v>0.08</v>
      </c>
      <c r="KT443" s="8">
        <v>108.6</v>
      </c>
      <c r="KU443" s="8">
        <v>0.05</v>
      </c>
      <c r="KV443" s="8">
        <v>12.22</v>
      </c>
      <c r="KW443" s="8">
        <v>0.05</v>
      </c>
      <c r="KX443" s="8">
        <v>77.09</v>
      </c>
      <c r="KY443" s="8">
        <v>0.18</v>
      </c>
      <c r="KZ443" s="8">
        <v>45.54</v>
      </c>
      <c r="LA443" s="8">
        <v>0.11</v>
      </c>
      <c r="LB443" s="8">
        <v>3.41</v>
      </c>
      <c r="LC443" s="8">
        <v>1.62</v>
      </c>
      <c r="LD443" s="8">
        <v>76.69</v>
      </c>
      <c r="LE443" s="8">
        <v>0.17</v>
      </c>
      <c r="LF443" s="8">
        <v>56.95</v>
      </c>
      <c r="LG443" s="8">
        <v>0.78</v>
      </c>
      <c r="LH443" s="8">
        <v>45.28</v>
      </c>
      <c r="LI443" s="8">
        <v>0.11</v>
      </c>
      <c r="LJ443" s="8">
        <v>11.67</v>
      </c>
      <c r="LK443" s="8">
        <v>0.83</v>
      </c>
      <c r="LL443" s="8">
        <v>101.23</v>
      </c>
      <c r="LM443" s="8">
        <v>0.13</v>
      </c>
      <c r="MP443" s="8">
        <v>106.6</v>
      </c>
      <c r="MQ443" s="8">
        <v>0.11</v>
      </c>
      <c r="MR443" s="8">
        <v>106.3</v>
      </c>
      <c r="MS443" s="8">
        <v>0.09</v>
      </c>
      <c r="MT443" s="8">
        <v>101.23</v>
      </c>
      <c r="MU443" s="8">
        <v>0.13</v>
      </c>
      <c r="MV443" s="8">
        <v>101.45</v>
      </c>
      <c r="MW443" s="8">
        <v>0.12</v>
      </c>
      <c r="MX443" s="8">
        <v>55.45</v>
      </c>
      <c r="MY443" s="8">
        <v>0.05</v>
      </c>
      <c r="MZ443" s="8">
        <v>56.1</v>
      </c>
      <c r="NA443" s="8">
        <v>0.05</v>
      </c>
      <c r="NB443" s="8">
        <v>56</v>
      </c>
      <c r="NC443" s="8">
        <v>0.05</v>
      </c>
      <c r="ND443" s="8">
        <v>55.82</v>
      </c>
      <c r="NE443" s="8">
        <v>0.04</v>
      </c>
      <c r="NF443" s="8">
        <v>55.87</v>
      </c>
      <c r="NG443" s="8">
        <v>0.04</v>
      </c>
      <c r="NJ443" s="8">
        <v>106.16</v>
      </c>
      <c r="NK443" s="8">
        <v>0.12</v>
      </c>
      <c r="NL443" s="8">
        <v>102.2</v>
      </c>
      <c r="NM443" s="8">
        <v>0.12</v>
      </c>
      <c r="NN443" s="8">
        <v>49.54</v>
      </c>
      <c r="NO443" s="8">
        <v>0.34</v>
      </c>
      <c r="NP443" s="8">
        <v>55.22</v>
      </c>
      <c r="NQ443" s="8">
        <v>0.18</v>
      </c>
      <c r="NR443" s="8">
        <v>172.1</v>
      </c>
      <c r="NS443" s="8">
        <v>0.35</v>
      </c>
      <c r="NT443" s="8">
        <v>101.3</v>
      </c>
      <c r="NU443" s="8">
        <v>0.13</v>
      </c>
      <c r="NV443" s="8">
        <v>95.25</v>
      </c>
      <c r="NW443" s="8">
        <v>7.0000000000000007E-2</v>
      </c>
      <c r="NX443" s="8">
        <v>50.33</v>
      </c>
      <c r="NY443" s="8">
        <v>1.4</v>
      </c>
      <c r="NZ443" s="8">
        <v>57.83</v>
      </c>
      <c r="OA443" s="8">
        <v>0.76</v>
      </c>
      <c r="OB443" s="8">
        <v>105.63</v>
      </c>
      <c r="OC443" s="8">
        <v>0.1</v>
      </c>
      <c r="OD443" s="8">
        <v>96.38</v>
      </c>
      <c r="OE443" s="8">
        <v>0.08</v>
      </c>
      <c r="OF443" s="8">
        <v>92.57</v>
      </c>
      <c r="OG443" s="8">
        <v>0.16</v>
      </c>
      <c r="OH443" s="8">
        <v>106.75</v>
      </c>
      <c r="OI443" s="8">
        <v>0.1</v>
      </c>
      <c r="OJ443" s="8">
        <v>107.05</v>
      </c>
      <c r="OK443" s="8">
        <v>0.11</v>
      </c>
      <c r="OL443" s="8">
        <v>101.92</v>
      </c>
      <c r="OM443" s="8">
        <v>0.09</v>
      </c>
      <c r="ON443" s="8">
        <v>102.27</v>
      </c>
      <c r="OO443" s="8">
        <v>0.1</v>
      </c>
      <c r="OP443" s="8">
        <v>106.3</v>
      </c>
      <c r="OQ443" s="8">
        <v>0.09</v>
      </c>
      <c r="OR443" s="8">
        <v>101.45</v>
      </c>
      <c r="OS443" s="8">
        <v>0.12</v>
      </c>
      <c r="PJ443" s="8">
        <v>106.31</v>
      </c>
      <c r="PK443" s="8">
        <v>0.12</v>
      </c>
      <c r="PL443" s="8">
        <v>100.31</v>
      </c>
      <c r="PM443" s="8">
        <v>0.15</v>
      </c>
      <c r="PN443" s="8">
        <v>106.6</v>
      </c>
      <c r="PO443" s="8">
        <v>0.11</v>
      </c>
      <c r="PP443" s="8">
        <v>101.23</v>
      </c>
      <c r="PQ443" s="8">
        <v>0.13</v>
      </c>
      <c r="QH443" s="8">
        <v>48.94</v>
      </c>
      <c r="QI443" s="8">
        <v>1.5</v>
      </c>
      <c r="QV443" s="8">
        <v>175.36</v>
      </c>
      <c r="QW443" s="8">
        <v>0.11</v>
      </c>
      <c r="QX443" s="8">
        <v>94.65</v>
      </c>
      <c r="QY443" s="8">
        <v>0.28999999999999998</v>
      </c>
      <c r="QZ443" s="8">
        <v>95.62</v>
      </c>
      <c r="RA443" s="8">
        <v>0.09</v>
      </c>
      <c r="RB443" s="8">
        <v>75.540000000000006</v>
      </c>
      <c r="RC443" s="8">
        <v>0.09</v>
      </c>
      <c r="RD443" s="8">
        <v>77.2</v>
      </c>
      <c r="RE443" s="8">
        <v>0.08</v>
      </c>
      <c r="RF443" s="8">
        <v>75.3</v>
      </c>
      <c r="RG443" s="8">
        <v>0.09</v>
      </c>
      <c r="RH443" s="8">
        <v>77.39</v>
      </c>
      <c r="RI443" s="8">
        <v>0.09</v>
      </c>
      <c r="RL443" s="8">
        <v>76</v>
      </c>
      <c r="RM443" s="8">
        <v>0.1</v>
      </c>
      <c r="RN443" s="8">
        <v>75.89</v>
      </c>
      <c r="RO443" s="8">
        <v>0.1</v>
      </c>
      <c r="RP443" s="8">
        <v>79.75</v>
      </c>
      <c r="RQ443" s="8">
        <v>0.12</v>
      </c>
      <c r="RR443" s="8">
        <v>77.89</v>
      </c>
      <c r="RS443" s="8">
        <v>0.09</v>
      </c>
      <c r="RT443" s="8">
        <v>77.58</v>
      </c>
      <c r="RU443" s="8">
        <v>0.08</v>
      </c>
      <c r="RV443" s="8">
        <v>76.180000000000007</v>
      </c>
      <c r="RW443" s="8">
        <v>0.11</v>
      </c>
      <c r="RX443" s="8">
        <v>77.459999999999994</v>
      </c>
      <c r="RY443" s="8">
        <v>0.11</v>
      </c>
      <c r="RZ443" s="8">
        <v>77.36</v>
      </c>
      <c r="SA443" s="8">
        <v>0.1</v>
      </c>
      <c r="SB443" s="8">
        <v>77.41</v>
      </c>
      <c r="SC443" s="8">
        <v>0.09</v>
      </c>
      <c r="SD443" s="8">
        <v>77.05</v>
      </c>
      <c r="SE443" s="8">
        <v>0.09</v>
      </c>
      <c r="SF443" s="8">
        <v>75.91</v>
      </c>
      <c r="SG443" s="8">
        <v>0.11</v>
      </c>
      <c r="SH443" s="8">
        <v>76.510000000000005</v>
      </c>
      <c r="SI443" s="8">
        <v>0.1</v>
      </c>
      <c r="SJ443" s="8">
        <v>75.569999999999993</v>
      </c>
      <c r="SK443" s="8">
        <v>0.11</v>
      </c>
      <c r="SL443" s="8">
        <v>75.42</v>
      </c>
      <c r="SM443" s="8">
        <v>0.11</v>
      </c>
      <c r="SN443" s="8">
        <v>75.37</v>
      </c>
      <c r="SO443" s="8">
        <v>0.11</v>
      </c>
      <c r="SP443" s="8">
        <v>75.3</v>
      </c>
      <c r="SQ443" s="8">
        <v>0.1</v>
      </c>
      <c r="SR443" s="8">
        <v>75.66</v>
      </c>
      <c r="SS443" s="8">
        <v>0.11</v>
      </c>
      <c r="ST443" s="8">
        <v>75.599999999999994</v>
      </c>
      <c r="SU443" s="8">
        <v>0.1</v>
      </c>
      <c r="SV443" s="8">
        <v>75.41</v>
      </c>
      <c r="SW443" s="8">
        <v>0.08</v>
      </c>
      <c r="SX443" s="8">
        <v>81.11</v>
      </c>
      <c r="SY443" s="8">
        <v>0.09</v>
      </c>
      <c r="SZ443" s="8">
        <v>80.61</v>
      </c>
      <c r="TA443" s="8">
        <v>0.12</v>
      </c>
      <c r="TD443" s="8">
        <v>76.55</v>
      </c>
      <c r="TE443" s="8">
        <v>0.1</v>
      </c>
      <c r="TF443" s="8">
        <v>75.47</v>
      </c>
      <c r="TG443" s="8">
        <v>0.08</v>
      </c>
      <c r="TH443" s="8">
        <v>75.739999999999995</v>
      </c>
      <c r="TI443" s="8">
        <v>0.1</v>
      </c>
      <c r="TJ443" s="8">
        <v>75.87</v>
      </c>
      <c r="TK443" s="8">
        <v>0.11</v>
      </c>
      <c r="TL443" s="8">
        <v>76.77</v>
      </c>
      <c r="TN443" s="8">
        <v>75.209999999999994</v>
      </c>
      <c r="TO443" s="8">
        <v>0.1</v>
      </c>
      <c r="TP443" s="8">
        <v>80.260000000000005</v>
      </c>
      <c r="TQ443" s="8">
        <v>0.11</v>
      </c>
      <c r="TR443" s="8">
        <v>80.27</v>
      </c>
      <c r="TS443" s="8">
        <v>0.11</v>
      </c>
      <c r="TT443" s="8">
        <v>77.52</v>
      </c>
      <c r="TU443" s="8">
        <v>0.1</v>
      </c>
      <c r="TV443" s="8">
        <v>75.84</v>
      </c>
      <c r="TW443" s="8">
        <v>0.11</v>
      </c>
      <c r="TX443" s="8">
        <v>75.430000000000007</v>
      </c>
      <c r="TY443" s="8">
        <v>0.11</v>
      </c>
      <c r="UL443" s="8">
        <v>75.56</v>
      </c>
      <c r="UM443" s="8">
        <v>0.1</v>
      </c>
      <c r="WJ443" s="8" t="s">
        <v>584</v>
      </c>
      <c r="WK443" s="8">
        <v>74.930999999999997</v>
      </c>
      <c r="WL443" s="8">
        <v>1.7999999999999999E-2</v>
      </c>
      <c r="WM443" s="8">
        <v>61.994999999999997</v>
      </c>
      <c r="WN443" s="8">
        <v>2.5000000000000001E-2</v>
      </c>
      <c r="WO443" s="8">
        <v>55.933</v>
      </c>
      <c r="WP443" s="8">
        <v>1.4999999999999999E-2</v>
      </c>
      <c r="WQ443" s="8">
        <v>53.573999999999998</v>
      </c>
      <c r="WR443" s="8">
        <v>2.1999999999999999E-2</v>
      </c>
      <c r="WS443" s="8">
        <v>95.007999999999996</v>
      </c>
      <c r="WT443" s="8">
        <v>1.7000000000000001E-2</v>
      </c>
      <c r="WU443" s="8">
        <v>75.007999999999996</v>
      </c>
      <c r="WV443" s="8">
        <v>1.7999999999999999E-2</v>
      </c>
      <c r="WW443" s="8">
        <v>2710.5</v>
      </c>
      <c r="WX443" s="8">
        <v>2.2999999999999998</v>
      </c>
      <c r="WY443" s="8">
        <v>2688.7</v>
      </c>
      <c r="WZ443" s="8">
        <v>2.4</v>
      </c>
      <c r="XA443" s="8">
        <v>0.53200000000000003</v>
      </c>
      <c r="XB443" s="8">
        <v>2E-3</v>
      </c>
      <c r="XC443" s="8">
        <v>-0.247</v>
      </c>
      <c r="XD443" s="8">
        <v>2E-3</v>
      </c>
      <c r="XE443" s="8">
        <v>0.16</v>
      </c>
      <c r="XF443" s="8">
        <v>3.0000000000000001E-3</v>
      </c>
      <c r="XG443" s="8">
        <v>1.5277000000000001</v>
      </c>
      <c r="XH443" s="8">
        <v>2.5999999999999999E-3</v>
      </c>
      <c r="XI443" s="8">
        <v>29.533999999999999</v>
      </c>
      <c r="XJ443" s="8">
        <v>3.0000000000000001E-3</v>
      </c>
      <c r="XK443" s="8">
        <v>8244</v>
      </c>
      <c r="XL443" s="8">
        <v>19</v>
      </c>
      <c r="XM443" s="8">
        <v>1310</v>
      </c>
      <c r="XO443" s="1">
        <v>0</v>
      </c>
      <c r="XP443" s="2">
        <v>0</v>
      </c>
      <c r="XQ443" s="4">
        <v>13.029</v>
      </c>
      <c r="XR443" s="4">
        <v>0.23100000000000001</v>
      </c>
      <c r="XS443" s="45">
        <f t="shared" si="355"/>
        <v>1.3039706214943789</v>
      </c>
      <c r="XT443" s="9">
        <f t="shared" si="309"/>
        <v>12450.30305537867</v>
      </c>
      <c r="XU443" s="46">
        <f t="shared" si="310"/>
        <v>168.0424797480315</v>
      </c>
      <c r="XV443" s="9">
        <f t="shared" si="356"/>
        <v>0</v>
      </c>
      <c r="XW443" s="9">
        <f t="shared" si="311"/>
        <v>0</v>
      </c>
      <c r="XX443" s="9">
        <f t="shared" si="312"/>
        <v>12450.30305537867</v>
      </c>
      <c r="XY443" s="15">
        <f t="shared" si="313"/>
        <v>8.7936313616371487E-3</v>
      </c>
      <c r="XZ443" s="9">
        <f t="shared" si="314"/>
        <v>27.606041397349138</v>
      </c>
      <c r="YA443" s="9">
        <f t="shared" si="315"/>
        <v>54.629029378505621</v>
      </c>
      <c r="YB443" s="10">
        <v>14.100158600537428</v>
      </c>
      <c r="YC443" s="10">
        <v>13.062332641753811</v>
      </c>
      <c r="YD443" s="3">
        <v>1.3925874773698671E-2</v>
      </c>
      <c r="YE443" s="9">
        <v>38.164715997556094</v>
      </c>
      <c r="YF443" s="15">
        <v>8.7936313616371487E-3</v>
      </c>
      <c r="YG443" s="9">
        <v>27.606041397349134</v>
      </c>
      <c r="YH443" s="15">
        <v>8.1649979435433652E-3</v>
      </c>
      <c r="YI443" s="9">
        <v>22.289754434608948</v>
      </c>
      <c r="YJ443" s="9">
        <f t="shared" si="316"/>
        <v>74.931000000000012</v>
      </c>
      <c r="YK443" s="9">
        <f t="shared" si="317"/>
        <v>61.995008738055425</v>
      </c>
      <c r="YL443" s="9">
        <f t="shared" si="318"/>
        <v>21.972074254105632</v>
      </c>
      <c r="YM443" s="9">
        <f t="shared" ref="YM443:YM483" si="357">(XZ443-YL443)*XT443</f>
        <v>70144.598337427669</v>
      </c>
      <c r="YN443" s="9">
        <f t="shared" ref="YN443:YN483" si="358">0.24*(YJ443-YA443)*XT443</f>
        <v>60663.764846159909</v>
      </c>
      <c r="YO443" s="9">
        <f t="shared" ref="YO443:YO483" si="359">XK443-XM443</f>
        <v>6934</v>
      </c>
      <c r="YP443" s="14">
        <f t="shared" ref="YP443:YP483" si="360">YO443*3.413/YM443</f>
        <v>0.3373850953733733</v>
      </c>
      <c r="YQ443" s="9">
        <f t="shared" ref="YQ443:YQ483" si="361">YM443-(XM443-XU443)*3.413</f>
        <v>66247.097320807705</v>
      </c>
      <c r="YR443" s="9">
        <f t="shared" ref="YR443:YR483" si="362">YN443-(XM443-XU443)*3.413</f>
        <v>56766.263829539937</v>
      </c>
      <c r="YS443" s="10">
        <f t="shared" ref="YS443:YS483" si="363">YQ443/XK443</f>
        <v>8.0357954052411085</v>
      </c>
      <c r="YT443" s="15">
        <f t="shared" ref="YT443:YT483" si="364">(YA443-YW443)/(YJ443-YW443)</f>
        <v>0.1392686230107533</v>
      </c>
      <c r="YU443" s="16">
        <f t="shared" ref="YU443:YU483" si="365">-XZ443+YL443</f>
        <v>-5.6339671432435061</v>
      </c>
      <c r="YV443" s="16">
        <f t="shared" ref="YV443:YV483" si="366">-YJ443+YA443</f>
        <v>-20.301970621494391</v>
      </c>
      <c r="YW443" s="47">
        <f t="shared" ref="YW443:YW483" si="367">(-(-0.0182984848494437-(YU443/YV443))+SQRT((-0.0182984848494437-(YU443/YV443))^2-4*0.00577826340327261*(6.76723916086377-XZ443+(YU443/YV443)*YJ443)))/(2*0.00577826340327261)</f>
        <v>51.344116607287319</v>
      </c>
      <c r="YX443" s="5">
        <f t="shared" ref="YX443:YX483" si="368">XT443*(XZ443-YL443)</f>
        <v>70144.598337427669</v>
      </c>
      <c r="YY443" s="5">
        <f t="shared" ref="YY443:YY483" si="369">XT443*(YG443-YI443)</f>
        <v>66189.383815473935</v>
      </c>
      <c r="YZ443" s="5">
        <f t="shared" ref="YZ443:YZ483" si="370">XT443*(YI443-YL443)</f>
        <v>3955.2145219536887</v>
      </c>
      <c r="ZA443" s="5">
        <f t="shared" ref="ZA443:ZA483" si="371">XW443*(YE443-YG443)</f>
        <v>0</v>
      </c>
      <c r="ZB443" s="5">
        <f t="shared" ref="ZB443:ZB483" si="372">SUM(YY443:ZA443)</f>
        <v>70144.598337427626</v>
      </c>
      <c r="ZC443" s="6">
        <f t="shared" ref="ZC443:ZC483" si="373">ZB443/YX443</f>
        <v>0.99999999999999933</v>
      </c>
    </row>
    <row r="444" spans="1:679" s="8" customFormat="1" x14ac:dyDescent="0.25">
      <c r="A444" s="8">
        <v>2</v>
      </c>
      <c r="B444" s="8" t="s">
        <v>976</v>
      </c>
      <c r="C444" s="8" t="s">
        <v>977</v>
      </c>
      <c r="D444" s="8" t="s">
        <v>976</v>
      </c>
      <c r="E444" s="8" t="s">
        <v>3314</v>
      </c>
      <c r="F444" s="8" t="s">
        <v>3316</v>
      </c>
      <c r="G444" s="8" t="s">
        <v>3316</v>
      </c>
      <c r="H444" s="8" t="s">
        <v>3325</v>
      </c>
      <c r="I444" s="8" t="s">
        <v>3310</v>
      </c>
      <c r="J444" s="8" t="s">
        <v>3310</v>
      </c>
      <c r="K444" s="8">
        <v>866</v>
      </c>
      <c r="L444" s="8">
        <v>5.75</v>
      </c>
      <c r="N444" s="7">
        <v>0</v>
      </c>
      <c r="O444" s="7">
        <v>0</v>
      </c>
      <c r="P444" s="8" t="s">
        <v>3369</v>
      </c>
      <c r="Q444" s="8" t="s">
        <v>972</v>
      </c>
      <c r="R444" s="8" t="s">
        <v>978</v>
      </c>
      <c r="S444" s="8" t="s">
        <v>119</v>
      </c>
      <c r="T444" s="8" t="s">
        <v>120</v>
      </c>
      <c r="U444" s="8" t="s">
        <v>135</v>
      </c>
      <c r="V444" s="8" t="s">
        <v>3378</v>
      </c>
      <c r="W444" s="8" t="s">
        <v>3382</v>
      </c>
      <c r="X444" s="8" t="s">
        <v>3388</v>
      </c>
      <c r="Y444" s="8" t="s">
        <v>3388</v>
      </c>
      <c r="Z444" s="8" t="s">
        <v>122</v>
      </c>
      <c r="AA444" s="8" t="s">
        <v>123</v>
      </c>
      <c r="AB444" s="8" t="s">
        <v>124</v>
      </c>
      <c r="AC444" s="8" t="s">
        <v>163</v>
      </c>
      <c r="AD444" s="8" t="s">
        <v>126</v>
      </c>
      <c r="AE444" s="8" t="s">
        <v>3393</v>
      </c>
      <c r="AF444" s="8" t="s">
        <v>127</v>
      </c>
      <c r="AG444" s="8">
        <v>75</v>
      </c>
      <c r="AH444" s="8">
        <v>62</v>
      </c>
      <c r="AI444" s="8">
        <v>95</v>
      </c>
      <c r="AJ444" s="8">
        <v>75</v>
      </c>
      <c r="AK444" s="8">
        <v>6.4</v>
      </c>
      <c r="AL444" s="8">
        <v>6.2</v>
      </c>
      <c r="AM444" s="8">
        <v>6.4</v>
      </c>
      <c r="AN444" s="8">
        <v>6.2</v>
      </c>
      <c r="AO444" s="8">
        <v>460.2</v>
      </c>
      <c r="AP444" s="8">
        <v>0</v>
      </c>
      <c r="AQ444" s="8">
        <v>15.4</v>
      </c>
      <c r="AR444" s="8">
        <v>0</v>
      </c>
      <c r="AS444" s="8">
        <v>54956</v>
      </c>
      <c r="AT444" s="8">
        <v>76</v>
      </c>
      <c r="AU444" s="8">
        <v>54861</v>
      </c>
      <c r="AV444" s="8">
        <v>399</v>
      </c>
      <c r="AW444" s="8">
        <v>7943</v>
      </c>
      <c r="AX444" s="8">
        <v>187</v>
      </c>
      <c r="AY444" s="8">
        <v>62907</v>
      </c>
      <c r="AZ444" s="8">
        <v>169</v>
      </c>
      <c r="BA444" s="8">
        <v>7.2132782940000002</v>
      </c>
      <c r="BB444" s="8">
        <v>854</v>
      </c>
      <c r="BC444" s="8">
        <v>1310</v>
      </c>
      <c r="BE444" s="8">
        <v>6.3015709209999997</v>
      </c>
      <c r="CO444" s="8" t="s">
        <v>979</v>
      </c>
      <c r="CP444" s="8" t="s">
        <v>975</v>
      </c>
      <c r="CQ444" s="8">
        <v>74.95</v>
      </c>
      <c r="CR444" s="8">
        <v>1.0999999999999999E-2</v>
      </c>
      <c r="CS444" s="8">
        <v>61.991999999999997</v>
      </c>
      <c r="CT444" s="8">
        <v>0.03</v>
      </c>
      <c r="CU444" s="8">
        <v>95.022999999999996</v>
      </c>
      <c r="CV444" s="8">
        <v>1.7999999999999999E-2</v>
      </c>
      <c r="CW444" s="8">
        <v>75</v>
      </c>
      <c r="CX444" s="8">
        <v>1.7999999999999999E-2</v>
      </c>
      <c r="CY444" s="8">
        <v>75.209999999999994</v>
      </c>
      <c r="CZ444" s="8">
        <v>0.13</v>
      </c>
      <c r="DA444" s="8">
        <v>56.98</v>
      </c>
      <c r="DB444" s="8">
        <v>0.03</v>
      </c>
      <c r="DC444" s="8">
        <v>60.46</v>
      </c>
      <c r="DD444" s="8">
        <v>0.03</v>
      </c>
      <c r="DE444" s="8">
        <v>0.156</v>
      </c>
      <c r="DF444" s="8">
        <v>3.0000000000000001E-3</v>
      </c>
      <c r="DG444" s="8">
        <v>1.5295000000000001</v>
      </c>
      <c r="DH444" s="8">
        <v>2.5999999999999999E-3</v>
      </c>
      <c r="DI444" s="8">
        <v>54956</v>
      </c>
      <c r="DJ444" s="8">
        <v>76</v>
      </c>
      <c r="DK444" s="8">
        <v>7943</v>
      </c>
      <c r="DL444" s="8">
        <v>187</v>
      </c>
      <c r="DM444" s="8">
        <v>7.2130000000000001</v>
      </c>
      <c r="DN444" s="8">
        <v>2.1999999999999999E-2</v>
      </c>
      <c r="DU444" s="8">
        <v>460.2</v>
      </c>
      <c r="DV444" s="8">
        <v>2</v>
      </c>
      <c r="DW444" s="8">
        <v>461.3</v>
      </c>
      <c r="DX444" s="8">
        <v>2</v>
      </c>
      <c r="DY444" s="8">
        <v>459.9</v>
      </c>
      <c r="DZ444" s="8">
        <v>2</v>
      </c>
      <c r="EA444" s="8">
        <v>15.4</v>
      </c>
      <c r="EB444" s="8">
        <v>0</v>
      </c>
      <c r="EC444" s="8">
        <v>13.2</v>
      </c>
      <c r="ED444" s="8">
        <v>0</v>
      </c>
      <c r="EE444" s="8">
        <v>13.2</v>
      </c>
      <c r="EF444" s="8">
        <v>0</v>
      </c>
      <c r="EG444" s="8">
        <v>7000.7</v>
      </c>
      <c r="EH444" s="8">
        <v>41.7</v>
      </c>
      <c r="EI444" s="8">
        <v>3220.4</v>
      </c>
      <c r="EJ444" s="8">
        <v>50.6</v>
      </c>
      <c r="EK444" s="8">
        <v>1720.4</v>
      </c>
      <c r="EL444" s="8">
        <v>32.4</v>
      </c>
      <c r="EM444" s="8">
        <v>460</v>
      </c>
      <c r="EO444" s="8">
        <v>460</v>
      </c>
      <c r="EQ444" s="8">
        <v>460</v>
      </c>
      <c r="ES444" s="8">
        <v>2.9</v>
      </c>
      <c r="EU444" s="8">
        <v>3</v>
      </c>
      <c r="EW444" s="8">
        <v>2.9</v>
      </c>
      <c r="EY444" s="8">
        <v>0.49</v>
      </c>
      <c r="EZ444" s="8">
        <v>460</v>
      </c>
      <c r="FB444" s="8">
        <v>460</v>
      </c>
      <c r="FD444" s="8">
        <v>460</v>
      </c>
      <c r="FF444" s="8">
        <v>5.7</v>
      </c>
      <c r="FH444" s="8">
        <v>5.5</v>
      </c>
      <c r="FJ444" s="8">
        <v>5</v>
      </c>
      <c r="FL444" s="8">
        <v>3680</v>
      </c>
      <c r="FN444" s="8">
        <v>0.86</v>
      </c>
      <c r="FO444" s="8">
        <v>460</v>
      </c>
      <c r="FP444" s="8">
        <v>460</v>
      </c>
      <c r="FQ444" s="8">
        <v>460</v>
      </c>
      <c r="FR444" s="8">
        <v>4.9000000000000004</v>
      </c>
      <c r="FS444" s="8">
        <v>4.5999999999999996</v>
      </c>
      <c r="FT444" s="8">
        <v>4.0999999999999996</v>
      </c>
      <c r="FU444" s="8">
        <v>2890</v>
      </c>
      <c r="FV444" s="8">
        <v>0.79</v>
      </c>
      <c r="FW444" s="8">
        <v>459.3</v>
      </c>
      <c r="FY444" s="8">
        <v>1.6</v>
      </c>
      <c r="GA444" s="8">
        <v>702.4</v>
      </c>
      <c r="GC444" s="8">
        <v>85</v>
      </c>
      <c r="GE444" s="8">
        <v>8667.4</v>
      </c>
      <c r="GT444" s="8">
        <v>259.87</v>
      </c>
      <c r="GU444" s="8">
        <v>0.28000000000000003</v>
      </c>
      <c r="GV444" s="8">
        <v>95.44</v>
      </c>
      <c r="GW444" s="8">
        <v>7.0000000000000007E-2</v>
      </c>
      <c r="GX444" s="8">
        <v>119.93</v>
      </c>
      <c r="GY444" s="8">
        <v>0.08</v>
      </c>
      <c r="GZ444" s="8">
        <v>24.49</v>
      </c>
      <c r="HA444" s="8">
        <v>0.09</v>
      </c>
      <c r="HB444" s="8">
        <v>292.94</v>
      </c>
      <c r="HC444" s="8">
        <v>0.16</v>
      </c>
      <c r="HD444" s="8">
        <v>212.09</v>
      </c>
      <c r="HE444" s="8">
        <v>0.06</v>
      </c>
      <c r="HF444" s="8">
        <v>128.93</v>
      </c>
      <c r="HG444" s="8">
        <v>0.04</v>
      </c>
      <c r="HH444" s="8">
        <v>83.15</v>
      </c>
      <c r="HI444" s="8">
        <v>0.06</v>
      </c>
      <c r="HJ444" s="8">
        <v>242.9</v>
      </c>
      <c r="HK444" s="8">
        <v>0.05</v>
      </c>
      <c r="HL444" s="8">
        <v>92.67</v>
      </c>
      <c r="HM444" s="8">
        <v>0.06</v>
      </c>
      <c r="HN444" s="8">
        <v>114.99</v>
      </c>
      <c r="HO444" s="8">
        <v>0.05</v>
      </c>
      <c r="HP444" s="8">
        <v>22.32</v>
      </c>
      <c r="HQ444" s="8">
        <v>0.05</v>
      </c>
      <c r="HR444" s="8">
        <v>75.27</v>
      </c>
      <c r="HS444" s="8">
        <v>0.06</v>
      </c>
      <c r="HT444" s="8">
        <v>69.09</v>
      </c>
      <c r="HU444" s="8">
        <v>0.05</v>
      </c>
      <c r="HV444" s="8">
        <v>44.37</v>
      </c>
      <c r="HW444" s="8">
        <v>0.04</v>
      </c>
      <c r="HX444" s="8">
        <v>24.71</v>
      </c>
      <c r="HY444" s="8">
        <v>0.06</v>
      </c>
      <c r="HZ444" s="8">
        <v>74.72</v>
      </c>
      <c r="IA444" s="8">
        <v>0.06</v>
      </c>
      <c r="IB444" s="8">
        <v>72.010000000000005</v>
      </c>
      <c r="IC444" s="8">
        <v>0.04</v>
      </c>
      <c r="ID444" s="8">
        <v>44.02</v>
      </c>
      <c r="IE444" s="8">
        <v>0.04</v>
      </c>
      <c r="IF444" s="8">
        <v>27.99</v>
      </c>
      <c r="IG444" s="8">
        <v>0.05</v>
      </c>
      <c r="KB444" s="8">
        <v>243.18</v>
      </c>
      <c r="KC444" s="8">
        <v>0.22</v>
      </c>
      <c r="KD444" s="8">
        <v>169.74</v>
      </c>
      <c r="KE444" s="8">
        <v>0.38</v>
      </c>
      <c r="KF444" s="8">
        <v>115.08</v>
      </c>
      <c r="KG444" s="8">
        <v>7.0000000000000007E-2</v>
      </c>
      <c r="KH444" s="8">
        <v>54.66</v>
      </c>
      <c r="KI444" s="8">
        <v>0.41</v>
      </c>
      <c r="KJ444" s="8">
        <v>226.02</v>
      </c>
      <c r="KK444" s="8">
        <v>0.34</v>
      </c>
      <c r="KL444" s="8">
        <v>109.84</v>
      </c>
      <c r="KM444" s="8">
        <v>0.11</v>
      </c>
      <c r="KN444" s="8">
        <v>11.59</v>
      </c>
      <c r="KO444" s="8">
        <v>0.15</v>
      </c>
      <c r="KP444" s="8">
        <v>216</v>
      </c>
      <c r="KQ444" s="8">
        <v>0.05</v>
      </c>
      <c r="KR444" s="8">
        <v>94.16</v>
      </c>
      <c r="KS444" s="8">
        <v>7.0000000000000007E-2</v>
      </c>
      <c r="KT444" s="8">
        <v>106.65</v>
      </c>
      <c r="KU444" s="8">
        <v>0.05</v>
      </c>
      <c r="KV444" s="8">
        <v>12.49</v>
      </c>
      <c r="KW444" s="8">
        <v>0.05</v>
      </c>
      <c r="KX444" s="8">
        <v>76.680000000000007</v>
      </c>
      <c r="KY444" s="8">
        <v>0.21</v>
      </c>
      <c r="KZ444" s="8">
        <v>45.29</v>
      </c>
      <c r="LA444" s="8">
        <v>0.13</v>
      </c>
      <c r="LB444" s="8">
        <v>3.6</v>
      </c>
      <c r="LC444" s="8">
        <v>1.92</v>
      </c>
      <c r="LD444" s="8">
        <v>76.25</v>
      </c>
      <c r="LE444" s="8">
        <v>0.2</v>
      </c>
      <c r="LF444" s="8">
        <v>56.78</v>
      </c>
      <c r="LG444" s="8">
        <v>1</v>
      </c>
      <c r="LH444" s="8">
        <v>45.01</v>
      </c>
      <c r="LI444" s="8">
        <v>0.13</v>
      </c>
      <c r="LJ444" s="8">
        <v>11.77</v>
      </c>
      <c r="LK444" s="8">
        <v>1.07</v>
      </c>
      <c r="LL444" s="8">
        <v>98.54</v>
      </c>
      <c r="LM444" s="8">
        <v>0.12</v>
      </c>
      <c r="MP444" s="8">
        <v>94.21</v>
      </c>
      <c r="MQ444" s="8">
        <v>7.0000000000000007E-2</v>
      </c>
      <c r="MR444" s="8">
        <v>93.92</v>
      </c>
      <c r="MS444" s="8">
        <v>0.06</v>
      </c>
      <c r="MT444" s="8">
        <v>98.54</v>
      </c>
      <c r="MU444" s="8">
        <v>0.12</v>
      </c>
      <c r="MV444" s="8">
        <v>98.75</v>
      </c>
      <c r="MW444" s="8">
        <v>0.12</v>
      </c>
      <c r="MX444" s="8">
        <v>56.27</v>
      </c>
      <c r="MY444" s="8">
        <v>0.06</v>
      </c>
      <c r="MZ444" s="8">
        <v>56.93</v>
      </c>
      <c r="NA444" s="8">
        <v>0.05</v>
      </c>
      <c r="NB444" s="8">
        <v>56.79</v>
      </c>
      <c r="NC444" s="8">
        <v>0.04</v>
      </c>
      <c r="ND444" s="8">
        <v>56.69</v>
      </c>
      <c r="NE444" s="8">
        <v>0.03</v>
      </c>
      <c r="NF444" s="8">
        <v>56.71</v>
      </c>
      <c r="NG444" s="8">
        <v>0.03</v>
      </c>
      <c r="NJ444" s="8">
        <v>94.83</v>
      </c>
      <c r="NK444" s="8">
        <v>0.08</v>
      </c>
      <c r="NL444" s="8">
        <v>89.95</v>
      </c>
      <c r="NM444" s="8">
        <v>0.06</v>
      </c>
      <c r="NN444" s="8">
        <v>70.52</v>
      </c>
      <c r="NO444" s="8">
        <v>0.05</v>
      </c>
      <c r="NP444" s="8">
        <v>71.94</v>
      </c>
      <c r="NQ444" s="8">
        <v>0.04</v>
      </c>
      <c r="NR444" s="8">
        <v>170.08</v>
      </c>
      <c r="NS444" s="8">
        <v>0.43</v>
      </c>
      <c r="NT444" s="8">
        <v>98.75</v>
      </c>
      <c r="NU444" s="8">
        <v>0.12</v>
      </c>
      <c r="NV444" s="8">
        <v>93.11</v>
      </c>
      <c r="NW444" s="8">
        <v>7.0000000000000007E-2</v>
      </c>
      <c r="NX444" s="8">
        <v>50.38</v>
      </c>
      <c r="NY444" s="8">
        <v>1.69</v>
      </c>
      <c r="NZ444" s="8">
        <v>57.71</v>
      </c>
      <c r="OA444" s="8">
        <v>0.95</v>
      </c>
      <c r="OB444" s="8">
        <v>92.67</v>
      </c>
      <c r="OC444" s="8">
        <v>0.06</v>
      </c>
      <c r="OD444" s="8">
        <v>94.16</v>
      </c>
      <c r="OE444" s="8">
        <v>7.0000000000000007E-2</v>
      </c>
      <c r="OF444" s="8">
        <v>92.75</v>
      </c>
      <c r="OG444" s="8">
        <v>0.16</v>
      </c>
      <c r="OH444" s="8">
        <v>96.4</v>
      </c>
      <c r="OI444" s="8">
        <v>0.05</v>
      </c>
      <c r="OJ444" s="8">
        <v>94.31</v>
      </c>
      <c r="OK444" s="8">
        <v>7.0000000000000007E-2</v>
      </c>
      <c r="OL444" s="8">
        <v>99.32</v>
      </c>
      <c r="OM444" s="8">
        <v>0.08</v>
      </c>
      <c r="ON444" s="8">
        <v>99.51</v>
      </c>
      <c r="OO444" s="8">
        <v>0.1</v>
      </c>
      <c r="OP444" s="8">
        <v>93.92</v>
      </c>
      <c r="OQ444" s="8">
        <v>0.06</v>
      </c>
      <c r="OR444" s="8">
        <v>98.75</v>
      </c>
      <c r="OS444" s="8">
        <v>0.12</v>
      </c>
      <c r="PJ444" s="8">
        <v>95.44</v>
      </c>
      <c r="PK444" s="8">
        <v>7.0000000000000007E-2</v>
      </c>
      <c r="PL444" s="8">
        <v>98.25</v>
      </c>
      <c r="PM444" s="8">
        <v>0.13</v>
      </c>
      <c r="PN444" s="8">
        <v>94.21</v>
      </c>
      <c r="PO444" s="8">
        <v>7.0000000000000007E-2</v>
      </c>
      <c r="PP444" s="8">
        <v>98.54</v>
      </c>
      <c r="PQ444" s="8">
        <v>0.12</v>
      </c>
      <c r="QH444" s="8">
        <v>48.89</v>
      </c>
      <c r="QI444" s="8">
        <v>1.79</v>
      </c>
      <c r="QV444" s="8">
        <v>213.23</v>
      </c>
      <c r="QW444" s="8">
        <v>0.08</v>
      </c>
      <c r="QX444" s="8">
        <v>94.47</v>
      </c>
      <c r="QY444" s="8">
        <v>0.17</v>
      </c>
      <c r="QZ444" s="8">
        <v>95.68</v>
      </c>
      <c r="RA444" s="8">
        <v>0.08</v>
      </c>
      <c r="RB444" s="8">
        <v>75.58</v>
      </c>
      <c r="RC444" s="8">
        <v>0.06</v>
      </c>
      <c r="RD444" s="8">
        <v>77.27</v>
      </c>
      <c r="RE444" s="8">
        <v>0.06</v>
      </c>
      <c r="RF444" s="8">
        <v>75.36</v>
      </c>
      <c r="RG444" s="8">
        <v>0.06</v>
      </c>
      <c r="RH444" s="8">
        <v>77.459999999999994</v>
      </c>
      <c r="RI444" s="8">
        <v>0.06</v>
      </c>
      <c r="RL444" s="8">
        <v>76.06</v>
      </c>
      <c r="RM444" s="8">
        <v>0.06</v>
      </c>
      <c r="RN444" s="8">
        <v>75.959999999999994</v>
      </c>
      <c r="RO444" s="8">
        <v>0.06</v>
      </c>
      <c r="RP444" s="8">
        <v>79.86</v>
      </c>
      <c r="RQ444" s="8">
        <v>0.11</v>
      </c>
      <c r="RR444" s="8">
        <v>78.010000000000005</v>
      </c>
      <c r="RS444" s="8">
        <v>0.06</v>
      </c>
      <c r="RT444" s="8">
        <v>77.66</v>
      </c>
      <c r="RU444" s="8">
        <v>0.05</v>
      </c>
      <c r="RV444" s="8">
        <v>76.239999999999995</v>
      </c>
      <c r="RW444" s="8">
        <v>7.0000000000000007E-2</v>
      </c>
      <c r="RX444" s="8">
        <v>77.569999999999993</v>
      </c>
      <c r="RY444" s="8">
        <v>0.08</v>
      </c>
      <c r="RZ444" s="8">
        <v>77.48</v>
      </c>
      <c r="SA444" s="8">
        <v>7.0000000000000007E-2</v>
      </c>
      <c r="SB444" s="8">
        <v>77.55</v>
      </c>
      <c r="SC444" s="8">
        <v>0.06</v>
      </c>
      <c r="SD444" s="8">
        <v>77.19</v>
      </c>
      <c r="SE444" s="8">
        <v>0.06</v>
      </c>
      <c r="SF444" s="8">
        <v>76.03</v>
      </c>
      <c r="SG444" s="8">
        <v>7.0000000000000007E-2</v>
      </c>
      <c r="SH444" s="8">
        <v>76.64</v>
      </c>
      <c r="SI444" s="8">
        <v>7.0000000000000007E-2</v>
      </c>
      <c r="SJ444" s="8">
        <v>75.67</v>
      </c>
      <c r="SK444" s="8">
        <v>7.0000000000000007E-2</v>
      </c>
      <c r="SL444" s="8">
        <v>75.510000000000005</v>
      </c>
      <c r="SM444" s="8">
        <v>7.0000000000000007E-2</v>
      </c>
      <c r="SN444" s="8">
        <v>75.47</v>
      </c>
      <c r="SO444" s="8">
        <v>0.06</v>
      </c>
      <c r="SP444" s="8">
        <v>75.38</v>
      </c>
      <c r="SQ444" s="8">
        <v>0.06</v>
      </c>
      <c r="SR444" s="8">
        <v>75.73</v>
      </c>
      <c r="SS444" s="8">
        <v>7.0000000000000007E-2</v>
      </c>
      <c r="ST444" s="8">
        <v>75.7</v>
      </c>
      <c r="SU444" s="8">
        <v>0.06</v>
      </c>
      <c r="SV444" s="8">
        <v>75.510000000000005</v>
      </c>
      <c r="SW444" s="8">
        <v>0.05</v>
      </c>
      <c r="SX444" s="8">
        <v>81.349999999999994</v>
      </c>
      <c r="SY444" s="8">
        <v>7.0000000000000007E-2</v>
      </c>
      <c r="SZ444" s="8">
        <v>80.78</v>
      </c>
      <c r="TA444" s="8">
        <v>0.09</v>
      </c>
      <c r="TD444" s="8">
        <v>76.63</v>
      </c>
      <c r="TE444" s="8">
        <v>7.0000000000000007E-2</v>
      </c>
      <c r="TF444" s="8">
        <v>75.52</v>
      </c>
      <c r="TG444" s="8">
        <v>0.05</v>
      </c>
      <c r="TH444" s="8">
        <v>75.77</v>
      </c>
      <c r="TI444" s="8">
        <v>0.06</v>
      </c>
      <c r="TJ444" s="8">
        <v>75.92</v>
      </c>
      <c r="TK444" s="8">
        <v>7.0000000000000007E-2</v>
      </c>
      <c r="TL444" s="8">
        <v>76.84</v>
      </c>
      <c r="TN444" s="8">
        <v>75.239999999999995</v>
      </c>
      <c r="TO444" s="8">
        <v>0.06</v>
      </c>
      <c r="TP444" s="8">
        <v>80.349999999999994</v>
      </c>
      <c r="TQ444" s="8">
        <v>7.0000000000000007E-2</v>
      </c>
      <c r="TR444" s="8">
        <v>80.400000000000006</v>
      </c>
      <c r="TS444" s="8">
        <v>0.08</v>
      </c>
      <c r="TT444" s="8">
        <v>77.63</v>
      </c>
      <c r="TU444" s="8">
        <v>7.0000000000000007E-2</v>
      </c>
      <c r="TV444" s="8">
        <v>75.930000000000007</v>
      </c>
      <c r="TW444" s="8">
        <v>7.0000000000000007E-2</v>
      </c>
      <c r="TX444" s="8">
        <v>75.53</v>
      </c>
      <c r="TY444" s="8">
        <v>7.0000000000000007E-2</v>
      </c>
      <c r="UL444" s="8">
        <v>75.67</v>
      </c>
      <c r="UM444" s="8">
        <v>0.06</v>
      </c>
      <c r="WJ444" s="8" t="s">
        <v>584</v>
      </c>
      <c r="WK444" s="8">
        <v>74.95</v>
      </c>
      <c r="WL444" s="8">
        <v>1.0999999999999999E-2</v>
      </c>
      <c r="WM444" s="8">
        <v>61.991999999999997</v>
      </c>
      <c r="WN444" s="8">
        <v>0.03</v>
      </c>
      <c r="WO444" s="8">
        <v>56.686999999999998</v>
      </c>
      <c r="WP444" s="8">
        <v>1.4999999999999999E-2</v>
      </c>
      <c r="WQ444" s="8">
        <v>54.136000000000003</v>
      </c>
      <c r="WR444" s="8">
        <v>2.1999999999999999E-2</v>
      </c>
      <c r="WS444" s="8">
        <v>95.022999999999996</v>
      </c>
      <c r="WT444" s="8">
        <v>1.7999999999999999E-2</v>
      </c>
      <c r="WU444" s="8">
        <v>75</v>
      </c>
      <c r="WV444" s="8">
        <v>1.7999999999999999E-2</v>
      </c>
      <c r="WW444" s="8">
        <v>2712.3</v>
      </c>
      <c r="WX444" s="8">
        <v>2.2999999999999998</v>
      </c>
      <c r="WY444" s="8">
        <v>2689.7</v>
      </c>
      <c r="WZ444" s="8">
        <v>2.4</v>
      </c>
      <c r="XA444" s="8">
        <v>0.53400000000000003</v>
      </c>
      <c r="XB444" s="8">
        <v>2E-3</v>
      </c>
      <c r="XC444" s="8">
        <v>-0.247</v>
      </c>
      <c r="XD444" s="8">
        <v>2E-3</v>
      </c>
      <c r="XE444" s="8">
        <v>0.156</v>
      </c>
      <c r="XF444" s="8">
        <v>3.0000000000000001E-3</v>
      </c>
      <c r="XG444" s="8">
        <v>1.5295000000000001</v>
      </c>
      <c r="XH444" s="8">
        <v>2.5999999999999999E-3</v>
      </c>
      <c r="XI444" s="8">
        <v>29.567</v>
      </c>
      <c r="XJ444" s="8">
        <v>1E-3</v>
      </c>
      <c r="XK444" s="8">
        <v>8721</v>
      </c>
      <c r="XL444" s="8">
        <v>17</v>
      </c>
      <c r="XM444" s="8">
        <v>1310</v>
      </c>
      <c r="XO444" s="1">
        <v>0</v>
      </c>
      <c r="XP444" s="2">
        <v>0</v>
      </c>
      <c r="XQ444" s="4">
        <v>13.029</v>
      </c>
      <c r="XR444" s="4">
        <v>0.23100000000000001</v>
      </c>
      <c r="XS444" s="45">
        <f t="shared" si="355"/>
        <v>1.3043244226798885</v>
      </c>
      <c r="XT444" s="9">
        <f t="shared" si="309"/>
        <v>12439.356373107224</v>
      </c>
      <c r="XU444" s="46">
        <f t="shared" si="310"/>
        <v>168.73695288188975</v>
      </c>
      <c r="XV444" s="9">
        <f t="shared" si="356"/>
        <v>0</v>
      </c>
      <c r="XW444" s="9">
        <f t="shared" si="311"/>
        <v>0</v>
      </c>
      <c r="XX444" s="9">
        <f t="shared" si="312"/>
        <v>12439.356373107224</v>
      </c>
      <c r="XY444" s="15">
        <f t="shared" si="313"/>
        <v>8.7871641424117682E-3</v>
      </c>
      <c r="XZ444" s="9">
        <f t="shared" si="314"/>
        <v>27.603598645997241</v>
      </c>
      <c r="YA444" s="9">
        <f t="shared" si="315"/>
        <v>55.382675577320107</v>
      </c>
      <c r="YB444" s="10">
        <v>14.100452245835083</v>
      </c>
      <c r="YC444" s="10">
        <v>13.082509666804386</v>
      </c>
      <c r="YD444" s="3">
        <v>1.3915271209479028E-2</v>
      </c>
      <c r="YE444" s="9">
        <v>38.15671099562266</v>
      </c>
      <c r="YF444" s="15">
        <v>8.7871641424117682E-3</v>
      </c>
      <c r="YG444" s="9">
        <v>27.603598645997238</v>
      </c>
      <c r="YH444" s="15">
        <v>8.3031377937268763E-3</v>
      </c>
      <c r="YI444" s="9">
        <v>22.623491106762383</v>
      </c>
      <c r="YJ444" s="9">
        <f t="shared" si="316"/>
        <v>74.950000000000017</v>
      </c>
      <c r="YK444" s="9">
        <f t="shared" si="317"/>
        <v>61.992008859800386</v>
      </c>
      <c r="YL444" s="9">
        <f t="shared" si="318"/>
        <v>22.305644731797511</v>
      </c>
      <c r="YM444" s="9">
        <f t="shared" si="357"/>
        <v>65903.13678702878</v>
      </c>
      <c r="YN444" s="9">
        <f t="shared" si="358"/>
        <v>58417.181222860796</v>
      </c>
      <c r="YO444" s="9">
        <f t="shared" si="359"/>
        <v>7411</v>
      </c>
      <c r="YP444" s="14">
        <f t="shared" si="360"/>
        <v>0.38380180721501522</v>
      </c>
      <c r="YQ444" s="9">
        <f t="shared" si="361"/>
        <v>62008.006007214666</v>
      </c>
      <c r="YR444" s="9">
        <f t="shared" si="362"/>
        <v>54522.050443046683</v>
      </c>
      <c r="YS444" s="10">
        <f t="shared" si="363"/>
        <v>7.1101944739381571</v>
      </c>
      <c r="YT444" s="15">
        <f t="shared" si="364"/>
        <v>0.15336954042624315</v>
      </c>
      <c r="YU444" s="16">
        <f t="shared" si="365"/>
        <v>-5.2979539141997307</v>
      </c>
      <c r="YV444" s="16">
        <f t="shared" si="366"/>
        <v>-19.56732442267991</v>
      </c>
      <c r="YW444" s="47">
        <f t="shared" si="367"/>
        <v>51.837998534176023</v>
      </c>
      <c r="YX444" s="5">
        <f t="shared" si="368"/>
        <v>65903.13678702878</v>
      </c>
      <c r="YY444" s="5">
        <f t="shared" si="369"/>
        <v>61949.332456940421</v>
      </c>
      <c r="YZ444" s="5">
        <f t="shared" si="370"/>
        <v>3953.8043300883187</v>
      </c>
      <c r="ZA444" s="5">
        <f t="shared" si="371"/>
        <v>0</v>
      </c>
      <c r="ZB444" s="5">
        <f t="shared" si="372"/>
        <v>65903.136787028736</v>
      </c>
      <c r="ZC444" s="6">
        <f t="shared" si="373"/>
        <v>0.99999999999999933</v>
      </c>
    </row>
    <row r="445" spans="1:679" s="8" customFormat="1" x14ac:dyDescent="0.25">
      <c r="A445" s="8">
        <v>2</v>
      </c>
      <c r="B445" s="8" t="s">
        <v>980</v>
      </c>
      <c r="C445" s="8" t="s">
        <v>981</v>
      </c>
      <c r="D445" s="8" t="s">
        <v>980</v>
      </c>
      <c r="E445" s="8" t="s">
        <v>3314</v>
      </c>
      <c r="F445" s="8" t="s">
        <v>3316</v>
      </c>
      <c r="G445" s="8" t="s">
        <v>3316</v>
      </c>
      <c r="H445" s="8" t="s">
        <v>3325</v>
      </c>
      <c r="I445" s="8" t="s">
        <v>3310</v>
      </c>
      <c r="J445" s="8" t="s">
        <v>3310</v>
      </c>
      <c r="K445" s="8">
        <v>866</v>
      </c>
      <c r="L445" s="8">
        <v>5.75</v>
      </c>
      <c r="N445" s="7">
        <v>0</v>
      </c>
      <c r="O445" s="7">
        <v>0</v>
      </c>
      <c r="P445" s="8" t="s">
        <v>3369</v>
      </c>
      <c r="Q445" s="8" t="s">
        <v>972</v>
      </c>
      <c r="R445" s="8" t="s">
        <v>982</v>
      </c>
      <c r="S445" s="8" t="s">
        <v>119</v>
      </c>
      <c r="T445" s="8" t="s">
        <v>120</v>
      </c>
      <c r="U445" s="8" t="s">
        <v>135</v>
      </c>
      <c r="V445" s="8" t="s">
        <v>3378</v>
      </c>
      <c r="W445" s="8" t="s">
        <v>3382</v>
      </c>
      <c r="X445" s="8" t="s">
        <v>3388</v>
      </c>
      <c r="Y445" s="8" t="s">
        <v>3388</v>
      </c>
      <c r="Z445" s="8" t="s">
        <v>122</v>
      </c>
      <c r="AA445" s="8" t="s">
        <v>123</v>
      </c>
      <c r="AB445" s="8" t="s">
        <v>124</v>
      </c>
      <c r="AC445" s="8" t="s">
        <v>163</v>
      </c>
      <c r="AD445" s="8" t="s">
        <v>126</v>
      </c>
      <c r="AE445" s="8" t="s">
        <v>3393</v>
      </c>
      <c r="AF445" s="8" t="s">
        <v>127</v>
      </c>
      <c r="AG445" s="8">
        <v>75</v>
      </c>
      <c r="AH445" s="8">
        <v>62</v>
      </c>
      <c r="AI445" s="8">
        <v>95</v>
      </c>
      <c r="AJ445" s="8">
        <v>75</v>
      </c>
      <c r="AK445" s="8">
        <v>6.4</v>
      </c>
      <c r="AL445" s="8">
        <v>6.2</v>
      </c>
      <c r="AM445" s="8">
        <v>6.4</v>
      </c>
      <c r="AN445" s="8">
        <v>6.2</v>
      </c>
      <c r="AO445" s="8">
        <v>460.3</v>
      </c>
      <c r="AP445" s="8">
        <v>0</v>
      </c>
      <c r="AQ445" s="8">
        <v>15.8</v>
      </c>
      <c r="AR445" s="8">
        <v>0</v>
      </c>
      <c r="AS445" s="8">
        <v>54743</v>
      </c>
      <c r="AT445" s="8">
        <v>58</v>
      </c>
      <c r="AU445" s="8">
        <v>54597</v>
      </c>
      <c r="AV445" s="8">
        <v>377</v>
      </c>
      <c r="AW445" s="8">
        <v>7918</v>
      </c>
      <c r="AX445" s="8">
        <v>118</v>
      </c>
      <c r="AY445" s="8">
        <v>62669</v>
      </c>
      <c r="AZ445" s="8">
        <v>126</v>
      </c>
      <c r="BA445" s="8">
        <v>6.9117679499999998</v>
      </c>
      <c r="BB445" s="8">
        <v>854</v>
      </c>
      <c r="BC445" s="8">
        <v>1310</v>
      </c>
      <c r="BE445" s="8">
        <v>6.0376089110000004</v>
      </c>
      <c r="CO445" s="8" t="s">
        <v>983</v>
      </c>
      <c r="CP445" s="8" t="s">
        <v>975</v>
      </c>
      <c r="CQ445" s="8">
        <v>74.97</v>
      </c>
      <c r="CR445" s="8">
        <v>8.0000000000000002E-3</v>
      </c>
      <c r="CS445" s="8">
        <v>61.997999999999998</v>
      </c>
      <c r="CT445" s="8">
        <v>1.6E-2</v>
      </c>
      <c r="CU445" s="8">
        <v>95.010999999999996</v>
      </c>
      <c r="CV445" s="8">
        <v>1.2999999999999999E-2</v>
      </c>
      <c r="CW445" s="8">
        <v>75.004999999999995</v>
      </c>
      <c r="CX445" s="8">
        <v>2.1000000000000001E-2</v>
      </c>
      <c r="CY445" s="8">
        <v>75.3</v>
      </c>
      <c r="CZ445" s="8">
        <v>0.12</v>
      </c>
      <c r="DA445" s="8">
        <v>57.14</v>
      </c>
      <c r="DB445" s="8">
        <v>0.03</v>
      </c>
      <c r="DC445" s="8">
        <v>60.5</v>
      </c>
      <c r="DD445" s="8">
        <v>0.02</v>
      </c>
      <c r="DE445" s="8">
        <v>0.156</v>
      </c>
      <c r="DF445" s="8">
        <v>3.0000000000000001E-3</v>
      </c>
      <c r="DG445" s="8">
        <v>1.5285</v>
      </c>
      <c r="DH445" s="8">
        <v>2.5000000000000001E-3</v>
      </c>
      <c r="DI445" s="8">
        <v>54743</v>
      </c>
      <c r="DJ445" s="8">
        <v>58</v>
      </c>
      <c r="DK445" s="8">
        <v>7918</v>
      </c>
      <c r="DL445" s="8">
        <v>118</v>
      </c>
      <c r="DM445" s="8">
        <v>6.9119999999999999</v>
      </c>
      <c r="DN445" s="8">
        <v>0.02</v>
      </c>
      <c r="DU445" s="8">
        <v>460.3</v>
      </c>
      <c r="DV445" s="8">
        <v>2.1</v>
      </c>
      <c r="DW445" s="8">
        <v>461.5</v>
      </c>
      <c r="DX445" s="8">
        <v>2.1</v>
      </c>
      <c r="DY445" s="8">
        <v>459.9</v>
      </c>
      <c r="DZ445" s="8">
        <v>2</v>
      </c>
      <c r="EA445" s="8">
        <v>15.8</v>
      </c>
      <c r="EB445" s="8">
        <v>0</v>
      </c>
      <c r="EC445" s="8">
        <v>13.5</v>
      </c>
      <c r="ED445" s="8">
        <v>0</v>
      </c>
      <c r="EE445" s="8">
        <v>13.6</v>
      </c>
      <c r="EF445" s="8">
        <v>0</v>
      </c>
      <c r="EG445" s="8">
        <v>7195</v>
      </c>
      <c r="EH445" s="8">
        <v>43.7</v>
      </c>
      <c r="EI445" s="8">
        <v>3232.9</v>
      </c>
      <c r="EJ445" s="8">
        <v>49.4</v>
      </c>
      <c r="EK445" s="8">
        <v>1871.8</v>
      </c>
      <c r="EL445" s="8">
        <v>33.9</v>
      </c>
      <c r="EM445" s="8">
        <v>460</v>
      </c>
      <c r="EO445" s="8">
        <v>460</v>
      </c>
      <c r="EQ445" s="8">
        <v>460</v>
      </c>
      <c r="ES445" s="8">
        <v>2.9</v>
      </c>
      <c r="EU445" s="8">
        <v>3</v>
      </c>
      <c r="EW445" s="8">
        <v>2.9</v>
      </c>
      <c r="EY445" s="8">
        <v>0.49</v>
      </c>
      <c r="EZ445" s="8">
        <v>460</v>
      </c>
      <c r="FB445" s="8">
        <v>460</v>
      </c>
      <c r="FD445" s="8">
        <v>460</v>
      </c>
      <c r="FF445" s="8">
        <v>5.6</v>
      </c>
      <c r="FH445" s="8">
        <v>5.4</v>
      </c>
      <c r="FJ445" s="8">
        <v>4.9000000000000004</v>
      </c>
      <c r="FL445" s="8">
        <v>3640</v>
      </c>
      <c r="FN445" s="8">
        <v>0.85</v>
      </c>
      <c r="FO445" s="8">
        <v>460</v>
      </c>
      <c r="FP445" s="8">
        <v>460</v>
      </c>
      <c r="FQ445" s="8">
        <v>460</v>
      </c>
      <c r="FR445" s="8">
        <v>5.4</v>
      </c>
      <c r="FS445" s="8">
        <v>5</v>
      </c>
      <c r="FT445" s="8">
        <v>4.5999999999999996</v>
      </c>
      <c r="FU445" s="8">
        <v>3310</v>
      </c>
      <c r="FV445" s="8">
        <v>0.82</v>
      </c>
      <c r="FW445" s="8">
        <v>459.3</v>
      </c>
      <c r="FY445" s="8">
        <v>1.6</v>
      </c>
      <c r="GA445" s="8">
        <v>701.6</v>
      </c>
      <c r="GC445" s="8">
        <v>85</v>
      </c>
      <c r="GE445" s="8">
        <v>9046.6</v>
      </c>
      <c r="GT445" s="8">
        <v>256.58</v>
      </c>
      <c r="GU445" s="8">
        <v>0.25</v>
      </c>
      <c r="GV445" s="8">
        <v>94.27</v>
      </c>
      <c r="GW445" s="8">
        <v>7.0000000000000007E-2</v>
      </c>
      <c r="GX445" s="8">
        <v>118.99</v>
      </c>
      <c r="GY445" s="8">
        <v>7.0000000000000007E-2</v>
      </c>
      <c r="GZ445" s="8">
        <v>24.72</v>
      </c>
      <c r="HA445" s="8">
        <v>0.08</v>
      </c>
      <c r="HB445" s="8">
        <v>289.73</v>
      </c>
      <c r="HC445" s="8">
        <v>0.19</v>
      </c>
      <c r="HD445" s="8">
        <v>210.77</v>
      </c>
      <c r="HE445" s="8">
        <v>7.0000000000000007E-2</v>
      </c>
      <c r="HF445" s="8">
        <v>128.09</v>
      </c>
      <c r="HG445" s="8">
        <v>0.05</v>
      </c>
      <c r="HH445" s="8">
        <v>82.68</v>
      </c>
      <c r="HI445" s="8">
        <v>0.08</v>
      </c>
      <c r="HJ445" s="8">
        <v>239.8</v>
      </c>
      <c r="HK445" s="8">
        <v>0.05</v>
      </c>
      <c r="HL445" s="8">
        <v>91.38</v>
      </c>
      <c r="HM445" s="8">
        <v>0.05</v>
      </c>
      <c r="HN445" s="8">
        <v>114.06</v>
      </c>
      <c r="HO445" s="8">
        <v>0.05</v>
      </c>
      <c r="HP445" s="8">
        <v>22.68</v>
      </c>
      <c r="HQ445" s="8">
        <v>0.05</v>
      </c>
      <c r="HR445" s="8">
        <v>75.06</v>
      </c>
      <c r="HS445" s="8">
        <v>0.06</v>
      </c>
      <c r="HT445" s="8">
        <v>69.37</v>
      </c>
      <c r="HU445" s="8">
        <v>0.04</v>
      </c>
      <c r="HV445" s="8">
        <v>44.23</v>
      </c>
      <c r="HW445" s="8">
        <v>0.04</v>
      </c>
      <c r="HX445" s="8">
        <v>25.14</v>
      </c>
      <c r="HY445" s="8">
        <v>0.06</v>
      </c>
      <c r="HZ445" s="8">
        <v>74.510000000000005</v>
      </c>
      <c r="IA445" s="8">
        <v>0.06</v>
      </c>
      <c r="IB445" s="8">
        <v>72.39</v>
      </c>
      <c r="IC445" s="8">
        <v>0.05</v>
      </c>
      <c r="ID445" s="8">
        <v>43.88</v>
      </c>
      <c r="IE445" s="8">
        <v>0.04</v>
      </c>
      <c r="IF445" s="8">
        <v>28.51</v>
      </c>
      <c r="IG445" s="8">
        <v>0.06</v>
      </c>
      <c r="KB445" s="8">
        <v>279.91000000000003</v>
      </c>
      <c r="KC445" s="8">
        <v>0.2</v>
      </c>
      <c r="KD445" s="8">
        <v>185.77</v>
      </c>
      <c r="KE445" s="8">
        <v>0.11</v>
      </c>
      <c r="KF445" s="8">
        <v>125.47</v>
      </c>
      <c r="KG445" s="8">
        <v>0.05</v>
      </c>
      <c r="KH445" s="8">
        <v>60.29</v>
      </c>
      <c r="KI445" s="8">
        <v>0.12</v>
      </c>
      <c r="KJ445" s="8">
        <v>253.07</v>
      </c>
      <c r="KK445" s="8">
        <v>0.4</v>
      </c>
      <c r="KL445" s="8">
        <v>117.97</v>
      </c>
      <c r="KM445" s="8">
        <v>0.11</v>
      </c>
      <c r="KN445" s="8">
        <v>24.38</v>
      </c>
      <c r="KO445" s="8">
        <v>0.13</v>
      </c>
      <c r="KP445" s="8">
        <v>234.8</v>
      </c>
      <c r="KQ445" s="8">
        <v>0.05</v>
      </c>
      <c r="KR445" s="8">
        <v>88.04</v>
      </c>
      <c r="KS445" s="8">
        <v>0.05</v>
      </c>
      <c r="KT445" s="8">
        <v>112.55</v>
      </c>
      <c r="KU445" s="8">
        <v>0.05</v>
      </c>
      <c r="KV445" s="8">
        <v>24.51</v>
      </c>
      <c r="KW445" s="8">
        <v>0.05</v>
      </c>
      <c r="KX445" s="8">
        <v>81.61</v>
      </c>
      <c r="KY445" s="8">
        <v>0.05</v>
      </c>
      <c r="KZ445" s="8">
        <v>48.39</v>
      </c>
      <c r="LA445" s="8">
        <v>0.03</v>
      </c>
      <c r="LB445" s="8">
        <v>8.66</v>
      </c>
      <c r="LC445" s="8">
        <v>0.72</v>
      </c>
      <c r="LD445" s="8">
        <v>81.209999999999994</v>
      </c>
      <c r="LE445" s="8">
        <v>0.04</v>
      </c>
      <c r="LF445" s="8">
        <v>62.74</v>
      </c>
      <c r="LG445" s="8">
        <v>0.2</v>
      </c>
      <c r="LH445" s="8">
        <v>48.14</v>
      </c>
      <c r="LI445" s="8">
        <v>0.03</v>
      </c>
      <c r="LJ445" s="8">
        <v>14.6</v>
      </c>
      <c r="LK445" s="8">
        <v>0.21</v>
      </c>
      <c r="LL445" s="8">
        <v>92.26</v>
      </c>
      <c r="LM445" s="8">
        <v>0.08</v>
      </c>
      <c r="MP445" s="8">
        <v>92.93</v>
      </c>
      <c r="MQ445" s="8">
        <v>7.0000000000000007E-2</v>
      </c>
      <c r="MR445" s="8">
        <v>92.58</v>
      </c>
      <c r="MS445" s="8">
        <v>0.06</v>
      </c>
      <c r="MT445" s="8">
        <v>92.26</v>
      </c>
      <c r="MU445" s="8">
        <v>0.08</v>
      </c>
      <c r="MV445" s="8">
        <v>92.33</v>
      </c>
      <c r="MW445" s="8">
        <v>0.08</v>
      </c>
      <c r="MX445" s="8">
        <v>56.45</v>
      </c>
      <c r="MY445" s="8">
        <v>0.04</v>
      </c>
      <c r="MZ445" s="8">
        <v>57.08</v>
      </c>
      <c r="NA445" s="8">
        <v>0.03</v>
      </c>
      <c r="NB445" s="8">
        <v>56.85</v>
      </c>
      <c r="NC445" s="8">
        <v>0.04</v>
      </c>
      <c r="ND445" s="8">
        <v>56.77</v>
      </c>
      <c r="NE445" s="8">
        <v>0.04</v>
      </c>
      <c r="NF445" s="8">
        <v>56.8</v>
      </c>
      <c r="NG445" s="8">
        <v>0.03</v>
      </c>
      <c r="NJ445" s="8">
        <v>93.53</v>
      </c>
      <c r="NK445" s="8">
        <v>7.0000000000000007E-2</v>
      </c>
      <c r="NL445" s="8">
        <v>88.79</v>
      </c>
      <c r="NM445" s="8">
        <v>0.06</v>
      </c>
      <c r="NN445" s="8">
        <v>70.75</v>
      </c>
      <c r="NO445" s="8">
        <v>0.06</v>
      </c>
      <c r="NP445" s="8">
        <v>72.319999999999993</v>
      </c>
      <c r="NQ445" s="8">
        <v>0.04</v>
      </c>
      <c r="NR445" s="8">
        <v>186.08</v>
      </c>
      <c r="NS445" s="8">
        <v>0.13</v>
      </c>
      <c r="NT445" s="8">
        <v>93.67</v>
      </c>
      <c r="NU445" s="8">
        <v>0.08</v>
      </c>
      <c r="NV445" s="8">
        <v>87.19</v>
      </c>
      <c r="NW445" s="8">
        <v>0.05</v>
      </c>
      <c r="NX445" s="8">
        <v>58.4</v>
      </c>
      <c r="NY445" s="8">
        <v>0.67</v>
      </c>
      <c r="NZ445" s="8">
        <v>63.14</v>
      </c>
      <c r="OA445" s="8">
        <v>0.23</v>
      </c>
      <c r="OB445" s="8">
        <v>91.38</v>
      </c>
      <c r="OC445" s="8">
        <v>0.05</v>
      </c>
      <c r="OD445" s="8">
        <v>88.04</v>
      </c>
      <c r="OE445" s="8">
        <v>0.05</v>
      </c>
      <c r="OF445" s="8">
        <v>92.75</v>
      </c>
      <c r="OG445" s="8">
        <v>0.18</v>
      </c>
      <c r="OH445" s="8">
        <v>94.95</v>
      </c>
      <c r="OI445" s="8">
        <v>0.05</v>
      </c>
      <c r="OJ445" s="8">
        <v>92.99</v>
      </c>
      <c r="OK445" s="8">
        <v>7.0000000000000007E-2</v>
      </c>
      <c r="OL445" s="8">
        <v>94</v>
      </c>
      <c r="OM445" s="8">
        <v>0.06</v>
      </c>
      <c r="ON445" s="8">
        <v>93.93</v>
      </c>
      <c r="OO445" s="8">
        <v>0.06</v>
      </c>
      <c r="OP445" s="8">
        <v>92.58</v>
      </c>
      <c r="OQ445" s="8">
        <v>0.06</v>
      </c>
      <c r="OR445" s="8">
        <v>92.33</v>
      </c>
      <c r="OS445" s="8">
        <v>0.08</v>
      </c>
      <c r="PJ445" s="8">
        <v>94.27</v>
      </c>
      <c r="PK445" s="8">
        <v>7.0000000000000007E-2</v>
      </c>
      <c r="PL445" s="8">
        <v>93.59</v>
      </c>
      <c r="PM445" s="8">
        <v>0.08</v>
      </c>
      <c r="PN445" s="8">
        <v>92.93</v>
      </c>
      <c r="PO445" s="8">
        <v>7.0000000000000007E-2</v>
      </c>
      <c r="PP445" s="8">
        <v>92.26</v>
      </c>
      <c r="PQ445" s="8">
        <v>0.08</v>
      </c>
      <c r="QH445" s="8">
        <v>57.03</v>
      </c>
      <c r="QI445" s="8">
        <v>0.7</v>
      </c>
      <c r="QV445" s="8">
        <v>211.9</v>
      </c>
      <c r="QW445" s="8">
        <v>0.08</v>
      </c>
      <c r="QX445" s="8">
        <v>94.39</v>
      </c>
      <c r="QY445" s="8">
        <v>0.18</v>
      </c>
      <c r="QZ445" s="8">
        <v>95.66</v>
      </c>
      <c r="RA445" s="8">
        <v>0.09</v>
      </c>
      <c r="RB445" s="8">
        <v>75.62</v>
      </c>
      <c r="RC445" s="8">
        <v>0.05</v>
      </c>
      <c r="RD445" s="8">
        <v>77.28</v>
      </c>
      <c r="RE445" s="8">
        <v>0.05</v>
      </c>
      <c r="RF445" s="8">
        <v>75.37</v>
      </c>
      <c r="RG445" s="8">
        <v>0.06</v>
      </c>
      <c r="RH445" s="8">
        <v>77.48</v>
      </c>
      <c r="RI445" s="8">
        <v>0.06</v>
      </c>
      <c r="RL445" s="8">
        <v>76.06</v>
      </c>
      <c r="RM445" s="8">
        <v>0.06</v>
      </c>
      <c r="RN445" s="8">
        <v>75.97</v>
      </c>
      <c r="RO445" s="8">
        <v>0.06</v>
      </c>
      <c r="RP445" s="8">
        <v>79.86</v>
      </c>
      <c r="RQ445" s="8">
        <v>0.12</v>
      </c>
      <c r="RR445" s="8">
        <v>78.02</v>
      </c>
      <c r="RS445" s="8">
        <v>0.06</v>
      </c>
      <c r="RT445" s="8">
        <v>77.67</v>
      </c>
      <c r="RU445" s="8">
        <v>0.05</v>
      </c>
      <c r="RV445" s="8">
        <v>76.239999999999995</v>
      </c>
      <c r="RW445" s="8">
        <v>7.0000000000000007E-2</v>
      </c>
      <c r="RX445" s="8">
        <v>77.540000000000006</v>
      </c>
      <c r="RY445" s="8">
        <v>0.06</v>
      </c>
      <c r="RZ445" s="8">
        <v>77.430000000000007</v>
      </c>
      <c r="SA445" s="8">
        <v>0.06</v>
      </c>
      <c r="SB445" s="8">
        <v>77.52</v>
      </c>
      <c r="SC445" s="8">
        <v>0.05</v>
      </c>
      <c r="SD445" s="8">
        <v>77.17</v>
      </c>
      <c r="SE445" s="8">
        <v>0.06</v>
      </c>
      <c r="SF445" s="8">
        <v>75.989999999999995</v>
      </c>
      <c r="SG445" s="8">
        <v>0.06</v>
      </c>
      <c r="SH445" s="8">
        <v>76.599999999999994</v>
      </c>
      <c r="SI445" s="8">
        <v>0.06</v>
      </c>
      <c r="SJ445" s="8">
        <v>75.650000000000006</v>
      </c>
      <c r="SK445" s="8">
        <v>0.06</v>
      </c>
      <c r="SL445" s="8">
        <v>75.459999999999994</v>
      </c>
      <c r="SM445" s="8">
        <v>7.0000000000000007E-2</v>
      </c>
      <c r="SN445" s="8">
        <v>75.42</v>
      </c>
      <c r="SO445" s="8">
        <v>0.06</v>
      </c>
      <c r="SP445" s="8">
        <v>75.39</v>
      </c>
      <c r="SQ445" s="8">
        <v>0.06</v>
      </c>
      <c r="SR445" s="8">
        <v>75.72</v>
      </c>
      <c r="SS445" s="8">
        <v>0.06</v>
      </c>
      <c r="ST445" s="8">
        <v>75.63</v>
      </c>
      <c r="SU445" s="8">
        <v>0.06</v>
      </c>
      <c r="SV445" s="8">
        <v>75.510000000000005</v>
      </c>
      <c r="SW445" s="8">
        <v>0.05</v>
      </c>
      <c r="SX445" s="8">
        <v>81.319999999999993</v>
      </c>
      <c r="SY445" s="8">
        <v>0.09</v>
      </c>
      <c r="SZ445" s="8">
        <v>80.69</v>
      </c>
      <c r="TA445" s="8">
        <v>0.13</v>
      </c>
      <c r="TD445" s="8">
        <v>76.63</v>
      </c>
      <c r="TE445" s="8">
        <v>0.06</v>
      </c>
      <c r="TF445" s="8">
        <v>75.5</v>
      </c>
      <c r="TG445" s="8">
        <v>0.05</v>
      </c>
      <c r="TH445" s="8">
        <v>75.77</v>
      </c>
      <c r="TI445" s="8">
        <v>0.06</v>
      </c>
      <c r="TJ445" s="8">
        <v>75.92</v>
      </c>
      <c r="TK445" s="8">
        <v>7.0000000000000007E-2</v>
      </c>
      <c r="TL445" s="8">
        <v>76.83</v>
      </c>
      <c r="TN445" s="8">
        <v>75.260000000000005</v>
      </c>
      <c r="TO445" s="8">
        <v>7.0000000000000007E-2</v>
      </c>
      <c r="TP445" s="8">
        <v>80.31</v>
      </c>
      <c r="TQ445" s="8">
        <v>0.08</v>
      </c>
      <c r="TR445" s="8">
        <v>80.39</v>
      </c>
      <c r="TS445" s="8">
        <v>0.08</v>
      </c>
      <c r="TT445" s="8">
        <v>77.62</v>
      </c>
      <c r="TU445" s="8">
        <v>7.0000000000000007E-2</v>
      </c>
      <c r="TV445" s="8">
        <v>75.900000000000006</v>
      </c>
      <c r="TW445" s="8">
        <v>7.0000000000000007E-2</v>
      </c>
      <c r="TX445" s="8">
        <v>75.47</v>
      </c>
      <c r="TY445" s="8">
        <v>0.06</v>
      </c>
      <c r="UL445" s="8">
        <v>75.599999999999994</v>
      </c>
      <c r="UM445" s="8">
        <v>0.06</v>
      </c>
      <c r="WJ445" s="8" t="s">
        <v>584</v>
      </c>
      <c r="WK445" s="8">
        <v>74.97</v>
      </c>
      <c r="WL445" s="8">
        <v>8.0000000000000002E-3</v>
      </c>
      <c r="WM445" s="8">
        <v>61.997999999999998</v>
      </c>
      <c r="WN445" s="8">
        <v>1.6E-2</v>
      </c>
      <c r="WO445" s="8">
        <v>56.762999999999998</v>
      </c>
      <c r="WP445" s="8">
        <v>8.0000000000000002E-3</v>
      </c>
      <c r="WQ445" s="8">
        <v>54.173000000000002</v>
      </c>
      <c r="WR445" s="8">
        <v>0.01</v>
      </c>
      <c r="WS445" s="8">
        <v>95.010999999999996</v>
      </c>
      <c r="WT445" s="8">
        <v>1.2999999999999999E-2</v>
      </c>
      <c r="WU445" s="8">
        <v>75.004999999999995</v>
      </c>
      <c r="WV445" s="8">
        <v>2.1000000000000001E-2</v>
      </c>
      <c r="WW445" s="8">
        <v>2712.7</v>
      </c>
      <c r="WX445" s="8">
        <v>2.2000000000000002</v>
      </c>
      <c r="WY445" s="8">
        <v>2687.5</v>
      </c>
      <c r="WZ445" s="8">
        <v>2.2999999999999998</v>
      </c>
      <c r="XA445" s="8">
        <v>0.53600000000000003</v>
      </c>
      <c r="XB445" s="8">
        <v>3.0000000000000001E-3</v>
      </c>
      <c r="XC445" s="8">
        <v>-0.248</v>
      </c>
      <c r="XD445" s="8">
        <v>2E-3</v>
      </c>
      <c r="XE445" s="8">
        <v>0.156</v>
      </c>
      <c r="XF445" s="8">
        <v>3.0000000000000001E-3</v>
      </c>
      <c r="XG445" s="8">
        <v>1.5285</v>
      </c>
      <c r="XH445" s="8">
        <v>2.5000000000000001E-3</v>
      </c>
      <c r="XI445" s="8">
        <v>29.542000000000002</v>
      </c>
      <c r="XJ445" s="8">
        <v>2E-3</v>
      </c>
      <c r="XK445" s="8">
        <v>9067</v>
      </c>
      <c r="XL445" s="8">
        <v>16</v>
      </c>
      <c r="XM445" s="8">
        <v>1310</v>
      </c>
      <c r="XO445" s="1">
        <v>0</v>
      </c>
      <c r="XP445" s="2">
        <v>0</v>
      </c>
      <c r="XQ445" s="4">
        <v>13.029</v>
      </c>
      <c r="XR445" s="4">
        <v>0.23100000000000001</v>
      </c>
      <c r="XS445" s="45">
        <f t="shared" si="355"/>
        <v>1.3037624185421866</v>
      </c>
      <c r="XT445" s="9">
        <f t="shared" si="309"/>
        <v>12439.337877490523</v>
      </c>
      <c r="XU445" s="46">
        <f t="shared" si="310"/>
        <v>169.2303937007874</v>
      </c>
      <c r="XV445" s="9">
        <f t="shared" si="356"/>
        <v>0</v>
      </c>
      <c r="XW445" s="9">
        <f t="shared" si="311"/>
        <v>0</v>
      </c>
      <c r="XX445" s="9">
        <f t="shared" si="312"/>
        <v>12439.337877490523</v>
      </c>
      <c r="XY445" s="15">
        <f t="shared" si="313"/>
        <v>8.7863947117777751E-3</v>
      </c>
      <c r="XZ445" s="9">
        <f t="shared" si="314"/>
        <v>27.607634698320858</v>
      </c>
      <c r="YA445" s="9">
        <f t="shared" si="315"/>
        <v>55.459237581457813</v>
      </c>
      <c r="YB445" s="10">
        <v>14.100207184206941</v>
      </c>
      <c r="YC445" s="10">
        <v>13.084458481871797</v>
      </c>
      <c r="YD445" s="3">
        <v>1.3922526771864658E-2</v>
      </c>
      <c r="YE445" s="9">
        <v>38.161761081806404</v>
      </c>
      <c r="YF445" s="15">
        <v>8.7863947117777751E-3</v>
      </c>
      <c r="YG445" s="9">
        <v>27.607634698320858</v>
      </c>
      <c r="YH445" s="15">
        <v>8.30612716767027E-3</v>
      </c>
      <c r="YI445" s="9">
        <v>22.645258354107956</v>
      </c>
      <c r="YJ445" s="9">
        <f t="shared" si="316"/>
        <v>74.97</v>
      </c>
      <c r="YK445" s="9">
        <f t="shared" si="317"/>
        <v>61.99800894098167</v>
      </c>
      <c r="YL445" s="9">
        <f t="shared" si="318"/>
        <v>22.327547201556321</v>
      </c>
      <c r="YM445" s="9">
        <f t="shared" si="357"/>
        <v>65680.792394967226</v>
      </c>
      <c r="YN445" s="9">
        <f t="shared" si="358"/>
        <v>58248.231833205704</v>
      </c>
      <c r="YO445" s="9">
        <f t="shared" si="359"/>
        <v>7757</v>
      </c>
      <c r="YP445" s="14">
        <f t="shared" si="360"/>
        <v>0.40308041414598728</v>
      </c>
      <c r="YQ445" s="9">
        <f t="shared" si="361"/>
        <v>61787.345728668013</v>
      </c>
      <c r="YR445" s="9">
        <f t="shared" si="362"/>
        <v>54354.785166906491</v>
      </c>
      <c r="YS445" s="10">
        <f t="shared" si="363"/>
        <v>6.8145302446970346</v>
      </c>
      <c r="YT445" s="15">
        <f t="shared" si="364"/>
        <v>0.15635311791216083</v>
      </c>
      <c r="YU445" s="16">
        <f t="shared" si="365"/>
        <v>-5.280087496764537</v>
      </c>
      <c r="YV445" s="16">
        <f t="shared" si="366"/>
        <v>-19.510762418542186</v>
      </c>
      <c r="YW445" s="47">
        <f t="shared" si="367"/>
        <v>51.843307028341798</v>
      </c>
      <c r="YX445" s="5">
        <f t="shared" si="368"/>
        <v>65680.792394967226</v>
      </c>
      <c r="YY445" s="5">
        <f t="shared" si="369"/>
        <v>61728.676020930507</v>
      </c>
      <c r="YZ445" s="5">
        <f t="shared" si="370"/>
        <v>3952.1163740367169</v>
      </c>
      <c r="ZA445" s="5">
        <f t="shared" si="371"/>
        <v>0</v>
      </c>
      <c r="ZB445" s="5">
        <f t="shared" si="372"/>
        <v>65680.792394967226</v>
      </c>
      <c r="ZC445" s="6">
        <f t="shared" si="373"/>
        <v>1</v>
      </c>
    </row>
    <row r="446" spans="1:679" s="8" customFormat="1" x14ac:dyDescent="0.25">
      <c r="A446" s="8">
        <v>2</v>
      </c>
      <c r="B446" s="8" t="s">
        <v>984</v>
      </c>
      <c r="C446" s="8" t="s">
        <v>985</v>
      </c>
      <c r="D446" s="8" t="s">
        <v>984</v>
      </c>
      <c r="E446" s="8" t="s">
        <v>3314</v>
      </c>
      <c r="F446" s="8" t="s">
        <v>3316</v>
      </c>
      <c r="G446" s="8" t="s">
        <v>3316</v>
      </c>
      <c r="H446" s="8" t="s">
        <v>3325</v>
      </c>
      <c r="I446" s="8" t="s">
        <v>3310</v>
      </c>
      <c r="J446" s="8" t="s">
        <v>3310</v>
      </c>
      <c r="K446" s="8">
        <v>866</v>
      </c>
      <c r="L446" s="8">
        <v>5.75</v>
      </c>
      <c r="N446" s="7">
        <v>0</v>
      </c>
      <c r="O446" s="7">
        <v>0</v>
      </c>
      <c r="P446" s="8" t="s">
        <v>3369</v>
      </c>
      <c r="Q446" s="8" t="s">
        <v>986</v>
      </c>
      <c r="R446" s="8" t="s">
        <v>987</v>
      </c>
      <c r="S446" s="8" t="s">
        <v>119</v>
      </c>
      <c r="T446" s="8" t="s">
        <v>120</v>
      </c>
      <c r="U446" s="8" t="s">
        <v>135</v>
      </c>
      <c r="V446" s="8" t="s">
        <v>3378</v>
      </c>
      <c r="W446" s="8" t="s">
        <v>3382</v>
      </c>
      <c r="X446" s="8" t="s">
        <v>3388</v>
      </c>
      <c r="Y446" s="8" t="s">
        <v>3388</v>
      </c>
      <c r="Z446" s="8" t="s">
        <v>122</v>
      </c>
      <c r="AA446" s="8" t="s">
        <v>123</v>
      </c>
      <c r="AB446" s="8" t="s">
        <v>124</v>
      </c>
      <c r="AC446" s="8" t="s">
        <v>163</v>
      </c>
      <c r="AD446" s="8" t="s">
        <v>126</v>
      </c>
      <c r="AE446" s="8" t="s">
        <v>3393</v>
      </c>
      <c r="AF446" s="8" t="s">
        <v>127</v>
      </c>
      <c r="AG446" s="8">
        <v>75</v>
      </c>
      <c r="AH446" s="8">
        <v>62</v>
      </c>
      <c r="AI446" s="8">
        <v>95</v>
      </c>
      <c r="AJ446" s="8">
        <v>75</v>
      </c>
      <c r="AK446" s="8">
        <v>6.4</v>
      </c>
      <c r="AL446" s="8">
        <v>6.2</v>
      </c>
      <c r="AM446" s="8">
        <v>6.4</v>
      </c>
      <c r="AN446" s="8">
        <v>6.2</v>
      </c>
      <c r="AO446" s="8">
        <v>460.2</v>
      </c>
      <c r="AP446" s="8">
        <v>0</v>
      </c>
      <c r="AQ446" s="8">
        <v>16.2</v>
      </c>
      <c r="AR446" s="8">
        <v>0</v>
      </c>
      <c r="AS446" s="8">
        <v>53915</v>
      </c>
      <c r="AT446" s="8">
        <v>51</v>
      </c>
      <c r="AU446" s="8">
        <v>53690</v>
      </c>
      <c r="AV446" s="8">
        <v>405</v>
      </c>
      <c r="AW446" s="8">
        <v>7234</v>
      </c>
      <c r="AX446" s="8">
        <v>142</v>
      </c>
      <c r="AY446" s="8">
        <v>61156</v>
      </c>
      <c r="AZ446" s="8">
        <v>152</v>
      </c>
      <c r="BA446" s="8">
        <v>6.4928336340000001</v>
      </c>
      <c r="BB446" s="8">
        <v>854</v>
      </c>
      <c r="BC446" s="8">
        <v>1310</v>
      </c>
      <c r="BE446" s="8">
        <v>5.7240683719999996</v>
      </c>
      <c r="CO446" s="8" t="s">
        <v>988</v>
      </c>
      <c r="CP446" s="8" t="s">
        <v>975</v>
      </c>
      <c r="CQ446" s="8">
        <v>74.977000000000004</v>
      </c>
      <c r="CR446" s="8">
        <v>1.2999999999999999E-2</v>
      </c>
      <c r="CS446" s="8">
        <v>62.000999999999998</v>
      </c>
      <c r="CT446" s="8">
        <v>2.1000000000000001E-2</v>
      </c>
      <c r="CU446" s="8">
        <v>94.995000000000005</v>
      </c>
      <c r="CV446" s="8">
        <v>1.0999999999999999E-2</v>
      </c>
      <c r="CW446" s="8">
        <v>75.001000000000005</v>
      </c>
      <c r="CX446" s="8">
        <v>1.9E-2</v>
      </c>
      <c r="CY446" s="8">
        <v>75.290000000000006</v>
      </c>
      <c r="CZ446" s="8">
        <v>0.13</v>
      </c>
      <c r="DA446" s="8">
        <v>57.42</v>
      </c>
      <c r="DB446" s="8">
        <v>0.03</v>
      </c>
      <c r="DC446" s="8">
        <v>60.67</v>
      </c>
      <c r="DD446" s="8">
        <v>0.02</v>
      </c>
      <c r="DE446" s="8">
        <v>0.153</v>
      </c>
      <c r="DF446" s="8">
        <v>3.0000000000000001E-3</v>
      </c>
      <c r="DG446" s="8">
        <v>1.5290999999999999</v>
      </c>
      <c r="DH446" s="8">
        <v>2.3999999999999998E-3</v>
      </c>
      <c r="DI446" s="8">
        <v>53915</v>
      </c>
      <c r="DJ446" s="8">
        <v>51</v>
      </c>
      <c r="DK446" s="8">
        <v>7234</v>
      </c>
      <c r="DL446" s="8">
        <v>142</v>
      </c>
      <c r="DM446" s="8">
        <v>6.4930000000000003</v>
      </c>
      <c r="DN446" s="8">
        <v>1.9E-2</v>
      </c>
      <c r="DU446" s="8">
        <v>460.2</v>
      </c>
      <c r="DV446" s="8">
        <v>2</v>
      </c>
      <c r="DW446" s="8">
        <v>461.5</v>
      </c>
      <c r="DX446" s="8">
        <v>2</v>
      </c>
      <c r="DY446" s="8">
        <v>459.7</v>
      </c>
      <c r="DZ446" s="8">
        <v>2</v>
      </c>
      <c r="EA446" s="8">
        <v>16.2</v>
      </c>
      <c r="EB446" s="8">
        <v>0</v>
      </c>
      <c r="EC446" s="8">
        <v>13.9</v>
      </c>
      <c r="ED446" s="8">
        <v>0</v>
      </c>
      <c r="EE446" s="8">
        <v>14</v>
      </c>
      <c r="EF446" s="8">
        <v>0</v>
      </c>
      <c r="EG446" s="8">
        <v>7395.3</v>
      </c>
      <c r="EH446" s="8">
        <v>41.7</v>
      </c>
      <c r="EI446" s="8">
        <v>3246.8</v>
      </c>
      <c r="EJ446" s="8">
        <v>48.6</v>
      </c>
      <c r="EK446" s="8">
        <v>2023.5</v>
      </c>
      <c r="EL446" s="8">
        <v>32.1</v>
      </c>
      <c r="EM446" s="8">
        <v>460</v>
      </c>
      <c r="EO446" s="8">
        <v>460</v>
      </c>
      <c r="EQ446" s="8">
        <v>460</v>
      </c>
      <c r="ES446" s="8">
        <v>2.9</v>
      </c>
      <c r="EU446" s="8">
        <v>3</v>
      </c>
      <c r="EW446" s="8">
        <v>2.9</v>
      </c>
      <c r="EY446" s="8">
        <v>0.49</v>
      </c>
      <c r="EZ446" s="8">
        <v>460</v>
      </c>
      <c r="FB446" s="8">
        <v>460</v>
      </c>
      <c r="FD446" s="8">
        <v>460</v>
      </c>
      <c r="FF446" s="8">
        <v>6.1</v>
      </c>
      <c r="FH446" s="8">
        <v>5.8</v>
      </c>
      <c r="FJ446" s="8">
        <v>5.4</v>
      </c>
      <c r="FL446" s="8">
        <v>4010</v>
      </c>
      <c r="FN446" s="8">
        <v>0.87</v>
      </c>
      <c r="FO446" s="8">
        <v>460</v>
      </c>
      <c r="FP446" s="8">
        <v>460</v>
      </c>
      <c r="FQ446" s="8">
        <v>460</v>
      </c>
      <c r="FR446" s="8">
        <v>5.4</v>
      </c>
      <c r="FS446" s="8">
        <v>5</v>
      </c>
      <c r="FT446" s="8">
        <v>4.5999999999999996</v>
      </c>
      <c r="FU446" s="8">
        <v>3300</v>
      </c>
      <c r="FV446" s="8">
        <v>0.83</v>
      </c>
      <c r="FW446" s="8">
        <v>459.3</v>
      </c>
      <c r="FY446" s="8">
        <v>1.6</v>
      </c>
      <c r="GA446" s="8">
        <v>701.4</v>
      </c>
      <c r="GC446" s="8">
        <v>85</v>
      </c>
      <c r="GE446" s="8">
        <v>9406.4</v>
      </c>
      <c r="GT446" s="8">
        <v>282.05</v>
      </c>
      <c r="GU446" s="8">
        <v>0.38</v>
      </c>
      <c r="GV446" s="8">
        <v>93.96</v>
      </c>
      <c r="GW446" s="8">
        <v>7.0000000000000007E-2</v>
      </c>
      <c r="GX446" s="8">
        <v>126.05</v>
      </c>
      <c r="GY446" s="8">
        <v>0.1</v>
      </c>
      <c r="GZ446" s="8">
        <v>32.090000000000003</v>
      </c>
      <c r="HA446" s="8">
        <v>0.1</v>
      </c>
      <c r="HB446" s="8">
        <v>318.10000000000002</v>
      </c>
      <c r="HC446" s="8">
        <v>0.23</v>
      </c>
      <c r="HD446" s="8">
        <v>222.91</v>
      </c>
      <c r="HE446" s="8">
        <v>0.09</v>
      </c>
      <c r="HF446" s="8">
        <v>135.31</v>
      </c>
      <c r="HG446" s="8">
        <v>0.06</v>
      </c>
      <c r="HH446" s="8">
        <v>87.6</v>
      </c>
      <c r="HI446" s="8">
        <v>0.1</v>
      </c>
      <c r="HJ446" s="8">
        <v>263</v>
      </c>
      <c r="HK446" s="8">
        <v>0.05</v>
      </c>
      <c r="HL446" s="8">
        <v>91.14</v>
      </c>
      <c r="HM446" s="8">
        <v>7.0000000000000007E-2</v>
      </c>
      <c r="HN446" s="8">
        <v>120.81</v>
      </c>
      <c r="HO446" s="8">
        <v>0.05</v>
      </c>
      <c r="HP446" s="8">
        <v>29.67</v>
      </c>
      <c r="HQ446" s="8">
        <v>0.05</v>
      </c>
      <c r="HR446" s="8">
        <v>77.09</v>
      </c>
      <c r="HS446" s="8">
        <v>0.09</v>
      </c>
      <c r="HT446" s="8">
        <v>69.62</v>
      </c>
      <c r="HU446" s="8">
        <v>0.04</v>
      </c>
      <c r="HV446" s="8">
        <v>45.54</v>
      </c>
      <c r="HW446" s="8">
        <v>0.06</v>
      </c>
      <c r="HX446" s="8">
        <v>24.07</v>
      </c>
      <c r="HY446" s="8">
        <v>7.0000000000000007E-2</v>
      </c>
      <c r="HZ446" s="8">
        <v>76.56</v>
      </c>
      <c r="IA446" s="8">
        <v>0.08</v>
      </c>
      <c r="IB446" s="8">
        <v>72.760000000000005</v>
      </c>
      <c r="IC446" s="8">
        <v>0.04</v>
      </c>
      <c r="ID446" s="8">
        <v>45.2</v>
      </c>
      <c r="IE446" s="8">
        <v>0.05</v>
      </c>
      <c r="IF446" s="8">
        <v>27.56</v>
      </c>
      <c r="IG446" s="8">
        <v>0.06</v>
      </c>
      <c r="KB446" s="8">
        <v>278.64</v>
      </c>
      <c r="KC446" s="8">
        <v>0.26</v>
      </c>
      <c r="KD446" s="8">
        <v>185.44</v>
      </c>
      <c r="KE446" s="8">
        <v>0.11</v>
      </c>
      <c r="KF446" s="8">
        <v>125.13</v>
      </c>
      <c r="KG446" s="8">
        <v>7.0000000000000007E-2</v>
      </c>
      <c r="KH446" s="8">
        <v>60.31</v>
      </c>
      <c r="KI446" s="8">
        <v>0.12</v>
      </c>
      <c r="KJ446" s="8">
        <v>251.59</v>
      </c>
      <c r="KK446" s="8">
        <v>0.5</v>
      </c>
      <c r="KL446" s="8">
        <v>117.55</v>
      </c>
      <c r="KM446" s="8">
        <v>0.15</v>
      </c>
      <c r="KN446" s="8">
        <v>24.19</v>
      </c>
      <c r="KO446" s="8">
        <v>0.14000000000000001</v>
      </c>
      <c r="KP446" s="8">
        <v>234</v>
      </c>
      <c r="KQ446" s="8">
        <v>0.05</v>
      </c>
      <c r="KR446" s="8">
        <v>87.82</v>
      </c>
      <c r="KS446" s="8">
        <v>0.06</v>
      </c>
      <c r="KT446" s="8">
        <v>112.3</v>
      </c>
      <c r="KU446" s="8">
        <v>0.05</v>
      </c>
      <c r="KV446" s="8">
        <v>24.48</v>
      </c>
      <c r="KW446" s="8">
        <v>0.05</v>
      </c>
      <c r="KX446" s="8">
        <v>81.64</v>
      </c>
      <c r="KY446" s="8">
        <v>0.06</v>
      </c>
      <c r="KZ446" s="8">
        <v>48.4</v>
      </c>
      <c r="LA446" s="8">
        <v>0.04</v>
      </c>
      <c r="LB446" s="8">
        <v>8.7200000000000006</v>
      </c>
      <c r="LC446" s="8">
        <v>0.73</v>
      </c>
      <c r="LD446" s="8">
        <v>81.209999999999994</v>
      </c>
      <c r="LE446" s="8">
        <v>0.06</v>
      </c>
      <c r="LF446" s="8">
        <v>62.81</v>
      </c>
      <c r="LG446" s="8">
        <v>0.19</v>
      </c>
      <c r="LH446" s="8">
        <v>48.14</v>
      </c>
      <c r="LI446" s="8">
        <v>0.04</v>
      </c>
      <c r="LJ446" s="8">
        <v>14.68</v>
      </c>
      <c r="LK446" s="8">
        <v>0.21</v>
      </c>
      <c r="LL446" s="8">
        <v>92.04</v>
      </c>
      <c r="LM446" s="8">
        <v>7.0000000000000007E-2</v>
      </c>
      <c r="MP446" s="8">
        <v>92.65</v>
      </c>
      <c r="MQ446" s="8">
        <v>7.0000000000000007E-2</v>
      </c>
      <c r="MR446" s="8">
        <v>92.3</v>
      </c>
      <c r="MS446" s="8">
        <v>0.06</v>
      </c>
      <c r="MT446" s="8">
        <v>92.04</v>
      </c>
      <c r="MU446" s="8">
        <v>7.0000000000000007E-2</v>
      </c>
      <c r="MV446" s="8">
        <v>92.08</v>
      </c>
      <c r="MW446" s="8">
        <v>7.0000000000000007E-2</v>
      </c>
      <c r="MX446" s="8">
        <v>56.75</v>
      </c>
      <c r="MY446" s="8">
        <v>0.04</v>
      </c>
      <c r="MZ446" s="8">
        <v>57.34</v>
      </c>
      <c r="NA446" s="8">
        <v>0.03</v>
      </c>
      <c r="NB446" s="8">
        <v>57.1</v>
      </c>
      <c r="NC446" s="8">
        <v>0.03</v>
      </c>
      <c r="ND446" s="8">
        <v>57.09</v>
      </c>
      <c r="NE446" s="8">
        <v>0.03</v>
      </c>
      <c r="NF446" s="8">
        <v>57.11</v>
      </c>
      <c r="NG446" s="8">
        <v>0.03</v>
      </c>
      <c r="NJ446" s="8">
        <v>93.26</v>
      </c>
      <c r="NK446" s="8">
        <v>7.0000000000000007E-2</v>
      </c>
      <c r="NL446" s="8">
        <v>88.52</v>
      </c>
      <c r="NM446" s="8">
        <v>0.08</v>
      </c>
      <c r="NN446" s="8">
        <v>71.14</v>
      </c>
      <c r="NO446" s="8">
        <v>0.04</v>
      </c>
      <c r="NP446" s="8">
        <v>72.739999999999995</v>
      </c>
      <c r="NQ446" s="8">
        <v>0.04</v>
      </c>
      <c r="NR446" s="8">
        <v>185.74</v>
      </c>
      <c r="NS446" s="8">
        <v>0.12</v>
      </c>
      <c r="NT446" s="8">
        <v>93.47</v>
      </c>
      <c r="NU446" s="8">
        <v>7.0000000000000007E-2</v>
      </c>
      <c r="NV446" s="8">
        <v>87.01</v>
      </c>
      <c r="NW446" s="8">
        <v>0.06</v>
      </c>
      <c r="NX446" s="8">
        <v>58.6</v>
      </c>
      <c r="NY446" s="8">
        <v>0.67</v>
      </c>
      <c r="NZ446" s="8">
        <v>63.36</v>
      </c>
      <c r="OA446" s="8">
        <v>0.22</v>
      </c>
      <c r="OB446" s="8">
        <v>91.14</v>
      </c>
      <c r="OC446" s="8">
        <v>7.0000000000000007E-2</v>
      </c>
      <c r="OD446" s="8">
        <v>87.82</v>
      </c>
      <c r="OE446" s="8">
        <v>0.06</v>
      </c>
      <c r="OF446" s="8">
        <v>92.75</v>
      </c>
      <c r="OG446" s="8">
        <v>0.12</v>
      </c>
      <c r="OH446" s="8">
        <v>94.77</v>
      </c>
      <c r="OI446" s="8">
        <v>0.06</v>
      </c>
      <c r="OJ446" s="8">
        <v>92.72</v>
      </c>
      <c r="OK446" s="8">
        <v>0.08</v>
      </c>
      <c r="OL446" s="8">
        <v>93.87</v>
      </c>
      <c r="OM446" s="8">
        <v>0.06</v>
      </c>
      <c r="ON446" s="8">
        <v>93.78</v>
      </c>
      <c r="OO446" s="8">
        <v>0.06</v>
      </c>
      <c r="OP446" s="8">
        <v>92.3</v>
      </c>
      <c r="OQ446" s="8">
        <v>0.06</v>
      </c>
      <c r="OR446" s="8">
        <v>92.08</v>
      </c>
      <c r="OS446" s="8">
        <v>7.0000000000000007E-2</v>
      </c>
      <c r="PJ446" s="8">
        <v>93.96</v>
      </c>
      <c r="PK446" s="8">
        <v>7.0000000000000007E-2</v>
      </c>
      <c r="PL446" s="8">
        <v>93.36</v>
      </c>
      <c r="PM446" s="8">
        <v>0.08</v>
      </c>
      <c r="PN446" s="8">
        <v>92.65</v>
      </c>
      <c r="PO446" s="8">
        <v>7.0000000000000007E-2</v>
      </c>
      <c r="PP446" s="8">
        <v>92.04</v>
      </c>
      <c r="PQ446" s="8">
        <v>7.0000000000000007E-2</v>
      </c>
      <c r="QH446" s="8">
        <v>57.1</v>
      </c>
      <c r="QI446" s="8">
        <v>0.7</v>
      </c>
      <c r="QV446" s="8">
        <v>224.17</v>
      </c>
      <c r="QW446" s="8">
        <v>0.14000000000000001</v>
      </c>
      <c r="QX446" s="8">
        <v>94.45</v>
      </c>
      <c r="QY446" s="8">
        <v>0.28000000000000003</v>
      </c>
      <c r="QZ446" s="8">
        <v>95.65</v>
      </c>
      <c r="RA446" s="8">
        <v>0.08</v>
      </c>
      <c r="RB446" s="8">
        <v>75.599999999999994</v>
      </c>
      <c r="RC446" s="8">
        <v>0.06</v>
      </c>
      <c r="RD446" s="8">
        <v>77.25</v>
      </c>
      <c r="RE446" s="8">
        <v>0.06</v>
      </c>
      <c r="RF446" s="8">
        <v>75.349999999999994</v>
      </c>
      <c r="RG446" s="8">
        <v>0.06</v>
      </c>
      <c r="RH446" s="8">
        <v>77.489999999999995</v>
      </c>
      <c r="RI446" s="8">
        <v>0.06</v>
      </c>
      <c r="RL446" s="8">
        <v>76.06</v>
      </c>
      <c r="RM446" s="8">
        <v>0.06</v>
      </c>
      <c r="RN446" s="8">
        <v>75.959999999999994</v>
      </c>
      <c r="RO446" s="8">
        <v>0.06</v>
      </c>
      <c r="RP446" s="8">
        <v>79.87</v>
      </c>
      <c r="RQ446" s="8">
        <v>0.1</v>
      </c>
      <c r="RR446" s="8">
        <v>78.05</v>
      </c>
      <c r="RS446" s="8">
        <v>0.06</v>
      </c>
      <c r="RT446" s="8">
        <v>77.69</v>
      </c>
      <c r="RU446" s="8">
        <v>0.05</v>
      </c>
      <c r="RV446" s="8">
        <v>76.260000000000005</v>
      </c>
      <c r="RW446" s="8">
        <v>7.0000000000000007E-2</v>
      </c>
      <c r="RX446" s="8">
        <v>77.569999999999993</v>
      </c>
      <c r="RY446" s="8">
        <v>7.0000000000000007E-2</v>
      </c>
      <c r="RZ446" s="8">
        <v>77.459999999999994</v>
      </c>
      <c r="SA446" s="8">
        <v>7.0000000000000007E-2</v>
      </c>
      <c r="SB446" s="8">
        <v>77.53</v>
      </c>
      <c r="SC446" s="8">
        <v>0.06</v>
      </c>
      <c r="SD446" s="8">
        <v>77.180000000000007</v>
      </c>
      <c r="SE446" s="8">
        <v>0.06</v>
      </c>
      <c r="SF446" s="8">
        <v>76.02</v>
      </c>
      <c r="SG446" s="8">
        <v>0.08</v>
      </c>
      <c r="SH446" s="8">
        <v>76.61</v>
      </c>
      <c r="SI446" s="8">
        <v>7.0000000000000007E-2</v>
      </c>
      <c r="SJ446" s="8">
        <v>75.650000000000006</v>
      </c>
      <c r="SK446" s="8">
        <v>7.0000000000000007E-2</v>
      </c>
      <c r="SL446" s="8">
        <v>75.489999999999995</v>
      </c>
      <c r="SM446" s="8">
        <v>7.0000000000000007E-2</v>
      </c>
      <c r="SN446" s="8">
        <v>75.45</v>
      </c>
      <c r="SO446" s="8">
        <v>7.0000000000000007E-2</v>
      </c>
      <c r="SP446" s="8">
        <v>75.400000000000006</v>
      </c>
      <c r="SQ446" s="8">
        <v>7.0000000000000007E-2</v>
      </c>
      <c r="SR446" s="8">
        <v>75.75</v>
      </c>
      <c r="SS446" s="8">
        <v>7.0000000000000007E-2</v>
      </c>
      <c r="ST446" s="8">
        <v>75.69</v>
      </c>
      <c r="SU446" s="8">
        <v>0.06</v>
      </c>
      <c r="SV446" s="8">
        <v>75.55</v>
      </c>
      <c r="SW446" s="8">
        <v>0.05</v>
      </c>
      <c r="SX446" s="8">
        <v>81.41</v>
      </c>
      <c r="SY446" s="8">
        <v>0.06</v>
      </c>
      <c r="SZ446" s="8">
        <v>80.84</v>
      </c>
      <c r="TA446" s="8">
        <v>0.1</v>
      </c>
      <c r="TD446" s="8">
        <v>76.61</v>
      </c>
      <c r="TE446" s="8">
        <v>0.06</v>
      </c>
      <c r="TF446" s="8">
        <v>75.599999999999994</v>
      </c>
      <c r="TG446" s="8">
        <v>0.06</v>
      </c>
      <c r="TH446" s="8">
        <v>75.819999999999993</v>
      </c>
      <c r="TI446" s="8">
        <v>7.0000000000000007E-2</v>
      </c>
      <c r="TJ446" s="8">
        <v>75.959999999999994</v>
      </c>
      <c r="TK446" s="8">
        <v>0.08</v>
      </c>
      <c r="TL446" s="8">
        <v>76.86</v>
      </c>
      <c r="TN446" s="8">
        <v>75.27</v>
      </c>
      <c r="TO446" s="8">
        <v>7.0000000000000007E-2</v>
      </c>
      <c r="TP446" s="8">
        <v>80.400000000000006</v>
      </c>
      <c r="TQ446" s="8">
        <v>0.09</v>
      </c>
      <c r="TR446" s="8">
        <v>80.44</v>
      </c>
      <c r="TS446" s="8">
        <v>0.08</v>
      </c>
      <c r="TT446" s="8">
        <v>77.64</v>
      </c>
      <c r="TU446" s="8">
        <v>7.0000000000000007E-2</v>
      </c>
      <c r="TV446" s="8">
        <v>75.92</v>
      </c>
      <c r="TW446" s="8">
        <v>0.08</v>
      </c>
      <c r="TX446" s="8">
        <v>75.510000000000005</v>
      </c>
      <c r="TY446" s="8">
        <v>7.0000000000000007E-2</v>
      </c>
      <c r="UL446" s="8">
        <v>75.66</v>
      </c>
      <c r="UM446" s="8">
        <v>7.0000000000000007E-2</v>
      </c>
      <c r="WJ446" s="8" t="s">
        <v>584</v>
      </c>
      <c r="WK446" s="8">
        <v>74.977000000000004</v>
      </c>
      <c r="WL446" s="8">
        <v>1.2999999999999999E-2</v>
      </c>
      <c r="WM446" s="8">
        <v>62.000999999999998</v>
      </c>
      <c r="WN446" s="8">
        <v>2.1000000000000001E-2</v>
      </c>
      <c r="WO446" s="8">
        <v>57.033999999999999</v>
      </c>
      <c r="WP446" s="8">
        <v>1.2E-2</v>
      </c>
      <c r="WQ446" s="8">
        <v>54.378</v>
      </c>
      <c r="WR446" s="8">
        <v>1.4E-2</v>
      </c>
      <c r="WS446" s="8">
        <v>94.995000000000005</v>
      </c>
      <c r="WT446" s="8">
        <v>1.0999999999999999E-2</v>
      </c>
      <c r="WU446" s="8">
        <v>75.001000000000005</v>
      </c>
      <c r="WV446" s="8">
        <v>1.9E-2</v>
      </c>
      <c r="WW446" s="8">
        <v>2714.1</v>
      </c>
      <c r="WX446" s="8">
        <v>2.1</v>
      </c>
      <c r="WY446" s="8">
        <v>2687</v>
      </c>
      <c r="WZ446" s="8">
        <v>2.1</v>
      </c>
      <c r="XA446" s="8">
        <v>0.53600000000000003</v>
      </c>
      <c r="XB446" s="8">
        <v>3.0000000000000001E-3</v>
      </c>
      <c r="XC446" s="8">
        <v>-0.249</v>
      </c>
      <c r="XD446" s="8">
        <v>2E-3</v>
      </c>
      <c r="XE446" s="8">
        <v>0.153</v>
      </c>
      <c r="XF446" s="8">
        <v>3.0000000000000001E-3</v>
      </c>
      <c r="XG446" s="8">
        <v>1.5290999999999999</v>
      </c>
      <c r="XH446" s="8">
        <v>2.3999999999999998E-3</v>
      </c>
      <c r="XI446" s="8">
        <v>29.533000000000001</v>
      </c>
      <c r="XJ446" s="8">
        <v>1E-3</v>
      </c>
      <c r="XK446" s="8">
        <v>9419</v>
      </c>
      <c r="XL446" s="8">
        <v>18</v>
      </c>
      <c r="XM446" s="8">
        <v>1310</v>
      </c>
      <c r="XO446" s="1">
        <v>0</v>
      </c>
      <c r="XP446" s="2">
        <v>0</v>
      </c>
      <c r="XQ446" s="4">
        <v>13.029</v>
      </c>
      <c r="XR446" s="4">
        <v>0.23100000000000001</v>
      </c>
      <c r="XS446" s="45">
        <f t="shared" si="355"/>
        <v>1.3038502237758767</v>
      </c>
      <c r="XT446" s="9">
        <f t="shared" si="309"/>
        <v>12438.843471671889</v>
      </c>
      <c r="XU446" s="46">
        <f t="shared" si="310"/>
        <v>169.19890897637796</v>
      </c>
      <c r="XV446" s="9">
        <f t="shared" si="356"/>
        <v>0</v>
      </c>
      <c r="XW446" s="9">
        <f t="shared" si="311"/>
        <v>0</v>
      </c>
      <c r="XX446" s="9">
        <f t="shared" si="312"/>
        <v>12438.843471671889</v>
      </c>
      <c r="XY446" s="15">
        <f t="shared" si="313"/>
        <v>8.7867189933853122E-3</v>
      </c>
      <c r="XZ446" s="9">
        <f t="shared" si="314"/>
        <v>27.609696864487187</v>
      </c>
      <c r="YA446" s="9">
        <f t="shared" si="315"/>
        <v>55.730149776224124</v>
      </c>
      <c r="YB446" s="10">
        <v>14.099803144435915</v>
      </c>
      <c r="YC446" s="10">
        <v>13.091731588299508</v>
      </c>
      <c r="YD446" s="3">
        <v>1.3922851745998036E-2</v>
      </c>
      <c r="YE446" s="9">
        <v>38.158180680419235</v>
      </c>
      <c r="YF446" s="15">
        <v>8.7867189933853122E-3</v>
      </c>
      <c r="YG446" s="9">
        <v>27.609696864487187</v>
      </c>
      <c r="YH446" s="15">
        <v>8.3583956398940833E-3</v>
      </c>
      <c r="YI446" s="9">
        <v>22.76807822912264</v>
      </c>
      <c r="YJ446" s="9">
        <f t="shared" si="316"/>
        <v>74.977000000000004</v>
      </c>
      <c r="YK446" s="9">
        <f t="shared" si="317"/>
        <v>62.001008964775423</v>
      </c>
      <c r="YL446" s="9">
        <f t="shared" si="318"/>
        <v>22.450315420781116</v>
      </c>
      <c r="YM446" s="9">
        <f t="shared" si="357"/>
        <v>64176.738188908348</v>
      </c>
      <c r="YN446" s="9">
        <f t="shared" si="358"/>
        <v>57458.053741502699</v>
      </c>
      <c r="YO446" s="9">
        <f t="shared" si="359"/>
        <v>8109</v>
      </c>
      <c r="YP446" s="14">
        <f t="shared" si="360"/>
        <v>0.43124686266437956</v>
      </c>
      <c r="YQ446" s="9">
        <f t="shared" si="361"/>
        <v>60283.184065244728</v>
      </c>
      <c r="YR446" s="9">
        <f t="shared" si="362"/>
        <v>53564.499617839079</v>
      </c>
      <c r="YS446" s="10">
        <f t="shared" si="363"/>
        <v>6.4001681776456874</v>
      </c>
      <c r="YT446" s="15">
        <f t="shared" si="364"/>
        <v>0.16115327524278292</v>
      </c>
      <c r="YU446" s="16">
        <f t="shared" si="365"/>
        <v>-5.1593814437060708</v>
      </c>
      <c r="YV446" s="16">
        <f t="shared" si="366"/>
        <v>-19.24685022377588</v>
      </c>
      <c r="YW446" s="47">
        <f t="shared" si="367"/>
        <v>52.032581603008119</v>
      </c>
      <c r="YX446" s="5">
        <f t="shared" si="368"/>
        <v>64176.738188908348</v>
      </c>
      <c r="YY446" s="5">
        <f t="shared" si="369"/>
        <v>60224.136354829257</v>
      </c>
      <c r="YZ446" s="5">
        <f t="shared" si="370"/>
        <v>3952.6018340790865</v>
      </c>
      <c r="ZA446" s="5">
        <f t="shared" si="371"/>
        <v>0</v>
      </c>
      <c r="ZB446" s="5">
        <f t="shared" si="372"/>
        <v>64176.738188908341</v>
      </c>
      <c r="ZC446" s="6">
        <f t="shared" si="373"/>
        <v>0.99999999999999989</v>
      </c>
    </row>
    <row r="447" spans="1:679" s="8" customFormat="1" x14ac:dyDescent="0.25">
      <c r="A447" s="8">
        <v>2</v>
      </c>
      <c r="B447" s="8" t="s">
        <v>989</v>
      </c>
      <c r="C447" s="8" t="s">
        <v>990</v>
      </c>
      <c r="D447" s="8" t="s">
        <v>989</v>
      </c>
      <c r="E447" s="8" t="s">
        <v>3314</v>
      </c>
      <c r="F447" s="8" t="s">
        <v>3316</v>
      </c>
      <c r="G447" s="8" t="s">
        <v>3316</v>
      </c>
      <c r="H447" s="8" t="s">
        <v>3325</v>
      </c>
      <c r="I447" s="8" t="s">
        <v>3310</v>
      </c>
      <c r="J447" s="8" t="s">
        <v>3310</v>
      </c>
      <c r="K447" s="8">
        <v>866</v>
      </c>
      <c r="L447" s="8">
        <v>5.75</v>
      </c>
      <c r="N447" s="7">
        <v>0</v>
      </c>
      <c r="O447" s="7">
        <v>0</v>
      </c>
      <c r="P447" s="8" t="s">
        <v>3369</v>
      </c>
      <c r="Q447" s="8" t="s">
        <v>986</v>
      </c>
      <c r="R447" s="8" t="s">
        <v>991</v>
      </c>
      <c r="S447" s="8" t="s">
        <v>119</v>
      </c>
      <c r="T447" s="8" t="s">
        <v>120</v>
      </c>
      <c r="U447" s="8" t="s">
        <v>135</v>
      </c>
      <c r="V447" s="8" t="s">
        <v>3378</v>
      </c>
      <c r="W447" s="8" t="s">
        <v>3382</v>
      </c>
      <c r="X447" s="8" t="s">
        <v>3388</v>
      </c>
      <c r="Y447" s="8" t="s">
        <v>3388</v>
      </c>
      <c r="Z447" s="8" t="s">
        <v>122</v>
      </c>
      <c r="AA447" s="8" t="s">
        <v>123</v>
      </c>
      <c r="AB447" s="8" t="s">
        <v>124</v>
      </c>
      <c r="AC447" s="8" t="s">
        <v>163</v>
      </c>
      <c r="AD447" s="8" t="s">
        <v>126</v>
      </c>
      <c r="AE447" s="8" t="s">
        <v>3393</v>
      </c>
      <c r="AF447" s="8" t="s">
        <v>127</v>
      </c>
      <c r="AG447" s="8">
        <v>75</v>
      </c>
      <c r="AH447" s="8">
        <v>62</v>
      </c>
      <c r="AI447" s="8">
        <v>95</v>
      </c>
      <c r="AJ447" s="8">
        <v>75</v>
      </c>
      <c r="AK447" s="8">
        <v>6.4</v>
      </c>
      <c r="AL447" s="8">
        <v>6.2</v>
      </c>
      <c r="AM447" s="8">
        <v>6.4</v>
      </c>
      <c r="AN447" s="8">
        <v>6.2</v>
      </c>
      <c r="AO447" s="8">
        <v>460.2</v>
      </c>
      <c r="AP447" s="8">
        <v>0</v>
      </c>
      <c r="AQ447" s="8">
        <v>16.7</v>
      </c>
      <c r="AR447" s="8">
        <v>0</v>
      </c>
      <c r="AS447" s="8">
        <v>53274</v>
      </c>
      <c r="AT447" s="8">
        <v>60</v>
      </c>
      <c r="AU447" s="8">
        <v>52989</v>
      </c>
      <c r="AV447" s="8">
        <v>435</v>
      </c>
      <c r="AW447" s="8">
        <v>6583</v>
      </c>
      <c r="AX447" s="8">
        <v>188</v>
      </c>
      <c r="AY447" s="8">
        <v>59863</v>
      </c>
      <c r="AZ447" s="8">
        <v>218</v>
      </c>
      <c r="BA447" s="8">
        <v>6.0694514850000001</v>
      </c>
      <c r="BB447" s="8">
        <v>854</v>
      </c>
      <c r="BC447" s="8">
        <v>1320</v>
      </c>
      <c r="BE447" s="8">
        <v>5.4013991690000003</v>
      </c>
      <c r="CO447" s="8" t="s">
        <v>992</v>
      </c>
      <c r="CP447" s="8" t="s">
        <v>975</v>
      </c>
      <c r="CQ447" s="8">
        <v>74.97</v>
      </c>
      <c r="CR447" s="8">
        <v>1.2999999999999999E-2</v>
      </c>
      <c r="CS447" s="8">
        <v>61.993000000000002</v>
      </c>
      <c r="CT447" s="8">
        <v>3.7999999999999999E-2</v>
      </c>
      <c r="CU447" s="8">
        <v>94.992000000000004</v>
      </c>
      <c r="CV447" s="8">
        <v>1.9E-2</v>
      </c>
      <c r="CW447" s="8">
        <v>74.998000000000005</v>
      </c>
      <c r="CX447" s="8">
        <v>1.9E-2</v>
      </c>
      <c r="CY447" s="8">
        <v>75.28</v>
      </c>
      <c r="CZ447" s="8">
        <v>0.14000000000000001</v>
      </c>
      <c r="DA447" s="8">
        <v>57.72</v>
      </c>
      <c r="DB447" s="8">
        <v>0.03</v>
      </c>
      <c r="DC447" s="8">
        <v>60.89</v>
      </c>
      <c r="DD447" s="8">
        <v>0.02</v>
      </c>
      <c r="DE447" s="8">
        <v>0.16700000000000001</v>
      </c>
      <c r="DF447" s="8">
        <v>3.0000000000000001E-3</v>
      </c>
      <c r="DG447" s="8">
        <v>1.544</v>
      </c>
      <c r="DH447" s="8">
        <v>2.8999999999999998E-3</v>
      </c>
      <c r="DI447" s="8">
        <v>53274</v>
      </c>
      <c r="DJ447" s="8">
        <v>60</v>
      </c>
      <c r="DK447" s="8">
        <v>6583</v>
      </c>
      <c r="DL447" s="8">
        <v>188</v>
      </c>
      <c r="DM447" s="8">
        <v>6.069</v>
      </c>
      <c r="DN447" s="8">
        <v>2.5000000000000001E-2</v>
      </c>
      <c r="DU447" s="8">
        <v>460.2</v>
      </c>
      <c r="DV447" s="8">
        <v>2.1</v>
      </c>
      <c r="DW447" s="8">
        <v>461.6</v>
      </c>
      <c r="DX447" s="8">
        <v>2.1</v>
      </c>
      <c r="DY447" s="8">
        <v>459.8</v>
      </c>
      <c r="DZ447" s="8">
        <v>2.1</v>
      </c>
      <c r="EA447" s="8">
        <v>16.7</v>
      </c>
      <c r="EB447" s="8">
        <v>0</v>
      </c>
      <c r="EC447" s="8">
        <v>14.4</v>
      </c>
      <c r="ED447" s="8">
        <v>0</v>
      </c>
      <c r="EE447" s="8">
        <v>14.5</v>
      </c>
      <c r="EF447" s="8">
        <v>0</v>
      </c>
      <c r="EG447" s="8">
        <v>7635.3</v>
      </c>
      <c r="EH447" s="8">
        <v>42.1</v>
      </c>
      <c r="EI447" s="8">
        <v>3277.1</v>
      </c>
      <c r="EJ447" s="8">
        <v>49.1</v>
      </c>
      <c r="EK447" s="8">
        <v>2228.1</v>
      </c>
      <c r="EL447" s="8">
        <v>33.700000000000003</v>
      </c>
      <c r="EM447" s="8">
        <v>460</v>
      </c>
      <c r="EO447" s="8">
        <v>460</v>
      </c>
      <c r="EQ447" s="8">
        <v>460</v>
      </c>
      <c r="ES447" s="8">
        <v>2.9</v>
      </c>
      <c r="EU447" s="8">
        <v>3</v>
      </c>
      <c r="EW447" s="8">
        <v>2.9</v>
      </c>
      <c r="EY447" s="8">
        <v>0.49</v>
      </c>
      <c r="EZ447" s="8">
        <v>460</v>
      </c>
      <c r="FB447" s="8">
        <v>460</v>
      </c>
      <c r="FD447" s="8">
        <v>460</v>
      </c>
      <c r="FF447" s="8">
        <v>6</v>
      </c>
      <c r="FH447" s="8">
        <v>5.8</v>
      </c>
      <c r="FJ447" s="8">
        <v>5.3</v>
      </c>
      <c r="FL447" s="8">
        <v>3960</v>
      </c>
      <c r="FN447" s="8">
        <v>0.87</v>
      </c>
      <c r="FO447" s="8">
        <v>460</v>
      </c>
      <c r="FP447" s="8">
        <v>460</v>
      </c>
      <c r="FQ447" s="8">
        <v>460</v>
      </c>
      <c r="FR447" s="8">
        <v>5.9</v>
      </c>
      <c r="FS447" s="8">
        <v>5.5</v>
      </c>
      <c r="FT447" s="8">
        <v>5.0999999999999996</v>
      </c>
      <c r="FU447" s="8">
        <v>3780</v>
      </c>
      <c r="FV447" s="8">
        <v>0.85</v>
      </c>
      <c r="FW447" s="8">
        <v>459.2</v>
      </c>
      <c r="FY447" s="8">
        <v>1.6</v>
      </c>
      <c r="GA447" s="8">
        <v>701.6</v>
      </c>
      <c r="GC447" s="8">
        <v>85</v>
      </c>
      <c r="GE447" s="8">
        <v>9846.6</v>
      </c>
      <c r="GT447" s="8">
        <v>279.8</v>
      </c>
      <c r="GU447" s="8">
        <v>0.38</v>
      </c>
      <c r="GV447" s="8">
        <v>93.68</v>
      </c>
      <c r="GW447" s="8">
        <v>7.0000000000000007E-2</v>
      </c>
      <c r="GX447" s="8">
        <v>125.44</v>
      </c>
      <c r="GY447" s="8">
        <v>0.1</v>
      </c>
      <c r="GZ447" s="8">
        <v>31.76</v>
      </c>
      <c r="HA447" s="8">
        <v>0.1</v>
      </c>
      <c r="HB447" s="8">
        <v>315.58999999999997</v>
      </c>
      <c r="HC447" s="8">
        <v>0.25</v>
      </c>
      <c r="HD447" s="8">
        <v>222.82</v>
      </c>
      <c r="HE447" s="8">
        <v>7.0000000000000007E-2</v>
      </c>
      <c r="HF447" s="8">
        <v>134.69</v>
      </c>
      <c r="HG447" s="8">
        <v>0.06</v>
      </c>
      <c r="HH447" s="8">
        <v>88.14</v>
      </c>
      <c r="HI447" s="8">
        <v>0.1</v>
      </c>
      <c r="HJ447" s="8">
        <v>263</v>
      </c>
      <c r="HK447" s="8">
        <v>0.05</v>
      </c>
      <c r="HL447" s="8">
        <v>90.76</v>
      </c>
      <c r="HM447" s="8">
        <v>0.06</v>
      </c>
      <c r="HN447" s="8">
        <v>120.81</v>
      </c>
      <c r="HO447" s="8">
        <v>0.05</v>
      </c>
      <c r="HP447" s="8">
        <v>30.05</v>
      </c>
      <c r="HQ447" s="8">
        <v>0.05</v>
      </c>
      <c r="HR447" s="8">
        <v>76.42</v>
      </c>
      <c r="HS447" s="8">
        <v>0.11</v>
      </c>
      <c r="HT447" s="8">
        <v>69.849999999999994</v>
      </c>
      <c r="HU447" s="8">
        <v>0.05</v>
      </c>
      <c r="HV447" s="8">
        <v>45.11</v>
      </c>
      <c r="HW447" s="8">
        <v>7.0000000000000007E-2</v>
      </c>
      <c r="HX447" s="8">
        <v>24.74</v>
      </c>
      <c r="HY447" s="8">
        <v>7.0000000000000007E-2</v>
      </c>
      <c r="HZ447" s="8">
        <v>75.89</v>
      </c>
      <c r="IA447" s="8">
        <v>0.11</v>
      </c>
      <c r="IB447" s="8">
        <v>73</v>
      </c>
      <c r="IC447" s="8">
        <v>0.05</v>
      </c>
      <c r="ID447" s="8">
        <v>44.77</v>
      </c>
      <c r="IE447" s="8">
        <v>7.0000000000000007E-2</v>
      </c>
      <c r="IF447" s="8">
        <v>28.23</v>
      </c>
      <c r="IG447" s="8">
        <v>7.0000000000000007E-2</v>
      </c>
      <c r="KB447" s="8">
        <v>320.27999999999997</v>
      </c>
      <c r="KC447" s="8">
        <v>0.24</v>
      </c>
      <c r="KD447" s="8">
        <v>202.78</v>
      </c>
      <c r="KE447" s="8">
        <v>0.06</v>
      </c>
      <c r="KF447" s="8">
        <v>135.84</v>
      </c>
      <c r="KG447" s="8">
        <v>0.06</v>
      </c>
      <c r="KH447" s="8">
        <v>66.94</v>
      </c>
      <c r="KI447" s="8">
        <v>0.09</v>
      </c>
      <c r="KJ447" s="8">
        <v>288.11</v>
      </c>
      <c r="KK447" s="8">
        <v>0.67</v>
      </c>
      <c r="KL447" s="8">
        <v>127.66</v>
      </c>
      <c r="KM447" s="8">
        <v>0.18</v>
      </c>
      <c r="KN447" s="8">
        <v>35.299999999999997</v>
      </c>
      <c r="KO447" s="8">
        <v>0.18</v>
      </c>
      <c r="KP447" s="8">
        <v>264.2</v>
      </c>
      <c r="KQ447" s="8">
        <v>0.05</v>
      </c>
      <c r="KR447" s="8">
        <v>86.65</v>
      </c>
      <c r="KS447" s="8">
        <v>0.04</v>
      </c>
      <c r="KT447" s="8">
        <v>86.69</v>
      </c>
      <c r="KU447" s="8">
        <v>0.05</v>
      </c>
      <c r="KV447" s="8">
        <v>0.04</v>
      </c>
      <c r="KW447" s="8">
        <v>0.05</v>
      </c>
      <c r="KX447" s="8">
        <v>85.94</v>
      </c>
      <c r="KY447" s="8">
        <v>7.0000000000000007E-2</v>
      </c>
      <c r="KZ447" s="8">
        <v>51.02</v>
      </c>
      <c r="LA447" s="8">
        <v>0.04</v>
      </c>
      <c r="LB447" s="8">
        <v>11.36</v>
      </c>
      <c r="LC447" s="8">
        <v>0.27</v>
      </c>
      <c r="LD447" s="8">
        <v>85.53</v>
      </c>
      <c r="LE447" s="8">
        <v>7.0000000000000007E-2</v>
      </c>
      <c r="LF447" s="8">
        <v>66.66</v>
      </c>
      <c r="LG447" s="8">
        <v>0.12</v>
      </c>
      <c r="LH447" s="8">
        <v>50.77</v>
      </c>
      <c r="LI447" s="8">
        <v>0.04</v>
      </c>
      <c r="LJ447" s="8">
        <v>15.89</v>
      </c>
      <c r="LK447" s="8">
        <v>0.13</v>
      </c>
      <c r="LL447" s="8">
        <v>90.87</v>
      </c>
      <c r="LM447" s="8">
        <v>7.0000000000000007E-2</v>
      </c>
      <c r="MP447" s="8">
        <v>92.34</v>
      </c>
      <c r="MQ447" s="8">
        <v>7.0000000000000007E-2</v>
      </c>
      <c r="MR447" s="8">
        <v>92.03</v>
      </c>
      <c r="MS447" s="8">
        <v>0.06</v>
      </c>
      <c r="MT447" s="8">
        <v>90.87</v>
      </c>
      <c r="MU447" s="8">
        <v>7.0000000000000007E-2</v>
      </c>
      <c r="MV447" s="8">
        <v>90.9</v>
      </c>
      <c r="MW447" s="8">
        <v>7.0000000000000007E-2</v>
      </c>
      <c r="MX447" s="8">
        <v>57.1</v>
      </c>
      <c r="MY447" s="8">
        <v>0.05</v>
      </c>
      <c r="MZ447" s="8">
        <v>57.65</v>
      </c>
      <c r="NA447" s="8">
        <v>0.05</v>
      </c>
      <c r="NB447" s="8">
        <v>57.4</v>
      </c>
      <c r="NC447" s="8">
        <v>0.04</v>
      </c>
      <c r="ND447" s="8">
        <v>57.38</v>
      </c>
      <c r="NE447" s="8">
        <v>0.05</v>
      </c>
      <c r="NF447" s="8">
        <v>57.4</v>
      </c>
      <c r="NG447" s="8">
        <v>0.05</v>
      </c>
      <c r="NJ447" s="8">
        <v>92.94</v>
      </c>
      <c r="NK447" s="8">
        <v>7.0000000000000007E-2</v>
      </c>
      <c r="NL447" s="8">
        <v>88.23</v>
      </c>
      <c r="NM447" s="8">
        <v>7.0000000000000007E-2</v>
      </c>
      <c r="NN447" s="8">
        <v>71.33</v>
      </c>
      <c r="NO447" s="8">
        <v>0.06</v>
      </c>
      <c r="NP447" s="8">
        <v>73</v>
      </c>
      <c r="NQ447" s="8">
        <v>0.05</v>
      </c>
      <c r="NR447" s="8">
        <v>203.05</v>
      </c>
      <c r="NS447" s="8">
        <v>0.08</v>
      </c>
      <c r="NT447" s="8">
        <v>92.41</v>
      </c>
      <c r="NU447" s="8">
        <v>0.06</v>
      </c>
      <c r="NV447" s="8">
        <v>85.9</v>
      </c>
      <c r="NW447" s="8">
        <v>0.04</v>
      </c>
      <c r="NX447" s="8">
        <v>63.53</v>
      </c>
      <c r="NY447" s="8">
        <v>0.23</v>
      </c>
      <c r="NZ447" s="8">
        <v>67.150000000000006</v>
      </c>
      <c r="OA447" s="8">
        <v>0.13</v>
      </c>
      <c r="OB447" s="8">
        <v>90.76</v>
      </c>
      <c r="OC447" s="8">
        <v>0.06</v>
      </c>
      <c r="OD447" s="8">
        <v>86.65</v>
      </c>
      <c r="OE447" s="8">
        <v>0.04</v>
      </c>
      <c r="OF447" s="8">
        <v>92.71</v>
      </c>
      <c r="OG447" s="8">
        <v>0.17</v>
      </c>
      <c r="OH447" s="8">
        <v>94.39</v>
      </c>
      <c r="OI447" s="8">
        <v>0.06</v>
      </c>
      <c r="OJ447" s="8">
        <v>92.35</v>
      </c>
      <c r="OK447" s="8">
        <v>7.0000000000000007E-2</v>
      </c>
      <c r="OL447" s="8">
        <v>92.87</v>
      </c>
      <c r="OM447" s="8">
        <v>0.04</v>
      </c>
      <c r="ON447" s="8">
        <v>92.73</v>
      </c>
      <c r="OO447" s="8">
        <v>0.05</v>
      </c>
      <c r="OP447" s="8">
        <v>92.03</v>
      </c>
      <c r="OQ447" s="8">
        <v>0.06</v>
      </c>
      <c r="OR447" s="8">
        <v>90.9</v>
      </c>
      <c r="OS447" s="8">
        <v>7.0000000000000007E-2</v>
      </c>
      <c r="PJ447" s="8">
        <v>93.68</v>
      </c>
      <c r="PK447" s="8">
        <v>7.0000000000000007E-2</v>
      </c>
      <c r="PL447" s="8">
        <v>92.36</v>
      </c>
      <c r="PM447" s="8">
        <v>0.08</v>
      </c>
      <c r="PN447" s="8">
        <v>92.34</v>
      </c>
      <c r="PO447" s="8">
        <v>7.0000000000000007E-2</v>
      </c>
      <c r="PP447" s="8">
        <v>90.87</v>
      </c>
      <c r="PQ447" s="8">
        <v>7.0000000000000007E-2</v>
      </c>
      <c r="QH447" s="8">
        <v>62.37</v>
      </c>
      <c r="QI447" s="8">
        <v>0.26</v>
      </c>
      <c r="QV447" s="8">
        <v>224.11</v>
      </c>
      <c r="QW447" s="8">
        <v>0.12</v>
      </c>
      <c r="QX447" s="8">
        <v>94.4</v>
      </c>
      <c r="QY447" s="8">
        <v>0.15</v>
      </c>
      <c r="QZ447" s="8">
        <v>95.72</v>
      </c>
      <c r="RA447" s="8">
        <v>0.1</v>
      </c>
      <c r="RB447" s="8">
        <v>75.58</v>
      </c>
      <c r="RC447" s="8">
        <v>0.06</v>
      </c>
      <c r="RD447" s="8">
        <v>77.22</v>
      </c>
      <c r="RE447" s="8">
        <v>0.06</v>
      </c>
      <c r="RF447" s="8">
        <v>75.319999999999993</v>
      </c>
      <c r="RG447" s="8">
        <v>7.0000000000000007E-2</v>
      </c>
      <c r="RH447" s="8">
        <v>77.47</v>
      </c>
      <c r="RI447" s="8">
        <v>0.06</v>
      </c>
      <c r="RL447" s="8">
        <v>76</v>
      </c>
      <c r="RM447" s="8">
        <v>0.08</v>
      </c>
      <c r="RN447" s="8">
        <v>75.900000000000006</v>
      </c>
      <c r="RO447" s="8">
        <v>0.08</v>
      </c>
      <c r="RP447" s="8">
        <v>79.819999999999993</v>
      </c>
      <c r="RQ447" s="8">
        <v>0.09</v>
      </c>
      <c r="RR447" s="8">
        <v>77.989999999999995</v>
      </c>
      <c r="RS447" s="8">
        <v>0.06</v>
      </c>
      <c r="RT447" s="8">
        <v>77.67</v>
      </c>
      <c r="RU447" s="8">
        <v>0.05</v>
      </c>
      <c r="RV447" s="8">
        <v>76.239999999999995</v>
      </c>
      <c r="RW447" s="8">
        <v>0.08</v>
      </c>
      <c r="RX447" s="8">
        <v>77.56</v>
      </c>
      <c r="RY447" s="8">
        <v>7.0000000000000007E-2</v>
      </c>
      <c r="RZ447" s="8">
        <v>77.45</v>
      </c>
      <c r="SA447" s="8">
        <v>0.06</v>
      </c>
      <c r="SB447" s="8">
        <v>77.5</v>
      </c>
      <c r="SC447" s="8">
        <v>0.06</v>
      </c>
      <c r="SD447" s="8">
        <v>77.16</v>
      </c>
      <c r="SE447" s="8">
        <v>7.0000000000000007E-2</v>
      </c>
      <c r="SF447" s="8">
        <v>76.010000000000005</v>
      </c>
      <c r="SG447" s="8">
        <v>7.0000000000000007E-2</v>
      </c>
      <c r="SH447" s="8">
        <v>76.59</v>
      </c>
      <c r="SI447" s="8">
        <v>7.0000000000000007E-2</v>
      </c>
      <c r="SJ447" s="8">
        <v>75.64</v>
      </c>
      <c r="SK447" s="8">
        <v>7.0000000000000007E-2</v>
      </c>
      <c r="SL447" s="8">
        <v>75.459999999999994</v>
      </c>
      <c r="SM447" s="8">
        <v>0.08</v>
      </c>
      <c r="SN447" s="8">
        <v>75.42</v>
      </c>
      <c r="SO447" s="8">
        <v>7.0000000000000007E-2</v>
      </c>
      <c r="SP447" s="8">
        <v>75.38</v>
      </c>
      <c r="SQ447" s="8">
        <v>0.08</v>
      </c>
      <c r="SR447" s="8">
        <v>75.75</v>
      </c>
      <c r="SS447" s="8">
        <v>0.08</v>
      </c>
      <c r="ST447" s="8">
        <v>75.650000000000006</v>
      </c>
      <c r="SU447" s="8">
        <v>7.0000000000000007E-2</v>
      </c>
      <c r="SV447" s="8">
        <v>75.53</v>
      </c>
      <c r="SW447" s="8">
        <v>0.06</v>
      </c>
      <c r="SX447" s="8">
        <v>81.41</v>
      </c>
      <c r="SY447" s="8">
        <v>7.0000000000000007E-2</v>
      </c>
      <c r="SZ447" s="8">
        <v>80.83</v>
      </c>
      <c r="TA447" s="8">
        <v>0.1</v>
      </c>
      <c r="TD447" s="8">
        <v>76.58</v>
      </c>
      <c r="TE447" s="8">
        <v>7.0000000000000007E-2</v>
      </c>
      <c r="TF447" s="8">
        <v>75.55</v>
      </c>
      <c r="TG447" s="8">
        <v>7.0000000000000007E-2</v>
      </c>
      <c r="TH447" s="8">
        <v>75.78</v>
      </c>
      <c r="TI447" s="8">
        <v>0.08</v>
      </c>
      <c r="TJ447" s="8">
        <v>75.930000000000007</v>
      </c>
      <c r="TK447" s="8">
        <v>0.08</v>
      </c>
      <c r="TL447" s="8">
        <v>76.81</v>
      </c>
      <c r="TN447" s="8">
        <v>75.25</v>
      </c>
      <c r="TO447" s="8">
        <v>0.08</v>
      </c>
      <c r="TP447" s="8">
        <v>80.38</v>
      </c>
      <c r="TQ447" s="8">
        <v>0.08</v>
      </c>
      <c r="TR447" s="8">
        <v>80.42</v>
      </c>
      <c r="TS447" s="8">
        <v>0.08</v>
      </c>
      <c r="TT447" s="8">
        <v>77.64</v>
      </c>
      <c r="TU447" s="8">
        <v>7.0000000000000007E-2</v>
      </c>
      <c r="TV447" s="8">
        <v>75.900000000000006</v>
      </c>
      <c r="TW447" s="8">
        <v>0.08</v>
      </c>
      <c r="TX447" s="8">
        <v>75.48</v>
      </c>
      <c r="TY447" s="8">
        <v>0.08</v>
      </c>
      <c r="UL447" s="8">
        <v>75.62</v>
      </c>
      <c r="UM447" s="8">
        <v>7.0000000000000007E-2</v>
      </c>
      <c r="WJ447" s="8" t="s">
        <v>584</v>
      </c>
      <c r="WK447" s="8">
        <v>74.97</v>
      </c>
      <c r="WL447" s="8">
        <v>1.2999999999999999E-2</v>
      </c>
      <c r="WM447" s="8">
        <v>61.993000000000002</v>
      </c>
      <c r="WN447" s="8">
        <v>3.7999999999999999E-2</v>
      </c>
      <c r="WO447" s="8">
        <v>57.314999999999998</v>
      </c>
      <c r="WP447" s="8">
        <v>1.4E-2</v>
      </c>
      <c r="WQ447" s="8">
        <v>54.576999999999998</v>
      </c>
      <c r="WR447" s="8">
        <v>2.5999999999999999E-2</v>
      </c>
      <c r="WS447" s="8">
        <v>94.992000000000004</v>
      </c>
      <c r="WT447" s="8">
        <v>1.9E-2</v>
      </c>
      <c r="WU447" s="8">
        <v>74.998000000000005</v>
      </c>
      <c r="WV447" s="8">
        <v>1.9E-2</v>
      </c>
      <c r="WW447" s="8">
        <v>2727.9</v>
      </c>
      <c r="WX447" s="8">
        <v>2.6</v>
      </c>
      <c r="WY447" s="8">
        <v>2699.5</v>
      </c>
      <c r="WZ447" s="8">
        <v>2.6</v>
      </c>
      <c r="XA447" s="8">
        <v>0.53400000000000003</v>
      </c>
      <c r="XB447" s="8">
        <v>2E-3</v>
      </c>
      <c r="XC447" s="8">
        <v>-0.251</v>
      </c>
      <c r="XD447" s="8">
        <v>2E-3</v>
      </c>
      <c r="XE447" s="8">
        <v>0.16700000000000001</v>
      </c>
      <c r="XF447" s="8">
        <v>3.0000000000000001E-3</v>
      </c>
      <c r="XG447" s="8">
        <v>1.544</v>
      </c>
      <c r="XH447" s="8">
        <v>2.8999999999999998E-3</v>
      </c>
      <c r="XI447" s="8">
        <v>29.535</v>
      </c>
      <c r="XJ447" s="8">
        <v>1E-3</v>
      </c>
      <c r="XK447" s="8">
        <v>9863</v>
      </c>
      <c r="XL447" s="8">
        <v>16</v>
      </c>
      <c r="XM447" s="8">
        <v>1320</v>
      </c>
      <c r="XO447" s="1">
        <v>0</v>
      </c>
      <c r="XP447" s="2">
        <v>0</v>
      </c>
      <c r="XQ447" s="4">
        <v>13.029</v>
      </c>
      <c r="XR447" s="4">
        <v>0.23100000000000001</v>
      </c>
      <c r="XS447" s="45">
        <f t="shared" si="355"/>
        <v>1.3092000120726712</v>
      </c>
      <c r="XT447" s="9">
        <f t="shared" si="309"/>
        <v>12494.945354164618</v>
      </c>
      <c r="XU447" s="46">
        <f t="shared" si="310"/>
        <v>169.35175086614174</v>
      </c>
      <c r="XV447" s="9">
        <f t="shared" si="356"/>
        <v>0</v>
      </c>
      <c r="XW447" s="9">
        <f t="shared" si="311"/>
        <v>0</v>
      </c>
      <c r="XX447" s="9">
        <f t="shared" si="312"/>
        <v>12494.945354164618</v>
      </c>
      <c r="XY447" s="15">
        <f t="shared" si="313"/>
        <v>8.7830980143011293E-3</v>
      </c>
      <c r="XZ447" s="9">
        <f t="shared" si="314"/>
        <v>27.604027166184174</v>
      </c>
      <c r="YA447" s="9">
        <f t="shared" si="315"/>
        <v>56.005799987927325</v>
      </c>
      <c r="YB447" s="10">
        <v>14.099711085805692</v>
      </c>
      <c r="YC447" s="10">
        <v>13.099216952193133</v>
      </c>
      <c r="YD447" s="3">
        <v>1.3920940765380028E-2</v>
      </c>
      <c r="YE447" s="9">
        <v>38.155333986370344</v>
      </c>
      <c r="YF447" s="15">
        <v>8.7830980143011293E-3</v>
      </c>
      <c r="YG447" s="9">
        <v>27.604027166184174</v>
      </c>
      <c r="YH447" s="15">
        <v>8.4053358510082794E-3</v>
      </c>
      <c r="YI447" s="9">
        <v>22.887559147909222</v>
      </c>
      <c r="YJ447" s="9">
        <f t="shared" si="316"/>
        <v>74.97</v>
      </c>
      <c r="YK447" s="9">
        <f t="shared" si="317"/>
        <v>61.993008967463666</v>
      </c>
      <c r="YL447" s="9">
        <f t="shared" si="318"/>
        <v>22.56846525099764</v>
      </c>
      <c r="YM447" s="9">
        <f t="shared" si="357"/>
        <v>62919.070957768272</v>
      </c>
      <c r="YN447" s="9">
        <f t="shared" si="358"/>
        <v>56869.594280711055</v>
      </c>
      <c r="YO447" s="9">
        <f t="shared" si="359"/>
        <v>8543</v>
      </c>
      <c r="YP447" s="14">
        <f t="shared" si="360"/>
        <v>0.46340892445107079</v>
      </c>
      <c r="YQ447" s="9">
        <f t="shared" si="361"/>
        <v>58991.908483474414</v>
      </c>
      <c r="YR447" s="9">
        <f t="shared" si="362"/>
        <v>52942.431806417197</v>
      </c>
      <c r="YS447" s="10">
        <f t="shared" si="363"/>
        <v>5.9811323617027696</v>
      </c>
      <c r="YT447" s="15">
        <f t="shared" si="364"/>
        <v>0.16702529838596236</v>
      </c>
      <c r="YU447" s="16">
        <f t="shared" si="365"/>
        <v>-5.0355619151865341</v>
      </c>
      <c r="YV447" s="16">
        <f t="shared" si="366"/>
        <v>-18.964200012072673</v>
      </c>
      <c r="YW447" s="47">
        <f t="shared" si="367"/>
        <v>52.20316209324708</v>
      </c>
      <c r="YX447" s="5">
        <f t="shared" si="368"/>
        <v>62919.070957768272</v>
      </c>
      <c r="YY447" s="5">
        <f t="shared" si="369"/>
        <v>58932.010153010619</v>
      </c>
      <c r="YZ447" s="5">
        <f t="shared" si="370"/>
        <v>3987.0608047576548</v>
      </c>
      <c r="ZA447" s="5">
        <f t="shared" si="371"/>
        <v>0</v>
      </c>
      <c r="ZB447" s="5">
        <f t="shared" si="372"/>
        <v>62919.070957768272</v>
      </c>
      <c r="ZC447" s="6">
        <f t="shared" si="373"/>
        <v>1</v>
      </c>
    </row>
    <row r="448" spans="1:679" s="8" customFormat="1" x14ac:dyDescent="0.25">
      <c r="A448" s="8">
        <v>2</v>
      </c>
      <c r="B448" s="8" t="s">
        <v>993</v>
      </c>
      <c r="C448" s="8" t="s">
        <v>994</v>
      </c>
      <c r="D448" s="8" t="s">
        <v>993</v>
      </c>
      <c r="E448" s="8" t="s">
        <v>3314</v>
      </c>
      <c r="F448" s="8" t="s">
        <v>3316</v>
      </c>
      <c r="G448" s="8" t="s">
        <v>3316</v>
      </c>
      <c r="H448" s="8" t="s">
        <v>3309</v>
      </c>
      <c r="I448" s="8" t="s">
        <v>3310</v>
      </c>
      <c r="J448" s="8" t="s">
        <v>3319</v>
      </c>
      <c r="L448" s="8">
        <v>5.375</v>
      </c>
      <c r="N448" s="7">
        <v>0</v>
      </c>
      <c r="O448" s="7">
        <v>0</v>
      </c>
      <c r="P448" s="8" t="s">
        <v>3372</v>
      </c>
      <c r="Q448" s="8" t="s">
        <v>152</v>
      </c>
      <c r="R448" s="8" t="s">
        <v>995</v>
      </c>
      <c r="S448" s="8" t="s">
        <v>119</v>
      </c>
      <c r="T448" s="8" t="s">
        <v>154</v>
      </c>
      <c r="U448" s="8" t="s">
        <v>135</v>
      </c>
      <c r="V448" s="8" t="s">
        <v>3378</v>
      </c>
      <c r="W448" s="8" t="s">
        <v>3381</v>
      </c>
      <c r="X448" s="8" t="s">
        <v>3388</v>
      </c>
      <c r="Y448" s="8" t="s">
        <v>3388</v>
      </c>
      <c r="Z448" s="8" t="s">
        <v>122</v>
      </c>
      <c r="AA448" s="8" t="s">
        <v>123</v>
      </c>
      <c r="AB448" s="8" t="s">
        <v>124</v>
      </c>
      <c r="AC448" s="8" t="s">
        <v>155</v>
      </c>
      <c r="AD448" s="8" t="s">
        <v>156</v>
      </c>
      <c r="AE448" s="8" t="s">
        <v>3393</v>
      </c>
      <c r="AF448" s="8" t="s">
        <v>157</v>
      </c>
      <c r="AG448" s="8">
        <v>75</v>
      </c>
      <c r="AH448" s="8">
        <v>62</v>
      </c>
      <c r="AI448" s="8">
        <v>95</v>
      </c>
      <c r="AJ448" s="8">
        <v>75</v>
      </c>
      <c r="AK448" s="8">
        <v>6.4</v>
      </c>
      <c r="AL448" s="8">
        <v>6.2</v>
      </c>
      <c r="AM448" s="8">
        <v>6.4</v>
      </c>
      <c r="AN448" s="8">
        <v>6.2</v>
      </c>
      <c r="AO448" s="8">
        <v>459.8</v>
      </c>
      <c r="AP448" s="8">
        <v>0</v>
      </c>
      <c r="AQ448" s="8">
        <v>15.1</v>
      </c>
      <c r="AR448" s="8">
        <v>0</v>
      </c>
      <c r="AS448" s="8">
        <v>59126</v>
      </c>
      <c r="AT448" s="8">
        <v>208</v>
      </c>
      <c r="AU448" s="8">
        <v>57446</v>
      </c>
      <c r="AV448" s="8">
        <v>380</v>
      </c>
      <c r="AW448" s="8">
        <v>6936</v>
      </c>
      <c r="AX448" s="8">
        <v>189</v>
      </c>
      <c r="AY448" s="8">
        <v>66069</v>
      </c>
      <c r="AZ448" s="8">
        <v>286</v>
      </c>
      <c r="BA448" s="8">
        <v>7.673519164</v>
      </c>
      <c r="BB448" s="8">
        <v>928</v>
      </c>
      <c r="BD448" s="8">
        <v>32.299999999999997</v>
      </c>
      <c r="CO448" s="8" t="s">
        <v>996</v>
      </c>
      <c r="CP448" s="8" t="s">
        <v>997</v>
      </c>
      <c r="CQ448" s="8">
        <v>74.995000000000005</v>
      </c>
      <c r="CR448" s="8">
        <v>2.5999999999999999E-2</v>
      </c>
      <c r="CS448" s="8">
        <v>61.999000000000002</v>
      </c>
      <c r="CT448" s="8">
        <v>3.1E-2</v>
      </c>
      <c r="CU448" s="8">
        <v>95.006</v>
      </c>
      <c r="CV448" s="8">
        <v>2.4E-2</v>
      </c>
      <c r="CW448" s="8">
        <v>75.004999999999995</v>
      </c>
      <c r="CX448" s="8">
        <v>0.02</v>
      </c>
      <c r="CY448" s="8">
        <v>74.63</v>
      </c>
      <c r="CZ448" s="8">
        <v>0.13</v>
      </c>
      <c r="DA448" s="8">
        <v>56.57</v>
      </c>
      <c r="DB448" s="8">
        <v>0.06</v>
      </c>
      <c r="DC448" s="8">
        <v>61.52</v>
      </c>
      <c r="DD448" s="8">
        <v>0.03</v>
      </c>
      <c r="DE448" s="8">
        <v>0.16400000000000001</v>
      </c>
      <c r="DF448" s="8">
        <v>1.2E-2</v>
      </c>
      <c r="DG448" s="8">
        <v>1.1605000000000001</v>
      </c>
      <c r="DH448" s="8">
        <v>7.9000000000000008E-3</v>
      </c>
      <c r="DI448" s="8">
        <v>59126</v>
      </c>
      <c r="DJ448" s="8">
        <v>208</v>
      </c>
      <c r="DK448" s="8">
        <v>6936</v>
      </c>
      <c r="DL448" s="8">
        <v>189</v>
      </c>
      <c r="DM448" s="8">
        <v>7.6740000000000004</v>
      </c>
      <c r="DN448" s="8">
        <v>3.6999999999999998E-2</v>
      </c>
      <c r="DU448" s="8">
        <v>459.8</v>
      </c>
      <c r="DV448" s="8">
        <v>2.1</v>
      </c>
      <c r="DW448" s="8">
        <v>461</v>
      </c>
      <c r="DX448" s="8">
        <v>2.1</v>
      </c>
      <c r="DY448" s="8">
        <v>460.3</v>
      </c>
      <c r="DZ448" s="8">
        <v>2.1</v>
      </c>
      <c r="EA448" s="8">
        <v>15.1</v>
      </c>
      <c r="EB448" s="8">
        <v>0</v>
      </c>
      <c r="EC448" s="8">
        <v>13</v>
      </c>
      <c r="ED448" s="8">
        <v>0</v>
      </c>
      <c r="EE448" s="8">
        <v>13.1</v>
      </c>
      <c r="EF448" s="8">
        <v>0.1</v>
      </c>
      <c r="EG448" s="8">
        <v>6857</v>
      </c>
      <c r="EH448" s="8">
        <v>42.9</v>
      </c>
      <c r="EI448" s="8">
        <v>3193.8</v>
      </c>
      <c r="EJ448" s="8">
        <v>50.9</v>
      </c>
      <c r="EK448" s="8">
        <v>1752.8</v>
      </c>
      <c r="EL448" s="8">
        <v>34</v>
      </c>
      <c r="EM448" s="8">
        <v>460</v>
      </c>
      <c r="EO448" s="8">
        <v>459</v>
      </c>
      <c r="EQ448" s="8">
        <v>460</v>
      </c>
      <c r="ES448" s="8">
        <v>2.8</v>
      </c>
      <c r="EU448" s="8">
        <v>2.8</v>
      </c>
      <c r="EW448" s="8">
        <v>3</v>
      </c>
      <c r="EY448" s="8">
        <v>0.65</v>
      </c>
      <c r="EZ448" s="8">
        <v>460</v>
      </c>
      <c r="FB448" s="8">
        <v>461</v>
      </c>
      <c r="FD448" s="8">
        <v>459</v>
      </c>
      <c r="FF448" s="8">
        <v>5.0999999999999996</v>
      </c>
      <c r="FH448" s="8">
        <v>5</v>
      </c>
      <c r="FJ448" s="8">
        <v>4.5</v>
      </c>
      <c r="FL448" s="8">
        <v>3210</v>
      </c>
      <c r="FN448" s="8">
        <v>0.73</v>
      </c>
      <c r="FO448" s="8">
        <v>460</v>
      </c>
      <c r="FP448" s="8">
        <v>461</v>
      </c>
      <c r="FQ448" s="8">
        <v>459</v>
      </c>
      <c r="FR448" s="8">
        <v>5.0999999999999996</v>
      </c>
      <c r="FS448" s="8">
        <v>4.8</v>
      </c>
      <c r="FT448" s="8">
        <v>4.4000000000000004</v>
      </c>
      <c r="FU448" s="8">
        <v>3100</v>
      </c>
      <c r="FV448" s="8">
        <v>0.82</v>
      </c>
      <c r="FW448" s="8">
        <v>458.9</v>
      </c>
      <c r="FY448" s="8">
        <v>1.7</v>
      </c>
      <c r="GA448" s="8">
        <v>714.8</v>
      </c>
      <c r="GC448" s="8">
        <v>115</v>
      </c>
      <c r="GE448" s="8">
        <v>8609.7999999999993</v>
      </c>
      <c r="HB448" s="8">
        <v>249.44</v>
      </c>
      <c r="HC448" s="8">
        <v>0.34</v>
      </c>
      <c r="HD448" s="8">
        <v>175.28</v>
      </c>
      <c r="HE448" s="8">
        <v>0.2</v>
      </c>
      <c r="HF448" s="8">
        <v>116.91</v>
      </c>
      <c r="HG448" s="8">
        <v>0.1</v>
      </c>
      <c r="HH448" s="8">
        <v>58.37</v>
      </c>
      <c r="HI448" s="8">
        <v>0.19</v>
      </c>
      <c r="HL448" s="8">
        <v>100.33</v>
      </c>
      <c r="HM448" s="8">
        <v>0.13</v>
      </c>
      <c r="HT448" s="8">
        <v>48.32</v>
      </c>
      <c r="HU448" s="8">
        <v>0.47</v>
      </c>
      <c r="HZ448" s="8">
        <v>74.819999999999993</v>
      </c>
      <c r="IA448" s="8">
        <v>7.0000000000000007E-2</v>
      </c>
      <c r="IB448" s="8">
        <v>56.21</v>
      </c>
      <c r="IC448" s="8">
        <v>0.34</v>
      </c>
      <c r="ID448" s="8">
        <v>44.05</v>
      </c>
      <c r="IE448" s="8">
        <v>0.04</v>
      </c>
      <c r="IF448" s="8">
        <v>12.16</v>
      </c>
      <c r="IG448" s="8">
        <v>0.34</v>
      </c>
      <c r="KB448" s="8">
        <v>257.79000000000002</v>
      </c>
      <c r="KC448" s="8">
        <v>0.37</v>
      </c>
      <c r="KD448" s="8">
        <v>174.76</v>
      </c>
      <c r="KE448" s="8">
        <v>0.38</v>
      </c>
      <c r="KF448" s="8">
        <v>119.32</v>
      </c>
      <c r="KG448" s="8">
        <v>0.1</v>
      </c>
      <c r="KH448" s="8">
        <v>55.44</v>
      </c>
      <c r="KI448" s="8">
        <v>0.42</v>
      </c>
      <c r="KR448" s="8">
        <v>97.98</v>
      </c>
      <c r="KS448" s="8">
        <v>0.12</v>
      </c>
      <c r="LD448" s="8">
        <v>78.930000000000007</v>
      </c>
      <c r="LE448" s="8">
        <v>0.21</v>
      </c>
      <c r="LF448" s="8">
        <v>56.2</v>
      </c>
      <c r="LG448" s="8">
        <v>1.59</v>
      </c>
      <c r="LH448" s="8">
        <v>46.69</v>
      </c>
      <c r="LI448" s="8">
        <v>0.13</v>
      </c>
      <c r="LJ448" s="8">
        <v>9.51</v>
      </c>
      <c r="LK448" s="8">
        <v>1.66</v>
      </c>
      <c r="LL448" s="8">
        <v>99.34</v>
      </c>
      <c r="LM448" s="8">
        <v>0.09</v>
      </c>
      <c r="MX448" s="8">
        <v>56.58</v>
      </c>
      <c r="MY448" s="8">
        <v>0.08</v>
      </c>
      <c r="MZ448" s="8">
        <v>56.82</v>
      </c>
      <c r="NA448" s="8">
        <v>0.08</v>
      </c>
      <c r="NB448" s="8">
        <v>57.01</v>
      </c>
      <c r="NC448" s="8">
        <v>7.0000000000000007E-2</v>
      </c>
      <c r="ND448" s="8">
        <v>56.59</v>
      </c>
      <c r="NE448" s="8">
        <v>7.0000000000000007E-2</v>
      </c>
      <c r="NF448" s="8">
        <v>56.89</v>
      </c>
      <c r="NG448" s="8">
        <v>0.06</v>
      </c>
      <c r="NH448" s="8">
        <v>56.77</v>
      </c>
      <c r="NI448" s="8">
        <v>0.06</v>
      </c>
      <c r="OP448" s="8">
        <v>103.46</v>
      </c>
      <c r="OQ448" s="8">
        <v>0.13</v>
      </c>
      <c r="OR448" s="8">
        <v>99.44</v>
      </c>
      <c r="OS448" s="8">
        <v>0.12</v>
      </c>
      <c r="OT448" s="8">
        <v>93.04</v>
      </c>
      <c r="OU448" s="8">
        <v>0.14000000000000001</v>
      </c>
      <c r="OV448" s="8">
        <v>93.14</v>
      </c>
      <c r="OW448" s="8">
        <v>0.13</v>
      </c>
      <c r="OX448" s="8">
        <v>93.13</v>
      </c>
      <c r="OY448" s="8">
        <v>0.13</v>
      </c>
      <c r="OZ448" s="8">
        <v>93.21</v>
      </c>
      <c r="PA448" s="8">
        <v>0.14000000000000001</v>
      </c>
      <c r="PB448" s="8">
        <v>93.27</v>
      </c>
      <c r="PC448" s="8">
        <v>0.17</v>
      </c>
      <c r="PD448" s="8">
        <v>93.3</v>
      </c>
      <c r="PE448" s="8">
        <v>0.16</v>
      </c>
      <c r="PN448" s="8">
        <v>103.74</v>
      </c>
      <c r="PO448" s="8">
        <v>0.14000000000000001</v>
      </c>
      <c r="PP448" s="8">
        <v>99.34</v>
      </c>
      <c r="PQ448" s="8">
        <v>0.09</v>
      </c>
      <c r="QH448" s="8">
        <v>49.25</v>
      </c>
      <c r="QI448" s="8">
        <v>0.9</v>
      </c>
      <c r="QX448" s="8">
        <v>96.01</v>
      </c>
      <c r="QY448" s="8">
        <v>0.27</v>
      </c>
      <c r="QZ448" s="8">
        <v>95.39</v>
      </c>
      <c r="RA448" s="8">
        <v>0.13</v>
      </c>
      <c r="RB448" s="8">
        <v>74.81</v>
      </c>
      <c r="RC448" s="8">
        <v>0.13</v>
      </c>
      <c r="RD448" s="8">
        <v>74.81</v>
      </c>
      <c r="RE448" s="8">
        <v>0.11</v>
      </c>
      <c r="RF448" s="8">
        <v>74.709999999999994</v>
      </c>
      <c r="RG448" s="8">
        <v>0.12</v>
      </c>
      <c r="RH448" s="8">
        <v>74.84</v>
      </c>
      <c r="RI448" s="8">
        <v>0.15</v>
      </c>
      <c r="RJ448" s="8">
        <v>74.83</v>
      </c>
      <c r="RK448" s="8">
        <v>0.15</v>
      </c>
      <c r="RL448" s="8">
        <v>74.849999999999994</v>
      </c>
      <c r="RM448" s="8">
        <v>0.14000000000000001</v>
      </c>
      <c r="RN448" s="8">
        <v>74.77</v>
      </c>
      <c r="RO448" s="8">
        <v>0.12</v>
      </c>
      <c r="RP448" s="8">
        <v>77.05</v>
      </c>
      <c r="RQ448" s="8">
        <v>0.11</v>
      </c>
      <c r="RR448" s="8">
        <v>77.44</v>
      </c>
      <c r="RS448" s="8">
        <v>0.11</v>
      </c>
      <c r="RT448" s="8">
        <v>76.89</v>
      </c>
      <c r="RU448" s="8">
        <v>0.11</v>
      </c>
      <c r="RV448" s="8">
        <v>76.22</v>
      </c>
      <c r="RW448" s="8">
        <v>0.1</v>
      </c>
      <c r="RX448" s="8">
        <v>78.86</v>
      </c>
      <c r="RY448" s="8">
        <v>0.16</v>
      </c>
      <c r="RZ448" s="8">
        <v>77.72</v>
      </c>
      <c r="SA448" s="8">
        <v>0.11</v>
      </c>
      <c r="SB448" s="8">
        <v>77.08</v>
      </c>
      <c r="SC448" s="8">
        <v>0.1</v>
      </c>
      <c r="SD448" s="8">
        <v>76.31</v>
      </c>
      <c r="SE448" s="8">
        <v>0.09</v>
      </c>
      <c r="SF448" s="8">
        <v>84.48</v>
      </c>
      <c r="SG448" s="8">
        <v>0.16</v>
      </c>
      <c r="SH448" s="8">
        <v>80.62</v>
      </c>
      <c r="SI448" s="8">
        <v>0.22</v>
      </c>
      <c r="SJ448" s="8">
        <v>76.03</v>
      </c>
      <c r="SK448" s="8">
        <v>0.1</v>
      </c>
      <c r="SL448" s="8">
        <v>75.209999999999994</v>
      </c>
      <c r="SM448" s="8">
        <v>0.1</v>
      </c>
      <c r="SN448" s="8">
        <v>82.44</v>
      </c>
      <c r="SO448" s="8">
        <v>0.27</v>
      </c>
      <c r="SP448" s="8">
        <v>76.23</v>
      </c>
      <c r="SQ448" s="8">
        <v>0.12</v>
      </c>
      <c r="SR448" s="8">
        <v>75.349999999999994</v>
      </c>
      <c r="SS448" s="8">
        <v>0.1</v>
      </c>
      <c r="ST448" s="8">
        <v>74.75</v>
      </c>
      <c r="SU448" s="8">
        <v>0.09</v>
      </c>
      <c r="SV448" s="8">
        <v>75.709999999999994</v>
      </c>
      <c r="SW448" s="8">
        <v>0.09</v>
      </c>
      <c r="SX448" s="8">
        <v>74.92</v>
      </c>
      <c r="SY448" s="8">
        <v>0.08</v>
      </c>
      <c r="SZ448" s="8">
        <v>74.959999999999994</v>
      </c>
      <c r="TA448" s="8">
        <v>0.09</v>
      </c>
      <c r="TB448" s="8">
        <v>74.98</v>
      </c>
      <c r="TC448" s="8">
        <v>0.09</v>
      </c>
      <c r="WJ448" s="8" t="s">
        <v>584</v>
      </c>
      <c r="WK448" s="8">
        <v>74.995000000000005</v>
      </c>
      <c r="WL448" s="8">
        <v>2.5999999999999999E-2</v>
      </c>
      <c r="WM448" s="8">
        <v>61.999000000000002</v>
      </c>
      <c r="WN448" s="8">
        <v>3.1E-2</v>
      </c>
      <c r="WO448" s="8">
        <v>56.414000000000001</v>
      </c>
      <c r="WP448" s="8">
        <v>2.1000000000000001E-2</v>
      </c>
      <c r="WQ448" s="8">
        <v>54.24</v>
      </c>
      <c r="WR448" s="8">
        <v>3.1E-2</v>
      </c>
      <c r="WS448" s="8">
        <v>95.006</v>
      </c>
      <c r="WT448" s="8">
        <v>2.4E-2</v>
      </c>
      <c r="WU448" s="8">
        <v>75.004999999999995</v>
      </c>
      <c r="WV448" s="8">
        <v>0.02</v>
      </c>
      <c r="WW448" s="8">
        <v>2877.2</v>
      </c>
      <c r="WX448" s="8">
        <v>9.6999999999999993</v>
      </c>
      <c r="WY448" s="8">
        <v>2837.5</v>
      </c>
      <c r="WZ448" s="8">
        <v>9.6999999999999993</v>
      </c>
      <c r="XA448" s="8">
        <v>0.92</v>
      </c>
      <c r="XB448" s="8">
        <v>7.0000000000000001E-3</v>
      </c>
      <c r="XC448" s="8">
        <v>-0.47</v>
      </c>
      <c r="XD448" s="8">
        <v>5.0000000000000001E-3</v>
      </c>
      <c r="XE448" s="8">
        <v>0.16400000000000001</v>
      </c>
      <c r="XF448" s="8">
        <v>1.2E-2</v>
      </c>
      <c r="XG448" s="8">
        <v>1.1605000000000001</v>
      </c>
      <c r="XH448" s="8">
        <v>7.9000000000000008E-3</v>
      </c>
      <c r="XI448" s="8">
        <v>29.469000000000001</v>
      </c>
      <c r="XJ448" s="8">
        <v>1E-3</v>
      </c>
      <c r="XK448" s="8">
        <v>8610</v>
      </c>
      <c r="XL448" s="8">
        <v>22</v>
      </c>
      <c r="XM448" s="8">
        <v>1470</v>
      </c>
      <c r="XO448" s="1">
        <v>0</v>
      </c>
      <c r="XP448" s="2">
        <v>0</v>
      </c>
      <c r="XQ448" s="4">
        <v>13.029</v>
      </c>
      <c r="XR448" s="4">
        <v>0.23100000000000001</v>
      </c>
      <c r="XS448" s="45">
        <f t="shared" si="355"/>
        <v>1.2527604857929151</v>
      </c>
      <c r="XT448" s="9">
        <f t="shared" si="309"/>
        <v>13201.644904629728</v>
      </c>
      <c r="XU448" s="46">
        <f t="shared" si="310"/>
        <v>306.68236220472443</v>
      </c>
      <c r="XV448" s="9">
        <f t="shared" si="356"/>
        <v>0</v>
      </c>
      <c r="XW448" s="9">
        <f t="shared" si="311"/>
        <v>0</v>
      </c>
      <c r="XX448" s="9">
        <f t="shared" si="312"/>
        <v>13201.644904629728</v>
      </c>
      <c r="XY448" s="15">
        <f t="shared" si="313"/>
        <v>8.7811473396090748E-3</v>
      </c>
      <c r="XZ448" s="9">
        <f t="shared" si="314"/>
        <v>27.607990039587119</v>
      </c>
      <c r="YA448" s="9">
        <f t="shared" si="315"/>
        <v>55.161239514207089</v>
      </c>
      <c r="YB448" s="10">
        <v>14.100089979130408</v>
      </c>
      <c r="YC448" s="10">
        <v>13.076552296862577</v>
      </c>
      <c r="YD448" s="3">
        <v>1.3923723946295236E-2</v>
      </c>
      <c r="YE448" s="9">
        <v>38.16185087587457</v>
      </c>
      <c r="YF448" s="15">
        <v>8.7811473396090748E-3</v>
      </c>
      <c r="YG448" s="9">
        <v>27.607990039587119</v>
      </c>
      <c r="YH448" s="15">
        <v>8.4265067053301019E-3</v>
      </c>
      <c r="YI448" s="9">
        <v>22.690949203833114</v>
      </c>
      <c r="YJ448" s="9">
        <f t="shared" si="316"/>
        <v>74.995000000000005</v>
      </c>
      <c r="YK448" s="9">
        <f t="shared" si="317"/>
        <v>61.999009078150749</v>
      </c>
      <c r="YL448" s="9">
        <f t="shared" si="318"/>
        <v>22.385599648025448</v>
      </c>
      <c r="YM448" s="9">
        <f t="shared" si="357"/>
        <v>68944.143502747378</v>
      </c>
      <c r="YN448" s="9">
        <f t="shared" si="358"/>
        <v>62841.18313365947</v>
      </c>
      <c r="YO448" s="9">
        <f t="shared" si="359"/>
        <v>7140</v>
      </c>
      <c r="YP448" s="14">
        <f t="shared" si="360"/>
        <v>0.35345743324853862</v>
      </c>
      <c r="YQ448" s="9">
        <f t="shared" si="361"/>
        <v>64973.740404952106</v>
      </c>
      <c r="YR448" s="9">
        <f t="shared" si="362"/>
        <v>58870.780035864198</v>
      </c>
      <c r="YS448" s="10">
        <f t="shared" si="363"/>
        <v>7.5463113130025672</v>
      </c>
      <c r="YT448" s="15">
        <f t="shared" si="364"/>
        <v>0.12407180445436418</v>
      </c>
      <c r="YU448" s="16">
        <f t="shared" si="365"/>
        <v>-5.222390391561671</v>
      </c>
      <c r="YV448" s="16">
        <f t="shared" si="366"/>
        <v>-19.833760485792915</v>
      </c>
      <c r="YW448" s="47">
        <f t="shared" si="367"/>
        <v>52.351864881558008</v>
      </c>
      <c r="YX448" s="5">
        <f t="shared" si="368"/>
        <v>68944.143502747378</v>
      </c>
      <c r="YY448" s="5">
        <f t="shared" si="369"/>
        <v>64913.027095188154</v>
      </c>
      <c r="YZ448" s="5">
        <f t="shared" si="370"/>
        <v>4031.1164075592274</v>
      </c>
      <c r="ZA448" s="5">
        <f t="shared" si="371"/>
        <v>0</v>
      </c>
      <c r="ZB448" s="5">
        <f t="shared" si="372"/>
        <v>68944.143502747378</v>
      </c>
      <c r="ZC448" s="6">
        <f t="shared" si="373"/>
        <v>1</v>
      </c>
    </row>
    <row r="449" spans="1:679" s="8" customFormat="1" x14ac:dyDescent="0.25">
      <c r="A449" s="8">
        <v>2</v>
      </c>
      <c r="B449" s="8" t="s">
        <v>1009</v>
      </c>
      <c r="C449" s="8" t="s">
        <v>1010</v>
      </c>
      <c r="D449" s="8" t="s">
        <v>1009</v>
      </c>
      <c r="E449" s="8" t="s">
        <v>3314</v>
      </c>
      <c r="F449" s="8" t="s">
        <v>3316</v>
      </c>
      <c r="G449" s="8" t="s">
        <v>3316</v>
      </c>
      <c r="H449" s="8" t="s">
        <v>3325</v>
      </c>
      <c r="I449" s="8" t="s">
        <v>3310</v>
      </c>
      <c r="J449" s="8" t="s">
        <v>3310</v>
      </c>
      <c r="K449" s="8">
        <v>865</v>
      </c>
      <c r="L449" s="8">
        <v>5.75</v>
      </c>
      <c r="N449" s="7">
        <v>0</v>
      </c>
      <c r="O449" s="7">
        <v>0</v>
      </c>
      <c r="P449" s="8" t="s">
        <v>3369</v>
      </c>
      <c r="Q449" s="8" t="s">
        <v>1011</v>
      </c>
      <c r="R449" s="8" t="s">
        <v>1012</v>
      </c>
      <c r="S449" s="8" t="s">
        <v>119</v>
      </c>
      <c r="T449" s="8" t="s">
        <v>120</v>
      </c>
      <c r="U449" s="8" t="s">
        <v>135</v>
      </c>
      <c r="V449" s="8" t="s">
        <v>3378</v>
      </c>
      <c r="W449" s="8" t="s">
        <v>3382</v>
      </c>
      <c r="X449" s="8" t="s">
        <v>3388</v>
      </c>
      <c r="Y449" s="8" t="s">
        <v>3388</v>
      </c>
      <c r="Z449" s="8" t="s">
        <v>122</v>
      </c>
      <c r="AA449" s="8" t="s">
        <v>123</v>
      </c>
      <c r="AB449" s="8" t="s">
        <v>124</v>
      </c>
      <c r="AC449" s="8" t="s">
        <v>1013</v>
      </c>
      <c r="AD449" s="8" t="s">
        <v>126</v>
      </c>
      <c r="AE449" s="8" t="s">
        <v>3393</v>
      </c>
      <c r="AF449" s="8" t="s">
        <v>127</v>
      </c>
      <c r="AG449" s="8">
        <v>75</v>
      </c>
      <c r="AH449" s="8">
        <v>62</v>
      </c>
      <c r="AI449" s="8">
        <v>95</v>
      </c>
      <c r="AJ449" s="8">
        <v>75</v>
      </c>
      <c r="AK449" s="8">
        <v>8.3000000000000007</v>
      </c>
      <c r="AL449" s="8">
        <v>8.1</v>
      </c>
      <c r="AM449" s="8">
        <v>6.4</v>
      </c>
      <c r="AN449" s="8">
        <v>6.2</v>
      </c>
      <c r="AO449" s="8">
        <v>460.3</v>
      </c>
      <c r="AP449" s="8">
        <v>0</v>
      </c>
      <c r="AQ449" s="8">
        <v>15.2</v>
      </c>
      <c r="AR449" s="8">
        <v>0</v>
      </c>
      <c r="AS449" s="8">
        <v>58449</v>
      </c>
      <c r="AT449" s="8">
        <v>51</v>
      </c>
      <c r="AU449" s="8">
        <v>58642</v>
      </c>
      <c r="AV449" s="8">
        <v>386</v>
      </c>
      <c r="AW449" s="8">
        <v>11739</v>
      </c>
      <c r="AX449" s="8">
        <v>138</v>
      </c>
      <c r="AY449" s="8">
        <v>70199</v>
      </c>
      <c r="AZ449" s="8">
        <v>146</v>
      </c>
      <c r="BA449" s="8">
        <v>8.2383523059999995</v>
      </c>
      <c r="BB449" s="8">
        <v>854</v>
      </c>
      <c r="BC449" s="8">
        <v>1310</v>
      </c>
      <c r="BE449" s="8">
        <v>6.859406173</v>
      </c>
      <c r="CO449" s="8" t="s">
        <v>1014</v>
      </c>
      <c r="CP449" s="8" t="s">
        <v>975</v>
      </c>
      <c r="CQ449" s="8">
        <v>75</v>
      </c>
      <c r="CR449" s="8">
        <v>0.01</v>
      </c>
      <c r="CS449" s="8">
        <v>61.994</v>
      </c>
      <c r="CT449" s="8">
        <v>2.5000000000000001E-2</v>
      </c>
      <c r="CU449" s="8">
        <v>95.007000000000005</v>
      </c>
      <c r="CV449" s="8">
        <v>1.2E-2</v>
      </c>
      <c r="CW449" s="8">
        <v>75.006</v>
      </c>
      <c r="CX449" s="8">
        <v>2.3E-2</v>
      </c>
      <c r="CY449" s="8">
        <v>75.28</v>
      </c>
      <c r="CZ449" s="8">
        <v>0.13</v>
      </c>
      <c r="DA449" s="8">
        <v>55.59</v>
      </c>
      <c r="DB449" s="8">
        <v>0.04</v>
      </c>
      <c r="DC449" s="8">
        <v>59.31</v>
      </c>
      <c r="DD449" s="8">
        <v>0.02</v>
      </c>
      <c r="DE449" s="8">
        <v>0.152</v>
      </c>
      <c r="DF449" s="8">
        <v>3.0000000000000001E-3</v>
      </c>
      <c r="DG449" s="8">
        <v>1.4999</v>
      </c>
      <c r="DH449" s="8">
        <v>2.2000000000000001E-3</v>
      </c>
      <c r="DI449" s="8">
        <v>58449</v>
      </c>
      <c r="DJ449" s="8">
        <v>51</v>
      </c>
      <c r="DK449" s="8">
        <v>11739</v>
      </c>
      <c r="DL449" s="8">
        <v>138</v>
      </c>
      <c r="DM449" s="8">
        <v>8.2390000000000008</v>
      </c>
      <c r="DN449" s="8">
        <v>2.5999999999999999E-2</v>
      </c>
      <c r="DU449" s="8">
        <v>460.3</v>
      </c>
      <c r="DV449" s="8">
        <v>2</v>
      </c>
      <c r="DW449" s="8">
        <v>461.8</v>
      </c>
      <c r="DX449" s="8">
        <v>2</v>
      </c>
      <c r="DY449" s="8">
        <v>459.9</v>
      </c>
      <c r="DZ449" s="8">
        <v>2</v>
      </c>
      <c r="EA449" s="8">
        <v>15.2</v>
      </c>
      <c r="EB449" s="8">
        <v>0.1</v>
      </c>
      <c r="EC449" s="8">
        <v>12.9</v>
      </c>
      <c r="ED449" s="8">
        <v>0</v>
      </c>
      <c r="EE449" s="8">
        <v>13</v>
      </c>
      <c r="EF449" s="8">
        <v>0</v>
      </c>
      <c r="EG449" s="8">
        <v>6912.4</v>
      </c>
      <c r="EH449" s="8">
        <v>45.8</v>
      </c>
      <c r="EI449" s="8">
        <v>3174.9</v>
      </c>
      <c r="EJ449" s="8">
        <v>49.6</v>
      </c>
      <c r="EK449" s="8">
        <v>1608.1</v>
      </c>
      <c r="EL449" s="8">
        <v>35.4</v>
      </c>
      <c r="EM449" s="8">
        <v>460</v>
      </c>
      <c r="EO449" s="8">
        <v>460</v>
      </c>
      <c r="EQ449" s="8">
        <v>460</v>
      </c>
      <c r="ES449" s="8">
        <v>2.9</v>
      </c>
      <c r="EU449" s="8">
        <v>3</v>
      </c>
      <c r="EW449" s="8">
        <v>2.8</v>
      </c>
      <c r="EY449" s="8">
        <v>0.49</v>
      </c>
      <c r="EZ449" s="8">
        <v>460</v>
      </c>
      <c r="FB449" s="8">
        <v>460</v>
      </c>
      <c r="FD449" s="8">
        <v>460</v>
      </c>
      <c r="FF449" s="8">
        <v>5.2</v>
      </c>
      <c r="FH449" s="8">
        <v>5</v>
      </c>
      <c r="FJ449" s="8">
        <v>4.4000000000000004</v>
      </c>
      <c r="FL449" s="8">
        <v>3240</v>
      </c>
      <c r="FN449" s="8">
        <v>0.83</v>
      </c>
      <c r="FO449" s="8">
        <v>460</v>
      </c>
      <c r="FP449" s="8">
        <v>460</v>
      </c>
      <c r="FQ449" s="8">
        <v>460</v>
      </c>
      <c r="FR449" s="8">
        <v>5.3</v>
      </c>
      <c r="FS449" s="8">
        <v>4.9000000000000004</v>
      </c>
      <c r="FT449" s="8">
        <v>4.3</v>
      </c>
      <c r="FU449" s="8">
        <v>3150</v>
      </c>
      <c r="FV449" s="8">
        <v>0.81</v>
      </c>
      <c r="FW449" s="8">
        <v>459.4</v>
      </c>
      <c r="FY449" s="8">
        <v>1.6</v>
      </c>
      <c r="GA449" s="8">
        <v>698</v>
      </c>
      <c r="GC449" s="8">
        <v>85</v>
      </c>
      <c r="GE449" s="8">
        <v>8493</v>
      </c>
      <c r="GT449" s="8">
        <v>235.03</v>
      </c>
      <c r="GU449" s="8">
        <v>0.34</v>
      </c>
      <c r="GV449" s="8">
        <v>96.84</v>
      </c>
      <c r="GW449" s="8">
        <v>0.13</v>
      </c>
      <c r="GX449" s="8">
        <v>112.59</v>
      </c>
      <c r="GY449" s="8">
        <v>0.1</v>
      </c>
      <c r="GZ449" s="8">
        <v>15.75</v>
      </c>
      <c r="HA449" s="8">
        <v>0.12</v>
      </c>
      <c r="HB449" s="8">
        <v>253.87</v>
      </c>
      <c r="HC449" s="8">
        <v>0.34</v>
      </c>
      <c r="HD449" s="8">
        <v>175.94</v>
      </c>
      <c r="HE449" s="8">
        <v>0.38</v>
      </c>
      <c r="HF449" s="8">
        <v>118.18</v>
      </c>
      <c r="HG449" s="8">
        <v>0.1</v>
      </c>
      <c r="HH449" s="8">
        <v>57.75</v>
      </c>
      <c r="HI449" s="8">
        <v>0.46</v>
      </c>
      <c r="HJ449" s="8">
        <v>229.7</v>
      </c>
      <c r="HK449" s="8">
        <v>0.05</v>
      </c>
      <c r="HL449" s="8">
        <v>96.19</v>
      </c>
      <c r="HM449" s="8">
        <v>0.12</v>
      </c>
      <c r="HN449" s="8">
        <v>110.95</v>
      </c>
      <c r="HO449" s="8">
        <v>0.05</v>
      </c>
      <c r="HP449" s="8">
        <v>14.76</v>
      </c>
      <c r="HQ449" s="8">
        <v>0.05</v>
      </c>
      <c r="HR449" s="8">
        <v>73.52</v>
      </c>
      <c r="HS449" s="8">
        <v>0.21</v>
      </c>
      <c r="HT449" s="8">
        <v>48.39</v>
      </c>
      <c r="HU449" s="8">
        <v>0.75</v>
      </c>
      <c r="HV449" s="8">
        <v>43.17</v>
      </c>
      <c r="HW449" s="8">
        <v>0.13</v>
      </c>
      <c r="HX449" s="8">
        <v>5.23</v>
      </c>
      <c r="HY449" s="8">
        <v>0.86</v>
      </c>
      <c r="HZ449" s="8">
        <v>72.900000000000006</v>
      </c>
      <c r="IA449" s="8">
        <v>0.21</v>
      </c>
      <c r="IB449" s="8">
        <v>53.33</v>
      </c>
      <c r="IC449" s="8">
        <v>0.98</v>
      </c>
      <c r="ID449" s="8">
        <v>42.76</v>
      </c>
      <c r="IE449" s="8">
        <v>0.14000000000000001</v>
      </c>
      <c r="IF449" s="8">
        <v>10.58</v>
      </c>
      <c r="IG449" s="8">
        <v>1.07</v>
      </c>
      <c r="KB449" s="8">
        <v>267.19</v>
      </c>
      <c r="KC449" s="8">
        <v>0.31</v>
      </c>
      <c r="KD449" s="8">
        <v>178.31</v>
      </c>
      <c r="KE449" s="8">
        <v>0.41</v>
      </c>
      <c r="KF449" s="8">
        <v>121.97</v>
      </c>
      <c r="KG449" s="8">
        <v>0.08</v>
      </c>
      <c r="KH449" s="8">
        <v>56.35</v>
      </c>
      <c r="KI449" s="8">
        <v>0.46</v>
      </c>
      <c r="KJ449" s="8">
        <v>251.89</v>
      </c>
      <c r="KK449" s="8">
        <v>0.38</v>
      </c>
      <c r="KL449" s="8">
        <v>117.61</v>
      </c>
      <c r="KM449" s="8">
        <v>0.11</v>
      </c>
      <c r="KN449" s="8">
        <v>22.29</v>
      </c>
      <c r="KO449" s="8">
        <v>0.15</v>
      </c>
      <c r="KP449" s="8">
        <v>241.9</v>
      </c>
      <c r="KQ449" s="8">
        <v>0.05</v>
      </c>
      <c r="KR449" s="8">
        <v>91.09</v>
      </c>
      <c r="KS449" s="8">
        <v>0.09</v>
      </c>
      <c r="KT449" s="8">
        <v>114.66</v>
      </c>
      <c r="KU449" s="8">
        <v>0.05</v>
      </c>
      <c r="KV449" s="8">
        <v>23.57</v>
      </c>
      <c r="KW449" s="8">
        <v>0.05</v>
      </c>
      <c r="KX449" s="8">
        <v>76.78</v>
      </c>
      <c r="KY449" s="8">
        <v>0.15</v>
      </c>
      <c r="KZ449" s="8">
        <v>45.28</v>
      </c>
      <c r="LA449" s="8">
        <v>0.1</v>
      </c>
      <c r="LB449" s="8">
        <v>2.19</v>
      </c>
      <c r="LC449" s="8">
        <v>0.59</v>
      </c>
      <c r="LD449" s="8">
        <v>76.39</v>
      </c>
      <c r="LE449" s="8">
        <v>0.13</v>
      </c>
      <c r="LF449" s="8">
        <v>54.39</v>
      </c>
      <c r="LG449" s="8">
        <v>1.24</v>
      </c>
      <c r="LH449" s="8">
        <v>45.03</v>
      </c>
      <c r="LI449" s="8">
        <v>0.08</v>
      </c>
      <c r="LJ449" s="8">
        <v>9.35</v>
      </c>
      <c r="LK449" s="8">
        <v>1.29</v>
      </c>
      <c r="LL449" s="8">
        <v>95.54</v>
      </c>
      <c r="LM449" s="8">
        <v>0.15</v>
      </c>
      <c r="MP449" s="8">
        <v>97.02</v>
      </c>
      <c r="MQ449" s="8">
        <v>0.14000000000000001</v>
      </c>
      <c r="MR449" s="8">
        <v>96.94</v>
      </c>
      <c r="MS449" s="8">
        <v>0.12</v>
      </c>
      <c r="MT449" s="8">
        <v>95.54</v>
      </c>
      <c r="MU449" s="8">
        <v>0.15</v>
      </c>
      <c r="MV449" s="8">
        <v>95.84</v>
      </c>
      <c r="MW449" s="8">
        <v>0.13</v>
      </c>
      <c r="MX449" s="8">
        <v>54.84</v>
      </c>
      <c r="MY449" s="8">
        <v>0.06</v>
      </c>
      <c r="MZ449" s="8">
        <v>55.52</v>
      </c>
      <c r="NA449" s="8">
        <v>0.05</v>
      </c>
      <c r="NB449" s="8">
        <v>55.44</v>
      </c>
      <c r="NC449" s="8">
        <v>0.05</v>
      </c>
      <c r="ND449" s="8">
        <v>55.2</v>
      </c>
      <c r="NE449" s="8">
        <v>0.05</v>
      </c>
      <c r="NF449" s="8">
        <v>55.28</v>
      </c>
      <c r="NG449" s="8">
        <v>0.05</v>
      </c>
      <c r="NJ449" s="8">
        <v>96.81</v>
      </c>
      <c r="NK449" s="8">
        <v>0.14000000000000001</v>
      </c>
      <c r="NL449" s="8">
        <v>93.52</v>
      </c>
      <c r="NM449" s="8">
        <v>0.13</v>
      </c>
      <c r="NN449" s="8">
        <v>48.82</v>
      </c>
      <c r="NO449" s="8">
        <v>1.34</v>
      </c>
      <c r="NP449" s="8">
        <v>53.25</v>
      </c>
      <c r="NQ449" s="8">
        <v>1.19</v>
      </c>
      <c r="NR449" s="8">
        <v>178.44</v>
      </c>
      <c r="NS449" s="8">
        <v>0.44</v>
      </c>
      <c r="NT449" s="8">
        <v>95.76</v>
      </c>
      <c r="NU449" s="8">
        <v>0.14000000000000001</v>
      </c>
      <c r="NV449" s="8">
        <v>90.16</v>
      </c>
      <c r="NW449" s="8">
        <v>0.09</v>
      </c>
      <c r="NX449" s="8">
        <v>48.59</v>
      </c>
      <c r="NY449" s="8">
        <v>0.48</v>
      </c>
      <c r="NZ449" s="8">
        <v>55.42</v>
      </c>
      <c r="OA449" s="8">
        <v>1.0900000000000001</v>
      </c>
      <c r="OB449" s="8">
        <v>96.19</v>
      </c>
      <c r="OC449" s="8">
        <v>0.12</v>
      </c>
      <c r="OD449" s="8">
        <v>91.09</v>
      </c>
      <c r="OE449" s="8">
        <v>0.09</v>
      </c>
      <c r="OF449" s="8">
        <v>92.21</v>
      </c>
      <c r="OG449" s="8">
        <v>0.11</v>
      </c>
      <c r="OH449" s="8">
        <v>97.68</v>
      </c>
      <c r="OI449" s="8">
        <v>0.11</v>
      </c>
      <c r="OJ449" s="8">
        <v>97.4</v>
      </c>
      <c r="OK449" s="8">
        <v>0.12</v>
      </c>
      <c r="OL449" s="8">
        <v>96.22</v>
      </c>
      <c r="OM449" s="8">
        <v>0.1</v>
      </c>
      <c r="ON449" s="8">
        <v>96.48</v>
      </c>
      <c r="OO449" s="8">
        <v>0.13</v>
      </c>
      <c r="OP449" s="8">
        <v>96.94</v>
      </c>
      <c r="OQ449" s="8">
        <v>0.12</v>
      </c>
      <c r="OR449" s="8">
        <v>95.84</v>
      </c>
      <c r="OS449" s="8">
        <v>0.13</v>
      </c>
      <c r="PJ449" s="8">
        <v>96.84</v>
      </c>
      <c r="PK449" s="8">
        <v>0.13</v>
      </c>
      <c r="PL449" s="8">
        <v>95.32</v>
      </c>
      <c r="PM449" s="8">
        <v>0.13</v>
      </c>
      <c r="PN449" s="8">
        <v>97.02</v>
      </c>
      <c r="PO449" s="8">
        <v>0.14000000000000001</v>
      </c>
      <c r="PP449" s="8">
        <v>95.54</v>
      </c>
      <c r="PQ449" s="8">
        <v>0.15</v>
      </c>
      <c r="QH449" s="8">
        <v>47.48</v>
      </c>
      <c r="QI449" s="8">
        <v>0.52</v>
      </c>
      <c r="QV449" s="8">
        <v>176.83</v>
      </c>
      <c r="QW449" s="8">
        <v>0.48</v>
      </c>
      <c r="QX449" s="8">
        <v>93.9</v>
      </c>
      <c r="QY449" s="8">
        <v>0.21</v>
      </c>
      <c r="QZ449" s="8">
        <v>95.73</v>
      </c>
      <c r="RA449" s="8">
        <v>0.1</v>
      </c>
      <c r="RB449" s="8">
        <v>75.489999999999995</v>
      </c>
      <c r="RC449" s="8">
        <v>0.06</v>
      </c>
      <c r="RD449" s="8">
        <v>77.13</v>
      </c>
      <c r="RE449" s="8">
        <v>0.06</v>
      </c>
      <c r="RF449" s="8">
        <v>75.28</v>
      </c>
      <c r="RG449" s="8">
        <v>0.06</v>
      </c>
      <c r="RH449" s="8">
        <v>77.239999999999995</v>
      </c>
      <c r="RI449" s="8">
        <v>0.06</v>
      </c>
      <c r="RJ449" s="8">
        <v>75.73</v>
      </c>
      <c r="RK449" s="8">
        <v>0.06</v>
      </c>
      <c r="RL449" s="8">
        <v>75.87</v>
      </c>
      <c r="RM449" s="8">
        <v>7.0000000000000007E-2</v>
      </c>
      <c r="RN449" s="8">
        <v>75.8</v>
      </c>
      <c r="RO449" s="8">
        <v>7.0000000000000007E-2</v>
      </c>
      <c r="RP449" s="8">
        <v>79.77</v>
      </c>
      <c r="RQ449" s="8">
        <v>0.11</v>
      </c>
      <c r="RR449" s="8">
        <v>77.88</v>
      </c>
      <c r="RS449" s="8">
        <v>0.06</v>
      </c>
      <c r="RT449" s="8">
        <v>77.58</v>
      </c>
      <c r="RU449" s="8">
        <v>0.05</v>
      </c>
      <c r="RV449" s="8">
        <v>76.11</v>
      </c>
      <c r="RW449" s="8">
        <v>0.09</v>
      </c>
      <c r="RX449" s="8">
        <v>77.38</v>
      </c>
      <c r="RY449" s="8">
        <v>0.08</v>
      </c>
      <c r="RZ449" s="8">
        <v>77.3</v>
      </c>
      <c r="SA449" s="8">
        <v>7.0000000000000007E-2</v>
      </c>
      <c r="SB449" s="8">
        <v>77.41</v>
      </c>
      <c r="SC449" s="8">
        <v>0.06</v>
      </c>
      <c r="SD449" s="8">
        <v>76.98</v>
      </c>
      <c r="SE449" s="8">
        <v>7.0000000000000007E-2</v>
      </c>
      <c r="SF449" s="8">
        <v>75.900000000000006</v>
      </c>
      <c r="SG449" s="8">
        <v>7.0000000000000007E-2</v>
      </c>
      <c r="SH449" s="8">
        <v>76.45</v>
      </c>
      <c r="SI449" s="8">
        <v>7.0000000000000007E-2</v>
      </c>
      <c r="SJ449" s="8">
        <v>75.56</v>
      </c>
      <c r="SK449" s="8">
        <v>7.0000000000000007E-2</v>
      </c>
      <c r="SL449" s="8">
        <v>75.34</v>
      </c>
      <c r="SM449" s="8">
        <v>0.08</v>
      </c>
      <c r="SN449" s="8">
        <v>75.34</v>
      </c>
      <c r="SO449" s="8">
        <v>7.0000000000000007E-2</v>
      </c>
      <c r="SP449" s="8">
        <v>75.3</v>
      </c>
      <c r="SQ449" s="8">
        <v>7.0000000000000007E-2</v>
      </c>
      <c r="SR449" s="8">
        <v>75.67</v>
      </c>
      <c r="SS449" s="8">
        <v>0.08</v>
      </c>
      <c r="ST449" s="8">
        <v>75.41</v>
      </c>
      <c r="SU449" s="8">
        <v>7.0000000000000007E-2</v>
      </c>
      <c r="SV449" s="8">
        <v>75.290000000000006</v>
      </c>
      <c r="SW449" s="8">
        <v>0.05</v>
      </c>
      <c r="SX449" s="8">
        <v>80.81</v>
      </c>
      <c r="SY449" s="8">
        <v>0.09</v>
      </c>
      <c r="SZ449" s="8">
        <v>79.78</v>
      </c>
      <c r="TA449" s="8">
        <v>0.12</v>
      </c>
      <c r="TD449" s="8">
        <v>76.44</v>
      </c>
      <c r="TE449" s="8">
        <v>7.0000000000000007E-2</v>
      </c>
      <c r="TF449" s="8">
        <v>75.27</v>
      </c>
      <c r="TG449" s="8">
        <v>0.06</v>
      </c>
      <c r="TH449" s="8">
        <v>75.63</v>
      </c>
      <c r="TI449" s="8">
        <v>7.0000000000000007E-2</v>
      </c>
      <c r="TJ449" s="8">
        <v>75.790000000000006</v>
      </c>
      <c r="TK449" s="8">
        <v>7.0000000000000007E-2</v>
      </c>
      <c r="TL449" s="8">
        <v>76.69</v>
      </c>
      <c r="TN449" s="8">
        <v>75.22</v>
      </c>
      <c r="TO449" s="8">
        <v>0.08</v>
      </c>
      <c r="TP449" s="8">
        <v>80.14</v>
      </c>
      <c r="TQ449" s="8">
        <v>0.09</v>
      </c>
      <c r="TR449" s="8">
        <v>80.27</v>
      </c>
      <c r="TS449" s="8">
        <v>0.08</v>
      </c>
      <c r="TT449" s="8">
        <v>77.44</v>
      </c>
      <c r="TU449" s="8">
        <v>7.0000000000000007E-2</v>
      </c>
      <c r="TV449" s="8">
        <v>75.77</v>
      </c>
      <c r="TW449" s="8">
        <v>0.08</v>
      </c>
      <c r="TX449" s="8">
        <v>75.36</v>
      </c>
      <c r="TY449" s="8">
        <v>7.0000000000000007E-2</v>
      </c>
      <c r="UL449" s="8">
        <v>75.45</v>
      </c>
      <c r="UM449" s="8">
        <v>7.0000000000000007E-2</v>
      </c>
      <c r="WJ449" s="8" t="s">
        <v>584</v>
      </c>
      <c r="WK449" s="8">
        <v>75</v>
      </c>
      <c r="WL449" s="8">
        <v>0.01</v>
      </c>
      <c r="WM449" s="8">
        <v>61.994</v>
      </c>
      <c r="WN449" s="8">
        <v>2.5000000000000001E-2</v>
      </c>
      <c r="WO449" s="8">
        <v>55.378999999999998</v>
      </c>
      <c r="WP449" s="8">
        <v>1.4E-2</v>
      </c>
      <c r="WQ449" s="8">
        <v>53.08</v>
      </c>
      <c r="WR449" s="8">
        <v>2.1999999999999999E-2</v>
      </c>
      <c r="WS449" s="8">
        <v>95.007000000000005</v>
      </c>
      <c r="WT449" s="8">
        <v>1.2E-2</v>
      </c>
      <c r="WU449" s="8">
        <v>75.006</v>
      </c>
      <c r="WV449" s="8">
        <v>2.3E-2</v>
      </c>
      <c r="WW449" s="8">
        <v>2692.1</v>
      </c>
      <c r="WX449" s="8">
        <v>2</v>
      </c>
      <c r="WY449" s="8">
        <v>2657.9</v>
      </c>
      <c r="WZ449" s="8">
        <v>2</v>
      </c>
      <c r="XA449" s="8">
        <v>0.53700000000000003</v>
      </c>
      <c r="XB449" s="8">
        <v>2E-3</v>
      </c>
      <c r="XC449" s="8">
        <v>-0.246</v>
      </c>
      <c r="XD449" s="8">
        <v>2E-3</v>
      </c>
      <c r="XE449" s="8">
        <v>0.152</v>
      </c>
      <c r="XF449" s="8">
        <v>3.0000000000000001E-3</v>
      </c>
      <c r="XG449" s="8">
        <v>1.4999</v>
      </c>
      <c r="XH449" s="8">
        <v>2.2000000000000001E-3</v>
      </c>
      <c r="XI449" s="8">
        <v>29.361000000000001</v>
      </c>
      <c r="XJ449" s="8">
        <v>0</v>
      </c>
      <c r="XK449" s="8">
        <v>8521</v>
      </c>
      <c r="XL449" s="8">
        <v>19</v>
      </c>
      <c r="XM449" s="8">
        <v>1320</v>
      </c>
      <c r="XO449" s="1">
        <v>0</v>
      </c>
      <c r="XP449" s="2">
        <v>0</v>
      </c>
      <c r="XQ449" s="4">
        <v>13.029</v>
      </c>
      <c r="XR449" s="4">
        <v>0.23100000000000001</v>
      </c>
      <c r="XS449" s="45">
        <f t="shared" si="355"/>
        <v>1.3232608529985261</v>
      </c>
      <c r="XT449" s="9">
        <f t="shared" si="309"/>
        <v>12380.149448269953</v>
      </c>
      <c r="XU449" s="46">
        <f t="shared" si="310"/>
        <v>167.67874894488187</v>
      </c>
      <c r="XV449" s="9">
        <f t="shared" si="356"/>
        <v>0</v>
      </c>
      <c r="XW449" s="9">
        <f t="shared" si="311"/>
        <v>0</v>
      </c>
      <c r="XX449" s="9">
        <f t="shared" si="312"/>
        <v>12380.149448269953</v>
      </c>
      <c r="XY449" s="15">
        <f t="shared" si="313"/>
        <v>8.776669310441524E-3</v>
      </c>
      <c r="XZ449" s="9">
        <f t="shared" si="314"/>
        <v>27.604309226416163</v>
      </c>
      <c r="YA449" s="9">
        <f t="shared" si="315"/>
        <v>54.055739147001475</v>
      </c>
      <c r="YB449" s="10">
        <v>14.100120666438789</v>
      </c>
      <c r="YC449" s="10">
        <v>13.047176908076198</v>
      </c>
      <c r="YD449" s="3">
        <v>1.3924361056589557E-2</v>
      </c>
      <c r="YE449" s="9">
        <v>38.162799907322629</v>
      </c>
      <c r="YF449" s="15">
        <v>8.776669310441524E-3</v>
      </c>
      <c r="YG449" s="9">
        <v>27.604309226416159</v>
      </c>
      <c r="YH449" s="15">
        <v>8.0206832587600141E-3</v>
      </c>
      <c r="YI449" s="9">
        <v>21.998119711219346</v>
      </c>
      <c r="YJ449" s="9">
        <f t="shared" si="316"/>
        <v>75.000000000000014</v>
      </c>
      <c r="YK449" s="9">
        <f t="shared" si="317"/>
        <v>61.994009133781205</v>
      </c>
      <c r="YL449" s="9">
        <f t="shared" si="318"/>
        <v>21.675824731959946</v>
      </c>
      <c r="YM449" s="9">
        <f t="shared" si="357"/>
        <v>73395.524043119105</v>
      </c>
      <c r="YN449" s="9">
        <f t="shared" si="358"/>
        <v>62230.33906648124</v>
      </c>
      <c r="YO449" s="9">
        <f t="shared" si="359"/>
        <v>7201</v>
      </c>
      <c r="YP449" s="14">
        <f t="shared" si="360"/>
        <v>0.33485710907331706</v>
      </c>
      <c r="YQ449" s="9">
        <f t="shared" si="361"/>
        <v>69462.651613267983</v>
      </c>
      <c r="YR449" s="9">
        <f t="shared" si="362"/>
        <v>58297.466636630124</v>
      </c>
      <c r="YS449" s="10">
        <f t="shared" si="363"/>
        <v>8.1519365817706824</v>
      </c>
      <c r="YT449" s="15">
        <f t="shared" si="364"/>
        <v>0.13391346163059795</v>
      </c>
      <c r="YU449" s="16">
        <f t="shared" si="365"/>
        <v>-5.9284844944562174</v>
      </c>
      <c r="YV449" s="16">
        <f t="shared" si="366"/>
        <v>-20.944260852998539</v>
      </c>
      <c r="YW449" s="47">
        <f t="shared" si="367"/>
        <v>50.817357821505119</v>
      </c>
      <c r="YX449" s="5">
        <f t="shared" si="368"/>
        <v>73395.524043119105</v>
      </c>
      <c r="YY449" s="5">
        <f t="shared" si="369"/>
        <v>69405.464033460623</v>
      </c>
      <c r="YZ449" s="5">
        <f t="shared" si="370"/>
        <v>3990.060009658438</v>
      </c>
      <c r="ZA449" s="5">
        <f t="shared" si="371"/>
        <v>0</v>
      </c>
      <c r="ZB449" s="5">
        <f t="shared" si="372"/>
        <v>73395.524043119061</v>
      </c>
      <c r="ZC449" s="6">
        <f t="shared" si="373"/>
        <v>0.99999999999999944</v>
      </c>
    </row>
    <row r="450" spans="1:679" s="8" customFormat="1" x14ac:dyDescent="0.25">
      <c r="A450" s="8">
        <v>2</v>
      </c>
      <c r="B450" s="8" t="s">
        <v>1015</v>
      </c>
      <c r="C450" s="8" t="s">
        <v>1016</v>
      </c>
      <c r="D450" s="8" t="s">
        <v>1015</v>
      </c>
      <c r="E450" s="8" t="s">
        <v>3314</v>
      </c>
      <c r="F450" s="8" t="s">
        <v>3316</v>
      </c>
      <c r="G450" s="8" t="s">
        <v>3316</v>
      </c>
      <c r="H450" s="8" t="s">
        <v>3325</v>
      </c>
      <c r="I450" s="8" t="s">
        <v>3310</v>
      </c>
      <c r="J450" s="8" t="s">
        <v>3310</v>
      </c>
      <c r="K450" s="8">
        <v>865</v>
      </c>
      <c r="L450" s="8">
        <v>5.75</v>
      </c>
      <c r="N450" s="7">
        <v>0</v>
      </c>
      <c r="O450" s="7">
        <v>0</v>
      </c>
      <c r="P450" s="8" t="s">
        <v>3369</v>
      </c>
      <c r="Q450" s="8" t="s">
        <v>1011</v>
      </c>
      <c r="R450" s="8" t="s">
        <v>1017</v>
      </c>
      <c r="S450" s="8" t="s">
        <v>119</v>
      </c>
      <c r="T450" s="8" t="s">
        <v>120</v>
      </c>
      <c r="U450" s="8" t="s">
        <v>135</v>
      </c>
      <c r="V450" s="8" t="s">
        <v>3378</v>
      </c>
      <c r="W450" s="8" t="s">
        <v>3382</v>
      </c>
      <c r="X450" s="8" t="s">
        <v>3388</v>
      </c>
      <c r="Y450" s="8" t="s">
        <v>3388</v>
      </c>
      <c r="Z450" s="8" t="s">
        <v>122</v>
      </c>
      <c r="AA450" s="8" t="s">
        <v>123</v>
      </c>
      <c r="AB450" s="8" t="s">
        <v>124</v>
      </c>
      <c r="AC450" s="8" t="s">
        <v>1018</v>
      </c>
      <c r="AD450" s="8" t="s">
        <v>126</v>
      </c>
      <c r="AE450" s="8" t="s">
        <v>3393</v>
      </c>
      <c r="AF450" s="8" t="s">
        <v>127</v>
      </c>
      <c r="AG450" s="8">
        <v>75</v>
      </c>
      <c r="AH450" s="8">
        <v>62</v>
      </c>
      <c r="AI450" s="8">
        <v>95</v>
      </c>
      <c r="AJ450" s="8">
        <v>75</v>
      </c>
      <c r="AK450" s="8">
        <v>9</v>
      </c>
      <c r="AL450" s="8">
        <v>8.6999999999999993</v>
      </c>
      <c r="AM450" s="8">
        <v>6.4</v>
      </c>
      <c r="AN450" s="8">
        <v>6.2</v>
      </c>
      <c r="AO450" s="8">
        <v>460</v>
      </c>
      <c r="AP450" s="8">
        <v>0</v>
      </c>
      <c r="AQ450" s="8">
        <v>15.2</v>
      </c>
      <c r="AR450" s="8">
        <v>0</v>
      </c>
      <c r="AS450" s="8">
        <v>58510</v>
      </c>
      <c r="AT450" s="8">
        <v>56</v>
      </c>
      <c r="AU450" s="8">
        <v>58786</v>
      </c>
      <c r="AV450" s="8">
        <v>364</v>
      </c>
      <c r="AW450" s="8">
        <v>11904</v>
      </c>
      <c r="AX450" s="8">
        <v>191</v>
      </c>
      <c r="AY450" s="8">
        <v>70424</v>
      </c>
      <c r="AZ450" s="8">
        <v>189</v>
      </c>
      <c r="BA450" s="8">
        <v>8.1717335809999998</v>
      </c>
      <c r="BB450" s="8">
        <v>854</v>
      </c>
      <c r="BC450" s="8">
        <v>1310</v>
      </c>
      <c r="BE450" s="8">
        <v>6.7892782550000002</v>
      </c>
      <c r="CO450" s="8" t="s">
        <v>1019</v>
      </c>
      <c r="CP450" s="8" t="s">
        <v>975</v>
      </c>
      <c r="CQ450" s="8">
        <v>74.971999999999994</v>
      </c>
      <c r="CR450" s="8">
        <v>1.2E-2</v>
      </c>
      <c r="CS450" s="8">
        <v>62.003999999999998</v>
      </c>
      <c r="CT450" s="8">
        <v>0.03</v>
      </c>
      <c r="CU450" s="8">
        <v>94.998000000000005</v>
      </c>
      <c r="CV450" s="8">
        <v>1.4999999999999999E-2</v>
      </c>
      <c r="CW450" s="8">
        <v>74.998999999999995</v>
      </c>
      <c r="CX450" s="8">
        <v>2.8000000000000001E-2</v>
      </c>
      <c r="CY450" s="8">
        <v>75.239999999999995</v>
      </c>
      <c r="CZ450" s="8">
        <v>0.13</v>
      </c>
      <c r="DA450" s="8">
        <v>55.54</v>
      </c>
      <c r="DB450" s="8">
        <v>0.04</v>
      </c>
      <c r="DC450" s="8">
        <v>59.32</v>
      </c>
      <c r="DD450" s="8">
        <v>0.02</v>
      </c>
      <c r="DE450" s="8">
        <v>0.152</v>
      </c>
      <c r="DF450" s="8">
        <v>3.0000000000000001E-3</v>
      </c>
      <c r="DG450" s="8">
        <v>1.5028999999999999</v>
      </c>
      <c r="DH450" s="8">
        <v>2.2000000000000001E-3</v>
      </c>
      <c r="DI450" s="8">
        <v>58510</v>
      </c>
      <c r="DJ450" s="8">
        <v>56</v>
      </c>
      <c r="DK450" s="8">
        <v>11904</v>
      </c>
      <c r="DL450" s="8">
        <v>191</v>
      </c>
      <c r="DM450" s="8">
        <v>8.1709999999999994</v>
      </c>
      <c r="DN450" s="8">
        <v>2.7E-2</v>
      </c>
      <c r="DU450" s="8">
        <v>460</v>
      </c>
      <c r="DV450" s="8">
        <v>2</v>
      </c>
      <c r="DW450" s="8">
        <v>461.6</v>
      </c>
      <c r="DX450" s="8">
        <v>2</v>
      </c>
      <c r="DY450" s="8">
        <v>460</v>
      </c>
      <c r="DZ450" s="8">
        <v>2</v>
      </c>
      <c r="EA450" s="8">
        <v>15.2</v>
      </c>
      <c r="EB450" s="8">
        <v>0.1</v>
      </c>
      <c r="EC450" s="8">
        <v>13</v>
      </c>
      <c r="ED450" s="8">
        <v>0</v>
      </c>
      <c r="EE450" s="8">
        <v>13.2</v>
      </c>
      <c r="EF450" s="8">
        <v>0</v>
      </c>
      <c r="EG450" s="8">
        <v>6943.1</v>
      </c>
      <c r="EH450" s="8">
        <v>44.2</v>
      </c>
      <c r="EI450" s="8">
        <v>3197.9</v>
      </c>
      <c r="EJ450" s="8">
        <v>48.8</v>
      </c>
      <c r="EK450" s="8">
        <v>1675</v>
      </c>
      <c r="EL450" s="8">
        <v>33.1</v>
      </c>
      <c r="EM450" s="8">
        <v>460</v>
      </c>
      <c r="EO450" s="8">
        <v>460</v>
      </c>
      <c r="EQ450" s="8">
        <v>460</v>
      </c>
      <c r="ES450" s="8">
        <v>2.9</v>
      </c>
      <c r="EU450" s="8">
        <v>3</v>
      </c>
      <c r="EW450" s="8">
        <v>2.8</v>
      </c>
      <c r="EY450" s="8">
        <v>0.49</v>
      </c>
      <c r="EZ450" s="8">
        <v>460</v>
      </c>
      <c r="FB450" s="8">
        <v>460</v>
      </c>
      <c r="FD450" s="8">
        <v>460</v>
      </c>
      <c r="FF450" s="8">
        <v>5.2</v>
      </c>
      <c r="FH450" s="8">
        <v>5</v>
      </c>
      <c r="FJ450" s="8">
        <v>4.5</v>
      </c>
      <c r="FL450" s="8">
        <v>3290</v>
      </c>
      <c r="FN450" s="8">
        <v>0.84</v>
      </c>
      <c r="FO450" s="8">
        <v>460</v>
      </c>
      <c r="FP450" s="8">
        <v>460</v>
      </c>
      <c r="FQ450" s="8">
        <v>460</v>
      </c>
      <c r="FR450" s="8">
        <v>5.3</v>
      </c>
      <c r="FS450" s="8">
        <v>5</v>
      </c>
      <c r="FT450" s="8">
        <v>4.4000000000000004</v>
      </c>
      <c r="FU450" s="8">
        <v>3230</v>
      </c>
      <c r="FV450" s="8">
        <v>0.82</v>
      </c>
      <c r="FW450" s="8">
        <v>459.2</v>
      </c>
      <c r="FY450" s="8">
        <v>1.6</v>
      </c>
      <c r="GA450" s="8">
        <v>698</v>
      </c>
      <c r="GC450" s="8">
        <v>85</v>
      </c>
      <c r="GE450" s="8">
        <v>8613</v>
      </c>
      <c r="GT450" s="8">
        <v>237.98</v>
      </c>
      <c r="GU450" s="8">
        <v>0.3</v>
      </c>
      <c r="GV450" s="8">
        <v>96.18</v>
      </c>
      <c r="GW450" s="8">
        <v>0.1</v>
      </c>
      <c r="GX450" s="8">
        <v>113.49</v>
      </c>
      <c r="GY450" s="8">
        <v>0.09</v>
      </c>
      <c r="GZ450" s="8">
        <v>17.309999999999999</v>
      </c>
      <c r="HA450" s="8">
        <v>0.09</v>
      </c>
      <c r="HB450" s="8">
        <v>256.39</v>
      </c>
      <c r="HC450" s="8">
        <v>0.32</v>
      </c>
      <c r="HD450" s="8">
        <v>176.78</v>
      </c>
      <c r="HE450" s="8">
        <v>0.35</v>
      </c>
      <c r="HF450" s="8">
        <v>118.91</v>
      </c>
      <c r="HG450" s="8">
        <v>0.09</v>
      </c>
      <c r="HH450" s="8">
        <v>57.86</v>
      </c>
      <c r="HI450" s="8">
        <v>0.4</v>
      </c>
      <c r="HJ450" s="8">
        <v>233.4</v>
      </c>
      <c r="HK450" s="8">
        <v>0.05</v>
      </c>
      <c r="HL450" s="8">
        <v>95.64</v>
      </c>
      <c r="HM450" s="8">
        <v>0.1</v>
      </c>
      <c r="HN450" s="8">
        <v>112.1</v>
      </c>
      <c r="HO450" s="8">
        <v>0.05</v>
      </c>
      <c r="HP450" s="8">
        <v>16.46</v>
      </c>
      <c r="HQ450" s="8">
        <v>0.05</v>
      </c>
      <c r="HR450" s="8">
        <v>73.55</v>
      </c>
      <c r="HS450" s="8">
        <v>0.17</v>
      </c>
      <c r="HT450" s="8">
        <v>48.17</v>
      </c>
      <c r="HU450" s="8">
        <v>0.68</v>
      </c>
      <c r="HV450" s="8">
        <v>43.19</v>
      </c>
      <c r="HW450" s="8">
        <v>0.12</v>
      </c>
      <c r="HX450" s="8">
        <v>4.9800000000000004</v>
      </c>
      <c r="HY450" s="8">
        <v>0.77</v>
      </c>
      <c r="HZ450" s="8">
        <v>72.94</v>
      </c>
      <c r="IA450" s="8">
        <v>0.18</v>
      </c>
      <c r="IB450" s="8">
        <v>53.21</v>
      </c>
      <c r="IC450" s="8">
        <v>0.85</v>
      </c>
      <c r="ID450" s="8">
        <v>42.79</v>
      </c>
      <c r="IE450" s="8">
        <v>0.12</v>
      </c>
      <c r="IF450" s="8">
        <v>10.42</v>
      </c>
      <c r="IG450" s="8">
        <v>0.92</v>
      </c>
      <c r="KB450" s="8">
        <v>273.27</v>
      </c>
      <c r="KC450" s="8">
        <v>0.36</v>
      </c>
      <c r="KD450" s="8">
        <v>181.04</v>
      </c>
      <c r="KE450" s="8">
        <v>0.18</v>
      </c>
      <c r="KF450" s="8">
        <v>123.65</v>
      </c>
      <c r="KG450" s="8">
        <v>0.1</v>
      </c>
      <c r="KH450" s="8">
        <v>57.39</v>
      </c>
      <c r="KI450" s="8">
        <v>0.22</v>
      </c>
      <c r="KJ450" s="8">
        <v>258.7</v>
      </c>
      <c r="KK450" s="8">
        <v>0.42</v>
      </c>
      <c r="KL450" s="8">
        <v>119.57</v>
      </c>
      <c r="KM450" s="8">
        <v>0.11</v>
      </c>
      <c r="KN450" s="8">
        <v>25</v>
      </c>
      <c r="KO450" s="8">
        <v>0.14000000000000001</v>
      </c>
      <c r="KP450" s="8">
        <v>248.6</v>
      </c>
      <c r="KQ450" s="8">
        <v>0.05</v>
      </c>
      <c r="KR450" s="8">
        <v>90.53</v>
      </c>
      <c r="KS450" s="8">
        <v>7.0000000000000007E-2</v>
      </c>
      <c r="KT450" s="8">
        <v>116.65</v>
      </c>
      <c r="KV450" s="8">
        <v>26.12</v>
      </c>
      <c r="KW450" s="8">
        <v>0.05</v>
      </c>
      <c r="KX450" s="8">
        <v>76.73</v>
      </c>
      <c r="KY450" s="8">
        <v>0.09</v>
      </c>
      <c r="KZ450" s="8">
        <v>45.26</v>
      </c>
      <c r="LA450" s="8">
        <v>0.06</v>
      </c>
      <c r="LB450" s="8">
        <v>2.0099999999999998</v>
      </c>
      <c r="LC450" s="8">
        <v>0.27</v>
      </c>
      <c r="LD450" s="8">
        <v>76.349999999999994</v>
      </c>
      <c r="LE450" s="8">
        <v>0.08</v>
      </c>
      <c r="LF450" s="8">
        <v>54.54</v>
      </c>
      <c r="LG450" s="8">
        <v>0.61</v>
      </c>
      <c r="LH450" s="8">
        <v>45.02</v>
      </c>
      <c r="LI450" s="8">
        <v>0.05</v>
      </c>
      <c r="LJ450" s="8">
        <v>9.52</v>
      </c>
      <c r="LK450" s="8">
        <v>0.64</v>
      </c>
      <c r="LL450" s="8">
        <v>94.85</v>
      </c>
      <c r="LM450" s="8">
        <v>0.1</v>
      </c>
      <c r="MP450" s="8">
        <v>96.38</v>
      </c>
      <c r="MQ450" s="8">
        <v>0.11</v>
      </c>
      <c r="MR450" s="8">
        <v>96.3</v>
      </c>
      <c r="MS450" s="8">
        <v>0.09</v>
      </c>
      <c r="MT450" s="8">
        <v>94.85</v>
      </c>
      <c r="MU450" s="8">
        <v>0.1</v>
      </c>
      <c r="MV450" s="8">
        <v>95.08</v>
      </c>
      <c r="MW450" s="8">
        <v>0.1</v>
      </c>
      <c r="MX450" s="8">
        <v>54.77</v>
      </c>
      <c r="MY450" s="8">
        <v>0.06</v>
      </c>
      <c r="MZ450" s="8">
        <v>55.48</v>
      </c>
      <c r="NA450" s="8">
        <v>0.05</v>
      </c>
      <c r="NB450" s="8">
        <v>55.44</v>
      </c>
      <c r="NC450" s="8">
        <v>0.05</v>
      </c>
      <c r="ND450" s="8">
        <v>55.18</v>
      </c>
      <c r="NE450" s="8">
        <v>0.03</v>
      </c>
      <c r="NF450" s="8">
        <v>55.27</v>
      </c>
      <c r="NG450" s="8">
        <v>0.04</v>
      </c>
      <c r="NJ450" s="8">
        <v>96.21</v>
      </c>
      <c r="NK450" s="8">
        <v>0.1</v>
      </c>
      <c r="NL450" s="8">
        <v>92.92</v>
      </c>
      <c r="NM450" s="8">
        <v>0.1</v>
      </c>
      <c r="NN450" s="8">
        <v>48.58</v>
      </c>
      <c r="NO450" s="8">
        <v>1.0900000000000001</v>
      </c>
      <c r="NP450" s="8">
        <v>53.05</v>
      </c>
      <c r="NQ450" s="8">
        <v>0.98</v>
      </c>
      <c r="NR450" s="8">
        <v>181.13</v>
      </c>
      <c r="NS450" s="8">
        <v>0.19</v>
      </c>
      <c r="NT450" s="8">
        <v>95.02</v>
      </c>
      <c r="NU450" s="8">
        <v>0.1</v>
      </c>
      <c r="NV450" s="8">
        <v>89.66</v>
      </c>
      <c r="NW450" s="8">
        <v>0.06</v>
      </c>
      <c r="NX450" s="8">
        <v>48.54</v>
      </c>
      <c r="NY450" s="8">
        <v>0.18</v>
      </c>
      <c r="NZ450" s="8">
        <v>55.68</v>
      </c>
      <c r="OA450" s="8">
        <v>0.49</v>
      </c>
      <c r="OB450" s="8">
        <v>95.64</v>
      </c>
      <c r="OC450" s="8">
        <v>0.1</v>
      </c>
      <c r="OD450" s="8">
        <v>90.53</v>
      </c>
      <c r="OE450" s="8">
        <v>7.0000000000000007E-2</v>
      </c>
      <c r="OF450" s="8">
        <v>92.36</v>
      </c>
      <c r="OG450" s="8">
        <v>0.11</v>
      </c>
      <c r="OH450" s="8">
        <v>97.16</v>
      </c>
      <c r="OI450" s="8">
        <v>0.09</v>
      </c>
      <c r="OJ450" s="8">
        <v>96.83</v>
      </c>
      <c r="OK450" s="8">
        <v>0.11</v>
      </c>
      <c r="OL450" s="8">
        <v>95.61</v>
      </c>
      <c r="OM450" s="8">
        <v>0.08</v>
      </c>
      <c r="ON450" s="8">
        <v>95.78</v>
      </c>
      <c r="OO450" s="8">
        <v>7.0000000000000007E-2</v>
      </c>
      <c r="OP450" s="8">
        <v>96.3</v>
      </c>
      <c r="OQ450" s="8">
        <v>0.09</v>
      </c>
      <c r="OR450" s="8">
        <v>95.08</v>
      </c>
      <c r="OS450" s="8">
        <v>0.1</v>
      </c>
      <c r="PJ450" s="8">
        <v>96.18</v>
      </c>
      <c r="PK450" s="8">
        <v>0.1</v>
      </c>
      <c r="PL450" s="8">
        <v>94.57</v>
      </c>
      <c r="PM450" s="8">
        <v>0.11</v>
      </c>
      <c r="PN450" s="8">
        <v>96.38</v>
      </c>
      <c r="PO450" s="8">
        <v>0.11</v>
      </c>
      <c r="PP450" s="8">
        <v>94.85</v>
      </c>
      <c r="PQ450" s="8">
        <v>0.1</v>
      </c>
      <c r="QH450" s="8">
        <v>47.27</v>
      </c>
      <c r="QI450" s="8">
        <v>0.23</v>
      </c>
      <c r="QV450" s="8">
        <v>177.72</v>
      </c>
      <c r="QW450" s="8">
        <v>0.42</v>
      </c>
      <c r="QX450" s="8">
        <v>93.94</v>
      </c>
      <c r="QY450" s="8">
        <v>0.22</v>
      </c>
      <c r="QZ450" s="8">
        <v>95.76</v>
      </c>
      <c r="RA450" s="8">
        <v>0.11</v>
      </c>
      <c r="RB450" s="8">
        <v>75.48</v>
      </c>
      <c r="RC450" s="8">
        <v>0.06</v>
      </c>
      <c r="RD450" s="8">
        <v>77.099999999999994</v>
      </c>
      <c r="RE450" s="8">
        <v>0.06</v>
      </c>
      <c r="RF450" s="8">
        <v>75.260000000000005</v>
      </c>
      <c r="RG450" s="8">
        <v>0.06</v>
      </c>
      <c r="RH450" s="8">
        <v>77.22</v>
      </c>
      <c r="RI450" s="8">
        <v>0.06</v>
      </c>
      <c r="RJ450" s="8">
        <v>75.709999999999994</v>
      </c>
      <c r="RK450" s="8">
        <v>0.06</v>
      </c>
      <c r="RL450" s="8">
        <v>75.819999999999993</v>
      </c>
      <c r="RM450" s="8">
        <v>7.0000000000000007E-2</v>
      </c>
      <c r="RN450" s="8">
        <v>75.739999999999995</v>
      </c>
      <c r="RO450" s="8">
        <v>7.0000000000000007E-2</v>
      </c>
      <c r="RP450" s="8">
        <v>79.790000000000006</v>
      </c>
      <c r="RQ450" s="8">
        <v>0.11</v>
      </c>
      <c r="RR450" s="8">
        <v>77.91</v>
      </c>
      <c r="RS450" s="8">
        <v>0.06</v>
      </c>
      <c r="RT450" s="8">
        <v>77.59</v>
      </c>
      <c r="RU450" s="8">
        <v>0.05</v>
      </c>
      <c r="RV450" s="8">
        <v>76.150000000000006</v>
      </c>
      <c r="RW450" s="8">
        <v>7.0000000000000007E-2</v>
      </c>
      <c r="RX450" s="8">
        <v>77.39</v>
      </c>
      <c r="RY450" s="8">
        <v>0.06</v>
      </c>
      <c r="RZ450" s="8">
        <v>77.3</v>
      </c>
      <c r="SA450" s="8">
        <v>0.06</v>
      </c>
      <c r="SB450" s="8">
        <v>77.41</v>
      </c>
      <c r="SC450" s="8">
        <v>0.05</v>
      </c>
      <c r="SD450" s="8">
        <v>76.989999999999995</v>
      </c>
      <c r="SE450" s="8">
        <v>0.06</v>
      </c>
      <c r="SF450" s="8">
        <v>75.900000000000006</v>
      </c>
      <c r="SG450" s="8">
        <v>7.0000000000000007E-2</v>
      </c>
      <c r="SH450" s="8">
        <v>76.44</v>
      </c>
      <c r="SI450" s="8">
        <v>7.0000000000000007E-2</v>
      </c>
      <c r="SJ450" s="8">
        <v>75.56</v>
      </c>
      <c r="SK450" s="8">
        <v>7.0000000000000007E-2</v>
      </c>
      <c r="SL450" s="8">
        <v>75.34</v>
      </c>
      <c r="SM450" s="8">
        <v>7.0000000000000007E-2</v>
      </c>
      <c r="SN450" s="8">
        <v>75.34</v>
      </c>
      <c r="SO450" s="8">
        <v>7.0000000000000007E-2</v>
      </c>
      <c r="SP450" s="8">
        <v>75.31</v>
      </c>
      <c r="SQ450" s="8">
        <v>7.0000000000000007E-2</v>
      </c>
      <c r="SR450" s="8">
        <v>75.680000000000007</v>
      </c>
      <c r="SS450" s="8">
        <v>7.0000000000000007E-2</v>
      </c>
      <c r="ST450" s="8">
        <v>75.42</v>
      </c>
      <c r="SU450" s="8">
        <v>7.0000000000000007E-2</v>
      </c>
      <c r="SV450" s="8">
        <v>75.290000000000006</v>
      </c>
      <c r="SW450" s="8">
        <v>0.05</v>
      </c>
      <c r="SX450" s="8">
        <v>80.81</v>
      </c>
      <c r="SY450" s="8">
        <v>7.0000000000000007E-2</v>
      </c>
      <c r="SZ450" s="8">
        <v>79.790000000000006</v>
      </c>
      <c r="TA450" s="8">
        <v>0.08</v>
      </c>
      <c r="TD450" s="8">
        <v>76.41</v>
      </c>
      <c r="TE450" s="8">
        <v>7.0000000000000007E-2</v>
      </c>
      <c r="TF450" s="8">
        <v>75.319999999999993</v>
      </c>
      <c r="TG450" s="8">
        <v>0.06</v>
      </c>
      <c r="TH450" s="8">
        <v>75.650000000000006</v>
      </c>
      <c r="TI450" s="8">
        <v>7.0000000000000007E-2</v>
      </c>
      <c r="TJ450" s="8">
        <v>75.8</v>
      </c>
      <c r="TK450" s="8">
        <v>7.0000000000000007E-2</v>
      </c>
      <c r="TL450" s="8">
        <v>76.7</v>
      </c>
      <c r="TN450" s="8">
        <v>75.22</v>
      </c>
      <c r="TO450" s="8">
        <v>7.0000000000000007E-2</v>
      </c>
      <c r="TP450" s="8">
        <v>80.2</v>
      </c>
      <c r="TQ450" s="8">
        <v>0.08</v>
      </c>
      <c r="TR450" s="8">
        <v>80.3</v>
      </c>
      <c r="TS450" s="8">
        <v>0.08</v>
      </c>
      <c r="TT450" s="8">
        <v>77.459999999999994</v>
      </c>
      <c r="TU450" s="8">
        <v>0.06</v>
      </c>
      <c r="TV450" s="8">
        <v>75.78</v>
      </c>
      <c r="TW450" s="8">
        <v>7.0000000000000007E-2</v>
      </c>
      <c r="TX450" s="8">
        <v>75.37</v>
      </c>
      <c r="TY450" s="8">
        <v>7.0000000000000007E-2</v>
      </c>
      <c r="UL450" s="8">
        <v>75.459999999999994</v>
      </c>
      <c r="UM450" s="8">
        <v>7.0000000000000007E-2</v>
      </c>
      <c r="WJ450" s="8" t="s">
        <v>584</v>
      </c>
      <c r="WK450" s="8">
        <v>74.971999999999994</v>
      </c>
      <c r="WL450" s="8">
        <v>1.2E-2</v>
      </c>
      <c r="WM450" s="8">
        <v>62.003999999999998</v>
      </c>
      <c r="WN450" s="8">
        <v>0.03</v>
      </c>
      <c r="WO450" s="8">
        <v>55.360999999999997</v>
      </c>
      <c r="WP450" s="8">
        <v>1.0999999999999999E-2</v>
      </c>
      <c r="WQ450" s="8">
        <v>53.07</v>
      </c>
      <c r="WR450" s="8">
        <v>1.7999999999999999E-2</v>
      </c>
      <c r="WS450" s="8">
        <v>94.998000000000005</v>
      </c>
      <c r="WT450" s="8">
        <v>1.4999999999999999E-2</v>
      </c>
      <c r="WU450" s="8">
        <v>74.998999999999995</v>
      </c>
      <c r="WV450" s="8">
        <v>2.8000000000000001E-2</v>
      </c>
      <c r="WW450" s="8">
        <v>2693.8</v>
      </c>
      <c r="WX450" s="8">
        <v>2</v>
      </c>
      <c r="WY450" s="8">
        <v>2661.7</v>
      </c>
      <c r="WZ450" s="8">
        <v>2</v>
      </c>
      <c r="XA450" s="8">
        <v>0.53700000000000003</v>
      </c>
      <c r="XB450" s="8">
        <v>3.0000000000000001E-3</v>
      </c>
      <c r="XC450" s="8">
        <v>-0.247</v>
      </c>
      <c r="XD450" s="8">
        <v>2E-3</v>
      </c>
      <c r="XE450" s="8">
        <v>0.152</v>
      </c>
      <c r="XF450" s="8">
        <v>3.0000000000000001E-3</v>
      </c>
      <c r="XG450" s="8">
        <v>1.5028999999999999</v>
      </c>
      <c r="XH450" s="8">
        <v>2.2000000000000001E-3</v>
      </c>
      <c r="XI450" s="8">
        <v>29.384</v>
      </c>
      <c r="XJ450" s="8">
        <v>1E-3</v>
      </c>
      <c r="XK450" s="8">
        <v>8618</v>
      </c>
      <c r="XL450" s="8">
        <v>19</v>
      </c>
      <c r="XM450" s="8">
        <v>1310</v>
      </c>
      <c r="XO450" s="1">
        <v>0</v>
      </c>
      <c r="XP450" s="2">
        <v>0</v>
      </c>
      <c r="XQ450" s="4">
        <v>13.029</v>
      </c>
      <c r="XR450" s="4">
        <v>0.23100000000000001</v>
      </c>
      <c r="XS450" s="45">
        <f t="shared" si="355"/>
        <v>1.3106276468368878</v>
      </c>
      <c r="XT450" s="9">
        <f t="shared" ref="XT450:XT513" si="374">WW450*60/YC450</f>
        <v>12388.409725282858</v>
      </c>
      <c r="XU450" s="46">
        <f t="shared" ref="XU450:XU513" si="375">XA450*WY450*746/6350</f>
        <v>167.91847927559053</v>
      </c>
      <c r="XV450" s="9">
        <f t="shared" si="356"/>
        <v>0</v>
      </c>
      <c r="XW450" s="9">
        <f t="shared" ref="XW450:XW513" si="376">XV450*60/YB450</f>
        <v>0</v>
      </c>
      <c r="XX450" s="9">
        <f t="shared" ref="XX450:XX513" si="377">XT450-XW450</f>
        <v>12388.409725282858</v>
      </c>
      <c r="XY450" s="15">
        <f t="shared" ref="XY450:XY513" si="378">(XW450*YD450+XX450*YF450)/XT450</f>
        <v>8.7898786786554939E-3</v>
      </c>
      <c r="XZ450" s="9">
        <f t="shared" ref="XZ450:XZ513" si="379">(XW450*YE450+XX450*YG450)/XT450</f>
        <v>27.611934962280973</v>
      </c>
      <c r="YA450" s="9">
        <f t="shared" ref="YA450:YA513" si="380">WO450-XS450</f>
        <v>54.050372353163112</v>
      </c>
      <c r="YB450" s="10">
        <v>14.099858976985802</v>
      </c>
      <c r="YC450" s="10">
        <v>13.04671088413728</v>
      </c>
      <c r="YD450" s="3">
        <v>1.3920380569458816E-2</v>
      </c>
      <c r="YE450" s="9">
        <v>38.156193075317631</v>
      </c>
      <c r="YF450" s="15">
        <v>8.7898786786554939E-3</v>
      </c>
      <c r="YG450" s="9">
        <v>27.611934962280973</v>
      </c>
      <c r="YH450" s="15">
        <v>8.0193892484282103E-3</v>
      </c>
      <c r="YI450" s="9">
        <v>21.992330857815244</v>
      </c>
      <c r="YJ450" s="9">
        <f t="shared" ref="YJ450:YJ513" si="381">psych("tdb","h","w",XZ450,XY450)</f>
        <v>74.971999999999994</v>
      </c>
      <c r="YK450" s="9">
        <f t="shared" ref="YK450:YK513" si="382">psych("Twb","TDB","W",YJ450,XY450)</f>
        <v>62.004008920587083</v>
      </c>
      <c r="YL450" s="9">
        <f t="shared" ref="YL450:YL513" si="383">psych("H","TDB","w",YA450,YH450)</f>
        <v>21.673113590207066</v>
      </c>
      <c r="YM450" s="9">
        <f t="shared" si="357"/>
        <v>73572.552442518077</v>
      </c>
      <c r="YN450" s="9">
        <f t="shared" si="358"/>
        <v>62204.56689811698</v>
      </c>
      <c r="YO450" s="9">
        <f t="shared" si="359"/>
        <v>7308</v>
      </c>
      <c r="YP450" s="14">
        <f t="shared" si="360"/>
        <v>0.33901506977737705</v>
      </c>
      <c r="YQ450" s="9">
        <f t="shared" si="361"/>
        <v>69674.628212285665</v>
      </c>
      <c r="YR450" s="9">
        <f t="shared" si="362"/>
        <v>58306.642667884567</v>
      </c>
      <c r="YS450" s="10">
        <f t="shared" si="363"/>
        <v>8.0847793237741552</v>
      </c>
      <c r="YT450" s="15">
        <f t="shared" si="364"/>
        <v>0.13432170773542795</v>
      </c>
      <c r="YU450" s="16">
        <f t="shared" si="365"/>
        <v>-5.9388213720739067</v>
      </c>
      <c r="YV450" s="16">
        <f t="shared" si="366"/>
        <v>-20.921627646836882</v>
      </c>
      <c r="YW450" s="47">
        <f t="shared" si="367"/>
        <v>50.804098559261625</v>
      </c>
      <c r="YX450" s="5">
        <f t="shared" si="368"/>
        <v>73572.552442518077</v>
      </c>
      <c r="YY450" s="5">
        <f t="shared" si="369"/>
        <v>69617.958140002709</v>
      </c>
      <c r="YZ450" s="5">
        <f t="shared" si="370"/>
        <v>3954.5943025153665</v>
      </c>
      <c r="ZA450" s="5">
        <f t="shared" si="371"/>
        <v>0</v>
      </c>
      <c r="ZB450" s="5">
        <f t="shared" si="372"/>
        <v>73572.552442518077</v>
      </c>
      <c r="ZC450" s="6">
        <f t="shared" si="373"/>
        <v>1</v>
      </c>
    </row>
    <row r="451" spans="1:679" s="8" customFormat="1" x14ac:dyDescent="0.25">
      <c r="A451" s="8">
        <v>2</v>
      </c>
      <c r="B451" s="8" t="s">
        <v>1020</v>
      </c>
      <c r="C451" s="8" t="s">
        <v>1021</v>
      </c>
      <c r="D451" s="8" t="s">
        <v>1020</v>
      </c>
      <c r="E451" s="8" t="s">
        <v>3314</v>
      </c>
      <c r="F451" s="8" t="s">
        <v>3316</v>
      </c>
      <c r="G451" s="8" t="s">
        <v>3316</v>
      </c>
      <c r="H451" s="8" t="s">
        <v>3325</v>
      </c>
      <c r="I451" s="8" t="s">
        <v>3310</v>
      </c>
      <c r="J451" s="8" t="s">
        <v>3310</v>
      </c>
      <c r="K451" s="8">
        <v>865</v>
      </c>
      <c r="L451" s="8">
        <v>5.75</v>
      </c>
      <c r="N451" s="7">
        <v>0</v>
      </c>
      <c r="O451" s="7">
        <v>0</v>
      </c>
      <c r="P451" s="8" t="s">
        <v>3369</v>
      </c>
      <c r="Q451" s="8" t="s">
        <v>1022</v>
      </c>
      <c r="R451" s="8" t="s">
        <v>1023</v>
      </c>
      <c r="S451" s="8" t="s">
        <v>119</v>
      </c>
      <c r="T451" s="8" t="s">
        <v>120</v>
      </c>
      <c r="U451" s="8" t="s">
        <v>135</v>
      </c>
      <c r="V451" s="8" t="s">
        <v>3378</v>
      </c>
      <c r="W451" s="8" t="s">
        <v>3382</v>
      </c>
      <c r="X451" s="8" t="s">
        <v>3388</v>
      </c>
      <c r="Y451" s="8" t="s">
        <v>3388</v>
      </c>
      <c r="Z451" s="8" t="s">
        <v>122</v>
      </c>
      <c r="AA451" s="8" t="s">
        <v>123</v>
      </c>
      <c r="AB451" s="8" t="s">
        <v>124</v>
      </c>
      <c r="AC451" s="8" t="s">
        <v>1024</v>
      </c>
      <c r="AD451" s="8" t="s">
        <v>126</v>
      </c>
      <c r="AE451" s="8" t="s">
        <v>3393</v>
      </c>
      <c r="AF451" s="8" t="s">
        <v>127</v>
      </c>
      <c r="AG451" s="8">
        <v>75</v>
      </c>
      <c r="AH451" s="8">
        <v>62</v>
      </c>
      <c r="AI451" s="8">
        <v>95</v>
      </c>
      <c r="AJ451" s="8">
        <v>75</v>
      </c>
      <c r="AK451" s="8">
        <v>6.1</v>
      </c>
      <c r="AL451" s="8">
        <v>5.9</v>
      </c>
      <c r="AM451" s="8">
        <v>6.4</v>
      </c>
      <c r="AN451" s="8">
        <v>6.2</v>
      </c>
      <c r="AO451" s="8">
        <v>460.3</v>
      </c>
      <c r="AP451" s="8">
        <v>0</v>
      </c>
      <c r="AQ451" s="8">
        <v>14.8</v>
      </c>
      <c r="AR451" s="8">
        <v>0</v>
      </c>
      <c r="AS451" s="8">
        <v>56523</v>
      </c>
      <c r="AT451" s="8">
        <v>51</v>
      </c>
      <c r="AU451" s="8">
        <v>56633</v>
      </c>
      <c r="AV451" s="8">
        <v>335</v>
      </c>
      <c r="AW451" s="8">
        <v>9423</v>
      </c>
      <c r="AX451" s="8">
        <v>122</v>
      </c>
      <c r="AY451" s="8">
        <v>65955</v>
      </c>
      <c r="AZ451" s="8">
        <v>128</v>
      </c>
      <c r="BA451" s="8">
        <v>8.0188449849999994</v>
      </c>
      <c r="BB451" s="8">
        <v>853</v>
      </c>
      <c r="BC451" s="8">
        <v>1320</v>
      </c>
      <c r="BE451" s="8">
        <v>6.8720972639999998</v>
      </c>
      <c r="CO451" s="8" t="s">
        <v>1025</v>
      </c>
      <c r="CP451" s="8" t="s">
        <v>975</v>
      </c>
      <c r="CQ451" s="8">
        <v>74.977999999999994</v>
      </c>
      <c r="CR451" s="8">
        <v>1.4999999999999999E-2</v>
      </c>
      <c r="CS451" s="8">
        <v>61.978999999999999</v>
      </c>
      <c r="CT451" s="8">
        <v>1.2E-2</v>
      </c>
      <c r="CU451" s="8">
        <v>95.064999999999998</v>
      </c>
      <c r="CV451" s="8">
        <v>0.01</v>
      </c>
      <c r="CW451" s="8">
        <v>75</v>
      </c>
      <c r="CX451" s="8">
        <v>1.9E-2</v>
      </c>
      <c r="CY451" s="8">
        <v>75.47</v>
      </c>
      <c r="CZ451" s="8">
        <v>0.11</v>
      </c>
      <c r="DA451" s="8">
        <v>56.55</v>
      </c>
      <c r="DB451" s="8">
        <v>0.03</v>
      </c>
      <c r="DC451" s="8">
        <v>60</v>
      </c>
      <c r="DD451" s="8">
        <v>0.03</v>
      </c>
      <c r="DE451" s="8">
        <v>0.16300000000000001</v>
      </c>
      <c r="DF451" s="8">
        <v>3.0000000000000001E-3</v>
      </c>
      <c r="DG451" s="8">
        <v>1.5175000000000001</v>
      </c>
      <c r="DH451" s="8">
        <v>2.5999999999999999E-3</v>
      </c>
      <c r="DI451" s="8">
        <v>56523</v>
      </c>
      <c r="DJ451" s="8">
        <v>51</v>
      </c>
      <c r="DK451" s="8">
        <v>9423</v>
      </c>
      <c r="DL451" s="8">
        <v>122</v>
      </c>
      <c r="DM451" s="8">
        <v>8.0190000000000001</v>
      </c>
      <c r="DN451" s="8">
        <v>2.1999999999999999E-2</v>
      </c>
      <c r="DU451" s="8">
        <v>460.3</v>
      </c>
      <c r="DV451" s="8">
        <v>2.1</v>
      </c>
      <c r="DW451" s="8">
        <v>461.3</v>
      </c>
      <c r="DX451" s="8">
        <v>2.1</v>
      </c>
      <c r="DY451" s="8">
        <v>459.9</v>
      </c>
      <c r="DZ451" s="8">
        <v>2.1</v>
      </c>
      <c r="EA451" s="8">
        <v>14.8</v>
      </c>
      <c r="EB451" s="8">
        <v>0</v>
      </c>
      <c r="EC451" s="8">
        <v>12.6</v>
      </c>
      <c r="ED451" s="8">
        <v>0</v>
      </c>
      <c r="EE451" s="8">
        <v>12.7</v>
      </c>
      <c r="EF451" s="8">
        <v>0</v>
      </c>
      <c r="EG451" s="8">
        <v>6724.7</v>
      </c>
      <c r="EH451" s="8">
        <v>44.2</v>
      </c>
      <c r="EI451" s="8">
        <v>3180.3</v>
      </c>
      <c r="EJ451" s="8">
        <v>52.9</v>
      </c>
      <c r="EK451" s="8">
        <v>1500</v>
      </c>
      <c r="EL451" s="8">
        <v>33.4</v>
      </c>
      <c r="EM451" s="8">
        <v>460</v>
      </c>
      <c r="EO451" s="8">
        <v>460</v>
      </c>
      <c r="EQ451" s="8">
        <v>460</v>
      </c>
      <c r="ES451" s="8">
        <v>2.9</v>
      </c>
      <c r="EU451" s="8">
        <v>3</v>
      </c>
      <c r="EW451" s="8">
        <v>2.9</v>
      </c>
      <c r="EY451" s="8">
        <v>0.49</v>
      </c>
      <c r="EZ451" s="8">
        <v>460</v>
      </c>
      <c r="FB451" s="8">
        <v>460</v>
      </c>
      <c r="FD451" s="8">
        <v>460</v>
      </c>
      <c r="FF451" s="8">
        <v>5.0999999999999996</v>
      </c>
      <c r="FH451" s="8">
        <v>4.9000000000000004</v>
      </c>
      <c r="FJ451" s="8">
        <v>4.4000000000000004</v>
      </c>
      <c r="FL451" s="8">
        <v>3160</v>
      </c>
      <c r="FN451" s="8">
        <v>0.83</v>
      </c>
      <c r="FO451" s="8">
        <v>460</v>
      </c>
      <c r="FP451" s="8">
        <v>460</v>
      </c>
      <c r="FQ451" s="8">
        <v>460</v>
      </c>
      <c r="FR451" s="8">
        <v>5</v>
      </c>
      <c r="FS451" s="8">
        <v>4.5999999999999996</v>
      </c>
      <c r="FT451" s="8">
        <v>4.2</v>
      </c>
      <c r="FU451" s="8">
        <v>2930</v>
      </c>
      <c r="FV451" s="8">
        <v>0.8</v>
      </c>
      <c r="FW451" s="8">
        <v>459.4</v>
      </c>
      <c r="FY451" s="8">
        <v>1.6</v>
      </c>
      <c r="GA451" s="8">
        <v>699.2</v>
      </c>
      <c r="GC451" s="8">
        <v>85</v>
      </c>
      <c r="GE451" s="8">
        <v>8194.2000000000007</v>
      </c>
      <c r="GT451" s="8">
        <v>217.3</v>
      </c>
      <c r="GU451" s="8">
        <v>0.16</v>
      </c>
      <c r="GV451" s="8">
        <v>107.28</v>
      </c>
      <c r="GW451" s="8">
        <v>0.06</v>
      </c>
      <c r="GX451" s="8">
        <v>107.04</v>
      </c>
      <c r="GY451" s="8">
        <v>0.05</v>
      </c>
      <c r="GZ451" s="8">
        <v>-0.24</v>
      </c>
      <c r="HA451" s="8">
        <v>0.04</v>
      </c>
      <c r="HB451" s="8">
        <v>247.21</v>
      </c>
      <c r="HC451" s="8">
        <v>0.18</v>
      </c>
      <c r="HD451" s="8">
        <v>176.53</v>
      </c>
      <c r="HE451" s="8">
        <v>7.0000000000000007E-2</v>
      </c>
      <c r="HF451" s="8">
        <v>116.25</v>
      </c>
      <c r="HG451" s="8">
        <v>0.05</v>
      </c>
      <c r="HH451" s="8">
        <v>60.28</v>
      </c>
      <c r="HI451" s="8">
        <v>0.09</v>
      </c>
      <c r="HJ451" s="8">
        <v>209.4</v>
      </c>
      <c r="HK451" s="8">
        <v>0.05</v>
      </c>
      <c r="HL451" s="8">
        <v>104.33</v>
      </c>
      <c r="HM451" s="8">
        <v>0.06</v>
      </c>
      <c r="HN451" s="8">
        <v>104.47</v>
      </c>
      <c r="HO451" s="8">
        <v>0.05</v>
      </c>
      <c r="HP451" s="8">
        <v>0.14000000000000001</v>
      </c>
      <c r="HQ451" s="8">
        <v>0.05</v>
      </c>
      <c r="HR451" s="8">
        <v>74.02</v>
      </c>
      <c r="HS451" s="8">
        <v>0.04</v>
      </c>
      <c r="HT451" s="8">
        <v>50.94</v>
      </c>
      <c r="HU451" s="8">
        <v>0.24</v>
      </c>
      <c r="HV451" s="8">
        <v>43.51</v>
      </c>
      <c r="HW451" s="8">
        <v>0.02</v>
      </c>
      <c r="HX451" s="8">
        <v>7.44</v>
      </c>
      <c r="HY451" s="8">
        <v>0.25</v>
      </c>
      <c r="HZ451" s="8">
        <v>73.38</v>
      </c>
      <c r="IA451" s="8">
        <v>0.03</v>
      </c>
      <c r="IB451" s="8">
        <v>57.4</v>
      </c>
      <c r="IC451" s="8">
        <v>0.1</v>
      </c>
      <c r="ID451" s="8">
        <v>43.08</v>
      </c>
      <c r="IE451" s="8">
        <v>0.02</v>
      </c>
      <c r="IF451" s="8">
        <v>14.32</v>
      </c>
      <c r="IG451" s="8">
        <v>0.1</v>
      </c>
      <c r="KB451" s="8">
        <v>247.97</v>
      </c>
      <c r="KC451" s="8">
        <v>0.21</v>
      </c>
      <c r="KD451" s="8">
        <v>170.96</v>
      </c>
      <c r="KE451" s="8">
        <v>0.17</v>
      </c>
      <c r="KF451" s="8">
        <v>116.47</v>
      </c>
      <c r="KG451" s="8">
        <v>0.06</v>
      </c>
      <c r="KH451" s="8">
        <v>54.49</v>
      </c>
      <c r="KI451" s="8">
        <v>0.19</v>
      </c>
      <c r="KJ451" s="8">
        <v>227.8</v>
      </c>
      <c r="KK451" s="8">
        <v>0.25</v>
      </c>
      <c r="KL451" s="8">
        <v>110.37</v>
      </c>
      <c r="KM451" s="8">
        <v>0.08</v>
      </c>
      <c r="KN451" s="8">
        <v>6.7</v>
      </c>
      <c r="KO451" s="8">
        <v>0.13</v>
      </c>
      <c r="KP451" s="8">
        <v>217.6</v>
      </c>
      <c r="KQ451" s="8">
        <v>0.05</v>
      </c>
      <c r="KR451" s="8">
        <v>98.47</v>
      </c>
      <c r="KS451" s="8">
        <v>7.0000000000000007E-2</v>
      </c>
      <c r="KT451" s="8">
        <v>107.14</v>
      </c>
      <c r="KU451" s="8">
        <v>0.05</v>
      </c>
      <c r="KV451" s="8">
        <v>8.67</v>
      </c>
      <c r="KW451" s="8">
        <v>0.05</v>
      </c>
      <c r="KX451" s="8">
        <v>77.22</v>
      </c>
      <c r="KY451" s="8">
        <v>0.06</v>
      </c>
      <c r="KZ451" s="8">
        <v>45.58</v>
      </c>
      <c r="LA451" s="8">
        <v>0.04</v>
      </c>
      <c r="LB451" s="8">
        <v>2.5099999999999998</v>
      </c>
      <c r="LC451" s="8">
        <v>0.34</v>
      </c>
      <c r="LD451" s="8">
        <v>76.819999999999993</v>
      </c>
      <c r="LE451" s="8">
        <v>7.0000000000000007E-2</v>
      </c>
      <c r="LF451" s="8">
        <v>56.58</v>
      </c>
      <c r="LG451" s="8">
        <v>0.44</v>
      </c>
      <c r="LH451" s="8">
        <v>45.33</v>
      </c>
      <c r="LI451" s="8">
        <v>0.05</v>
      </c>
      <c r="LJ451" s="8">
        <v>11.25</v>
      </c>
      <c r="LK451" s="8">
        <v>0.47</v>
      </c>
      <c r="LL451" s="8">
        <v>103.78</v>
      </c>
      <c r="LM451" s="8">
        <v>0.11</v>
      </c>
      <c r="MP451" s="8">
        <v>106.34</v>
      </c>
      <c r="MQ451" s="8">
        <v>0.06</v>
      </c>
      <c r="MR451" s="8">
        <v>105.72</v>
      </c>
      <c r="MS451" s="8">
        <v>0.06</v>
      </c>
      <c r="MT451" s="8">
        <v>103.78</v>
      </c>
      <c r="MU451" s="8">
        <v>0.11</v>
      </c>
      <c r="MV451" s="8">
        <v>104.19</v>
      </c>
      <c r="MW451" s="8">
        <v>0.11</v>
      </c>
      <c r="MX451" s="8">
        <v>55.75</v>
      </c>
      <c r="MY451" s="8">
        <v>0.05</v>
      </c>
      <c r="MZ451" s="8">
        <v>56.33</v>
      </c>
      <c r="NA451" s="8">
        <v>0.05</v>
      </c>
      <c r="NB451" s="8">
        <v>56.15</v>
      </c>
      <c r="NC451" s="8">
        <v>0.04</v>
      </c>
      <c r="ND451" s="8">
        <v>56.06</v>
      </c>
      <c r="NE451" s="8">
        <v>0.03</v>
      </c>
      <c r="NF451" s="8">
        <v>56.13</v>
      </c>
      <c r="NG451" s="8">
        <v>0.03</v>
      </c>
      <c r="NJ451" s="8">
        <v>106.76</v>
      </c>
      <c r="NK451" s="8">
        <v>7.0000000000000007E-2</v>
      </c>
      <c r="NL451" s="8">
        <v>101.32</v>
      </c>
      <c r="NM451" s="8">
        <v>0.08</v>
      </c>
      <c r="NN451" s="8">
        <v>52.18</v>
      </c>
      <c r="NO451" s="8">
        <v>0.32</v>
      </c>
      <c r="NP451" s="8">
        <v>57.21</v>
      </c>
      <c r="NQ451" s="8">
        <v>0.11</v>
      </c>
      <c r="NR451" s="8">
        <v>171.13</v>
      </c>
      <c r="NS451" s="8">
        <v>0.18</v>
      </c>
      <c r="NT451" s="8">
        <v>103.99</v>
      </c>
      <c r="NU451" s="8">
        <v>0.12</v>
      </c>
      <c r="NV451" s="8">
        <v>97.21</v>
      </c>
      <c r="NW451" s="8">
        <v>7.0000000000000007E-2</v>
      </c>
      <c r="NX451" s="8">
        <v>49.17</v>
      </c>
      <c r="NY451" s="8">
        <v>0.28000000000000003</v>
      </c>
      <c r="NZ451" s="8">
        <v>57.22</v>
      </c>
      <c r="OA451" s="8">
        <v>0.36</v>
      </c>
      <c r="OB451" s="8">
        <v>104.33</v>
      </c>
      <c r="OC451" s="8">
        <v>0.06</v>
      </c>
      <c r="OD451" s="8">
        <v>98.47</v>
      </c>
      <c r="OE451" s="8">
        <v>7.0000000000000007E-2</v>
      </c>
      <c r="OF451" s="8">
        <v>92.59</v>
      </c>
      <c r="OG451" s="8">
        <v>0.11</v>
      </c>
      <c r="OH451" s="8">
        <v>106.99</v>
      </c>
      <c r="OI451" s="8">
        <v>0.05</v>
      </c>
      <c r="OJ451" s="8">
        <v>106.16</v>
      </c>
      <c r="OK451" s="8">
        <v>0.06</v>
      </c>
      <c r="OL451" s="8">
        <v>103.99</v>
      </c>
      <c r="OM451" s="8">
        <v>0.08</v>
      </c>
      <c r="ON451" s="8">
        <v>104.42</v>
      </c>
      <c r="OO451" s="8">
        <v>0.09</v>
      </c>
      <c r="OP451" s="8">
        <v>105.72</v>
      </c>
      <c r="OQ451" s="8">
        <v>0.06</v>
      </c>
      <c r="OR451" s="8">
        <v>104.19</v>
      </c>
      <c r="OS451" s="8">
        <v>0.11</v>
      </c>
      <c r="PJ451" s="8">
        <v>107.28</v>
      </c>
      <c r="PK451" s="8">
        <v>0.06</v>
      </c>
      <c r="PL451" s="8">
        <v>103.66</v>
      </c>
      <c r="PM451" s="8">
        <v>0.12</v>
      </c>
      <c r="PN451" s="8">
        <v>106.34</v>
      </c>
      <c r="PO451" s="8">
        <v>0.06</v>
      </c>
      <c r="PP451" s="8">
        <v>103.78</v>
      </c>
      <c r="PQ451" s="8">
        <v>0.11</v>
      </c>
      <c r="QH451" s="8">
        <v>48.09</v>
      </c>
      <c r="QI451" s="8">
        <v>0.32</v>
      </c>
      <c r="QV451" s="8">
        <v>177.41</v>
      </c>
      <c r="QW451" s="8">
        <v>7.0000000000000007E-2</v>
      </c>
      <c r="QX451" s="8">
        <v>94.28</v>
      </c>
      <c r="QY451" s="8">
        <v>0.19</v>
      </c>
      <c r="QZ451" s="8">
        <v>95.98</v>
      </c>
      <c r="RA451" s="8">
        <v>0.09</v>
      </c>
      <c r="RB451" s="8">
        <v>75.63</v>
      </c>
      <c r="RC451" s="8">
        <v>0.04</v>
      </c>
      <c r="RD451" s="8">
        <v>77.3</v>
      </c>
      <c r="RE451" s="8">
        <v>0.05</v>
      </c>
      <c r="RF451" s="8">
        <v>75.400000000000006</v>
      </c>
      <c r="RG451" s="8">
        <v>0.05</v>
      </c>
      <c r="RH451" s="8">
        <v>77.47</v>
      </c>
      <c r="RI451" s="8">
        <v>0.05</v>
      </c>
      <c r="RJ451" s="8">
        <v>75.94</v>
      </c>
      <c r="RK451" s="8">
        <v>0.05</v>
      </c>
      <c r="RL451" s="8">
        <v>76.05</v>
      </c>
      <c r="RM451" s="8">
        <v>0.06</v>
      </c>
      <c r="RN451" s="8">
        <v>75.95</v>
      </c>
      <c r="RO451" s="8">
        <v>0.05</v>
      </c>
      <c r="RP451" s="8">
        <v>79.930000000000007</v>
      </c>
      <c r="RQ451" s="8">
        <v>0.11</v>
      </c>
      <c r="RR451" s="8">
        <v>77.989999999999995</v>
      </c>
      <c r="RS451" s="8">
        <v>0.05</v>
      </c>
      <c r="RT451" s="8">
        <v>77.66</v>
      </c>
      <c r="RU451" s="8">
        <v>0.05</v>
      </c>
      <c r="RV451" s="8">
        <v>76.209999999999994</v>
      </c>
      <c r="RW451" s="8">
        <v>7.0000000000000007E-2</v>
      </c>
      <c r="RX451" s="8">
        <v>77.48</v>
      </c>
      <c r="RY451" s="8">
        <v>7.0000000000000007E-2</v>
      </c>
      <c r="RZ451" s="8">
        <v>77.39</v>
      </c>
      <c r="SA451" s="8">
        <v>0.06</v>
      </c>
      <c r="SB451" s="8">
        <v>77.47</v>
      </c>
      <c r="SC451" s="8">
        <v>0.05</v>
      </c>
      <c r="SD451" s="8">
        <v>77.069999999999993</v>
      </c>
      <c r="SE451" s="8">
        <v>0.06</v>
      </c>
      <c r="SF451" s="8">
        <v>75.989999999999995</v>
      </c>
      <c r="SG451" s="8">
        <v>0.06</v>
      </c>
      <c r="SH451" s="8">
        <v>76.540000000000006</v>
      </c>
      <c r="SI451" s="8">
        <v>0.06</v>
      </c>
      <c r="SJ451" s="8">
        <v>75.63</v>
      </c>
      <c r="SK451" s="8">
        <v>0.06</v>
      </c>
      <c r="SL451" s="8">
        <v>75.33</v>
      </c>
      <c r="SM451" s="8">
        <v>0.06</v>
      </c>
      <c r="SN451" s="8">
        <v>75.33</v>
      </c>
      <c r="SO451" s="8">
        <v>0.06</v>
      </c>
      <c r="SP451" s="8">
        <v>75.39</v>
      </c>
      <c r="SQ451" s="8">
        <v>0.06</v>
      </c>
      <c r="SR451" s="8">
        <v>75.739999999999995</v>
      </c>
      <c r="SS451" s="8">
        <v>0.06</v>
      </c>
      <c r="ST451" s="8">
        <v>75.38</v>
      </c>
      <c r="SU451" s="8">
        <v>0.06</v>
      </c>
      <c r="SV451" s="8">
        <v>75.36</v>
      </c>
      <c r="SW451" s="8">
        <v>0.05</v>
      </c>
      <c r="SX451" s="8">
        <v>80.56</v>
      </c>
      <c r="SY451" s="8">
        <v>0.06</v>
      </c>
      <c r="SZ451" s="8">
        <v>79.510000000000005</v>
      </c>
      <c r="TA451" s="8">
        <v>0.08</v>
      </c>
      <c r="TD451" s="8">
        <v>76.62</v>
      </c>
      <c r="TE451" s="8">
        <v>0.05</v>
      </c>
      <c r="TF451" s="8">
        <v>75.459999999999994</v>
      </c>
      <c r="TG451" s="8">
        <v>0.05</v>
      </c>
      <c r="TH451" s="8">
        <v>75.78</v>
      </c>
      <c r="TI451" s="8">
        <v>0.06</v>
      </c>
      <c r="TJ451" s="8">
        <v>75.92</v>
      </c>
      <c r="TK451" s="8">
        <v>0.06</v>
      </c>
      <c r="TL451" s="8">
        <v>76.819999999999993</v>
      </c>
      <c r="TN451" s="8">
        <v>75.3</v>
      </c>
      <c r="TO451" s="8">
        <v>0.06</v>
      </c>
      <c r="TP451" s="8">
        <v>80.400000000000006</v>
      </c>
      <c r="TQ451" s="8">
        <v>0.09</v>
      </c>
      <c r="TR451" s="8">
        <v>80.459999999999994</v>
      </c>
      <c r="TS451" s="8">
        <v>0.09</v>
      </c>
      <c r="TT451" s="8">
        <v>77.569999999999993</v>
      </c>
      <c r="TU451" s="8">
        <v>7.0000000000000007E-2</v>
      </c>
      <c r="TV451" s="8">
        <v>75.86</v>
      </c>
      <c r="TW451" s="8">
        <v>7.0000000000000007E-2</v>
      </c>
      <c r="TX451" s="8">
        <v>75.349999999999994</v>
      </c>
      <c r="TY451" s="8">
        <v>0.06</v>
      </c>
      <c r="UL451" s="8">
        <v>75.430000000000007</v>
      </c>
      <c r="UM451" s="8">
        <v>0.06</v>
      </c>
      <c r="WJ451" s="8" t="s">
        <v>584</v>
      </c>
      <c r="WK451" s="8">
        <v>74.977999999999994</v>
      </c>
      <c r="WL451" s="8">
        <v>1.4999999999999999E-2</v>
      </c>
      <c r="WM451" s="8">
        <v>61.978999999999999</v>
      </c>
      <c r="WN451" s="8">
        <v>1.2E-2</v>
      </c>
      <c r="WO451" s="8">
        <v>56.091999999999999</v>
      </c>
      <c r="WP451" s="8">
        <v>6.0000000000000001E-3</v>
      </c>
      <c r="WQ451" s="8">
        <v>53.689</v>
      </c>
      <c r="WR451" s="8">
        <v>0.01</v>
      </c>
      <c r="WS451" s="8">
        <v>95.064999999999998</v>
      </c>
      <c r="WT451" s="8">
        <v>0.01</v>
      </c>
      <c r="WU451" s="8">
        <v>75</v>
      </c>
      <c r="WV451" s="8">
        <v>1.9E-2</v>
      </c>
      <c r="WW451" s="8">
        <v>2708.2</v>
      </c>
      <c r="WX451" s="8">
        <v>2.4</v>
      </c>
      <c r="WY451" s="8">
        <v>2672.7</v>
      </c>
      <c r="WZ451" s="8">
        <v>2.2999999999999998</v>
      </c>
      <c r="XA451" s="8">
        <v>0.53300000000000003</v>
      </c>
      <c r="XB451" s="8">
        <v>2E-3</v>
      </c>
      <c r="XC451" s="8">
        <v>-0.249</v>
      </c>
      <c r="XD451" s="8">
        <v>2E-3</v>
      </c>
      <c r="XE451" s="8">
        <v>0.16300000000000001</v>
      </c>
      <c r="XF451" s="8">
        <v>3.0000000000000001E-3</v>
      </c>
      <c r="XG451" s="8">
        <v>1.5175000000000001</v>
      </c>
      <c r="XH451" s="8">
        <v>2.5999999999999999E-3</v>
      </c>
      <c r="XI451" s="8">
        <v>29.396000000000001</v>
      </c>
      <c r="XJ451" s="8">
        <v>1E-3</v>
      </c>
      <c r="XK451" s="8">
        <v>8225</v>
      </c>
      <c r="XL451" s="8">
        <v>17</v>
      </c>
      <c r="XM451" s="8">
        <v>1320</v>
      </c>
      <c r="XO451" s="1">
        <v>0</v>
      </c>
      <c r="XP451" s="2">
        <v>0</v>
      </c>
      <c r="XQ451" s="4">
        <v>13.029</v>
      </c>
      <c r="XR451" s="4">
        <v>0.23100000000000001</v>
      </c>
      <c r="XS451" s="45">
        <f t="shared" si="355"/>
        <v>1.3177177679445822</v>
      </c>
      <c r="XT451" s="9">
        <f t="shared" si="374"/>
        <v>12435.704481944944</v>
      </c>
      <c r="XU451" s="46">
        <f t="shared" si="375"/>
        <v>167.35647694488188</v>
      </c>
      <c r="XV451" s="9">
        <f t="shared" si="356"/>
        <v>0</v>
      </c>
      <c r="XW451" s="9">
        <f t="shared" si="376"/>
        <v>0</v>
      </c>
      <c r="XX451" s="9">
        <f t="shared" si="377"/>
        <v>12435.704481944944</v>
      </c>
      <c r="XY451" s="15">
        <f t="shared" si="378"/>
        <v>8.7719791024385898E-3</v>
      </c>
      <c r="XZ451" s="9">
        <f t="shared" si="379"/>
        <v>27.593811047106673</v>
      </c>
      <c r="YA451" s="9">
        <f t="shared" si="380"/>
        <v>54.77428223205542</v>
      </c>
      <c r="YB451" s="10">
        <v>14.101436756591243</v>
      </c>
      <c r="YC451" s="10">
        <v>13.066569749700763</v>
      </c>
      <c r="YD451" s="3">
        <v>1.390521538096038E-2</v>
      </c>
      <c r="YE451" s="9">
        <v>38.155956808483765</v>
      </c>
      <c r="YF451" s="15">
        <v>8.7719791024385898E-3</v>
      </c>
      <c r="YG451" s="9">
        <v>27.593811047106673</v>
      </c>
      <c r="YH451" s="15">
        <v>8.1918782964335891E-3</v>
      </c>
      <c r="YI451" s="9">
        <v>22.357680356323215</v>
      </c>
      <c r="YJ451" s="9">
        <f t="shared" si="381"/>
        <v>74.977999999999994</v>
      </c>
      <c r="YK451" s="9">
        <f t="shared" si="382"/>
        <v>61.979009087804492</v>
      </c>
      <c r="YL451" s="9">
        <f t="shared" si="383"/>
        <v>22.036635296905196</v>
      </c>
      <c r="YM451" s="9">
        <f t="shared" si="357"/>
        <v>69107.395383736264</v>
      </c>
      <c r="YN451" s="9">
        <f t="shared" si="358"/>
        <v>60299.391263706966</v>
      </c>
      <c r="YO451" s="9">
        <f t="shared" si="359"/>
        <v>6905</v>
      </c>
      <c r="YP451" s="14">
        <f t="shared" si="360"/>
        <v>0.34101654199437825</v>
      </c>
      <c r="YQ451" s="9">
        <f t="shared" si="361"/>
        <v>65173.423039549147</v>
      </c>
      <c r="YR451" s="9">
        <f t="shared" si="362"/>
        <v>56365.418919519849</v>
      </c>
      <c r="YS451" s="10">
        <f t="shared" si="363"/>
        <v>7.9238204303403217</v>
      </c>
      <c r="YT451" s="15">
        <f t="shared" si="364"/>
        <v>0.14118986566056962</v>
      </c>
      <c r="YU451" s="16">
        <f t="shared" si="365"/>
        <v>-5.5571757502014769</v>
      </c>
      <c r="YV451" s="16">
        <f t="shared" si="366"/>
        <v>-20.203717767944575</v>
      </c>
      <c r="YW451" s="47">
        <f t="shared" si="367"/>
        <v>51.452756223638836</v>
      </c>
      <c r="YX451" s="5">
        <f t="shared" si="368"/>
        <v>69107.395383736264</v>
      </c>
      <c r="YY451" s="5">
        <f t="shared" si="369"/>
        <v>65114.973899425328</v>
      </c>
      <c r="YZ451" s="5">
        <f t="shared" si="370"/>
        <v>3992.4214843109366</v>
      </c>
      <c r="ZA451" s="5">
        <f t="shared" si="371"/>
        <v>0</v>
      </c>
      <c r="ZB451" s="5">
        <f t="shared" si="372"/>
        <v>69107.395383736264</v>
      </c>
      <c r="ZC451" s="6">
        <f t="shared" si="373"/>
        <v>1</v>
      </c>
    </row>
    <row r="452" spans="1:679" s="8" customFormat="1" x14ac:dyDescent="0.25">
      <c r="A452" s="8">
        <v>2</v>
      </c>
      <c r="B452" s="8" t="s">
        <v>1026</v>
      </c>
      <c r="C452" s="8" t="s">
        <v>1027</v>
      </c>
      <c r="D452" s="8" t="s">
        <v>1026</v>
      </c>
      <c r="E452" s="8" t="s">
        <v>3314</v>
      </c>
      <c r="F452" s="8" t="s">
        <v>3316</v>
      </c>
      <c r="G452" s="8" t="s">
        <v>3316</v>
      </c>
      <c r="H452" s="8" t="s">
        <v>3325</v>
      </c>
      <c r="I452" s="8" t="s">
        <v>3310</v>
      </c>
      <c r="J452" s="8" t="s">
        <v>3310</v>
      </c>
      <c r="K452" s="8">
        <v>865</v>
      </c>
      <c r="L452" s="8">
        <v>5.75</v>
      </c>
      <c r="N452" s="7">
        <v>0</v>
      </c>
      <c r="O452" s="7">
        <v>0</v>
      </c>
      <c r="P452" s="8" t="s">
        <v>3369</v>
      </c>
      <c r="Q452" s="8" t="s">
        <v>1022</v>
      </c>
      <c r="R452" s="8" t="s">
        <v>1028</v>
      </c>
      <c r="S452" s="8" t="s">
        <v>119</v>
      </c>
      <c r="T452" s="8" t="s">
        <v>120</v>
      </c>
      <c r="U452" s="8" t="s">
        <v>135</v>
      </c>
      <c r="V452" s="8" t="s">
        <v>3378</v>
      </c>
      <c r="W452" s="8" t="s">
        <v>3382</v>
      </c>
      <c r="X452" s="8" t="s">
        <v>3388</v>
      </c>
      <c r="Y452" s="8" t="s">
        <v>3388</v>
      </c>
      <c r="Z452" s="8" t="s">
        <v>122</v>
      </c>
      <c r="AA452" s="8" t="s">
        <v>123</v>
      </c>
      <c r="AB452" s="8" t="s">
        <v>124</v>
      </c>
      <c r="AC452" s="8" t="s">
        <v>1029</v>
      </c>
      <c r="AD452" s="8" t="s">
        <v>126</v>
      </c>
      <c r="AE452" s="8" t="s">
        <v>3393</v>
      </c>
      <c r="AF452" s="8" t="s">
        <v>127</v>
      </c>
      <c r="AG452" s="8">
        <v>75</v>
      </c>
      <c r="AH452" s="8">
        <v>62</v>
      </c>
      <c r="AI452" s="8">
        <v>95</v>
      </c>
      <c r="AJ452" s="8">
        <v>75</v>
      </c>
      <c r="AK452" s="8">
        <v>5.8</v>
      </c>
      <c r="AL452" s="8">
        <v>5.6</v>
      </c>
      <c r="AM452" s="8">
        <v>6.4</v>
      </c>
      <c r="AN452" s="8">
        <v>6.2</v>
      </c>
      <c r="AO452" s="8">
        <v>460</v>
      </c>
      <c r="AP452" s="8">
        <v>0</v>
      </c>
      <c r="AQ452" s="8">
        <v>14.7</v>
      </c>
      <c r="AR452" s="8">
        <v>0</v>
      </c>
      <c r="AS452" s="8">
        <v>55947</v>
      </c>
      <c r="AT452" s="8">
        <v>74</v>
      </c>
      <c r="AU452" s="8">
        <v>55998</v>
      </c>
      <c r="AV452" s="8">
        <v>382</v>
      </c>
      <c r="AW452" s="8">
        <v>8995</v>
      </c>
      <c r="AX452" s="8">
        <v>142</v>
      </c>
      <c r="AY452" s="8">
        <v>64951</v>
      </c>
      <c r="AZ452" s="8">
        <v>167</v>
      </c>
      <c r="BA452" s="8">
        <v>7.9334310490000002</v>
      </c>
      <c r="BB452" s="8">
        <v>854</v>
      </c>
      <c r="BC452" s="8">
        <v>1320</v>
      </c>
      <c r="BE452" s="8">
        <v>6.8336386950000003</v>
      </c>
      <c r="CO452" s="8" t="s">
        <v>1030</v>
      </c>
      <c r="CP452" s="8" t="s">
        <v>975</v>
      </c>
      <c r="CQ452" s="8">
        <v>74.962999999999994</v>
      </c>
      <c r="CR452" s="8">
        <v>1.0999999999999999E-2</v>
      </c>
      <c r="CS452" s="8">
        <v>61.993000000000002</v>
      </c>
      <c r="CT452" s="8">
        <v>2.5000000000000001E-2</v>
      </c>
      <c r="CU452" s="8">
        <v>95.010999999999996</v>
      </c>
      <c r="CV452" s="8">
        <v>1.4E-2</v>
      </c>
      <c r="CW452" s="8">
        <v>74.995000000000005</v>
      </c>
      <c r="CX452" s="8">
        <v>1.7999999999999999E-2</v>
      </c>
      <c r="CY452" s="8">
        <v>75.28</v>
      </c>
      <c r="CZ452" s="8">
        <v>0.13</v>
      </c>
      <c r="DA452" s="8">
        <v>56.55</v>
      </c>
      <c r="DB452" s="8">
        <v>0.04</v>
      </c>
      <c r="DC452" s="8">
        <v>60.04</v>
      </c>
      <c r="DD452" s="8">
        <v>0.01</v>
      </c>
      <c r="DE452" s="8">
        <v>0.16300000000000001</v>
      </c>
      <c r="DF452" s="8">
        <v>3.0000000000000001E-3</v>
      </c>
      <c r="DG452" s="8">
        <v>1.5174000000000001</v>
      </c>
      <c r="DH452" s="8">
        <v>2E-3</v>
      </c>
      <c r="DI452" s="8">
        <v>55947</v>
      </c>
      <c r="DJ452" s="8">
        <v>74</v>
      </c>
      <c r="DK452" s="8">
        <v>8995</v>
      </c>
      <c r="DL452" s="8">
        <v>142</v>
      </c>
      <c r="DM452" s="8">
        <v>7.9340000000000002</v>
      </c>
      <c r="DN452" s="8">
        <v>2.5999999999999999E-2</v>
      </c>
      <c r="DU452" s="8">
        <v>460</v>
      </c>
      <c r="DV452" s="8">
        <v>2</v>
      </c>
      <c r="DW452" s="8">
        <v>461.2</v>
      </c>
      <c r="DX452" s="8">
        <v>2</v>
      </c>
      <c r="DY452" s="8">
        <v>459.9</v>
      </c>
      <c r="DZ452" s="8">
        <v>2</v>
      </c>
      <c r="EA452" s="8">
        <v>14.7</v>
      </c>
      <c r="EB452" s="8">
        <v>0.1</v>
      </c>
      <c r="EC452" s="8">
        <v>12.6</v>
      </c>
      <c r="ED452" s="8">
        <v>0</v>
      </c>
      <c r="EE452" s="8">
        <v>12.7</v>
      </c>
      <c r="EF452" s="8">
        <v>0</v>
      </c>
      <c r="EG452" s="8">
        <v>6689.8</v>
      </c>
      <c r="EH452" s="8">
        <v>43.6</v>
      </c>
      <c r="EI452" s="8">
        <v>3186.7</v>
      </c>
      <c r="EJ452" s="8">
        <v>51.1</v>
      </c>
      <c r="EK452" s="8">
        <v>1497.2</v>
      </c>
      <c r="EL452" s="8">
        <v>33.9</v>
      </c>
      <c r="EM452" s="8">
        <v>460</v>
      </c>
      <c r="EO452" s="8">
        <v>460</v>
      </c>
      <c r="EQ452" s="8">
        <v>460</v>
      </c>
      <c r="ES452" s="8">
        <v>2.9</v>
      </c>
      <c r="EU452" s="8">
        <v>3</v>
      </c>
      <c r="EW452" s="8">
        <v>2.9</v>
      </c>
      <c r="EY452" s="8">
        <v>0.5</v>
      </c>
      <c r="EZ452" s="8">
        <v>460</v>
      </c>
      <c r="FB452" s="8">
        <v>460</v>
      </c>
      <c r="FD452" s="8">
        <v>460</v>
      </c>
      <c r="FF452" s="8">
        <v>5.0999999999999996</v>
      </c>
      <c r="FH452" s="8">
        <v>4.9000000000000004</v>
      </c>
      <c r="FJ452" s="8">
        <v>4.4000000000000004</v>
      </c>
      <c r="FL452" s="8">
        <v>3140</v>
      </c>
      <c r="FN452" s="8">
        <v>0.82</v>
      </c>
      <c r="FO452" s="8">
        <v>460</v>
      </c>
      <c r="FP452" s="8">
        <v>460</v>
      </c>
      <c r="FQ452" s="8">
        <v>460</v>
      </c>
      <c r="FR452" s="8">
        <v>5</v>
      </c>
      <c r="FS452" s="8">
        <v>4.5999999999999996</v>
      </c>
      <c r="FT452" s="8">
        <v>4.2</v>
      </c>
      <c r="FU452" s="8">
        <v>2920</v>
      </c>
      <c r="FV452" s="8">
        <v>0.8</v>
      </c>
      <c r="FW452" s="8">
        <v>459.2</v>
      </c>
      <c r="FY452" s="8">
        <v>1.6</v>
      </c>
      <c r="GA452" s="8">
        <v>699.1</v>
      </c>
      <c r="GC452" s="8">
        <v>85</v>
      </c>
      <c r="GE452" s="8">
        <v>8164.1</v>
      </c>
      <c r="GT452" s="8">
        <v>213.63</v>
      </c>
      <c r="GU452" s="8">
        <v>0.23</v>
      </c>
      <c r="GV452" s="8">
        <v>105.93</v>
      </c>
      <c r="GW452" s="8">
        <v>7.0000000000000007E-2</v>
      </c>
      <c r="GX452" s="8">
        <v>105.86</v>
      </c>
      <c r="GY452" s="8">
        <v>7.0000000000000007E-2</v>
      </c>
      <c r="GZ452" s="8">
        <v>-7.0000000000000007E-2</v>
      </c>
      <c r="HA452" s="8">
        <v>0.06</v>
      </c>
      <c r="HB452" s="8">
        <v>246.03</v>
      </c>
      <c r="HC452" s="8">
        <v>0.24</v>
      </c>
      <c r="HD452" s="8">
        <v>178.46</v>
      </c>
      <c r="HE452" s="8">
        <v>0.08</v>
      </c>
      <c r="HF452" s="8">
        <v>115.89</v>
      </c>
      <c r="HG452" s="8">
        <v>7.0000000000000007E-2</v>
      </c>
      <c r="HH452" s="8">
        <v>62.57</v>
      </c>
      <c r="HI452" s="8">
        <v>0.08</v>
      </c>
      <c r="HJ452" s="8">
        <v>203.5</v>
      </c>
      <c r="HK452" s="8">
        <v>0.05</v>
      </c>
      <c r="HL452" s="8">
        <v>102.61</v>
      </c>
      <c r="HM452" s="8">
        <v>7.0000000000000007E-2</v>
      </c>
      <c r="HN452" s="8">
        <v>102.5</v>
      </c>
      <c r="HO452" s="8">
        <v>0.05</v>
      </c>
      <c r="HP452" s="8">
        <v>-0.11</v>
      </c>
      <c r="HQ452" s="8">
        <v>0.05</v>
      </c>
      <c r="HR452" s="8">
        <v>73.94</v>
      </c>
      <c r="HS452" s="8">
        <v>0.04</v>
      </c>
      <c r="HT452" s="8">
        <v>55.23</v>
      </c>
      <c r="HU452" s="8">
        <v>0.24</v>
      </c>
      <c r="HV452" s="8">
        <v>43.44</v>
      </c>
      <c r="HW452" s="8">
        <v>0.03</v>
      </c>
      <c r="HX452" s="8">
        <v>11.78</v>
      </c>
      <c r="HY452" s="8">
        <v>0.24</v>
      </c>
      <c r="HZ452" s="8">
        <v>73.290000000000006</v>
      </c>
      <c r="IA452" s="8">
        <v>0.04</v>
      </c>
      <c r="IB452" s="8">
        <v>59.82</v>
      </c>
      <c r="IC452" s="8">
        <v>0.09</v>
      </c>
      <c r="ID452" s="8">
        <v>43.01</v>
      </c>
      <c r="IE452" s="8">
        <v>0.03</v>
      </c>
      <c r="IF452" s="8">
        <v>16.809999999999999</v>
      </c>
      <c r="IG452" s="8">
        <v>0.08</v>
      </c>
      <c r="KB452" s="8">
        <v>246.25</v>
      </c>
      <c r="KC452" s="8">
        <v>0.25</v>
      </c>
      <c r="KD452" s="8">
        <v>170.25</v>
      </c>
      <c r="KE452" s="8">
        <v>0.1</v>
      </c>
      <c r="KF452" s="8">
        <v>115.96</v>
      </c>
      <c r="KG452" s="8">
        <v>0.08</v>
      </c>
      <c r="KH452" s="8">
        <v>54.29</v>
      </c>
      <c r="KI452" s="8">
        <v>0.11</v>
      </c>
      <c r="KJ452" s="8">
        <v>222.86</v>
      </c>
      <c r="KK452" s="8">
        <v>0.31</v>
      </c>
      <c r="KL452" s="8">
        <v>108.81</v>
      </c>
      <c r="KM452" s="8">
        <v>0.1</v>
      </c>
      <c r="KN452" s="8">
        <v>1.71</v>
      </c>
      <c r="KO452" s="8">
        <v>0.1</v>
      </c>
      <c r="KP452" s="8">
        <v>211.6</v>
      </c>
      <c r="KQ452" s="8">
        <v>0.05</v>
      </c>
      <c r="KR452" s="8">
        <v>101.29</v>
      </c>
      <c r="KS452" s="8">
        <v>0.05</v>
      </c>
      <c r="KT452" s="8">
        <v>105.19</v>
      </c>
      <c r="KU452" s="8">
        <v>0.05</v>
      </c>
      <c r="KV452" s="8">
        <v>3.9</v>
      </c>
      <c r="KW452" s="8">
        <v>0.05</v>
      </c>
      <c r="KX452" s="8">
        <v>77.55</v>
      </c>
      <c r="KY452" s="8">
        <v>0.04</v>
      </c>
      <c r="KZ452" s="8">
        <v>45.78</v>
      </c>
      <c r="LA452" s="8">
        <v>0.03</v>
      </c>
      <c r="LB452" s="8">
        <v>2.57</v>
      </c>
      <c r="LC452" s="8">
        <v>0.31</v>
      </c>
      <c r="LD452" s="8">
        <v>77.17</v>
      </c>
      <c r="LE452" s="8">
        <v>0.06</v>
      </c>
      <c r="LF452" s="8">
        <v>57.06</v>
      </c>
      <c r="LG452" s="8">
        <v>0.23</v>
      </c>
      <c r="LH452" s="8">
        <v>45.54</v>
      </c>
      <c r="LI452" s="8">
        <v>0.04</v>
      </c>
      <c r="LJ452" s="8">
        <v>11.52</v>
      </c>
      <c r="LK452" s="8">
        <v>0.24</v>
      </c>
      <c r="LL452" s="8">
        <v>107.29</v>
      </c>
      <c r="LM452" s="8">
        <v>0.11</v>
      </c>
      <c r="MP452" s="8">
        <v>104.66</v>
      </c>
      <c r="MQ452" s="8">
        <v>7.0000000000000007E-2</v>
      </c>
      <c r="MR452" s="8">
        <v>104.04</v>
      </c>
      <c r="MS452" s="8">
        <v>7.0000000000000007E-2</v>
      </c>
      <c r="MT452" s="8">
        <v>107.29</v>
      </c>
      <c r="MU452" s="8">
        <v>0.11</v>
      </c>
      <c r="MV452" s="8">
        <v>107.19</v>
      </c>
      <c r="MW452" s="8">
        <v>0.08</v>
      </c>
      <c r="MX452" s="8">
        <v>55.79</v>
      </c>
      <c r="MY452" s="8">
        <v>0.05</v>
      </c>
      <c r="MZ452" s="8">
        <v>56.41</v>
      </c>
      <c r="NA452" s="8">
        <v>0.05</v>
      </c>
      <c r="NB452" s="8">
        <v>56.3</v>
      </c>
      <c r="NC452" s="8">
        <v>0.06</v>
      </c>
      <c r="ND452" s="8">
        <v>56.14</v>
      </c>
      <c r="NE452" s="8">
        <v>0.04</v>
      </c>
      <c r="NF452" s="8">
        <v>56.21</v>
      </c>
      <c r="NG452" s="8">
        <v>0.04</v>
      </c>
      <c r="NJ452" s="8">
        <v>105.4</v>
      </c>
      <c r="NK452" s="8">
        <v>0.08</v>
      </c>
      <c r="NL452" s="8">
        <v>99.48</v>
      </c>
      <c r="NM452" s="8">
        <v>0.09</v>
      </c>
      <c r="NN452" s="8">
        <v>55.44</v>
      </c>
      <c r="NO452" s="8">
        <v>0.22</v>
      </c>
      <c r="NP452" s="8">
        <v>59.61</v>
      </c>
      <c r="NQ452" s="8">
        <v>0.1</v>
      </c>
      <c r="NR452" s="8">
        <v>170.38</v>
      </c>
      <c r="NS452" s="8">
        <v>0.1</v>
      </c>
      <c r="NT452" s="8">
        <v>107.44</v>
      </c>
      <c r="NU452" s="8">
        <v>0.12</v>
      </c>
      <c r="NV452" s="8">
        <v>100.04</v>
      </c>
      <c r="NW452" s="8">
        <v>0.05</v>
      </c>
      <c r="NX452" s="8">
        <v>49.61</v>
      </c>
      <c r="NY452" s="8">
        <v>0.25</v>
      </c>
      <c r="NZ452" s="8">
        <v>57.79</v>
      </c>
      <c r="OA452" s="8">
        <v>0.22</v>
      </c>
      <c r="OB452" s="8">
        <v>102.61</v>
      </c>
      <c r="OC452" s="8">
        <v>7.0000000000000007E-2</v>
      </c>
      <c r="OD452" s="8">
        <v>101.29</v>
      </c>
      <c r="OE452" s="8">
        <v>0.05</v>
      </c>
      <c r="OF452" s="8">
        <v>92.72</v>
      </c>
      <c r="OG452" s="8">
        <v>0.11</v>
      </c>
      <c r="OH452" s="8">
        <v>105.89</v>
      </c>
      <c r="OI452" s="8">
        <v>0.06</v>
      </c>
      <c r="OJ452" s="8">
        <v>104.6</v>
      </c>
      <c r="OK452" s="8">
        <v>0.08</v>
      </c>
      <c r="OL452" s="8">
        <v>107.32</v>
      </c>
      <c r="OM452" s="8">
        <v>7.0000000000000007E-2</v>
      </c>
      <c r="ON452" s="8">
        <v>107.75</v>
      </c>
      <c r="OO452" s="8">
        <v>0.09</v>
      </c>
      <c r="OP452" s="8">
        <v>104.04</v>
      </c>
      <c r="OQ452" s="8">
        <v>7.0000000000000007E-2</v>
      </c>
      <c r="OR452" s="8">
        <v>107.19</v>
      </c>
      <c r="OS452" s="8">
        <v>0.08</v>
      </c>
      <c r="PJ452" s="8">
        <v>105.93</v>
      </c>
      <c r="PK452" s="8">
        <v>7.0000000000000007E-2</v>
      </c>
      <c r="PL452" s="8">
        <v>107.1</v>
      </c>
      <c r="PM452" s="8">
        <v>0.13</v>
      </c>
      <c r="PN452" s="8">
        <v>104.66</v>
      </c>
      <c r="PO452" s="8">
        <v>7.0000000000000007E-2</v>
      </c>
      <c r="PP452" s="8">
        <v>107.29</v>
      </c>
      <c r="PQ452" s="8">
        <v>0.11</v>
      </c>
      <c r="QH452" s="8">
        <v>48.33</v>
      </c>
      <c r="QI452" s="8">
        <v>0.27</v>
      </c>
      <c r="QV452" s="8">
        <v>179.37</v>
      </c>
      <c r="QW452" s="8">
        <v>0.09</v>
      </c>
      <c r="QX452" s="8">
        <v>94.17</v>
      </c>
      <c r="QY452" s="8">
        <v>0.16</v>
      </c>
      <c r="QZ452" s="8">
        <v>95.92</v>
      </c>
      <c r="RA452" s="8">
        <v>0.1</v>
      </c>
      <c r="RB452" s="8">
        <v>75.52</v>
      </c>
      <c r="RC452" s="8">
        <v>0.04</v>
      </c>
      <c r="RD452" s="8">
        <v>77.180000000000007</v>
      </c>
      <c r="RE452" s="8">
        <v>0.05</v>
      </c>
      <c r="RF452" s="8">
        <v>75.3</v>
      </c>
      <c r="RG452" s="8">
        <v>0.05</v>
      </c>
      <c r="RH452" s="8">
        <v>77.349999999999994</v>
      </c>
      <c r="RI452" s="8">
        <v>0.06</v>
      </c>
      <c r="RJ452" s="8">
        <v>75.83</v>
      </c>
      <c r="RK452" s="8">
        <v>0.04</v>
      </c>
      <c r="RL452" s="8">
        <v>75.92</v>
      </c>
      <c r="RM452" s="8">
        <v>0.06</v>
      </c>
      <c r="RN452" s="8">
        <v>75.83</v>
      </c>
      <c r="RO452" s="8">
        <v>0.05</v>
      </c>
      <c r="RP452" s="8">
        <v>79.930000000000007</v>
      </c>
      <c r="RQ452" s="8">
        <v>0.1</v>
      </c>
      <c r="RR452" s="8">
        <v>77.989999999999995</v>
      </c>
      <c r="RS452" s="8">
        <v>0.05</v>
      </c>
      <c r="RT452" s="8">
        <v>77.650000000000006</v>
      </c>
      <c r="RU452" s="8">
        <v>0.05</v>
      </c>
      <c r="RV452" s="8">
        <v>76.19</v>
      </c>
      <c r="RW452" s="8">
        <v>7.0000000000000007E-2</v>
      </c>
      <c r="RX452" s="8">
        <v>77.45</v>
      </c>
      <c r="RY452" s="8">
        <v>7.0000000000000007E-2</v>
      </c>
      <c r="RZ452" s="8">
        <v>77.33</v>
      </c>
      <c r="SA452" s="8">
        <v>0.06</v>
      </c>
      <c r="SB452" s="8">
        <v>77.44</v>
      </c>
      <c r="SC452" s="8">
        <v>0.05</v>
      </c>
      <c r="SD452" s="8">
        <v>77.05</v>
      </c>
      <c r="SE452" s="8">
        <v>0.06</v>
      </c>
      <c r="SF452" s="8">
        <v>75.92</v>
      </c>
      <c r="SG452" s="8">
        <v>0.06</v>
      </c>
      <c r="SH452" s="8">
        <v>76.48</v>
      </c>
      <c r="SI452" s="8">
        <v>0.06</v>
      </c>
      <c r="SJ452" s="8">
        <v>75.58</v>
      </c>
      <c r="SK452" s="8">
        <v>0.06</v>
      </c>
      <c r="SL452" s="8">
        <v>75.33</v>
      </c>
      <c r="SM452" s="8">
        <v>0.06</v>
      </c>
      <c r="SN452" s="8">
        <v>75.33</v>
      </c>
      <c r="SO452" s="8">
        <v>0.06</v>
      </c>
      <c r="SP452" s="8">
        <v>75.36</v>
      </c>
      <c r="SQ452" s="8">
        <v>0.06</v>
      </c>
      <c r="SR452" s="8">
        <v>75.7</v>
      </c>
      <c r="SS452" s="8">
        <v>0.06</v>
      </c>
      <c r="ST452" s="8">
        <v>75.38</v>
      </c>
      <c r="SU452" s="8">
        <v>0.06</v>
      </c>
      <c r="SV452" s="8">
        <v>75.34</v>
      </c>
      <c r="SW452" s="8">
        <v>0.04</v>
      </c>
      <c r="SX452" s="8">
        <v>80.52</v>
      </c>
      <c r="SY452" s="8">
        <v>0.08</v>
      </c>
      <c r="SZ452" s="8">
        <v>79.489999999999995</v>
      </c>
      <c r="TA452" s="8">
        <v>0.1</v>
      </c>
      <c r="TD452" s="8">
        <v>76.52</v>
      </c>
      <c r="TE452" s="8">
        <v>0.06</v>
      </c>
      <c r="TF452" s="8">
        <v>75.44</v>
      </c>
      <c r="TG452" s="8">
        <v>0.05</v>
      </c>
      <c r="TH452" s="8">
        <v>75.75</v>
      </c>
      <c r="TI452" s="8">
        <v>0.06</v>
      </c>
      <c r="TJ452" s="8">
        <v>75.89</v>
      </c>
      <c r="TK452" s="8">
        <v>0.06</v>
      </c>
      <c r="TL452" s="8">
        <v>76.78</v>
      </c>
      <c r="TN452" s="8">
        <v>75.239999999999995</v>
      </c>
      <c r="TO452" s="8">
        <v>0.06</v>
      </c>
      <c r="TP452" s="8">
        <v>80.400000000000006</v>
      </c>
      <c r="TQ452" s="8">
        <v>0.09</v>
      </c>
      <c r="TR452" s="8">
        <v>80.47</v>
      </c>
      <c r="TS452" s="8">
        <v>7.0000000000000007E-2</v>
      </c>
      <c r="TT452" s="8">
        <v>77.55</v>
      </c>
      <c r="TU452" s="8">
        <v>7.0000000000000007E-2</v>
      </c>
      <c r="TV452" s="8">
        <v>75.819999999999993</v>
      </c>
      <c r="TW452" s="8">
        <v>0.06</v>
      </c>
      <c r="TX452" s="8">
        <v>75.349999999999994</v>
      </c>
      <c r="TY452" s="8">
        <v>0.06</v>
      </c>
      <c r="UL452" s="8">
        <v>75.430000000000007</v>
      </c>
      <c r="UM452" s="8">
        <v>0.06</v>
      </c>
      <c r="WJ452" s="8" t="s">
        <v>584</v>
      </c>
      <c r="WK452" s="8">
        <v>74.962999999999994</v>
      </c>
      <c r="WL452" s="8">
        <v>1.0999999999999999E-2</v>
      </c>
      <c r="WM452" s="8">
        <v>61.993000000000002</v>
      </c>
      <c r="WN452" s="8">
        <v>2.5000000000000001E-2</v>
      </c>
      <c r="WO452" s="8">
        <v>56.253999999999998</v>
      </c>
      <c r="WP452" s="8">
        <v>1.4E-2</v>
      </c>
      <c r="WQ452" s="8">
        <v>53.838999999999999</v>
      </c>
      <c r="WR452" s="8">
        <v>2.1999999999999999E-2</v>
      </c>
      <c r="WS452" s="8">
        <v>95.010999999999996</v>
      </c>
      <c r="WT452" s="8">
        <v>1.4E-2</v>
      </c>
      <c r="WU452" s="8">
        <v>74.995000000000005</v>
      </c>
      <c r="WV452" s="8">
        <v>1.7999999999999999E-2</v>
      </c>
      <c r="WW452" s="8">
        <v>2709.1</v>
      </c>
      <c r="WX452" s="8">
        <v>1.8</v>
      </c>
      <c r="WY452" s="8">
        <v>2671.5</v>
      </c>
      <c r="WZ452" s="8">
        <v>1.8</v>
      </c>
      <c r="XA452" s="8">
        <v>0.53400000000000003</v>
      </c>
      <c r="XB452" s="8">
        <v>2E-3</v>
      </c>
      <c r="XC452" s="8">
        <v>-0.249</v>
      </c>
      <c r="XD452" s="8">
        <v>2E-3</v>
      </c>
      <c r="XE452" s="8">
        <v>0.16300000000000001</v>
      </c>
      <c r="XF452" s="8">
        <v>3.0000000000000001E-3</v>
      </c>
      <c r="XG452" s="8">
        <v>1.5174000000000001</v>
      </c>
      <c r="XH452" s="8">
        <v>2E-3</v>
      </c>
      <c r="XI452" s="8">
        <v>29.376999999999999</v>
      </c>
      <c r="XJ452" s="8">
        <v>1E-3</v>
      </c>
      <c r="XK452" s="8">
        <v>8187</v>
      </c>
      <c r="XL452" s="8">
        <v>17</v>
      </c>
      <c r="XM452" s="8">
        <v>1320</v>
      </c>
      <c r="XO452" s="1">
        <v>0</v>
      </c>
      <c r="XP452" s="2">
        <v>0</v>
      </c>
      <c r="XQ452" s="4">
        <v>13.029</v>
      </c>
      <c r="XR452" s="4">
        <v>0.23100000000000001</v>
      </c>
      <c r="XS452" s="45">
        <f t="shared" si="355"/>
        <v>1.3174569164973511</v>
      </c>
      <c r="XT452" s="9">
        <f t="shared" si="374"/>
        <v>12435.590805258071</v>
      </c>
      <c r="XU452" s="46">
        <f t="shared" si="375"/>
        <v>167.59518519685042</v>
      </c>
      <c r="XV452" s="9">
        <f t="shared" si="356"/>
        <v>0</v>
      </c>
      <c r="XW452" s="9">
        <f t="shared" si="376"/>
        <v>0</v>
      </c>
      <c r="XX452" s="9">
        <f t="shared" si="377"/>
        <v>12435.590805258071</v>
      </c>
      <c r="XY452" s="15">
        <f t="shared" si="378"/>
        <v>8.784751907027594E-3</v>
      </c>
      <c r="XZ452" s="9">
        <f t="shared" si="379"/>
        <v>27.604129695955965</v>
      </c>
      <c r="YA452" s="9">
        <f t="shared" si="380"/>
        <v>54.936543083502649</v>
      </c>
      <c r="YB452" s="10">
        <v>14.100134729781308</v>
      </c>
      <c r="YC452" s="10">
        <v>13.071031569426648</v>
      </c>
      <c r="YD452" s="3">
        <v>1.3913762492450486E-2</v>
      </c>
      <c r="YE452" s="9">
        <v>38.152092461237537</v>
      </c>
      <c r="YF452" s="15">
        <v>8.784751907027594E-3</v>
      </c>
      <c r="YG452" s="9">
        <v>27.604129695955965</v>
      </c>
      <c r="YH452" s="15">
        <v>8.2378663570528143E-3</v>
      </c>
      <c r="YI452" s="9">
        <v>22.447091547551079</v>
      </c>
      <c r="YJ452" s="9">
        <f t="shared" si="381"/>
        <v>74.962999999999994</v>
      </c>
      <c r="YK452" s="9">
        <f t="shared" si="382"/>
        <v>61.993008927803906</v>
      </c>
      <c r="YL452" s="9">
        <f t="shared" si="383"/>
        <v>22.126083140491595</v>
      </c>
      <c r="YM452" s="9">
        <f t="shared" si="357"/>
        <v>68122.745375908373</v>
      </c>
      <c r="YN452" s="9">
        <f t="shared" si="358"/>
        <v>59769.797638245909</v>
      </c>
      <c r="YO452" s="9">
        <f t="shared" si="359"/>
        <v>6867</v>
      </c>
      <c r="YP452" s="14">
        <f t="shared" si="360"/>
        <v>0.34404178620036246</v>
      </c>
      <c r="YQ452" s="9">
        <f t="shared" si="361"/>
        <v>64189.587742985226</v>
      </c>
      <c r="YR452" s="9">
        <f t="shared" si="362"/>
        <v>55836.640005322763</v>
      </c>
      <c r="YS452" s="10">
        <f t="shared" si="363"/>
        <v>7.8404284527892054</v>
      </c>
      <c r="YT452" s="15">
        <f t="shared" si="364"/>
        <v>0.14216296461139685</v>
      </c>
      <c r="YU452" s="16">
        <f t="shared" si="365"/>
        <v>-5.4780465554643705</v>
      </c>
      <c r="YV452" s="16">
        <f t="shared" si="366"/>
        <v>-20.026456916497345</v>
      </c>
      <c r="YW452" s="47">
        <f t="shared" si="367"/>
        <v>51.617707024364719</v>
      </c>
      <c r="YX452" s="5">
        <f t="shared" si="368"/>
        <v>68122.745375908373</v>
      </c>
      <c r="YY452" s="5">
        <f t="shared" si="369"/>
        <v>64130.816180668917</v>
      </c>
      <c r="YZ452" s="5">
        <f t="shared" si="370"/>
        <v>3991.9291952394574</v>
      </c>
      <c r="ZA452" s="5">
        <f t="shared" si="371"/>
        <v>0</v>
      </c>
      <c r="ZB452" s="5">
        <f t="shared" si="372"/>
        <v>68122.745375908373</v>
      </c>
      <c r="ZC452" s="6">
        <f t="shared" si="373"/>
        <v>1</v>
      </c>
    </row>
    <row r="453" spans="1:679" s="8" customFormat="1" x14ac:dyDescent="0.25">
      <c r="A453" s="8">
        <v>2</v>
      </c>
      <c r="B453" s="8" t="s">
        <v>1031</v>
      </c>
      <c r="C453" s="8" t="s">
        <v>1032</v>
      </c>
      <c r="D453" s="8" t="s">
        <v>1031</v>
      </c>
      <c r="E453" s="8" t="s">
        <v>3314</v>
      </c>
      <c r="F453" s="8" t="s">
        <v>3316</v>
      </c>
      <c r="G453" s="8" t="s">
        <v>3316</v>
      </c>
      <c r="H453" s="8" t="s">
        <v>3325</v>
      </c>
      <c r="I453" s="8" t="s">
        <v>3310</v>
      </c>
      <c r="J453" s="8" t="s">
        <v>3310</v>
      </c>
      <c r="K453" s="8">
        <v>865</v>
      </c>
      <c r="L453" s="8">
        <v>5.75</v>
      </c>
      <c r="N453" s="7">
        <v>0</v>
      </c>
      <c r="O453" s="7">
        <v>0</v>
      </c>
      <c r="P453" s="8" t="s">
        <v>3369</v>
      </c>
      <c r="Q453" s="8" t="s">
        <v>1022</v>
      </c>
      <c r="R453" s="8" t="s">
        <v>1033</v>
      </c>
      <c r="S453" s="8" t="s">
        <v>119</v>
      </c>
      <c r="T453" s="8" t="s">
        <v>120</v>
      </c>
      <c r="U453" s="8" t="s">
        <v>135</v>
      </c>
      <c r="V453" s="8" t="s">
        <v>3378</v>
      </c>
      <c r="W453" s="8" t="s">
        <v>3382</v>
      </c>
      <c r="X453" s="8" t="s">
        <v>3388</v>
      </c>
      <c r="Y453" s="8" t="s">
        <v>3388</v>
      </c>
      <c r="Z453" s="8" t="s">
        <v>122</v>
      </c>
      <c r="AA453" s="8" t="s">
        <v>123</v>
      </c>
      <c r="AB453" s="8" t="s">
        <v>124</v>
      </c>
      <c r="AC453" s="8" t="s">
        <v>1034</v>
      </c>
      <c r="AD453" s="8" t="s">
        <v>126</v>
      </c>
      <c r="AE453" s="8" t="s">
        <v>3393</v>
      </c>
      <c r="AF453" s="8" t="s">
        <v>127</v>
      </c>
      <c r="AG453" s="8">
        <v>75</v>
      </c>
      <c r="AH453" s="8">
        <v>62</v>
      </c>
      <c r="AI453" s="8">
        <v>95</v>
      </c>
      <c r="AJ453" s="8">
        <v>75</v>
      </c>
      <c r="AK453" s="8">
        <v>5.0999999999999996</v>
      </c>
      <c r="AL453" s="8">
        <v>5</v>
      </c>
      <c r="AM453" s="8">
        <v>6.4</v>
      </c>
      <c r="AN453" s="8">
        <v>6.2</v>
      </c>
      <c r="AO453" s="8">
        <v>460.1</v>
      </c>
      <c r="AP453" s="8">
        <v>0</v>
      </c>
      <c r="AQ453" s="8">
        <v>14.7</v>
      </c>
      <c r="AR453" s="8">
        <v>0</v>
      </c>
      <c r="AS453" s="8">
        <v>54459</v>
      </c>
      <c r="AT453" s="8">
        <v>80</v>
      </c>
      <c r="AU453" s="8">
        <v>54403</v>
      </c>
      <c r="AV453" s="8">
        <v>424</v>
      </c>
      <c r="AW453" s="8">
        <v>7785</v>
      </c>
      <c r="AX453" s="8">
        <v>167</v>
      </c>
      <c r="AY453" s="8">
        <v>62250</v>
      </c>
      <c r="AZ453" s="8">
        <v>168</v>
      </c>
      <c r="BA453" s="8">
        <v>7.6975392610000002</v>
      </c>
      <c r="BB453" s="8">
        <v>854</v>
      </c>
      <c r="BC453" s="8">
        <v>1310</v>
      </c>
      <c r="BE453" s="8">
        <v>6.7341412140000001</v>
      </c>
      <c r="CO453" s="8" t="s">
        <v>1035</v>
      </c>
      <c r="CP453" s="8" t="s">
        <v>975</v>
      </c>
      <c r="CQ453" s="8">
        <v>74.998999999999995</v>
      </c>
      <c r="CR453" s="8">
        <v>1.0999999999999999E-2</v>
      </c>
      <c r="CS453" s="8">
        <v>62.000999999999998</v>
      </c>
      <c r="CT453" s="8">
        <v>3.2000000000000001E-2</v>
      </c>
      <c r="CU453" s="8">
        <v>94.991</v>
      </c>
      <c r="CV453" s="8">
        <v>2.5999999999999999E-2</v>
      </c>
      <c r="CW453" s="8">
        <v>74.992999999999995</v>
      </c>
      <c r="CX453" s="8">
        <v>1.7000000000000001E-2</v>
      </c>
      <c r="CY453" s="8">
        <v>75.430000000000007</v>
      </c>
      <c r="CZ453" s="8">
        <v>0.14000000000000001</v>
      </c>
      <c r="DA453" s="8">
        <v>57.21</v>
      </c>
      <c r="DB453" s="8">
        <v>0.03</v>
      </c>
      <c r="DC453" s="8">
        <v>60.39</v>
      </c>
      <c r="DD453" s="8">
        <v>0.01</v>
      </c>
      <c r="DE453" s="8">
        <v>0.159</v>
      </c>
      <c r="DF453" s="8">
        <v>4.0000000000000001E-3</v>
      </c>
      <c r="DG453" s="8">
        <v>1.5177</v>
      </c>
      <c r="DH453" s="8">
        <v>2.5999999999999999E-3</v>
      </c>
      <c r="DI453" s="8">
        <v>54459</v>
      </c>
      <c r="DJ453" s="8">
        <v>80</v>
      </c>
      <c r="DK453" s="8">
        <v>7785</v>
      </c>
      <c r="DL453" s="8">
        <v>167</v>
      </c>
      <c r="DM453" s="8">
        <v>7.6980000000000004</v>
      </c>
      <c r="DN453" s="8">
        <v>2.5999999999999999E-2</v>
      </c>
      <c r="DU453" s="8">
        <v>460.1</v>
      </c>
      <c r="DV453" s="8">
        <v>2.1</v>
      </c>
      <c r="DW453" s="8">
        <v>461.4</v>
      </c>
      <c r="DX453" s="8">
        <v>2.1</v>
      </c>
      <c r="DY453" s="8">
        <v>459.7</v>
      </c>
      <c r="DZ453" s="8">
        <v>2.1</v>
      </c>
      <c r="EA453" s="8">
        <v>14.7</v>
      </c>
      <c r="EB453" s="8">
        <v>0.1</v>
      </c>
      <c r="EC453" s="8">
        <v>12.4</v>
      </c>
      <c r="ED453" s="8">
        <v>0</v>
      </c>
      <c r="EE453" s="8">
        <v>12.6</v>
      </c>
      <c r="EF453" s="8">
        <v>0.1</v>
      </c>
      <c r="EG453" s="8">
        <v>6663.9</v>
      </c>
      <c r="EH453" s="8">
        <v>45.3</v>
      </c>
      <c r="EI453" s="8">
        <v>3149</v>
      </c>
      <c r="EJ453" s="8">
        <v>52.1</v>
      </c>
      <c r="EK453" s="8">
        <v>1423</v>
      </c>
      <c r="EL453" s="8">
        <v>33.799999999999997</v>
      </c>
      <c r="EM453" s="8">
        <v>460</v>
      </c>
      <c r="EO453" s="8">
        <v>460</v>
      </c>
      <c r="EQ453" s="8">
        <v>460</v>
      </c>
      <c r="ES453" s="8">
        <v>2.9</v>
      </c>
      <c r="EU453" s="8">
        <v>2.9</v>
      </c>
      <c r="EW453" s="8">
        <v>2.8</v>
      </c>
      <c r="EY453" s="8">
        <v>0.49</v>
      </c>
      <c r="EZ453" s="8">
        <v>460</v>
      </c>
      <c r="FB453" s="8">
        <v>460</v>
      </c>
      <c r="FD453" s="8">
        <v>460</v>
      </c>
      <c r="FF453" s="8">
        <v>5</v>
      </c>
      <c r="FH453" s="8">
        <v>4.8</v>
      </c>
      <c r="FJ453" s="8">
        <v>4.3</v>
      </c>
      <c r="FL453" s="8">
        <v>3090</v>
      </c>
      <c r="FN453" s="8">
        <v>0.83</v>
      </c>
      <c r="FO453" s="8">
        <v>460</v>
      </c>
      <c r="FP453" s="8">
        <v>460</v>
      </c>
      <c r="FQ453" s="8">
        <v>460</v>
      </c>
      <c r="FR453" s="8">
        <v>4.9000000000000004</v>
      </c>
      <c r="FS453" s="8">
        <v>4.5999999999999996</v>
      </c>
      <c r="FT453" s="8">
        <v>4.0999999999999996</v>
      </c>
      <c r="FU453" s="8">
        <v>2880</v>
      </c>
      <c r="FV453" s="8">
        <v>0.8</v>
      </c>
      <c r="FW453" s="8">
        <v>459.3</v>
      </c>
      <c r="FY453" s="8">
        <v>1.6</v>
      </c>
      <c r="GA453" s="8">
        <v>699.4</v>
      </c>
      <c r="GC453" s="8">
        <v>85</v>
      </c>
      <c r="GE453" s="8">
        <v>8064.4</v>
      </c>
      <c r="GT453" s="8">
        <v>209.59</v>
      </c>
      <c r="GU453" s="8">
        <v>0.23</v>
      </c>
      <c r="GV453" s="8">
        <v>104.77</v>
      </c>
      <c r="GW453" s="8">
        <v>7.0000000000000007E-2</v>
      </c>
      <c r="GX453" s="8">
        <v>104.53</v>
      </c>
      <c r="GY453" s="8">
        <v>0.08</v>
      </c>
      <c r="GZ453" s="8">
        <v>-0.24</v>
      </c>
      <c r="HA453" s="8">
        <v>0.04</v>
      </c>
      <c r="HB453" s="8">
        <v>241.55</v>
      </c>
      <c r="HC453" s="8">
        <v>0.22</v>
      </c>
      <c r="HD453" s="8">
        <v>190.58</v>
      </c>
      <c r="HE453" s="8">
        <v>7.0000000000000007E-2</v>
      </c>
      <c r="HF453" s="8">
        <v>114.56</v>
      </c>
      <c r="HG453" s="8">
        <v>7.0000000000000007E-2</v>
      </c>
      <c r="HH453" s="8">
        <v>-76.02</v>
      </c>
      <c r="HI453" s="8">
        <v>0.06</v>
      </c>
      <c r="HJ453" s="8">
        <v>199</v>
      </c>
      <c r="HK453" s="8">
        <v>0.05</v>
      </c>
      <c r="HL453" s="8">
        <v>101.08</v>
      </c>
      <c r="HM453" s="8">
        <v>0.08</v>
      </c>
      <c r="HN453" s="8">
        <v>100.97</v>
      </c>
      <c r="HO453" s="8">
        <v>0.05</v>
      </c>
      <c r="HP453" s="8">
        <v>-0.11</v>
      </c>
      <c r="HQ453" s="8">
        <v>0.05</v>
      </c>
      <c r="HR453" s="8">
        <v>71.400000000000006</v>
      </c>
      <c r="HS453" s="8">
        <v>0.04</v>
      </c>
      <c r="HT453" s="8">
        <v>67.92</v>
      </c>
      <c r="HU453" s="8">
        <v>0.05</v>
      </c>
      <c r="HV453" s="8">
        <v>41.76</v>
      </c>
      <c r="HW453" s="8">
        <v>0.03</v>
      </c>
      <c r="HX453" s="8">
        <v>26.17</v>
      </c>
      <c r="HY453" s="8">
        <v>0.04</v>
      </c>
      <c r="HZ453" s="8">
        <v>70.81</v>
      </c>
      <c r="IA453" s="8">
        <v>0.04</v>
      </c>
      <c r="IB453" s="8">
        <v>70.94</v>
      </c>
      <c r="IC453" s="8">
        <v>0.05</v>
      </c>
      <c r="ID453" s="8">
        <v>41.35</v>
      </c>
      <c r="IE453" s="8">
        <v>0.03</v>
      </c>
      <c r="IF453" s="8">
        <v>29.59</v>
      </c>
      <c r="IG453" s="8">
        <v>0.05</v>
      </c>
      <c r="KB453" s="8">
        <v>242.72</v>
      </c>
      <c r="KC453" s="8">
        <v>0.22</v>
      </c>
      <c r="KD453" s="8">
        <v>173.86</v>
      </c>
      <c r="KE453" s="8">
        <v>7.0000000000000007E-2</v>
      </c>
      <c r="KF453" s="8">
        <v>114.91</v>
      </c>
      <c r="KG453" s="8">
        <v>7.0000000000000007E-2</v>
      </c>
      <c r="KH453" s="8">
        <v>58.95</v>
      </c>
      <c r="KI453" s="8">
        <v>0.06</v>
      </c>
      <c r="KJ453" s="8">
        <v>213.9</v>
      </c>
      <c r="KK453" s="8">
        <v>0.3</v>
      </c>
      <c r="KL453" s="8">
        <v>105.94</v>
      </c>
      <c r="KM453" s="8">
        <v>0.1</v>
      </c>
      <c r="KN453" s="8">
        <v>0.28999999999999998</v>
      </c>
      <c r="KO453" s="8">
        <v>7.0000000000000007E-2</v>
      </c>
      <c r="KP453" s="8">
        <v>198.5</v>
      </c>
      <c r="KQ453" s="8">
        <v>0.05</v>
      </c>
      <c r="KR453" s="8">
        <v>97.36</v>
      </c>
      <c r="KS453" s="8">
        <v>0.06</v>
      </c>
      <c r="KT453" s="8">
        <v>100.98</v>
      </c>
      <c r="KU453" s="8">
        <v>0.05</v>
      </c>
      <c r="KV453" s="8">
        <v>3.62</v>
      </c>
      <c r="KW453" s="8">
        <v>0.05</v>
      </c>
      <c r="KX453" s="8">
        <v>77.38</v>
      </c>
      <c r="KY453" s="8">
        <v>0.04</v>
      </c>
      <c r="KZ453" s="8">
        <v>45.68</v>
      </c>
      <c r="LA453" s="8">
        <v>0.02</v>
      </c>
      <c r="LB453" s="8">
        <v>10.86</v>
      </c>
      <c r="LC453" s="8">
        <v>0.4</v>
      </c>
      <c r="LD453" s="8">
        <v>77.010000000000005</v>
      </c>
      <c r="LE453" s="8">
        <v>0.05</v>
      </c>
      <c r="LF453" s="8">
        <v>62.27</v>
      </c>
      <c r="LG453" s="8">
        <v>0.11</v>
      </c>
      <c r="LH453" s="8">
        <v>45.44</v>
      </c>
      <c r="LI453" s="8">
        <v>0.03</v>
      </c>
      <c r="LJ453" s="8">
        <v>16.84</v>
      </c>
      <c r="LK453" s="8">
        <v>0.11</v>
      </c>
      <c r="LL453" s="8">
        <v>103.14</v>
      </c>
      <c r="LM453" s="8">
        <v>0.08</v>
      </c>
      <c r="MP453" s="8">
        <v>103.3</v>
      </c>
      <c r="MQ453" s="8">
        <v>0.08</v>
      </c>
      <c r="MR453" s="8">
        <v>102.65</v>
      </c>
      <c r="MS453" s="8">
        <v>0.08</v>
      </c>
      <c r="MT453" s="8">
        <v>103.14</v>
      </c>
      <c r="MU453" s="8">
        <v>0.08</v>
      </c>
      <c r="MV453" s="8">
        <v>103.03</v>
      </c>
      <c r="MW453" s="8">
        <v>7.0000000000000007E-2</v>
      </c>
      <c r="MX453" s="8">
        <v>56.36</v>
      </c>
      <c r="MY453" s="8">
        <v>0.04</v>
      </c>
      <c r="MZ453" s="8">
        <v>57.05</v>
      </c>
      <c r="NA453" s="8">
        <v>0.04</v>
      </c>
      <c r="NB453" s="8">
        <v>56.85</v>
      </c>
      <c r="NC453" s="8">
        <v>0.04</v>
      </c>
      <c r="ND453" s="8">
        <v>56.7</v>
      </c>
      <c r="NE453" s="8">
        <v>0.03</v>
      </c>
      <c r="NF453" s="8">
        <v>56.77</v>
      </c>
      <c r="NG453" s="8">
        <v>0.03</v>
      </c>
      <c r="NJ453" s="8">
        <v>104.12</v>
      </c>
      <c r="NK453" s="8">
        <v>7.0000000000000007E-2</v>
      </c>
      <c r="NL453" s="8">
        <v>97.95</v>
      </c>
      <c r="NM453" s="8">
        <v>0.08</v>
      </c>
      <c r="NN453" s="8">
        <v>69.180000000000007</v>
      </c>
      <c r="NO453" s="8">
        <v>0.05</v>
      </c>
      <c r="NP453" s="8">
        <v>70.89</v>
      </c>
      <c r="NQ453" s="8">
        <v>0.05</v>
      </c>
      <c r="NR453" s="8">
        <v>174.1</v>
      </c>
      <c r="NS453" s="8">
        <v>0.06</v>
      </c>
      <c r="NT453" s="8">
        <v>105.43</v>
      </c>
      <c r="NU453" s="8">
        <v>0.06</v>
      </c>
      <c r="NV453" s="8">
        <v>96.24</v>
      </c>
      <c r="NW453" s="8">
        <v>0.05</v>
      </c>
      <c r="NX453" s="8">
        <v>57.97</v>
      </c>
      <c r="NY453" s="8">
        <v>0.35</v>
      </c>
      <c r="NZ453" s="8">
        <v>62.64</v>
      </c>
      <c r="OA453" s="8">
        <v>0.12</v>
      </c>
      <c r="OB453" s="8">
        <v>101.08</v>
      </c>
      <c r="OC453" s="8">
        <v>0.08</v>
      </c>
      <c r="OD453" s="8">
        <v>97.36</v>
      </c>
      <c r="OE453" s="8">
        <v>0.06</v>
      </c>
      <c r="OF453" s="8">
        <v>92.76</v>
      </c>
      <c r="OG453" s="8">
        <v>0.11</v>
      </c>
      <c r="OH453" s="8">
        <v>104.61</v>
      </c>
      <c r="OI453" s="8">
        <v>0.06</v>
      </c>
      <c r="OJ453" s="8">
        <v>103.05</v>
      </c>
      <c r="OK453" s="8">
        <v>0.08</v>
      </c>
      <c r="OL453" s="8">
        <v>104.44</v>
      </c>
      <c r="OM453" s="8">
        <v>0.06</v>
      </c>
      <c r="ON453" s="8">
        <v>104.28</v>
      </c>
      <c r="OO453" s="8">
        <v>0.06</v>
      </c>
      <c r="OP453" s="8">
        <v>102.65</v>
      </c>
      <c r="OQ453" s="8">
        <v>0.08</v>
      </c>
      <c r="OR453" s="8">
        <v>103.03</v>
      </c>
      <c r="OS453" s="8">
        <v>7.0000000000000007E-2</v>
      </c>
      <c r="PJ453" s="8">
        <v>104.77</v>
      </c>
      <c r="PK453" s="8">
        <v>7.0000000000000007E-2</v>
      </c>
      <c r="PL453" s="8">
        <v>105.66</v>
      </c>
      <c r="PM453" s="8">
        <v>7.0000000000000007E-2</v>
      </c>
      <c r="PN453" s="8">
        <v>103.3</v>
      </c>
      <c r="PO453" s="8">
        <v>0.08</v>
      </c>
      <c r="PP453" s="8">
        <v>103.14</v>
      </c>
      <c r="PQ453" s="8">
        <v>0.08</v>
      </c>
      <c r="QH453" s="8">
        <v>56.54</v>
      </c>
      <c r="QI453" s="8">
        <v>0.39</v>
      </c>
      <c r="QV453" s="8">
        <v>191.68</v>
      </c>
      <c r="QW453" s="8">
        <v>7.0000000000000007E-2</v>
      </c>
      <c r="QX453" s="8">
        <v>94.31</v>
      </c>
      <c r="QY453" s="8">
        <v>0.18</v>
      </c>
      <c r="QZ453" s="8">
        <v>95.96</v>
      </c>
      <c r="RA453" s="8">
        <v>0.09</v>
      </c>
      <c r="RB453" s="8">
        <v>75.650000000000006</v>
      </c>
      <c r="RC453" s="8">
        <v>0.06</v>
      </c>
      <c r="RD453" s="8">
        <v>77.33</v>
      </c>
      <c r="RE453" s="8">
        <v>0.05</v>
      </c>
      <c r="RF453" s="8">
        <v>75.42</v>
      </c>
      <c r="RG453" s="8">
        <v>7.0000000000000007E-2</v>
      </c>
      <c r="RH453" s="8">
        <v>77.510000000000005</v>
      </c>
      <c r="RI453" s="8">
        <v>7.0000000000000007E-2</v>
      </c>
      <c r="RJ453" s="8">
        <v>75.98</v>
      </c>
      <c r="RK453" s="8">
        <v>0.06</v>
      </c>
      <c r="RL453" s="8">
        <v>76.08</v>
      </c>
      <c r="RM453" s="8">
        <v>7.0000000000000007E-2</v>
      </c>
      <c r="RN453" s="8">
        <v>75.989999999999995</v>
      </c>
      <c r="RO453" s="8">
        <v>7.0000000000000007E-2</v>
      </c>
      <c r="RP453" s="8">
        <v>79.94</v>
      </c>
      <c r="RQ453" s="8">
        <v>0.1</v>
      </c>
      <c r="RR453" s="8">
        <v>78.040000000000006</v>
      </c>
      <c r="RS453" s="8">
        <v>0.05</v>
      </c>
      <c r="RT453" s="8">
        <v>77.709999999999994</v>
      </c>
      <c r="RU453" s="8">
        <v>0.05</v>
      </c>
      <c r="RV453" s="8">
        <v>76.25</v>
      </c>
      <c r="RW453" s="8">
        <v>7.0000000000000007E-2</v>
      </c>
      <c r="RX453" s="8">
        <v>77.53</v>
      </c>
      <c r="RY453" s="8">
        <v>0.08</v>
      </c>
      <c r="RZ453" s="8">
        <v>77.41</v>
      </c>
      <c r="SA453" s="8">
        <v>7.0000000000000007E-2</v>
      </c>
      <c r="SB453" s="8">
        <v>77.510000000000005</v>
      </c>
      <c r="SC453" s="8">
        <v>0.05</v>
      </c>
      <c r="SD453" s="8">
        <v>77.16</v>
      </c>
      <c r="SE453" s="8">
        <v>7.0000000000000007E-2</v>
      </c>
      <c r="SF453" s="8">
        <v>75.98</v>
      </c>
      <c r="SG453" s="8">
        <v>7.0000000000000007E-2</v>
      </c>
      <c r="SH453" s="8">
        <v>76.55</v>
      </c>
      <c r="SI453" s="8">
        <v>7.0000000000000007E-2</v>
      </c>
      <c r="SJ453" s="8">
        <v>75.62</v>
      </c>
      <c r="SK453" s="8">
        <v>7.0000000000000007E-2</v>
      </c>
      <c r="SL453" s="8">
        <v>75.349999999999994</v>
      </c>
      <c r="SM453" s="8">
        <v>7.0000000000000007E-2</v>
      </c>
      <c r="SN453" s="8">
        <v>75.349999999999994</v>
      </c>
      <c r="SO453" s="8">
        <v>7.0000000000000007E-2</v>
      </c>
      <c r="SP453" s="8">
        <v>75.400000000000006</v>
      </c>
      <c r="SQ453" s="8">
        <v>0.08</v>
      </c>
      <c r="SR453" s="8">
        <v>75.739999999999995</v>
      </c>
      <c r="SS453" s="8">
        <v>0.08</v>
      </c>
      <c r="ST453" s="8">
        <v>75.41</v>
      </c>
      <c r="SU453" s="8">
        <v>7.0000000000000007E-2</v>
      </c>
      <c r="SV453" s="8">
        <v>75.400000000000006</v>
      </c>
      <c r="SW453" s="8">
        <v>0.06</v>
      </c>
      <c r="SX453" s="8">
        <v>80.72</v>
      </c>
      <c r="SY453" s="8">
        <v>7.0000000000000007E-2</v>
      </c>
      <c r="SZ453" s="8">
        <v>79.61</v>
      </c>
      <c r="TA453" s="8">
        <v>0.09</v>
      </c>
      <c r="TD453" s="8">
        <v>76.67</v>
      </c>
      <c r="TE453" s="8">
        <v>7.0000000000000007E-2</v>
      </c>
      <c r="TF453" s="8">
        <v>75.5</v>
      </c>
      <c r="TG453" s="8">
        <v>0.06</v>
      </c>
      <c r="TH453" s="8">
        <v>75.81</v>
      </c>
      <c r="TI453" s="8">
        <v>7.0000000000000007E-2</v>
      </c>
      <c r="TJ453" s="8">
        <v>75.95</v>
      </c>
      <c r="TK453" s="8">
        <v>7.0000000000000007E-2</v>
      </c>
      <c r="TL453" s="8">
        <v>76.83</v>
      </c>
      <c r="TN453" s="8">
        <v>75.31</v>
      </c>
      <c r="TO453" s="8">
        <v>7.0000000000000007E-2</v>
      </c>
      <c r="TP453" s="8">
        <v>80.47</v>
      </c>
      <c r="TQ453" s="8">
        <v>0.08</v>
      </c>
      <c r="TR453" s="8">
        <v>80.540000000000006</v>
      </c>
      <c r="TS453" s="8">
        <v>0.08</v>
      </c>
      <c r="TT453" s="8">
        <v>77.62</v>
      </c>
      <c r="TU453" s="8">
        <v>7.0000000000000007E-2</v>
      </c>
      <c r="TV453" s="8">
        <v>75.900000000000006</v>
      </c>
      <c r="TW453" s="8">
        <v>0.08</v>
      </c>
      <c r="TX453" s="8">
        <v>75.37</v>
      </c>
      <c r="TY453" s="8">
        <v>7.0000000000000007E-2</v>
      </c>
      <c r="UL453" s="8">
        <v>75.47</v>
      </c>
      <c r="UM453" s="8">
        <v>7.0000000000000007E-2</v>
      </c>
      <c r="WJ453" s="8" t="s">
        <v>584</v>
      </c>
      <c r="WK453" s="8">
        <v>74.998999999999995</v>
      </c>
      <c r="WL453" s="8">
        <v>1.0999999999999999E-2</v>
      </c>
      <c r="WM453" s="8">
        <v>62.000999999999998</v>
      </c>
      <c r="WN453" s="8">
        <v>3.2000000000000001E-2</v>
      </c>
      <c r="WO453" s="8">
        <v>56.768000000000001</v>
      </c>
      <c r="WP453" s="8">
        <v>1.4E-2</v>
      </c>
      <c r="WQ453" s="8">
        <v>54.209000000000003</v>
      </c>
      <c r="WR453" s="8">
        <v>2.3E-2</v>
      </c>
      <c r="WS453" s="8">
        <v>94.991</v>
      </c>
      <c r="WT453" s="8">
        <v>2.5999999999999999E-2</v>
      </c>
      <c r="WU453" s="8">
        <v>74.992999999999995</v>
      </c>
      <c r="WV453" s="8">
        <v>1.7000000000000001E-2</v>
      </c>
      <c r="WW453" s="8">
        <v>2710.8</v>
      </c>
      <c r="WX453" s="8">
        <v>2.2999999999999998</v>
      </c>
      <c r="WY453" s="8">
        <v>2670.3</v>
      </c>
      <c r="WZ453" s="8">
        <v>2.2999999999999998</v>
      </c>
      <c r="XA453" s="8">
        <v>0.53600000000000003</v>
      </c>
      <c r="XB453" s="8">
        <v>2E-3</v>
      </c>
      <c r="XC453" s="8">
        <v>-0.248</v>
      </c>
      <c r="XD453" s="8">
        <v>2E-3</v>
      </c>
      <c r="XE453" s="8">
        <v>0.159</v>
      </c>
      <c r="XF453" s="8">
        <v>4.0000000000000001E-3</v>
      </c>
      <c r="XG453" s="8">
        <v>1.5177</v>
      </c>
      <c r="XH453" s="8">
        <v>2.5999999999999999E-3</v>
      </c>
      <c r="XI453" s="8">
        <v>29.37</v>
      </c>
      <c r="XJ453" s="8">
        <v>1E-3</v>
      </c>
      <c r="XK453" s="8">
        <v>8087</v>
      </c>
      <c r="XL453" s="8">
        <v>17</v>
      </c>
      <c r="XM453" s="8">
        <v>1310</v>
      </c>
      <c r="XO453" s="1">
        <v>0</v>
      </c>
      <c r="XP453" s="2">
        <v>0</v>
      </c>
      <c r="XQ453" s="4">
        <v>13.029</v>
      </c>
      <c r="XR453" s="4">
        <v>0.23100000000000001</v>
      </c>
      <c r="XS453" s="45">
        <f t="shared" si="355"/>
        <v>1.3059424772502846</v>
      </c>
      <c r="XT453" s="9">
        <f t="shared" si="374"/>
        <v>12430.36292059506</v>
      </c>
      <c r="XU453" s="46">
        <f t="shared" si="375"/>
        <v>168.14731918110238</v>
      </c>
      <c r="XV453" s="9">
        <f t="shared" si="356"/>
        <v>0</v>
      </c>
      <c r="XW453" s="9">
        <f t="shared" si="376"/>
        <v>0</v>
      </c>
      <c r="XX453" s="9">
        <f t="shared" si="377"/>
        <v>12430.36292059506</v>
      </c>
      <c r="XY453" s="15">
        <f t="shared" si="378"/>
        <v>8.7815210507553067E-3</v>
      </c>
      <c r="XZ453" s="9">
        <f t="shared" si="379"/>
        <v>27.60937458684618</v>
      </c>
      <c r="YA453" s="9">
        <f t="shared" si="380"/>
        <v>55.462057522749717</v>
      </c>
      <c r="YB453" s="10">
        <v>14.099651422306392</v>
      </c>
      <c r="YC453" s="10">
        <v>13.084734616277302</v>
      </c>
      <c r="YD453" s="3">
        <v>1.3916798469918645E-2</v>
      </c>
      <c r="YE453" s="9">
        <v>38.150518124518165</v>
      </c>
      <c r="YF453" s="15">
        <v>8.7815210507553067E-3</v>
      </c>
      <c r="YG453" s="9">
        <v>27.609374586846183</v>
      </c>
      <c r="YH453" s="15">
        <v>8.3253301755460696E-3</v>
      </c>
      <c r="YI453" s="9">
        <v>22.667335196726377</v>
      </c>
      <c r="YJ453" s="9">
        <f t="shared" si="381"/>
        <v>74.998999999999981</v>
      </c>
      <c r="YK453" s="9">
        <f t="shared" si="382"/>
        <v>62.001009090388884</v>
      </c>
      <c r="YL453" s="9">
        <f t="shared" si="383"/>
        <v>22.349081655559168</v>
      </c>
      <c r="YM453" s="9">
        <f t="shared" si="357"/>
        <v>65387.350204538372</v>
      </c>
      <c r="YN453" s="9">
        <f t="shared" si="358"/>
        <v>58284.308484242465</v>
      </c>
      <c r="YO453" s="9">
        <f t="shared" si="359"/>
        <v>6777</v>
      </c>
      <c r="YP453" s="14">
        <f t="shared" si="360"/>
        <v>0.35373663143784362</v>
      </c>
      <c r="YQ453" s="9">
        <f t="shared" si="361"/>
        <v>61490.207004903474</v>
      </c>
      <c r="YR453" s="9">
        <f t="shared" si="362"/>
        <v>54387.165284607567</v>
      </c>
      <c r="YS453" s="10">
        <f t="shared" si="363"/>
        <v>7.603586868418879</v>
      </c>
      <c r="YT453" s="15">
        <f t="shared" si="364"/>
        <v>0.1532616731846082</v>
      </c>
      <c r="YU453" s="16">
        <f t="shared" si="365"/>
        <v>-5.2602929312870117</v>
      </c>
      <c r="YV453" s="16">
        <f t="shared" si="366"/>
        <v>-19.536942477250264</v>
      </c>
      <c r="YW453" s="47">
        <f t="shared" si="367"/>
        <v>51.925823956665212</v>
      </c>
      <c r="YX453" s="5">
        <f t="shared" si="368"/>
        <v>65387.350204538372</v>
      </c>
      <c r="YY453" s="5">
        <f t="shared" si="369"/>
        <v>61431.34318706546</v>
      </c>
      <c r="YZ453" s="5">
        <f t="shared" si="370"/>
        <v>3956.0070174729503</v>
      </c>
      <c r="ZA453" s="5">
        <f t="shared" si="371"/>
        <v>0</v>
      </c>
      <c r="ZB453" s="5">
        <f t="shared" si="372"/>
        <v>65387.350204538408</v>
      </c>
      <c r="ZC453" s="6">
        <f t="shared" si="373"/>
        <v>1.0000000000000007</v>
      </c>
    </row>
    <row r="454" spans="1:679" s="8" customFormat="1" x14ac:dyDescent="0.25">
      <c r="A454" s="8">
        <v>2</v>
      </c>
      <c r="B454" s="8" t="s">
        <v>1036</v>
      </c>
      <c r="C454" s="8" t="s">
        <v>1037</v>
      </c>
      <c r="D454" s="8" t="s">
        <v>1036</v>
      </c>
      <c r="E454" s="8" t="s">
        <v>3314</v>
      </c>
      <c r="F454" s="8" t="s">
        <v>3316</v>
      </c>
      <c r="G454" s="8" t="s">
        <v>3316</v>
      </c>
      <c r="H454" s="8" t="s">
        <v>3325</v>
      </c>
      <c r="I454" s="8" t="s">
        <v>3310</v>
      </c>
      <c r="J454" s="8" t="s">
        <v>3310</v>
      </c>
      <c r="K454" s="8">
        <v>865</v>
      </c>
      <c r="L454" s="8">
        <v>5.75</v>
      </c>
      <c r="N454" s="7">
        <v>0</v>
      </c>
      <c r="O454" s="7">
        <v>0</v>
      </c>
      <c r="P454" s="8" t="s">
        <v>3369</v>
      </c>
      <c r="Q454" s="8" t="s">
        <v>1011</v>
      </c>
      <c r="R454" s="8" t="s">
        <v>1038</v>
      </c>
      <c r="S454" s="8" t="s">
        <v>119</v>
      </c>
      <c r="T454" s="8" t="s">
        <v>120</v>
      </c>
      <c r="U454" s="8" t="s">
        <v>135</v>
      </c>
      <c r="V454" s="8" t="s">
        <v>3378</v>
      </c>
      <c r="W454" s="8" t="s">
        <v>3382</v>
      </c>
      <c r="X454" s="8" t="s">
        <v>3388</v>
      </c>
      <c r="Y454" s="8" t="s">
        <v>3388</v>
      </c>
      <c r="Z454" s="8" t="s">
        <v>122</v>
      </c>
      <c r="AA454" s="8" t="s">
        <v>123</v>
      </c>
      <c r="AB454" s="8" t="s">
        <v>124</v>
      </c>
      <c r="AC454" s="8" t="s">
        <v>1039</v>
      </c>
      <c r="AD454" s="8" t="s">
        <v>126</v>
      </c>
      <c r="AE454" s="8" t="s">
        <v>3393</v>
      </c>
      <c r="AF454" s="8" t="s">
        <v>127</v>
      </c>
      <c r="AG454" s="8">
        <v>75</v>
      </c>
      <c r="AH454" s="8">
        <v>62</v>
      </c>
      <c r="AI454" s="8">
        <v>95</v>
      </c>
      <c r="AJ454" s="8">
        <v>75</v>
      </c>
      <c r="AK454" s="8">
        <v>4.5</v>
      </c>
      <c r="AL454" s="8">
        <v>4.3</v>
      </c>
      <c r="AM454" s="8">
        <v>6.4</v>
      </c>
      <c r="AN454" s="8">
        <v>6.2</v>
      </c>
      <c r="AO454" s="8">
        <v>460.3</v>
      </c>
      <c r="AP454" s="8">
        <v>0</v>
      </c>
      <c r="AQ454" s="8">
        <v>14.6</v>
      </c>
      <c r="AR454" s="8">
        <v>0</v>
      </c>
      <c r="AS454" s="8">
        <v>50338</v>
      </c>
      <c r="AT454" s="8">
        <v>72</v>
      </c>
      <c r="AU454" s="8">
        <v>50140</v>
      </c>
      <c r="AV454" s="8">
        <v>342</v>
      </c>
      <c r="AW454" s="8">
        <v>5289</v>
      </c>
      <c r="AX454" s="8">
        <v>111</v>
      </c>
      <c r="AY454" s="8">
        <v>55633</v>
      </c>
      <c r="AZ454" s="8">
        <v>101</v>
      </c>
      <c r="BA454" s="8">
        <v>7.0049106019999998</v>
      </c>
      <c r="BB454" s="8">
        <v>854</v>
      </c>
      <c r="BC454" s="8">
        <v>1310</v>
      </c>
      <c r="BE454" s="8">
        <v>6.3382019639999996</v>
      </c>
      <c r="CO454" s="8" t="s">
        <v>1040</v>
      </c>
      <c r="CP454" s="8" t="s">
        <v>975</v>
      </c>
      <c r="CQ454" s="8">
        <v>74.956000000000003</v>
      </c>
      <c r="CR454" s="8">
        <v>8.0000000000000002E-3</v>
      </c>
      <c r="CS454" s="8">
        <v>61.960999999999999</v>
      </c>
      <c r="CT454" s="8">
        <v>2.1999999999999999E-2</v>
      </c>
      <c r="CU454" s="8">
        <v>95.013000000000005</v>
      </c>
      <c r="CV454" s="8">
        <v>1.2999999999999999E-2</v>
      </c>
      <c r="CW454" s="8">
        <v>75.006</v>
      </c>
      <c r="CX454" s="8">
        <v>2.9000000000000001E-2</v>
      </c>
      <c r="CY454" s="8">
        <v>75.39</v>
      </c>
      <c r="CZ454" s="8">
        <v>0.11</v>
      </c>
      <c r="DA454" s="8">
        <v>58.54</v>
      </c>
      <c r="DB454" s="8">
        <v>0.03</v>
      </c>
      <c r="DC454" s="8">
        <v>61.54</v>
      </c>
      <c r="DD454" s="8">
        <v>0.02</v>
      </c>
      <c r="DE454" s="8">
        <v>0.152</v>
      </c>
      <c r="DF454" s="8">
        <v>3.0000000000000001E-3</v>
      </c>
      <c r="DG454" s="8">
        <v>1.5148999999999999</v>
      </c>
      <c r="DH454" s="8">
        <v>2.8E-3</v>
      </c>
      <c r="DI454" s="8">
        <v>50338</v>
      </c>
      <c r="DJ454" s="8">
        <v>72</v>
      </c>
      <c r="DK454" s="8">
        <v>5289</v>
      </c>
      <c r="DL454" s="8">
        <v>111</v>
      </c>
      <c r="DM454" s="8">
        <v>7.0049999999999999</v>
      </c>
      <c r="DN454" s="8">
        <v>1.9E-2</v>
      </c>
      <c r="DU454" s="8">
        <v>460.3</v>
      </c>
      <c r="DV454" s="8">
        <v>2</v>
      </c>
      <c r="DW454" s="8">
        <v>461.6</v>
      </c>
      <c r="DX454" s="8">
        <v>2</v>
      </c>
      <c r="DY454" s="8">
        <v>459.6</v>
      </c>
      <c r="DZ454" s="8">
        <v>2</v>
      </c>
      <c r="EA454" s="8">
        <v>14.6</v>
      </c>
      <c r="EB454" s="8">
        <v>0.1</v>
      </c>
      <c r="EC454" s="8">
        <v>12.3</v>
      </c>
      <c r="ED454" s="8">
        <v>0</v>
      </c>
      <c r="EE454" s="8">
        <v>12.4</v>
      </c>
      <c r="EF454" s="8">
        <v>0</v>
      </c>
      <c r="EG454" s="8">
        <v>6600.3</v>
      </c>
      <c r="EH454" s="8">
        <v>43.4</v>
      </c>
      <c r="EI454" s="8">
        <v>3126.1</v>
      </c>
      <c r="EJ454" s="8">
        <v>50.1</v>
      </c>
      <c r="EK454" s="8">
        <v>1341.9</v>
      </c>
      <c r="EL454" s="8">
        <v>33.1</v>
      </c>
      <c r="EM454" s="8">
        <v>460</v>
      </c>
      <c r="EO454" s="8">
        <v>460</v>
      </c>
      <c r="EQ454" s="8">
        <v>460</v>
      </c>
      <c r="ES454" s="8">
        <v>2.9</v>
      </c>
      <c r="EU454" s="8">
        <v>3</v>
      </c>
      <c r="EW454" s="8">
        <v>2.9</v>
      </c>
      <c r="EY454" s="8">
        <v>0.49</v>
      </c>
      <c r="EZ454" s="8">
        <v>460</v>
      </c>
      <c r="FB454" s="8">
        <v>460</v>
      </c>
      <c r="FD454" s="8">
        <v>460</v>
      </c>
      <c r="FF454" s="8">
        <v>4.9000000000000004</v>
      </c>
      <c r="FH454" s="8">
        <v>4.7</v>
      </c>
      <c r="FJ454" s="8">
        <v>4.2</v>
      </c>
      <c r="FL454" s="8">
        <v>3010</v>
      </c>
      <c r="FN454" s="8">
        <v>0.82</v>
      </c>
      <c r="FO454" s="8">
        <v>460</v>
      </c>
      <c r="FP454" s="8">
        <v>460</v>
      </c>
      <c r="FQ454" s="8">
        <v>460</v>
      </c>
      <c r="FR454" s="8">
        <v>4.9000000000000004</v>
      </c>
      <c r="FS454" s="8">
        <v>4.5</v>
      </c>
      <c r="FT454" s="8">
        <v>4.0999999999999996</v>
      </c>
      <c r="FU454" s="8">
        <v>2810</v>
      </c>
      <c r="FV454" s="8">
        <v>0.79</v>
      </c>
      <c r="FW454" s="8">
        <v>459.5</v>
      </c>
      <c r="FY454" s="8">
        <v>1.6</v>
      </c>
      <c r="GA454" s="8">
        <v>700.3</v>
      </c>
      <c r="GC454" s="8">
        <v>85</v>
      </c>
      <c r="GE454" s="8">
        <v>7915.3</v>
      </c>
      <c r="GT454" s="8">
        <v>204.11</v>
      </c>
      <c r="GU454" s="8">
        <v>0.19</v>
      </c>
      <c r="GV454" s="8">
        <v>103.09</v>
      </c>
      <c r="GW454" s="8">
        <v>7.0000000000000007E-2</v>
      </c>
      <c r="GX454" s="8">
        <v>102.7</v>
      </c>
      <c r="GY454" s="8">
        <v>0.06</v>
      </c>
      <c r="GZ454" s="8">
        <v>-0.39</v>
      </c>
      <c r="HA454" s="8">
        <v>0.04</v>
      </c>
      <c r="HB454" s="8">
        <v>234.5</v>
      </c>
      <c r="HC454" s="8">
        <v>0.2</v>
      </c>
      <c r="HD454" s="8">
        <v>199.35</v>
      </c>
      <c r="HE454" s="8">
        <v>0.06</v>
      </c>
      <c r="HF454" s="8">
        <v>112.43</v>
      </c>
      <c r="HG454" s="8">
        <v>0.06</v>
      </c>
      <c r="HH454" s="8">
        <v>86.92</v>
      </c>
      <c r="HI454" s="8">
        <v>0.06</v>
      </c>
      <c r="HJ454" s="8">
        <v>192.8</v>
      </c>
      <c r="HK454" s="8">
        <v>0.05</v>
      </c>
      <c r="HL454" s="8">
        <v>99.34</v>
      </c>
      <c r="HM454" s="8">
        <v>0.06</v>
      </c>
      <c r="HN454" s="8">
        <v>98.82</v>
      </c>
      <c r="HO454" s="8">
        <v>0.05</v>
      </c>
      <c r="HP454" s="8">
        <v>-0.52</v>
      </c>
      <c r="HQ454" s="8">
        <v>0.05</v>
      </c>
      <c r="HR454" s="8">
        <v>64.650000000000006</v>
      </c>
      <c r="HS454" s="8">
        <v>0.03</v>
      </c>
      <c r="HT454" s="8">
        <v>70.34</v>
      </c>
      <c r="HU454" s="8">
        <v>0.03</v>
      </c>
      <c r="HV454" s="8">
        <v>37.06</v>
      </c>
      <c r="HW454" s="8">
        <v>0.03</v>
      </c>
      <c r="HX454" s="8">
        <v>33.28</v>
      </c>
      <c r="HY454" s="8">
        <v>0.04</v>
      </c>
      <c r="HZ454" s="8">
        <v>64.13</v>
      </c>
      <c r="IA454" s="8">
        <v>0.04</v>
      </c>
      <c r="IB454" s="8">
        <v>73.92</v>
      </c>
      <c r="IC454" s="8">
        <v>0.04</v>
      </c>
      <c r="ID454" s="8">
        <v>36.69</v>
      </c>
      <c r="IE454" s="8">
        <v>0.03</v>
      </c>
      <c r="IF454" s="8">
        <v>37.229999999999997</v>
      </c>
      <c r="IG454" s="8">
        <v>0.05</v>
      </c>
      <c r="KB454" s="8">
        <v>235.83</v>
      </c>
      <c r="KC454" s="8">
        <v>0.22</v>
      </c>
      <c r="KD454" s="8">
        <v>187.84</v>
      </c>
      <c r="KE454" s="8">
        <v>0.05</v>
      </c>
      <c r="KF454" s="8">
        <v>112.83</v>
      </c>
      <c r="KG454" s="8">
        <v>0.06</v>
      </c>
      <c r="KH454" s="8">
        <v>75</v>
      </c>
      <c r="KI454" s="8">
        <v>0.06</v>
      </c>
      <c r="KJ454" s="8">
        <v>207.3</v>
      </c>
      <c r="KK454" s="8">
        <v>0.28999999999999998</v>
      </c>
      <c r="KL454" s="8">
        <v>103.77</v>
      </c>
      <c r="KM454" s="8">
        <v>0.1</v>
      </c>
      <c r="KN454" s="8">
        <v>0.24</v>
      </c>
      <c r="KO454" s="8">
        <v>7.0000000000000007E-2</v>
      </c>
      <c r="KP454" s="8">
        <v>190.3</v>
      </c>
      <c r="KQ454" s="8">
        <v>0.05</v>
      </c>
      <c r="KR454" s="8">
        <v>94.91</v>
      </c>
      <c r="KS454" s="8">
        <v>0.06</v>
      </c>
      <c r="KT454" s="8">
        <v>97.94</v>
      </c>
      <c r="KU454" s="8">
        <v>0.05</v>
      </c>
      <c r="KV454" s="8">
        <v>3.03</v>
      </c>
      <c r="KW454" s="8">
        <v>0.05</v>
      </c>
      <c r="KX454" s="8">
        <v>73.45</v>
      </c>
      <c r="KY454" s="8">
        <v>0.04</v>
      </c>
      <c r="KZ454" s="8">
        <v>43.11</v>
      </c>
      <c r="LA454" s="8">
        <v>0.03</v>
      </c>
      <c r="LB454" s="8">
        <v>27.62</v>
      </c>
      <c r="LC454" s="8">
        <v>0.06</v>
      </c>
      <c r="LD454" s="8">
        <v>72.989999999999995</v>
      </c>
      <c r="LE454" s="8">
        <v>0.05</v>
      </c>
      <c r="LF454" s="8">
        <v>74.59</v>
      </c>
      <c r="LG454" s="8">
        <v>0.05</v>
      </c>
      <c r="LH454" s="8">
        <v>42.81</v>
      </c>
      <c r="LI454" s="8">
        <v>0.03</v>
      </c>
      <c r="LJ454" s="8">
        <v>31.78</v>
      </c>
      <c r="LK454" s="8">
        <v>7.0000000000000007E-2</v>
      </c>
      <c r="LL454" s="8">
        <v>100.65</v>
      </c>
      <c r="LM454" s="8">
        <v>7.0000000000000007E-2</v>
      </c>
      <c r="MP454" s="8">
        <v>101.51</v>
      </c>
      <c r="MQ454" s="8">
        <v>0.08</v>
      </c>
      <c r="MR454" s="8">
        <v>100.9</v>
      </c>
      <c r="MS454" s="8">
        <v>7.0000000000000007E-2</v>
      </c>
      <c r="MT454" s="8">
        <v>100.65</v>
      </c>
      <c r="MU454" s="8">
        <v>7.0000000000000007E-2</v>
      </c>
      <c r="MV454" s="8">
        <v>100.52</v>
      </c>
      <c r="MW454" s="8">
        <v>0.08</v>
      </c>
      <c r="MX454" s="8">
        <v>57.86</v>
      </c>
      <c r="MY454" s="8">
        <v>0.04</v>
      </c>
      <c r="MZ454" s="8">
        <v>58.38</v>
      </c>
      <c r="NA454" s="8">
        <v>0.04</v>
      </c>
      <c r="NB454" s="8">
        <v>58.13</v>
      </c>
      <c r="NC454" s="8">
        <v>0.04</v>
      </c>
      <c r="ND454" s="8">
        <v>58.18</v>
      </c>
      <c r="NE454" s="8">
        <v>0.02</v>
      </c>
      <c r="NF454" s="8">
        <v>58.23</v>
      </c>
      <c r="NG454" s="8">
        <v>0.03</v>
      </c>
      <c r="NJ454" s="8">
        <v>102.4</v>
      </c>
      <c r="NK454" s="8">
        <v>7.0000000000000007E-2</v>
      </c>
      <c r="NL454" s="8">
        <v>96.41</v>
      </c>
      <c r="NM454" s="8">
        <v>7.0000000000000007E-2</v>
      </c>
      <c r="NN454" s="8">
        <v>72.05</v>
      </c>
      <c r="NO454" s="8">
        <v>0.04</v>
      </c>
      <c r="NP454" s="8">
        <v>73.94</v>
      </c>
      <c r="NQ454" s="8">
        <v>0.04</v>
      </c>
      <c r="NR454" s="8">
        <v>188.07</v>
      </c>
      <c r="NS454" s="8">
        <v>0.05</v>
      </c>
      <c r="NT454" s="8">
        <v>103.18</v>
      </c>
      <c r="NU454" s="8">
        <v>7.0000000000000007E-2</v>
      </c>
      <c r="NV454" s="8">
        <v>93.9</v>
      </c>
      <c r="NW454" s="8">
        <v>0.04</v>
      </c>
      <c r="NX454" s="8">
        <v>71.28</v>
      </c>
      <c r="NY454" s="8">
        <v>0.05</v>
      </c>
      <c r="NZ454" s="8">
        <v>75.010000000000005</v>
      </c>
      <c r="OA454" s="8">
        <v>0.04</v>
      </c>
      <c r="OB454" s="8">
        <v>99.34</v>
      </c>
      <c r="OC454" s="8">
        <v>0.06</v>
      </c>
      <c r="OD454" s="8">
        <v>94.91</v>
      </c>
      <c r="OE454" s="8">
        <v>0.06</v>
      </c>
      <c r="OF454" s="8">
        <v>92.99</v>
      </c>
      <c r="OG454" s="8">
        <v>0.11</v>
      </c>
      <c r="OH454" s="8">
        <v>102.95</v>
      </c>
      <c r="OI454" s="8">
        <v>0.06</v>
      </c>
      <c r="OJ454" s="8">
        <v>101.22</v>
      </c>
      <c r="OK454" s="8">
        <v>7.0000000000000007E-2</v>
      </c>
      <c r="OL454" s="8">
        <v>102.37</v>
      </c>
      <c r="OM454" s="8">
        <v>0.05</v>
      </c>
      <c r="ON454" s="8">
        <v>102.1</v>
      </c>
      <c r="OO454" s="8">
        <v>0.05</v>
      </c>
      <c r="OP454" s="8">
        <v>100.9</v>
      </c>
      <c r="OQ454" s="8">
        <v>7.0000000000000007E-2</v>
      </c>
      <c r="OR454" s="8">
        <v>100.52</v>
      </c>
      <c r="OS454" s="8">
        <v>0.08</v>
      </c>
      <c r="PJ454" s="8">
        <v>103.09</v>
      </c>
      <c r="PK454" s="8">
        <v>7.0000000000000007E-2</v>
      </c>
      <c r="PL454" s="8">
        <v>103.53</v>
      </c>
      <c r="PM454" s="8">
        <v>0.08</v>
      </c>
      <c r="PN454" s="8">
        <v>101.51</v>
      </c>
      <c r="PO454" s="8">
        <v>0.08</v>
      </c>
      <c r="PP454" s="8">
        <v>100.65</v>
      </c>
      <c r="PQ454" s="8">
        <v>7.0000000000000007E-2</v>
      </c>
      <c r="QH454" s="8">
        <v>70.73</v>
      </c>
      <c r="QI454" s="8">
        <v>0.05</v>
      </c>
      <c r="QV454" s="8">
        <v>200.53</v>
      </c>
      <c r="QW454" s="8">
        <v>7.0000000000000007E-2</v>
      </c>
      <c r="QX454" s="8">
        <v>94.46</v>
      </c>
      <c r="QY454" s="8">
        <v>0.17</v>
      </c>
      <c r="QZ454" s="8">
        <v>96</v>
      </c>
      <c r="RA454" s="8">
        <v>0.08</v>
      </c>
      <c r="RB454" s="8">
        <v>75.680000000000007</v>
      </c>
      <c r="RC454" s="8">
        <v>0.04</v>
      </c>
      <c r="RD454" s="8">
        <v>77.38</v>
      </c>
      <c r="RE454" s="8">
        <v>0.05</v>
      </c>
      <c r="RF454" s="8">
        <v>75.44</v>
      </c>
      <c r="RG454" s="8">
        <v>0.06</v>
      </c>
      <c r="RH454" s="8">
        <v>77.56</v>
      </c>
      <c r="RI454" s="8">
        <v>0.06</v>
      </c>
      <c r="RJ454" s="8">
        <v>76.03</v>
      </c>
      <c r="RK454" s="8">
        <v>0.04</v>
      </c>
      <c r="RL454" s="8">
        <v>76.099999999999994</v>
      </c>
      <c r="RM454" s="8">
        <v>0.06</v>
      </c>
      <c r="RN454" s="8">
        <v>76.010000000000005</v>
      </c>
      <c r="RO454" s="8">
        <v>0.06</v>
      </c>
      <c r="RP454" s="8">
        <v>79.989999999999995</v>
      </c>
      <c r="RQ454" s="8">
        <v>0.1</v>
      </c>
      <c r="RR454" s="8">
        <v>78.03</v>
      </c>
      <c r="RS454" s="8">
        <v>0.05</v>
      </c>
      <c r="RT454" s="8">
        <v>77.709999999999994</v>
      </c>
      <c r="RU454" s="8">
        <v>0.05</v>
      </c>
      <c r="RV454" s="8">
        <v>76.290000000000006</v>
      </c>
      <c r="RW454" s="8">
        <v>7.0000000000000007E-2</v>
      </c>
      <c r="RX454" s="8">
        <v>77.56</v>
      </c>
      <c r="RY454" s="8">
        <v>0.06</v>
      </c>
      <c r="RZ454" s="8">
        <v>77.430000000000007</v>
      </c>
      <c r="SA454" s="8">
        <v>0.05</v>
      </c>
      <c r="SB454" s="8">
        <v>77.53</v>
      </c>
      <c r="SC454" s="8">
        <v>0.05</v>
      </c>
      <c r="SD454" s="8">
        <v>77.180000000000007</v>
      </c>
      <c r="SE454" s="8">
        <v>0.06</v>
      </c>
      <c r="SF454" s="8">
        <v>75.989999999999995</v>
      </c>
      <c r="SG454" s="8">
        <v>0.06</v>
      </c>
      <c r="SH454" s="8">
        <v>76.569999999999993</v>
      </c>
      <c r="SI454" s="8">
        <v>0.06</v>
      </c>
      <c r="SJ454" s="8">
        <v>75.64</v>
      </c>
      <c r="SK454" s="8">
        <v>0.06</v>
      </c>
      <c r="SL454" s="8">
        <v>75.36</v>
      </c>
      <c r="SM454" s="8">
        <v>0.06</v>
      </c>
      <c r="SN454" s="8">
        <v>75.34</v>
      </c>
      <c r="SO454" s="8">
        <v>0.06</v>
      </c>
      <c r="SP454" s="8">
        <v>75.39</v>
      </c>
      <c r="SQ454" s="8">
        <v>0.06</v>
      </c>
      <c r="SR454" s="8">
        <v>75.739999999999995</v>
      </c>
      <c r="SS454" s="8">
        <v>0.06</v>
      </c>
      <c r="ST454" s="8">
        <v>75.42</v>
      </c>
      <c r="SU454" s="8">
        <v>0.06</v>
      </c>
      <c r="SV454" s="8">
        <v>75.430000000000007</v>
      </c>
      <c r="SW454" s="8">
        <v>0.05</v>
      </c>
      <c r="SX454" s="8">
        <v>80.81</v>
      </c>
      <c r="SY454" s="8">
        <v>0.09</v>
      </c>
      <c r="SZ454" s="8">
        <v>79.680000000000007</v>
      </c>
      <c r="TA454" s="8">
        <v>0.11</v>
      </c>
      <c r="TD454" s="8">
        <v>76.709999999999994</v>
      </c>
      <c r="TE454" s="8">
        <v>0.06</v>
      </c>
      <c r="TF454" s="8">
        <v>75.56</v>
      </c>
      <c r="TG454" s="8">
        <v>0.05</v>
      </c>
      <c r="TH454" s="8">
        <v>75.81</v>
      </c>
      <c r="TI454" s="8">
        <v>0.06</v>
      </c>
      <c r="TJ454" s="8">
        <v>75.95</v>
      </c>
      <c r="TK454" s="8">
        <v>0.06</v>
      </c>
      <c r="TL454" s="8">
        <v>76.849999999999994</v>
      </c>
      <c r="TN454" s="8">
        <v>75.290000000000006</v>
      </c>
      <c r="TO454" s="8">
        <v>0.06</v>
      </c>
      <c r="TP454" s="8">
        <v>80.5</v>
      </c>
      <c r="TQ454" s="8">
        <v>0.08</v>
      </c>
      <c r="TR454" s="8">
        <v>80.58</v>
      </c>
      <c r="TS454" s="8">
        <v>0.08</v>
      </c>
      <c r="TT454" s="8">
        <v>77.66</v>
      </c>
      <c r="TU454" s="8">
        <v>0.05</v>
      </c>
      <c r="TV454" s="8">
        <v>75.91</v>
      </c>
      <c r="TW454" s="8">
        <v>7.0000000000000007E-2</v>
      </c>
      <c r="TX454" s="8">
        <v>75.37</v>
      </c>
      <c r="TY454" s="8">
        <v>0.06</v>
      </c>
      <c r="UL454" s="8">
        <v>75.47</v>
      </c>
      <c r="UM454" s="8">
        <v>0.06</v>
      </c>
      <c r="WJ454" s="8" t="s">
        <v>584</v>
      </c>
      <c r="WK454" s="8">
        <v>74.956000000000003</v>
      </c>
      <c r="WL454" s="8">
        <v>8.0000000000000002E-3</v>
      </c>
      <c r="WM454" s="8">
        <v>61.960999999999999</v>
      </c>
      <c r="WN454" s="8">
        <v>2.1999999999999999E-2</v>
      </c>
      <c r="WO454" s="8">
        <v>58.039000000000001</v>
      </c>
      <c r="WP454" s="8">
        <v>8.9999999999999993E-3</v>
      </c>
      <c r="WQ454" s="8">
        <v>55.033000000000001</v>
      </c>
      <c r="WR454" s="8">
        <v>1.6E-2</v>
      </c>
      <c r="WS454" s="8">
        <v>95.013000000000005</v>
      </c>
      <c r="WT454" s="8">
        <v>1.2999999999999999E-2</v>
      </c>
      <c r="WU454" s="8">
        <v>75.006</v>
      </c>
      <c r="WV454" s="8">
        <v>2.9000000000000001E-2</v>
      </c>
      <c r="WW454" s="8">
        <v>2712.7</v>
      </c>
      <c r="WX454" s="8">
        <v>2.5</v>
      </c>
      <c r="WY454" s="8">
        <v>2662.9</v>
      </c>
      <c r="WZ454" s="8">
        <v>2.5</v>
      </c>
      <c r="XA454" s="8">
        <v>0.54</v>
      </c>
      <c r="XB454" s="8">
        <v>2E-3</v>
      </c>
      <c r="XC454" s="8">
        <v>-0.249</v>
      </c>
      <c r="XD454" s="8">
        <v>2E-3</v>
      </c>
      <c r="XE454" s="8">
        <v>0.152</v>
      </c>
      <c r="XF454" s="8">
        <v>3.0000000000000001E-3</v>
      </c>
      <c r="XG454" s="8">
        <v>1.5148999999999999</v>
      </c>
      <c r="XH454" s="8">
        <v>2.8E-3</v>
      </c>
      <c r="XI454" s="8">
        <v>29.341999999999999</v>
      </c>
      <c r="XJ454" s="8">
        <v>1E-3</v>
      </c>
      <c r="XK454" s="8">
        <v>7942</v>
      </c>
      <c r="XL454" s="8">
        <v>16</v>
      </c>
      <c r="XM454" s="8">
        <v>1310</v>
      </c>
      <c r="XO454" s="1">
        <v>0</v>
      </c>
      <c r="XP454" s="2">
        <v>0</v>
      </c>
      <c r="XQ454" s="4">
        <v>13.029</v>
      </c>
      <c r="XR454" s="4">
        <v>0.23100000000000001</v>
      </c>
      <c r="XS454" s="45">
        <f t="shared" si="355"/>
        <v>1.3074721315203706</v>
      </c>
      <c r="XT454" s="9">
        <f t="shared" si="374"/>
        <v>12407.280489886447</v>
      </c>
      <c r="XU454" s="46">
        <f t="shared" si="375"/>
        <v>168.9326985826772</v>
      </c>
      <c r="XV454" s="9">
        <f t="shared" si="356"/>
        <v>0</v>
      </c>
      <c r="XW454" s="9">
        <f t="shared" si="376"/>
        <v>0</v>
      </c>
      <c r="XX454" s="9">
        <f t="shared" si="377"/>
        <v>12407.280489886447</v>
      </c>
      <c r="XY454" s="15">
        <f t="shared" si="378"/>
        <v>8.7653153260163191E-3</v>
      </c>
      <c r="XZ454" s="9">
        <f t="shared" si="379"/>
        <v>27.58115332205945</v>
      </c>
      <c r="YA454" s="9">
        <f t="shared" si="380"/>
        <v>56.731527868479631</v>
      </c>
      <c r="YB454" s="10">
        <v>14.10026131254196</v>
      </c>
      <c r="YC454" s="10">
        <v>13.118265532295515</v>
      </c>
      <c r="YD454" s="3">
        <v>1.3922924445465626E-2</v>
      </c>
      <c r="YE454" s="9">
        <v>38.162692152868672</v>
      </c>
      <c r="YF454" s="15">
        <v>8.7653153260163191E-3</v>
      </c>
      <c r="YG454" s="9">
        <v>27.58115332205945</v>
      </c>
      <c r="YH454" s="15">
        <v>8.4956035183922553E-3</v>
      </c>
      <c r="YI454" s="9">
        <v>23.162121224690345</v>
      </c>
      <c r="YJ454" s="9">
        <f t="shared" si="381"/>
        <v>74.956000000000003</v>
      </c>
      <c r="YK454" s="9">
        <f t="shared" si="382"/>
        <v>61.961009058064221</v>
      </c>
      <c r="YL454" s="9">
        <f t="shared" si="383"/>
        <v>22.843396065536165</v>
      </c>
      <c r="YM454" s="9">
        <f t="shared" si="357"/>
        <v>58782.683174679289</v>
      </c>
      <c r="YN454" s="9">
        <f t="shared" si="358"/>
        <v>54267.873003814071</v>
      </c>
      <c r="YO454" s="9">
        <f t="shared" si="359"/>
        <v>6632</v>
      </c>
      <c r="YP454" s="14">
        <f t="shared" si="360"/>
        <v>0.38506265412787521</v>
      </c>
      <c r="YQ454" s="9">
        <f t="shared" si="361"/>
        <v>54888.220474941969</v>
      </c>
      <c r="YR454" s="9">
        <f t="shared" si="362"/>
        <v>50373.410304076751</v>
      </c>
      <c r="YS454" s="10">
        <f t="shared" si="363"/>
        <v>6.9111332756159616</v>
      </c>
      <c r="YT454" s="15">
        <f t="shared" si="364"/>
        <v>0.18728754751602356</v>
      </c>
      <c r="YU454" s="16">
        <f t="shared" si="365"/>
        <v>-4.7377572565232846</v>
      </c>
      <c r="YV454" s="16">
        <f t="shared" si="366"/>
        <v>-18.224472131520372</v>
      </c>
      <c r="YW454" s="47">
        <f t="shared" si="367"/>
        <v>52.531743947543752</v>
      </c>
      <c r="YX454" s="5">
        <f t="shared" si="368"/>
        <v>58782.683174679289</v>
      </c>
      <c r="YY454" s="5">
        <f t="shared" si="369"/>
        <v>54828.170725869677</v>
      </c>
      <c r="YZ454" s="5">
        <f t="shared" si="370"/>
        <v>3954.5124488096126</v>
      </c>
      <c r="ZA454" s="5">
        <f t="shared" si="371"/>
        <v>0</v>
      </c>
      <c r="ZB454" s="5">
        <f t="shared" si="372"/>
        <v>58782.683174679289</v>
      </c>
      <c r="ZC454" s="6">
        <f t="shared" si="373"/>
        <v>1</v>
      </c>
    </row>
    <row r="455" spans="1:679" s="8" customFormat="1" x14ac:dyDescent="0.25">
      <c r="A455" s="8">
        <v>2</v>
      </c>
      <c r="B455" s="8" t="s">
        <v>1041</v>
      </c>
      <c r="C455" s="8" t="s">
        <v>1042</v>
      </c>
      <c r="D455" s="8" t="s">
        <v>1041</v>
      </c>
      <c r="E455" s="8" t="s">
        <v>3314</v>
      </c>
      <c r="F455" s="8" t="s">
        <v>3316</v>
      </c>
      <c r="G455" s="8" t="s">
        <v>3316</v>
      </c>
      <c r="H455" s="8" t="s">
        <v>3325</v>
      </c>
      <c r="I455" s="8" t="s">
        <v>3310</v>
      </c>
      <c r="J455" s="8" t="s">
        <v>3310</v>
      </c>
      <c r="K455" s="8">
        <v>865</v>
      </c>
      <c r="L455" s="8">
        <v>5.75</v>
      </c>
      <c r="N455" s="7">
        <v>0</v>
      </c>
      <c r="O455" s="7">
        <v>0</v>
      </c>
      <c r="P455" s="8" t="s">
        <v>3369</v>
      </c>
      <c r="Q455" s="8" t="s">
        <v>1011</v>
      </c>
      <c r="R455" s="8" t="s">
        <v>1043</v>
      </c>
      <c r="S455" s="8" t="s">
        <v>119</v>
      </c>
      <c r="T455" s="8" t="s">
        <v>120</v>
      </c>
      <c r="U455" s="8" t="s">
        <v>135</v>
      </c>
      <c r="V455" s="8" t="s">
        <v>3378</v>
      </c>
      <c r="W455" s="8" t="s">
        <v>3382</v>
      </c>
      <c r="X455" s="8" t="s">
        <v>3388</v>
      </c>
      <c r="Y455" s="8" t="s">
        <v>3388</v>
      </c>
      <c r="Z455" s="8" t="s">
        <v>122</v>
      </c>
      <c r="AA455" s="8" t="s">
        <v>123</v>
      </c>
      <c r="AB455" s="8" t="s">
        <v>124</v>
      </c>
      <c r="AC455" s="8" t="s">
        <v>1044</v>
      </c>
      <c r="AD455" s="8" t="s">
        <v>126</v>
      </c>
      <c r="AE455" s="8" t="s">
        <v>3393</v>
      </c>
      <c r="AF455" s="8" t="s">
        <v>127</v>
      </c>
      <c r="AG455" s="8">
        <v>75</v>
      </c>
      <c r="AH455" s="8">
        <v>62</v>
      </c>
      <c r="AI455" s="8">
        <v>95</v>
      </c>
      <c r="AJ455" s="8">
        <v>75</v>
      </c>
      <c r="AK455" s="8">
        <v>3.8</v>
      </c>
      <c r="AL455" s="8">
        <v>3.7</v>
      </c>
      <c r="AM455" s="8">
        <v>6.4</v>
      </c>
      <c r="AN455" s="8">
        <v>6.2</v>
      </c>
      <c r="AO455" s="8">
        <v>460.2</v>
      </c>
      <c r="AP455" s="8">
        <v>0</v>
      </c>
      <c r="AQ455" s="8">
        <v>14.3</v>
      </c>
      <c r="AR455" s="8">
        <v>0</v>
      </c>
      <c r="AS455" s="8">
        <v>42340</v>
      </c>
      <c r="AT455" s="8">
        <v>35</v>
      </c>
      <c r="AU455" s="8">
        <v>42047</v>
      </c>
      <c r="AV455" s="8">
        <v>317</v>
      </c>
      <c r="AW455" s="8">
        <v>603</v>
      </c>
      <c r="AX455" s="8">
        <v>49</v>
      </c>
      <c r="AY455" s="8">
        <v>42944</v>
      </c>
      <c r="AZ455" s="8">
        <v>65</v>
      </c>
      <c r="BA455" s="8">
        <v>5.561253561</v>
      </c>
      <c r="BB455" s="8">
        <v>854</v>
      </c>
      <c r="BC455" s="8">
        <v>1310</v>
      </c>
      <c r="BE455" s="8">
        <v>5.4830354830000001</v>
      </c>
      <c r="CO455" s="8" t="s">
        <v>1045</v>
      </c>
      <c r="CP455" s="8" t="s">
        <v>975</v>
      </c>
      <c r="CQ455" s="8">
        <v>74.981999999999999</v>
      </c>
      <c r="CR455" s="8">
        <v>6.0000000000000001E-3</v>
      </c>
      <c r="CS455" s="8">
        <v>61.99</v>
      </c>
      <c r="CT455" s="8">
        <v>0.01</v>
      </c>
      <c r="CU455" s="8">
        <v>94.988</v>
      </c>
      <c r="CV455" s="8">
        <v>8.9999999999999993E-3</v>
      </c>
      <c r="CW455" s="8">
        <v>74.983000000000004</v>
      </c>
      <c r="CX455" s="8">
        <v>1.2999999999999999E-2</v>
      </c>
      <c r="CY455" s="8">
        <v>75.37</v>
      </c>
      <c r="CZ455" s="8">
        <v>0.11</v>
      </c>
      <c r="DA455" s="8">
        <v>61.21</v>
      </c>
      <c r="DB455" s="8">
        <v>0.02</v>
      </c>
      <c r="DC455" s="8">
        <v>63.64</v>
      </c>
      <c r="DD455" s="8">
        <v>0.01</v>
      </c>
      <c r="DE455" s="8">
        <v>0.16300000000000001</v>
      </c>
      <c r="DF455" s="8">
        <v>4.0000000000000001E-3</v>
      </c>
      <c r="DG455" s="8">
        <v>1.5257000000000001</v>
      </c>
      <c r="DH455" s="8">
        <v>2.0999999999999999E-3</v>
      </c>
      <c r="DI455" s="8">
        <v>42340</v>
      </c>
      <c r="DJ455" s="8">
        <v>35</v>
      </c>
      <c r="DK455" s="8">
        <v>603</v>
      </c>
      <c r="DL455" s="8">
        <v>49</v>
      </c>
      <c r="DM455" s="8">
        <v>5.5609999999999999</v>
      </c>
      <c r="DN455" s="8">
        <v>1.4999999999999999E-2</v>
      </c>
      <c r="DU455" s="8">
        <v>460.2</v>
      </c>
      <c r="DV455" s="8">
        <v>2</v>
      </c>
      <c r="DW455" s="8">
        <v>461.5</v>
      </c>
      <c r="DX455" s="8">
        <v>2</v>
      </c>
      <c r="DY455" s="8">
        <v>459.8</v>
      </c>
      <c r="DZ455" s="8">
        <v>2</v>
      </c>
      <c r="EA455" s="8">
        <v>14.3</v>
      </c>
      <c r="EB455" s="8">
        <v>0.1</v>
      </c>
      <c r="EC455" s="8">
        <v>12</v>
      </c>
      <c r="ED455" s="8">
        <v>0</v>
      </c>
      <c r="EE455" s="8">
        <v>12.2</v>
      </c>
      <c r="EF455" s="8">
        <v>0.1</v>
      </c>
      <c r="EG455" s="8">
        <v>6459</v>
      </c>
      <c r="EH455" s="8">
        <v>44.2</v>
      </c>
      <c r="EI455" s="8">
        <v>3132.4</v>
      </c>
      <c r="EJ455" s="8">
        <v>50.5</v>
      </c>
      <c r="EK455" s="8">
        <v>1263.3</v>
      </c>
      <c r="EL455" s="8">
        <v>32.9</v>
      </c>
      <c r="EM455" s="8">
        <v>460</v>
      </c>
      <c r="EO455" s="8">
        <v>460</v>
      </c>
      <c r="EQ455" s="8">
        <v>460</v>
      </c>
      <c r="ES455" s="8">
        <v>3</v>
      </c>
      <c r="EU455" s="8">
        <v>2.9</v>
      </c>
      <c r="EW455" s="8">
        <v>2.8</v>
      </c>
      <c r="EY455" s="8">
        <v>0.49</v>
      </c>
      <c r="EZ455" s="8">
        <v>460</v>
      </c>
      <c r="FB455" s="8">
        <v>460</v>
      </c>
      <c r="FD455" s="8">
        <v>460</v>
      </c>
      <c r="FF455" s="8">
        <v>4.8</v>
      </c>
      <c r="FH455" s="8">
        <v>4.5999999999999996</v>
      </c>
      <c r="FJ455" s="8">
        <v>4.0999999999999996</v>
      </c>
      <c r="FL455" s="8">
        <v>2910</v>
      </c>
      <c r="FN455" s="8">
        <v>0.81</v>
      </c>
      <c r="FO455" s="8">
        <v>460</v>
      </c>
      <c r="FP455" s="8">
        <v>460</v>
      </c>
      <c r="FQ455" s="8">
        <v>460</v>
      </c>
      <c r="FR455" s="8">
        <v>4.7</v>
      </c>
      <c r="FS455" s="8">
        <v>4.4000000000000004</v>
      </c>
      <c r="FT455" s="8">
        <v>3.9</v>
      </c>
      <c r="FU455" s="8">
        <v>2710</v>
      </c>
      <c r="FV455" s="8">
        <v>0.78</v>
      </c>
      <c r="FW455" s="8">
        <v>459.5</v>
      </c>
      <c r="FY455" s="8">
        <v>1.6</v>
      </c>
      <c r="GA455" s="8">
        <v>702.4</v>
      </c>
      <c r="GC455" s="8">
        <v>85</v>
      </c>
      <c r="GE455" s="8">
        <v>7717.4</v>
      </c>
      <c r="GT455" s="8">
        <v>195.01</v>
      </c>
      <c r="GU455" s="8">
        <v>0.21</v>
      </c>
      <c r="GV455" s="8">
        <v>100.05</v>
      </c>
      <c r="GW455" s="8">
        <v>0.05</v>
      </c>
      <c r="GX455" s="8">
        <v>99.6</v>
      </c>
      <c r="GY455" s="8">
        <v>7.0000000000000007E-2</v>
      </c>
      <c r="GZ455" s="8">
        <v>-0.45</v>
      </c>
      <c r="HA455" s="8">
        <v>0.06</v>
      </c>
      <c r="HB455" s="8">
        <v>223.11</v>
      </c>
      <c r="HC455" s="8">
        <v>0.15</v>
      </c>
      <c r="HD455" s="8">
        <v>212.46</v>
      </c>
      <c r="HE455" s="8">
        <v>7.0000000000000007E-2</v>
      </c>
      <c r="HF455" s="8">
        <v>108.89</v>
      </c>
      <c r="HG455" s="8">
        <v>0.05</v>
      </c>
      <c r="HH455" s="8">
        <v>103.57</v>
      </c>
      <c r="HI455" s="8">
        <v>7.0000000000000007E-2</v>
      </c>
      <c r="HJ455" s="8">
        <v>183.6</v>
      </c>
      <c r="HK455" s="8">
        <v>0.05</v>
      </c>
      <c r="HL455" s="8">
        <v>96.27</v>
      </c>
      <c r="HM455" s="8">
        <v>0.06</v>
      </c>
      <c r="HN455" s="8">
        <v>95.55</v>
      </c>
      <c r="HO455" s="8">
        <v>0.05</v>
      </c>
      <c r="HP455" s="8">
        <v>-0.72</v>
      </c>
      <c r="HQ455" s="8">
        <v>0.05</v>
      </c>
      <c r="HR455" s="8">
        <v>53.39</v>
      </c>
      <c r="HS455" s="8">
        <v>0.05</v>
      </c>
      <c r="HT455" s="8">
        <v>71.25</v>
      </c>
      <c r="HU455" s="8">
        <v>0.03</v>
      </c>
      <c r="HV455" s="8">
        <v>28.54</v>
      </c>
      <c r="HW455" s="8">
        <v>0.04</v>
      </c>
      <c r="HX455" s="8">
        <v>42.71</v>
      </c>
      <c r="HY455" s="8">
        <v>0.06</v>
      </c>
      <c r="HZ455" s="8">
        <v>52.99</v>
      </c>
      <c r="IA455" s="8">
        <v>0.06</v>
      </c>
      <c r="IB455" s="8">
        <v>75.08</v>
      </c>
      <c r="IC455" s="8">
        <v>0.03</v>
      </c>
      <c r="ID455" s="8">
        <v>28.22</v>
      </c>
      <c r="IE455" s="8">
        <v>0.04</v>
      </c>
      <c r="IF455" s="8">
        <v>46.86</v>
      </c>
      <c r="IG455" s="8">
        <v>0.05</v>
      </c>
      <c r="KB455" s="8">
        <v>225.43</v>
      </c>
      <c r="KC455" s="8">
        <v>0.16</v>
      </c>
      <c r="KD455" s="8">
        <v>199.44</v>
      </c>
      <c r="KE455" s="8">
        <v>0.05</v>
      </c>
      <c r="KF455" s="8">
        <v>109.62</v>
      </c>
      <c r="KG455" s="8">
        <v>0.05</v>
      </c>
      <c r="KH455" s="8">
        <v>89.82</v>
      </c>
      <c r="KI455" s="8">
        <v>7.0000000000000007E-2</v>
      </c>
      <c r="KJ455" s="8">
        <v>198.07</v>
      </c>
      <c r="KK455" s="8">
        <v>0.36</v>
      </c>
      <c r="KL455" s="8">
        <v>100.65</v>
      </c>
      <c r="KM455" s="8">
        <v>0.12</v>
      </c>
      <c r="KN455" s="8">
        <v>0.23</v>
      </c>
      <c r="KO455" s="8">
        <v>0.1</v>
      </c>
      <c r="KP455" s="8">
        <v>181.4</v>
      </c>
      <c r="KQ455" s="8">
        <v>0.05</v>
      </c>
      <c r="KR455" s="8">
        <v>92.29</v>
      </c>
      <c r="KS455" s="8">
        <v>0.05</v>
      </c>
      <c r="KT455" s="8">
        <v>94.75</v>
      </c>
      <c r="KU455" s="8">
        <v>0.05</v>
      </c>
      <c r="KV455" s="8">
        <v>2.46</v>
      </c>
      <c r="KW455" s="8">
        <v>0.05</v>
      </c>
      <c r="KX455" s="8">
        <v>63.47</v>
      </c>
      <c r="KY455" s="8">
        <v>0.08</v>
      </c>
      <c r="KZ455" s="8">
        <v>36.22</v>
      </c>
      <c r="LA455" s="8">
        <v>0.06</v>
      </c>
      <c r="LB455" s="8">
        <v>37.75</v>
      </c>
      <c r="LC455" s="8">
        <v>7.0000000000000007E-2</v>
      </c>
      <c r="LD455" s="8">
        <v>62.92</v>
      </c>
      <c r="LE455" s="8">
        <v>0.08</v>
      </c>
      <c r="LF455" s="8">
        <v>78.16</v>
      </c>
      <c r="LG455" s="8">
        <v>0.03</v>
      </c>
      <c r="LH455" s="8">
        <v>35.82</v>
      </c>
      <c r="LI455" s="8">
        <v>0.06</v>
      </c>
      <c r="LJ455" s="8">
        <v>42.35</v>
      </c>
      <c r="LK455" s="8">
        <v>7.0000000000000007E-2</v>
      </c>
      <c r="LL455" s="8">
        <v>97.4</v>
      </c>
      <c r="LM455" s="8">
        <v>0.06</v>
      </c>
      <c r="MP455" s="8">
        <v>98.33</v>
      </c>
      <c r="MQ455" s="8">
        <v>0.06</v>
      </c>
      <c r="MR455" s="8">
        <v>97.74</v>
      </c>
      <c r="MS455" s="8">
        <v>0.06</v>
      </c>
      <c r="MT455" s="8">
        <v>97.4</v>
      </c>
      <c r="MU455" s="8">
        <v>0.06</v>
      </c>
      <c r="MV455" s="8">
        <v>97.24</v>
      </c>
      <c r="MW455" s="8">
        <v>0.05</v>
      </c>
      <c r="MX455" s="8">
        <v>60.55</v>
      </c>
      <c r="MY455" s="8">
        <v>0.03</v>
      </c>
      <c r="MZ455" s="8">
        <v>61.1</v>
      </c>
      <c r="NA455" s="8">
        <v>0.03</v>
      </c>
      <c r="NB455" s="8">
        <v>60.88</v>
      </c>
      <c r="NC455" s="8">
        <v>0.03</v>
      </c>
      <c r="ND455" s="8">
        <v>60.83</v>
      </c>
      <c r="NE455" s="8">
        <v>0.02</v>
      </c>
      <c r="NF455" s="8">
        <v>60.87</v>
      </c>
      <c r="NG455" s="8">
        <v>0.02</v>
      </c>
      <c r="NJ455" s="8">
        <v>99.32</v>
      </c>
      <c r="NK455" s="8">
        <v>0.06</v>
      </c>
      <c r="NL455" s="8">
        <v>93.46</v>
      </c>
      <c r="NM455" s="8">
        <v>7.0000000000000007E-2</v>
      </c>
      <c r="NN455" s="8">
        <v>72.930000000000007</v>
      </c>
      <c r="NO455" s="8">
        <v>0.04</v>
      </c>
      <c r="NP455" s="8">
        <v>75.040000000000006</v>
      </c>
      <c r="NQ455" s="8">
        <v>0.03</v>
      </c>
      <c r="NR455" s="8">
        <v>199.62</v>
      </c>
      <c r="NS455" s="8">
        <v>0.06</v>
      </c>
      <c r="NT455" s="8">
        <v>100.04</v>
      </c>
      <c r="NU455" s="8">
        <v>0.05</v>
      </c>
      <c r="NV455" s="8">
        <v>91.56</v>
      </c>
      <c r="NW455" s="8">
        <v>0.04</v>
      </c>
      <c r="NX455" s="8">
        <v>74.59</v>
      </c>
      <c r="NY455" s="8">
        <v>0.03</v>
      </c>
      <c r="NZ455" s="8">
        <v>78.760000000000005</v>
      </c>
      <c r="OA455" s="8">
        <v>0.03</v>
      </c>
      <c r="OB455" s="8">
        <v>96.27</v>
      </c>
      <c r="OC455" s="8">
        <v>0.06</v>
      </c>
      <c r="OD455" s="8">
        <v>92.29</v>
      </c>
      <c r="OE455" s="8">
        <v>0.05</v>
      </c>
      <c r="OF455" s="8">
        <v>93.47</v>
      </c>
      <c r="OG455" s="8">
        <v>0.08</v>
      </c>
      <c r="OH455" s="8">
        <v>100.04</v>
      </c>
      <c r="OI455" s="8">
        <v>0.05</v>
      </c>
      <c r="OJ455" s="8">
        <v>98.01</v>
      </c>
      <c r="OK455" s="8">
        <v>0.06</v>
      </c>
      <c r="OL455" s="8">
        <v>99.36</v>
      </c>
      <c r="OM455" s="8">
        <v>0.04</v>
      </c>
      <c r="ON455" s="8">
        <v>99.15</v>
      </c>
      <c r="OO455" s="8">
        <v>0.04</v>
      </c>
      <c r="OP455" s="8">
        <v>97.74</v>
      </c>
      <c r="OQ455" s="8">
        <v>0.06</v>
      </c>
      <c r="OR455" s="8">
        <v>97.24</v>
      </c>
      <c r="OS455" s="8">
        <v>0.05</v>
      </c>
      <c r="PJ455" s="8">
        <v>100.05</v>
      </c>
      <c r="PK455" s="8">
        <v>0.05</v>
      </c>
      <c r="PL455" s="8">
        <v>100.43</v>
      </c>
      <c r="PM455" s="8">
        <v>0.05</v>
      </c>
      <c r="PN455" s="8">
        <v>98.33</v>
      </c>
      <c r="PO455" s="8">
        <v>0.06</v>
      </c>
      <c r="PP455" s="8">
        <v>97.4</v>
      </c>
      <c r="PQ455" s="8">
        <v>0.06</v>
      </c>
      <c r="QH455" s="8">
        <v>73.97</v>
      </c>
      <c r="QI455" s="8">
        <v>0.04</v>
      </c>
      <c r="QV455" s="8">
        <v>213.75</v>
      </c>
      <c r="QW455" s="8">
        <v>7.0000000000000007E-2</v>
      </c>
      <c r="QX455" s="8">
        <v>94.63</v>
      </c>
      <c r="QY455" s="8">
        <v>0.14000000000000001</v>
      </c>
      <c r="QZ455" s="8">
        <v>95.9</v>
      </c>
      <c r="RA455" s="8">
        <v>7.0000000000000007E-2</v>
      </c>
      <c r="RB455" s="8">
        <v>75.69</v>
      </c>
      <c r="RC455" s="8">
        <v>0.03</v>
      </c>
      <c r="RD455" s="8">
        <v>77.47</v>
      </c>
      <c r="RE455" s="8">
        <v>0.04</v>
      </c>
      <c r="RF455" s="8">
        <v>75.45</v>
      </c>
      <c r="RG455" s="8">
        <v>0.04</v>
      </c>
      <c r="RH455" s="8">
        <v>77.61</v>
      </c>
      <c r="RI455" s="8">
        <v>0.05</v>
      </c>
      <c r="RJ455" s="8">
        <v>76.06</v>
      </c>
      <c r="RK455" s="8">
        <v>0.03</v>
      </c>
      <c r="RL455" s="8">
        <v>76.150000000000006</v>
      </c>
      <c r="RM455" s="8">
        <v>0.05</v>
      </c>
      <c r="RN455" s="8">
        <v>76.06</v>
      </c>
      <c r="RO455" s="8">
        <v>0.05</v>
      </c>
      <c r="RP455" s="8">
        <v>80.11</v>
      </c>
      <c r="RQ455" s="8">
        <v>0.1</v>
      </c>
      <c r="RR455" s="8">
        <v>78.069999999999993</v>
      </c>
      <c r="RS455" s="8">
        <v>0.05</v>
      </c>
      <c r="RT455" s="8">
        <v>77.73</v>
      </c>
      <c r="RU455" s="8">
        <v>0.05</v>
      </c>
      <c r="RV455" s="8">
        <v>76.349999999999994</v>
      </c>
      <c r="RW455" s="8">
        <v>0.06</v>
      </c>
      <c r="RX455" s="8">
        <v>77.62</v>
      </c>
      <c r="RY455" s="8">
        <v>0.06</v>
      </c>
      <c r="RZ455" s="8">
        <v>77.48</v>
      </c>
      <c r="SA455" s="8">
        <v>0.05</v>
      </c>
      <c r="SB455" s="8">
        <v>77.55</v>
      </c>
      <c r="SC455" s="8">
        <v>0.05</v>
      </c>
      <c r="SD455" s="8">
        <v>77.22</v>
      </c>
      <c r="SE455" s="8">
        <v>0.05</v>
      </c>
      <c r="SF455" s="8">
        <v>76.03</v>
      </c>
      <c r="SG455" s="8">
        <v>0.05</v>
      </c>
      <c r="SH455" s="8">
        <v>76.58</v>
      </c>
      <c r="SI455" s="8">
        <v>0.05</v>
      </c>
      <c r="SJ455" s="8">
        <v>75.67</v>
      </c>
      <c r="SK455" s="8">
        <v>0.05</v>
      </c>
      <c r="SL455" s="8">
        <v>75.38</v>
      </c>
      <c r="SM455" s="8">
        <v>0.05</v>
      </c>
      <c r="SN455" s="8">
        <v>75.349999999999994</v>
      </c>
      <c r="SO455" s="8">
        <v>0.05</v>
      </c>
      <c r="SP455" s="8">
        <v>75.39</v>
      </c>
      <c r="SQ455" s="8">
        <v>0.05</v>
      </c>
      <c r="SR455" s="8">
        <v>75.8</v>
      </c>
      <c r="SS455" s="8">
        <v>0.06</v>
      </c>
      <c r="ST455" s="8">
        <v>75.459999999999994</v>
      </c>
      <c r="SU455" s="8">
        <v>0.05</v>
      </c>
      <c r="SV455" s="8">
        <v>75.45</v>
      </c>
      <c r="SW455" s="8">
        <v>0.04</v>
      </c>
      <c r="SX455" s="8">
        <v>80.94</v>
      </c>
      <c r="SY455" s="8">
        <v>0.08</v>
      </c>
      <c r="SZ455" s="8">
        <v>79.819999999999993</v>
      </c>
      <c r="TA455" s="8">
        <v>0.1</v>
      </c>
      <c r="TD455" s="8">
        <v>76.75</v>
      </c>
      <c r="TE455" s="8">
        <v>0.05</v>
      </c>
      <c r="TF455" s="8">
        <v>75.63</v>
      </c>
      <c r="TG455" s="8">
        <v>0.04</v>
      </c>
      <c r="TH455" s="8">
        <v>75.849999999999994</v>
      </c>
      <c r="TI455" s="8">
        <v>0.05</v>
      </c>
      <c r="TJ455" s="8">
        <v>76</v>
      </c>
      <c r="TK455" s="8">
        <v>0.05</v>
      </c>
      <c r="TL455" s="8">
        <v>76.92</v>
      </c>
      <c r="TN455" s="8">
        <v>75.3</v>
      </c>
      <c r="TO455" s="8">
        <v>0.05</v>
      </c>
      <c r="TP455" s="8">
        <v>80.599999999999994</v>
      </c>
      <c r="TQ455" s="8">
        <v>0.08</v>
      </c>
      <c r="TR455" s="8">
        <v>80.680000000000007</v>
      </c>
      <c r="TS455" s="8">
        <v>0.08</v>
      </c>
      <c r="TT455" s="8">
        <v>77.739999999999995</v>
      </c>
      <c r="TU455" s="8">
        <v>0.06</v>
      </c>
      <c r="TV455" s="8">
        <v>75.959999999999994</v>
      </c>
      <c r="TW455" s="8">
        <v>0.06</v>
      </c>
      <c r="TX455" s="8">
        <v>75.39</v>
      </c>
      <c r="TY455" s="8">
        <v>0.05</v>
      </c>
      <c r="UL455" s="8">
        <v>75.510000000000005</v>
      </c>
      <c r="UM455" s="8">
        <v>0.05</v>
      </c>
      <c r="WJ455" s="8" t="s">
        <v>584</v>
      </c>
      <c r="WK455" s="8">
        <v>74.981999999999999</v>
      </c>
      <c r="WL455" s="8">
        <v>6.0000000000000001E-3</v>
      </c>
      <c r="WM455" s="8">
        <v>61.99</v>
      </c>
      <c r="WN455" s="8">
        <v>0.01</v>
      </c>
      <c r="WO455" s="8">
        <v>60.722999999999999</v>
      </c>
      <c r="WP455" s="8">
        <v>5.0000000000000001E-3</v>
      </c>
      <c r="WQ455" s="8">
        <v>56.726999999999997</v>
      </c>
      <c r="WR455" s="8">
        <v>1.2999999999999999E-2</v>
      </c>
      <c r="WS455" s="8">
        <v>94.988</v>
      </c>
      <c r="WT455" s="8">
        <v>8.9999999999999993E-3</v>
      </c>
      <c r="WU455" s="8">
        <v>74.983000000000004</v>
      </c>
      <c r="WV455" s="8">
        <v>1.2999999999999999E-2</v>
      </c>
      <c r="WW455" s="8">
        <v>2727.4</v>
      </c>
      <c r="WX455" s="8">
        <v>1.9</v>
      </c>
      <c r="WY455" s="8">
        <v>2666.3</v>
      </c>
      <c r="WZ455" s="8">
        <v>1.9</v>
      </c>
      <c r="XA455" s="8">
        <v>0.53500000000000003</v>
      </c>
      <c r="XB455" s="8">
        <v>3.0000000000000001E-3</v>
      </c>
      <c r="XC455" s="8">
        <v>-0.249</v>
      </c>
      <c r="XD455" s="8">
        <v>2E-3</v>
      </c>
      <c r="XE455" s="8">
        <v>0.16300000000000001</v>
      </c>
      <c r="XF455" s="8">
        <v>4.0000000000000001E-3</v>
      </c>
      <c r="XG455" s="8">
        <v>1.5257000000000001</v>
      </c>
      <c r="XH455" s="8">
        <v>2.0999999999999999E-3</v>
      </c>
      <c r="XI455" s="8">
        <v>29.356000000000002</v>
      </c>
      <c r="XJ455" s="8">
        <v>1E-3</v>
      </c>
      <c r="XK455" s="8">
        <v>7722</v>
      </c>
      <c r="XL455" s="8">
        <v>17</v>
      </c>
      <c r="XM455" s="8">
        <v>1310</v>
      </c>
      <c r="XO455" s="1">
        <v>0</v>
      </c>
      <c r="XP455" s="2">
        <v>0</v>
      </c>
      <c r="XQ455" s="4">
        <v>13.029</v>
      </c>
      <c r="XR455" s="4">
        <v>0.23100000000000001</v>
      </c>
      <c r="XS455" s="45">
        <f t="shared" si="355"/>
        <v>1.3089917738361059</v>
      </c>
      <c r="XT455" s="9">
        <f t="shared" si="374"/>
        <v>12407.543981408358</v>
      </c>
      <c r="XU455" s="46">
        <f t="shared" si="375"/>
        <v>167.58220362204725</v>
      </c>
      <c r="XV455" s="9">
        <f t="shared" si="356"/>
        <v>0</v>
      </c>
      <c r="XW455" s="9">
        <f t="shared" si="376"/>
        <v>0</v>
      </c>
      <c r="XX455" s="9">
        <f t="shared" si="377"/>
        <v>12407.543981408358</v>
      </c>
      <c r="XY455" s="15">
        <f t="shared" si="378"/>
        <v>8.7782849673279529E-3</v>
      </c>
      <c r="XZ455" s="9">
        <f t="shared" si="379"/>
        <v>27.601687083693516</v>
      </c>
      <c r="YA455" s="9">
        <f t="shared" si="380"/>
        <v>59.414008226163894</v>
      </c>
      <c r="YB455" s="10">
        <v>14.099508666784631</v>
      </c>
      <c r="YC455" s="10">
        <v>13.18907273229952</v>
      </c>
      <c r="YD455" s="3">
        <v>1.3908754857390812E-2</v>
      </c>
      <c r="YE455" s="9">
        <v>38.140906077730513</v>
      </c>
      <c r="YF455" s="15">
        <v>8.7782849673279529E-3</v>
      </c>
      <c r="YG455" s="9">
        <v>27.60168708369352</v>
      </c>
      <c r="YH455" s="15">
        <v>8.8525243439454351E-3</v>
      </c>
      <c r="YI455" s="9">
        <v>24.204721343993512</v>
      </c>
      <c r="YJ455" s="9">
        <f t="shared" si="381"/>
        <v>74.981999999999985</v>
      </c>
      <c r="YK455" s="9">
        <f t="shared" si="382"/>
        <v>61.990009051832722</v>
      </c>
      <c r="YL455" s="9">
        <f t="shared" si="383"/>
        <v>23.88541829886735</v>
      </c>
      <c r="YM455" s="9">
        <f t="shared" si="357"/>
        <v>46109.768394465653</v>
      </c>
      <c r="YN455" s="9">
        <f t="shared" si="358"/>
        <v>46358.530232657955</v>
      </c>
      <c r="YO455" s="9">
        <f t="shared" si="359"/>
        <v>6412</v>
      </c>
      <c r="YP455" s="14">
        <f t="shared" si="360"/>
        <v>0.47460997445883191</v>
      </c>
      <c r="YQ455" s="9">
        <f t="shared" si="361"/>
        <v>42210.6964554277</v>
      </c>
      <c r="YR455" s="9">
        <f t="shared" si="362"/>
        <v>42459.458293620002</v>
      </c>
      <c r="YS455" s="10">
        <f t="shared" si="363"/>
        <v>5.4662906572685444</v>
      </c>
      <c r="YT455" s="15">
        <f t="shared" si="364"/>
        <v>0.26144156376379335</v>
      </c>
      <c r="YU455" s="16">
        <f t="shared" si="365"/>
        <v>-3.7162687848261662</v>
      </c>
      <c r="YV455" s="16">
        <f t="shared" si="366"/>
        <v>-15.567991773836091</v>
      </c>
      <c r="YW455" s="47">
        <f t="shared" si="367"/>
        <v>53.903110354960283</v>
      </c>
      <c r="YX455" s="5">
        <f t="shared" si="368"/>
        <v>46109.768394465653</v>
      </c>
      <c r="YY455" s="5">
        <f t="shared" si="369"/>
        <v>42148.001818665223</v>
      </c>
      <c r="YZ455" s="5">
        <f t="shared" si="370"/>
        <v>3961.7665758004732</v>
      </c>
      <c r="ZA455" s="5">
        <f t="shared" si="371"/>
        <v>0</v>
      </c>
      <c r="ZB455" s="5">
        <f t="shared" si="372"/>
        <v>46109.768394465696</v>
      </c>
      <c r="ZC455" s="6">
        <f t="shared" si="373"/>
        <v>1.0000000000000009</v>
      </c>
    </row>
    <row r="456" spans="1:679" s="8" customFormat="1" x14ac:dyDescent="0.25">
      <c r="A456" s="8">
        <v>2</v>
      </c>
      <c r="B456" s="8" t="s">
        <v>1046</v>
      </c>
      <c r="C456" s="8" t="s">
        <v>1047</v>
      </c>
      <c r="D456" s="8" t="s">
        <v>1046</v>
      </c>
      <c r="E456" s="8" t="s">
        <v>3314</v>
      </c>
      <c r="F456" s="8" t="s">
        <v>3316</v>
      </c>
      <c r="G456" s="8" t="s">
        <v>3316</v>
      </c>
      <c r="H456" s="8" t="s">
        <v>3325</v>
      </c>
      <c r="I456" s="8" t="s">
        <v>3310</v>
      </c>
      <c r="J456" s="8" t="s">
        <v>3310</v>
      </c>
      <c r="K456" s="8">
        <v>865</v>
      </c>
      <c r="L456" s="8">
        <v>5.75</v>
      </c>
      <c r="N456" s="7">
        <v>0</v>
      </c>
      <c r="O456" s="7">
        <v>0</v>
      </c>
      <c r="P456" s="8" t="s">
        <v>3369</v>
      </c>
      <c r="Q456" s="8" t="s">
        <v>1011</v>
      </c>
      <c r="R456" s="8" t="s">
        <v>1048</v>
      </c>
      <c r="S456" s="8" t="s">
        <v>119</v>
      </c>
      <c r="T456" s="8" t="s">
        <v>120</v>
      </c>
      <c r="U456" s="8" t="s">
        <v>135</v>
      </c>
      <c r="V456" s="8" t="s">
        <v>3378</v>
      </c>
      <c r="W456" s="8" t="s">
        <v>3382</v>
      </c>
      <c r="X456" s="8" t="s">
        <v>3388</v>
      </c>
      <c r="Y456" s="8" t="s">
        <v>3388</v>
      </c>
      <c r="Z456" s="8" t="s">
        <v>122</v>
      </c>
      <c r="AA456" s="8" t="s">
        <v>123</v>
      </c>
      <c r="AB456" s="8" t="s">
        <v>124</v>
      </c>
      <c r="AC456" s="8" t="s">
        <v>1049</v>
      </c>
      <c r="AD456" s="8" t="s">
        <v>126</v>
      </c>
      <c r="AE456" s="8" t="s">
        <v>3393</v>
      </c>
      <c r="AF456" s="8" t="s">
        <v>127</v>
      </c>
      <c r="AG456" s="8">
        <v>75</v>
      </c>
      <c r="AH456" s="8">
        <v>62</v>
      </c>
      <c r="AI456" s="8">
        <v>95</v>
      </c>
      <c r="AJ456" s="8">
        <v>75</v>
      </c>
      <c r="AK456" s="8">
        <v>6.7</v>
      </c>
      <c r="AL456" s="8">
        <v>6.5</v>
      </c>
      <c r="AM456" s="8">
        <v>6.4</v>
      </c>
      <c r="AN456" s="8">
        <v>6.2</v>
      </c>
      <c r="AO456" s="8">
        <v>460.3</v>
      </c>
      <c r="AP456" s="8">
        <v>0</v>
      </c>
      <c r="AQ456" s="8">
        <v>14.9</v>
      </c>
      <c r="AR456" s="8">
        <v>0</v>
      </c>
      <c r="AS456" s="8">
        <v>57595</v>
      </c>
      <c r="AT456" s="8">
        <v>60</v>
      </c>
      <c r="AU456" s="8">
        <v>57753</v>
      </c>
      <c r="AV456" s="8">
        <v>377</v>
      </c>
      <c r="AW456" s="8">
        <v>11063</v>
      </c>
      <c r="AX456" s="8">
        <v>146</v>
      </c>
      <c r="AY456" s="8">
        <v>68668</v>
      </c>
      <c r="AZ456" s="8">
        <v>149</v>
      </c>
      <c r="BA456" s="8">
        <v>8.2702637600000006</v>
      </c>
      <c r="BB456" s="8">
        <v>854</v>
      </c>
      <c r="BC456" s="8">
        <v>1310</v>
      </c>
      <c r="BE456" s="8">
        <v>6.9366494039999997</v>
      </c>
      <c r="CO456" s="8" t="s">
        <v>1050</v>
      </c>
      <c r="CP456" s="8" t="s">
        <v>975</v>
      </c>
      <c r="CQ456" s="8">
        <v>74.992000000000004</v>
      </c>
      <c r="CR456" s="8">
        <v>1.2999999999999999E-2</v>
      </c>
      <c r="CS456" s="8">
        <v>62</v>
      </c>
      <c r="CT456" s="8">
        <v>2.1000000000000001E-2</v>
      </c>
      <c r="CU456" s="8">
        <v>94.99</v>
      </c>
      <c r="CV456" s="8">
        <v>0.02</v>
      </c>
      <c r="CW456" s="8">
        <v>74.986999999999995</v>
      </c>
      <c r="CX456" s="8">
        <v>1.6E-2</v>
      </c>
      <c r="CY456" s="8">
        <v>75.33</v>
      </c>
      <c r="CZ456" s="8">
        <v>0.13</v>
      </c>
      <c r="DA456" s="8">
        <v>55.94</v>
      </c>
      <c r="DB456" s="8">
        <v>0.04</v>
      </c>
      <c r="DC456" s="8">
        <v>59.48</v>
      </c>
      <c r="DD456" s="8">
        <v>0.01</v>
      </c>
      <c r="DE456" s="8">
        <v>0.14699999999999999</v>
      </c>
      <c r="DF456" s="8">
        <v>3.0000000000000001E-3</v>
      </c>
      <c r="DG456" s="8">
        <v>1.5019</v>
      </c>
      <c r="DH456" s="8">
        <v>2.2000000000000001E-3</v>
      </c>
      <c r="DI456" s="8">
        <v>57595</v>
      </c>
      <c r="DJ456" s="8">
        <v>60</v>
      </c>
      <c r="DK456" s="8">
        <v>11063</v>
      </c>
      <c r="DL456" s="8">
        <v>146</v>
      </c>
      <c r="DM456" s="8">
        <v>8.27</v>
      </c>
      <c r="DN456" s="8">
        <v>2.4E-2</v>
      </c>
      <c r="DU456" s="8">
        <v>460.3</v>
      </c>
      <c r="DV456" s="8">
        <v>2</v>
      </c>
      <c r="DW456" s="8">
        <v>461.4</v>
      </c>
      <c r="DX456" s="8">
        <v>2</v>
      </c>
      <c r="DY456" s="8">
        <v>459.7</v>
      </c>
      <c r="DZ456" s="8">
        <v>2</v>
      </c>
      <c r="EA456" s="8">
        <v>14.9</v>
      </c>
      <c r="EB456" s="8">
        <v>0</v>
      </c>
      <c r="EC456" s="8">
        <v>12.7</v>
      </c>
      <c r="ED456" s="8">
        <v>0</v>
      </c>
      <c r="EE456" s="8">
        <v>12.8</v>
      </c>
      <c r="EF456" s="8">
        <v>0</v>
      </c>
      <c r="EG456" s="8">
        <v>6788.7</v>
      </c>
      <c r="EH456" s="8">
        <v>44.1</v>
      </c>
      <c r="EI456" s="8">
        <v>3162.6</v>
      </c>
      <c r="EJ456" s="8">
        <v>50.9</v>
      </c>
      <c r="EK456" s="8">
        <v>1514.1</v>
      </c>
      <c r="EL456" s="8">
        <v>33.1</v>
      </c>
      <c r="EM456" s="8">
        <v>460</v>
      </c>
      <c r="EO456" s="8">
        <v>460</v>
      </c>
      <c r="EQ456" s="8">
        <v>460</v>
      </c>
      <c r="ES456" s="8">
        <v>2.9</v>
      </c>
      <c r="EU456" s="8">
        <v>3</v>
      </c>
      <c r="EW456" s="8">
        <v>2.9</v>
      </c>
      <c r="EY456" s="8">
        <v>0.5</v>
      </c>
      <c r="EZ456" s="8">
        <v>460</v>
      </c>
      <c r="FB456" s="8">
        <v>460</v>
      </c>
      <c r="FD456" s="8">
        <v>460</v>
      </c>
      <c r="FF456" s="8">
        <v>5.0999999999999996</v>
      </c>
      <c r="FH456" s="8">
        <v>4.9000000000000004</v>
      </c>
      <c r="FJ456" s="8">
        <v>4.4000000000000004</v>
      </c>
      <c r="FL456" s="8">
        <v>3200</v>
      </c>
      <c r="FN456" s="8">
        <v>0.83</v>
      </c>
      <c r="FO456" s="8">
        <v>460</v>
      </c>
      <c r="FP456" s="8">
        <v>460</v>
      </c>
      <c r="FQ456" s="8">
        <v>460</v>
      </c>
      <c r="FR456" s="8">
        <v>5.0999999999999996</v>
      </c>
      <c r="FS456" s="8">
        <v>4.7</v>
      </c>
      <c r="FT456" s="8">
        <v>4.2</v>
      </c>
      <c r="FU456" s="8">
        <v>3010</v>
      </c>
      <c r="FV456" s="8">
        <v>0.8</v>
      </c>
      <c r="FW456" s="8">
        <v>459.4</v>
      </c>
      <c r="FY456" s="8">
        <v>1.6</v>
      </c>
      <c r="GA456" s="8">
        <v>698.4</v>
      </c>
      <c r="GC456" s="8">
        <v>85</v>
      </c>
      <c r="GE456" s="8">
        <v>8303.4</v>
      </c>
      <c r="GT456" s="8">
        <v>227.64</v>
      </c>
      <c r="GU456" s="8">
        <v>0.18</v>
      </c>
      <c r="GV456" s="8">
        <v>101.47</v>
      </c>
      <c r="GW456" s="8">
        <v>0.13</v>
      </c>
      <c r="GX456" s="8">
        <v>110.32</v>
      </c>
      <c r="GY456" s="8">
        <v>0.06</v>
      </c>
      <c r="GZ456" s="8">
        <v>8.85</v>
      </c>
      <c r="HA456" s="8">
        <v>0.12</v>
      </c>
      <c r="HB456" s="8">
        <v>249.76</v>
      </c>
      <c r="HC456" s="8">
        <v>0.19</v>
      </c>
      <c r="HD456" s="8">
        <v>174.85</v>
      </c>
      <c r="HE456" s="8">
        <v>0.13</v>
      </c>
      <c r="HF456" s="8">
        <v>116.99</v>
      </c>
      <c r="HG456" s="8">
        <v>0.06</v>
      </c>
      <c r="HH456" s="8">
        <v>57.86</v>
      </c>
      <c r="HI456" s="8">
        <v>0.12</v>
      </c>
      <c r="HJ456" s="8">
        <v>222.6</v>
      </c>
      <c r="HK456" s="8">
        <v>0.05</v>
      </c>
      <c r="HL456" s="8">
        <v>100.78</v>
      </c>
      <c r="HM456" s="8">
        <v>0.11</v>
      </c>
      <c r="HN456" s="8">
        <v>108.73</v>
      </c>
      <c r="HO456" s="8">
        <v>0.05</v>
      </c>
      <c r="HP456" s="8">
        <v>7.95</v>
      </c>
      <c r="HQ456" s="8">
        <v>0.05</v>
      </c>
      <c r="HR456" s="8">
        <v>73.62</v>
      </c>
      <c r="HS456" s="8">
        <v>0.04</v>
      </c>
      <c r="HT456" s="8">
        <v>48.14</v>
      </c>
      <c r="HU456" s="8">
        <v>0.13</v>
      </c>
      <c r="HV456" s="8">
        <v>43.23</v>
      </c>
      <c r="HW456" s="8">
        <v>0.03</v>
      </c>
      <c r="HX456" s="8">
        <v>4.91</v>
      </c>
      <c r="HY456" s="8">
        <v>0.14000000000000001</v>
      </c>
      <c r="HZ456" s="8">
        <v>73.010000000000005</v>
      </c>
      <c r="IA456" s="8">
        <v>0.04</v>
      </c>
      <c r="IB456" s="8">
        <v>54.1</v>
      </c>
      <c r="IC456" s="8">
        <v>0.19</v>
      </c>
      <c r="ID456" s="8">
        <v>42.82</v>
      </c>
      <c r="IE456" s="8">
        <v>0.03</v>
      </c>
      <c r="IF456" s="8">
        <v>11.28</v>
      </c>
      <c r="IG456" s="8">
        <v>0.21</v>
      </c>
      <c r="KB456" s="8">
        <v>252.16</v>
      </c>
      <c r="KC456" s="8">
        <v>0.21</v>
      </c>
      <c r="KD456" s="8">
        <v>172.42</v>
      </c>
      <c r="KE456" s="8">
        <v>0.19</v>
      </c>
      <c r="KF456" s="8">
        <v>117.69</v>
      </c>
      <c r="KG456" s="8">
        <v>0.06</v>
      </c>
      <c r="KH456" s="8">
        <v>54.73</v>
      </c>
      <c r="KI456" s="8">
        <v>0.19</v>
      </c>
      <c r="KJ456" s="8">
        <v>235.16</v>
      </c>
      <c r="KK456" s="8">
        <v>0.28999999999999998</v>
      </c>
      <c r="KL456" s="8">
        <v>112.63</v>
      </c>
      <c r="KM456" s="8">
        <v>0.09</v>
      </c>
      <c r="KN456" s="8">
        <v>12.93</v>
      </c>
      <c r="KO456" s="8">
        <v>0.12</v>
      </c>
      <c r="KP456" s="8">
        <v>225.6</v>
      </c>
      <c r="KQ456" s="8">
        <v>0.05</v>
      </c>
      <c r="KR456" s="8">
        <v>94.97</v>
      </c>
      <c r="KS456" s="8">
        <v>0.06</v>
      </c>
      <c r="KT456" s="8">
        <v>109.67</v>
      </c>
      <c r="KU456" s="8">
        <v>0.05</v>
      </c>
      <c r="KV456" s="8">
        <v>14.7</v>
      </c>
      <c r="KW456" s="8">
        <v>0.05</v>
      </c>
      <c r="KX456" s="8">
        <v>77.13</v>
      </c>
      <c r="KY456" s="8">
        <v>0.09</v>
      </c>
      <c r="KZ456" s="8">
        <v>45.51</v>
      </c>
      <c r="LA456" s="8">
        <v>0.05</v>
      </c>
      <c r="LB456" s="8">
        <v>2.4</v>
      </c>
      <c r="LC456" s="8">
        <v>0.4</v>
      </c>
      <c r="LD456" s="8">
        <v>76.73</v>
      </c>
      <c r="LE456" s="8">
        <v>0.08</v>
      </c>
      <c r="LF456" s="8">
        <v>55.88</v>
      </c>
      <c r="LG456" s="8">
        <v>0.5</v>
      </c>
      <c r="LH456" s="8">
        <v>45.25</v>
      </c>
      <c r="LI456" s="8">
        <v>0.05</v>
      </c>
      <c r="LJ456" s="8">
        <v>10.62</v>
      </c>
      <c r="LK456" s="8">
        <v>0.54</v>
      </c>
      <c r="LL456" s="8">
        <v>99.87</v>
      </c>
      <c r="LM456" s="8">
        <v>0.1</v>
      </c>
      <c r="MP456" s="8">
        <v>101.8</v>
      </c>
      <c r="MQ456" s="8">
        <v>0.14000000000000001</v>
      </c>
      <c r="MR456" s="8">
        <v>101.63</v>
      </c>
      <c r="MS456" s="8">
        <v>0.12</v>
      </c>
      <c r="MT456" s="8">
        <v>99.87</v>
      </c>
      <c r="MU456" s="8">
        <v>0.1</v>
      </c>
      <c r="MV456" s="8">
        <v>100.21</v>
      </c>
      <c r="MW456" s="8">
        <v>0.1</v>
      </c>
      <c r="MX456" s="8">
        <v>55.13</v>
      </c>
      <c r="MY456" s="8">
        <v>0.04</v>
      </c>
      <c r="MZ456" s="8">
        <v>55.77</v>
      </c>
      <c r="NA456" s="8">
        <v>0.04</v>
      </c>
      <c r="NB456" s="8">
        <v>55.67</v>
      </c>
      <c r="NC456" s="8">
        <v>0.04</v>
      </c>
      <c r="ND456" s="8">
        <v>55.48</v>
      </c>
      <c r="NE456" s="8">
        <v>0.03</v>
      </c>
      <c r="NF456" s="8">
        <v>55.57</v>
      </c>
      <c r="NG456" s="8">
        <v>0.04</v>
      </c>
      <c r="NJ456" s="8">
        <v>101.53</v>
      </c>
      <c r="NK456" s="8">
        <v>0.14000000000000001</v>
      </c>
      <c r="NL456" s="8">
        <v>97.69</v>
      </c>
      <c r="NM456" s="8">
        <v>0.12</v>
      </c>
      <c r="NN456" s="8">
        <v>48.45</v>
      </c>
      <c r="NO456" s="8">
        <v>0.3</v>
      </c>
      <c r="NP456" s="8">
        <v>53.9</v>
      </c>
      <c r="NQ456" s="8">
        <v>0.22</v>
      </c>
      <c r="NR456" s="8">
        <v>172.62</v>
      </c>
      <c r="NS456" s="8">
        <v>0.21</v>
      </c>
      <c r="NT456" s="8">
        <v>100.12</v>
      </c>
      <c r="NU456" s="8">
        <v>0.1</v>
      </c>
      <c r="NV456" s="8">
        <v>93.87</v>
      </c>
      <c r="NW456" s="8">
        <v>0.06</v>
      </c>
      <c r="NX456" s="8">
        <v>49.03</v>
      </c>
      <c r="NY456" s="8">
        <v>0.32</v>
      </c>
      <c r="NZ456" s="8">
        <v>56.58</v>
      </c>
      <c r="OA456" s="8">
        <v>0.43</v>
      </c>
      <c r="OB456" s="8">
        <v>100.78</v>
      </c>
      <c r="OC456" s="8">
        <v>0.11</v>
      </c>
      <c r="OD456" s="8">
        <v>94.97</v>
      </c>
      <c r="OE456" s="8">
        <v>0.06</v>
      </c>
      <c r="OF456" s="8">
        <v>92.37</v>
      </c>
      <c r="OG456" s="8">
        <v>0.13</v>
      </c>
      <c r="OH456" s="8">
        <v>102.12</v>
      </c>
      <c r="OI456" s="8">
        <v>0.11</v>
      </c>
      <c r="OJ456" s="8">
        <v>102.11</v>
      </c>
      <c r="OK456" s="8">
        <v>0.12</v>
      </c>
      <c r="OL456" s="8">
        <v>100.34</v>
      </c>
      <c r="OM456" s="8">
        <v>7.0000000000000007E-2</v>
      </c>
      <c r="ON456" s="8">
        <v>100.66</v>
      </c>
      <c r="OO456" s="8">
        <v>0.09</v>
      </c>
      <c r="OP456" s="8">
        <v>101.63</v>
      </c>
      <c r="OQ456" s="8">
        <v>0.12</v>
      </c>
      <c r="OR456" s="8">
        <v>100.21</v>
      </c>
      <c r="OS456" s="8">
        <v>0.1</v>
      </c>
      <c r="PJ456" s="8">
        <v>101.47</v>
      </c>
      <c r="PK456" s="8">
        <v>0.13</v>
      </c>
      <c r="PL456" s="8">
        <v>99.7</v>
      </c>
      <c r="PM456" s="8">
        <v>0.1</v>
      </c>
      <c r="PN456" s="8">
        <v>101.8</v>
      </c>
      <c r="PO456" s="8">
        <v>0.14000000000000001</v>
      </c>
      <c r="PP456" s="8">
        <v>99.87</v>
      </c>
      <c r="PQ456" s="8">
        <v>0.1</v>
      </c>
      <c r="QH456" s="8">
        <v>47.92</v>
      </c>
      <c r="QI456" s="8">
        <v>0.38</v>
      </c>
      <c r="QV456" s="8">
        <v>175.74</v>
      </c>
      <c r="QW456" s="8">
        <v>0.15</v>
      </c>
      <c r="QX456" s="8">
        <v>94.06</v>
      </c>
      <c r="QY456" s="8">
        <v>0.2</v>
      </c>
      <c r="QZ456" s="8">
        <v>95.89</v>
      </c>
      <c r="RA456" s="8">
        <v>0.1</v>
      </c>
      <c r="RB456" s="8">
        <v>75.540000000000006</v>
      </c>
      <c r="RC456" s="8">
        <v>0.06</v>
      </c>
      <c r="RD456" s="8">
        <v>77.180000000000007</v>
      </c>
      <c r="RE456" s="8">
        <v>0.06</v>
      </c>
      <c r="RF456" s="8">
        <v>75.34</v>
      </c>
      <c r="RG456" s="8">
        <v>0.06</v>
      </c>
      <c r="RH456" s="8">
        <v>77.33</v>
      </c>
      <c r="RI456" s="8">
        <v>7.0000000000000007E-2</v>
      </c>
      <c r="RJ456" s="8">
        <v>75.819999999999993</v>
      </c>
      <c r="RK456" s="8">
        <v>0.06</v>
      </c>
      <c r="RL456" s="8">
        <v>75.930000000000007</v>
      </c>
      <c r="RM456" s="8">
        <v>0.08</v>
      </c>
      <c r="RN456" s="8">
        <v>75.849999999999994</v>
      </c>
      <c r="RO456" s="8">
        <v>7.0000000000000007E-2</v>
      </c>
      <c r="RP456" s="8">
        <v>79.88</v>
      </c>
      <c r="RQ456" s="8">
        <v>0.13</v>
      </c>
      <c r="RR456" s="8">
        <v>77.930000000000007</v>
      </c>
      <c r="RS456" s="8">
        <v>0.06</v>
      </c>
      <c r="RT456" s="8">
        <v>77.59</v>
      </c>
      <c r="RU456" s="8">
        <v>0.05</v>
      </c>
      <c r="RV456" s="8">
        <v>76.2</v>
      </c>
      <c r="RW456" s="8">
        <v>0.08</v>
      </c>
      <c r="RX456" s="8">
        <v>77.45</v>
      </c>
      <c r="RY456" s="8">
        <v>7.0000000000000007E-2</v>
      </c>
      <c r="RZ456" s="8">
        <v>77.34</v>
      </c>
      <c r="SA456" s="8">
        <v>7.0000000000000007E-2</v>
      </c>
      <c r="SB456" s="8">
        <v>77.44</v>
      </c>
      <c r="SC456" s="8">
        <v>0.06</v>
      </c>
      <c r="SD456" s="8">
        <v>77.05</v>
      </c>
      <c r="SE456" s="8">
        <v>0.06</v>
      </c>
      <c r="SF456" s="8">
        <v>75.930000000000007</v>
      </c>
      <c r="SG456" s="8">
        <v>7.0000000000000007E-2</v>
      </c>
      <c r="SH456" s="8">
        <v>76.489999999999995</v>
      </c>
      <c r="SI456" s="8">
        <v>7.0000000000000007E-2</v>
      </c>
      <c r="SJ456" s="8">
        <v>75.58</v>
      </c>
      <c r="SK456" s="8">
        <v>7.0000000000000007E-2</v>
      </c>
      <c r="SL456" s="8">
        <v>75.34</v>
      </c>
      <c r="SM456" s="8">
        <v>7.0000000000000007E-2</v>
      </c>
      <c r="SN456" s="8">
        <v>75.33</v>
      </c>
      <c r="SO456" s="8">
        <v>7.0000000000000007E-2</v>
      </c>
      <c r="SP456" s="8">
        <v>75.349999999999994</v>
      </c>
      <c r="SQ456" s="8">
        <v>7.0000000000000007E-2</v>
      </c>
      <c r="SR456" s="8">
        <v>75.709999999999994</v>
      </c>
      <c r="SS456" s="8">
        <v>7.0000000000000007E-2</v>
      </c>
      <c r="ST456" s="8">
        <v>75.42</v>
      </c>
      <c r="SU456" s="8">
        <v>0.06</v>
      </c>
      <c r="SV456" s="8">
        <v>75.37</v>
      </c>
      <c r="SW456" s="8">
        <v>0.05</v>
      </c>
      <c r="SX456" s="8">
        <v>80.83</v>
      </c>
      <c r="SY456" s="8">
        <v>0.06</v>
      </c>
      <c r="SZ456" s="8">
        <v>79.739999999999995</v>
      </c>
      <c r="TA456" s="8">
        <v>0.08</v>
      </c>
      <c r="TD456" s="8">
        <v>76.53</v>
      </c>
      <c r="TE456" s="8">
        <v>0.08</v>
      </c>
      <c r="TF456" s="8">
        <v>75.349999999999994</v>
      </c>
      <c r="TG456" s="8">
        <v>0.06</v>
      </c>
      <c r="TH456" s="8">
        <v>75.69</v>
      </c>
      <c r="TI456" s="8">
        <v>7.0000000000000007E-2</v>
      </c>
      <c r="TJ456" s="8">
        <v>75.84</v>
      </c>
      <c r="TK456" s="8">
        <v>7.0000000000000007E-2</v>
      </c>
      <c r="TL456" s="8">
        <v>76.739999999999995</v>
      </c>
      <c r="TN456" s="8">
        <v>75.22</v>
      </c>
      <c r="TO456" s="8">
        <v>7.0000000000000007E-2</v>
      </c>
      <c r="TP456" s="8">
        <v>80.22</v>
      </c>
      <c r="TQ456" s="8">
        <v>7.0000000000000007E-2</v>
      </c>
      <c r="TR456" s="8">
        <v>80.37</v>
      </c>
      <c r="TS456" s="8">
        <v>0.08</v>
      </c>
      <c r="TT456" s="8">
        <v>77.540000000000006</v>
      </c>
      <c r="TU456" s="8">
        <v>7.0000000000000007E-2</v>
      </c>
      <c r="TV456" s="8">
        <v>75.83</v>
      </c>
      <c r="TW456" s="8">
        <v>7.0000000000000007E-2</v>
      </c>
      <c r="TX456" s="8">
        <v>75.36</v>
      </c>
      <c r="TY456" s="8">
        <v>7.0000000000000007E-2</v>
      </c>
      <c r="UL456" s="8">
        <v>75.45</v>
      </c>
      <c r="UM456" s="8">
        <v>7.0000000000000007E-2</v>
      </c>
      <c r="WJ456" s="8" t="s">
        <v>584</v>
      </c>
      <c r="WK456" s="8">
        <v>74.992000000000004</v>
      </c>
      <c r="WL456" s="8">
        <v>1.2999999999999999E-2</v>
      </c>
      <c r="WM456" s="8">
        <v>62</v>
      </c>
      <c r="WN456" s="8">
        <v>2.1000000000000001E-2</v>
      </c>
      <c r="WO456" s="8">
        <v>55.656999999999996</v>
      </c>
      <c r="WP456" s="8">
        <v>1.4E-2</v>
      </c>
      <c r="WQ456" s="8">
        <v>53.302</v>
      </c>
      <c r="WR456" s="8">
        <v>1.6E-2</v>
      </c>
      <c r="WS456" s="8">
        <v>94.99</v>
      </c>
      <c r="WT456" s="8">
        <v>0.02</v>
      </c>
      <c r="WU456" s="8">
        <v>74.986999999999995</v>
      </c>
      <c r="WV456" s="8">
        <v>1.6E-2</v>
      </c>
      <c r="WW456" s="8">
        <v>2694.7</v>
      </c>
      <c r="WX456" s="8">
        <v>2</v>
      </c>
      <c r="WY456" s="8">
        <v>2658.7</v>
      </c>
      <c r="WZ456" s="8">
        <v>1.9</v>
      </c>
      <c r="XA456" s="8">
        <v>0.53900000000000003</v>
      </c>
      <c r="XB456" s="8">
        <v>2E-3</v>
      </c>
      <c r="XC456" s="8">
        <v>-0.248</v>
      </c>
      <c r="XD456" s="8">
        <v>2E-3</v>
      </c>
      <c r="XE456" s="8">
        <v>0.14699999999999999</v>
      </c>
      <c r="XF456" s="8">
        <v>3.0000000000000001E-3</v>
      </c>
      <c r="XG456" s="8">
        <v>1.5019</v>
      </c>
      <c r="XH456" s="8">
        <v>2.2000000000000001E-3</v>
      </c>
      <c r="XI456" s="8">
        <v>29.353999999999999</v>
      </c>
      <c r="XJ456" s="8">
        <v>1E-3</v>
      </c>
      <c r="XK456" s="8">
        <v>8303</v>
      </c>
      <c r="XL456" s="8">
        <v>18</v>
      </c>
      <c r="XM456" s="8">
        <v>1310</v>
      </c>
      <c r="XO456" s="1">
        <v>0</v>
      </c>
      <c r="XP456" s="2">
        <v>0</v>
      </c>
      <c r="XQ456" s="4">
        <v>13.029</v>
      </c>
      <c r="XR456" s="4">
        <v>0.23100000000000001</v>
      </c>
      <c r="XS456" s="45">
        <f t="shared" si="355"/>
        <v>1.3104891004108072</v>
      </c>
      <c r="XT456" s="9">
        <f t="shared" si="374"/>
        <v>12384.99574830583</v>
      </c>
      <c r="XU456" s="46">
        <f t="shared" si="375"/>
        <v>168.35390831496059</v>
      </c>
      <c r="XV456" s="9">
        <f t="shared" si="356"/>
        <v>0</v>
      </c>
      <c r="XW456" s="9">
        <f t="shared" si="376"/>
        <v>0</v>
      </c>
      <c r="XX456" s="9">
        <f t="shared" si="377"/>
        <v>12384.99574830583</v>
      </c>
      <c r="XY456" s="15">
        <f t="shared" si="378"/>
        <v>8.782515529955591E-3</v>
      </c>
      <c r="XZ456" s="9">
        <f t="shared" si="379"/>
        <v>27.608755548935246</v>
      </c>
      <c r="YA456" s="9">
        <f t="shared" si="380"/>
        <v>54.346510899589191</v>
      </c>
      <c r="YB456" s="10">
        <v>14.099584519734909</v>
      </c>
      <c r="YC456" s="10">
        <v>13.054667380254598</v>
      </c>
      <c r="YD456" s="3">
        <v>1.3911780513086905E-2</v>
      </c>
      <c r="YE456" s="9">
        <v>38.144736258121732</v>
      </c>
      <c r="YF456" s="15">
        <v>8.782515529955591E-3</v>
      </c>
      <c r="YG456" s="9">
        <v>27.608755548935243</v>
      </c>
      <c r="YH456" s="15">
        <v>8.0783654310133176E-3</v>
      </c>
      <c r="YI456" s="9">
        <v>22.128455929953624</v>
      </c>
      <c r="YJ456" s="9">
        <f t="shared" si="381"/>
        <v>74.992000000000019</v>
      </c>
      <c r="YK456" s="9">
        <f t="shared" si="382"/>
        <v>62.00000905560313</v>
      </c>
      <c r="YL456" s="9">
        <f t="shared" si="383"/>
        <v>21.809238091083195</v>
      </c>
      <c r="YM456" s="9">
        <f t="shared" si="357"/>
        <v>71826.999057723093</v>
      </c>
      <c r="YN456" s="9">
        <f t="shared" si="358"/>
        <v>61366.630735267783</v>
      </c>
      <c r="YO456" s="9">
        <f t="shared" si="359"/>
        <v>6993</v>
      </c>
      <c r="YP456" s="14">
        <f t="shared" si="360"/>
        <v>0.33228603885872249</v>
      </c>
      <c r="YQ456" s="9">
        <f t="shared" si="361"/>
        <v>67930.560946802056</v>
      </c>
      <c r="YR456" s="9">
        <f t="shared" si="362"/>
        <v>57470.192624346746</v>
      </c>
      <c r="YS456" s="10">
        <f t="shared" si="363"/>
        <v>8.1814477835483626</v>
      </c>
      <c r="YT456" s="15">
        <f t="shared" si="364"/>
        <v>0.13875594021678633</v>
      </c>
      <c r="YU456" s="16">
        <f t="shared" si="365"/>
        <v>-5.7995174578520512</v>
      </c>
      <c r="YV456" s="16">
        <f t="shared" si="366"/>
        <v>-20.645489100410828</v>
      </c>
      <c r="YW456" s="47">
        <f t="shared" si="367"/>
        <v>51.020294342479936</v>
      </c>
      <c r="YX456" s="5">
        <f t="shared" si="368"/>
        <v>71826.999057723093</v>
      </c>
      <c r="YY456" s="5">
        <f t="shared" si="369"/>
        <v>67873.487480529409</v>
      </c>
      <c r="YZ456" s="5">
        <f t="shared" si="370"/>
        <v>3953.5115771936412</v>
      </c>
      <c r="ZA456" s="5">
        <f t="shared" si="371"/>
        <v>0</v>
      </c>
      <c r="ZB456" s="5">
        <f t="shared" si="372"/>
        <v>71826.999057723049</v>
      </c>
      <c r="ZC456" s="6">
        <f t="shared" si="373"/>
        <v>0.99999999999999944</v>
      </c>
    </row>
    <row r="457" spans="1:679" s="8" customFormat="1" x14ac:dyDescent="0.25">
      <c r="A457" s="8">
        <v>2</v>
      </c>
      <c r="B457" s="8" t="s">
        <v>1051</v>
      </c>
      <c r="C457" s="8" t="s">
        <v>1052</v>
      </c>
      <c r="D457" s="8" t="s">
        <v>1051</v>
      </c>
      <c r="E457" s="8" t="s">
        <v>3314</v>
      </c>
      <c r="F457" s="8" t="s">
        <v>3316</v>
      </c>
      <c r="G457" s="8" t="s">
        <v>3316</v>
      </c>
      <c r="H457" s="8" t="s">
        <v>3325</v>
      </c>
      <c r="I457" s="8" t="s">
        <v>3310</v>
      </c>
      <c r="J457" s="8" t="s">
        <v>3310</v>
      </c>
      <c r="K457" s="8">
        <v>865</v>
      </c>
      <c r="L457" s="8">
        <v>5.75</v>
      </c>
      <c r="N457" s="7">
        <v>0</v>
      </c>
      <c r="O457" s="7">
        <v>0</v>
      </c>
      <c r="P457" s="8" t="s">
        <v>3369</v>
      </c>
      <c r="Q457" s="8" t="s">
        <v>1011</v>
      </c>
      <c r="R457" s="8" t="s">
        <v>1053</v>
      </c>
      <c r="S457" s="8" t="s">
        <v>119</v>
      </c>
      <c r="T457" s="8" t="s">
        <v>120</v>
      </c>
      <c r="U457" s="8" t="s">
        <v>135</v>
      </c>
      <c r="V457" s="8" t="s">
        <v>3378</v>
      </c>
      <c r="W457" s="8" t="s">
        <v>3382</v>
      </c>
      <c r="X457" s="8" t="s">
        <v>3388</v>
      </c>
      <c r="Y457" s="8" t="s">
        <v>3388</v>
      </c>
      <c r="Z457" s="8" t="s">
        <v>122</v>
      </c>
      <c r="AA457" s="8" t="s">
        <v>123</v>
      </c>
      <c r="AB457" s="8" t="s">
        <v>124</v>
      </c>
      <c r="AC457" s="8" t="s">
        <v>1054</v>
      </c>
      <c r="AD457" s="8" t="s">
        <v>126</v>
      </c>
      <c r="AE457" s="8" t="s">
        <v>3393</v>
      </c>
      <c r="AF457" s="8" t="s">
        <v>127</v>
      </c>
      <c r="AG457" s="8">
        <v>75</v>
      </c>
      <c r="AH457" s="8">
        <v>62</v>
      </c>
      <c r="AI457" s="8">
        <v>95</v>
      </c>
      <c r="AJ457" s="8">
        <v>75</v>
      </c>
      <c r="AK457" s="8">
        <v>7</v>
      </c>
      <c r="AL457" s="8">
        <v>6.8</v>
      </c>
      <c r="AM457" s="8">
        <v>6.4</v>
      </c>
      <c r="AN457" s="8">
        <v>6.2</v>
      </c>
      <c r="AO457" s="8">
        <v>460.3</v>
      </c>
      <c r="AP457" s="8">
        <v>0</v>
      </c>
      <c r="AQ457" s="8">
        <v>15</v>
      </c>
      <c r="AR457" s="8">
        <v>0</v>
      </c>
      <c r="AS457" s="8">
        <v>57793</v>
      </c>
      <c r="AT457" s="8">
        <v>65</v>
      </c>
      <c r="AU457" s="8">
        <v>57993</v>
      </c>
      <c r="AV457" s="8">
        <v>408</v>
      </c>
      <c r="AW457" s="8">
        <v>11245</v>
      </c>
      <c r="AX457" s="8">
        <v>115</v>
      </c>
      <c r="AY457" s="8">
        <v>69048</v>
      </c>
      <c r="AZ457" s="8">
        <v>132</v>
      </c>
      <c r="BA457" s="8">
        <v>8.2841031790000006</v>
      </c>
      <c r="BB457" s="8">
        <v>854</v>
      </c>
      <c r="BC457" s="8">
        <v>1310</v>
      </c>
      <c r="BE457" s="8">
        <v>6.9337732450000003</v>
      </c>
      <c r="CO457" s="8" t="s">
        <v>1055</v>
      </c>
      <c r="CP457" s="8" t="s">
        <v>975</v>
      </c>
      <c r="CQ457" s="8">
        <v>74.989999999999995</v>
      </c>
      <c r="CR457" s="8">
        <v>1.4999999999999999E-2</v>
      </c>
      <c r="CS457" s="8">
        <v>62.002000000000002</v>
      </c>
      <c r="CT457" s="8">
        <v>1.6E-2</v>
      </c>
      <c r="CU457" s="8">
        <v>94.998999999999995</v>
      </c>
      <c r="CV457" s="8">
        <v>0.01</v>
      </c>
      <c r="CW457" s="8">
        <v>75.001000000000005</v>
      </c>
      <c r="CX457" s="8">
        <v>1.6E-2</v>
      </c>
      <c r="CY457" s="8">
        <v>75.36</v>
      </c>
      <c r="CZ457" s="8">
        <v>0.14000000000000001</v>
      </c>
      <c r="DA457" s="8">
        <v>55.89</v>
      </c>
      <c r="DB457" s="8">
        <v>0.03</v>
      </c>
      <c r="DC457" s="8">
        <v>59.47</v>
      </c>
      <c r="DD457" s="8">
        <v>0.01</v>
      </c>
      <c r="DE457" s="8">
        <v>0.152</v>
      </c>
      <c r="DF457" s="8">
        <v>4.0000000000000001E-3</v>
      </c>
      <c r="DG457" s="8">
        <v>1.5017</v>
      </c>
      <c r="DH457" s="8">
        <v>2.3999999999999998E-3</v>
      </c>
      <c r="DI457" s="8">
        <v>57793</v>
      </c>
      <c r="DJ457" s="8">
        <v>65</v>
      </c>
      <c r="DK457" s="8">
        <v>11245</v>
      </c>
      <c r="DL457" s="8">
        <v>115</v>
      </c>
      <c r="DM457" s="8">
        <v>8.2840000000000007</v>
      </c>
      <c r="DN457" s="8">
        <v>2.3E-2</v>
      </c>
      <c r="DU457" s="8">
        <v>460.3</v>
      </c>
      <c r="DV457" s="8">
        <v>2</v>
      </c>
      <c r="DW457" s="8">
        <v>461.5</v>
      </c>
      <c r="DX457" s="8">
        <v>2</v>
      </c>
      <c r="DY457" s="8">
        <v>459.7</v>
      </c>
      <c r="DZ457" s="8">
        <v>2</v>
      </c>
      <c r="EA457" s="8">
        <v>15</v>
      </c>
      <c r="EB457" s="8">
        <v>0.1</v>
      </c>
      <c r="EC457" s="8">
        <v>12.7</v>
      </c>
      <c r="ED457" s="8">
        <v>0</v>
      </c>
      <c r="EE457" s="8">
        <v>12.8</v>
      </c>
      <c r="EF457" s="8">
        <v>0</v>
      </c>
      <c r="EG457" s="8">
        <v>6813.8</v>
      </c>
      <c r="EH457" s="8">
        <v>43.8</v>
      </c>
      <c r="EI457" s="8">
        <v>3157.8</v>
      </c>
      <c r="EJ457" s="8">
        <v>50</v>
      </c>
      <c r="EK457" s="8">
        <v>1520.8</v>
      </c>
      <c r="EL457" s="8">
        <v>33.1</v>
      </c>
      <c r="EM457" s="8">
        <v>460</v>
      </c>
      <c r="EO457" s="8">
        <v>460</v>
      </c>
      <c r="EQ457" s="8">
        <v>460</v>
      </c>
      <c r="ES457" s="8">
        <v>2.9</v>
      </c>
      <c r="EU457" s="8">
        <v>3</v>
      </c>
      <c r="EW457" s="8">
        <v>2.9</v>
      </c>
      <c r="EY457" s="8">
        <v>49</v>
      </c>
      <c r="EZ457" s="8">
        <v>460</v>
      </c>
      <c r="FB457" s="8">
        <v>460</v>
      </c>
      <c r="FD457" s="8">
        <v>460</v>
      </c>
      <c r="FF457" s="8">
        <v>5.0999999999999996</v>
      </c>
      <c r="FH457" s="8">
        <v>4.9000000000000004</v>
      </c>
      <c r="FJ457" s="8">
        <v>4.4000000000000004</v>
      </c>
      <c r="FL457" s="8">
        <v>3220</v>
      </c>
      <c r="FN457" s="8">
        <v>0.83</v>
      </c>
      <c r="FO457" s="8">
        <v>460</v>
      </c>
      <c r="FP457" s="8">
        <v>460</v>
      </c>
      <c r="FQ457" s="8">
        <v>460</v>
      </c>
      <c r="FR457" s="8">
        <v>5.0999999999999996</v>
      </c>
      <c r="FS457" s="8">
        <v>4.7</v>
      </c>
      <c r="FT457" s="8">
        <v>4.2</v>
      </c>
      <c r="FU457" s="8">
        <v>3010</v>
      </c>
      <c r="FV457" s="8">
        <v>0.81</v>
      </c>
      <c r="FW457" s="8">
        <v>459.4</v>
      </c>
      <c r="FY457" s="8">
        <v>1.6</v>
      </c>
      <c r="GA457" s="8">
        <v>698</v>
      </c>
      <c r="GC457" s="8">
        <v>85</v>
      </c>
      <c r="GE457" s="8">
        <v>8323</v>
      </c>
      <c r="GT457" s="8">
        <v>229.14</v>
      </c>
      <c r="GU457" s="8">
        <v>0.21</v>
      </c>
      <c r="GV457" s="8">
        <v>100.29</v>
      </c>
      <c r="GW457" s="8">
        <v>0.09</v>
      </c>
      <c r="GX457" s="8">
        <v>110.78</v>
      </c>
      <c r="GY457" s="8">
        <v>0.06</v>
      </c>
      <c r="GZ457" s="8">
        <v>10.5</v>
      </c>
      <c r="HA457" s="8">
        <v>0.12</v>
      </c>
      <c r="HB457" s="8">
        <v>250.05</v>
      </c>
      <c r="HC457" s="8">
        <v>0.24</v>
      </c>
      <c r="HD457" s="8">
        <v>174.88</v>
      </c>
      <c r="HE457" s="8">
        <v>0.25</v>
      </c>
      <c r="HF457" s="8">
        <v>117.07</v>
      </c>
      <c r="HG457" s="8">
        <v>7.0000000000000007E-2</v>
      </c>
      <c r="HH457" s="8">
        <v>57.81</v>
      </c>
      <c r="HI457" s="8">
        <v>0.26</v>
      </c>
      <c r="HJ457" s="8">
        <v>223.9</v>
      </c>
      <c r="HK457" s="8">
        <v>0.05</v>
      </c>
      <c r="HL457" s="8">
        <v>99.63</v>
      </c>
      <c r="HM457" s="8">
        <v>7.0000000000000007E-2</v>
      </c>
      <c r="HN457" s="8">
        <v>109.14</v>
      </c>
      <c r="HO457" s="8">
        <v>0.05</v>
      </c>
      <c r="HP457" s="8">
        <v>9.51</v>
      </c>
      <c r="HQ457" s="8">
        <v>0.05</v>
      </c>
      <c r="HR457" s="8">
        <v>73.650000000000006</v>
      </c>
      <c r="HS457" s="8">
        <v>0.11</v>
      </c>
      <c r="HT457" s="8">
        <v>48.3</v>
      </c>
      <c r="HU457" s="8">
        <v>0.44</v>
      </c>
      <c r="HV457" s="8">
        <v>43.25</v>
      </c>
      <c r="HW457" s="8">
        <v>7.0000000000000007E-2</v>
      </c>
      <c r="HX457" s="8">
        <v>5.0599999999999996</v>
      </c>
      <c r="HY457" s="8">
        <v>0.5</v>
      </c>
      <c r="HZ457" s="8">
        <v>73.040000000000006</v>
      </c>
      <c r="IA457" s="8">
        <v>0.11</v>
      </c>
      <c r="IB457" s="8">
        <v>54.04</v>
      </c>
      <c r="IC457" s="8">
        <v>0.57999999999999996</v>
      </c>
      <c r="ID457" s="8">
        <v>42.84</v>
      </c>
      <c r="IE457" s="8">
        <v>0.08</v>
      </c>
      <c r="IF457" s="8">
        <v>11.2</v>
      </c>
      <c r="IG457" s="8">
        <v>0.62</v>
      </c>
      <c r="KB457" s="8">
        <v>254.92</v>
      </c>
      <c r="KC457" s="8">
        <v>0.23</v>
      </c>
      <c r="KD457" s="8">
        <v>173.56</v>
      </c>
      <c r="KE457" s="8">
        <v>0.34</v>
      </c>
      <c r="KF457" s="8">
        <v>118.49</v>
      </c>
      <c r="KG457" s="8">
        <v>7.0000000000000007E-2</v>
      </c>
      <c r="KH457" s="8">
        <v>55.08</v>
      </c>
      <c r="KI457" s="8">
        <v>0.38</v>
      </c>
      <c r="KJ457" s="8">
        <v>238.47</v>
      </c>
      <c r="KK457" s="8">
        <v>0.32</v>
      </c>
      <c r="KL457" s="8">
        <v>113.64</v>
      </c>
      <c r="KM457" s="8">
        <v>0.1</v>
      </c>
      <c r="KN457" s="8">
        <v>15.15</v>
      </c>
      <c r="KO457" s="8">
        <v>0.12</v>
      </c>
      <c r="KP457" s="8">
        <v>228.4</v>
      </c>
      <c r="KQ457" s="8">
        <v>0.05</v>
      </c>
      <c r="KR457" s="8">
        <v>93.91</v>
      </c>
      <c r="KS457" s="8">
        <v>0.04</v>
      </c>
      <c r="KT457" s="8">
        <v>110.55</v>
      </c>
      <c r="KU457" s="8">
        <v>0.05</v>
      </c>
      <c r="KV457" s="8">
        <v>16.64</v>
      </c>
      <c r="KW457" s="8">
        <v>0.05</v>
      </c>
      <c r="KX457" s="8">
        <v>76.94</v>
      </c>
      <c r="KY457" s="8">
        <v>0.15</v>
      </c>
      <c r="KZ457" s="8">
        <v>45.38</v>
      </c>
      <c r="LA457" s="8">
        <v>0.09</v>
      </c>
      <c r="LB457" s="8">
        <v>2.4500000000000002</v>
      </c>
      <c r="LC457" s="8">
        <v>0.67</v>
      </c>
      <c r="LD457" s="8">
        <v>76.56</v>
      </c>
      <c r="LE457" s="8">
        <v>0.13</v>
      </c>
      <c r="LF457" s="8">
        <v>55.41</v>
      </c>
      <c r="LG457" s="8">
        <v>0.97</v>
      </c>
      <c r="LH457" s="8">
        <v>45.14</v>
      </c>
      <c r="LI457" s="8">
        <v>0.08</v>
      </c>
      <c r="LJ457" s="8">
        <v>10.26</v>
      </c>
      <c r="LK457" s="8">
        <v>1.03</v>
      </c>
      <c r="LL457" s="8">
        <v>98.71</v>
      </c>
      <c r="LM457" s="8">
        <v>7.0000000000000007E-2</v>
      </c>
      <c r="MP457" s="8">
        <v>100.59</v>
      </c>
      <c r="MQ457" s="8">
        <v>0.1</v>
      </c>
      <c r="MR457" s="8">
        <v>100.43</v>
      </c>
      <c r="MS457" s="8">
        <v>0.08</v>
      </c>
      <c r="MT457" s="8">
        <v>98.71</v>
      </c>
      <c r="MU457" s="8">
        <v>7.0000000000000007E-2</v>
      </c>
      <c r="MV457" s="8">
        <v>99.05</v>
      </c>
      <c r="MW457" s="8">
        <v>7.0000000000000007E-2</v>
      </c>
      <c r="MX457" s="8">
        <v>55.07</v>
      </c>
      <c r="MY457" s="8">
        <v>0.04</v>
      </c>
      <c r="MZ457" s="8">
        <v>55.71</v>
      </c>
      <c r="NA457" s="8">
        <v>0.04</v>
      </c>
      <c r="NB457" s="8">
        <v>55.62</v>
      </c>
      <c r="NC457" s="8">
        <v>0.03</v>
      </c>
      <c r="ND457" s="8">
        <v>55.46</v>
      </c>
      <c r="NE457" s="8">
        <v>0.03</v>
      </c>
      <c r="NF457" s="8">
        <v>55.54</v>
      </c>
      <c r="NG457" s="8">
        <v>0.03</v>
      </c>
      <c r="NJ457" s="8">
        <v>100.34</v>
      </c>
      <c r="NK457" s="8">
        <v>0.09</v>
      </c>
      <c r="NL457" s="8">
        <v>96.67</v>
      </c>
      <c r="NM457" s="8">
        <v>0.08</v>
      </c>
      <c r="NN457" s="8">
        <v>48.8</v>
      </c>
      <c r="NO457" s="8">
        <v>0.81</v>
      </c>
      <c r="NP457" s="8">
        <v>53.89</v>
      </c>
      <c r="NQ457" s="8">
        <v>0.66</v>
      </c>
      <c r="NR457" s="8">
        <v>173.72</v>
      </c>
      <c r="NS457" s="8">
        <v>0.36</v>
      </c>
      <c r="NT457" s="8">
        <v>98.98</v>
      </c>
      <c r="NU457" s="8">
        <v>7.0000000000000007E-2</v>
      </c>
      <c r="NV457" s="8">
        <v>92.85</v>
      </c>
      <c r="NW457" s="8">
        <v>0.03</v>
      </c>
      <c r="NX457" s="8">
        <v>48.92</v>
      </c>
      <c r="NY457" s="8">
        <v>0.53</v>
      </c>
      <c r="NZ457" s="8">
        <v>56.27</v>
      </c>
      <c r="OA457" s="8">
        <v>0.82</v>
      </c>
      <c r="OB457" s="8">
        <v>99.63</v>
      </c>
      <c r="OC457" s="8">
        <v>7.0000000000000007E-2</v>
      </c>
      <c r="OD457" s="8">
        <v>93.91</v>
      </c>
      <c r="OE457" s="8">
        <v>0.04</v>
      </c>
      <c r="OF457" s="8">
        <v>92.36</v>
      </c>
      <c r="OG457" s="8">
        <v>0.1</v>
      </c>
      <c r="OH457" s="8">
        <v>101.02</v>
      </c>
      <c r="OI457" s="8">
        <v>7.0000000000000007E-2</v>
      </c>
      <c r="OJ457" s="8">
        <v>100.92</v>
      </c>
      <c r="OK457" s="8">
        <v>0.08</v>
      </c>
      <c r="OL457" s="8">
        <v>99.22</v>
      </c>
      <c r="OM457" s="8">
        <v>0.05</v>
      </c>
      <c r="ON457" s="8">
        <v>99.51</v>
      </c>
      <c r="OO457" s="8">
        <v>0.1</v>
      </c>
      <c r="OP457" s="8">
        <v>100.43</v>
      </c>
      <c r="OQ457" s="8">
        <v>0.08</v>
      </c>
      <c r="OR457" s="8">
        <v>99.05</v>
      </c>
      <c r="OS457" s="8">
        <v>7.0000000000000007E-2</v>
      </c>
      <c r="PJ457" s="8">
        <v>100.29</v>
      </c>
      <c r="PK457" s="8">
        <v>0.09</v>
      </c>
      <c r="PL457" s="8">
        <v>98.49</v>
      </c>
      <c r="PM457" s="8">
        <v>0.09</v>
      </c>
      <c r="PN457" s="8">
        <v>100.59</v>
      </c>
      <c r="PO457" s="8">
        <v>0.1</v>
      </c>
      <c r="PP457" s="8">
        <v>98.71</v>
      </c>
      <c r="PQ457" s="8">
        <v>7.0000000000000007E-2</v>
      </c>
      <c r="QH457" s="8">
        <v>47.83</v>
      </c>
      <c r="QI457" s="8">
        <v>0.59</v>
      </c>
      <c r="QV457" s="8">
        <v>175.79</v>
      </c>
      <c r="QW457" s="8">
        <v>0.3</v>
      </c>
      <c r="QX457" s="8">
        <v>94.02</v>
      </c>
      <c r="QY457" s="8">
        <v>0.19</v>
      </c>
      <c r="QZ457" s="8">
        <v>95.87</v>
      </c>
      <c r="RA457" s="8">
        <v>0.08</v>
      </c>
      <c r="RB457" s="8">
        <v>75.53</v>
      </c>
      <c r="RC457" s="8">
        <v>0.06</v>
      </c>
      <c r="RD457" s="8">
        <v>77.17</v>
      </c>
      <c r="RE457" s="8">
        <v>0.06</v>
      </c>
      <c r="RF457" s="8">
        <v>75.33</v>
      </c>
      <c r="RG457" s="8">
        <v>0.06</v>
      </c>
      <c r="RH457" s="8">
        <v>77.319999999999993</v>
      </c>
      <c r="RI457" s="8">
        <v>7.0000000000000007E-2</v>
      </c>
      <c r="RJ457" s="8">
        <v>75.81</v>
      </c>
      <c r="RK457" s="8">
        <v>0.06</v>
      </c>
      <c r="RL457" s="8">
        <v>75.92</v>
      </c>
      <c r="RM457" s="8">
        <v>7.0000000000000007E-2</v>
      </c>
      <c r="RN457" s="8">
        <v>75.849999999999994</v>
      </c>
      <c r="RO457" s="8">
        <v>7.0000000000000007E-2</v>
      </c>
      <c r="RP457" s="8">
        <v>79.86</v>
      </c>
      <c r="RQ457" s="8">
        <v>0.11</v>
      </c>
      <c r="RR457" s="8">
        <v>77.94</v>
      </c>
      <c r="RS457" s="8">
        <v>0.06</v>
      </c>
      <c r="RT457" s="8">
        <v>77.59</v>
      </c>
      <c r="RU457" s="8">
        <v>0.05</v>
      </c>
      <c r="RV457" s="8">
        <v>76.17</v>
      </c>
      <c r="RW457" s="8">
        <v>0.08</v>
      </c>
      <c r="RX457" s="8">
        <v>77.430000000000007</v>
      </c>
      <c r="RY457" s="8">
        <v>0.06</v>
      </c>
      <c r="RZ457" s="8">
        <v>77.33</v>
      </c>
      <c r="SA457" s="8">
        <v>0.06</v>
      </c>
      <c r="SB457" s="8">
        <v>77.44</v>
      </c>
      <c r="SC457" s="8">
        <v>0.06</v>
      </c>
      <c r="SD457" s="8">
        <v>77.02</v>
      </c>
      <c r="SE457" s="8">
        <v>0.06</v>
      </c>
      <c r="SF457" s="8">
        <v>75.94</v>
      </c>
      <c r="SG457" s="8">
        <v>7.0000000000000007E-2</v>
      </c>
      <c r="SH457" s="8">
        <v>76.489999999999995</v>
      </c>
      <c r="SI457" s="8">
        <v>7.0000000000000007E-2</v>
      </c>
      <c r="SJ457" s="8">
        <v>75.599999999999994</v>
      </c>
      <c r="SK457" s="8">
        <v>7.0000000000000007E-2</v>
      </c>
      <c r="SL457" s="8">
        <v>75.31</v>
      </c>
      <c r="SM457" s="8">
        <v>7.0000000000000007E-2</v>
      </c>
      <c r="SN457" s="8">
        <v>75.31</v>
      </c>
      <c r="SO457" s="8">
        <v>7.0000000000000007E-2</v>
      </c>
      <c r="SP457" s="8">
        <v>75.33</v>
      </c>
      <c r="SQ457" s="8">
        <v>7.0000000000000007E-2</v>
      </c>
      <c r="SR457" s="8">
        <v>75.680000000000007</v>
      </c>
      <c r="SS457" s="8">
        <v>7.0000000000000007E-2</v>
      </c>
      <c r="ST457" s="8">
        <v>75.39</v>
      </c>
      <c r="SU457" s="8">
        <v>0.06</v>
      </c>
      <c r="SV457" s="8">
        <v>75.33</v>
      </c>
      <c r="SW457" s="8">
        <v>0.05</v>
      </c>
      <c r="SX457" s="8">
        <v>80.78</v>
      </c>
      <c r="SY457" s="8">
        <v>0.06</v>
      </c>
      <c r="SZ457" s="8">
        <v>79.72</v>
      </c>
      <c r="TA457" s="8">
        <v>0.08</v>
      </c>
      <c r="TD457" s="8">
        <v>76.52</v>
      </c>
      <c r="TE457" s="8">
        <v>0.06</v>
      </c>
      <c r="TF457" s="8">
        <v>75.36</v>
      </c>
      <c r="TG457" s="8">
        <v>0.05</v>
      </c>
      <c r="TH457" s="8">
        <v>75.7</v>
      </c>
      <c r="TI457" s="8">
        <v>0.06</v>
      </c>
      <c r="TJ457" s="8">
        <v>75.849999999999994</v>
      </c>
      <c r="TK457" s="8">
        <v>7.0000000000000007E-2</v>
      </c>
      <c r="TL457" s="8">
        <v>76.739999999999995</v>
      </c>
      <c r="TN457" s="8">
        <v>75.22</v>
      </c>
      <c r="TO457" s="8">
        <v>7.0000000000000007E-2</v>
      </c>
      <c r="TP457" s="8">
        <v>80.22</v>
      </c>
      <c r="TQ457" s="8">
        <v>0.08</v>
      </c>
      <c r="TR457" s="8">
        <v>80.349999999999994</v>
      </c>
      <c r="TS457" s="8">
        <v>7.0000000000000007E-2</v>
      </c>
      <c r="TT457" s="8">
        <v>77.510000000000005</v>
      </c>
      <c r="TU457" s="8">
        <v>0.06</v>
      </c>
      <c r="TV457" s="8">
        <v>75.819999999999993</v>
      </c>
      <c r="TW457" s="8">
        <v>7.0000000000000007E-2</v>
      </c>
      <c r="TX457" s="8">
        <v>75.34</v>
      </c>
      <c r="TY457" s="8">
        <v>7.0000000000000007E-2</v>
      </c>
      <c r="UL457" s="8">
        <v>75.430000000000007</v>
      </c>
      <c r="UM457" s="8">
        <v>7.0000000000000007E-2</v>
      </c>
      <c r="WJ457" s="8" t="s">
        <v>584</v>
      </c>
      <c r="WK457" s="8">
        <v>74.989999999999995</v>
      </c>
      <c r="WL457" s="8">
        <v>1.4999999999999999E-2</v>
      </c>
      <c r="WM457" s="8">
        <v>62.002000000000002</v>
      </c>
      <c r="WN457" s="8">
        <v>1.6E-2</v>
      </c>
      <c r="WO457" s="8">
        <v>55.587000000000003</v>
      </c>
      <c r="WP457" s="8">
        <v>5.0000000000000001E-3</v>
      </c>
      <c r="WQ457" s="8">
        <v>53.252000000000002</v>
      </c>
      <c r="WR457" s="8">
        <v>1.4E-2</v>
      </c>
      <c r="WS457" s="8">
        <v>94.998999999999995</v>
      </c>
      <c r="WT457" s="8">
        <v>0.01</v>
      </c>
      <c r="WU457" s="8">
        <v>75.001000000000005</v>
      </c>
      <c r="WV457" s="8">
        <v>1.6E-2</v>
      </c>
      <c r="WW457" s="8">
        <v>2695</v>
      </c>
      <c r="WX457" s="8">
        <v>2.2000000000000002</v>
      </c>
      <c r="WY457" s="8">
        <v>2658.1</v>
      </c>
      <c r="WZ457" s="8">
        <v>2.1</v>
      </c>
      <c r="XA457" s="8">
        <v>0.53600000000000003</v>
      </c>
      <c r="XB457" s="8">
        <v>2E-3</v>
      </c>
      <c r="XC457" s="8">
        <v>-0.247</v>
      </c>
      <c r="XD457" s="8">
        <v>2E-3</v>
      </c>
      <c r="XE457" s="8">
        <v>0.152</v>
      </c>
      <c r="XF457" s="8">
        <v>4.0000000000000001E-3</v>
      </c>
      <c r="XG457" s="8">
        <v>1.5017</v>
      </c>
      <c r="XH457" s="8">
        <v>2.3999999999999998E-3</v>
      </c>
      <c r="XI457" s="8">
        <v>29.344000000000001</v>
      </c>
      <c r="XJ457" s="8">
        <v>0</v>
      </c>
      <c r="XK457" s="8">
        <v>8335</v>
      </c>
      <c r="XL457" s="8">
        <v>18</v>
      </c>
      <c r="XM457" s="8">
        <v>1310</v>
      </c>
      <c r="XO457" s="1">
        <v>0</v>
      </c>
      <c r="XP457" s="2">
        <v>0</v>
      </c>
      <c r="XQ457" s="4">
        <v>13.029</v>
      </c>
      <c r="XR457" s="4">
        <v>0.23100000000000001</v>
      </c>
      <c r="XS457" s="45">
        <f t="shared" si="355"/>
        <v>1.3112751239580893</v>
      </c>
      <c r="XT457" s="9">
        <f t="shared" si="374"/>
        <v>12388.140581596592</v>
      </c>
      <c r="XU457" s="46">
        <f t="shared" si="375"/>
        <v>167.37909190551184</v>
      </c>
      <c r="XV457" s="9">
        <f t="shared" si="356"/>
        <v>0</v>
      </c>
      <c r="XW457" s="9">
        <f t="shared" si="376"/>
        <v>0</v>
      </c>
      <c r="XX457" s="9">
        <f t="shared" si="377"/>
        <v>12388.140581596592</v>
      </c>
      <c r="XY457" s="15">
        <f t="shared" si="378"/>
        <v>8.7843068864830367E-3</v>
      </c>
      <c r="XZ457" s="9">
        <f t="shared" si="379"/>
        <v>27.610228023555806</v>
      </c>
      <c r="YA457" s="9">
        <f t="shared" si="380"/>
        <v>54.275724876041913</v>
      </c>
      <c r="YB457" s="10">
        <v>14.099896908606906</v>
      </c>
      <c r="YC457" s="10">
        <v>13.052806346112678</v>
      </c>
      <c r="YD457" s="3">
        <v>1.392189400672313E-2</v>
      </c>
      <c r="YE457" s="9">
        <v>38.158108849015882</v>
      </c>
      <c r="YF457" s="15">
        <v>8.7843068864830367E-3</v>
      </c>
      <c r="YG457" s="9">
        <v>27.610228023555809</v>
      </c>
      <c r="YH457" s="15">
        <v>8.0670715624182269E-3</v>
      </c>
      <c r="YI457" s="9">
        <v>22.099143320007162</v>
      </c>
      <c r="YJ457" s="9">
        <f t="shared" si="381"/>
        <v>74.989999999999981</v>
      </c>
      <c r="YK457" s="9">
        <f t="shared" si="382"/>
        <v>62.002009033479929</v>
      </c>
      <c r="YL457" s="9">
        <f t="shared" si="383"/>
        <v>21.779740591540452</v>
      </c>
      <c r="YM457" s="9">
        <f t="shared" si="357"/>
        <v>72228.897967038298</v>
      </c>
      <c r="YN457" s="9">
        <f t="shared" si="358"/>
        <v>61586.72454755081</v>
      </c>
      <c r="YO457" s="9">
        <f t="shared" si="359"/>
        <v>7025</v>
      </c>
      <c r="YP457" s="14">
        <f t="shared" si="360"/>
        <v>0.33194920142546835</v>
      </c>
      <c r="YQ457" s="9">
        <f t="shared" si="361"/>
        <v>68329.132807711809</v>
      </c>
      <c r="YR457" s="9">
        <f t="shared" si="362"/>
        <v>57686.959388224321</v>
      </c>
      <c r="YS457" s="10">
        <f t="shared" si="363"/>
        <v>8.1978563656522869</v>
      </c>
      <c r="YT457" s="15">
        <f t="shared" si="364"/>
        <v>0.13723657472944012</v>
      </c>
      <c r="YU457" s="16">
        <f t="shared" si="365"/>
        <v>-5.830487432015353</v>
      </c>
      <c r="YV457" s="16">
        <f t="shared" si="366"/>
        <v>-20.714275123958068</v>
      </c>
      <c r="YW457" s="47">
        <f t="shared" si="367"/>
        <v>50.980782041482399</v>
      </c>
      <c r="YX457" s="5">
        <f t="shared" si="368"/>
        <v>72228.897967038298</v>
      </c>
      <c r="YY457" s="5">
        <f t="shared" si="369"/>
        <v>68272.092064647222</v>
      </c>
      <c r="YZ457" s="5">
        <f t="shared" si="370"/>
        <v>3956.8059023911192</v>
      </c>
      <c r="ZA457" s="5">
        <f t="shared" si="371"/>
        <v>0</v>
      </c>
      <c r="ZB457" s="5">
        <f t="shared" si="372"/>
        <v>72228.897967038341</v>
      </c>
      <c r="ZC457" s="6">
        <f t="shared" si="373"/>
        <v>1.0000000000000007</v>
      </c>
    </row>
    <row r="458" spans="1:679" s="8" customFormat="1" x14ac:dyDescent="0.25">
      <c r="A458" s="8">
        <v>2</v>
      </c>
      <c r="B458" s="8" t="s">
        <v>1056</v>
      </c>
      <c r="C458" s="8" t="s">
        <v>1057</v>
      </c>
      <c r="D458" s="8" t="s">
        <v>1056</v>
      </c>
      <c r="E458" s="8" t="s">
        <v>3314</v>
      </c>
      <c r="F458" s="8" t="s">
        <v>3316</v>
      </c>
      <c r="G458" s="8" t="s">
        <v>3316</v>
      </c>
      <c r="H458" s="8" t="s">
        <v>3325</v>
      </c>
      <c r="I458" s="8" t="s">
        <v>3310</v>
      </c>
      <c r="J458" s="8" t="s">
        <v>3310</v>
      </c>
      <c r="K458" s="8">
        <v>865</v>
      </c>
      <c r="L458" s="8">
        <v>5.75</v>
      </c>
      <c r="N458" s="7">
        <v>0</v>
      </c>
      <c r="O458" s="7">
        <v>0</v>
      </c>
      <c r="P458" s="8" t="s">
        <v>3369</v>
      </c>
      <c r="Q458" s="8" t="s">
        <v>1011</v>
      </c>
      <c r="R458" s="8" t="s">
        <v>1058</v>
      </c>
      <c r="S458" s="8" t="s">
        <v>119</v>
      </c>
      <c r="T458" s="8" t="s">
        <v>120</v>
      </c>
      <c r="U458" s="8" t="s">
        <v>135</v>
      </c>
      <c r="V458" s="8" t="s">
        <v>3378</v>
      </c>
      <c r="W458" s="8" t="s">
        <v>3382</v>
      </c>
      <c r="X458" s="8" t="s">
        <v>3388</v>
      </c>
      <c r="Y458" s="8" t="s">
        <v>3388</v>
      </c>
      <c r="Z458" s="8" t="s">
        <v>122</v>
      </c>
      <c r="AA458" s="8" t="s">
        <v>123</v>
      </c>
      <c r="AB458" s="8" t="s">
        <v>124</v>
      </c>
      <c r="AC458" s="8" t="s">
        <v>1059</v>
      </c>
      <c r="AD458" s="8" t="s">
        <v>126</v>
      </c>
      <c r="AE458" s="8" t="s">
        <v>3393</v>
      </c>
      <c r="AF458" s="8" t="s">
        <v>127</v>
      </c>
      <c r="AG458" s="8">
        <v>75</v>
      </c>
      <c r="AH458" s="8">
        <v>62</v>
      </c>
      <c r="AI458" s="8">
        <v>95</v>
      </c>
      <c r="AJ458" s="8">
        <v>75</v>
      </c>
      <c r="AK458" s="8">
        <v>7.7</v>
      </c>
      <c r="AL458" s="8">
        <v>7.4</v>
      </c>
      <c r="AM458" s="8">
        <v>6.4</v>
      </c>
      <c r="AN458" s="8">
        <v>6.2</v>
      </c>
      <c r="AO458" s="8">
        <v>460.3</v>
      </c>
      <c r="AP458" s="8">
        <v>0</v>
      </c>
      <c r="AQ458" s="8">
        <v>15</v>
      </c>
      <c r="AR458" s="8">
        <v>0</v>
      </c>
      <c r="AS458" s="8">
        <v>58201</v>
      </c>
      <c r="AT458" s="8">
        <v>60</v>
      </c>
      <c r="AU458" s="8">
        <v>58377</v>
      </c>
      <c r="AV458" s="8">
        <v>422</v>
      </c>
      <c r="AW458" s="8">
        <v>11555</v>
      </c>
      <c r="AX458" s="8">
        <v>139</v>
      </c>
      <c r="AY458" s="8">
        <v>69766</v>
      </c>
      <c r="AZ458" s="8">
        <v>173</v>
      </c>
      <c r="BA458" s="8">
        <v>8.2857482190000002</v>
      </c>
      <c r="BB458" s="8">
        <v>854</v>
      </c>
      <c r="BC458" s="8">
        <v>1310</v>
      </c>
      <c r="BE458" s="8">
        <v>6.912232779</v>
      </c>
      <c r="CO458" s="8" t="s">
        <v>1060</v>
      </c>
      <c r="CP458" s="8" t="s">
        <v>975</v>
      </c>
      <c r="CQ458" s="8">
        <v>74.995999999999995</v>
      </c>
      <c r="CR458" s="8">
        <v>0.01</v>
      </c>
      <c r="CS458" s="8">
        <v>61.999000000000002</v>
      </c>
      <c r="CT458" s="8">
        <v>1.9E-2</v>
      </c>
      <c r="CU458" s="8">
        <v>95.016000000000005</v>
      </c>
      <c r="CV458" s="8">
        <v>2.1999999999999999E-2</v>
      </c>
      <c r="CW458" s="8">
        <v>75</v>
      </c>
      <c r="CX458" s="8">
        <v>1.6E-2</v>
      </c>
      <c r="CY458" s="8">
        <v>75.260000000000005</v>
      </c>
      <c r="CZ458" s="8">
        <v>0.14000000000000001</v>
      </c>
      <c r="DA458" s="8">
        <v>55.66</v>
      </c>
      <c r="DB458" s="8">
        <v>0.03</v>
      </c>
      <c r="DC458" s="8">
        <v>59.42</v>
      </c>
      <c r="DD458" s="8">
        <v>0.03</v>
      </c>
      <c r="DE458" s="8">
        <v>0.153</v>
      </c>
      <c r="DF458" s="8">
        <v>4.0000000000000001E-3</v>
      </c>
      <c r="DG458" s="8">
        <v>1.5005999999999999</v>
      </c>
      <c r="DH458" s="8">
        <v>2.0999999999999999E-3</v>
      </c>
      <c r="DI458" s="8">
        <v>58201</v>
      </c>
      <c r="DJ458" s="8">
        <v>60</v>
      </c>
      <c r="DK458" s="8">
        <v>11555</v>
      </c>
      <c r="DL458" s="8">
        <v>139</v>
      </c>
      <c r="DM458" s="8">
        <v>8.2859999999999996</v>
      </c>
      <c r="DN458" s="8">
        <v>2.7E-2</v>
      </c>
      <c r="DU458" s="8">
        <v>460.3</v>
      </c>
      <c r="DV458" s="8">
        <v>2</v>
      </c>
      <c r="DW458" s="8">
        <v>461.4</v>
      </c>
      <c r="DX458" s="8">
        <v>2</v>
      </c>
      <c r="DY458" s="8">
        <v>459.8</v>
      </c>
      <c r="DZ458" s="8">
        <v>2</v>
      </c>
      <c r="EA458" s="8">
        <v>15</v>
      </c>
      <c r="EB458" s="8">
        <v>0</v>
      </c>
      <c r="EC458" s="8">
        <v>12.8</v>
      </c>
      <c r="ED458" s="8">
        <v>0</v>
      </c>
      <c r="EE458" s="8">
        <v>12.9</v>
      </c>
      <c r="EF458" s="8">
        <v>0</v>
      </c>
      <c r="EG458" s="8">
        <v>6841.1</v>
      </c>
      <c r="EH458" s="8">
        <v>43.8</v>
      </c>
      <c r="EI458" s="8">
        <v>3181.4</v>
      </c>
      <c r="EJ458" s="8">
        <v>48.5</v>
      </c>
      <c r="EK458" s="8">
        <v>1578.8</v>
      </c>
      <c r="EL458" s="8">
        <v>32.9</v>
      </c>
      <c r="EM458" s="8">
        <v>460</v>
      </c>
      <c r="EO458" s="8">
        <v>460</v>
      </c>
      <c r="EQ458" s="8">
        <v>460</v>
      </c>
      <c r="ES458" s="8">
        <v>3</v>
      </c>
      <c r="EU458" s="8">
        <v>3</v>
      </c>
      <c r="EW458" s="8">
        <v>2.9</v>
      </c>
      <c r="EY458" s="8">
        <v>0.49</v>
      </c>
      <c r="EZ458" s="8">
        <v>460</v>
      </c>
      <c r="FB458" s="8">
        <v>460</v>
      </c>
      <c r="FD458" s="8">
        <v>460</v>
      </c>
      <c r="FF458" s="8">
        <v>5.0999999999999996</v>
      </c>
      <c r="FH458" s="8">
        <v>4.9000000000000004</v>
      </c>
      <c r="FJ458" s="8">
        <v>4.4000000000000004</v>
      </c>
      <c r="FL458" s="8">
        <v>3230</v>
      </c>
      <c r="FN458" s="8">
        <v>0.83</v>
      </c>
      <c r="FO458" s="8">
        <v>460</v>
      </c>
      <c r="FP458" s="8">
        <v>460</v>
      </c>
      <c r="FQ458" s="8">
        <v>460</v>
      </c>
      <c r="FR458" s="8">
        <v>5.2</v>
      </c>
      <c r="FS458" s="8">
        <v>4.9000000000000004</v>
      </c>
      <c r="FT458" s="8">
        <v>4.3</v>
      </c>
      <c r="FU458" s="8">
        <v>3080</v>
      </c>
      <c r="FV458" s="8">
        <v>0.81</v>
      </c>
      <c r="FW458" s="8">
        <v>459.4</v>
      </c>
      <c r="FY458" s="8">
        <v>1.6</v>
      </c>
      <c r="GA458" s="8">
        <v>698.1</v>
      </c>
      <c r="GC458" s="8">
        <v>85</v>
      </c>
      <c r="GE458" s="8">
        <v>8413.1</v>
      </c>
      <c r="GT458" s="8">
        <v>232.25</v>
      </c>
      <c r="GU458" s="8">
        <v>0.24</v>
      </c>
      <c r="GV458" s="8">
        <v>98.18</v>
      </c>
      <c r="GW458" s="8">
        <v>0.12</v>
      </c>
      <c r="GX458" s="8">
        <v>111.74</v>
      </c>
      <c r="GY458" s="8">
        <v>0.08</v>
      </c>
      <c r="GZ458" s="8">
        <v>13.56</v>
      </c>
      <c r="HA458" s="8">
        <v>0.12</v>
      </c>
      <c r="HB458" s="8">
        <v>251.58</v>
      </c>
      <c r="HC458" s="8">
        <v>0.28000000000000003</v>
      </c>
      <c r="HD458" s="8">
        <v>175.11</v>
      </c>
      <c r="HE458" s="8">
        <v>0.2</v>
      </c>
      <c r="HF458" s="8">
        <v>117.52</v>
      </c>
      <c r="HG458" s="8">
        <v>0.08</v>
      </c>
      <c r="HH458" s="8">
        <v>57.59</v>
      </c>
      <c r="HI458" s="8">
        <v>0.22</v>
      </c>
      <c r="HJ458" s="8">
        <v>227</v>
      </c>
      <c r="HK458" s="8">
        <v>0.05</v>
      </c>
      <c r="HL458" s="8">
        <v>97.62</v>
      </c>
      <c r="HM458" s="8">
        <v>0.11</v>
      </c>
      <c r="HN458" s="8">
        <v>110.11</v>
      </c>
      <c r="HO458" s="8">
        <v>0.05</v>
      </c>
      <c r="HP458" s="8">
        <v>12.49</v>
      </c>
      <c r="HQ458" s="8">
        <v>0.05</v>
      </c>
      <c r="HR458" s="8">
        <v>73.52</v>
      </c>
      <c r="HS458" s="8">
        <v>0.1</v>
      </c>
      <c r="HT458" s="8">
        <v>48.05</v>
      </c>
      <c r="HU458" s="8">
        <v>0.32</v>
      </c>
      <c r="HV458" s="8">
        <v>43.16</v>
      </c>
      <c r="HW458" s="8">
        <v>7.0000000000000007E-2</v>
      </c>
      <c r="HX458" s="8">
        <v>4.8899999999999997</v>
      </c>
      <c r="HY458" s="8">
        <v>0.36</v>
      </c>
      <c r="HZ458" s="8">
        <v>72.900000000000006</v>
      </c>
      <c r="IA458" s="8">
        <v>0.1</v>
      </c>
      <c r="IB458" s="8">
        <v>53.54</v>
      </c>
      <c r="IC458" s="8">
        <v>0.51</v>
      </c>
      <c r="ID458" s="8">
        <v>42.76</v>
      </c>
      <c r="IE458" s="8">
        <v>7.0000000000000007E-2</v>
      </c>
      <c r="IF458" s="8">
        <v>10.78</v>
      </c>
      <c r="IG458" s="8">
        <v>0.55000000000000004</v>
      </c>
      <c r="KB458" s="8">
        <v>260.95</v>
      </c>
      <c r="KC458" s="8">
        <v>0.28999999999999998</v>
      </c>
      <c r="KD458" s="8">
        <v>175.96</v>
      </c>
      <c r="KE458" s="8">
        <v>0.19</v>
      </c>
      <c r="KF458" s="8">
        <v>120.21</v>
      </c>
      <c r="KG458" s="8">
        <v>0.09</v>
      </c>
      <c r="KH458" s="8">
        <v>55.75</v>
      </c>
      <c r="KI458" s="8">
        <v>0.21</v>
      </c>
      <c r="KJ458" s="8">
        <v>245.1</v>
      </c>
      <c r="KK458" s="8">
        <v>0.33</v>
      </c>
      <c r="KL458" s="8">
        <v>115.62</v>
      </c>
      <c r="KM458" s="8">
        <v>0.1</v>
      </c>
      <c r="KN458" s="8">
        <v>19.03</v>
      </c>
      <c r="KO458" s="8">
        <v>0.14000000000000001</v>
      </c>
      <c r="KP458" s="8">
        <v>235.1</v>
      </c>
      <c r="KQ458" s="8">
        <v>0.05</v>
      </c>
      <c r="KR458" s="8">
        <v>92.28</v>
      </c>
      <c r="KS458" s="8">
        <v>0.08</v>
      </c>
      <c r="KT458" s="8">
        <v>112.61</v>
      </c>
      <c r="KU458" s="8">
        <v>0.05</v>
      </c>
      <c r="KV458" s="8">
        <v>20.329999999999998</v>
      </c>
      <c r="KW458" s="8">
        <v>0.05</v>
      </c>
      <c r="KX458" s="8">
        <v>76.83</v>
      </c>
      <c r="KY458" s="8">
        <v>0.08</v>
      </c>
      <c r="KZ458" s="8">
        <v>45.32</v>
      </c>
      <c r="LA458" s="8">
        <v>0.05</v>
      </c>
      <c r="LB458" s="8">
        <v>2.12</v>
      </c>
      <c r="LC458" s="8">
        <v>0.31</v>
      </c>
      <c r="LD458" s="8">
        <v>76.45</v>
      </c>
      <c r="LE458" s="8">
        <v>7.0000000000000007E-2</v>
      </c>
      <c r="LF458" s="8">
        <v>55.12</v>
      </c>
      <c r="LG458" s="8">
        <v>0.57999999999999996</v>
      </c>
      <c r="LH458" s="8">
        <v>45.07</v>
      </c>
      <c r="LI458" s="8">
        <v>0.05</v>
      </c>
      <c r="LJ458" s="8">
        <v>10.050000000000001</v>
      </c>
      <c r="LK458" s="8">
        <v>0.61</v>
      </c>
      <c r="LL458" s="8">
        <v>96.86</v>
      </c>
      <c r="LM458" s="8">
        <v>0.11</v>
      </c>
      <c r="MP458" s="8">
        <v>98.45</v>
      </c>
      <c r="MQ458" s="8">
        <v>0.13</v>
      </c>
      <c r="MR458" s="8">
        <v>98.35</v>
      </c>
      <c r="MS458" s="8">
        <v>0.11</v>
      </c>
      <c r="MT458" s="8">
        <v>96.86</v>
      </c>
      <c r="MU458" s="8">
        <v>0.11</v>
      </c>
      <c r="MV458" s="8">
        <v>97.12</v>
      </c>
      <c r="MW458" s="8">
        <v>0.12</v>
      </c>
      <c r="MX458" s="8">
        <v>54.89</v>
      </c>
      <c r="MY458" s="8">
        <v>0.04</v>
      </c>
      <c r="MZ458" s="8">
        <v>55.6</v>
      </c>
      <c r="NA458" s="8">
        <v>0.04</v>
      </c>
      <c r="NB458" s="8">
        <v>55.54</v>
      </c>
      <c r="NC458" s="8">
        <v>0.04</v>
      </c>
      <c r="ND458" s="8">
        <v>55.27</v>
      </c>
      <c r="NE458" s="8">
        <v>0.03</v>
      </c>
      <c r="NF458" s="8">
        <v>55.35</v>
      </c>
      <c r="NG458" s="8">
        <v>0.03</v>
      </c>
      <c r="NJ458" s="8">
        <v>98.26</v>
      </c>
      <c r="NK458" s="8">
        <v>0.12</v>
      </c>
      <c r="NL458" s="8">
        <v>94.74</v>
      </c>
      <c r="NM458" s="8">
        <v>0.11</v>
      </c>
      <c r="NN458" s="8">
        <v>48.59</v>
      </c>
      <c r="NO458" s="8">
        <v>0.69</v>
      </c>
      <c r="NP458" s="8">
        <v>53.44</v>
      </c>
      <c r="NQ458" s="8">
        <v>0.61</v>
      </c>
      <c r="NR458" s="8">
        <v>176.12</v>
      </c>
      <c r="NS458" s="8">
        <v>0.2</v>
      </c>
      <c r="NT458" s="8">
        <v>97.12</v>
      </c>
      <c r="NU458" s="8">
        <v>0.12</v>
      </c>
      <c r="NV458" s="8">
        <v>91.33</v>
      </c>
      <c r="NW458" s="8">
        <v>7.0000000000000007E-2</v>
      </c>
      <c r="NX458" s="8">
        <v>48.69</v>
      </c>
      <c r="NY458" s="8">
        <v>0.23</v>
      </c>
      <c r="NZ458" s="8">
        <v>56.06</v>
      </c>
      <c r="OA458" s="8">
        <v>0.47</v>
      </c>
      <c r="OB458" s="8">
        <v>97.62</v>
      </c>
      <c r="OC458" s="8">
        <v>0.11</v>
      </c>
      <c r="OD458" s="8">
        <v>92.28</v>
      </c>
      <c r="OE458" s="8">
        <v>0.08</v>
      </c>
      <c r="OF458" s="8">
        <v>92.34</v>
      </c>
      <c r="OG458" s="8">
        <v>0.12</v>
      </c>
      <c r="OH458" s="8">
        <v>99.09</v>
      </c>
      <c r="OI458" s="8">
        <v>0.1</v>
      </c>
      <c r="OJ458" s="8">
        <v>98.87</v>
      </c>
      <c r="OK458" s="8">
        <v>0.12</v>
      </c>
      <c r="OL458" s="8">
        <v>97.53</v>
      </c>
      <c r="OM458" s="8">
        <v>0.08</v>
      </c>
      <c r="ON458" s="8">
        <v>97.81</v>
      </c>
      <c r="OO458" s="8">
        <v>0.09</v>
      </c>
      <c r="OP458" s="8">
        <v>98.35</v>
      </c>
      <c r="OQ458" s="8">
        <v>0.11</v>
      </c>
      <c r="OR458" s="8">
        <v>97.12</v>
      </c>
      <c r="OS458" s="8">
        <v>0.12</v>
      </c>
      <c r="PJ458" s="8">
        <v>98.18</v>
      </c>
      <c r="PK458" s="8">
        <v>0.12</v>
      </c>
      <c r="PL458" s="8">
        <v>96.59</v>
      </c>
      <c r="PM458" s="8">
        <v>0.14000000000000001</v>
      </c>
      <c r="PN458" s="8">
        <v>98.45</v>
      </c>
      <c r="PO458" s="8">
        <v>0.13</v>
      </c>
      <c r="PP458" s="8">
        <v>96.86</v>
      </c>
      <c r="PQ458" s="8">
        <v>0.11</v>
      </c>
      <c r="QH458" s="8">
        <v>47.44</v>
      </c>
      <c r="QI458" s="8">
        <v>0.28000000000000003</v>
      </c>
      <c r="QV458" s="8">
        <v>176.02</v>
      </c>
      <c r="QW458" s="8">
        <v>0.25</v>
      </c>
      <c r="QX458" s="8">
        <v>93.87</v>
      </c>
      <c r="QY458" s="8">
        <v>0.18</v>
      </c>
      <c r="QZ458" s="8">
        <v>95.75</v>
      </c>
      <c r="RA458" s="8">
        <v>0.1</v>
      </c>
      <c r="RB458" s="8">
        <v>75.47</v>
      </c>
      <c r="RC458" s="8">
        <v>0.06</v>
      </c>
      <c r="RD458" s="8">
        <v>77.12</v>
      </c>
      <c r="RE458" s="8">
        <v>0.06</v>
      </c>
      <c r="RF458" s="8">
        <v>75.31</v>
      </c>
      <c r="RG458" s="8">
        <v>7.0000000000000007E-2</v>
      </c>
      <c r="RH458" s="8">
        <v>77.23</v>
      </c>
      <c r="RI458" s="8">
        <v>7.0000000000000007E-2</v>
      </c>
      <c r="RJ458" s="8">
        <v>75.709999999999994</v>
      </c>
      <c r="RK458" s="8">
        <v>0.06</v>
      </c>
      <c r="RL458" s="8">
        <v>75.86</v>
      </c>
      <c r="RM458" s="8">
        <v>0.08</v>
      </c>
      <c r="RN458" s="8">
        <v>75.78</v>
      </c>
      <c r="RO458" s="8">
        <v>7.0000000000000007E-2</v>
      </c>
      <c r="RP458" s="8">
        <v>79.77</v>
      </c>
      <c r="RQ458" s="8">
        <v>0.11</v>
      </c>
      <c r="RR458" s="8">
        <v>77.88</v>
      </c>
      <c r="RS458" s="8">
        <v>0.06</v>
      </c>
      <c r="RT458" s="8">
        <v>77.58</v>
      </c>
      <c r="RU458" s="8">
        <v>0.06</v>
      </c>
      <c r="RV458" s="8">
        <v>76.11</v>
      </c>
      <c r="RW458" s="8">
        <v>0.08</v>
      </c>
      <c r="RX458" s="8">
        <v>77.38</v>
      </c>
      <c r="RY458" s="8">
        <v>7.0000000000000007E-2</v>
      </c>
      <c r="RZ458" s="8">
        <v>77.27</v>
      </c>
      <c r="SA458" s="8">
        <v>0.06</v>
      </c>
      <c r="SB458" s="8">
        <v>77.39</v>
      </c>
      <c r="SC458" s="8">
        <v>0.06</v>
      </c>
      <c r="SD458" s="8">
        <v>76.97</v>
      </c>
      <c r="SE458" s="8">
        <v>7.0000000000000007E-2</v>
      </c>
      <c r="SF458" s="8">
        <v>75.88</v>
      </c>
      <c r="SG458" s="8">
        <v>7.0000000000000007E-2</v>
      </c>
      <c r="SH458" s="8">
        <v>76.430000000000007</v>
      </c>
      <c r="SI458" s="8">
        <v>7.0000000000000007E-2</v>
      </c>
      <c r="SJ458" s="8">
        <v>75.55</v>
      </c>
      <c r="SK458" s="8">
        <v>7.0000000000000007E-2</v>
      </c>
      <c r="SL458" s="8">
        <v>75.3</v>
      </c>
      <c r="SM458" s="8">
        <v>0.08</v>
      </c>
      <c r="SN458" s="8">
        <v>75.31</v>
      </c>
      <c r="SO458" s="8">
        <v>0.08</v>
      </c>
      <c r="SP458" s="8">
        <v>75.31</v>
      </c>
      <c r="SQ458" s="8">
        <v>0.08</v>
      </c>
      <c r="SR458" s="8">
        <v>75.64</v>
      </c>
      <c r="SS458" s="8">
        <v>0.08</v>
      </c>
      <c r="ST458" s="8">
        <v>75.38</v>
      </c>
      <c r="SU458" s="8">
        <v>7.0000000000000007E-2</v>
      </c>
      <c r="SV458" s="8">
        <v>75.3</v>
      </c>
      <c r="SW458" s="8">
        <v>0.06</v>
      </c>
      <c r="SX458" s="8">
        <v>80.77</v>
      </c>
      <c r="SY458" s="8">
        <v>0.08</v>
      </c>
      <c r="SZ458" s="8">
        <v>79.680000000000007</v>
      </c>
      <c r="TA458" s="8">
        <v>0.1</v>
      </c>
      <c r="TD458" s="8">
        <v>76.47</v>
      </c>
      <c r="TE458" s="8">
        <v>7.0000000000000007E-2</v>
      </c>
      <c r="TF458" s="8">
        <v>75.31</v>
      </c>
      <c r="TG458" s="8">
        <v>0.06</v>
      </c>
      <c r="TH458" s="8">
        <v>75.650000000000006</v>
      </c>
      <c r="TI458" s="8">
        <v>7.0000000000000007E-2</v>
      </c>
      <c r="TJ458" s="8">
        <v>75.81</v>
      </c>
      <c r="TK458" s="8">
        <v>7.0000000000000007E-2</v>
      </c>
      <c r="TL458" s="8">
        <v>76.680000000000007</v>
      </c>
      <c r="TN458" s="8">
        <v>75.22</v>
      </c>
      <c r="TO458" s="8">
        <v>7.0000000000000007E-2</v>
      </c>
      <c r="TP458" s="8">
        <v>80.19</v>
      </c>
      <c r="TQ458" s="8">
        <v>0.09</v>
      </c>
      <c r="TR458" s="8">
        <v>80.319999999999993</v>
      </c>
      <c r="TS458" s="8">
        <v>0.09</v>
      </c>
      <c r="TT458" s="8">
        <v>77.44</v>
      </c>
      <c r="TU458" s="8">
        <v>7.0000000000000007E-2</v>
      </c>
      <c r="TV458" s="8">
        <v>75.77</v>
      </c>
      <c r="TW458" s="8">
        <v>7.0000000000000007E-2</v>
      </c>
      <c r="TX458" s="8">
        <v>75.33</v>
      </c>
      <c r="TY458" s="8">
        <v>0.08</v>
      </c>
      <c r="UL458" s="8">
        <v>75.41</v>
      </c>
      <c r="UM458" s="8">
        <v>0.08</v>
      </c>
      <c r="WJ458" s="8" t="s">
        <v>584</v>
      </c>
      <c r="WK458" s="8">
        <v>74.995999999999995</v>
      </c>
      <c r="WL458" s="8">
        <v>0.01</v>
      </c>
      <c r="WM458" s="8">
        <v>61.999000000000002</v>
      </c>
      <c r="WN458" s="8">
        <v>1.9E-2</v>
      </c>
      <c r="WO458" s="8">
        <v>55.457999999999998</v>
      </c>
      <c r="WP458" s="8">
        <v>1.0999999999999999E-2</v>
      </c>
      <c r="WQ458" s="8">
        <v>53.148000000000003</v>
      </c>
      <c r="WR458" s="8">
        <v>1.7000000000000001E-2</v>
      </c>
      <c r="WS458" s="8">
        <v>95.016000000000005</v>
      </c>
      <c r="WT458" s="8">
        <v>2.1999999999999999E-2</v>
      </c>
      <c r="WU458" s="8">
        <v>75</v>
      </c>
      <c r="WV458" s="8">
        <v>1.6E-2</v>
      </c>
      <c r="WW458" s="8">
        <v>2693.3</v>
      </c>
      <c r="WX458" s="8">
        <v>1.9</v>
      </c>
      <c r="WY458" s="8">
        <v>2657.9</v>
      </c>
      <c r="WZ458" s="8">
        <v>1.8</v>
      </c>
      <c r="XA458" s="8">
        <v>0.53700000000000003</v>
      </c>
      <c r="XB458" s="8">
        <v>3.0000000000000001E-3</v>
      </c>
      <c r="XC458" s="8">
        <v>-0.247</v>
      </c>
      <c r="XD458" s="8">
        <v>2E-3</v>
      </c>
      <c r="XE458" s="8">
        <v>0.153</v>
      </c>
      <c r="XF458" s="8">
        <v>4.0000000000000001E-3</v>
      </c>
      <c r="XG458" s="8">
        <v>1.5005999999999999</v>
      </c>
      <c r="XH458" s="8">
        <v>2.0999999999999999E-3</v>
      </c>
      <c r="XI458" s="8">
        <v>29.353999999999999</v>
      </c>
      <c r="XJ458" s="8">
        <v>0</v>
      </c>
      <c r="XK458" s="8">
        <v>8420</v>
      </c>
      <c r="XL458" s="8">
        <v>18</v>
      </c>
      <c r="XM458" s="8">
        <v>1320</v>
      </c>
      <c r="XO458" s="1">
        <v>0</v>
      </c>
      <c r="XP458" s="2">
        <v>0</v>
      </c>
      <c r="XQ458" s="4">
        <v>13.029</v>
      </c>
      <c r="XR458" s="4">
        <v>0.23100000000000001</v>
      </c>
      <c r="XS458" s="45">
        <f t="shared" si="355"/>
        <v>1.3228891622969519</v>
      </c>
      <c r="XT458" s="9">
        <f t="shared" si="374"/>
        <v>12383.627885137659</v>
      </c>
      <c r="XU458" s="46">
        <f t="shared" si="375"/>
        <v>167.67874894488187</v>
      </c>
      <c r="XV458" s="9">
        <f t="shared" si="356"/>
        <v>0</v>
      </c>
      <c r="XW458" s="9">
        <f t="shared" si="376"/>
        <v>0</v>
      </c>
      <c r="XX458" s="9">
        <f t="shared" si="377"/>
        <v>12383.627885137659</v>
      </c>
      <c r="XY458" s="15">
        <f t="shared" si="378"/>
        <v>8.7809110720388339E-3</v>
      </c>
      <c r="XZ458" s="9">
        <f t="shared" si="379"/>
        <v>27.607975391234035</v>
      </c>
      <c r="YA458" s="9">
        <f t="shared" si="380"/>
        <v>54.135110837703046</v>
      </c>
      <c r="YB458" s="10">
        <v>14.10028815961793</v>
      </c>
      <c r="YC458" s="10">
        <v>13.049326215134705</v>
      </c>
      <c r="YD458" s="3">
        <v>1.3916947216361639E-2</v>
      </c>
      <c r="YE458" s="9">
        <v>38.156836696138861</v>
      </c>
      <c r="YF458" s="15">
        <v>8.7809110720388339E-3</v>
      </c>
      <c r="YG458" s="9">
        <v>27.607975391234032</v>
      </c>
      <c r="YH458" s="15">
        <v>8.0397481503352367E-3</v>
      </c>
      <c r="YI458" s="9">
        <v>22.038058336202738</v>
      </c>
      <c r="YJ458" s="9">
        <f t="shared" si="381"/>
        <v>74.996000000000009</v>
      </c>
      <c r="YK458" s="9">
        <f t="shared" si="382"/>
        <v>61.99900908388971</v>
      </c>
      <c r="YL458" s="9">
        <f t="shared" si="383"/>
        <v>21.715842688362589</v>
      </c>
      <c r="YM458" s="9">
        <f t="shared" si="357"/>
        <v>72965.978842210374</v>
      </c>
      <c r="YN458" s="9">
        <f t="shared" si="358"/>
        <v>62000.037297356794</v>
      </c>
      <c r="YO458" s="9">
        <f t="shared" si="359"/>
        <v>7100</v>
      </c>
      <c r="YP458" s="14">
        <f t="shared" si="360"/>
        <v>0.33210408994036222</v>
      </c>
      <c r="YQ458" s="9">
        <f t="shared" si="361"/>
        <v>69033.106412359251</v>
      </c>
      <c r="YR458" s="9">
        <f t="shared" si="362"/>
        <v>58067.164867505679</v>
      </c>
      <c r="YS458" s="10">
        <f t="shared" si="363"/>
        <v>8.1987062247457541</v>
      </c>
      <c r="YT458" s="15">
        <f t="shared" si="364"/>
        <v>0.13477641367198498</v>
      </c>
      <c r="YU458" s="16">
        <f t="shared" si="365"/>
        <v>-5.8921327028714465</v>
      </c>
      <c r="YV458" s="16">
        <f t="shared" si="366"/>
        <v>-20.860889162296964</v>
      </c>
      <c r="YW458" s="47">
        <f t="shared" si="367"/>
        <v>50.885597218644961</v>
      </c>
      <c r="YX458" s="5">
        <f t="shared" si="368"/>
        <v>72965.978842210374</v>
      </c>
      <c r="YY458" s="5">
        <f t="shared" si="369"/>
        <v>68975.780160589362</v>
      </c>
      <c r="YZ458" s="5">
        <f t="shared" si="370"/>
        <v>3990.1986816209705</v>
      </c>
      <c r="ZA458" s="5">
        <f t="shared" si="371"/>
        <v>0</v>
      </c>
      <c r="ZB458" s="5">
        <f t="shared" si="372"/>
        <v>72965.97884221033</v>
      </c>
      <c r="ZC458" s="6">
        <f t="shared" si="373"/>
        <v>0.99999999999999944</v>
      </c>
    </row>
    <row r="459" spans="1:679" s="8" customFormat="1" x14ac:dyDescent="0.25">
      <c r="A459" s="8">
        <v>2</v>
      </c>
      <c r="B459" s="8" t="s">
        <v>1061</v>
      </c>
      <c r="C459" s="8" t="s">
        <v>1062</v>
      </c>
      <c r="D459" s="8" t="s">
        <v>1061</v>
      </c>
      <c r="E459" s="8" t="s">
        <v>3314</v>
      </c>
      <c r="F459" s="8" t="s">
        <v>3316</v>
      </c>
      <c r="G459" s="8" t="s">
        <v>3316</v>
      </c>
      <c r="H459" s="8" t="s">
        <v>3325</v>
      </c>
      <c r="I459" s="8" t="s">
        <v>3310</v>
      </c>
      <c r="J459" s="8" t="s">
        <v>3310</v>
      </c>
      <c r="K459" s="8">
        <v>865</v>
      </c>
      <c r="L459" s="8">
        <v>5.75</v>
      </c>
      <c r="N459" s="7">
        <v>0</v>
      </c>
      <c r="O459" s="7">
        <v>0</v>
      </c>
      <c r="P459" s="8" t="s">
        <v>3369</v>
      </c>
      <c r="Q459" s="8" t="s">
        <v>1022</v>
      </c>
      <c r="R459" s="8" t="s">
        <v>1063</v>
      </c>
      <c r="S459" s="8" t="s">
        <v>119</v>
      </c>
      <c r="T459" s="8" t="s">
        <v>120</v>
      </c>
      <c r="U459" s="8" t="s">
        <v>135</v>
      </c>
      <c r="V459" s="8" t="s">
        <v>3378</v>
      </c>
      <c r="W459" s="8" t="s">
        <v>3382</v>
      </c>
      <c r="X459" s="8" t="s">
        <v>3388</v>
      </c>
      <c r="Y459" s="8" t="s">
        <v>3388</v>
      </c>
      <c r="Z459" s="8" t="s">
        <v>122</v>
      </c>
      <c r="AA459" s="8" t="s">
        <v>123</v>
      </c>
      <c r="AB459" s="8" t="s">
        <v>124</v>
      </c>
      <c r="AC459" s="8" t="s">
        <v>163</v>
      </c>
      <c r="AD459" s="8" t="s">
        <v>126</v>
      </c>
      <c r="AE459" s="8" t="s">
        <v>3393</v>
      </c>
      <c r="AF459" s="8" t="s">
        <v>127</v>
      </c>
      <c r="AG459" s="8">
        <v>75</v>
      </c>
      <c r="AH459" s="8">
        <v>62</v>
      </c>
      <c r="AI459" s="8">
        <v>95</v>
      </c>
      <c r="AJ459" s="8">
        <v>75</v>
      </c>
      <c r="AK459" s="8">
        <v>6.4</v>
      </c>
      <c r="AL459" s="8">
        <v>6.2</v>
      </c>
      <c r="AM459" s="8">
        <v>6.4</v>
      </c>
      <c r="AN459" s="8">
        <v>6.2</v>
      </c>
      <c r="AO459" s="8">
        <v>460.2</v>
      </c>
      <c r="AP459" s="8">
        <v>0</v>
      </c>
      <c r="AQ459" s="8">
        <v>14.8</v>
      </c>
      <c r="AR459" s="8">
        <v>0</v>
      </c>
      <c r="AS459" s="8">
        <v>57018</v>
      </c>
      <c r="AT459" s="8">
        <v>63</v>
      </c>
      <c r="AU459" s="8">
        <v>57291</v>
      </c>
      <c r="AV459" s="8">
        <v>361</v>
      </c>
      <c r="AW459" s="8">
        <v>10020</v>
      </c>
      <c r="AX459" s="8">
        <v>140</v>
      </c>
      <c r="AY459" s="8">
        <v>67047</v>
      </c>
      <c r="AZ459" s="8">
        <v>151</v>
      </c>
      <c r="BA459" s="8">
        <v>8.1111783210000006</v>
      </c>
      <c r="BB459" s="8">
        <v>854</v>
      </c>
      <c r="BC459" s="8">
        <v>1310</v>
      </c>
      <c r="BE459" s="8">
        <v>6.8978949920000003</v>
      </c>
      <c r="CO459" s="8" t="s">
        <v>1064</v>
      </c>
      <c r="CP459" s="8" t="s">
        <v>975</v>
      </c>
      <c r="CQ459" s="8">
        <v>74.998999999999995</v>
      </c>
      <c r="CR459" s="8">
        <v>1.0999999999999999E-2</v>
      </c>
      <c r="CS459" s="8">
        <v>61.993000000000002</v>
      </c>
      <c r="CT459" s="8">
        <v>2.1999999999999999E-2</v>
      </c>
      <c r="CU459" s="8">
        <v>95.055999999999997</v>
      </c>
      <c r="CV459" s="8">
        <v>1.0999999999999999E-2</v>
      </c>
      <c r="CW459" s="8">
        <v>75.004000000000005</v>
      </c>
      <c r="CX459" s="8">
        <v>0.01</v>
      </c>
      <c r="CY459" s="8">
        <v>75.34</v>
      </c>
      <c r="CZ459" s="8">
        <v>0.13</v>
      </c>
      <c r="DA459" s="8">
        <v>56.21</v>
      </c>
      <c r="DB459" s="8">
        <v>0.04</v>
      </c>
      <c r="DC459" s="8">
        <v>59.72</v>
      </c>
      <c r="DD459" s="8">
        <v>0.02</v>
      </c>
      <c r="DE459" s="8">
        <v>0.16500000000000001</v>
      </c>
      <c r="DF459" s="8">
        <v>3.0000000000000001E-3</v>
      </c>
      <c r="DG459" s="8">
        <v>1.5187999999999999</v>
      </c>
      <c r="DH459" s="8">
        <v>2.8999999999999998E-3</v>
      </c>
      <c r="DI459" s="8">
        <v>57018</v>
      </c>
      <c r="DJ459" s="8">
        <v>63</v>
      </c>
      <c r="DK459" s="8">
        <v>10020</v>
      </c>
      <c r="DL459" s="8">
        <v>140</v>
      </c>
      <c r="DM459" s="8">
        <v>8.1110000000000007</v>
      </c>
      <c r="DN459" s="8">
        <v>2.3E-2</v>
      </c>
      <c r="DU459" s="8">
        <v>460.2</v>
      </c>
      <c r="DV459" s="8">
        <v>2.1</v>
      </c>
      <c r="DW459" s="8">
        <v>461.1</v>
      </c>
      <c r="DX459" s="8">
        <v>2.1</v>
      </c>
      <c r="DY459" s="8">
        <v>459.9</v>
      </c>
      <c r="DZ459" s="8">
        <v>2.1</v>
      </c>
      <c r="EA459" s="8">
        <v>14.8</v>
      </c>
      <c r="EB459" s="8">
        <v>0.1</v>
      </c>
      <c r="EC459" s="8">
        <v>12.7</v>
      </c>
      <c r="ED459" s="8">
        <v>0</v>
      </c>
      <c r="EE459" s="8">
        <v>12.7</v>
      </c>
      <c r="EF459" s="8">
        <v>0</v>
      </c>
      <c r="EG459" s="8">
        <v>6731.8</v>
      </c>
      <c r="EH459" s="8">
        <v>45.1</v>
      </c>
      <c r="EI459" s="8">
        <v>3192.7</v>
      </c>
      <c r="EJ459" s="8">
        <v>52.3</v>
      </c>
      <c r="EK459" s="8">
        <v>1534.5</v>
      </c>
      <c r="EL459" s="8">
        <v>33.799999999999997</v>
      </c>
      <c r="EM459" s="8">
        <v>460</v>
      </c>
      <c r="EO459" s="8">
        <v>460</v>
      </c>
      <c r="EQ459" s="8">
        <v>460</v>
      </c>
      <c r="ES459" s="8">
        <v>2.9</v>
      </c>
      <c r="EU459" s="8">
        <v>3</v>
      </c>
      <c r="EW459" s="8">
        <v>2.9</v>
      </c>
      <c r="EY459" s="8">
        <v>0.49</v>
      </c>
      <c r="EZ459" s="8">
        <v>460</v>
      </c>
      <c r="FB459" s="8">
        <v>460</v>
      </c>
      <c r="FD459" s="8">
        <v>460</v>
      </c>
      <c r="FF459" s="8">
        <v>5.0999999999999996</v>
      </c>
      <c r="FH459" s="8">
        <v>4.7</v>
      </c>
      <c r="FJ459" s="8">
        <v>4.4000000000000004</v>
      </c>
      <c r="FL459" s="8">
        <v>3160</v>
      </c>
      <c r="FN459" s="8">
        <v>0.83</v>
      </c>
      <c r="FO459" s="8">
        <v>460</v>
      </c>
      <c r="FP459" s="8">
        <v>460</v>
      </c>
      <c r="FQ459" s="8">
        <v>460</v>
      </c>
      <c r="FR459" s="8">
        <v>5</v>
      </c>
      <c r="FS459" s="8">
        <v>4.7</v>
      </c>
      <c r="FT459" s="8">
        <v>4.2</v>
      </c>
      <c r="FU459" s="8">
        <v>2960</v>
      </c>
      <c r="FV459" s="8">
        <v>0.8</v>
      </c>
      <c r="FW459" s="8">
        <v>459.4</v>
      </c>
      <c r="FY459" s="8">
        <v>1.6</v>
      </c>
      <c r="GA459" s="8">
        <v>699.3</v>
      </c>
      <c r="GC459" s="8">
        <v>85</v>
      </c>
      <c r="GE459" s="8">
        <v>8214.2999999999993</v>
      </c>
      <c r="GT459" s="8">
        <v>220.88</v>
      </c>
      <c r="GU459" s="8">
        <v>0.24</v>
      </c>
      <c r="GV459" s="8">
        <v>107.18</v>
      </c>
      <c r="GW459" s="8">
        <v>0.12</v>
      </c>
      <c r="GX459" s="8">
        <v>108.19</v>
      </c>
      <c r="GY459" s="8">
        <v>0.08</v>
      </c>
      <c r="GZ459" s="8">
        <v>1.02</v>
      </c>
      <c r="HA459" s="8">
        <v>0.11</v>
      </c>
      <c r="HB459" s="8">
        <v>248.5</v>
      </c>
      <c r="HC459" s="8">
        <v>0.25</v>
      </c>
      <c r="HD459" s="8">
        <v>174.58</v>
      </c>
      <c r="HE459" s="8">
        <v>0.14000000000000001</v>
      </c>
      <c r="HF459" s="8">
        <v>116.63</v>
      </c>
      <c r="HG459" s="8">
        <v>7.0000000000000007E-2</v>
      </c>
      <c r="HH459" s="8">
        <v>57.95</v>
      </c>
      <c r="HI459" s="8">
        <v>0.13</v>
      </c>
      <c r="HJ459" s="8">
        <v>214</v>
      </c>
      <c r="HK459" s="8">
        <v>0.05</v>
      </c>
      <c r="HL459" s="8">
        <v>105.98</v>
      </c>
      <c r="HM459" s="8">
        <v>0.09</v>
      </c>
      <c r="HN459" s="8">
        <v>105.98</v>
      </c>
      <c r="HO459" s="8">
        <v>0.05</v>
      </c>
      <c r="HP459" s="8">
        <v>0</v>
      </c>
      <c r="HQ459" s="8">
        <v>0.05</v>
      </c>
      <c r="HR459" s="8">
        <v>74.13</v>
      </c>
      <c r="HS459" s="8">
        <v>0.05</v>
      </c>
      <c r="HT459" s="8">
        <v>48.85</v>
      </c>
      <c r="HU459" s="8">
        <v>0.27</v>
      </c>
      <c r="HV459" s="8">
        <v>43.58</v>
      </c>
      <c r="HW459" s="8">
        <v>0.03</v>
      </c>
      <c r="HX459" s="8">
        <v>5.27</v>
      </c>
      <c r="HY459" s="8">
        <v>0.28000000000000003</v>
      </c>
      <c r="HZ459" s="8">
        <v>73.48</v>
      </c>
      <c r="IA459" s="8">
        <v>0.05</v>
      </c>
      <c r="IB459" s="8">
        <v>55.1</v>
      </c>
      <c r="IC459" s="8">
        <v>0.22</v>
      </c>
      <c r="ID459" s="8">
        <v>43.15</v>
      </c>
      <c r="IE459" s="8">
        <v>0.04</v>
      </c>
      <c r="IF459" s="8">
        <v>11.94</v>
      </c>
      <c r="IG459" s="8">
        <v>0.23</v>
      </c>
      <c r="KB459" s="8">
        <v>250.15</v>
      </c>
      <c r="KC459" s="8">
        <v>0.24</v>
      </c>
      <c r="KD459" s="8">
        <v>171.87</v>
      </c>
      <c r="KE459" s="8">
        <v>0.25</v>
      </c>
      <c r="KF459" s="8">
        <v>117.11</v>
      </c>
      <c r="KG459" s="8">
        <v>7.0000000000000007E-2</v>
      </c>
      <c r="KH459" s="8">
        <v>54.76</v>
      </c>
      <c r="KI459" s="8">
        <v>0.26</v>
      </c>
      <c r="KJ459" s="8">
        <v>231.96</v>
      </c>
      <c r="KK459" s="8">
        <v>0.33</v>
      </c>
      <c r="KL459" s="8">
        <v>111.66</v>
      </c>
      <c r="KM459" s="8">
        <v>0.1</v>
      </c>
      <c r="KN459" s="8">
        <v>10.28</v>
      </c>
      <c r="KO459" s="8">
        <v>0.13</v>
      </c>
      <c r="KP459" s="8">
        <v>221.8</v>
      </c>
      <c r="KQ459" s="8">
        <v>0.05</v>
      </c>
      <c r="KR459" s="8">
        <v>96.5</v>
      </c>
      <c r="KS459" s="8">
        <v>0.06</v>
      </c>
      <c r="KT459" s="8">
        <v>108.48</v>
      </c>
      <c r="KU459" s="8">
        <v>0.05</v>
      </c>
      <c r="KV459" s="8">
        <v>11.98</v>
      </c>
      <c r="KW459" s="8">
        <v>0.05</v>
      </c>
      <c r="KX459" s="8">
        <v>77.03</v>
      </c>
      <c r="KY459" s="8">
        <v>0.08</v>
      </c>
      <c r="KZ459" s="8">
        <v>45.46</v>
      </c>
      <c r="LA459" s="8">
        <v>0.05</v>
      </c>
      <c r="LB459" s="8">
        <v>2.35</v>
      </c>
      <c r="LC459" s="8">
        <v>0.44</v>
      </c>
      <c r="LD459" s="8">
        <v>76.75</v>
      </c>
      <c r="LE459" s="8">
        <v>0.09</v>
      </c>
      <c r="LF459" s="8">
        <v>56.18</v>
      </c>
      <c r="LG459" s="8">
        <v>0.65</v>
      </c>
      <c r="LH459" s="8">
        <v>45.29</v>
      </c>
      <c r="LI459" s="8">
        <v>0.06</v>
      </c>
      <c r="LJ459" s="8">
        <v>10.9</v>
      </c>
      <c r="LK459" s="8">
        <v>0.69</v>
      </c>
      <c r="LL459" s="8">
        <v>101.64</v>
      </c>
      <c r="LM459" s="8">
        <v>0.1</v>
      </c>
      <c r="MP459" s="8">
        <v>107.57</v>
      </c>
      <c r="MQ459" s="8">
        <v>0.12</v>
      </c>
      <c r="MR459" s="8">
        <v>107.22</v>
      </c>
      <c r="MS459" s="8">
        <v>0.09</v>
      </c>
      <c r="MT459" s="8">
        <v>101.64</v>
      </c>
      <c r="MU459" s="8">
        <v>0.1</v>
      </c>
      <c r="MV459" s="8">
        <v>101.9</v>
      </c>
      <c r="MW459" s="8">
        <v>0.09</v>
      </c>
      <c r="MX459" s="8">
        <v>55.42</v>
      </c>
      <c r="MY459" s="8">
        <v>0.04</v>
      </c>
      <c r="MZ459" s="8">
        <v>56.08</v>
      </c>
      <c r="NA459" s="8">
        <v>0.04</v>
      </c>
      <c r="NB459" s="8">
        <v>55.98</v>
      </c>
      <c r="NC459" s="8">
        <v>0.05</v>
      </c>
      <c r="ND459" s="8">
        <v>55.75</v>
      </c>
      <c r="NE459" s="8">
        <v>0.03</v>
      </c>
      <c r="NF459" s="8">
        <v>55.82</v>
      </c>
      <c r="NG459" s="8">
        <v>0.03</v>
      </c>
      <c r="NJ459" s="8">
        <v>107.17</v>
      </c>
      <c r="NK459" s="8">
        <v>0.13</v>
      </c>
      <c r="NL459" s="8">
        <v>102.79</v>
      </c>
      <c r="NM459" s="8">
        <v>0.09</v>
      </c>
      <c r="NN459" s="8">
        <v>49.59</v>
      </c>
      <c r="NO459" s="8">
        <v>0.5</v>
      </c>
      <c r="NP459" s="8">
        <v>54.88</v>
      </c>
      <c r="NQ459" s="8">
        <v>0.28000000000000003</v>
      </c>
      <c r="NR459" s="8">
        <v>172.01</v>
      </c>
      <c r="NS459" s="8">
        <v>0.27</v>
      </c>
      <c r="NT459" s="8">
        <v>101.82</v>
      </c>
      <c r="NU459" s="8">
        <v>0.09</v>
      </c>
      <c r="NV459" s="8">
        <v>95.36</v>
      </c>
      <c r="NW459" s="8">
        <v>7.0000000000000007E-2</v>
      </c>
      <c r="NX459" s="8">
        <v>49.06</v>
      </c>
      <c r="NY459" s="8">
        <v>0.32</v>
      </c>
      <c r="NZ459" s="8">
        <v>56.95</v>
      </c>
      <c r="OA459" s="8">
        <v>0.55000000000000004</v>
      </c>
      <c r="OB459" s="8">
        <v>105.98</v>
      </c>
      <c r="OC459" s="8">
        <v>0.09</v>
      </c>
      <c r="OD459" s="8">
        <v>96.5</v>
      </c>
      <c r="OE459" s="8">
        <v>0.06</v>
      </c>
      <c r="OF459" s="8">
        <v>92.51</v>
      </c>
      <c r="OG459" s="8">
        <v>0.1</v>
      </c>
      <c r="OH459" s="8">
        <v>107.46</v>
      </c>
      <c r="OI459" s="8">
        <v>0.1</v>
      </c>
      <c r="OJ459" s="8">
        <v>107.79</v>
      </c>
      <c r="OK459" s="8">
        <v>0.09</v>
      </c>
      <c r="OL459" s="8">
        <v>101.98</v>
      </c>
      <c r="OM459" s="8">
        <v>7.0000000000000007E-2</v>
      </c>
      <c r="ON459" s="8">
        <v>102.38</v>
      </c>
      <c r="OO459" s="8">
        <v>0.08</v>
      </c>
      <c r="OP459" s="8">
        <v>107.22</v>
      </c>
      <c r="OQ459" s="8">
        <v>0.09</v>
      </c>
      <c r="OR459" s="8">
        <v>101.9</v>
      </c>
      <c r="OS459" s="8">
        <v>0.09</v>
      </c>
      <c r="PJ459" s="8">
        <v>107.18</v>
      </c>
      <c r="PK459" s="8">
        <v>0.12</v>
      </c>
      <c r="PL459" s="8">
        <v>101.37</v>
      </c>
      <c r="PM459" s="8">
        <v>0.11</v>
      </c>
      <c r="PN459" s="8">
        <v>107.57</v>
      </c>
      <c r="PO459" s="8">
        <v>0.12</v>
      </c>
      <c r="PP459" s="8">
        <v>101.64</v>
      </c>
      <c r="PQ459" s="8">
        <v>0.1</v>
      </c>
      <c r="QH459" s="8">
        <v>47.82</v>
      </c>
      <c r="QI459" s="8">
        <v>0.4</v>
      </c>
      <c r="QV459" s="8">
        <v>175.41</v>
      </c>
      <c r="QW459" s="8">
        <v>0.17</v>
      </c>
      <c r="QX459" s="8">
        <v>94.19</v>
      </c>
      <c r="QY459" s="8">
        <v>0.19</v>
      </c>
      <c r="QZ459" s="8">
        <v>95.91</v>
      </c>
      <c r="RA459" s="8">
        <v>0.1</v>
      </c>
      <c r="RB459" s="8">
        <v>75.5</v>
      </c>
      <c r="RC459" s="8">
        <v>0.06</v>
      </c>
      <c r="RD459" s="8">
        <v>77.239999999999995</v>
      </c>
      <c r="RE459" s="8">
        <v>0.06</v>
      </c>
      <c r="RF459" s="8">
        <v>75.290000000000006</v>
      </c>
      <c r="RG459" s="8">
        <v>7.0000000000000007E-2</v>
      </c>
      <c r="RH459" s="8">
        <v>77.31</v>
      </c>
      <c r="RI459" s="8">
        <v>7.0000000000000007E-2</v>
      </c>
      <c r="RJ459" s="8">
        <v>75.77</v>
      </c>
      <c r="RK459" s="8">
        <v>0.06</v>
      </c>
      <c r="RL459" s="8">
        <v>75.91</v>
      </c>
      <c r="RM459" s="8">
        <v>7.0000000000000007E-2</v>
      </c>
      <c r="RN459" s="8">
        <v>75.83</v>
      </c>
      <c r="RO459" s="8">
        <v>7.0000000000000007E-2</v>
      </c>
      <c r="RP459" s="8">
        <v>79.849999999999994</v>
      </c>
      <c r="RQ459" s="8">
        <v>0.12</v>
      </c>
      <c r="RR459" s="8">
        <v>77.900000000000006</v>
      </c>
      <c r="RS459" s="8">
        <v>0.06</v>
      </c>
      <c r="RT459" s="8">
        <v>77.59</v>
      </c>
      <c r="RU459" s="8">
        <v>0.05</v>
      </c>
      <c r="RV459" s="8">
        <v>76.150000000000006</v>
      </c>
      <c r="RW459" s="8">
        <v>0.08</v>
      </c>
      <c r="RX459" s="8">
        <v>77.44</v>
      </c>
      <c r="RY459" s="8">
        <v>7.0000000000000007E-2</v>
      </c>
      <c r="RZ459" s="8">
        <v>77.33</v>
      </c>
      <c r="SA459" s="8">
        <v>7.0000000000000007E-2</v>
      </c>
      <c r="SB459" s="8">
        <v>77.39</v>
      </c>
      <c r="SC459" s="8">
        <v>0.06</v>
      </c>
      <c r="SD459" s="8">
        <v>77</v>
      </c>
      <c r="SE459" s="8">
        <v>7.0000000000000007E-2</v>
      </c>
      <c r="SF459" s="8">
        <v>75.930000000000007</v>
      </c>
      <c r="SG459" s="8">
        <v>7.0000000000000007E-2</v>
      </c>
      <c r="SH459" s="8">
        <v>76.47</v>
      </c>
      <c r="SI459" s="8">
        <v>7.0000000000000007E-2</v>
      </c>
      <c r="SJ459" s="8">
        <v>75.540000000000006</v>
      </c>
      <c r="SK459" s="8">
        <v>7.0000000000000007E-2</v>
      </c>
      <c r="SL459" s="8">
        <v>75.290000000000006</v>
      </c>
      <c r="SM459" s="8">
        <v>7.0000000000000007E-2</v>
      </c>
      <c r="SN459" s="8">
        <v>75.290000000000006</v>
      </c>
      <c r="SO459" s="8">
        <v>7.0000000000000007E-2</v>
      </c>
      <c r="SP459" s="8">
        <v>75.3</v>
      </c>
      <c r="SQ459" s="8">
        <v>7.0000000000000007E-2</v>
      </c>
      <c r="SR459" s="8">
        <v>75.62</v>
      </c>
      <c r="SS459" s="8">
        <v>0.06</v>
      </c>
      <c r="ST459" s="8">
        <v>75.349999999999994</v>
      </c>
      <c r="SU459" s="8">
        <v>7.0000000000000007E-2</v>
      </c>
      <c r="SV459" s="8">
        <v>75.3</v>
      </c>
      <c r="SW459" s="8">
        <v>0.05</v>
      </c>
      <c r="SX459" s="8">
        <v>80.34</v>
      </c>
      <c r="SY459" s="8">
        <v>0.06</v>
      </c>
      <c r="SZ459" s="8">
        <v>79.27</v>
      </c>
      <c r="TA459" s="8">
        <v>0.09</v>
      </c>
      <c r="TD459" s="8">
        <v>76.5</v>
      </c>
      <c r="TE459" s="8">
        <v>7.0000000000000007E-2</v>
      </c>
      <c r="TF459" s="8">
        <v>75.319999999999993</v>
      </c>
      <c r="TG459" s="8">
        <v>0.06</v>
      </c>
      <c r="TH459" s="8">
        <v>75.66</v>
      </c>
      <c r="TI459" s="8">
        <v>7.0000000000000007E-2</v>
      </c>
      <c r="TJ459" s="8">
        <v>75.81</v>
      </c>
      <c r="TK459" s="8">
        <v>7.0000000000000007E-2</v>
      </c>
      <c r="TL459" s="8">
        <v>76.73</v>
      </c>
      <c r="TN459" s="8">
        <v>75.23</v>
      </c>
      <c r="TO459" s="8">
        <v>7.0000000000000007E-2</v>
      </c>
      <c r="TP459" s="8">
        <v>80.260000000000005</v>
      </c>
      <c r="TQ459" s="8">
        <v>0.08</v>
      </c>
      <c r="TR459" s="8">
        <v>80.349999999999994</v>
      </c>
      <c r="TS459" s="8">
        <v>0.09</v>
      </c>
      <c r="TT459" s="8">
        <v>77.5</v>
      </c>
      <c r="TU459" s="8">
        <v>7.0000000000000007E-2</v>
      </c>
      <c r="TV459" s="8">
        <v>75.8</v>
      </c>
      <c r="TW459" s="8">
        <v>7.0000000000000007E-2</v>
      </c>
      <c r="TX459" s="8">
        <v>75.31</v>
      </c>
      <c r="TY459" s="8">
        <v>7.0000000000000007E-2</v>
      </c>
      <c r="UL459" s="8">
        <v>75.39</v>
      </c>
      <c r="UM459" s="8">
        <v>7.0000000000000007E-2</v>
      </c>
      <c r="WJ459" s="8" t="s">
        <v>584</v>
      </c>
      <c r="WK459" s="8">
        <v>74.998999999999995</v>
      </c>
      <c r="WL459" s="8">
        <v>1.0999999999999999E-2</v>
      </c>
      <c r="WM459" s="8">
        <v>61.993000000000002</v>
      </c>
      <c r="WN459" s="8">
        <v>2.1999999999999999E-2</v>
      </c>
      <c r="WO459" s="8">
        <v>55.963999999999999</v>
      </c>
      <c r="WP459" s="8">
        <v>8.0000000000000002E-3</v>
      </c>
      <c r="WQ459" s="8">
        <v>53.561</v>
      </c>
      <c r="WR459" s="8">
        <v>1.6E-2</v>
      </c>
      <c r="WS459" s="8">
        <v>95.055999999999997</v>
      </c>
      <c r="WT459" s="8">
        <v>1.0999999999999999E-2</v>
      </c>
      <c r="WU459" s="8">
        <v>75.004000000000005</v>
      </c>
      <c r="WV459" s="8">
        <v>0.01</v>
      </c>
      <c r="WW459" s="8">
        <v>2708.3</v>
      </c>
      <c r="WX459" s="8">
        <v>2.6</v>
      </c>
      <c r="WY459" s="8">
        <v>2675.2</v>
      </c>
      <c r="WZ459" s="8">
        <v>2.5</v>
      </c>
      <c r="XA459" s="8">
        <v>0.53300000000000003</v>
      </c>
      <c r="XB459" s="8">
        <v>3.0000000000000001E-3</v>
      </c>
      <c r="XC459" s="8">
        <v>-0.249</v>
      </c>
      <c r="XD459" s="8">
        <v>2E-3</v>
      </c>
      <c r="XE459" s="8">
        <v>0.16500000000000001</v>
      </c>
      <c r="XF459" s="8">
        <v>3.0000000000000001E-3</v>
      </c>
      <c r="XG459" s="8">
        <v>1.5187999999999999</v>
      </c>
      <c r="XH459" s="8">
        <v>2.8999999999999998E-3</v>
      </c>
      <c r="XI459" s="8">
        <v>29.404</v>
      </c>
      <c r="XJ459" s="8">
        <v>0</v>
      </c>
      <c r="XK459" s="8">
        <v>8266</v>
      </c>
      <c r="XL459" s="8">
        <v>18</v>
      </c>
      <c r="XM459" s="8">
        <v>1310</v>
      </c>
      <c r="XO459" s="1">
        <v>0</v>
      </c>
      <c r="XP459" s="2">
        <v>0</v>
      </c>
      <c r="XQ459" s="4">
        <v>13.029</v>
      </c>
      <c r="XR459" s="4">
        <v>0.23100000000000001</v>
      </c>
      <c r="XS459" s="45">
        <f t="shared" si="355"/>
        <v>1.3057020930464398</v>
      </c>
      <c r="XT459" s="9">
        <f t="shared" si="374"/>
        <v>12439.557736621511</v>
      </c>
      <c r="XU459" s="46">
        <f t="shared" si="375"/>
        <v>167.5130194645669</v>
      </c>
      <c r="XV459" s="9">
        <f t="shared" si="356"/>
        <v>0</v>
      </c>
      <c r="XW459" s="9">
        <f t="shared" si="376"/>
        <v>0</v>
      </c>
      <c r="XX459" s="9">
        <f t="shared" si="377"/>
        <v>12439.557736621511</v>
      </c>
      <c r="XY459" s="15">
        <f t="shared" si="378"/>
        <v>8.7762462790981315E-3</v>
      </c>
      <c r="XZ459" s="9">
        <f t="shared" si="379"/>
        <v>27.603602406563734</v>
      </c>
      <c r="YA459" s="9">
        <f t="shared" si="380"/>
        <v>54.658297906953557</v>
      </c>
      <c r="YB459" s="10">
        <v>14.101254776058258</v>
      </c>
      <c r="YC459" s="10">
        <v>13.063004605188899</v>
      </c>
      <c r="YD459" s="3">
        <v>1.3910875939936158E-2</v>
      </c>
      <c r="YE459" s="9">
        <v>38.159985999438142</v>
      </c>
      <c r="YF459" s="15">
        <v>8.7762462790981315E-3</v>
      </c>
      <c r="YG459" s="9">
        <v>27.603602406563734</v>
      </c>
      <c r="YH459" s="15">
        <v>8.1504100776034379E-3</v>
      </c>
      <c r="YI459" s="9">
        <v>22.281466612352098</v>
      </c>
      <c r="YJ459" s="9">
        <f t="shared" si="381"/>
        <v>74.998999999999995</v>
      </c>
      <c r="YK459" s="9">
        <f t="shared" si="382"/>
        <v>61.993009133400903</v>
      </c>
      <c r="YL459" s="9">
        <f t="shared" si="383"/>
        <v>21.963373058692056</v>
      </c>
      <c r="YM459" s="9">
        <f t="shared" si="357"/>
        <v>70161.958620636826</v>
      </c>
      <c r="YN459" s="9">
        <f t="shared" si="358"/>
        <v>60727.041141568603</v>
      </c>
      <c r="YO459" s="9">
        <f t="shared" si="359"/>
        <v>6956</v>
      </c>
      <c r="YP459" s="14">
        <f t="shared" si="360"/>
        <v>0.33837179672200712</v>
      </c>
      <c r="YQ459" s="9">
        <f t="shared" si="361"/>
        <v>66262.650556069391</v>
      </c>
      <c r="YR459" s="9">
        <f t="shared" si="362"/>
        <v>56827.733077001169</v>
      </c>
      <c r="YS459" s="10">
        <f t="shared" si="363"/>
        <v>8.0162896874025389</v>
      </c>
      <c r="YT459" s="15">
        <f t="shared" si="364"/>
        <v>0.1420677108900382</v>
      </c>
      <c r="YU459" s="16">
        <f t="shared" si="365"/>
        <v>-5.6402293478716778</v>
      </c>
      <c r="YV459" s="16">
        <f t="shared" si="366"/>
        <v>-20.340702093046438</v>
      </c>
      <c r="YW459" s="47">
        <f t="shared" si="367"/>
        <v>51.290016958752837</v>
      </c>
      <c r="YX459" s="5">
        <f t="shared" si="368"/>
        <v>70161.958620636826</v>
      </c>
      <c r="YY459" s="5">
        <f t="shared" si="369"/>
        <v>66205.015494235631</v>
      </c>
      <c r="YZ459" s="5">
        <f t="shared" si="370"/>
        <v>3956.9431264011996</v>
      </c>
      <c r="ZA459" s="5">
        <f t="shared" si="371"/>
        <v>0</v>
      </c>
      <c r="ZB459" s="5">
        <f t="shared" si="372"/>
        <v>70161.958620636826</v>
      </c>
      <c r="ZC459" s="6">
        <f t="shared" si="373"/>
        <v>1</v>
      </c>
    </row>
    <row r="460" spans="1:679" s="8" customFormat="1" x14ac:dyDescent="0.25">
      <c r="A460" s="8">
        <v>2</v>
      </c>
      <c r="B460" s="8" t="s">
        <v>1065</v>
      </c>
      <c r="C460" s="8" t="s">
        <v>1066</v>
      </c>
      <c r="D460" s="8" t="s">
        <v>1065</v>
      </c>
      <c r="E460" s="8" t="s">
        <v>3314</v>
      </c>
      <c r="F460" s="8" t="s">
        <v>3316</v>
      </c>
      <c r="G460" s="8" t="s">
        <v>3316</v>
      </c>
      <c r="H460" s="8" t="s">
        <v>3325</v>
      </c>
      <c r="I460" s="8" t="s">
        <v>3310</v>
      </c>
      <c r="J460" s="8" t="s">
        <v>3310</v>
      </c>
      <c r="K460" s="8">
        <v>866</v>
      </c>
      <c r="L460" s="8">
        <v>5.75</v>
      </c>
      <c r="N460" s="7">
        <v>5</v>
      </c>
      <c r="O460" s="7">
        <v>0</v>
      </c>
      <c r="P460" s="8" t="s">
        <v>3369</v>
      </c>
      <c r="Q460" s="8" t="s">
        <v>1067</v>
      </c>
      <c r="R460" s="8" t="s">
        <v>1068</v>
      </c>
      <c r="S460" s="8" t="s">
        <v>119</v>
      </c>
      <c r="T460" s="8" t="s">
        <v>120</v>
      </c>
      <c r="U460" s="8" t="s">
        <v>121</v>
      </c>
      <c r="V460" s="8" t="s">
        <v>3378</v>
      </c>
      <c r="W460" s="8" t="s">
        <v>3382</v>
      </c>
      <c r="X460" s="8" t="s">
        <v>3388</v>
      </c>
      <c r="Y460" s="8" t="s">
        <v>3388</v>
      </c>
      <c r="Z460" s="8" t="s">
        <v>122</v>
      </c>
      <c r="AA460" s="8" t="s">
        <v>123</v>
      </c>
      <c r="AB460" s="8" t="s">
        <v>124</v>
      </c>
      <c r="AC460" s="8" t="s">
        <v>163</v>
      </c>
      <c r="AD460" s="8" t="s">
        <v>126</v>
      </c>
      <c r="AE460" s="8" t="s">
        <v>3393</v>
      </c>
      <c r="AF460" s="8" t="s">
        <v>127</v>
      </c>
      <c r="AG460" s="8">
        <v>75</v>
      </c>
      <c r="AH460" s="8">
        <v>62</v>
      </c>
      <c r="AI460" s="8">
        <v>55</v>
      </c>
      <c r="AJ460" s="8">
        <v>51</v>
      </c>
      <c r="AK460" s="8">
        <v>6.4</v>
      </c>
      <c r="AL460" s="8">
        <v>6.2</v>
      </c>
      <c r="AM460" s="8">
        <v>6.4</v>
      </c>
      <c r="AN460" s="8">
        <v>6.2</v>
      </c>
      <c r="AO460" s="8">
        <v>460</v>
      </c>
      <c r="AP460" s="8">
        <v>0</v>
      </c>
      <c r="AQ460" s="8">
        <v>15</v>
      </c>
      <c r="AR460" s="8">
        <v>0</v>
      </c>
      <c r="AS460" s="8">
        <v>57256</v>
      </c>
      <c r="AT460" s="8">
        <v>74</v>
      </c>
      <c r="AU460" s="8">
        <v>56841</v>
      </c>
      <c r="AV460" s="8">
        <v>515</v>
      </c>
      <c r="AW460" s="8">
        <v>9336</v>
      </c>
      <c r="AX460" s="8">
        <v>115</v>
      </c>
      <c r="AY460" s="8">
        <v>66601</v>
      </c>
      <c r="AZ460" s="8">
        <v>148</v>
      </c>
      <c r="BA460" s="8">
        <v>7.9809466750000002</v>
      </c>
      <c r="BB460" s="8">
        <v>853</v>
      </c>
      <c r="BC460" s="8">
        <v>1310</v>
      </c>
      <c r="BE460" s="8">
        <v>6.8611144399999997</v>
      </c>
      <c r="CO460" s="8" t="s">
        <v>1069</v>
      </c>
      <c r="CP460" s="8" t="s">
        <v>1070</v>
      </c>
      <c r="CQ460" s="8">
        <v>74.971999999999994</v>
      </c>
      <c r="CR460" s="8">
        <v>1.9E-2</v>
      </c>
      <c r="CS460" s="8">
        <v>61.997</v>
      </c>
      <c r="CT460" s="8">
        <v>2.5000000000000001E-2</v>
      </c>
      <c r="CU460" s="8">
        <v>95.010999999999996</v>
      </c>
      <c r="CV460" s="8">
        <v>1.4E-2</v>
      </c>
      <c r="CW460" s="8">
        <v>75.006</v>
      </c>
      <c r="CX460" s="8">
        <v>1.7999999999999999E-2</v>
      </c>
      <c r="CY460" s="8">
        <v>75.16</v>
      </c>
      <c r="CZ460" s="8">
        <v>0.18</v>
      </c>
      <c r="DA460" s="8">
        <v>56.37</v>
      </c>
      <c r="DB460" s="8">
        <v>0.03</v>
      </c>
      <c r="DC460" s="8">
        <v>59.97</v>
      </c>
      <c r="DD460" s="8">
        <v>0.03</v>
      </c>
      <c r="DE460" s="8">
        <v>0.16300000000000001</v>
      </c>
      <c r="DF460" s="8">
        <v>3.0000000000000001E-3</v>
      </c>
      <c r="DG460" s="8">
        <v>1.5351999999999999</v>
      </c>
      <c r="DH460" s="8">
        <v>2.3999999999999998E-3</v>
      </c>
      <c r="DI460" s="8">
        <v>57256</v>
      </c>
      <c r="DJ460" s="8">
        <v>74</v>
      </c>
      <c r="DK460" s="8">
        <v>9336</v>
      </c>
      <c r="DL460" s="8">
        <v>115</v>
      </c>
      <c r="DM460" s="8">
        <v>7.9809999999999999</v>
      </c>
      <c r="DN460" s="8">
        <v>2.4E-2</v>
      </c>
      <c r="DU460" s="8">
        <v>460</v>
      </c>
      <c r="DV460" s="8">
        <v>2.2000000000000002</v>
      </c>
      <c r="DW460" s="8">
        <v>461.1</v>
      </c>
      <c r="DX460" s="8">
        <v>2.2000000000000002</v>
      </c>
      <c r="DY460" s="8">
        <v>459.9</v>
      </c>
      <c r="DZ460" s="8">
        <v>2.2000000000000002</v>
      </c>
      <c r="EA460" s="8">
        <v>15</v>
      </c>
      <c r="EB460" s="8">
        <v>0</v>
      </c>
      <c r="EC460" s="8">
        <v>12.8</v>
      </c>
      <c r="ED460" s="8">
        <v>0</v>
      </c>
      <c r="EE460" s="8">
        <v>12.9</v>
      </c>
      <c r="EF460" s="8">
        <v>0</v>
      </c>
      <c r="EG460" s="8">
        <v>6786.7</v>
      </c>
      <c r="EH460" s="8">
        <v>44.2</v>
      </c>
      <c r="EI460" s="8">
        <v>3211.5</v>
      </c>
      <c r="EJ460" s="8">
        <v>55.4</v>
      </c>
      <c r="EK460" s="8">
        <v>1558.2</v>
      </c>
      <c r="EL460" s="8">
        <v>34</v>
      </c>
      <c r="EM460" s="8">
        <v>460</v>
      </c>
      <c r="EO460" s="8">
        <v>460</v>
      </c>
      <c r="EQ460" s="8">
        <v>460</v>
      </c>
      <c r="ES460" s="8">
        <v>2.9</v>
      </c>
      <c r="EU460" s="8">
        <v>3</v>
      </c>
      <c r="EW460" s="8">
        <v>2.9</v>
      </c>
      <c r="EY460" s="8">
        <v>0.5</v>
      </c>
      <c r="EZ460" s="8">
        <v>460</v>
      </c>
      <c r="FB460" s="8">
        <v>460</v>
      </c>
      <c r="FD460" s="8">
        <v>460</v>
      </c>
      <c r="FF460" s="8">
        <v>5.0999999999999996</v>
      </c>
      <c r="FH460" s="8">
        <v>4.9000000000000004</v>
      </c>
      <c r="FJ460" s="8">
        <v>4.4000000000000004</v>
      </c>
      <c r="FL460" s="8">
        <v>3210</v>
      </c>
      <c r="FN460" s="8">
        <v>0.83</v>
      </c>
      <c r="FO460" s="8">
        <v>460</v>
      </c>
      <c r="FP460" s="8">
        <v>460</v>
      </c>
      <c r="FQ460" s="8">
        <v>460</v>
      </c>
      <c r="FR460" s="8">
        <v>5</v>
      </c>
      <c r="FS460" s="8">
        <v>4.7</v>
      </c>
      <c r="FT460" s="8">
        <v>4.3</v>
      </c>
      <c r="FU460" s="8">
        <v>3030</v>
      </c>
      <c r="FV460" s="8">
        <v>0.81</v>
      </c>
      <c r="FW460" s="8">
        <v>459.1</v>
      </c>
      <c r="FY460" s="8">
        <v>1.6</v>
      </c>
      <c r="GA460" s="8">
        <v>697.8</v>
      </c>
      <c r="GC460" s="8">
        <v>85</v>
      </c>
      <c r="GE460" s="8">
        <v>8332.7999999999993</v>
      </c>
      <c r="GT460" s="8">
        <v>223.95</v>
      </c>
      <c r="GU460" s="8">
        <v>0.13</v>
      </c>
      <c r="GV460" s="8">
        <v>108.26</v>
      </c>
      <c r="GW460" s="8">
        <v>0.1</v>
      </c>
      <c r="GX460" s="8">
        <v>109.21</v>
      </c>
      <c r="GY460" s="8">
        <v>0.04</v>
      </c>
      <c r="GZ460" s="8">
        <v>0.95</v>
      </c>
      <c r="HA460" s="8">
        <v>0.09</v>
      </c>
      <c r="HB460" s="8">
        <v>251.88</v>
      </c>
      <c r="HC460" s="8">
        <v>0.17</v>
      </c>
      <c r="HD460" s="8">
        <v>175.28</v>
      </c>
      <c r="HE460" s="8">
        <v>0.14000000000000001</v>
      </c>
      <c r="HF460" s="8">
        <v>117.65</v>
      </c>
      <c r="HG460" s="8">
        <v>0.05</v>
      </c>
      <c r="HH460" s="8">
        <v>57.62</v>
      </c>
      <c r="HI460" s="8">
        <v>0.16</v>
      </c>
      <c r="HJ460" s="8">
        <v>218.7</v>
      </c>
      <c r="HK460" s="8">
        <v>0.05</v>
      </c>
      <c r="HL460" s="8">
        <v>106.94</v>
      </c>
      <c r="HM460" s="8">
        <v>0.05</v>
      </c>
      <c r="HN460" s="8">
        <v>107.54</v>
      </c>
      <c r="HO460" s="8">
        <v>0.05</v>
      </c>
      <c r="HP460" s="8">
        <v>0.6</v>
      </c>
      <c r="HQ460" s="8">
        <v>0.05</v>
      </c>
      <c r="HR460" s="8">
        <v>74.59</v>
      </c>
      <c r="HS460" s="8">
        <v>0.06</v>
      </c>
      <c r="HT460" s="8">
        <v>48.53</v>
      </c>
      <c r="HU460" s="8">
        <v>0.3</v>
      </c>
      <c r="HV460" s="8">
        <v>43.97</v>
      </c>
      <c r="HW460" s="8">
        <v>0.04</v>
      </c>
      <c r="HX460" s="8">
        <v>4.57</v>
      </c>
      <c r="HY460" s="8">
        <v>0.31</v>
      </c>
      <c r="HZ460" s="8">
        <v>73.959999999999994</v>
      </c>
      <c r="IA460" s="8">
        <v>0.06</v>
      </c>
      <c r="IB460" s="8">
        <v>55.72</v>
      </c>
      <c r="IC460" s="8">
        <v>0.26</v>
      </c>
      <c r="ID460" s="8">
        <v>43.55</v>
      </c>
      <c r="IE460" s="8">
        <v>0.04</v>
      </c>
      <c r="IF460" s="8">
        <v>12.17</v>
      </c>
      <c r="IG460" s="8">
        <v>0.27</v>
      </c>
      <c r="KB460" s="8">
        <v>254</v>
      </c>
      <c r="KC460" s="8">
        <v>0.14000000000000001</v>
      </c>
      <c r="KD460" s="8">
        <v>173.02</v>
      </c>
      <c r="KE460" s="8">
        <v>0.21</v>
      </c>
      <c r="KF460" s="8">
        <v>118.27</v>
      </c>
      <c r="KG460" s="8">
        <v>0.04</v>
      </c>
      <c r="KH460" s="8">
        <v>54.75</v>
      </c>
      <c r="KI460" s="8">
        <v>0.21</v>
      </c>
      <c r="KJ460" s="8">
        <v>236.75</v>
      </c>
      <c r="KK460" s="8">
        <v>0.21</v>
      </c>
      <c r="KL460" s="8">
        <v>113.16</v>
      </c>
      <c r="KM460" s="8">
        <v>7.0000000000000007E-2</v>
      </c>
      <c r="KN460" s="8">
        <v>12.25</v>
      </c>
      <c r="KO460" s="8">
        <v>7.0000000000000007E-2</v>
      </c>
      <c r="KP460" s="8">
        <v>226.7</v>
      </c>
      <c r="KQ460" s="8">
        <v>0.05</v>
      </c>
      <c r="KR460" s="8">
        <v>96.57</v>
      </c>
      <c r="KS460" s="8">
        <v>0.04</v>
      </c>
      <c r="KT460" s="8">
        <v>110.07</v>
      </c>
      <c r="KU460" s="8">
        <v>0.05</v>
      </c>
      <c r="KV460" s="8">
        <v>13.5</v>
      </c>
      <c r="KW460" s="8">
        <v>0.05</v>
      </c>
      <c r="KX460" s="8">
        <v>77.38</v>
      </c>
      <c r="KY460" s="8">
        <v>0.09</v>
      </c>
      <c r="KZ460" s="8">
        <v>45.78</v>
      </c>
      <c r="LA460" s="8">
        <v>0.06</v>
      </c>
      <c r="LB460" s="8">
        <v>2.15</v>
      </c>
      <c r="LC460" s="8">
        <v>0.28000000000000003</v>
      </c>
      <c r="LD460" s="8">
        <v>76.98</v>
      </c>
      <c r="LE460" s="8">
        <v>0.08</v>
      </c>
      <c r="LF460" s="8">
        <v>55.97</v>
      </c>
      <c r="LG460" s="8">
        <v>0.56000000000000005</v>
      </c>
      <c r="LH460" s="8">
        <v>45.52</v>
      </c>
      <c r="LI460" s="8">
        <v>0.05</v>
      </c>
      <c r="LJ460" s="8">
        <v>10.46</v>
      </c>
      <c r="LK460" s="8">
        <v>0.57999999999999996</v>
      </c>
      <c r="LL460" s="8">
        <v>101.58</v>
      </c>
      <c r="LM460" s="8">
        <v>0.06</v>
      </c>
      <c r="MP460" s="8">
        <v>108.44</v>
      </c>
      <c r="MQ460" s="8">
        <v>0.1</v>
      </c>
      <c r="MR460" s="8">
        <v>108.29</v>
      </c>
      <c r="MS460" s="8">
        <v>0.05</v>
      </c>
      <c r="MT460" s="8">
        <v>101.58</v>
      </c>
      <c r="MU460" s="8">
        <v>0.06</v>
      </c>
      <c r="MV460" s="8">
        <v>102.17</v>
      </c>
      <c r="MW460" s="8">
        <v>0.06</v>
      </c>
      <c r="MX460" s="8">
        <v>55.62</v>
      </c>
      <c r="MY460" s="8">
        <v>0.05</v>
      </c>
      <c r="MZ460" s="8">
        <v>56.21</v>
      </c>
      <c r="NA460" s="8">
        <v>0.05</v>
      </c>
      <c r="NB460" s="8">
        <v>56.04</v>
      </c>
      <c r="NC460" s="8">
        <v>0.05</v>
      </c>
      <c r="ND460" s="8">
        <v>55.87</v>
      </c>
      <c r="NE460" s="8">
        <v>0.03</v>
      </c>
      <c r="NF460" s="8">
        <v>55.97</v>
      </c>
      <c r="NG460" s="8">
        <v>0.03</v>
      </c>
      <c r="NJ460" s="8">
        <v>108.13</v>
      </c>
      <c r="NK460" s="8">
        <v>0.11</v>
      </c>
      <c r="NL460" s="8">
        <v>102.95</v>
      </c>
      <c r="NM460" s="8">
        <v>0.08</v>
      </c>
      <c r="NN460" s="8">
        <v>49.95</v>
      </c>
      <c r="NO460" s="8">
        <v>0.55000000000000004</v>
      </c>
      <c r="NP460" s="8">
        <v>55.83</v>
      </c>
      <c r="NQ460" s="8">
        <v>0.3</v>
      </c>
      <c r="NR460" s="8">
        <v>173.38</v>
      </c>
      <c r="NS460" s="8">
        <v>0.23</v>
      </c>
      <c r="NT460" s="8">
        <v>101.46</v>
      </c>
      <c r="NU460" s="8">
        <v>0.06</v>
      </c>
      <c r="NV460" s="8">
        <v>95.4</v>
      </c>
      <c r="NW460" s="8">
        <v>0.03</v>
      </c>
      <c r="NX460" s="8">
        <v>49.08</v>
      </c>
      <c r="NY460" s="8">
        <v>0.19</v>
      </c>
      <c r="NZ460" s="8">
        <v>57.57</v>
      </c>
      <c r="OA460" s="8">
        <v>0.45</v>
      </c>
      <c r="OB460" s="8">
        <v>106.94</v>
      </c>
      <c r="OC460" s="8">
        <v>0.05</v>
      </c>
      <c r="OD460" s="8">
        <v>96.57</v>
      </c>
      <c r="OE460" s="8">
        <v>0.04</v>
      </c>
      <c r="OF460" s="8">
        <v>93.26</v>
      </c>
      <c r="OG460" s="8">
        <v>0.18</v>
      </c>
      <c r="OH460" s="8">
        <v>107.78</v>
      </c>
      <c r="OI460" s="8">
        <v>0.08</v>
      </c>
      <c r="OJ460" s="8">
        <v>108.8</v>
      </c>
      <c r="OK460" s="8">
        <v>0.06</v>
      </c>
      <c r="OL460" s="8">
        <v>101.78</v>
      </c>
      <c r="OM460" s="8">
        <v>0.04</v>
      </c>
      <c r="ON460" s="8">
        <v>102.18</v>
      </c>
      <c r="OO460" s="8">
        <v>0.04</v>
      </c>
      <c r="OP460" s="8">
        <v>108.29</v>
      </c>
      <c r="OQ460" s="8">
        <v>0.05</v>
      </c>
      <c r="OR460" s="8">
        <v>102.17</v>
      </c>
      <c r="OS460" s="8">
        <v>0.06</v>
      </c>
      <c r="PJ460" s="8">
        <v>108.26</v>
      </c>
      <c r="PK460" s="8">
        <v>0.1</v>
      </c>
      <c r="PL460" s="8">
        <v>100.91</v>
      </c>
      <c r="PM460" s="8">
        <v>0.06</v>
      </c>
      <c r="PN460" s="8">
        <v>108.44</v>
      </c>
      <c r="PO460" s="8">
        <v>0.1</v>
      </c>
      <c r="PP460" s="8">
        <v>101.58</v>
      </c>
      <c r="PQ460" s="8">
        <v>0.06</v>
      </c>
      <c r="QH460" s="8">
        <v>47.94</v>
      </c>
      <c r="QI460" s="8">
        <v>0.24</v>
      </c>
      <c r="QV460" s="8">
        <v>176.2</v>
      </c>
      <c r="QW460" s="8">
        <v>0.16</v>
      </c>
      <c r="QX460" s="8">
        <v>94.84</v>
      </c>
      <c r="QY460" s="8">
        <v>0.13</v>
      </c>
      <c r="QZ460" s="8">
        <v>95.87</v>
      </c>
      <c r="RA460" s="8">
        <v>7.0000000000000007E-2</v>
      </c>
      <c r="RB460" s="8">
        <v>75.66</v>
      </c>
      <c r="RC460" s="8">
        <v>7.0000000000000007E-2</v>
      </c>
      <c r="RD460" s="8">
        <v>77.489999999999995</v>
      </c>
      <c r="RE460" s="8">
        <v>7.0000000000000007E-2</v>
      </c>
      <c r="RF460" s="8">
        <v>75.42</v>
      </c>
      <c r="RG460" s="8">
        <v>0.08</v>
      </c>
      <c r="RH460" s="8">
        <v>77.62</v>
      </c>
      <c r="RI460" s="8">
        <v>7.0000000000000007E-2</v>
      </c>
      <c r="RJ460" s="8">
        <v>75.989999999999995</v>
      </c>
      <c r="RK460" s="8">
        <v>7.0000000000000007E-2</v>
      </c>
      <c r="RL460" s="8">
        <v>76.08</v>
      </c>
      <c r="RM460" s="8">
        <v>0.08</v>
      </c>
      <c r="RN460" s="8">
        <v>76</v>
      </c>
      <c r="RO460" s="8">
        <v>0.08</v>
      </c>
      <c r="RP460" s="8">
        <v>80.31</v>
      </c>
      <c r="RQ460" s="8">
        <v>0.12</v>
      </c>
      <c r="RR460" s="8">
        <v>78.25</v>
      </c>
      <c r="RS460" s="8">
        <v>7.0000000000000007E-2</v>
      </c>
      <c r="RT460" s="8">
        <v>77.88</v>
      </c>
      <c r="RU460" s="8">
        <v>7.0000000000000007E-2</v>
      </c>
      <c r="RV460" s="8">
        <v>76.41</v>
      </c>
      <c r="RW460" s="8">
        <v>0.1</v>
      </c>
      <c r="RX460" s="8">
        <v>77.790000000000006</v>
      </c>
      <c r="RY460" s="8">
        <v>0.08</v>
      </c>
      <c r="RZ460" s="8">
        <v>77.650000000000006</v>
      </c>
      <c r="SA460" s="8">
        <v>7.0000000000000007E-2</v>
      </c>
      <c r="SB460" s="8">
        <v>77.72</v>
      </c>
      <c r="SC460" s="8">
        <v>7.0000000000000007E-2</v>
      </c>
      <c r="SD460" s="8">
        <v>77.37</v>
      </c>
      <c r="SE460" s="8">
        <v>0.08</v>
      </c>
      <c r="SF460" s="8">
        <v>76.11</v>
      </c>
      <c r="SG460" s="8">
        <v>0.09</v>
      </c>
      <c r="SH460" s="8">
        <v>76.739999999999995</v>
      </c>
      <c r="SI460" s="8">
        <v>0.09</v>
      </c>
      <c r="SJ460" s="8">
        <v>75.75</v>
      </c>
      <c r="SK460" s="8">
        <v>0.09</v>
      </c>
      <c r="SL460" s="8">
        <v>75.430000000000007</v>
      </c>
      <c r="SM460" s="8">
        <v>0.09</v>
      </c>
      <c r="SN460" s="8">
        <v>75.41</v>
      </c>
      <c r="SO460" s="8">
        <v>0.09</v>
      </c>
      <c r="SP460" s="8">
        <v>75.45</v>
      </c>
      <c r="SQ460" s="8">
        <v>0.09</v>
      </c>
      <c r="SR460" s="8">
        <v>75.89</v>
      </c>
      <c r="SS460" s="8">
        <v>0.09</v>
      </c>
      <c r="ST460" s="8">
        <v>75.47</v>
      </c>
      <c r="SU460" s="8">
        <v>0.08</v>
      </c>
      <c r="SV460" s="8">
        <v>75.42</v>
      </c>
      <c r="SW460" s="8">
        <v>7.0000000000000007E-2</v>
      </c>
      <c r="SX460" s="8">
        <v>81.47</v>
      </c>
      <c r="SY460" s="8">
        <v>7.0000000000000007E-2</v>
      </c>
      <c r="SZ460" s="8">
        <v>80.760000000000005</v>
      </c>
      <c r="TA460" s="8">
        <v>0.1</v>
      </c>
      <c r="TD460" s="8">
        <v>76.760000000000005</v>
      </c>
      <c r="TE460" s="8">
        <v>0.08</v>
      </c>
      <c r="TF460" s="8">
        <v>75.599999999999994</v>
      </c>
      <c r="TG460" s="8">
        <v>7.0000000000000007E-2</v>
      </c>
      <c r="TH460" s="8">
        <v>75.88</v>
      </c>
      <c r="TI460" s="8">
        <v>0.08</v>
      </c>
      <c r="TJ460" s="8">
        <v>76.03</v>
      </c>
      <c r="TK460" s="8">
        <v>0.09</v>
      </c>
      <c r="TL460" s="8">
        <v>77.010000000000005</v>
      </c>
      <c r="TN460" s="8">
        <v>75.33</v>
      </c>
      <c r="TO460" s="8">
        <v>0.09</v>
      </c>
      <c r="TP460" s="8">
        <v>80.819999999999993</v>
      </c>
      <c r="TQ460" s="8">
        <v>0.09</v>
      </c>
      <c r="TR460" s="8">
        <v>80.709999999999994</v>
      </c>
      <c r="TS460" s="8">
        <v>0.08</v>
      </c>
      <c r="TT460" s="8">
        <v>77.86</v>
      </c>
      <c r="TU460" s="8">
        <v>0.08</v>
      </c>
      <c r="TV460" s="8">
        <v>76.06</v>
      </c>
      <c r="TW460" s="8">
        <v>0.09</v>
      </c>
      <c r="TX460" s="8">
        <v>75.44</v>
      </c>
      <c r="TY460" s="8">
        <v>0.09</v>
      </c>
      <c r="UL460" s="8">
        <v>75.540000000000006</v>
      </c>
      <c r="UM460" s="8">
        <v>0.09</v>
      </c>
      <c r="WJ460" s="8" t="s">
        <v>584</v>
      </c>
      <c r="WK460" s="8">
        <v>74.971999999999994</v>
      </c>
      <c r="WL460" s="8">
        <v>1.9E-2</v>
      </c>
      <c r="WM460" s="8">
        <v>61.997</v>
      </c>
      <c r="WN460" s="8">
        <v>2.5000000000000001E-2</v>
      </c>
      <c r="WO460" s="8">
        <v>56.039000000000001</v>
      </c>
      <c r="WP460" s="8">
        <v>1.0999999999999999E-2</v>
      </c>
      <c r="WQ460" s="8">
        <v>53.661999999999999</v>
      </c>
      <c r="WR460" s="8">
        <v>2.1000000000000001E-2</v>
      </c>
      <c r="WS460" s="8">
        <v>95.010999999999996</v>
      </c>
      <c r="WT460" s="8">
        <v>1.4E-2</v>
      </c>
      <c r="WU460" s="8">
        <v>75.006</v>
      </c>
      <c r="WV460" s="8">
        <v>1.7999999999999999E-2</v>
      </c>
      <c r="WW460" s="8">
        <v>2711</v>
      </c>
      <c r="WX460" s="8">
        <v>2.2000000000000002</v>
      </c>
      <c r="WY460" s="8">
        <v>2701.5</v>
      </c>
      <c r="WZ460" s="8">
        <v>2.2000000000000002</v>
      </c>
      <c r="XA460" s="8">
        <v>0.53600000000000003</v>
      </c>
      <c r="XB460" s="8">
        <v>2E-3</v>
      </c>
      <c r="XC460" s="8">
        <v>-0.248</v>
      </c>
      <c r="XD460" s="8">
        <v>2E-3</v>
      </c>
      <c r="XE460" s="8">
        <v>0.16300000000000001</v>
      </c>
      <c r="XF460" s="8">
        <v>3.0000000000000001E-3</v>
      </c>
      <c r="XG460" s="8">
        <v>1.5351999999999999</v>
      </c>
      <c r="XH460" s="8">
        <v>2.3999999999999998E-3</v>
      </c>
      <c r="XI460" s="8">
        <v>29.675000000000001</v>
      </c>
      <c r="XJ460" s="8">
        <v>1E-3</v>
      </c>
      <c r="XK460" s="8">
        <v>8345</v>
      </c>
      <c r="XL460" s="8">
        <v>17</v>
      </c>
      <c r="XM460" s="8">
        <v>1310</v>
      </c>
      <c r="XO460" s="1">
        <v>0</v>
      </c>
      <c r="XP460" s="2">
        <v>0</v>
      </c>
      <c r="XQ460" s="4">
        <v>13.029</v>
      </c>
      <c r="XR460" s="4">
        <v>0.23100000000000001</v>
      </c>
      <c r="XS460" s="45">
        <f t="shared" si="355"/>
        <v>1.3016537969950068</v>
      </c>
      <c r="XT460" s="9">
        <f t="shared" si="374"/>
        <v>12449.860519237625</v>
      </c>
      <c r="XU460" s="46">
        <f t="shared" si="375"/>
        <v>170.11196598425201</v>
      </c>
      <c r="XV460" s="9">
        <f t="shared" si="356"/>
        <v>0</v>
      </c>
      <c r="XW460" s="9">
        <f t="shared" si="376"/>
        <v>0</v>
      </c>
      <c r="XX460" s="9">
        <f t="shared" si="377"/>
        <v>12449.860519237625</v>
      </c>
      <c r="XY460" s="15">
        <f t="shared" si="378"/>
        <v>8.7852628001360965E-3</v>
      </c>
      <c r="XZ460" s="9">
        <f t="shared" si="379"/>
        <v>27.606883863801798</v>
      </c>
      <c r="YA460" s="9">
        <f t="shared" si="380"/>
        <v>54.737346203004996</v>
      </c>
      <c r="YB460" s="10">
        <v>14.10021443053302</v>
      </c>
      <c r="YC460" s="10">
        <v>13.065206614054548</v>
      </c>
      <c r="YD460" s="3">
        <v>1.3923403315013107E-2</v>
      </c>
      <c r="YE460" s="9">
        <v>38.162728070957947</v>
      </c>
      <c r="YF460" s="15">
        <v>8.7852628001360965E-3</v>
      </c>
      <c r="YG460" s="9">
        <v>27.606883863801798</v>
      </c>
      <c r="YH460" s="15">
        <v>8.1892531266774329E-3</v>
      </c>
      <c r="YI460" s="9">
        <v>22.341916962253606</v>
      </c>
      <c r="YJ460" s="9">
        <f t="shared" si="381"/>
        <v>74.971999999999994</v>
      </c>
      <c r="YK460" s="9">
        <f t="shared" si="382"/>
        <v>61.997008957609104</v>
      </c>
      <c r="YL460" s="9">
        <f t="shared" si="383"/>
        <v>22.024787200817265</v>
      </c>
      <c r="YM460" s="9">
        <f t="shared" si="357"/>
        <v>69496.324859059227</v>
      </c>
      <c r="YN460" s="9">
        <f t="shared" si="358"/>
        <v>60460.468182635937</v>
      </c>
      <c r="YO460" s="9">
        <f t="shared" si="359"/>
        <v>7035</v>
      </c>
      <c r="YP460" s="14">
        <f t="shared" si="360"/>
        <v>0.34549244220746883</v>
      </c>
      <c r="YQ460" s="9">
        <f t="shared" si="361"/>
        <v>65605.886998963484</v>
      </c>
      <c r="YR460" s="9">
        <f t="shared" si="362"/>
        <v>56570.030322540188</v>
      </c>
      <c r="YS460" s="10">
        <f t="shared" si="363"/>
        <v>7.8617000597919091</v>
      </c>
      <c r="YT460" s="15">
        <f t="shared" si="364"/>
        <v>0.14018518918764528</v>
      </c>
      <c r="YU460" s="16">
        <f t="shared" si="365"/>
        <v>-5.582096662984533</v>
      </c>
      <c r="YV460" s="16">
        <f t="shared" si="366"/>
        <v>-20.234653796994998</v>
      </c>
      <c r="YW460" s="47">
        <f t="shared" si="367"/>
        <v>51.438265127629911</v>
      </c>
      <c r="YX460" s="5">
        <f t="shared" si="368"/>
        <v>69496.324859059227</v>
      </c>
      <c r="YY460" s="5">
        <f t="shared" si="369"/>
        <v>65548.103562677687</v>
      </c>
      <c r="YZ460" s="5">
        <f t="shared" si="370"/>
        <v>3948.2212963815496</v>
      </c>
      <c r="ZA460" s="5">
        <f t="shared" si="371"/>
        <v>0</v>
      </c>
      <c r="ZB460" s="5">
        <f t="shared" si="372"/>
        <v>69496.324859059241</v>
      </c>
      <c r="ZC460" s="6">
        <f t="shared" si="373"/>
        <v>1.0000000000000002</v>
      </c>
    </row>
    <row r="461" spans="1:679" s="8" customFormat="1" x14ac:dyDescent="0.25">
      <c r="A461" s="8">
        <v>2</v>
      </c>
      <c r="B461" s="8" t="s">
        <v>1071</v>
      </c>
      <c r="C461" s="8" t="s">
        <v>1072</v>
      </c>
      <c r="D461" s="8" t="s">
        <v>1071</v>
      </c>
      <c r="E461" s="8" t="s">
        <v>3314</v>
      </c>
      <c r="F461" s="8" t="s">
        <v>3316</v>
      </c>
      <c r="G461" s="8" t="s">
        <v>3316</v>
      </c>
      <c r="H461" s="8" t="s">
        <v>3325</v>
      </c>
      <c r="I461" s="8" t="s">
        <v>3310</v>
      </c>
      <c r="J461" s="8" t="s">
        <v>3310</v>
      </c>
      <c r="K461" s="8">
        <v>866</v>
      </c>
      <c r="L461" s="8">
        <v>5.75</v>
      </c>
      <c r="N461" s="7">
        <v>10</v>
      </c>
      <c r="O461" s="7">
        <v>0</v>
      </c>
      <c r="P461" s="8" t="s">
        <v>3369</v>
      </c>
      <c r="Q461" s="8" t="s">
        <v>1067</v>
      </c>
      <c r="R461" s="8" t="s">
        <v>1073</v>
      </c>
      <c r="S461" s="8" t="s">
        <v>119</v>
      </c>
      <c r="T461" s="8" t="s">
        <v>120</v>
      </c>
      <c r="U461" s="8" t="s">
        <v>135</v>
      </c>
      <c r="V461" s="8" t="s">
        <v>3378</v>
      </c>
      <c r="W461" s="8" t="s">
        <v>3382</v>
      </c>
      <c r="X461" s="8" t="s">
        <v>3388</v>
      </c>
      <c r="Y461" s="8" t="s">
        <v>3388</v>
      </c>
      <c r="Z461" s="8" t="s">
        <v>122</v>
      </c>
      <c r="AA461" s="8" t="s">
        <v>123</v>
      </c>
      <c r="AB461" s="8" t="s">
        <v>124</v>
      </c>
      <c r="AC461" s="8" t="s">
        <v>163</v>
      </c>
      <c r="AD461" s="8" t="s">
        <v>126</v>
      </c>
      <c r="AE461" s="8" t="s">
        <v>3393</v>
      </c>
      <c r="AF461" s="8" t="s">
        <v>127</v>
      </c>
      <c r="AG461" s="8">
        <v>75</v>
      </c>
      <c r="AH461" s="8">
        <v>62</v>
      </c>
      <c r="AI461" s="8">
        <v>95</v>
      </c>
      <c r="AJ461" s="8">
        <v>75</v>
      </c>
      <c r="AK461" s="8">
        <v>6.4</v>
      </c>
      <c r="AL461" s="8">
        <v>6.2</v>
      </c>
      <c r="AM461" s="8">
        <v>6.4</v>
      </c>
      <c r="AN461" s="8">
        <v>6.2</v>
      </c>
      <c r="AO461" s="8">
        <v>460.1</v>
      </c>
      <c r="AP461" s="8">
        <v>0</v>
      </c>
      <c r="AQ461" s="8">
        <v>15.1</v>
      </c>
      <c r="AR461" s="8">
        <v>0</v>
      </c>
      <c r="AS461" s="8">
        <v>56928</v>
      </c>
      <c r="AT461" s="8">
        <v>70</v>
      </c>
      <c r="AU461" s="8">
        <v>56488</v>
      </c>
      <c r="AV461" s="8">
        <v>499</v>
      </c>
      <c r="AW461" s="8">
        <v>8970</v>
      </c>
      <c r="AX461" s="8">
        <v>218</v>
      </c>
      <c r="AY461" s="8">
        <v>65907</v>
      </c>
      <c r="AZ461" s="8">
        <v>203</v>
      </c>
      <c r="BA461" s="8">
        <v>7.7839848820000004</v>
      </c>
      <c r="BB461" s="8">
        <v>853</v>
      </c>
      <c r="BC461" s="8">
        <v>1310</v>
      </c>
      <c r="BE461" s="8">
        <v>6.7235148220000003</v>
      </c>
      <c r="CO461" s="8" t="s">
        <v>1074</v>
      </c>
      <c r="CP461" s="8" t="s">
        <v>1075</v>
      </c>
      <c r="CQ461" s="8">
        <v>74.986000000000004</v>
      </c>
      <c r="CR461" s="8">
        <v>0.02</v>
      </c>
      <c r="CS461" s="8">
        <v>62.011000000000003</v>
      </c>
      <c r="CT461" s="8">
        <v>2.8000000000000001E-2</v>
      </c>
      <c r="CU461" s="8">
        <v>94.998000000000005</v>
      </c>
      <c r="CV461" s="8">
        <v>1.7999999999999999E-2</v>
      </c>
      <c r="CW461" s="8">
        <v>75.001999999999995</v>
      </c>
      <c r="CX461" s="8">
        <v>2.1999999999999999E-2</v>
      </c>
      <c r="CY461" s="8">
        <v>75.17</v>
      </c>
      <c r="CZ461" s="8">
        <v>0.17</v>
      </c>
      <c r="DA461" s="8">
        <v>56.52</v>
      </c>
      <c r="DB461" s="8">
        <v>0.03</v>
      </c>
      <c r="DC461" s="8">
        <v>60.02</v>
      </c>
      <c r="DD461" s="8">
        <v>0.02</v>
      </c>
      <c r="DE461" s="8">
        <v>0.154</v>
      </c>
      <c r="DF461" s="8">
        <v>3.0000000000000001E-3</v>
      </c>
      <c r="DG461" s="8">
        <v>1.5390999999999999</v>
      </c>
      <c r="DH461" s="8">
        <v>2.5000000000000001E-3</v>
      </c>
      <c r="DI461" s="8">
        <v>56928</v>
      </c>
      <c r="DJ461" s="8">
        <v>70</v>
      </c>
      <c r="DK461" s="8">
        <v>8970</v>
      </c>
      <c r="DL461" s="8">
        <v>218</v>
      </c>
      <c r="DM461" s="8">
        <v>7.7839999999999998</v>
      </c>
      <c r="DN461" s="8">
        <v>0.03</v>
      </c>
      <c r="DU461" s="8">
        <v>460.1</v>
      </c>
      <c r="DV461" s="8">
        <v>2.1</v>
      </c>
      <c r="DW461" s="8">
        <v>461.4</v>
      </c>
      <c r="DX461" s="8">
        <v>2.2000000000000002</v>
      </c>
      <c r="DY461" s="8">
        <v>459.9</v>
      </c>
      <c r="DZ461" s="8">
        <v>2.1</v>
      </c>
      <c r="EA461" s="8">
        <v>15.1</v>
      </c>
      <c r="EB461" s="8">
        <v>0.1</v>
      </c>
      <c r="EC461" s="8">
        <v>12.9</v>
      </c>
      <c r="ED461" s="8">
        <v>0</v>
      </c>
      <c r="EE461" s="8">
        <v>13</v>
      </c>
      <c r="EF461" s="8">
        <v>0</v>
      </c>
      <c r="EG461" s="8">
        <v>6872.7</v>
      </c>
      <c r="EH461" s="8">
        <v>45.7</v>
      </c>
      <c r="EI461" s="8">
        <v>3203.1</v>
      </c>
      <c r="EJ461" s="8">
        <v>53.7</v>
      </c>
      <c r="EK461" s="8">
        <v>1594.2</v>
      </c>
      <c r="EL461" s="8">
        <v>34.700000000000003</v>
      </c>
      <c r="EM461" s="8">
        <v>460</v>
      </c>
      <c r="EO461" s="8">
        <v>460</v>
      </c>
      <c r="EQ461" s="8">
        <v>460</v>
      </c>
      <c r="ES461" s="8">
        <v>2.9</v>
      </c>
      <c r="EU461" s="8">
        <v>3</v>
      </c>
      <c r="EW461" s="8">
        <v>2.9</v>
      </c>
      <c r="EY461" s="8">
        <v>0.5</v>
      </c>
      <c r="EZ461" s="8">
        <v>460</v>
      </c>
      <c r="FB461" s="8">
        <v>460</v>
      </c>
      <c r="FD461" s="8">
        <v>460</v>
      </c>
      <c r="FF461" s="8">
        <v>5.2</v>
      </c>
      <c r="FH461" s="8">
        <v>5</v>
      </c>
      <c r="FJ461" s="8">
        <v>4.8</v>
      </c>
      <c r="FL461" s="8">
        <v>3270</v>
      </c>
      <c r="FN461" s="8">
        <v>0.84</v>
      </c>
      <c r="FO461" s="8">
        <v>460</v>
      </c>
      <c r="FP461" s="8">
        <v>460</v>
      </c>
      <c r="FQ461" s="8">
        <v>460</v>
      </c>
      <c r="FR461" s="8">
        <v>5.0999999999999996</v>
      </c>
      <c r="FS461" s="8">
        <v>4.8</v>
      </c>
      <c r="FT461" s="8">
        <v>4.4000000000000004</v>
      </c>
      <c r="FU461" s="8">
        <v>3090</v>
      </c>
      <c r="FV461" s="8">
        <v>0.81</v>
      </c>
      <c r="FW461" s="8">
        <v>459.2</v>
      </c>
      <c r="FY461" s="8">
        <v>1.6</v>
      </c>
      <c r="GA461" s="8">
        <v>688.6</v>
      </c>
      <c r="GC461" s="8">
        <v>85</v>
      </c>
      <c r="GE461" s="8">
        <v>8443.6</v>
      </c>
      <c r="GT461" s="8">
        <v>229.54</v>
      </c>
      <c r="GU461" s="8">
        <v>0.17</v>
      </c>
      <c r="GV461" s="8">
        <v>109.95</v>
      </c>
      <c r="GW461" s="8">
        <v>0.12</v>
      </c>
      <c r="GX461" s="8">
        <v>110.96</v>
      </c>
      <c r="GY461" s="8">
        <v>0.05</v>
      </c>
      <c r="GZ461" s="8">
        <v>1.01</v>
      </c>
      <c r="HA461" s="8">
        <v>0.11</v>
      </c>
      <c r="HB461" s="8">
        <v>257.5</v>
      </c>
      <c r="HC461" s="8">
        <v>0.2</v>
      </c>
      <c r="HD461" s="8">
        <v>177.73</v>
      </c>
      <c r="HE461" s="8">
        <v>0.08</v>
      </c>
      <c r="HF461" s="8">
        <v>119.27</v>
      </c>
      <c r="HG461" s="8">
        <v>0.06</v>
      </c>
      <c r="HH461" s="8">
        <v>58.46</v>
      </c>
      <c r="HI461" s="8">
        <v>0.1</v>
      </c>
      <c r="HJ461" s="8">
        <v>224.2</v>
      </c>
      <c r="HK461" s="8">
        <v>0.05</v>
      </c>
      <c r="HL461" s="8">
        <v>108.69</v>
      </c>
      <c r="HM461" s="8">
        <v>0.06</v>
      </c>
      <c r="HN461" s="8">
        <v>109.29</v>
      </c>
      <c r="HO461" s="8">
        <v>0.05</v>
      </c>
      <c r="HP461" s="8">
        <v>0.6</v>
      </c>
      <c r="HQ461" s="8">
        <v>0.05</v>
      </c>
      <c r="HR461" s="8">
        <v>74.900000000000006</v>
      </c>
      <c r="HS461" s="8">
        <v>0.06</v>
      </c>
      <c r="HT461" s="8">
        <v>48.7</v>
      </c>
      <c r="HU461" s="8">
        <v>0.3</v>
      </c>
      <c r="HV461" s="8">
        <v>44.18</v>
      </c>
      <c r="HW461" s="8">
        <v>0.04</v>
      </c>
      <c r="HX461" s="8">
        <v>4.53</v>
      </c>
      <c r="HY461" s="8">
        <v>0.3</v>
      </c>
      <c r="HZ461" s="8">
        <v>74.260000000000005</v>
      </c>
      <c r="IA461" s="8">
        <v>0.06</v>
      </c>
      <c r="IB461" s="8">
        <v>55.95</v>
      </c>
      <c r="IC461" s="8">
        <v>0.22</v>
      </c>
      <c r="ID461" s="8">
        <v>43.76</v>
      </c>
      <c r="IE461" s="8">
        <v>0.04</v>
      </c>
      <c r="IF461" s="8">
        <v>12.19</v>
      </c>
      <c r="IG461" s="8">
        <v>0.22</v>
      </c>
      <c r="KB461" s="8">
        <v>260.08999999999997</v>
      </c>
      <c r="KC461" s="8">
        <v>0.2</v>
      </c>
      <c r="KD461" s="8">
        <v>175.77</v>
      </c>
      <c r="KE461" s="8">
        <v>0.15</v>
      </c>
      <c r="KF461" s="8">
        <v>120.01</v>
      </c>
      <c r="KG461" s="8">
        <v>0.06</v>
      </c>
      <c r="KH461" s="8">
        <v>55.76</v>
      </c>
      <c r="KI461" s="8">
        <v>0.14000000000000001</v>
      </c>
      <c r="KJ461" s="8">
        <v>242.93</v>
      </c>
      <c r="KK461" s="8">
        <v>0.27</v>
      </c>
      <c r="KL461" s="8">
        <v>115.02</v>
      </c>
      <c r="KM461" s="8">
        <v>0.08</v>
      </c>
      <c r="KN461" s="8">
        <v>13.07</v>
      </c>
      <c r="KO461" s="8">
        <v>0.08</v>
      </c>
      <c r="KP461" s="8">
        <v>233.8</v>
      </c>
      <c r="KQ461" s="8">
        <v>0.05</v>
      </c>
      <c r="KR461" s="8">
        <v>97.51</v>
      </c>
      <c r="KS461" s="8">
        <v>0.03</v>
      </c>
      <c r="KT461" s="8">
        <v>112.77</v>
      </c>
      <c r="KU461" s="8">
        <v>0.05</v>
      </c>
      <c r="KV461" s="8">
        <v>15.26</v>
      </c>
      <c r="KW461" s="8">
        <v>0.05</v>
      </c>
      <c r="KX461" s="8">
        <v>77.55</v>
      </c>
      <c r="KY461" s="8">
        <v>0.06</v>
      </c>
      <c r="KZ461" s="8">
        <v>45.88</v>
      </c>
      <c r="LA461" s="8">
        <v>0.04</v>
      </c>
      <c r="LB461" s="8">
        <v>2.09</v>
      </c>
      <c r="LC461" s="8">
        <v>0.19</v>
      </c>
      <c r="LD461" s="8">
        <v>77.150000000000006</v>
      </c>
      <c r="LE461" s="8">
        <v>0.05</v>
      </c>
      <c r="LF461" s="8">
        <v>55.91</v>
      </c>
      <c r="LG461" s="8">
        <v>0.37</v>
      </c>
      <c r="LH461" s="8">
        <v>45.63</v>
      </c>
      <c r="LI461" s="8">
        <v>0.03</v>
      </c>
      <c r="LJ461" s="8">
        <v>10.28</v>
      </c>
      <c r="LK461" s="8">
        <v>0.37</v>
      </c>
      <c r="LL461" s="8">
        <v>102.71</v>
      </c>
      <c r="LM461" s="8">
        <v>0.06</v>
      </c>
      <c r="MP461" s="8">
        <v>110.12</v>
      </c>
      <c r="MQ461" s="8">
        <v>0.12</v>
      </c>
      <c r="MR461" s="8">
        <v>110.05</v>
      </c>
      <c r="MS461" s="8">
        <v>0.08</v>
      </c>
      <c r="MT461" s="8">
        <v>102.71</v>
      </c>
      <c r="MU461" s="8">
        <v>0.06</v>
      </c>
      <c r="MV461" s="8">
        <v>103.21</v>
      </c>
      <c r="MW461" s="8">
        <v>0.06</v>
      </c>
      <c r="MX461" s="8">
        <v>55.72</v>
      </c>
      <c r="MY461" s="8">
        <v>0.05</v>
      </c>
      <c r="MZ461" s="8">
        <v>56.34</v>
      </c>
      <c r="NA461" s="8">
        <v>0.05</v>
      </c>
      <c r="NB461" s="8">
        <v>56.22</v>
      </c>
      <c r="NC461" s="8">
        <v>0.04</v>
      </c>
      <c r="ND461" s="8">
        <v>56.01</v>
      </c>
      <c r="NE461" s="8">
        <v>0.04</v>
      </c>
      <c r="NF461" s="8">
        <v>56.11</v>
      </c>
      <c r="NG461" s="8">
        <v>0.04</v>
      </c>
      <c r="NJ461" s="8">
        <v>109.75</v>
      </c>
      <c r="NK461" s="8">
        <v>0.13</v>
      </c>
      <c r="NL461" s="8">
        <v>104.66</v>
      </c>
      <c r="NM461" s="8">
        <v>0.08</v>
      </c>
      <c r="NN461" s="8">
        <v>50.03</v>
      </c>
      <c r="NO461" s="8">
        <v>0.54</v>
      </c>
      <c r="NP461" s="8">
        <v>56.17</v>
      </c>
      <c r="NQ461" s="8">
        <v>0.26</v>
      </c>
      <c r="NR461" s="8">
        <v>176.13</v>
      </c>
      <c r="NS461" s="8">
        <v>0.16</v>
      </c>
      <c r="NT461" s="8">
        <v>102.4</v>
      </c>
      <c r="NU461" s="8">
        <v>0.06</v>
      </c>
      <c r="NV461" s="8">
        <v>96.26</v>
      </c>
      <c r="NW461" s="8">
        <v>0.03</v>
      </c>
      <c r="NX461" s="8">
        <v>49.08</v>
      </c>
      <c r="NY461" s="8">
        <v>0.14000000000000001</v>
      </c>
      <c r="NZ461" s="8">
        <v>57.75</v>
      </c>
      <c r="OA461" s="8">
        <v>0.3</v>
      </c>
      <c r="OB461" s="8">
        <v>108.69</v>
      </c>
      <c r="OC461" s="8">
        <v>0.06</v>
      </c>
      <c r="OD461" s="8">
        <v>97.51</v>
      </c>
      <c r="OE461" s="8">
        <v>0.03</v>
      </c>
      <c r="OF461" s="8">
        <v>92.95</v>
      </c>
      <c r="OG461" s="8">
        <v>0.15</v>
      </c>
      <c r="OH461" s="8">
        <v>109.23</v>
      </c>
      <c r="OI461" s="8">
        <v>0.1</v>
      </c>
      <c r="OJ461" s="8">
        <v>110.54</v>
      </c>
      <c r="OK461" s="8">
        <v>0.1</v>
      </c>
      <c r="OL461" s="8">
        <v>102.91</v>
      </c>
      <c r="OM461" s="8">
        <v>0.04</v>
      </c>
      <c r="ON461" s="8">
        <v>103.22</v>
      </c>
      <c r="OO461" s="8">
        <v>0.04</v>
      </c>
      <c r="OP461" s="8">
        <v>110.05</v>
      </c>
      <c r="OQ461" s="8">
        <v>0.08</v>
      </c>
      <c r="OR461" s="8">
        <v>103.21</v>
      </c>
      <c r="OS461" s="8">
        <v>0.06</v>
      </c>
      <c r="PJ461" s="8">
        <v>109.95</v>
      </c>
      <c r="PK461" s="8">
        <v>0.12</v>
      </c>
      <c r="PL461" s="8">
        <v>101.95</v>
      </c>
      <c r="PM461" s="8">
        <v>7.0000000000000007E-2</v>
      </c>
      <c r="PN461" s="8">
        <v>110.12</v>
      </c>
      <c r="PO461" s="8">
        <v>0.12</v>
      </c>
      <c r="PP461" s="8">
        <v>102.71</v>
      </c>
      <c r="PQ461" s="8">
        <v>0.06</v>
      </c>
      <c r="QH461" s="8">
        <v>47.98</v>
      </c>
      <c r="QI461" s="8">
        <v>0.17</v>
      </c>
      <c r="QV461" s="8">
        <v>178.62</v>
      </c>
      <c r="QW461" s="8">
        <v>0.11</v>
      </c>
      <c r="QX461" s="8">
        <v>95.32</v>
      </c>
      <c r="QY461" s="8">
        <v>0.14000000000000001</v>
      </c>
      <c r="QZ461" s="8">
        <v>96.18</v>
      </c>
      <c r="RA461" s="8">
        <v>0.08</v>
      </c>
      <c r="RB461" s="8">
        <v>75.62</v>
      </c>
      <c r="RC461" s="8">
        <v>7.0000000000000007E-2</v>
      </c>
      <c r="RD461" s="8">
        <v>77.489999999999995</v>
      </c>
      <c r="RE461" s="8">
        <v>7.0000000000000007E-2</v>
      </c>
      <c r="RF461" s="8">
        <v>75.42</v>
      </c>
      <c r="RG461" s="8">
        <v>0.08</v>
      </c>
      <c r="RH461" s="8">
        <v>77.55</v>
      </c>
      <c r="RI461" s="8">
        <v>0.08</v>
      </c>
      <c r="RJ461" s="8">
        <v>75.930000000000007</v>
      </c>
      <c r="RK461" s="8">
        <v>7.0000000000000007E-2</v>
      </c>
      <c r="RL461" s="8">
        <v>76.040000000000006</v>
      </c>
      <c r="RM461" s="8">
        <v>0.09</v>
      </c>
      <c r="RN461" s="8">
        <v>75.95</v>
      </c>
      <c r="RO461" s="8">
        <v>0.09</v>
      </c>
      <c r="RP461" s="8">
        <v>80.2</v>
      </c>
      <c r="RQ461" s="8">
        <v>0.1</v>
      </c>
      <c r="RR461" s="8">
        <v>78.22</v>
      </c>
      <c r="RS461" s="8">
        <v>7.0000000000000007E-2</v>
      </c>
      <c r="RT461" s="8">
        <v>77.88</v>
      </c>
      <c r="RU461" s="8">
        <v>7.0000000000000007E-2</v>
      </c>
      <c r="RV461" s="8">
        <v>76.36</v>
      </c>
      <c r="RW461" s="8">
        <v>0.09</v>
      </c>
      <c r="RX461" s="8">
        <v>77.739999999999995</v>
      </c>
      <c r="RY461" s="8">
        <v>0.08</v>
      </c>
      <c r="RZ461" s="8">
        <v>77.650000000000006</v>
      </c>
      <c r="SA461" s="8">
        <v>0.08</v>
      </c>
      <c r="SB461" s="8">
        <v>77.7</v>
      </c>
      <c r="SC461" s="8">
        <v>7.0000000000000007E-2</v>
      </c>
      <c r="SD461" s="8">
        <v>77.319999999999993</v>
      </c>
      <c r="SE461" s="8">
        <v>0.08</v>
      </c>
      <c r="SF461" s="8">
        <v>76.13</v>
      </c>
      <c r="SG461" s="8">
        <v>0.09</v>
      </c>
      <c r="SH461" s="8">
        <v>76.739999999999995</v>
      </c>
      <c r="SI461" s="8">
        <v>0.09</v>
      </c>
      <c r="SJ461" s="8">
        <v>75.72</v>
      </c>
      <c r="SK461" s="8">
        <v>0.09</v>
      </c>
      <c r="SL461" s="8">
        <v>75.39</v>
      </c>
      <c r="SM461" s="8">
        <v>0.09</v>
      </c>
      <c r="SN461" s="8">
        <v>75.38</v>
      </c>
      <c r="SO461" s="8">
        <v>0.09</v>
      </c>
      <c r="SP461" s="8">
        <v>75.430000000000007</v>
      </c>
      <c r="SQ461" s="8">
        <v>0.09</v>
      </c>
      <c r="SR461" s="8">
        <v>75.88</v>
      </c>
      <c r="SS461" s="8">
        <v>0.09</v>
      </c>
      <c r="ST461" s="8">
        <v>75.430000000000007</v>
      </c>
      <c r="SU461" s="8">
        <v>0.08</v>
      </c>
      <c r="SV461" s="8">
        <v>75.41</v>
      </c>
      <c r="SW461" s="8">
        <v>7.0000000000000007E-2</v>
      </c>
      <c r="SX461" s="8">
        <v>81.42</v>
      </c>
      <c r="SY461" s="8">
        <v>0.09</v>
      </c>
      <c r="SZ461" s="8">
        <v>80.69</v>
      </c>
      <c r="TA461" s="8">
        <v>0.1</v>
      </c>
      <c r="TD461" s="8">
        <v>76.739999999999995</v>
      </c>
      <c r="TE461" s="8">
        <v>0.09</v>
      </c>
      <c r="TF461" s="8">
        <v>75.56</v>
      </c>
      <c r="TG461" s="8">
        <v>0.08</v>
      </c>
      <c r="TH461" s="8">
        <v>75.84</v>
      </c>
      <c r="TI461" s="8">
        <v>0.09</v>
      </c>
      <c r="TJ461" s="8">
        <v>76</v>
      </c>
      <c r="TK461" s="8">
        <v>0.09</v>
      </c>
      <c r="TL461" s="8">
        <v>76.989999999999995</v>
      </c>
      <c r="TN461" s="8">
        <v>75.33</v>
      </c>
      <c r="TO461" s="8">
        <v>0.09</v>
      </c>
      <c r="TP461" s="8">
        <v>80.78</v>
      </c>
      <c r="TQ461" s="8">
        <v>0.09</v>
      </c>
      <c r="TR461" s="8">
        <v>80.680000000000007</v>
      </c>
      <c r="TS461" s="8">
        <v>0.08</v>
      </c>
      <c r="TT461" s="8">
        <v>77.819999999999993</v>
      </c>
      <c r="TU461" s="8">
        <v>0.09</v>
      </c>
      <c r="TV461" s="8">
        <v>76.010000000000005</v>
      </c>
      <c r="TW461" s="8">
        <v>0.09</v>
      </c>
      <c r="TX461" s="8">
        <v>75.400000000000006</v>
      </c>
      <c r="TY461" s="8">
        <v>0.09</v>
      </c>
      <c r="UL461" s="8">
        <v>75.489999999999995</v>
      </c>
      <c r="UM461" s="8">
        <v>0.09</v>
      </c>
      <c r="WJ461" s="8" t="s">
        <v>584</v>
      </c>
      <c r="WK461" s="8">
        <v>74.986000000000004</v>
      </c>
      <c r="WL461" s="8">
        <v>0.02</v>
      </c>
      <c r="WM461" s="8">
        <v>62.011000000000003</v>
      </c>
      <c r="WN461" s="8">
        <v>2.8000000000000001E-2</v>
      </c>
      <c r="WO461" s="8">
        <v>56.183999999999997</v>
      </c>
      <c r="WP461" s="8">
        <v>1.6E-2</v>
      </c>
      <c r="WQ461" s="8">
        <v>53.78</v>
      </c>
      <c r="WR461" s="8">
        <v>2.1999999999999999E-2</v>
      </c>
      <c r="WS461" s="8">
        <v>94.998000000000005</v>
      </c>
      <c r="WT461" s="8">
        <v>1.7999999999999999E-2</v>
      </c>
      <c r="WU461" s="8">
        <v>75.001999999999995</v>
      </c>
      <c r="WV461" s="8">
        <v>2.1999999999999999E-2</v>
      </c>
      <c r="WW461" s="8">
        <v>2713.6</v>
      </c>
      <c r="WX461" s="8">
        <v>2.2999999999999998</v>
      </c>
      <c r="WY461" s="8">
        <v>2705.6</v>
      </c>
      <c r="WZ461" s="8">
        <v>2.2000000000000002</v>
      </c>
      <c r="XA461" s="8">
        <v>0.53600000000000003</v>
      </c>
      <c r="XB461" s="8">
        <v>2E-3</v>
      </c>
      <c r="XC461" s="8">
        <v>-0.248</v>
      </c>
      <c r="XD461" s="8">
        <v>2E-3</v>
      </c>
      <c r="XE461" s="8">
        <v>0.154</v>
      </c>
      <c r="XF461" s="8">
        <v>3.0000000000000001E-3</v>
      </c>
      <c r="XG461" s="8">
        <v>1.5390999999999999</v>
      </c>
      <c r="XH461" s="8">
        <v>2.5000000000000001E-3</v>
      </c>
      <c r="XI461" s="8">
        <v>29.696000000000002</v>
      </c>
      <c r="XJ461" s="8">
        <v>1E-3</v>
      </c>
      <c r="XK461" s="8">
        <v>8467</v>
      </c>
      <c r="XL461" s="8">
        <v>18</v>
      </c>
      <c r="XM461" s="8">
        <v>1310</v>
      </c>
      <c r="XO461" s="1">
        <v>0</v>
      </c>
      <c r="XP461" s="2">
        <v>0</v>
      </c>
      <c r="XQ461" s="4">
        <v>13.029</v>
      </c>
      <c r="XR461" s="4">
        <v>0.23100000000000001</v>
      </c>
      <c r="XS461" s="45">
        <f t="shared" si="355"/>
        <v>1.3005023947746539</v>
      </c>
      <c r="XT461" s="9">
        <f t="shared" si="374"/>
        <v>12458.06074467759</v>
      </c>
      <c r="XU461" s="46">
        <f t="shared" si="375"/>
        <v>170.37014072440945</v>
      </c>
      <c r="XV461" s="9">
        <f t="shared" si="356"/>
        <v>0</v>
      </c>
      <c r="XW461" s="9">
        <f t="shared" si="376"/>
        <v>0</v>
      </c>
      <c r="XX461" s="9">
        <f t="shared" si="377"/>
        <v>12458.06074467759</v>
      </c>
      <c r="XY461" s="15">
        <f t="shared" si="378"/>
        <v>8.7911873911734554E-3</v>
      </c>
      <c r="XZ461" s="9">
        <f t="shared" si="379"/>
        <v>27.616781716140288</v>
      </c>
      <c r="YA461" s="9">
        <f t="shared" si="380"/>
        <v>54.883497605225344</v>
      </c>
      <c r="YB461" s="10">
        <v>14.099880713108599</v>
      </c>
      <c r="YC461" s="10">
        <v>13.069128762240084</v>
      </c>
      <c r="YD461" s="3">
        <v>1.3923009908537207E-2</v>
      </c>
      <c r="YE461" s="9">
        <v>38.159093707267274</v>
      </c>
      <c r="YF461" s="15">
        <v>8.7911873911734554E-3</v>
      </c>
      <c r="YG461" s="9">
        <v>27.616781716140288</v>
      </c>
      <c r="YH461" s="15">
        <v>8.2212311888188849E-3</v>
      </c>
      <c r="YI461" s="9">
        <v>22.41197062531883</v>
      </c>
      <c r="YJ461" s="9">
        <f t="shared" si="381"/>
        <v>74.986000000000004</v>
      </c>
      <c r="YK461" s="9">
        <f t="shared" si="382"/>
        <v>62.011008962833387</v>
      </c>
      <c r="YL461" s="9">
        <f t="shared" si="383"/>
        <v>22.095102922075935</v>
      </c>
      <c r="YM461" s="9">
        <f t="shared" si="357"/>
        <v>68789.409829051816</v>
      </c>
      <c r="YN461" s="9">
        <f t="shared" si="358"/>
        <v>60105.167028991069</v>
      </c>
      <c r="YO461" s="9">
        <f t="shared" si="359"/>
        <v>7157</v>
      </c>
      <c r="YP461" s="14">
        <f t="shared" si="360"/>
        <v>0.3550959524249882</v>
      </c>
      <c r="YQ461" s="9">
        <f t="shared" si="361"/>
        <v>64899.853119344225</v>
      </c>
      <c r="YR461" s="9">
        <f t="shared" si="362"/>
        <v>56215.610319283478</v>
      </c>
      <c r="YS461" s="10">
        <f t="shared" si="363"/>
        <v>7.6650352095599654</v>
      </c>
      <c r="YT461" s="15">
        <f t="shared" si="364"/>
        <v>0.14219643205598004</v>
      </c>
      <c r="YU461" s="16">
        <f t="shared" si="365"/>
        <v>-5.5216787940643535</v>
      </c>
      <c r="YV461" s="16">
        <f t="shared" si="366"/>
        <v>-20.10250239477466</v>
      </c>
      <c r="YW461" s="47">
        <f t="shared" si="367"/>
        <v>51.551144811700595</v>
      </c>
      <c r="YX461" s="5">
        <f t="shared" si="368"/>
        <v>68789.409829051816</v>
      </c>
      <c r="YY461" s="5">
        <f t="shared" si="369"/>
        <v>64841.852734025357</v>
      </c>
      <c r="YZ461" s="5">
        <f t="shared" si="370"/>
        <v>3947.5570950264614</v>
      </c>
      <c r="ZA461" s="5">
        <f t="shared" si="371"/>
        <v>0</v>
      </c>
      <c r="ZB461" s="5">
        <f t="shared" si="372"/>
        <v>68789.409829051816</v>
      </c>
      <c r="ZC461" s="6">
        <f t="shared" si="373"/>
        <v>1</v>
      </c>
    </row>
    <row r="462" spans="1:679" s="8" customFormat="1" x14ac:dyDescent="0.25">
      <c r="A462" s="8">
        <v>2</v>
      </c>
      <c r="B462" s="8" t="s">
        <v>1076</v>
      </c>
      <c r="C462" s="8" t="s">
        <v>1077</v>
      </c>
      <c r="D462" s="8" t="s">
        <v>1076</v>
      </c>
      <c r="E462" s="8" t="s">
        <v>3314</v>
      </c>
      <c r="F462" s="8" t="s">
        <v>3316</v>
      </c>
      <c r="G462" s="8" t="s">
        <v>3316</v>
      </c>
      <c r="H462" s="8" t="s">
        <v>3325</v>
      </c>
      <c r="I462" s="8" t="s">
        <v>3310</v>
      </c>
      <c r="J462" s="8" t="s">
        <v>3310</v>
      </c>
      <c r="K462" s="8">
        <v>866</v>
      </c>
      <c r="L462" s="8">
        <v>5.75</v>
      </c>
      <c r="N462" s="7">
        <v>20</v>
      </c>
      <c r="O462" s="7">
        <v>0</v>
      </c>
      <c r="P462" s="8" t="s">
        <v>3369</v>
      </c>
      <c r="Q462" s="8" t="s">
        <v>1078</v>
      </c>
      <c r="R462" s="8" t="s">
        <v>1079</v>
      </c>
      <c r="S462" s="8" t="s">
        <v>119</v>
      </c>
      <c r="T462" s="8" t="s">
        <v>120</v>
      </c>
      <c r="U462" s="8" t="s">
        <v>330</v>
      </c>
      <c r="V462" s="8" t="s">
        <v>3378</v>
      </c>
      <c r="W462" s="8" t="s">
        <v>3383</v>
      </c>
      <c r="X462" s="8" t="s">
        <v>3388</v>
      </c>
      <c r="Y462" s="8" t="s">
        <v>3388</v>
      </c>
      <c r="Z462" s="8" t="s">
        <v>122</v>
      </c>
      <c r="AA462" s="8" t="s">
        <v>123</v>
      </c>
      <c r="AB462" s="8" t="s">
        <v>124</v>
      </c>
      <c r="AC462" s="8" t="s">
        <v>163</v>
      </c>
      <c r="AD462" s="8" t="s">
        <v>126</v>
      </c>
      <c r="AE462" s="8" t="s">
        <v>3393</v>
      </c>
      <c r="AF462" s="8" t="s">
        <v>127</v>
      </c>
      <c r="AG462" s="8">
        <v>75</v>
      </c>
      <c r="AH462" s="8">
        <v>62</v>
      </c>
      <c r="AI462" s="8">
        <v>95</v>
      </c>
      <c r="AJ462" s="8">
        <v>75</v>
      </c>
      <c r="AK462" s="8">
        <v>6.4</v>
      </c>
      <c r="AL462" s="8">
        <v>6.2</v>
      </c>
      <c r="AM462" s="8">
        <v>6.4</v>
      </c>
      <c r="AN462" s="8">
        <v>6.2</v>
      </c>
      <c r="AO462" s="8">
        <v>460.2</v>
      </c>
      <c r="AP462" s="8">
        <v>0</v>
      </c>
      <c r="AQ462" s="8">
        <v>15.3</v>
      </c>
      <c r="AR462" s="8">
        <v>0</v>
      </c>
      <c r="AS462" s="8">
        <v>55289</v>
      </c>
      <c r="AT462" s="8">
        <v>76</v>
      </c>
      <c r="AU462" s="8">
        <v>54912</v>
      </c>
      <c r="AV462" s="8">
        <v>464</v>
      </c>
      <c r="AW462" s="8">
        <v>8315</v>
      </c>
      <c r="AX462" s="8">
        <v>133</v>
      </c>
      <c r="AY462" s="8">
        <v>63612</v>
      </c>
      <c r="AZ462" s="8">
        <v>141</v>
      </c>
      <c r="BA462" s="8">
        <v>7.3319502070000002</v>
      </c>
      <c r="BB462" s="8">
        <v>853</v>
      </c>
      <c r="BC462" s="8">
        <v>1300</v>
      </c>
      <c r="BE462" s="8">
        <v>6.37263716</v>
      </c>
      <c r="CO462" s="8" t="s">
        <v>1080</v>
      </c>
      <c r="CP462" s="8" t="s">
        <v>1081</v>
      </c>
      <c r="CQ462" s="8">
        <v>75.001999999999995</v>
      </c>
      <c r="CR462" s="8">
        <v>8.0000000000000002E-3</v>
      </c>
      <c r="CS462" s="8">
        <v>62.005000000000003</v>
      </c>
      <c r="CT462" s="8">
        <v>2.1000000000000001E-2</v>
      </c>
      <c r="CU462" s="8">
        <v>95.028999999999996</v>
      </c>
      <c r="CV462" s="8">
        <v>1.7000000000000001E-2</v>
      </c>
      <c r="CW462" s="8">
        <v>75.007999999999996</v>
      </c>
      <c r="CX462" s="8">
        <v>1.6E-2</v>
      </c>
      <c r="CY462" s="8">
        <v>75.16</v>
      </c>
      <c r="CZ462" s="8">
        <v>0.15</v>
      </c>
      <c r="DA462" s="8">
        <v>56.87</v>
      </c>
      <c r="DB462" s="8">
        <v>0.02</v>
      </c>
      <c r="DC462" s="8">
        <v>60.25</v>
      </c>
      <c r="DD462" s="8">
        <v>0.01</v>
      </c>
      <c r="DE462" s="8">
        <v>0.157</v>
      </c>
      <c r="DF462" s="8">
        <v>4.0000000000000001E-3</v>
      </c>
      <c r="DG462" s="8">
        <v>1.524</v>
      </c>
      <c r="DH462" s="8">
        <v>2.8E-3</v>
      </c>
      <c r="DI462" s="8">
        <v>55289</v>
      </c>
      <c r="DJ462" s="8">
        <v>76</v>
      </c>
      <c r="DK462" s="8">
        <v>8315</v>
      </c>
      <c r="DL462" s="8">
        <v>133</v>
      </c>
      <c r="DM462" s="8">
        <v>7.3319999999999999</v>
      </c>
      <c r="DN462" s="8">
        <v>2.1000000000000001E-2</v>
      </c>
      <c r="DU462" s="8">
        <v>460.2</v>
      </c>
      <c r="DV462" s="8">
        <v>2</v>
      </c>
      <c r="DW462" s="8">
        <v>461.4</v>
      </c>
      <c r="DX462" s="8">
        <v>2</v>
      </c>
      <c r="DY462" s="8">
        <v>459.9</v>
      </c>
      <c r="DZ462" s="8">
        <v>2</v>
      </c>
      <c r="EA462" s="8">
        <v>15.3</v>
      </c>
      <c r="EB462" s="8">
        <v>0</v>
      </c>
      <c r="EC462" s="8">
        <v>13.1</v>
      </c>
      <c r="ED462" s="8">
        <v>0</v>
      </c>
      <c r="EE462" s="8">
        <v>13.3</v>
      </c>
      <c r="EF462" s="8">
        <v>0</v>
      </c>
      <c r="EG462" s="8">
        <v>6969.6</v>
      </c>
      <c r="EH462" s="8">
        <v>41.9</v>
      </c>
      <c r="EI462" s="8">
        <v>3227.8</v>
      </c>
      <c r="EJ462" s="8">
        <v>50.9</v>
      </c>
      <c r="EK462" s="8">
        <v>1706.6</v>
      </c>
      <c r="EL462" s="8">
        <v>32.6</v>
      </c>
      <c r="EM462" s="8">
        <v>460</v>
      </c>
      <c r="EO462" s="8">
        <v>460</v>
      </c>
      <c r="EQ462" s="8">
        <v>460</v>
      </c>
      <c r="ES462" s="8">
        <v>2.9</v>
      </c>
      <c r="EU462" s="8">
        <v>3</v>
      </c>
      <c r="EW462" s="8">
        <v>2.9</v>
      </c>
      <c r="EY462" s="8">
        <v>0.49</v>
      </c>
      <c r="EZ462" s="8">
        <v>460</v>
      </c>
      <c r="FB462" s="8">
        <v>460</v>
      </c>
      <c r="FD462" s="8">
        <v>460</v>
      </c>
      <c r="FF462" s="8">
        <v>5.3</v>
      </c>
      <c r="FH462" s="8">
        <v>5.0999999999999996</v>
      </c>
      <c r="FJ462" s="8">
        <v>4.7</v>
      </c>
      <c r="FL462" s="8">
        <v>3390</v>
      </c>
      <c r="FN462" s="8">
        <v>0.84</v>
      </c>
      <c r="FO462" s="8">
        <v>460</v>
      </c>
      <c r="FP462" s="8">
        <v>460</v>
      </c>
      <c r="FQ462" s="8">
        <v>460</v>
      </c>
      <c r="FR462" s="8">
        <v>5.3</v>
      </c>
      <c r="FS462" s="8">
        <v>4.9000000000000004</v>
      </c>
      <c r="FT462" s="8">
        <v>4.5</v>
      </c>
      <c r="FU462" s="8">
        <v>3230</v>
      </c>
      <c r="FV462" s="8">
        <v>0.82</v>
      </c>
      <c r="FW462" s="8">
        <v>459.3</v>
      </c>
      <c r="FY462" s="8">
        <v>1.5</v>
      </c>
      <c r="GA462" s="8">
        <v>648.20000000000005</v>
      </c>
      <c r="GC462" s="8">
        <v>85</v>
      </c>
      <c r="GE462" s="8">
        <v>8653.2000000000007</v>
      </c>
      <c r="GT462" s="8">
        <v>237.56</v>
      </c>
      <c r="GU462" s="8">
        <v>0.28999999999999998</v>
      </c>
      <c r="GV462" s="8">
        <v>113.35</v>
      </c>
      <c r="GW462" s="8">
        <v>0.1</v>
      </c>
      <c r="GX462" s="8">
        <v>113.38</v>
      </c>
      <c r="GY462" s="8">
        <v>0.09</v>
      </c>
      <c r="GZ462" s="8">
        <v>0.03</v>
      </c>
      <c r="HA462" s="8">
        <v>0.05</v>
      </c>
      <c r="HB462" s="8">
        <v>267.61</v>
      </c>
      <c r="HC462" s="8">
        <v>0.33</v>
      </c>
      <c r="HD462" s="8">
        <v>184.04</v>
      </c>
      <c r="HE462" s="8">
        <v>7.0000000000000007E-2</v>
      </c>
      <c r="HF462" s="8">
        <v>122.1</v>
      </c>
      <c r="HG462" s="8">
        <v>0.09</v>
      </c>
      <c r="HH462" s="8">
        <v>61.94</v>
      </c>
      <c r="HI462" s="8">
        <v>0.09</v>
      </c>
      <c r="HJ462" s="8">
        <v>229.4</v>
      </c>
      <c r="HK462" s="8">
        <v>0.06</v>
      </c>
      <c r="HL462" s="8">
        <v>110.54</v>
      </c>
      <c r="HM462" s="8">
        <v>0.09</v>
      </c>
      <c r="HN462" s="8">
        <v>110.88</v>
      </c>
      <c r="HO462" s="8">
        <v>0.03</v>
      </c>
      <c r="HP462" s="8">
        <v>0.34</v>
      </c>
      <c r="HQ462" s="8">
        <v>0.05</v>
      </c>
      <c r="HR462" s="8">
        <v>75.180000000000007</v>
      </c>
      <c r="HS462" s="8">
        <v>0.05</v>
      </c>
      <c r="HT462" s="8">
        <v>49.9</v>
      </c>
      <c r="HU462" s="8">
        <v>0.19</v>
      </c>
      <c r="HV462" s="8">
        <v>44.3</v>
      </c>
      <c r="HW462" s="8">
        <v>0.03</v>
      </c>
      <c r="HX462" s="8">
        <v>5.6</v>
      </c>
      <c r="HY462" s="8">
        <v>0.19</v>
      </c>
      <c r="HZ462" s="8">
        <v>74.53</v>
      </c>
      <c r="IA462" s="8">
        <v>0.05</v>
      </c>
      <c r="IB462" s="8">
        <v>57.62</v>
      </c>
      <c r="IC462" s="8">
        <v>0.13</v>
      </c>
      <c r="ID462" s="8">
        <v>43.88</v>
      </c>
      <c r="IE462" s="8">
        <v>0.03</v>
      </c>
      <c r="IF462" s="8">
        <v>13.75</v>
      </c>
      <c r="IG462" s="8">
        <v>0.14000000000000001</v>
      </c>
      <c r="KB462" s="8">
        <v>272.06</v>
      </c>
      <c r="KC462" s="8">
        <v>0.33</v>
      </c>
      <c r="KD462" s="8">
        <v>182.36</v>
      </c>
      <c r="KE462" s="8">
        <v>0.27</v>
      </c>
      <c r="KF462" s="8">
        <v>123.33</v>
      </c>
      <c r="KG462" s="8">
        <v>0.09</v>
      </c>
      <c r="KH462" s="8">
        <v>59.03</v>
      </c>
      <c r="KI462" s="8">
        <v>0.27</v>
      </c>
      <c r="KJ462" s="8">
        <v>255.75</v>
      </c>
      <c r="KK462" s="8">
        <v>0.41</v>
      </c>
      <c r="KL462" s="8">
        <v>118.75</v>
      </c>
      <c r="KM462" s="8">
        <v>0.12</v>
      </c>
      <c r="KN462" s="8">
        <v>14.69</v>
      </c>
      <c r="KO462" s="8">
        <v>0.11</v>
      </c>
      <c r="KP462" s="8">
        <v>245.7</v>
      </c>
      <c r="KQ462" s="8">
        <v>0.06</v>
      </c>
      <c r="KR462" s="8">
        <v>99.38</v>
      </c>
      <c r="KS462" s="8">
        <v>0.06</v>
      </c>
      <c r="KT462" s="8">
        <v>115.81</v>
      </c>
      <c r="KU462" s="8">
        <v>0.02</v>
      </c>
      <c r="KV462" s="8">
        <v>16.43</v>
      </c>
      <c r="KW462" s="8">
        <v>0.1</v>
      </c>
      <c r="KX462" s="8">
        <v>77.66</v>
      </c>
      <c r="KY462" s="8">
        <v>0.17</v>
      </c>
      <c r="KZ462" s="8">
        <v>45.9</v>
      </c>
      <c r="LA462" s="8">
        <v>0.11</v>
      </c>
      <c r="LB462" s="8">
        <v>2.64</v>
      </c>
      <c r="LC462" s="8">
        <v>0.8</v>
      </c>
      <c r="LD462" s="8">
        <v>77.27</v>
      </c>
      <c r="LE462" s="8">
        <v>0.14000000000000001</v>
      </c>
      <c r="LF462" s="8">
        <v>57.13</v>
      </c>
      <c r="LG462" s="8">
        <v>0.7</v>
      </c>
      <c r="LH462" s="8">
        <v>45.65</v>
      </c>
      <c r="LI462" s="8">
        <v>0.09</v>
      </c>
      <c r="LJ462" s="8">
        <v>11.48</v>
      </c>
      <c r="LK462" s="8">
        <v>0.75</v>
      </c>
      <c r="LL462" s="8">
        <v>104.73</v>
      </c>
      <c r="LM462" s="8">
        <v>0.1</v>
      </c>
      <c r="MP462" s="8">
        <v>112.38</v>
      </c>
      <c r="MQ462" s="8">
        <v>0.1</v>
      </c>
      <c r="MR462" s="8">
        <v>112.1</v>
      </c>
      <c r="MS462" s="8">
        <v>0.09</v>
      </c>
      <c r="MT462" s="8">
        <v>104.73</v>
      </c>
      <c r="MU462" s="8">
        <v>0.1</v>
      </c>
      <c r="MV462" s="8">
        <v>105.32</v>
      </c>
      <c r="MW462" s="8">
        <v>0.1</v>
      </c>
      <c r="MX462" s="8">
        <v>56.14</v>
      </c>
      <c r="MY462" s="8">
        <v>0.05</v>
      </c>
      <c r="MZ462" s="8">
        <v>56.75</v>
      </c>
      <c r="NA462" s="8">
        <v>0.04</v>
      </c>
      <c r="NB462" s="8">
        <v>56.57</v>
      </c>
      <c r="NC462" s="8">
        <v>0.05</v>
      </c>
      <c r="ND462" s="8">
        <v>56.47</v>
      </c>
      <c r="NE462" s="8">
        <v>0.05</v>
      </c>
      <c r="NF462" s="8">
        <v>56.54</v>
      </c>
      <c r="NG462" s="8">
        <v>0.04</v>
      </c>
      <c r="NJ462" s="8">
        <v>112.57</v>
      </c>
      <c r="NK462" s="8">
        <v>0.1</v>
      </c>
      <c r="NL462" s="8">
        <v>106.5</v>
      </c>
      <c r="NM462" s="8">
        <v>0.1</v>
      </c>
      <c r="NN462" s="8">
        <v>51.4</v>
      </c>
      <c r="NO462" s="8">
        <v>0.37</v>
      </c>
      <c r="NP462" s="8">
        <v>57.84</v>
      </c>
      <c r="NQ462" s="8">
        <v>0.14000000000000001</v>
      </c>
      <c r="NR462" s="8">
        <v>182.72</v>
      </c>
      <c r="NS462" s="8">
        <v>0.31</v>
      </c>
      <c r="NT462" s="8">
        <v>104.45</v>
      </c>
      <c r="NU462" s="8">
        <v>0.1</v>
      </c>
      <c r="NV462" s="8">
        <v>98.15</v>
      </c>
      <c r="NW462" s="8">
        <v>0.05</v>
      </c>
      <c r="NX462" s="8">
        <v>49.77</v>
      </c>
      <c r="NY462" s="8">
        <v>0.6</v>
      </c>
      <c r="NZ462" s="8">
        <v>59.13</v>
      </c>
      <c r="OA462" s="8">
        <v>0.61</v>
      </c>
      <c r="OB462" s="8">
        <v>110.54</v>
      </c>
      <c r="OC462" s="8">
        <v>0.09</v>
      </c>
      <c r="OD462" s="8">
        <v>99.38</v>
      </c>
      <c r="OE462" s="8">
        <v>0.06</v>
      </c>
      <c r="OF462" s="8">
        <v>93.43</v>
      </c>
      <c r="OG462" s="8">
        <v>0.11</v>
      </c>
      <c r="OH462" s="8">
        <v>111.77</v>
      </c>
      <c r="OI462" s="8">
        <v>0.08</v>
      </c>
      <c r="OJ462" s="8">
        <v>112.54</v>
      </c>
      <c r="OK462" s="8">
        <v>0.1</v>
      </c>
      <c r="OL462" s="8">
        <v>105.01</v>
      </c>
      <c r="OM462" s="8">
        <v>0.06</v>
      </c>
      <c r="ON462" s="8">
        <v>105.32</v>
      </c>
      <c r="OO462" s="8">
        <v>0.06</v>
      </c>
      <c r="OP462" s="8">
        <v>112.1</v>
      </c>
      <c r="OQ462" s="8">
        <v>0.09</v>
      </c>
      <c r="OR462" s="8">
        <v>105.32</v>
      </c>
      <c r="OS462" s="8">
        <v>0.1</v>
      </c>
      <c r="PJ462" s="8">
        <v>113.35</v>
      </c>
      <c r="PK462" s="8">
        <v>0.1</v>
      </c>
      <c r="PL462" s="8">
        <v>104.06</v>
      </c>
      <c r="PM462" s="8">
        <v>0.1</v>
      </c>
      <c r="PN462" s="8">
        <v>112.38</v>
      </c>
      <c r="PO462" s="8">
        <v>0.1</v>
      </c>
      <c r="PP462" s="8">
        <v>104.73</v>
      </c>
      <c r="PQ462" s="8">
        <v>0.1</v>
      </c>
      <c r="QH462" s="8">
        <v>48.55</v>
      </c>
      <c r="QI462" s="8">
        <v>0.72</v>
      </c>
      <c r="QV462" s="8">
        <v>185.03</v>
      </c>
      <c r="QW462" s="8">
        <v>0.09</v>
      </c>
      <c r="QX462" s="8">
        <v>95.48</v>
      </c>
      <c r="QY462" s="8">
        <v>0.1</v>
      </c>
      <c r="QZ462" s="8">
        <v>95.96</v>
      </c>
      <c r="RA462" s="8">
        <v>7.0000000000000007E-2</v>
      </c>
      <c r="RB462" s="8">
        <v>75.599999999999994</v>
      </c>
      <c r="RC462" s="8">
        <v>0.06</v>
      </c>
      <c r="RD462" s="8">
        <v>77.56</v>
      </c>
      <c r="RE462" s="8">
        <v>0.05</v>
      </c>
      <c r="RF462" s="8">
        <v>75.36</v>
      </c>
      <c r="RG462" s="8">
        <v>7.0000000000000007E-2</v>
      </c>
      <c r="RH462" s="8">
        <v>77.55</v>
      </c>
      <c r="RI462" s="8">
        <v>7.0000000000000007E-2</v>
      </c>
      <c r="RJ462" s="8">
        <v>75.88</v>
      </c>
      <c r="RK462" s="8">
        <v>0.06</v>
      </c>
      <c r="RL462" s="8">
        <v>75.97</v>
      </c>
      <c r="RM462" s="8">
        <v>0.08</v>
      </c>
      <c r="RN462" s="8">
        <v>75.89</v>
      </c>
      <c r="RO462" s="8">
        <v>0.08</v>
      </c>
      <c r="RP462" s="8">
        <v>80</v>
      </c>
      <c r="RQ462" s="8">
        <v>0.11</v>
      </c>
      <c r="RR462" s="8">
        <v>78.06</v>
      </c>
      <c r="RS462" s="8">
        <v>7.0000000000000007E-2</v>
      </c>
      <c r="RT462" s="8">
        <v>77.739999999999995</v>
      </c>
      <c r="RU462" s="8">
        <v>7.0000000000000007E-2</v>
      </c>
      <c r="RV462" s="8">
        <v>76.17</v>
      </c>
      <c r="RW462" s="8">
        <v>0.09</v>
      </c>
      <c r="RX462" s="8">
        <v>77.59</v>
      </c>
      <c r="RY462" s="8">
        <v>0.08</v>
      </c>
      <c r="RZ462" s="8">
        <v>77.489999999999995</v>
      </c>
      <c r="SA462" s="8">
        <v>0.06</v>
      </c>
      <c r="SB462" s="8">
        <v>77.56</v>
      </c>
      <c r="SC462" s="8">
        <v>7.0000000000000007E-2</v>
      </c>
      <c r="SD462" s="8">
        <v>77.12</v>
      </c>
      <c r="SE462" s="8">
        <v>0.08</v>
      </c>
      <c r="SF462" s="8">
        <v>75.959999999999994</v>
      </c>
      <c r="SG462" s="8">
        <v>0.08</v>
      </c>
      <c r="SH462" s="8">
        <v>76.59</v>
      </c>
      <c r="SI462" s="8">
        <v>0.08</v>
      </c>
      <c r="SJ462" s="8">
        <v>75.62</v>
      </c>
      <c r="SK462" s="8">
        <v>0.08</v>
      </c>
      <c r="SL462" s="8">
        <v>75.36</v>
      </c>
      <c r="SM462" s="8">
        <v>0.09</v>
      </c>
      <c r="SN462" s="8">
        <v>75.319999999999993</v>
      </c>
      <c r="SO462" s="8">
        <v>0.08</v>
      </c>
      <c r="SP462" s="8">
        <v>75.319999999999993</v>
      </c>
      <c r="SQ462" s="8">
        <v>0.08</v>
      </c>
      <c r="SR462" s="8">
        <v>75.739999999999995</v>
      </c>
      <c r="SS462" s="8">
        <v>0.08</v>
      </c>
      <c r="ST462" s="8">
        <v>75.47</v>
      </c>
      <c r="SU462" s="8">
        <v>0.08</v>
      </c>
      <c r="SV462" s="8">
        <v>75.38</v>
      </c>
      <c r="SW462" s="8">
        <v>7.0000000000000007E-2</v>
      </c>
      <c r="SX462" s="8">
        <v>81.150000000000006</v>
      </c>
      <c r="SY462" s="8">
        <v>0.08</v>
      </c>
      <c r="SZ462" s="8">
        <v>80.44</v>
      </c>
      <c r="TA462" s="8">
        <v>0.09</v>
      </c>
      <c r="TD462" s="8">
        <v>76.72</v>
      </c>
      <c r="TE462" s="8">
        <v>7.0000000000000007E-2</v>
      </c>
      <c r="TF462" s="8">
        <v>75.44</v>
      </c>
      <c r="TG462" s="8">
        <v>0.06</v>
      </c>
      <c r="TH462" s="8">
        <v>75.709999999999994</v>
      </c>
      <c r="TI462" s="8">
        <v>0.08</v>
      </c>
      <c r="TJ462" s="8">
        <v>75.900000000000006</v>
      </c>
      <c r="TK462" s="8">
        <v>0.08</v>
      </c>
      <c r="TL462" s="8">
        <v>76.95</v>
      </c>
      <c r="TM462" s="8">
        <v>0.05</v>
      </c>
      <c r="TN462" s="8">
        <v>75.209999999999994</v>
      </c>
      <c r="TO462" s="8">
        <v>0.08</v>
      </c>
      <c r="TP462" s="8">
        <v>80.59</v>
      </c>
      <c r="TQ462" s="8">
        <v>0.1</v>
      </c>
      <c r="TR462" s="8">
        <v>80.58</v>
      </c>
      <c r="TS462" s="8">
        <v>0.08</v>
      </c>
      <c r="TT462" s="8">
        <v>77.650000000000006</v>
      </c>
      <c r="TU462" s="8">
        <v>0.08</v>
      </c>
      <c r="TV462" s="8">
        <v>75.819999999999993</v>
      </c>
      <c r="TW462" s="8">
        <v>0.09</v>
      </c>
      <c r="TX462" s="8">
        <v>75.36</v>
      </c>
      <c r="TY462" s="8">
        <v>0.09</v>
      </c>
      <c r="UL462" s="8">
        <v>75.48</v>
      </c>
      <c r="UM462" s="8">
        <v>0.09</v>
      </c>
      <c r="WJ462" s="8" t="s">
        <v>584</v>
      </c>
      <c r="WK462" s="8">
        <v>75.001999999999995</v>
      </c>
      <c r="WL462" s="8">
        <v>8.0000000000000002E-3</v>
      </c>
      <c r="WM462" s="8">
        <v>62.005000000000003</v>
      </c>
      <c r="WN462" s="8">
        <v>2.1000000000000001E-2</v>
      </c>
      <c r="WO462" s="8">
        <v>56.584000000000003</v>
      </c>
      <c r="WP462" s="8">
        <v>1.7999999999999999E-2</v>
      </c>
      <c r="WQ462" s="8">
        <v>54.043999999999997</v>
      </c>
      <c r="WR462" s="8">
        <v>1.9E-2</v>
      </c>
      <c r="WS462" s="8">
        <v>95.028999999999996</v>
      </c>
      <c r="WT462" s="8">
        <v>1.7000000000000001E-2</v>
      </c>
      <c r="WU462" s="8">
        <v>75.007999999999996</v>
      </c>
      <c r="WV462" s="8">
        <v>1.6E-2</v>
      </c>
      <c r="WW462" s="8">
        <v>2709.1</v>
      </c>
      <c r="WX462" s="8">
        <v>2.5</v>
      </c>
      <c r="WY462" s="8">
        <v>2683.3</v>
      </c>
      <c r="WZ462" s="8">
        <v>2.5</v>
      </c>
      <c r="XA462" s="8">
        <v>0.53200000000000003</v>
      </c>
      <c r="XB462" s="8">
        <v>3.0000000000000001E-3</v>
      </c>
      <c r="XC462" s="8">
        <v>-0.245</v>
      </c>
      <c r="XD462" s="8">
        <v>2E-3</v>
      </c>
      <c r="XE462" s="8">
        <v>0.157</v>
      </c>
      <c r="XF462" s="8">
        <v>4.0000000000000001E-3</v>
      </c>
      <c r="XG462" s="8">
        <v>1.524</v>
      </c>
      <c r="XH462" s="8">
        <v>2.8E-3</v>
      </c>
      <c r="XI462" s="8">
        <v>29.518999999999998</v>
      </c>
      <c r="XJ462" s="8">
        <v>1E-3</v>
      </c>
      <c r="XK462" s="8">
        <v>8676</v>
      </c>
      <c r="XL462" s="8">
        <v>19</v>
      </c>
      <c r="XM462" s="8">
        <v>1300</v>
      </c>
      <c r="XO462" s="1">
        <v>0</v>
      </c>
      <c r="XP462" s="2">
        <v>0</v>
      </c>
      <c r="XQ462" s="4">
        <v>13.029</v>
      </c>
      <c r="XR462" s="4">
        <v>0.23100000000000001</v>
      </c>
      <c r="XS462" s="45">
        <f t="shared" si="355"/>
        <v>1.2953238665200957</v>
      </c>
      <c r="XT462" s="9">
        <f t="shared" si="374"/>
        <v>12427.363728135084</v>
      </c>
      <c r="XU462" s="46">
        <f t="shared" si="375"/>
        <v>167.70498229921259</v>
      </c>
      <c r="XV462" s="9">
        <f t="shared" si="356"/>
        <v>0</v>
      </c>
      <c r="XW462" s="9">
        <f t="shared" si="376"/>
        <v>0</v>
      </c>
      <c r="XX462" s="9">
        <f t="shared" si="377"/>
        <v>12427.363728135084</v>
      </c>
      <c r="XY462" s="15">
        <f t="shared" si="378"/>
        <v>8.7834499768908777E-3</v>
      </c>
      <c r="XZ462" s="9">
        <f t="shared" si="379"/>
        <v>27.612217109415266</v>
      </c>
      <c r="YA462" s="9">
        <f t="shared" si="380"/>
        <v>55.28867613347991</v>
      </c>
      <c r="YB462" s="10">
        <v>14.100650861242995</v>
      </c>
      <c r="YC462" s="10">
        <v>13.079684763068613</v>
      </c>
      <c r="YD462" s="3">
        <v>1.3920846645998035E-2</v>
      </c>
      <c r="YE462" s="9">
        <v>38.164338847753527</v>
      </c>
      <c r="YF462" s="15">
        <v>8.7834499768908777E-3</v>
      </c>
      <c r="YG462" s="9">
        <v>27.612217109415266</v>
      </c>
      <c r="YH462" s="15">
        <v>8.2754686693128649E-3</v>
      </c>
      <c r="YI462" s="9">
        <v>22.568339307058825</v>
      </c>
      <c r="YJ462" s="9">
        <f t="shared" si="381"/>
        <v>75.001999999999995</v>
      </c>
      <c r="YK462" s="9">
        <f t="shared" si="382"/>
        <v>62.005009086159269</v>
      </c>
      <c r="YL462" s="9">
        <f t="shared" si="383"/>
        <v>22.252702160133143</v>
      </c>
      <c r="YM462" s="9">
        <f t="shared" si="357"/>
        <v>66604.641681106383</v>
      </c>
      <c r="YN462" s="9">
        <f t="shared" si="358"/>
        <v>58796.315035145119</v>
      </c>
      <c r="YO462" s="9">
        <f t="shared" si="359"/>
        <v>7376</v>
      </c>
      <c r="YP462" s="14">
        <f t="shared" si="360"/>
        <v>0.37796597000747983</v>
      </c>
      <c r="YQ462" s="9">
        <f t="shared" si="361"/>
        <v>62740.118785693594</v>
      </c>
      <c r="YR462" s="9">
        <f t="shared" si="362"/>
        <v>54931.79213973233</v>
      </c>
      <c r="YS462" s="10">
        <f t="shared" si="363"/>
        <v>7.2314567526156743</v>
      </c>
      <c r="YT462" s="15">
        <f t="shared" si="364"/>
        <v>0.15268650736821998</v>
      </c>
      <c r="YU462" s="16">
        <f t="shared" si="365"/>
        <v>-5.3595149492821221</v>
      </c>
      <c r="YV462" s="16">
        <f t="shared" si="366"/>
        <v>-19.713323866520085</v>
      </c>
      <c r="YW462" s="47">
        <f t="shared" si="367"/>
        <v>51.736320841168315</v>
      </c>
      <c r="YX462" s="5">
        <f t="shared" si="368"/>
        <v>66604.641681106383</v>
      </c>
      <c r="YY462" s="5">
        <f t="shared" si="369"/>
        <v>62682.104050150134</v>
      </c>
      <c r="YZ462" s="5">
        <f t="shared" si="370"/>
        <v>3922.5376309562539</v>
      </c>
      <c r="ZA462" s="5">
        <f t="shared" si="371"/>
        <v>0</v>
      </c>
      <c r="ZB462" s="5">
        <f t="shared" si="372"/>
        <v>66604.641681106383</v>
      </c>
      <c r="ZC462" s="6">
        <f t="shared" si="373"/>
        <v>1</v>
      </c>
    </row>
    <row r="463" spans="1:679" s="8" customFormat="1" x14ac:dyDescent="0.25">
      <c r="A463" s="8">
        <v>2</v>
      </c>
      <c r="B463" s="8" t="s">
        <v>1082</v>
      </c>
      <c r="C463" s="8" t="s">
        <v>1083</v>
      </c>
      <c r="D463" s="8" t="s">
        <v>1082</v>
      </c>
      <c r="E463" s="8" t="s">
        <v>3314</v>
      </c>
      <c r="F463" s="8" t="s">
        <v>3316</v>
      </c>
      <c r="G463" s="8" t="s">
        <v>3316</v>
      </c>
      <c r="H463" s="8" t="s">
        <v>3325</v>
      </c>
      <c r="I463" s="8" t="s">
        <v>3310</v>
      </c>
      <c r="J463" s="8" t="s">
        <v>3310</v>
      </c>
      <c r="K463" s="8">
        <v>866</v>
      </c>
      <c r="L463" s="8">
        <v>5.75</v>
      </c>
      <c r="N463" s="7">
        <v>30</v>
      </c>
      <c r="O463" s="7">
        <v>0</v>
      </c>
      <c r="P463" s="8" t="s">
        <v>3369</v>
      </c>
      <c r="Q463" s="8" t="s">
        <v>1078</v>
      </c>
      <c r="R463" s="8" t="s">
        <v>1084</v>
      </c>
      <c r="S463" s="8" t="s">
        <v>119</v>
      </c>
      <c r="T463" s="8" t="s">
        <v>120</v>
      </c>
      <c r="U463" s="8" t="s">
        <v>135</v>
      </c>
      <c r="V463" s="8" t="s">
        <v>3378</v>
      </c>
      <c r="W463" s="8" t="s">
        <v>3381</v>
      </c>
      <c r="X463" s="8" t="s">
        <v>3388</v>
      </c>
      <c r="Y463" s="8" t="s">
        <v>3388</v>
      </c>
      <c r="Z463" s="8" t="s">
        <v>122</v>
      </c>
      <c r="AA463" s="8" t="s">
        <v>123</v>
      </c>
      <c r="AB463" s="8" t="s">
        <v>124</v>
      </c>
      <c r="AC463" s="8" t="s">
        <v>163</v>
      </c>
      <c r="AD463" s="8" t="s">
        <v>126</v>
      </c>
      <c r="AE463" s="8" t="s">
        <v>3393</v>
      </c>
      <c r="AF463" s="8" t="s">
        <v>127</v>
      </c>
      <c r="AG463" s="8">
        <v>75</v>
      </c>
      <c r="AH463" s="8">
        <v>62</v>
      </c>
      <c r="AI463" s="8">
        <v>95</v>
      </c>
      <c r="AJ463" s="8">
        <v>75</v>
      </c>
      <c r="AK463" s="8">
        <v>6.4</v>
      </c>
      <c r="AL463" s="8">
        <v>6.2</v>
      </c>
      <c r="AM463" s="8">
        <v>6.4</v>
      </c>
      <c r="AN463" s="8">
        <v>6.2</v>
      </c>
      <c r="AO463" s="8">
        <v>460</v>
      </c>
      <c r="AP463" s="8">
        <v>0</v>
      </c>
      <c r="AQ463" s="8">
        <v>15.5</v>
      </c>
      <c r="AR463" s="8">
        <v>0</v>
      </c>
      <c r="AS463" s="8">
        <v>54875</v>
      </c>
      <c r="AT463" s="8">
        <v>58</v>
      </c>
      <c r="AU463" s="8">
        <v>54533</v>
      </c>
      <c r="AV463" s="8">
        <v>421</v>
      </c>
      <c r="AW463" s="8">
        <v>8070</v>
      </c>
      <c r="AX463" s="8">
        <v>85</v>
      </c>
      <c r="AY463" s="8">
        <v>62953</v>
      </c>
      <c r="AZ463" s="8">
        <v>104</v>
      </c>
      <c r="BA463" s="8">
        <v>7.063053966</v>
      </c>
      <c r="BB463" s="8">
        <v>854</v>
      </c>
      <c r="BC463" s="8">
        <v>1310</v>
      </c>
      <c r="BE463" s="8">
        <v>6.1567373500000002</v>
      </c>
      <c r="CO463" s="8" t="s">
        <v>1085</v>
      </c>
      <c r="CP463" s="8" t="s">
        <v>1086</v>
      </c>
      <c r="CQ463" s="8">
        <v>74.935000000000002</v>
      </c>
      <c r="CR463" s="8">
        <v>1.2E-2</v>
      </c>
      <c r="CS463" s="8">
        <v>61.997</v>
      </c>
      <c r="CT463" s="8">
        <v>1.2999999999999999E-2</v>
      </c>
      <c r="CU463" s="8">
        <v>95.022000000000006</v>
      </c>
      <c r="CV463" s="8">
        <v>4.9000000000000002E-2</v>
      </c>
      <c r="CW463" s="8">
        <v>75.004000000000005</v>
      </c>
      <c r="CX463" s="8">
        <v>2.1999999999999999E-2</v>
      </c>
      <c r="CY463" s="8">
        <v>75.17</v>
      </c>
      <c r="CZ463" s="8">
        <v>0.14000000000000001</v>
      </c>
      <c r="DA463" s="8">
        <v>57</v>
      </c>
      <c r="DB463" s="8">
        <v>0.02</v>
      </c>
      <c r="DC463" s="8">
        <v>60.61</v>
      </c>
      <c r="DD463" s="8">
        <v>0.04</v>
      </c>
      <c r="DE463" s="8">
        <v>0.159</v>
      </c>
      <c r="DF463" s="8">
        <v>3.0000000000000001E-3</v>
      </c>
      <c r="DG463" s="8">
        <v>1.5221</v>
      </c>
      <c r="DH463" s="8">
        <v>2.5000000000000001E-3</v>
      </c>
      <c r="DI463" s="8">
        <v>54875</v>
      </c>
      <c r="DJ463" s="8">
        <v>58</v>
      </c>
      <c r="DK463" s="8">
        <v>8070</v>
      </c>
      <c r="DL463" s="8">
        <v>85</v>
      </c>
      <c r="DM463" s="8">
        <v>7.0629999999999997</v>
      </c>
      <c r="DN463" s="8">
        <v>1.9E-2</v>
      </c>
      <c r="DU463" s="8">
        <v>460</v>
      </c>
      <c r="DV463" s="8">
        <v>2</v>
      </c>
      <c r="DW463" s="8">
        <v>461.1</v>
      </c>
      <c r="DX463" s="8">
        <v>2</v>
      </c>
      <c r="DY463" s="8">
        <v>460.1</v>
      </c>
      <c r="DZ463" s="8">
        <v>2</v>
      </c>
      <c r="EA463" s="8">
        <v>15.5</v>
      </c>
      <c r="EB463" s="8">
        <v>0</v>
      </c>
      <c r="EC463" s="8">
        <v>13.4</v>
      </c>
      <c r="ED463" s="8">
        <v>0</v>
      </c>
      <c r="EE463" s="8">
        <v>13.5</v>
      </c>
      <c r="EF463" s="8">
        <v>0</v>
      </c>
      <c r="EG463" s="8">
        <v>7068.6</v>
      </c>
      <c r="EH463" s="8">
        <v>41.2</v>
      </c>
      <c r="EI463" s="8">
        <v>3269.2</v>
      </c>
      <c r="EJ463" s="8">
        <v>49.1</v>
      </c>
      <c r="EK463" s="8">
        <v>1844.3</v>
      </c>
      <c r="EL463" s="8">
        <v>32.5</v>
      </c>
      <c r="EM463" s="8">
        <v>460</v>
      </c>
      <c r="EO463" s="8">
        <v>459</v>
      </c>
      <c r="EQ463" s="8">
        <v>459</v>
      </c>
      <c r="ES463" s="8">
        <v>2.9</v>
      </c>
      <c r="EU463" s="8">
        <v>3</v>
      </c>
      <c r="EW463" s="8">
        <v>2.9</v>
      </c>
      <c r="EY463" s="8">
        <v>0.49</v>
      </c>
      <c r="EZ463" s="8">
        <v>460</v>
      </c>
      <c r="FB463" s="8">
        <v>460</v>
      </c>
      <c r="FD463" s="8">
        <v>459</v>
      </c>
      <c r="FF463" s="8">
        <v>5.4</v>
      </c>
      <c r="FH463" s="8">
        <v>5.2</v>
      </c>
      <c r="FJ463" s="8">
        <v>4.8</v>
      </c>
      <c r="FL463" s="8">
        <v>3500</v>
      </c>
      <c r="FN463" s="8">
        <v>0.85</v>
      </c>
      <c r="FO463" s="8">
        <v>460</v>
      </c>
      <c r="FP463" s="8">
        <v>459</v>
      </c>
      <c r="FQ463" s="8">
        <v>459</v>
      </c>
      <c r="FR463" s="8">
        <v>5.4</v>
      </c>
      <c r="FS463" s="8">
        <v>5.0999999999999996</v>
      </c>
      <c r="FT463" s="8">
        <v>4.5999999999999996</v>
      </c>
      <c r="FU463" s="8">
        <v>3340</v>
      </c>
      <c r="FV463" s="8">
        <v>0.83</v>
      </c>
      <c r="FW463" s="8">
        <v>459.1</v>
      </c>
      <c r="FY463" s="8">
        <v>1.6</v>
      </c>
      <c r="GA463" s="8">
        <v>665.5</v>
      </c>
      <c r="GC463" s="8">
        <v>85</v>
      </c>
      <c r="GE463" s="8">
        <v>8900.5</v>
      </c>
      <c r="GT463" s="8">
        <v>247.64</v>
      </c>
      <c r="GU463" s="8">
        <v>0.28999999999999998</v>
      </c>
      <c r="GV463" s="8">
        <v>116.24</v>
      </c>
      <c r="GW463" s="8">
        <v>0.09</v>
      </c>
      <c r="GX463" s="8">
        <v>116.39</v>
      </c>
      <c r="GY463" s="8">
        <v>0.09</v>
      </c>
      <c r="GZ463" s="8">
        <v>0.15</v>
      </c>
      <c r="HA463" s="8">
        <v>0.05</v>
      </c>
      <c r="HB463" s="8">
        <v>277.19</v>
      </c>
      <c r="HC463" s="8">
        <v>0.32</v>
      </c>
      <c r="HD463" s="8">
        <v>187.9</v>
      </c>
      <c r="HE463" s="8">
        <v>0.08</v>
      </c>
      <c r="HF463" s="8">
        <v>124.73</v>
      </c>
      <c r="HG463" s="8">
        <v>0.09</v>
      </c>
      <c r="HH463" s="8">
        <v>63.17</v>
      </c>
      <c r="HI463" s="8">
        <v>0.08</v>
      </c>
      <c r="HJ463" s="8">
        <v>239.8</v>
      </c>
      <c r="HK463" s="8">
        <v>0.09</v>
      </c>
      <c r="HL463" s="8">
        <v>113.72</v>
      </c>
      <c r="HM463" s="8">
        <v>0.09</v>
      </c>
      <c r="HN463" s="8">
        <v>114.05</v>
      </c>
      <c r="HP463" s="8">
        <v>0.33</v>
      </c>
      <c r="HR463" s="8">
        <v>75.67</v>
      </c>
      <c r="HS463" s="8">
        <v>0.05</v>
      </c>
      <c r="HT463" s="8">
        <v>50.12</v>
      </c>
      <c r="HU463" s="8">
        <v>0.22</v>
      </c>
      <c r="HV463" s="8">
        <v>44.62</v>
      </c>
      <c r="HW463" s="8">
        <v>0.03</v>
      </c>
      <c r="HX463" s="8">
        <v>5.5</v>
      </c>
      <c r="HY463" s="8">
        <v>0.23</v>
      </c>
      <c r="HZ463" s="8">
        <v>75.040000000000006</v>
      </c>
      <c r="IA463" s="8">
        <v>0.05</v>
      </c>
      <c r="IB463" s="8">
        <v>57.79</v>
      </c>
      <c r="IC463" s="8">
        <v>0.14000000000000001</v>
      </c>
      <c r="ID463" s="8">
        <v>44.21</v>
      </c>
      <c r="IE463" s="8">
        <v>0.03</v>
      </c>
      <c r="IF463" s="8">
        <v>13.58</v>
      </c>
      <c r="IG463" s="8">
        <v>0.15</v>
      </c>
      <c r="KB463" s="8">
        <v>281.52</v>
      </c>
      <c r="KC463" s="8">
        <v>0.36</v>
      </c>
      <c r="KD463" s="8">
        <v>186.7</v>
      </c>
      <c r="KE463" s="8">
        <v>0.28999999999999998</v>
      </c>
      <c r="KF463" s="8">
        <v>125.9</v>
      </c>
      <c r="KG463" s="8">
        <v>0.1</v>
      </c>
      <c r="KH463" s="8">
        <v>60.8</v>
      </c>
      <c r="KI463" s="8">
        <v>0.3</v>
      </c>
      <c r="KJ463" s="8">
        <v>265.57</v>
      </c>
      <c r="KK463" s="8">
        <v>0.47</v>
      </c>
      <c r="KL463" s="8">
        <v>121.54</v>
      </c>
      <c r="KM463" s="8">
        <v>0.13</v>
      </c>
      <c r="KN463" s="8">
        <v>16.579999999999998</v>
      </c>
      <c r="KO463" s="8">
        <v>0.17</v>
      </c>
      <c r="KP463" s="8">
        <v>256</v>
      </c>
      <c r="KR463" s="8">
        <v>100.51</v>
      </c>
      <c r="KS463" s="8">
        <v>0.08</v>
      </c>
      <c r="KT463" s="8">
        <v>118.81</v>
      </c>
      <c r="KV463" s="8">
        <v>18.3</v>
      </c>
      <c r="KX463" s="8">
        <v>77.760000000000005</v>
      </c>
      <c r="KY463" s="8">
        <v>0.17</v>
      </c>
      <c r="KZ463" s="8">
        <v>45.96</v>
      </c>
      <c r="LA463" s="8">
        <v>0.11</v>
      </c>
      <c r="LB463" s="8">
        <v>2.68</v>
      </c>
      <c r="LC463" s="8">
        <v>0.91</v>
      </c>
      <c r="LD463" s="8">
        <v>77.36</v>
      </c>
      <c r="LE463" s="8">
        <v>0.15</v>
      </c>
      <c r="LF463" s="8">
        <v>58.27</v>
      </c>
      <c r="LG463" s="8">
        <v>0.8</v>
      </c>
      <c r="LH463" s="8">
        <v>45.71</v>
      </c>
      <c r="LI463" s="8">
        <v>0.09</v>
      </c>
      <c r="LJ463" s="8">
        <v>12.56</v>
      </c>
      <c r="LK463" s="8">
        <v>0.86</v>
      </c>
      <c r="LL463" s="8">
        <v>106.01</v>
      </c>
      <c r="LM463" s="8">
        <v>0.13</v>
      </c>
      <c r="MP463" s="8">
        <v>115.48</v>
      </c>
      <c r="MQ463" s="8">
        <v>0.09</v>
      </c>
      <c r="MR463" s="8">
        <v>115.32</v>
      </c>
      <c r="MS463" s="8">
        <v>0.08</v>
      </c>
      <c r="MT463" s="8">
        <v>106.01</v>
      </c>
      <c r="MU463" s="8">
        <v>0.13</v>
      </c>
      <c r="MV463" s="8">
        <v>106.62</v>
      </c>
      <c r="MW463" s="8">
        <v>0.12</v>
      </c>
      <c r="MX463" s="8">
        <v>56.25</v>
      </c>
      <c r="MY463" s="8">
        <v>0.04</v>
      </c>
      <c r="MZ463" s="8">
        <v>56.86</v>
      </c>
      <c r="NA463" s="8">
        <v>0.04</v>
      </c>
      <c r="NB463" s="8">
        <v>56.72</v>
      </c>
      <c r="NC463" s="8">
        <v>0.06</v>
      </c>
      <c r="ND463" s="8">
        <v>56.55</v>
      </c>
      <c r="NE463" s="8">
        <v>0.03</v>
      </c>
      <c r="NF463" s="8">
        <v>56.64</v>
      </c>
      <c r="NG463" s="8">
        <v>0.03</v>
      </c>
      <c r="NJ463" s="8">
        <v>115.56</v>
      </c>
      <c r="NK463" s="8">
        <v>0.09</v>
      </c>
      <c r="NL463" s="8">
        <v>109.45</v>
      </c>
      <c r="NM463" s="8">
        <v>0.11</v>
      </c>
      <c r="NN463" s="8">
        <v>51.39</v>
      </c>
      <c r="NO463" s="8">
        <v>0.42</v>
      </c>
      <c r="NP463" s="8">
        <v>58.47</v>
      </c>
      <c r="NQ463" s="8">
        <v>0.18</v>
      </c>
      <c r="NR463" s="8">
        <v>187.01</v>
      </c>
      <c r="NS463" s="8">
        <v>0.33</v>
      </c>
      <c r="NT463" s="8">
        <v>105.55</v>
      </c>
      <c r="NU463" s="8">
        <v>0.12</v>
      </c>
      <c r="NV463" s="8">
        <v>99.23</v>
      </c>
      <c r="NW463" s="8">
        <v>0.08</v>
      </c>
      <c r="NX463" s="8">
        <v>49.92</v>
      </c>
      <c r="NY463" s="8">
        <v>0.73</v>
      </c>
      <c r="NZ463" s="8">
        <v>60.26</v>
      </c>
      <c r="OA463" s="8">
        <v>0.68</v>
      </c>
      <c r="OB463" s="8">
        <v>113.72</v>
      </c>
      <c r="OC463" s="8">
        <v>0.09</v>
      </c>
      <c r="OD463" s="8">
        <v>100.51</v>
      </c>
      <c r="OE463" s="8">
        <v>0.08</v>
      </c>
      <c r="OF463" s="8">
        <v>93.21</v>
      </c>
      <c r="OG463" s="8">
        <v>0.19</v>
      </c>
      <c r="OH463" s="8">
        <v>114.53</v>
      </c>
      <c r="OI463" s="8">
        <v>0.08</v>
      </c>
      <c r="OJ463" s="8">
        <v>115.75</v>
      </c>
      <c r="OK463" s="8">
        <v>0.1</v>
      </c>
      <c r="OL463" s="8">
        <v>105.8</v>
      </c>
      <c r="OM463" s="8">
        <v>0.09</v>
      </c>
      <c r="ON463" s="8">
        <v>106.4</v>
      </c>
      <c r="OO463" s="8">
        <v>0.1</v>
      </c>
      <c r="OP463" s="8">
        <v>115.32</v>
      </c>
      <c r="OQ463" s="8">
        <v>0.08</v>
      </c>
      <c r="OR463" s="8">
        <v>106.62</v>
      </c>
      <c r="OS463" s="8">
        <v>0.12</v>
      </c>
      <c r="PJ463" s="8">
        <v>116.24</v>
      </c>
      <c r="PK463" s="8">
        <v>0.09</v>
      </c>
      <c r="PL463" s="8">
        <v>104.96</v>
      </c>
      <c r="PM463" s="8">
        <v>0.14000000000000001</v>
      </c>
      <c r="PN463" s="8">
        <v>115.48</v>
      </c>
      <c r="PO463" s="8">
        <v>0.09</v>
      </c>
      <c r="PP463" s="8">
        <v>106.01</v>
      </c>
      <c r="PQ463" s="8">
        <v>0.13</v>
      </c>
      <c r="QH463" s="8">
        <v>48.66</v>
      </c>
      <c r="QI463" s="8">
        <v>0.83</v>
      </c>
      <c r="QV463" s="8">
        <v>188.86</v>
      </c>
      <c r="QW463" s="8">
        <v>0.1</v>
      </c>
      <c r="QX463" s="8">
        <v>94.4</v>
      </c>
      <c r="QY463" s="8">
        <v>0.16</v>
      </c>
      <c r="QZ463" s="8">
        <v>94.53</v>
      </c>
      <c r="RA463" s="8">
        <v>0.09</v>
      </c>
      <c r="RB463" s="8">
        <v>75.58</v>
      </c>
      <c r="RC463" s="8">
        <v>0.05</v>
      </c>
      <c r="RD463" s="8">
        <v>77.48</v>
      </c>
      <c r="RE463" s="8">
        <v>0.05</v>
      </c>
      <c r="RF463" s="8">
        <v>75.37</v>
      </c>
      <c r="RG463" s="8">
        <v>7.0000000000000007E-2</v>
      </c>
      <c r="RH463" s="8">
        <v>77.510000000000005</v>
      </c>
      <c r="RI463" s="8">
        <v>7.0000000000000007E-2</v>
      </c>
      <c r="RJ463" s="8">
        <v>75.87</v>
      </c>
      <c r="RK463" s="8">
        <v>0.05</v>
      </c>
      <c r="RL463" s="8">
        <v>75.959999999999994</v>
      </c>
      <c r="RM463" s="8">
        <v>7.0000000000000007E-2</v>
      </c>
      <c r="RN463" s="8">
        <v>75.88</v>
      </c>
      <c r="RO463" s="8">
        <v>7.0000000000000007E-2</v>
      </c>
      <c r="RP463" s="8">
        <v>79.819999999999993</v>
      </c>
      <c r="RQ463" s="8">
        <v>0.11</v>
      </c>
      <c r="RR463" s="8">
        <v>77.92</v>
      </c>
      <c r="RS463" s="8">
        <v>0.06</v>
      </c>
      <c r="RT463" s="8">
        <v>77.61</v>
      </c>
      <c r="RU463" s="8">
        <v>0.06</v>
      </c>
      <c r="RV463" s="8">
        <v>76.209999999999994</v>
      </c>
      <c r="RW463" s="8">
        <v>7.0000000000000007E-2</v>
      </c>
      <c r="RX463" s="8">
        <v>77.540000000000006</v>
      </c>
      <c r="RY463" s="8">
        <v>7.0000000000000007E-2</v>
      </c>
      <c r="RZ463" s="8">
        <v>77.400000000000006</v>
      </c>
      <c r="SA463" s="8">
        <v>7.0000000000000007E-2</v>
      </c>
      <c r="SB463" s="8">
        <v>77.459999999999994</v>
      </c>
      <c r="SC463" s="8">
        <v>0.06</v>
      </c>
      <c r="SD463" s="8">
        <v>77.069999999999993</v>
      </c>
      <c r="SE463" s="8">
        <v>7.0000000000000007E-2</v>
      </c>
      <c r="SF463" s="8">
        <v>75.94</v>
      </c>
      <c r="SG463" s="8">
        <v>0.08</v>
      </c>
      <c r="SH463" s="8">
        <v>76.540000000000006</v>
      </c>
      <c r="SI463" s="8">
        <v>0.08</v>
      </c>
      <c r="SJ463" s="8">
        <v>75.62</v>
      </c>
      <c r="SK463" s="8">
        <v>0.08</v>
      </c>
      <c r="SL463" s="8">
        <v>75.400000000000006</v>
      </c>
      <c r="SM463" s="8">
        <v>0.08</v>
      </c>
      <c r="SN463" s="8">
        <v>75.36</v>
      </c>
      <c r="SO463" s="8">
        <v>0.08</v>
      </c>
      <c r="SP463" s="8">
        <v>75.33</v>
      </c>
      <c r="SQ463" s="8">
        <v>0.08</v>
      </c>
      <c r="SR463" s="8">
        <v>75.7</v>
      </c>
      <c r="SS463" s="8">
        <v>0.08</v>
      </c>
      <c r="ST463" s="8">
        <v>75.52</v>
      </c>
      <c r="SU463" s="8">
        <v>7.0000000000000007E-2</v>
      </c>
      <c r="SV463" s="8">
        <v>75.39</v>
      </c>
      <c r="SW463" s="8">
        <v>0.06</v>
      </c>
      <c r="SX463" s="8">
        <v>80.67</v>
      </c>
      <c r="SY463" s="8">
        <v>0.08</v>
      </c>
      <c r="SZ463" s="8">
        <v>80.040000000000006</v>
      </c>
      <c r="TA463" s="8">
        <v>0.12</v>
      </c>
      <c r="TD463" s="8">
        <v>76.69</v>
      </c>
      <c r="TE463" s="8">
        <v>0.06</v>
      </c>
      <c r="TF463" s="8">
        <v>75.430000000000007</v>
      </c>
      <c r="TG463" s="8">
        <v>0.05</v>
      </c>
      <c r="TH463" s="8">
        <v>75.69</v>
      </c>
      <c r="TI463" s="8">
        <v>7.0000000000000007E-2</v>
      </c>
      <c r="TJ463" s="8">
        <v>75.86</v>
      </c>
      <c r="TK463" s="8">
        <v>0.08</v>
      </c>
      <c r="TL463" s="8">
        <v>76.89</v>
      </c>
      <c r="TN463" s="8">
        <v>75.209999999999994</v>
      </c>
      <c r="TO463" s="8">
        <v>0.08</v>
      </c>
      <c r="TP463" s="8">
        <v>80.37</v>
      </c>
      <c r="TQ463" s="8">
        <v>0.08</v>
      </c>
      <c r="TR463" s="8">
        <v>80.349999999999994</v>
      </c>
      <c r="TS463" s="8">
        <v>0.08</v>
      </c>
      <c r="TT463" s="8">
        <v>77.62</v>
      </c>
      <c r="TU463" s="8">
        <v>7.0000000000000007E-2</v>
      </c>
      <c r="TV463" s="8">
        <v>75.84</v>
      </c>
      <c r="TW463" s="8">
        <v>0.08</v>
      </c>
      <c r="TX463" s="8">
        <v>75.41</v>
      </c>
      <c r="TY463" s="8">
        <v>0.08</v>
      </c>
      <c r="UL463" s="8">
        <v>75.510000000000005</v>
      </c>
      <c r="UM463" s="8">
        <v>0.08</v>
      </c>
      <c r="WJ463" s="8" t="s">
        <v>584</v>
      </c>
      <c r="WK463" s="8">
        <v>74.935000000000002</v>
      </c>
      <c r="WL463" s="8">
        <v>1.2E-2</v>
      </c>
      <c r="WM463" s="8">
        <v>61.997</v>
      </c>
      <c r="WN463" s="8">
        <v>1.2999999999999999E-2</v>
      </c>
      <c r="WO463" s="8">
        <v>56.643999999999998</v>
      </c>
      <c r="WP463" s="8">
        <v>6.0000000000000001E-3</v>
      </c>
      <c r="WQ463" s="8">
        <v>54.119</v>
      </c>
      <c r="WR463" s="8">
        <v>1.2E-2</v>
      </c>
      <c r="WS463" s="8">
        <v>95.022000000000006</v>
      </c>
      <c r="WT463" s="8">
        <v>4.9000000000000002E-2</v>
      </c>
      <c r="WU463" s="8">
        <v>75.004000000000005</v>
      </c>
      <c r="WV463" s="8">
        <v>2.1999999999999999E-2</v>
      </c>
      <c r="WW463" s="8">
        <v>2708.6</v>
      </c>
      <c r="WX463" s="8">
        <v>2.2999999999999998</v>
      </c>
      <c r="WY463" s="8">
        <v>2680.2</v>
      </c>
      <c r="WZ463" s="8">
        <v>2.2000000000000002</v>
      </c>
      <c r="XA463" s="8">
        <v>0.53400000000000003</v>
      </c>
      <c r="XB463" s="8">
        <v>2E-3</v>
      </c>
      <c r="XC463" s="8">
        <v>-0.24399999999999999</v>
      </c>
      <c r="XD463" s="8">
        <v>2E-3</v>
      </c>
      <c r="XE463" s="8">
        <v>0.159</v>
      </c>
      <c r="XF463" s="8">
        <v>3.0000000000000001E-3</v>
      </c>
      <c r="XG463" s="8">
        <v>1.5221</v>
      </c>
      <c r="XH463" s="8">
        <v>2.5000000000000001E-3</v>
      </c>
      <c r="XI463" s="8">
        <v>29.512</v>
      </c>
      <c r="XJ463" s="8">
        <v>1E-3</v>
      </c>
      <c r="XK463" s="8">
        <v>8913</v>
      </c>
      <c r="XL463" s="8">
        <v>19</v>
      </c>
      <c r="XM463" s="8">
        <v>1310</v>
      </c>
      <c r="XO463" s="1">
        <v>0</v>
      </c>
      <c r="XP463" s="2">
        <v>0</v>
      </c>
      <c r="XQ463" s="4">
        <v>13.029</v>
      </c>
      <c r="XR463" s="4">
        <v>0.23100000000000001</v>
      </c>
      <c r="XS463" s="45">
        <f t="shared" si="355"/>
        <v>1.3066798108346851</v>
      </c>
      <c r="XT463" s="9">
        <f t="shared" si="374"/>
        <v>12423.417734532954</v>
      </c>
      <c r="XU463" s="46">
        <f t="shared" si="375"/>
        <v>168.14097524409448</v>
      </c>
      <c r="XV463" s="9">
        <f t="shared" si="356"/>
        <v>0</v>
      </c>
      <c r="XW463" s="9">
        <f t="shared" si="376"/>
        <v>0</v>
      </c>
      <c r="XX463" s="9">
        <f t="shared" si="377"/>
        <v>12423.417734532954</v>
      </c>
      <c r="XY463" s="15">
        <f t="shared" si="378"/>
        <v>8.7940049781560538E-3</v>
      </c>
      <c r="XZ463" s="9">
        <f t="shared" si="379"/>
        <v>27.607425852612501</v>
      </c>
      <c r="YA463" s="9">
        <f t="shared" si="380"/>
        <v>55.337320189165311</v>
      </c>
      <c r="YB463" s="10">
        <v>14.100457788524244</v>
      </c>
      <c r="YC463" s="10">
        <v>13.081424409344281</v>
      </c>
      <c r="YD463" s="3">
        <v>1.3919016490840175E-2</v>
      </c>
      <c r="YE463" s="9">
        <v>38.160596573318145</v>
      </c>
      <c r="YF463" s="15">
        <v>8.7940049781560538E-3</v>
      </c>
      <c r="YG463" s="9">
        <v>27.607425852612501</v>
      </c>
      <c r="YH463" s="15">
        <v>8.3036772948064663E-3</v>
      </c>
      <c r="YI463" s="9">
        <v>22.613598562318696</v>
      </c>
      <c r="YJ463" s="9">
        <f t="shared" si="381"/>
        <v>74.935000000000002</v>
      </c>
      <c r="YK463" s="9">
        <f t="shared" si="382"/>
        <v>61.997008749891791</v>
      </c>
      <c r="YL463" s="9">
        <f t="shared" si="383"/>
        <v>22.295177897838666</v>
      </c>
      <c r="YM463" s="9">
        <f t="shared" si="357"/>
        <v>65996.27545157366</v>
      </c>
      <c r="YN463" s="9">
        <f t="shared" si="358"/>
        <v>58432.839100229306</v>
      </c>
      <c r="YO463" s="9">
        <f t="shared" si="359"/>
        <v>7603</v>
      </c>
      <c r="YP463" s="14">
        <f t="shared" si="360"/>
        <v>0.39318944625959573</v>
      </c>
      <c r="YQ463" s="9">
        <f t="shared" si="361"/>
        <v>62099.110600081753</v>
      </c>
      <c r="YR463" s="9">
        <f t="shared" si="362"/>
        <v>54535.674248737399</v>
      </c>
      <c r="YS463" s="10">
        <f t="shared" si="363"/>
        <v>6.9672512734300183</v>
      </c>
      <c r="YT463" s="15">
        <f t="shared" si="364"/>
        <v>0.15141902264818069</v>
      </c>
      <c r="YU463" s="16">
        <f t="shared" si="365"/>
        <v>-5.3122479547738344</v>
      </c>
      <c r="YV463" s="16">
        <f t="shared" si="366"/>
        <v>-19.597679810834691</v>
      </c>
      <c r="YW463" s="47">
        <f t="shared" si="367"/>
        <v>51.840351010821038</v>
      </c>
      <c r="YX463" s="5">
        <f t="shared" si="368"/>
        <v>65996.27545157366</v>
      </c>
      <c r="YY463" s="5">
        <f t="shared" si="369"/>
        <v>62040.402521430697</v>
      </c>
      <c r="YZ463" s="5">
        <f t="shared" si="370"/>
        <v>3955.8729301429698</v>
      </c>
      <c r="ZA463" s="5">
        <f t="shared" si="371"/>
        <v>0</v>
      </c>
      <c r="ZB463" s="5">
        <f t="shared" si="372"/>
        <v>65996.27545157366</v>
      </c>
      <c r="ZC463" s="6">
        <f t="shared" si="373"/>
        <v>1</v>
      </c>
    </row>
    <row r="464" spans="1:679" s="8" customFormat="1" x14ac:dyDescent="0.25">
      <c r="A464" s="8">
        <v>2</v>
      </c>
      <c r="B464" s="8" t="s">
        <v>1087</v>
      </c>
      <c r="C464" s="8" t="s">
        <v>1088</v>
      </c>
      <c r="D464" s="8" t="s">
        <v>1087</v>
      </c>
      <c r="E464" s="8" t="s">
        <v>3314</v>
      </c>
      <c r="F464" s="8" t="s">
        <v>3316</v>
      </c>
      <c r="G464" s="8" t="s">
        <v>3316</v>
      </c>
      <c r="H464" s="8" t="s">
        <v>3325</v>
      </c>
      <c r="I464" s="8" t="s">
        <v>3310</v>
      </c>
      <c r="J464" s="8" t="s">
        <v>3310</v>
      </c>
      <c r="K464" s="8">
        <v>866</v>
      </c>
      <c r="L464" s="8">
        <v>5.75</v>
      </c>
      <c r="N464" s="7">
        <v>40</v>
      </c>
      <c r="O464" s="7">
        <v>0</v>
      </c>
      <c r="P464" s="8" t="s">
        <v>3369</v>
      </c>
      <c r="Q464" s="8" t="s">
        <v>1078</v>
      </c>
      <c r="R464" s="8" t="s">
        <v>1089</v>
      </c>
      <c r="S464" s="8" t="s">
        <v>119</v>
      </c>
      <c r="T464" s="8" t="s">
        <v>120</v>
      </c>
      <c r="U464" s="8" t="s">
        <v>135</v>
      </c>
      <c r="V464" s="8" t="s">
        <v>3378</v>
      </c>
      <c r="W464" s="8" t="s">
        <v>3381</v>
      </c>
      <c r="X464" s="8" t="s">
        <v>3388</v>
      </c>
      <c r="Y464" s="8" t="s">
        <v>3388</v>
      </c>
      <c r="Z464" s="8" t="s">
        <v>122</v>
      </c>
      <c r="AA464" s="8" t="s">
        <v>123</v>
      </c>
      <c r="AB464" s="8" t="s">
        <v>124</v>
      </c>
      <c r="AC464" s="8" t="s">
        <v>163</v>
      </c>
      <c r="AD464" s="8" t="s">
        <v>126</v>
      </c>
      <c r="AE464" s="8" t="s">
        <v>3393</v>
      </c>
      <c r="AF464" s="8" t="s">
        <v>127</v>
      </c>
      <c r="AG464" s="8">
        <v>75</v>
      </c>
      <c r="AH464" s="8">
        <v>62</v>
      </c>
      <c r="AI464" s="8">
        <v>95</v>
      </c>
      <c r="AJ464" s="8">
        <v>75</v>
      </c>
      <c r="AK464" s="8">
        <v>6.4</v>
      </c>
      <c r="AL464" s="8">
        <v>6.2</v>
      </c>
      <c r="AM464" s="8">
        <v>6.4</v>
      </c>
      <c r="AN464" s="8">
        <v>6.2</v>
      </c>
      <c r="AO464" s="8">
        <v>459.7</v>
      </c>
      <c r="AP464" s="8">
        <v>0</v>
      </c>
      <c r="AQ464" s="8">
        <v>15.7</v>
      </c>
      <c r="AR464" s="8">
        <v>0</v>
      </c>
      <c r="AS464" s="8">
        <v>54641</v>
      </c>
      <c r="AT464" s="8">
        <v>53</v>
      </c>
      <c r="AU464" s="8">
        <v>54358</v>
      </c>
      <c r="AV464" s="8">
        <v>510</v>
      </c>
      <c r="AW464" s="8">
        <v>7631</v>
      </c>
      <c r="AX464" s="8">
        <v>154</v>
      </c>
      <c r="AY464" s="8">
        <v>62279</v>
      </c>
      <c r="AZ464" s="8">
        <v>155</v>
      </c>
      <c r="BA464" s="8">
        <v>6.7657794679999999</v>
      </c>
      <c r="BB464" s="8">
        <v>854</v>
      </c>
      <c r="BC464" s="8">
        <v>1310</v>
      </c>
      <c r="BE464" s="8">
        <v>5.9360130360000003</v>
      </c>
      <c r="CO464" s="8" t="s">
        <v>1090</v>
      </c>
      <c r="CP464" s="8" t="s">
        <v>1091</v>
      </c>
      <c r="CQ464" s="8">
        <v>74.983999999999995</v>
      </c>
      <c r="CR464" s="8">
        <v>1.2E-2</v>
      </c>
      <c r="CS464" s="8">
        <v>62.009</v>
      </c>
      <c r="CT464" s="8">
        <v>2.3E-2</v>
      </c>
      <c r="CU464" s="8">
        <v>94.994</v>
      </c>
      <c r="CV464" s="8">
        <v>1.4999999999999999E-2</v>
      </c>
      <c r="CW464" s="8">
        <v>75</v>
      </c>
      <c r="CX464" s="8">
        <v>1.4E-2</v>
      </c>
      <c r="CY464" s="8">
        <v>75.16</v>
      </c>
      <c r="CZ464" s="8">
        <v>0.17</v>
      </c>
      <c r="DA464" s="8">
        <v>56.97</v>
      </c>
      <c r="DB464" s="8">
        <v>0.03</v>
      </c>
      <c r="DC464" s="8">
        <v>60.52</v>
      </c>
      <c r="DD464" s="8">
        <v>0.03</v>
      </c>
      <c r="DE464" s="8">
        <v>0.16300000000000001</v>
      </c>
      <c r="DF464" s="8">
        <v>3.0000000000000001E-3</v>
      </c>
      <c r="DG464" s="8">
        <v>1.5165999999999999</v>
      </c>
      <c r="DH464" s="8">
        <v>2.0999999999999999E-3</v>
      </c>
      <c r="DI464" s="8">
        <v>54641</v>
      </c>
      <c r="DJ464" s="8">
        <v>53</v>
      </c>
      <c r="DK464" s="8">
        <v>7631</v>
      </c>
      <c r="DL464" s="8">
        <v>154</v>
      </c>
      <c r="DM464" s="8">
        <v>6.7670000000000003</v>
      </c>
      <c r="DN464" s="8">
        <v>2.1999999999999999E-2</v>
      </c>
      <c r="DU464" s="8">
        <v>459.7</v>
      </c>
      <c r="DV464" s="8">
        <v>2.1</v>
      </c>
      <c r="DW464" s="8">
        <v>460.8</v>
      </c>
      <c r="DX464" s="8">
        <v>2.1</v>
      </c>
      <c r="DY464" s="8">
        <v>460.4</v>
      </c>
      <c r="DZ464" s="8">
        <v>2.1</v>
      </c>
      <c r="EA464" s="8">
        <v>15.7</v>
      </c>
      <c r="EB464" s="8">
        <v>0</v>
      </c>
      <c r="EC464" s="8">
        <v>13.7</v>
      </c>
      <c r="ED464" s="8">
        <v>0</v>
      </c>
      <c r="EE464" s="8">
        <v>13.9</v>
      </c>
      <c r="EF464" s="8">
        <v>0</v>
      </c>
      <c r="EG464" s="8">
        <v>7181.1</v>
      </c>
      <c r="EH464" s="8">
        <v>42.1</v>
      </c>
      <c r="EI464" s="8">
        <v>3327.9</v>
      </c>
      <c r="EJ464" s="8">
        <v>51.7</v>
      </c>
      <c r="EK464" s="8">
        <v>2023.6</v>
      </c>
      <c r="EL464" s="8">
        <v>32.700000000000003</v>
      </c>
      <c r="EM464" s="8">
        <v>460</v>
      </c>
      <c r="EO464" s="8">
        <v>460</v>
      </c>
      <c r="EQ464" s="8">
        <v>459</v>
      </c>
      <c r="ES464" s="8">
        <v>2.9</v>
      </c>
      <c r="EU464" s="8">
        <v>3</v>
      </c>
      <c r="EW464" s="8">
        <v>2.9</v>
      </c>
      <c r="EY464" s="8">
        <v>0.5</v>
      </c>
      <c r="EZ464" s="8">
        <v>460</v>
      </c>
      <c r="FB464" s="8">
        <v>459</v>
      </c>
      <c r="FD464" s="8">
        <v>459</v>
      </c>
      <c r="FF464" s="8">
        <v>5.6</v>
      </c>
      <c r="FH464" s="8">
        <v>5.5</v>
      </c>
      <c r="FJ464" s="8">
        <v>4.9000000000000004</v>
      </c>
      <c r="FL464" s="8">
        <v>3650</v>
      </c>
      <c r="FN464" s="8">
        <v>0.86</v>
      </c>
      <c r="FO464" s="8">
        <v>460</v>
      </c>
      <c r="FP464" s="8">
        <v>459</v>
      </c>
      <c r="FQ464" s="8">
        <v>459</v>
      </c>
      <c r="FR464" s="8">
        <v>5.5</v>
      </c>
      <c r="FS464" s="8">
        <v>5.3</v>
      </c>
      <c r="FT464" s="8">
        <v>4.8</v>
      </c>
      <c r="FU464" s="8">
        <v>3470</v>
      </c>
      <c r="FV464" s="8">
        <v>0.89</v>
      </c>
      <c r="FW464" s="8">
        <v>458.7</v>
      </c>
      <c r="FY464" s="8">
        <v>1.6</v>
      </c>
      <c r="GA464" s="8">
        <v>693.5</v>
      </c>
      <c r="GC464" s="8">
        <v>85</v>
      </c>
      <c r="GE464" s="8">
        <v>9208.5</v>
      </c>
      <c r="GT464" s="8">
        <v>259.08</v>
      </c>
      <c r="GU464" s="8">
        <v>0.22</v>
      </c>
      <c r="GV464" s="8">
        <v>119.4</v>
      </c>
      <c r="GW464" s="8">
        <v>0.08</v>
      </c>
      <c r="GX464" s="8">
        <v>119.68</v>
      </c>
      <c r="GY464" s="8">
        <v>0.06</v>
      </c>
      <c r="GZ464" s="8">
        <v>0.28000000000000003</v>
      </c>
      <c r="HA464" s="8">
        <v>0.05</v>
      </c>
      <c r="HB464" s="8">
        <v>288.2</v>
      </c>
      <c r="HC464" s="8">
        <v>0.24</v>
      </c>
      <c r="HD464" s="8">
        <v>192.91</v>
      </c>
      <c r="HE464" s="8">
        <v>0.09</v>
      </c>
      <c r="HF464" s="8">
        <v>127.67</v>
      </c>
      <c r="HG464" s="8">
        <v>0.06</v>
      </c>
      <c r="HH464" s="8">
        <v>65.239999999999995</v>
      </c>
      <c r="HI464" s="8">
        <v>0.12</v>
      </c>
      <c r="HJ464" s="8">
        <v>251.5</v>
      </c>
      <c r="HK464" s="8">
        <v>7.0000000000000007E-2</v>
      </c>
      <c r="HL464" s="8">
        <v>116.85</v>
      </c>
      <c r="HM464" s="8">
        <v>7.0000000000000007E-2</v>
      </c>
      <c r="HN464" s="8">
        <v>117.51</v>
      </c>
      <c r="HO464" s="8">
        <v>0.06</v>
      </c>
      <c r="HP464" s="8">
        <v>0.66</v>
      </c>
      <c r="HQ464" s="8">
        <v>0.05</v>
      </c>
      <c r="HR464" s="8">
        <v>76.22</v>
      </c>
      <c r="HS464" s="8">
        <v>0.04</v>
      </c>
      <c r="HT464" s="8">
        <v>50.2</v>
      </c>
      <c r="HU464" s="8">
        <v>0.23</v>
      </c>
      <c r="HV464" s="8">
        <v>44.94</v>
      </c>
      <c r="HW464" s="8">
        <v>0.03</v>
      </c>
      <c r="HX464" s="8">
        <v>5.26</v>
      </c>
      <c r="HY464" s="8">
        <v>0.23</v>
      </c>
      <c r="HZ464" s="8">
        <v>75.59</v>
      </c>
      <c r="IA464" s="8">
        <v>0.04</v>
      </c>
      <c r="IB464" s="8">
        <v>57.86</v>
      </c>
      <c r="IC464" s="8">
        <v>0.17</v>
      </c>
      <c r="ID464" s="8">
        <v>44.54</v>
      </c>
      <c r="IE464" s="8">
        <v>0.03</v>
      </c>
      <c r="IF464" s="8">
        <v>13.33</v>
      </c>
      <c r="IG464" s="8">
        <v>0.18</v>
      </c>
      <c r="KB464" s="8">
        <v>292.83</v>
      </c>
      <c r="KC464" s="8">
        <v>0.27</v>
      </c>
      <c r="KD464" s="8">
        <v>191.45</v>
      </c>
      <c r="KE464" s="8">
        <v>0.27</v>
      </c>
      <c r="KF464" s="8">
        <v>128.88</v>
      </c>
      <c r="KG464" s="8">
        <v>7.0000000000000007E-2</v>
      </c>
      <c r="KH464" s="8">
        <v>62.56</v>
      </c>
      <c r="KI464" s="8">
        <v>0.28999999999999998</v>
      </c>
      <c r="KJ464" s="8">
        <v>277.04000000000002</v>
      </c>
      <c r="KK464" s="8">
        <v>0.4</v>
      </c>
      <c r="KL464" s="8">
        <v>124.68</v>
      </c>
      <c r="KM464" s="8">
        <v>0.11</v>
      </c>
      <c r="KN464" s="8">
        <v>17.27</v>
      </c>
      <c r="KO464" s="8">
        <v>0.12</v>
      </c>
      <c r="KP464" s="8">
        <v>266</v>
      </c>
      <c r="KQ464" s="8">
        <v>0.05</v>
      </c>
      <c r="KR464" s="8">
        <v>102.59</v>
      </c>
      <c r="KS464" s="8">
        <v>0.06</v>
      </c>
      <c r="KT464" s="8">
        <v>121.65</v>
      </c>
      <c r="KU464" s="8">
        <v>0.05</v>
      </c>
      <c r="KV464" s="8">
        <v>19.059999999999999</v>
      </c>
      <c r="KW464" s="8">
        <v>0.06</v>
      </c>
      <c r="KX464" s="8">
        <v>78.150000000000006</v>
      </c>
      <c r="KY464" s="8">
        <v>0.16</v>
      </c>
      <c r="KZ464" s="8">
        <v>46.18</v>
      </c>
      <c r="LA464" s="8">
        <v>0.1</v>
      </c>
      <c r="LB464" s="8">
        <v>2.5</v>
      </c>
      <c r="LC464" s="8">
        <v>0.73</v>
      </c>
      <c r="LD464" s="8">
        <v>77.760000000000005</v>
      </c>
      <c r="LE464" s="8">
        <v>0.14000000000000001</v>
      </c>
      <c r="LF464" s="8">
        <v>58.71</v>
      </c>
      <c r="LG464" s="8">
        <v>0.83</v>
      </c>
      <c r="LH464" s="8">
        <v>45.93</v>
      </c>
      <c r="LI464" s="8">
        <v>0.09</v>
      </c>
      <c r="LJ464" s="8">
        <v>12.77</v>
      </c>
      <c r="LK464" s="8">
        <v>0.88</v>
      </c>
      <c r="LL464" s="8">
        <v>108.39</v>
      </c>
      <c r="LM464" s="8">
        <v>0.1</v>
      </c>
      <c r="MP464" s="8">
        <v>118.74</v>
      </c>
      <c r="MQ464" s="8">
        <v>7.0000000000000007E-2</v>
      </c>
      <c r="MR464" s="8">
        <v>118.37</v>
      </c>
      <c r="MS464" s="8">
        <v>7.0000000000000007E-2</v>
      </c>
      <c r="MT464" s="8">
        <v>108.39</v>
      </c>
      <c r="MU464" s="8">
        <v>0.1</v>
      </c>
      <c r="MV464" s="8">
        <v>109.04</v>
      </c>
      <c r="MW464" s="8">
        <v>0.09</v>
      </c>
      <c r="MX464" s="8">
        <v>56.28</v>
      </c>
      <c r="MY464" s="8">
        <v>0.06</v>
      </c>
      <c r="MZ464" s="8">
        <v>56.86</v>
      </c>
      <c r="NA464" s="8">
        <v>0.05</v>
      </c>
      <c r="NB464" s="8">
        <v>56.73</v>
      </c>
      <c r="NC464" s="8">
        <v>0.05</v>
      </c>
      <c r="ND464" s="8">
        <v>56.6</v>
      </c>
      <c r="NE464" s="8">
        <v>0.04</v>
      </c>
      <c r="NF464" s="8">
        <v>56.67</v>
      </c>
      <c r="NG464" s="8">
        <v>0.03</v>
      </c>
      <c r="NJ464" s="8">
        <v>118.82</v>
      </c>
      <c r="NK464" s="8">
        <v>7.0000000000000007E-2</v>
      </c>
      <c r="NL464" s="8">
        <v>112.25</v>
      </c>
      <c r="NM464" s="8">
        <v>0.08</v>
      </c>
      <c r="NN464" s="8">
        <v>51.27</v>
      </c>
      <c r="NO464" s="8">
        <v>0.4</v>
      </c>
      <c r="NP464" s="8">
        <v>58.05</v>
      </c>
      <c r="NQ464" s="8">
        <v>0.18</v>
      </c>
      <c r="NR464" s="8">
        <v>191.73</v>
      </c>
      <c r="NS464" s="8">
        <v>0.32</v>
      </c>
      <c r="NT464" s="8">
        <v>108.19</v>
      </c>
      <c r="NU464" s="8">
        <v>0.09</v>
      </c>
      <c r="NV464" s="8">
        <v>101.23</v>
      </c>
      <c r="NW464" s="8">
        <v>0.06</v>
      </c>
      <c r="NX464" s="8">
        <v>49.79</v>
      </c>
      <c r="NY464" s="8">
        <v>0.52</v>
      </c>
      <c r="NZ464" s="8">
        <v>60.25</v>
      </c>
      <c r="OA464" s="8">
        <v>0.67</v>
      </c>
      <c r="OB464" s="8">
        <v>116.85</v>
      </c>
      <c r="OC464" s="8">
        <v>7.0000000000000007E-2</v>
      </c>
      <c r="OD464" s="8">
        <v>102.59</v>
      </c>
      <c r="OE464" s="8">
        <v>0.06</v>
      </c>
      <c r="OF464" s="8">
        <v>93.46</v>
      </c>
      <c r="OG464" s="8">
        <v>0.16</v>
      </c>
      <c r="OH464" s="8">
        <v>117.84</v>
      </c>
      <c r="OI464" s="8">
        <v>0.06</v>
      </c>
      <c r="OJ464" s="8">
        <v>118.9</v>
      </c>
      <c r="OK464" s="8">
        <v>7.0000000000000007E-2</v>
      </c>
      <c r="OL464" s="8">
        <v>109.06</v>
      </c>
      <c r="OM464" s="8">
        <v>7.0000000000000007E-2</v>
      </c>
      <c r="ON464" s="8">
        <v>109.71</v>
      </c>
      <c r="OO464" s="8">
        <v>0.08</v>
      </c>
      <c r="OP464" s="8">
        <v>118.37</v>
      </c>
      <c r="OQ464" s="8">
        <v>7.0000000000000007E-2</v>
      </c>
      <c r="OR464" s="8">
        <v>109.04</v>
      </c>
      <c r="OS464" s="8">
        <v>0.09</v>
      </c>
      <c r="PJ464" s="8">
        <v>119.4</v>
      </c>
      <c r="PK464" s="8">
        <v>0.08</v>
      </c>
      <c r="PL464" s="8">
        <v>107.41</v>
      </c>
      <c r="PM464" s="8">
        <v>0.1</v>
      </c>
      <c r="PN464" s="8">
        <v>118.74</v>
      </c>
      <c r="PO464" s="8">
        <v>7.0000000000000007E-2</v>
      </c>
      <c r="PP464" s="8">
        <v>108.39</v>
      </c>
      <c r="PQ464" s="8">
        <v>0.1</v>
      </c>
      <c r="QH464" s="8">
        <v>48.68</v>
      </c>
      <c r="QI464" s="8">
        <v>0.64</v>
      </c>
      <c r="QV464" s="8">
        <v>193.76</v>
      </c>
      <c r="QW464" s="8">
        <v>0.1</v>
      </c>
      <c r="QX464" s="8">
        <v>95</v>
      </c>
      <c r="QY464" s="8">
        <v>0.15</v>
      </c>
      <c r="QZ464" s="8">
        <v>95.36</v>
      </c>
      <c r="RA464" s="8">
        <v>0.08</v>
      </c>
      <c r="RB464" s="8">
        <v>75.599999999999994</v>
      </c>
      <c r="RC464" s="8">
        <v>7.0000000000000007E-2</v>
      </c>
      <c r="RD464" s="8">
        <v>77.53</v>
      </c>
      <c r="RE464" s="8">
        <v>0.06</v>
      </c>
      <c r="RF464" s="8">
        <v>75.38</v>
      </c>
      <c r="RG464" s="8">
        <v>7.0000000000000007E-2</v>
      </c>
      <c r="RH464" s="8">
        <v>77.52</v>
      </c>
      <c r="RI464" s="8">
        <v>7.0000000000000007E-2</v>
      </c>
      <c r="RJ464" s="8">
        <v>75.849999999999994</v>
      </c>
      <c r="RK464" s="8">
        <v>0.06</v>
      </c>
      <c r="RL464" s="8">
        <v>75.94</v>
      </c>
      <c r="RM464" s="8">
        <v>0.08</v>
      </c>
      <c r="RN464" s="8">
        <v>75.86</v>
      </c>
      <c r="RO464" s="8">
        <v>7.0000000000000007E-2</v>
      </c>
      <c r="RP464" s="8">
        <v>79.930000000000007</v>
      </c>
      <c r="RQ464" s="8">
        <v>0.11</v>
      </c>
      <c r="RR464" s="8">
        <v>77.989999999999995</v>
      </c>
      <c r="RS464" s="8">
        <v>7.0000000000000007E-2</v>
      </c>
      <c r="RT464" s="8">
        <v>77.7</v>
      </c>
      <c r="RU464" s="8">
        <v>7.0000000000000007E-2</v>
      </c>
      <c r="RV464" s="8">
        <v>76.11</v>
      </c>
      <c r="RW464" s="8">
        <v>0.08</v>
      </c>
      <c r="RX464" s="8">
        <v>77.5</v>
      </c>
      <c r="RY464" s="8">
        <v>7.0000000000000007E-2</v>
      </c>
      <c r="RZ464" s="8">
        <v>77.41</v>
      </c>
      <c r="SA464" s="8">
        <v>7.0000000000000007E-2</v>
      </c>
      <c r="SB464" s="8">
        <v>77.489999999999995</v>
      </c>
      <c r="SC464" s="8">
        <v>0.06</v>
      </c>
      <c r="SD464" s="8">
        <v>77.02</v>
      </c>
      <c r="SE464" s="8">
        <v>7.0000000000000007E-2</v>
      </c>
      <c r="SF464" s="8">
        <v>75.92</v>
      </c>
      <c r="SG464" s="8">
        <v>7.0000000000000007E-2</v>
      </c>
      <c r="SH464" s="8">
        <v>76.540000000000006</v>
      </c>
      <c r="SI464" s="8">
        <v>0.08</v>
      </c>
      <c r="SJ464" s="8">
        <v>75.599999999999994</v>
      </c>
      <c r="SK464" s="8">
        <v>0.08</v>
      </c>
      <c r="SL464" s="8">
        <v>75.349999999999994</v>
      </c>
      <c r="SM464" s="8">
        <v>0.09</v>
      </c>
      <c r="SN464" s="8">
        <v>75.33</v>
      </c>
      <c r="SO464" s="8">
        <v>0.08</v>
      </c>
      <c r="SP464" s="8">
        <v>75.319999999999993</v>
      </c>
      <c r="SQ464" s="8">
        <v>0.08</v>
      </c>
      <c r="SR464" s="8">
        <v>75.709999999999994</v>
      </c>
      <c r="SS464" s="8">
        <v>0.09</v>
      </c>
      <c r="ST464" s="8">
        <v>75.45</v>
      </c>
      <c r="SU464" s="8">
        <v>0.08</v>
      </c>
      <c r="SV464" s="8">
        <v>75.36</v>
      </c>
      <c r="SW464" s="8">
        <v>7.0000000000000007E-2</v>
      </c>
      <c r="SX464" s="8">
        <v>80.849999999999994</v>
      </c>
      <c r="SY464" s="8">
        <v>7.0000000000000007E-2</v>
      </c>
      <c r="SZ464" s="8">
        <v>80.209999999999994</v>
      </c>
      <c r="TA464" s="8">
        <v>0.09</v>
      </c>
      <c r="TD464" s="8">
        <v>76.709999999999994</v>
      </c>
      <c r="TE464" s="8">
        <v>7.0000000000000007E-2</v>
      </c>
      <c r="TF464" s="8">
        <v>75.400000000000006</v>
      </c>
      <c r="TG464" s="8">
        <v>0.06</v>
      </c>
      <c r="TH464" s="8">
        <v>75.67</v>
      </c>
      <c r="TI464" s="8">
        <v>0.08</v>
      </c>
      <c r="TJ464" s="8">
        <v>75.86</v>
      </c>
      <c r="TK464" s="8">
        <v>0.08</v>
      </c>
      <c r="TL464" s="8">
        <v>76.930000000000007</v>
      </c>
      <c r="TN464" s="8">
        <v>75.23</v>
      </c>
      <c r="TO464" s="8">
        <v>0.08</v>
      </c>
      <c r="TP464" s="8">
        <v>80.48</v>
      </c>
      <c r="TQ464" s="8">
        <v>0.1</v>
      </c>
      <c r="TR464" s="8">
        <v>80.48</v>
      </c>
      <c r="TS464" s="8">
        <v>0.1</v>
      </c>
      <c r="TT464" s="8">
        <v>77.55</v>
      </c>
      <c r="TU464" s="8">
        <v>7.0000000000000007E-2</v>
      </c>
      <c r="TV464" s="8">
        <v>75.75</v>
      </c>
      <c r="TW464" s="8">
        <v>0.08</v>
      </c>
      <c r="TX464" s="8">
        <v>75.36</v>
      </c>
      <c r="TY464" s="8">
        <v>0.08</v>
      </c>
      <c r="UL464" s="8">
        <v>75.45</v>
      </c>
      <c r="UM464" s="8">
        <v>0.08</v>
      </c>
      <c r="WJ464" s="8" t="s">
        <v>584</v>
      </c>
      <c r="WK464" s="8">
        <v>74.983999999999995</v>
      </c>
      <c r="WL464" s="8">
        <v>1.2E-2</v>
      </c>
      <c r="WM464" s="8">
        <v>62.009</v>
      </c>
      <c r="WN464" s="8">
        <v>2.3E-2</v>
      </c>
      <c r="WO464" s="8">
        <v>56.703000000000003</v>
      </c>
      <c r="WP464" s="8">
        <v>8.0000000000000002E-3</v>
      </c>
      <c r="WQ464" s="8">
        <v>54.212000000000003</v>
      </c>
      <c r="WR464" s="8">
        <v>1.2E-2</v>
      </c>
      <c r="WS464" s="8">
        <v>94.994</v>
      </c>
      <c r="WT464" s="8">
        <v>1.4999999999999999E-2</v>
      </c>
      <c r="WU464" s="8">
        <v>75</v>
      </c>
      <c r="WV464" s="8">
        <v>1.4E-2</v>
      </c>
      <c r="WW464" s="8">
        <v>2707.7</v>
      </c>
      <c r="WX464" s="8">
        <v>1.9</v>
      </c>
      <c r="WY464" s="8">
        <v>2671.2</v>
      </c>
      <c r="WZ464" s="8">
        <v>1.9</v>
      </c>
      <c r="XA464" s="8">
        <v>0.53200000000000003</v>
      </c>
      <c r="XB464" s="8">
        <v>2E-3</v>
      </c>
      <c r="XC464" s="8">
        <v>-0.24399999999999999</v>
      </c>
      <c r="XD464" s="8">
        <v>2E-3</v>
      </c>
      <c r="XE464" s="8">
        <v>0.16300000000000001</v>
      </c>
      <c r="XF464" s="8">
        <v>3.0000000000000001E-3</v>
      </c>
      <c r="XG464" s="8">
        <v>1.5165999999999999</v>
      </c>
      <c r="XH464" s="8">
        <v>2.0999999999999999E-3</v>
      </c>
      <c r="XI464" s="8">
        <v>29.42</v>
      </c>
      <c r="XJ464" s="8">
        <v>1E-3</v>
      </c>
      <c r="XK464" s="8">
        <v>9205</v>
      </c>
      <c r="XL464" s="8">
        <v>20</v>
      </c>
      <c r="XM464" s="8">
        <v>1310</v>
      </c>
      <c r="XO464" s="1">
        <v>0</v>
      </c>
      <c r="XP464" s="2">
        <v>0</v>
      </c>
      <c r="XQ464" s="4">
        <v>13.029</v>
      </c>
      <c r="XR464" s="4">
        <v>0.23100000000000001</v>
      </c>
      <c r="XS464" s="45">
        <f t="shared" si="355"/>
        <v>1.3086585618140301</v>
      </c>
      <c r="XT464" s="9">
        <f t="shared" si="374"/>
        <v>12417.584883269255</v>
      </c>
      <c r="XU464" s="46">
        <f t="shared" si="375"/>
        <v>166.94873801574801</v>
      </c>
      <c r="XV464" s="9">
        <f t="shared" si="356"/>
        <v>0</v>
      </c>
      <c r="XW464" s="9">
        <f t="shared" si="376"/>
        <v>0</v>
      </c>
      <c r="XX464" s="9">
        <f t="shared" si="377"/>
        <v>12417.584883269255</v>
      </c>
      <c r="XY464" s="15">
        <f t="shared" si="378"/>
        <v>8.7903408562583097E-3</v>
      </c>
      <c r="XZ464" s="9">
        <f t="shared" si="379"/>
        <v>27.615367552422022</v>
      </c>
      <c r="YA464" s="9">
        <f t="shared" si="380"/>
        <v>55.394341438185975</v>
      </c>
      <c r="YB464" s="10">
        <v>14.099772458048717</v>
      </c>
      <c r="YC464" s="10">
        <v>13.083220410990871</v>
      </c>
      <c r="YD464" s="3">
        <v>1.3922214732529112E-2</v>
      </c>
      <c r="YE464" s="9">
        <v>38.15723175985142</v>
      </c>
      <c r="YF464" s="15">
        <v>8.7903408562583097E-3</v>
      </c>
      <c r="YG464" s="9">
        <v>27.615367552422022</v>
      </c>
      <c r="YH464" s="15">
        <v>8.3423791753770397E-3</v>
      </c>
      <c r="YI464" s="9">
        <v>22.670013144388381</v>
      </c>
      <c r="YJ464" s="9">
        <f t="shared" si="381"/>
        <v>74.983999999999995</v>
      </c>
      <c r="YK464" s="9">
        <f t="shared" si="382"/>
        <v>62.009008962086945</v>
      </c>
      <c r="YL464" s="9">
        <f t="shared" si="383"/>
        <v>22.351087796838428</v>
      </c>
      <c r="YM464" s="9">
        <f t="shared" si="357"/>
        <v>65369.640714235211</v>
      </c>
      <c r="YN464" s="9">
        <f t="shared" si="358"/>
        <v>58381.499526141102</v>
      </c>
      <c r="YO464" s="9">
        <f t="shared" si="359"/>
        <v>7895</v>
      </c>
      <c r="YP464" s="14">
        <f t="shared" si="360"/>
        <v>0.4122041165530253</v>
      </c>
      <c r="YQ464" s="9">
        <f t="shared" si="361"/>
        <v>61468.406757082957</v>
      </c>
      <c r="YR464" s="9">
        <f t="shared" si="362"/>
        <v>54480.265568988849</v>
      </c>
      <c r="YS464" s="10">
        <f t="shared" si="363"/>
        <v>6.6777193652452969</v>
      </c>
      <c r="YT464" s="15">
        <f t="shared" si="364"/>
        <v>0.14782539839208114</v>
      </c>
      <c r="YU464" s="16">
        <f t="shared" si="365"/>
        <v>-5.2642797555835941</v>
      </c>
      <c r="YV464" s="16">
        <f t="shared" si="366"/>
        <v>-19.589658561814019</v>
      </c>
      <c r="YW464" s="47">
        <f t="shared" si="367"/>
        <v>51.99615393552984</v>
      </c>
      <c r="YX464" s="5">
        <f t="shared" si="368"/>
        <v>65369.640714235211</v>
      </c>
      <c r="YY464" s="5">
        <f t="shared" si="369"/>
        <v>61409.358139607517</v>
      </c>
      <c r="YZ464" s="5">
        <f t="shared" si="370"/>
        <v>3960.2825746276944</v>
      </c>
      <c r="ZA464" s="5">
        <f t="shared" si="371"/>
        <v>0</v>
      </c>
      <c r="ZB464" s="5">
        <f t="shared" si="372"/>
        <v>65369.640714235211</v>
      </c>
      <c r="ZC464" s="6">
        <f t="shared" si="373"/>
        <v>1</v>
      </c>
    </row>
    <row r="465" spans="1:679" s="8" customFormat="1" x14ac:dyDescent="0.25">
      <c r="A465" s="8">
        <v>2</v>
      </c>
      <c r="B465" s="8" t="s">
        <v>1092</v>
      </c>
      <c r="C465" s="8" t="s">
        <v>1093</v>
      </c>
      <c r="D465" s="8" t="s">
        <v>1092</v>
      </c>
      <c r="E465" s="8" t="s">
        <v>3314</v>
      </c>
      <c r="F465" s="8" t="s">
        <v>3316</v>
      </c>
      <c r="G465" s="8" t="s">
        <v>3316</v>
      </c>
      <c r="H465" s="8" t="s">
        <v>3325</v>
      </c>
      <c r="I465" s="8" t="s">
        <v>3310</v>
      </c>
      <c r="J465" s="8" t="s">
        <v>3310</v>
      </c>
      <c r="K465" s="8">
        <v>866</v>
      </c>
      <c r="L465" s="8">
        <v>5.75</v>
      </c>
      <c r="N465" s="7">
        <v>50</v>
      </c>
      <c r="O465" s="7">
        <v>0</v>
      </c>
      <c r="P465" s="8" t="s">
        <v>3369</v>
      </c>
      <c r="Q465" s="8" t="s">
        <v>1078</v>
      </c>
      <c r="R465" s="8" t="s">
        <v>1094</v>
      </c>
      <c r="S465" s="8" t="s">
        <v>119</v>
      </c>
      <c r="T465" s="8" t="s">
        <v>120</v>
      </c>
      <c r="U465" s="8" t="s">
        <v>135</v>
      </c>
      <c r="V465" s="8" t="s">
        <v>3378</v>
      </c>
      <c r="W465" s="8" t="s">
        <v>3381</v>
      </c>
      <c r="X465" s="8" t="s">
        <v>3388</v>
      </c>
      <c r="Y465" s="8" t="s">
        <v>3388</v>
      </c>
      <c r="Z465" s="8" t="s">
        <v>122</v>
      </c>
      <c r="AA465" s="8" t="s">
        <v>123</v>
      </c>
      <c r="AB465" s="8" t="s">
        <v>124</v>
      </c>
      <c r="AC465" s="8" t="s">
        <v>163</v>
      </c>
      <c r="AD465" s="8" t="s">
        <v>126</v>
      </c>
      <c r="AE465" s="8" t="s">
        <v>3393</v>
      </c>
      <c r="AF465" s="8" t="s">
        <v>127</v>
      </c>
      <c r="AG465" s="8">
        <v>75</v>
      </c>
      <c r="AH465" s="8">
        <v>62</v>
      </c>
      <c r="AI465" s="8">
        <v>95</v>
      </c>
      <c r="AJ465" s="8">
        <v>75</v>
      </c>
      <c r="AK465" s="8">
        <v>6.4</v>
      </c>
      <c r="AL465" s="8">
        <v>6.2</v>
      </c>
      <c r="AM465" s="8">
        <v>6.4</v>
      </c>
      <c r="AN465" s="8">
        <v>6.2</v>
      </c>
      <c r="AO465" s="8">
        <v>459.6</v>
      </c>
      <c r="AP465" s="8">
        <v>0</v>
      </c>
      <c r="AQ465" s="8">
        <v>16.100000000000001</v>
      </c>
      <c r="AR465" s="8">
        <v>0</v>
      </c>
      <c r="AS465" s="8">
        <v>54569</v>
      </c>
      <c r="AT465" s="8">
        <v>98</v>
      </c>
      <c r="AU465" s="8">
        <v>54167</v>
      </c>
      <c r="AV465" s="8">
        <v>441</v>
      </c>
      <c r="AW465" s="8">
        <v>7436</v>
      </c>
      <c r="AX465" s="8">
        <v>112</v>
      </c>
      <c r="AY465" s="8">
        <v>62012</v>
      </c>
      <c r="AZ465" s="8">
        <v>146</v>
      </c>
      <c r="BA465" s="8">
        <v>6.5607278879999997</v>
      </c>
      <c r="BB465" s="8">
        <v>854</v>
      </c>
      <c r="BC465" s="8">
        <v>1310</v>
      </c>
      <c r="BE465" s="8">
        <v>5.7732754970000002</v>
      </c>
      <c r="CO465" s="8" t="s">
        <v>1095</v>
      </c>
      <c r="CP465" s="8" t="s">
        <v>1096</v>
      </c>
      <c r="CQ465" s="8">
        <v>74.992999999999995</v>
      </c>
      <c r="CR465" s="8">
        <v>1.4E-2</v>
      </c>
      <c r="CS465" s="8">
        <v>62.008000000000003</v>
      </c>
      <c r="CT465" s="8">
        <v>2.3E-2</v>
      </c>
      <c r="CU465" s="8">
        <v>94.908000000000001</v>
      </c>
      <c r="CV465" s="8">
        <v>0.115</v>
      </c>
      <c r="CW465" s="8">
        <v>75.007000000000005</v>
      </c>
      <c r="CX465" s="8">
        <v>2.7E-2</v>
      </c>
      <c r="CY465" s="8">
        <v>75.069999999999993</v>
      </c>
      <c r="CZ465" s="8">
        <v>0.16</v>
      </c>
      <c r="DA465" s="8">
        <v>56.9</v>
      </c>
      <c r="DB465" s="8">
        <v>0.08</v>
      </c>
      <c r="DC465" s="8">
        <v>60.48</v>
      </c>
      <c r="DD465" s="8">
        <v>0.02</v>
      </c>
      <c r="DE465" s="8">
        <v>0.14799999999999999</v>
      </c>
      <c r="DF465" s="8">
        <v>4.0000000000000001E-3</v>
      </c>
      <c r="DG465" s="8">
        <v>1.5076000000000001</v>
      </c>
      <c r="DH465" s="8">
        <v>3.8E-3</v>
      </c>
      <c r="DI465" s="8">
        <v>54569</v>
      </c>
      <c r="DJ465" s="8">
        <v>98</v>
      </c>
      <c r="DK465" s="8">
        <v>7436</v>
      </c>
      <c r="DL465" s="8">
        <v>112</v>
      </c>
      <c r="DM465" s="8">
        <v>6.5609999999999999</v>
      </c>
      <c r="DN465" s="8">
        <v>2.8000000000000001E-2</v>
      </c>
      <c r="DU465" s="8">
        <v>459.6</v>
      </c>
      <c r="DV465" s="8">
        <v>2.1</v>
      </c>
      <c r="DW465" s="8">
        <v>460.8</v>
      </c>
      <c r="DX465" s="8">
        <v>2.1</v>
      </c>
      <c r="DY465" s="8">
        <v>460.5</v>
      </c>
      <c r="DZ465" s="8">
        <v>2.1</v>
      </c>
      <c r="EA465" s="8">
        <v>16.100000000000001</v>
      </c>
      <c r="EB465" s="8">
        <v>0.1</v>
      </c>
      <c r="EC465" s="8">
        <v>14</v>
      </c>
      <c r="ED465" s="8">
        <v>0.1</v>
      </c>
      <c r="EE465" s="8">
        <v>14.2</v>
      </c>
      <c r="EF465" s="8">
        <v>0</v>
      </c>
      <c r="EG465" s="8">
        <v>7336.4</v>
      </c>
      <c r="EH465" s="8">
        <v>45.9</v>
      </c>
      <c r="EI465" s="8">
        <v>3328.1</v>
      </c>
      <c r="EJ465" s="8">
        <v>51.1</v>
      </c>
      <c r="EK465" s="8">
        <v>2115.6999999999998</v>
      </c>
      <c r="EL465" s="8">
        <v>36.700000000000003</v>
      </c>
      <c r="EM465" s="8">
        <v>460</v>
      </c>
      <c r="EO465" s="8">
        <v>460</v>
      </c>
      <c r="EQ465" s="8">
        <v>460</v>
      </c>
      <c r="ES465" s="8">
        <v>2.9</v>
      </c>
      <c r="EU465" s="8">
        <v>3</v>
      </c>
      <c r="EW465" s="8">
        <v>2.9</v>
      </c>
      <c r="EY465" s="8">
        <v>0.5</v>
      </c>
      <c r="EZ465" s="8">
        <v>460</v>
      </c>
      <c r="FB465" s="8">
        <v>460</v>
      </c>
      <c r="FD465" s="8">
        <v>460</v>
      </c>
      <c r="FF465" s="8">
        <v>5.7</v>
      </c>
      <c r="FH465" s="8">
        <v>5.6</v>
      </c>
      <c r="FJ465" s="8">
        <v>5</v>
      </c>
      <c r="FL465" s="8">
        <v>3710</v>
      </c>
      <c r="FN465" s="8">
        <v>0.86</v>
      </c>
      <c r="FO465" s="8">
        <v>460</v>
      </c>
      <c r="FP465" s="8">
        <v>460</v>
      </c>
      <c r="FQ465" s="8">
        <v>460</v>
      </c>
      <c r="FR465" s="8">
        <v>5.6</v>
      </c>
      <c r="FS465" s="8">
        <v>5.4</v>
      </c>
      <c r="FT465" s="8">
        <v>4.9000000000000004</v>
      </c>
      <c r="FU465" s="8">
        <v>3570</v>
      </c>
      <c r="FV465" s="8">
        <v>0.85</v>
      </c>
      <c r="FW465" s="8">
        <v>458.6</v>
      </c>
      <c r="FY465" s="8">
        <v>1.7</v>
      </c>
      <c r="GA465" s="8">
        <v>740.7</v>
      </c>
      <c r="GC465" s="8">
        <v>85</v>
      </c>
      <c r="GE465" s="8">
        <v>9415.7000000000007</v>
      </c>
      <c r="GT465" s="8">
        <v>266.88</v>
      </c>
      <c r="GU465" s="8">
        <v>1.19</v>
      </c>
      <c r="GV465" s="8">
        <v>121.4</v>
      </c>
      <c r="GW465" s="8">
        <v>0.33</v>
      </c>
      <c r="GX465" s="8">
        <v>121.89</v>
      </c>
      <c r="GY465" s="8">
        <v>0.33</v>
      </c>
      <c r="GZ465" s="8">
        <v>0.49</v>
      </c>
      <c r="HA465" s="8">
        <v>0.09</v>
      </c>
      <c r="HB465" s="8">
        <v>296.31</v>
      </c>
      <c r="HC465" s="8">
        <v>1.2</v>
      </c>
      <c r="HD465" s="8">
        <v>195.55</v>
      </c>
      <c r="HE465" s="8">
        <v>0.28000000000000003</v>
      </c>
      <c r="HF465" s="8">
        <v>129.79</v>
      </c>
      <c r="HG465" s="8">
        <v>0.31</v>
      </c>
      <c r="HH465" s="8">
        <v>65.760000000000005</v>
      </c>
      <c r="HI465" s="8">
        <v>0.28999999999999998</v>
      </c>
      <c r="HJ465" s="8">
        <v>258</v>
      </c>
      <c r="HK465" s="8">
        <v>0.05</v>
      </c>
      <c r="HL465" s="8">
        <v>119</v>
      </c>
      <c r="HM465" s="8">
        <v>0.33</v>
      </c>
      <c r="HN465" s="8">
        <v>119.37</v>
      </c>
      <c r="HO465" s="8">
        <v>0.05</v>
      </c>
      <c r="HP465" s="8">
        <v>0.37</v>
      </c>
      <c r="HQ465" s="8">
        <v>0.05</v>
      </c>
      <c r="HR465" s="8">
        <v>76.489999999999995</v>
      </c>
      <c r="HS465" s="8">
        <v>0.08</v>
      </c>
      <c r="HT465" s="8">
        <v>50.31</v>
      </c>
      <c r="HU465" s="8">
        <v>0.34</v>
      </c>
      <c r="HV465" s="8">
        <v>45.12</v>
      </c>
      <c r="HW465" s="8">
        <v>0.05</v>
      </c>
      <c r="HX465" s="8">
        <v>5.19</v>
      </c>
      <c r="HY465" s="8">
        <v>0.36</v>
      </c>
      <c r="HZ465" s="8">
        <v>75.86</v>
      </c>
      <c r="IA465" s="8">
        <v>0.08</v>
      </c>
      <c r="IB465" s="8">
        <v>57.6</v>
      </c>
      <c r="IC465" s="8">
        <v>0.31</v>
      </c>
      <c r="ID465" s="8">
        <v>44.71</v>
      </c>
      <c r="IE465" s="8">
        <v>0.05</v>
      </c>
      <c r="IF465" s="8">
        <v>12.88</v>
      </c>
      <c r="IG465" s="8">
        <v>0.34</v>
      </c>
      <c r="KB465" s="8">
        <v>301.57</v>
      </c>
      <c r="KC465" s="8">
        <v>1.3</v>
      </c>
      <c r="KD465" s="8">
        <v>194.76</v>
      </c>
      <c r="KE465" s="8">
        <v>0.44</v>
      </c>
      <c r="KF465" s="8">
        <v>131.15</v>
      </c>
      <c r="KG465" s="8">
        <v>0.33</v>
      </c>
      <c r="KH465" s="8">
        <v>63.62</v>
      </c>
      <c r="KI465" s="8">
        <v>0.35</v>
      </c>
      <c r="KJ465" s="8">
        <v>285.86</v>
      </c>
      <c r="KK465" s="8">
        <v>1.41</v>
      </c>
      <c r="KL465" s="8">
        <v>127.04</v>
      </c>
      <c r="KM465" s="8">
        <v>0.37</v>
      </c>
      <c r="KN465" s="8">
        <v>19.010000000000002</v>
      </c>
      <c r="KO465" s="8">
        <v>0.28000000000000003</v>
      </c>
      <c r="KP465" s="8">
        <v>272.5</v>
      </c>
      <c r="KQ465" s="8">
        <v>0.05</v>
      </c>
      <c r="KR465" s="8">
        <v>103.55</v>
      </c>
      <c r="KS465" s="8">
        <v>0.14000000000000001</v>
      </c>
      <c r="KT465" s="8">
        <v>123.44</v>
      </c>
      <c r="KU465" s="8">
        <v>0.05</v>
      </c>
      <c r="KV465" s="8">
        <v>19.89</v>
      </c>
      <c r="KW465" s="8">
        <v>0.05</v>
      </c>
      <c r="KX465" s="8">
        <v>78.239999999999995</v>
      </c>
      <c r="KY465" s="8">
        <v>0.19</v>
      </c>
      <c r="KZ465" s="8">
        <v>46.23</v>
      </c>
      <c r="LA465" s="8">
        <v>0.12</v>
      </c>
      <c r="LB465" s="8">
        <v>2.37</v>
      </c>
      <c r="LC465" s="8">
        <v>0.71</v>
      </c>
      <c r="LD465" s="8">
        <v>77.83</v>
      </c>
      <c r="LE465" s="8">
        <v>0.16</v>
      </c>
      <c r="LF465" s="8">
        <v>58.48</v>
      </c>
      <c r="LG465" s="8">
        <v>1.03</v>
      </c>
      <c r="LH465" s="8">
        <v>45.98</v>
      </c>
      <c r="LI465" s="8">
        <v>0.1</v>
      </c>
      <c r="LJ465" s="8">
        <v>12.5</v>
      </c>
      <c r="LK465" s="8">
        <v>1.0900000000000001</v>
      </c>
      <c r="LL465" s="8">
        <v>109.45</v>
      </c>
      <c r="LM465" s="8">
        <v>0.21</v>
      </c>
      <c r="MP465" s="8">
        <v>120.79</v>
      </c>
      <c r="MQ465" s="8">
        <v>0.35</v>
      </c>
      <c r="MR465" s="8">
        <v>120.54</v>
      </c>
      <c r="MS465" s="8">
        <v>0.33</v>
      </c>
      <c r="MT465" s="8">
        <v>109.45</v>
      </c>
      <c r="MU465" s="8">
        <v>0.21</v>
      </c>
      <c r="MV465" s="8">
        <v>110.11</v>
      </c>
      <c r="MW465" s="8">
        <v>0.21</v>
      </c>
      <c r="MX465" s="8">
        <v>56.24</v>
      </c>
      <c r="MY465" s="8">
        <v>0.09</v>
      </c>
      <c r="MZ465" s="8">
        <v>56.83</v>
      </c>
      <c r="NA465" s="8">
        <v>7.0000000000000007E-2</v>
      </c>
      <c r="NB465" s="8">
        <v>56.71</v>
      </c>
      <c r="NC465" s="8">
        <v>7.0000000000000007E-2</v>
      </c>
      <c r="ND465" s="8">
        <v>56.53</v>
      </c>
      <c r="NE465" s="8">
        <v>0.05</v>
      </c>
      <c r="NF465" s="8">
        <v>56.6</v>
      </c>
      <c r="NG465" s="8">
        <v>0.04</v>
      </c>
      <c r="NJ465" s="8">
        <v>120.67</v>
      </c>
      <c r="NK465" s="8">
        <v>0.32</v>
      </c>
      <c r="NL465" s="8">
        <v>114.15</v>
      </c>
      <c r="NM465" s="8">
        <v>0.32</v>
      </c>
      <c r="NN465" s="8">
        <v>51.36</v>
      </c>
      <c r="NO465" s="8">
        <v>0.66</v>
      </c>
      <c r="NP465" s="8">
        <v>57.65</v>
      </c>
      <c r="NQ465" s="8">
        <v>0.35</v>
      </c>
      <c r="NR465" s="8">
        <v>194.96</v>
      </c>
      <c r="NS465" s="8">
        <v>0.48</v>
      </c>
      <c r="NT465" s="8">
        <v>108.81</v>
      </c>
      <c r="NU465" s="8">
        <v>0.19</v>
      </c>
      <c r="NV465" s="8">
        <v>102.18</v>
      </c>
      <c r="NW465" s="8">
        <v>0.13</v>
      </c>
      <c r="NX465" s="8">
        <v>49.74</v>
      </c>
      <c r="NY465" s="8">
        <v>0.48</v>
      </c>
      <c r="NZ465" s="8">
        <v>60.21</v>
      </c>
      <c r="OA465" s="8">
        <v>0.84</v>
      </c>
      <c r="OB465" s="8">
        <v>119</v>
      </c>
      <c r="OC465" s="8">
        <v>0.33</v>
      </c>
      <c r="OD465" s="8">
        <v>103.55</v>
      </c>
      <c r="OE465" s="8">
        <v>0.14000000000000001</v>
      </c>
      <c r="OF465" s="8">
        <v>91.89</v>
      </c>
      <c r="OG465" s="8">
        <v>0.17</v>
      </c>
      <c r="OH465" s="8">
        <v>119</v>
      </c>
      <c r="OI465" s="8">
        <v>0.27</v>
      </c>
      <c r="OJ465" s="8">
        <v>121.07</v>
      </c>
      <c r="OK465" s="8">
        <v>0.34</v>
      </c>
      <c r="OL465" s="8">
        <v>108.59</v>
      </c>
      <c r="OM465" s="8">
        <v>0.14000000000000001</v>
      </c>
      <c r="ON465" s="8">
        <v>109.02</v>
      </c>
      <c r="OO465" s="8">
        <v>0.16</v>
      </c>
      <c r="OP465" s="8">
        <v>120.54</v>
      </c>
      <c r="OQ465" s="8">
        <v>0.33</v>
      </c>
      <c r="OR465" s="8">
        <v>110.11</v>
      </c>
      <c r="OS465" s="8">
        <v>0.21</v>
      </c>
      <c r="PJ465" s="8">
        <v>121.4</v>
      </c>
      <c r="PK465" s="8">
        <v>0.33</v>
      </c>
      <c r="PL465" s="8">
        <v>108.03</v>
      </c>
      <c r="PM465" s="8">
        <v>0.2</v>
      </c>
      <c r="PN465" s="8">
        <v>120.79</v>
      </c>
      <c r="PO465" s="8">
        <v>0.35</v>
      </c>
      <c r="PP465" s="8">
        <v>109.45</v>
      </c>
      <c r="PQ465" s="8">
        <v>0.21</v>
      </c>
      <c r="QH465" s="8">
        <v>48.58</v>
      </c>
      <c r="QI465" s="8">
        <v>0.61</v>
      </c>
      <c r="QV465" s="8">
        <v>196.56</v>
      </c>
      <c r="QW465" s="8">
        <v>0.32</v>
      </c>
      <c r="QX465" s="8">
        <v>94.49</v>
      </c>
      <c r="QY465" s="8">
        <v>0.3</v>
      </c>
      <c r="QZ465" s="8">
        <v>94.82</v>
      </c>
      <c r="RA465" s="8">
        <v>0.11</v>
      </c>
      <c r="RB465" s="8">
        <v>75.55</v>
      </c>
      <c r="RC465" s="8">
        <v>0.06</v>
      </c>
      <c r="RD465" s="8">
        <v>77.28</v>
      </c>
      <c r="RE465" s="8">
        <v>0.06</v>
      </c>
      <c r="RF465" s="8">
        <v>75.31</v>
      </c>
      <c r="RG465" s="8">
        <v>0.06</v>
      </c>
      <c r="RH465" s="8">
        <v>77.319999999999993</v>
      </c>
      <c r="RI465" s="8">
        <v>0.06</v>
      </c>
      <c r="RJ465" s="8">
        <v>75.81</v>
      </c>
      <c r="RK465" s="8">
        <v>0.06</v>
      </c>
      <c r="RL465" s="8">
        <v>75.900000000000006</v>
      </c>
      <c r="RM465" s="8">
        <v>7.0000000000000007E-2</v>
      </c>
      <c r="RN465" s="8">
        <v>75.819999999999993</v>
      </c>
      <c r="RO465" s="8">
        <v>7.0000000000000007E-2</v>
      </c>
      <c r="RP465" s="8">
        <v>79.62</v>
      </c>
      <c r="RQ465" s="8">
        <v>0.1</v>
      </c>
      <c r="RR465" s="8">
        <v>77.819999999999993</v>
      </c>
      <c r="RS465" s="8">
        <v>0.06</v>
      </c>
      <c r="RT465" s="8">
        <v>77.5</v>
      </c>
      <c r="RU465" s="8">
        <v>0.05</v>
      </c>
      <c r="RV465" s="8">
        <v>76.06</v>
      </c>
      <c r="RW465" s="8">
        <v>0.08</v>
      </c>
      <c r="RX465" s="8">
        <v>77.31</v>
      </c>
      <c r="RY465" s="8">
        <v>7.0000000000000007E-2</v>
      </c>
      <c r="RZ465" s="8">
        <v>77.22</v>
      </c>
      <c r="SA465" s="8">
        <v>0.06</v>
      </c>
      <c r="SB465" s="8">
        <v>77.290000000000006</v>
      </c>
      <c r="SC465" s="8">
        <v>0.05</v>
      </c>
      <c r="SD465" s="8">
        <v>76.88</v>
      </c>
      <c r="SE465" s="8">
        <v>0.06</v>
      </c>
      <c r="SF465" s="8">
        <v>75.84</v>
      </c>
      <c r="SG465" s="8">
        <v>7.0000000000000007E-2</v>
      </c>
      <c r="SH465" s="8">
        <v>76.400000000000006</v>
      </c>
      <c r="SI465" s="8">
        <v>7.0000000000000007E-2</v>
      </c>
      <c r="SJ465" s="8">
        <v>75.5</v>
      </c>
      <c r="SK465" s="8">
        <v>7.0000000000000007E-2</v>
      </c>
      <c r="SL465" s="8">
        <v>75.25</v>
      </c>
      <c r="SM465" s="8">
        <v>0.08</v>
      </c>
      <c r="SN465" s="8">
        <v>75.239999999999995</v>
      </c>
      <c r="SO465" s="8">
        <v>7.0000000000000007E-2</v>
      </c>
      <c r="SP465" s="8">
        <v>75.239999999999995</v>
      </c>
      <c r="SQ465" s="8">
        <v>7.0000000000000007E-2</v>
      </c>
      <c r="SR465" s="8">
        <v>75.64</v>
      </c>
      <c r="SS465" s="8">
        <v>7.0000000000000007E-2</v>
      </c>
      <c r="ST465" s="8">
        <v>75.37</v>
      </c>
      <c r="SU465" s="8">
        <v>7.0000000000000007E-2</v>
      </c>
      <c r="SV465" s="8">
        <v>75.290000000000006</v>
      </c>
      <c r="SW465" s="8">
        <v>0.05</v>
      </c>
      <c r="SX465" s="8">
        <v>80.650000000000006</v>
      </c>
      <c r="SY465" s="8">
        <v>7.0000000000000007E-2</v>
      </c>
      <c r="SZ465" s="8">
        <v>80.099999999999994</v>
      </c>
      <c r="TA465" s="8">
        <v>0.1</v>
      </c>
      <c r="TD465" s="8">
        <v>76.510000000000005</v>
      </c>
      <c r="TE465" s="8">
        <v>7.0000000000000007E-2</v>
      </c>
      <c r="TF465" s="8">
        <v>75.41</v>
      </c>
      <c r="TG465" s="8">
        <v>0.06</v>
      </c>
      <c r="TH465" s="8">
        <v>75.66</v>
      </c>
      <c r="TI465" s="8">
        <v>7.0000000000000007E-2</v>
      </c>
      <c r="TJ465" s="8">
        <v>75.819999999999993</v>
      </c>
      <c r="TK465" s="8">
        <v>7.0000000000000007E-2</v>
      </c>
      <c r="TL465" s="8">
        <v>76.760000000000005</v>
      </c>
      <c r="TN465" s="8">
        <v>75.19</v>
      </c>
      <c r="TO465" s="8">
        <v>7.0000000000000007E-2</v>
      </c>
      <c r="TP465" s="8">
        <v>80.08</v>
      </c>
      <c r="TQ465" s="8">
        <v>0.08</v>
      </c>
      <c r="TR465" s="8">
        <v>80.08</v>
      </c>
      <c r="TS465" s="8">
        <v>7.0000000000000007E-2</v>
      </c>
      <c r="TT465" s="8">
        <v>77.36</v>
      </c>
      <c r="TU465" s="8">
        <v>7.0000000000000007E-2</v>
      </c>
      <c r="TV465" s="8">
        <v>75.7</v>
      </c>
      <c r="TW465" s="8">
        <v>7.0000000000000007E-2</v>
      </c>
      <c r="TX465" s="8">
        <v>75.27</v>
      </c>
      <c r="TY465" s="8">
        <v>7.0000000000000007E-2</v>
      </c>
      <c r="UL465" s="8">
        <v>75.37</v>
      </c>
      <c r="UM465" s="8">
        <v>7.0000000000000007E-2</v>
      </c>
      <c r="WJ465" s="8" t="s">
        <v>584</v>
      </c>
      <c r="WK465" s="8">
        <v>74.992999999999995</v>
      </c>
      <c r="WL465" s="8">
        <v>1.4E-2</v>
      </c>
      <c r="WM465" s="8">
        <v>62.008000000000003</v>
      </c>
      <c r="WN465" s="8">
        <v>2.3E-2</v>
      </c>
      <c r="WO465" s="8">
        <v>56.680999999999997</v>
      </c>
      <c r="WP465" s="8">
        <v>1.9E-2</v>
      </c>
      <c r="WQ465" s="8">
        <v>54.22</v>
      </c>
      <c r="WR465" s="8">
        <v>2.1000000000000001E-2</v>
      </c>
      <c r="WS465" s="8">
        <v>94.908000000000001</v>
      </c>
      <c r="WT465" s="8">
        <v>0.115</v>
      </c>
      <c r="WU465" s="8">
        <v>75.007000000000005</v>
      </c>
      <c r="WV465" s="8">
        <v>2.7E-2</v>
      </c>
      <c r="WW465" s="8">
        <v>2699.3</v>
      </c>
      <c r="WX465" s="8">
        <v>3.4</v>
      </c>
      <c r="WY465" s="8">
        <v>2663.5</v>
      </c>
      <c r="WZ465" s="8">
        <v>3.4</v>
      </c>
      <c r="XA465" s="8">
        <v>0.53300000000000003</v>
      </c>
      <c r="XB465" s="8">
        <v>3.0000000000000001E-3</v>
      </c>
      <c r="XC465" s="8">
        <v>-0.24199999999999999</v>
      </c>
      <c r="XD465" s="8">
        <v>2E-3</v>
      </c>
      <c r="XE465" s="8">
        <v>0.14799999999999999</v>
      </c>
      <c r="XF465" s="8">
        <v>4.0000000000000001E-3</v>
      </c>
      <c r="XG465" s="8">
        <v>1.5076000000000001</v>
      </c>
      <c r="XH465" s="8">
        <v>3.8E-3</v>
      </c>
      <c r="XI465" s="8">
        <v>29.425999999999998</v>
      </c>
      <c r="XJ465" s="8">
        <v>1E-3</v>
      </c>
      <c r="XK465" s="8">
        <v>9452</v>
      </c>
      <c r="XL465" s="8">
        <v>38</v>
      </c>
      <c r="XM465" s="8">
        <v>1310</v>
      </c>
      <c r="XO465" s="1">
        <v>0</v>
      </c>
      <c r="XP465" s="2">
        <v>0</v>
      </c>
      <c r="XQ465" s="4">
        <v>13.029</v>
      </c>
      <c r="XR465" s="4">
        <v>0.23100000000000001</v>
      </c>
      <c r="XS465" s="45">
        <f t="shared" si="355"/>
        <v>1.3128759850668388</v>
      </c>
      <c r="XT465" s="9">
        <f t="shared" si="374"/>
        <v>12379.518064271724</v>
      </c>
      <c r="XU465" s="46">
        <f t="shared" si="375"/>
        <v>166.78040047244096</v>
      </c>
      <c r="XV465" s="9">
        <f t="shared" si="356"/>
        <v>0</v>
      </c>
      <c r="XW465" s="9">
        <f t="shared" si="376"/>
        <v>0</v>
      </c>
      <c r="XX465" s="9">
        <f t="shared" si="377"/>
        <v>12379.518064271724</v>
      </c>
      <c r="XY465" s="15">
        <f t="shared" si="378"/>
        <v>8.7875548723266757E-3</v>
      </c>
      <c r="XZ465" s="9">
        <f t="shared" si="379"/>
        <v>27.614513985066537</v>
      </c>
      <c r="YA465" s="9">
        <f t="shared" si="380"/>
        <v>55.368124014933159</v>
      </c>
      <c r="YB465" s="10">
        <v>14.097807217976596</v>
      </c>
      <c r="YC465" s="10">
        <v>13.082738694604251</v>
      </c>
      <c r="YD465" s="3">
        <v>1.3948942842055841E-2</v>
      </c>
      <c r="YE465" s="9">
        <v>38.165544978081947</v>
      </c>
      <c r="YF465" s="15">
        <v>8.7875548723266757E-3</v>
      </c>
      <c r="YG465" s="9">
        <v>27.614513985066537</v>
      </c>
      <c r="YH465" s="15">
        <v>8.3521070126892621E-3</v>
      </c>
      <c r="YI465" s="9">
        <v>22.675217705711596</v>
      </c>
      <c r="YJ465" s="9">
        <f t="shared" si="381"/>
        <v>74.992999999999995</v>
      </c>
      <c r="YK465" s="9">
        <f t="shared" si="382"/>
        <v>62.008009018607844</v>
      </c>
      <c r="YL465" s="9">
        <f t="shared" si="383"/>
        <v>22.355258884655136</v>
      </c>
      <c r="YM465" s="9">
        <f t="shared" si="357"/>
        <v>65107.043520156141</v>
      </c>
      <c r="YN465" s="9">
        <f t="shared" si="358"/>
        <v>58307.161623894543</v>
      </c>
      <c r="YO465" s="9">
        <f t="shared" si="359"/>
        <v>8142</v>
      </c>
      <c r="YP465" s="14">
        <f t="shared" si="360"/>
        <v>0.42681474226973704</v>
      </c>
      <c r="YQ465" s="9">
        <f t="shared" si="361"/>
        <v>61205.235026968585</v>
      </c>
      <c r="YR465" s="9">
        <f t="shared" si="362"/>
        <v>54405.353130706986</v>
      </c>
      <c r="YS465" s="10">
        <f t="shared" si="363"/>
        <v>6.4753739977749243</v>
      </c>
      <c r="YT465" s="15">
        <f t="shared" si="364"/>
        <v>0.14500910840404399</v>
      </c>
      <c r="YU465" s="16">
        <f t="shared" si="365"/>
        <v>-5.2592551004114014</v>
      </c>
      <c r="YV465" s="16">
        <f t="shared" si="366"/>
        <v>-19.624875985066836</v>
      </c>
      <c r="YW465" s="47">
        <f t="shared" si="367"/>
        <v>52.039684148372203</v>
      </c>
      <c r="YX465" s="5">
        <f t="shared" si="368"/>
        <v>65107.043520156141</v>
      </c>
      <c r="YY465" s="5">
        <f t="shared" si="369"/>
        <v>61146.107515064614</v>
      </c>
      <c r="YZ465" s="5">
        <f t="shared" si="370"/>
        <v>3960.9360050915293</v>
      </c>
      <c r="ZA465" s="5">
        <f t="shared" si="371"/>
        <v>0</v>
      </c>
      <c r="ZB465" s="5">
        <f t="shared" si="372"/>
        <v>65107.043520156141</v>
      </c>
      <c r="ZC465" s="6">
        <f t="shared" si="373"/>
        <v>1</v>
      </c>
    </row>
    <row r="466" spans="1:679" s="8" customFormat="1" x14ac:dyDescent="0.25">
      <c r="A466" s="8">
        <v>2</v>
      </c>
      <c r="B466" s="8" t="s">
        <v>1097</v>
      </c>
      <c r="C466" s="8" t="s">
        <v>1098</v>
      </c>
      <c r="D466" s="8" t="s">
        <v>1097</v>
      </c>
      <c r="E466" s="8" t="s">
        <v>3314</v>
      </c>
      <c r="F466" s="8" t="s">
        <v>3316</v>
      </c>
      <c r="G466" s="8" t="s">
        <v>3316</v>
      </c>
      <c r="H466" s="8" t="s">
        <v>3325</v>
      </c>
      <c r="I466" s="8" t="s">
        <v>3310</v>
      </c>
      <c r="J466" s="8" t="s">
        <v>3310</v>
      </c>
      <c r="K466" s="8">
        <v>866</v>
      </c>
      <c r="L466" s="8">
        <v>5.75</v>
      </c>
      <c r="N466" s="7">
        <v>60</v>
      </c>
      <c r="O466" s="7">
        <v>0</v>
      </c>
      <c r="P466" s="8" t="s">
        <v>3369</v>
      </c>
      <c r="Q466" s="8" t="s">
        <v>1078</v>
      </c>
      <c r="R466" s="8" t="s">
        <v>1099</v>
      </c>
      <c r="S466" s="8" t="s">
        <v>119</v>
      </c>
      <c r="T466" s="8" t="s">
        <v>120</v>
      </c>
      <c r="U466" s="8" t="s">
        <v>135</v>
      </c>
      <c r="V466" s="8" t="s">
        <v>3378</v>
      </c>
      <c r="W466" s="8" t="s">
        <v>3382</v>
      </c>
      <c r="X466" s="8" t="s">
        <v>3388</v>
      </c>
      <c r="Y466" s="8" t="s">
        <v>3388</v>
      </c>
      <c r="Z466" s="8" t="s">
        <v>122</v>
      </c>
      <c r="AA466" s="8" t="s">
        <v>123</v>
      </c>
      <c r="AB466" s="8" t="s">
        <v>124</v>
      </c>
      <c r="AC466" s="8" t="s">
        <v>163</v>
      </c>
      <c r="AD466" s="8" t="s">
        <v>126</v>
      </c>
      <c r="AE466" s="8" t="s">
        <v>3393</v>
      </c>
      <c r="AF466" s="8" t="s">
        <v>127</v>
      </c>
      <c r="AG466" s="8">
        <v>75</v>
      </c>
      <c r="AH466" s="8">
        <v>62</v>
      </c>
      <c r="AI466" s="8">
        <v>95</v>
      </c>
      <c r="AJ466" s="8">
        <v>75</v>
      </c>
      <c r="AK466" s="8">
        <v>6.4</v>
      </c>
      <c r="AL466" s="8">
        <v>6.2</v>
      </c>
      <c r="AM466" s="8">
        <v>6.4</v>
      </c>
      <c r="AN466" s="8">
        <v>6.2</v>
      </c>
      <c r="AO466" s="8">
        <v>459.7</v>
      </c>
      <c r="AP466" s="8">
        <v>0</v>
      </c>
      <c r="AQ466" s="8">
        <v>16.399999999999999</v>
      </c>
      <c r="AR466" s="8">
        <v>0</v>
      </c>
      <c r="AS466" s="8">
        <v>54029</v>
      </c>
      <c r="AT466" s="8">
        <v>90</v>
      </c>
      <c r="AU466" s="8">
        <v>53601</v>
      </c>
      <c r="AV466" s="8">
        <v>423</v>
      </c>
      <c r="AW466" s="8">
        <v>6893</v>
      </c>
      <c r="AX466" s="8">
        <v>106</v>
      </c>
      <c r="AY466" s="8">
        <v>60929</v>
      </c>
      <c r="AZ466" s="8">
        <v>143</v>
      </c>
      <c r="BA466" s="8">
        <v>6.2664815389999999</v>
      </c>
      <c r="BB466" s="8">
        <v>854</v>
      </c>
      <c r="BC466" s="8">
        <v>1310</v>
      </c>
      <c r="BE466" s="8">
        <v>5.5568240260000001</v>
      </c>
      <c r="CO466" s="8" t="s">
        <v>1100</v>
      </c>
      <c r="CP466" s="8" t="s">
        <v>1101</v>
      </c>
      <c r="CQ466" s="8">
        <v>74.965999999999994</v>
      </c>
      <c r="CR466" s="8">
        <v>8.0000000000000002E-3</v>
      </c>
      <c r="CS466" s="8">
        <v>62.01</v>
      </c>
      <c r="CT466" s="8">
        <v>1.4999999999999999E-2</v>
      </c>
      <c r="CU466" s="8">
        <v>94.974999999999994</v>
      </c>
      <c r="CV466" s="8">
        <v>7.0000000000000007E-2</v>
      </c>
      <c r="CW466" s="8">
        <v>75.001999999999995</v>
      </c>
      <c r="CX466" s="8">
        <v>2.5000000000000001E-2</v>
      </c>
      <c r="CY466" s="8">
        <v>74.98</v>
      </c>
      <c r="CZ466" s="8">
        <v>0.15</v>
      </c>
      <c r="DA466" s="8">
        <v>57.01</v>
      </c>
      <c r="DB466" s="8">
        <v>0.08</v>
      </c>
      <c r="DC466" s="8">
        <v>60.57</v>
      </c>
      <c r="DD466" s="8">
        <v>0.01</v>
      </c>
      <c r="DE466" s="8">
        <v>0.152</v>
      </c>
      <c r="DF466" s="8">
        <v>4.0000000000000001E-3</v>
      </c>
      <c r="DG466" s="8">
        <v>1.512</v>
      </c>
      <c r="DH466" s="8">
        <v>4.3E-3</v>
      </c>
      <c r="DI466" s="8">
        <v>54029</v>
      </c>
      <c r="DJ466" s="8">
        <v>90</v>
      </c>
      <c r="DK466" s="8">
        <v>6893</v>
      </c>
      <c r="DL466" s="8">
        <v>106</v>
      </c>
      <c r="DM466" s="8">
        <v>6.266</v>
      </c>
      <c r="DN466" s="8">
        <v>2.3E-2</v>
      </c>
      <c r="DU466" s="8">
        <v>459.7</v>
      </c>
      <c r="DV466" s="8">
        <v>2</v>
      </c>
      <c r="DW466" s="8">
        <v>460.8</v>
      </c>
      <c r="DX466" s="8">
        <v>2</v>
      </c>
      <c r="DY466" s="8">
        <v>460.5</v>
      </c>
      <c r="DZ466" s="8">
        <v>2</v>
      </c>
      <c r="EA466" s="8">
        <v>16.399999999999999</v>
      </c>
      <c r="EB466" s="8">
        <v>0</v>
      </c>
      <c r="EC466" s="8">
        <v>14.3</v>
      </c>
      <c r="ED466" s="8">
        <v>0</v>
      </c>
      <c r="EE466" s="8">
        <v>14.4</v>
      </c>
      <c r="EF466" s="8">
        <v>0</v>
      </c>
      <c r="EG466" s="8">
        <v>7481.4</v>
      </c>
      <c r="EH466" s="8">
        <v>41.6</v>
      </c>
      <c r="EI466" s="8">
        <v>3351.9</v>
      </c>
      <c r="EJ466" s="8">
        <v>48.8</v>
      </c>
      <c r="EK466" s="8">
        <v>2241.9</v>
      </c>
      <c r="EL466" s="8">
        <v>33</v>
      </c>
      <c r="EM466" s="8">
        <v>460</v>
      </c>
      <c r="EO466" s="8">
        <v>460</v>
      </c>
      <c r="EQ466" s="8">
        <v>460</v>
      </c>
      <c r="ES466" s="8">
        <v>2.8</v>
      </c>
      <c r="EU466" s="8">
        <v>3</v>
      </c>
      <c r="EW466" s="8">
        <v>2.9</v>
      </c>
      <c r="EY466" s="8">
        <v>0.5</v>
      </c>
      <c r="EZ466" s="8">
        <v>460</v>
      </c>
      <c r="FB466" s="8">
        <v>460</v>
      </c>
      <c r="FD466" s="8">
        <v>460</v>
      </c>
      <c r="FF466" s="8">
        <v>5.9</v>
      </c>
      <c r="FH466" s="8">
        <v>5.8</v>
      </c>
      <c r="FJ466" s="8">
        <v>5.2</v>
      </c>
      <c r="FL466" s="8">
        <v>3880</v>
      </c>
      <c r="FN466" s="8">
        <v>0.87</v>
      </c>
      <c r="FO466" s="8">
        <v>460</v>
      </c>
      <c r="FP466" s="8">
        <v>460</v>
      </c>
      <c r="FQ466" s="8">
        <v>460</v>
      </c>
      <c r="FR466" s="8">
        <v>5.8</v>
      </c>
      <c r="FS466" s="8">
        <v>5.5</v>
      </c>
      <c r="FT466" s="8">
        <v>5.0999999999999996</v>
      </c>
      <c r="FU466" s="8">
        <v>3700</v>
      </c>
      <c r="FV466" s="8">
        <v>0.86</v>
      </c>
      <c r="FW466" s="8">
        <v>458.6</v>
      </c>
      <c r="FY466" s="8">
        <v>1.7</v>
      </c>
      <c r="GA466" s="8">
        <v>749.2</v>
      </c>
      <c r="GC466" s="8">
        <v>85</v>
      </c>
      <c r="GE466" s="8">
        <v>9724.2000000000007</v>
      </c>
      <c r="GT466" s="8">
        <v>277.63</v>
      </c>
      <c r="GU466" s="8">
        <v>0.52</v>
      </c>
      <c r="GV466" s="8">
        <v>124.2</v>
      </c>
      <c r="GW466" s="8">
        <v>0.17</v>
      </c>
      <c r="GX466" s="8">
        <v>124.84</v>
      </c>
      <c r="GY466" s="8">
        <v>0.14000000000000001</v>
      </c>
      <c r="GZ466" s="8">
        <v>0.65</v>
      </c>
      <c r="HA466" s="8">
        <v>0.1</v>
      </c>
      <c r="HB466" s="8">
        <v>306.77999999999997</v>
      </c>
      <c r="HC466" s="8">
        <v>0.56999999999999995</v>
      </c>
      <c r="HD466" s="8">
        <v>200.1</v>
      </c>
      <c r="HE466" s="8">
        <v>0.13</v>
      </c>
      <c r="HF466" s="8">
        <v>132.47</v>
      </c>
      <c r="HG466" s="8">
        <v>0.14000000000000001</v>
      </c>
      <c r="HH466" s="8">
        <v>67.63</v>
      </c>
      <c r="HI466" s="8">
        <v>0.16</v>
      </c>
      <c r="HJ466" s="8">
        <v>270.60000000000002</v>
      </c>
      <c r="HK466" s="8">
        <v>0.05</v>
      </c>
      <c r="HL466" s="8">
        <v>121.9</v>
      </c>
      <c r="HM466" s="8">
        <v>0.15</v>
      </c>
      <c r="HN466" s="8">
        <v>122.91</v>
      </c>
      <c r="HO466" s="8">
        <v>0.05</v>
      </c>
      <c r="HP466" s="8">
        <v>1.01</v>
      </c>
      <c r="HQ466" s="8">
        <v>0.05</v>
      </c>
      <c r="HR466" s="8">
        <v>76.959999999999994</v>
      </c>
      <c r="HS466" s="8">
        <v>0.05</v>
      </c>
      <c r="HT466" s="8">
        <v>50.36</v>
      </c>
      <c r="HU466" s="8">
        <v>0.23</v>
      </c>
      <c r="HV466" s="8">
        <v>45.42</v>
      </c>
      <c r="HW466" s="8">
        <v>0.03</v>
      </c>
      <c r="HX466" s="8">
        <v>4.9400000000000004</v>
      </c>
      <c r="HY466" s="8">
        <v>0.25</v>
      </c>
      <c r="HZ466" s="8">
        <v>76.33</v>
      </c>
      <c r="IA466" s="8">
        <v>0.05</v>
      </c>
      <c r="IB466" s="8">
        <v>57.78</v>
      </c>
      <c r="IC466" s="8">
        <v>0.21</v>
      </c>
      <c r="ID466" s="8">
        <v>45.02</v>
      </c>
      <c r="IE466" s="8">
        <v>0.03</v>
      </c>
      <c r="IF466" s="8">
        <v>12.77</v>
      </c>
      <c r="IG466" s="8">
        <v>0.22</v>
      </c>
      <c r="KB466" s="8">
        <v>312.74</v>
      </c>
      <c r="KC466" s="8">
        <v>0.61</v>
      </c>
      <c r="KD466" s="8">
        <v>199.87</v>
      </c>
      <c r="KE466" s="8">
        <v>0.26</v>
      </c>
      <c r="KF466" s="8">
        <v>133.97</v>
      </c>
      <c r="KG466" s="8">
        <v>0.15</v>
      </c>
      <c r="KH466" s="8">
        <v>65.900000000000006</v>
      </c>
      <c r="KI466" s="8">
        <v>0.26</v>
      </c>
      <c r="KJ466" s="8">
        <v>297.22000000000003</v>
      </c>
      <c r="KK466" s="8">
        <v>0.73</v>
      </c>
      <c r="KL466" s="8">
        <v>130.03</v>
      </c>
      <c r="KM466" s="8">
        <v>0.19</v>
      </c>
      <c r="KN466" s="8">
        <v>19.52</v>
      </c>
      <c r="KO466" s="8">
        <v>0.19</v>
      </c>
      <c r="KP466" s="8">
        <v>286.89999999999998</v>
      </c>
      <c r="KQ466" s="8">
        <v>0.05</v>
      </c>
      <c r="KR466" s="8">
        <v>105.76</v>
      </c>
      <c r="KS466" s="8">
        <v>0.09</v>
      </c>
      <c r="KT466" s="8">
        <v>127.32</v>
      </c>
      <c r="KU466" s="8">
        <v>0.05</v>
      </c>
      <c r="KV466" s="8">
        <v>21.56</v>
      </c>
      <c r="KW466" s="8">
        <v>0.05</v>
      </c>
      <c r="KX466" s="8">
        <v>78.569999999999993</v>
      </c>
      <c r="KY466" s="8">
        <v>0.16</v>
      </c>
      <c r="KZ466" s="8">
        <v>46.45</v>
      </c>
      <c r="LA466" s="8">
        <v>0.1</v>
      </c>
      <c r="LB466" s="8">
        <v>2.2200000000000002</v>
      </c>
      <c r="LC466" s="8">
        <v>0.66</v>
      </c>
      <c r="LD466" s="8">
        <v>78.180000000000007</v>
      </c>
      <c r="LE466" s="8">
        <v>0.13</v>
      </c>
      <c r="LF466" s="8">
        <v>59.18</v>
      </c>
      <c r="LG466" s="8">
        <v>0.76</v>
      </c>
      <c r="LH466" s="8">
        <v>46.2</v>
      </c>
      <c r="LI466" s="8">
        <v>0.08</v>
      </c>
      <c r="LJ466" s="8">
        <v>12.98</v>
      </c>
      <c r="LK466" s="8">
        <v>0.81</v>
      </c>
      <c r="LL466" s="8">
        <v>111.85</v>
      </c>
      <c r="LM466" s="8">
        <v>0.16</v>
      </c>
      <c r="MP466" s="8">
        <v>123.71</v>
      </c>
      <c r="MQ466" s="8">
        <v>0.17</v>
      </c>
      <c r="MR466" s="8">
        <v>123.46</v>
      </c>
      <c r="MS466" s="8">
        <v>0.16</v>
      </c>
      <c r="MT466" s="8">
        <v>111.85</v>
      </c>
      <c r="MU466" s="8">
        <v>0.16</v>
      </c>
      <c r="MV466" s="8">
        <v>112.52</v>
      </c>
      <c r="MW466" s="8">
        <v>0.17</v>
      </c>
      <c r="MX466" s="8">
        <v>56.39</v>
      </c>
      <c r="MY466" s="8">
        <v>0.09</v>
      </c>
      <c r="MZ466" s="8">
        <v>57</v>
      </c>
      <c r="NA466" s="8">
        <v>7.0000000000000007E-2</v>
      </c>
      <c r="NB466" s="8">
        <v>56.88</v>
      </c>
      <c r="NC466" s="8">
        <v>0.06</v>
      </c>
      <c r="ND466" s="8">
        <v>56.68</v>
      </c>
      <c r="NE466" s="8">
        <v>0.04</v>
      </c>
      <c r="NF466" s="8">
        <v>56.74</v>
      </c>
      <c r="NG466" s="8">
        <v>0.03</v>
      </c>
      <c r="NJ466" s="8">
        <v>123.64</v>
      </c>
      <c r="NK466" s="8">
        <v>0.14000000000000001</v>
      </c>
      <c r="NL466" s="8">
        <v>116.83</v>
      </c>
      <c r="NM466" s="8">
        <v>0.16</v>
      </c>
      <c r="NN466" s="8">
        <v>51.3</v>
      </c>
      <c r="NO466" s="8">
        <v>0.54</v>
      </c>
      <c r="NP466" s="8">
        <v>57.9</v>
      </c>
      <c r="NQ466" s="8">
        <v>0.27</v>
      </c>
      <c r="NR466" s="8">
        <v>200.04</v>
      </c>
      <c r="NS466" s="8">
        <v>0.32</v>
      </c>
      <c r="NT466" s="8">
        <v>111.38</v>
      </c>
      <c r="NU466" s="8">
        <v>0.13</v>
      </c>
      <c r="NV466" s="8">
        <v>104.37</v>
      </c>
      <c r="NW466" s="8">
        <v>7.0000000000000007E-2</v>
      </c>
      <c r="NX466" s="8">
        <v>49.93</v>
      </c>
      <c r="NY466" s="8">
        <v>0.48</v>
      </c>
      <c r="NZ466" s="8">
        <v>60.97</v>
      </c>
      <c r="OA466" s="8">
        <v>0.61</v>
      </c>
      <c r="OB466" s="8">
        <v>121.9</v>
      </c>
      <c r="OC466" s="8">
        <v>0.15</v>
      </c>
      <c r="OD466" s="8">
        <v>105.76</v>
      </c>
      <c r="OE466" s="8">
        <v>0.09</v>
      </c>
      <c r="OF466" s="8">
        <v>92.04</v>
      </c>
      <c r="OG466" s="8">
        <v>0.18</v>
      </c>
      <c r="OH466" s="8">
        <v>121.95</v>
      </c>
      <c r="OI466" s="8">
        <v>0.12</v>
      </c>
      <c r="OJ466" s="8">
        <v>124.05</v>
      </c>
      <c r="OK466" s="8">
        <v>0.15</v>
      </c>
      <c r="OL466" s="8">
        <v>111.67</v>
      </c>
      <c r="OM466" s="8">
        <v>0.09</v>
      </c>
      <c r="ON466" s="8">
        <v>112.08</v>
      </c>
      <c r="OO466" s="8">
        <v>0.1</v>
      </c>
      <c r="OP466" s="8">
        <v>123.46</v>
      </c>
      <c r="OQ466" s="8">
        <v>0.16</v>
      </c>
      <c r="OR466" s="8">
        <v>112.52</v>
      </c>
      <c r="OS466" s="8">
        <v>0.17</v>
      </c>
      <c r="PJ466" s="8">
        <v>124.2</v>
      </c>
      <c r="PK466" s="8">
        <v>0.17</v>
      </c>
      <c r="PL466" s="8">
        <v>110.51</v>
      </c>
      <c r="PM466" s="8">
        <v>0.17</v>
      </c>
      <c r="PN466" s="8">
        <v>123.71</v>
      </c>
      <c r="PO466" s="8">
        <v>0.17</v>
      </c>
      <c r="PP466" s="8">
        <v>111.85</v>
      </c>
      <c r="PQ466" s="8">
        <v>0.16</v>
      </c>
      <c r="QH466" s="8">
        <v>48.65</v>
      </c>
      <c r="QI466" s="8">
        <v>0.57999999999999996</v>
      </c>
      <c r="QV466" s="8">
        <v>201.06</v>
      </c>
      <c r="QW466" s="8">
        <v>0.16</v>
      </c>
      <c r="QX466" s="8">
        <v>94.67</v>
      </c>
      <c r="QY466" s="8">
        <v>0.28999999999999998</v>
      </c>
      <c r="QZ466" s="8">
        <v>94.72</v>
      </c>
      <c r="RA466" s="8">
        <v>0.09</v>
      </c>
      <c r="RB466" s="8">
        <v>75.53</v>
      </c>
      <c r="RC466" s="8">
        <v>0.06</v>
      </c>
      <c r="RD466" s="8">
        <v>77.25</v>
      </c>
      <c r="RE466" s="8">
        <v>0.06</v>
      </c>
      <c r="RF466" s="8">
        <v>75.3</v>
      </c>
      <c r="RG466" s="8">
        <v>0.06</v>
      </c>
      <c r="RH466" s="8">
        <v>77.33</v>
      </c>
      <c r="RI466" s="8">
        <v>7.0000000000000007E-2</v>
      </c>
      <c r="RJ466" s="8">
        <v>75.790000000000006</v>
      </c>
      <c r="RK466" s="8">
        <v>0.06</v>
      </c>
      <c r="RL466" s="8">
        <v>75.849999999999994</v>
      </c>
      <c r="RM466" s="8">
        <v>7.0000000000000007E-2</v>
      </c>
      <c r="RN466" s="8">
        <v>75.760000000000005</v>
      </c>
      <c r="RO466" s="8">
        <v>7.0000000000000007E-2</v>
      </c>
      <c r="RP466" s="8">
        <v>79.61</v>
      </c>
      <c r="RQ466" s="8">
        <v>0.11</v>
      </c>
      <c r="RR466" s="8">
        <v>77.81</v>
      </c>
      <c r="RS466" s="8">
        <v>0.06</v>
      </c>
      <c r="RT466" s="8">
        <v>77.5</v>
      </c>
      <c r="RU466" s="8">
        <v>0.06</v>
      </c>
      <c r="RV466" s="8">
        <v>76.040000000000006</v>
      </c>
      <c r="RW466" s="8">
        <v>0.09</v>
      </c>
      <c r="RX466" s="8">
        <v>77.3</v>
      </c>
      <c r="RY466" s="8">
        <v>0.08</v>
      </c>
      <c r="RZ466" s="8">
        <v>77.17</v>
      </c>
      <c r="SA466" s="8">
        <v>7.0000000000000007E-2</v>
      </c>
      <c r="SB466" s="8">
        <v>77.27</v>
      </c>
      <c r="SC466" s="8">
        <v>0.06</v>
      </c>
      <c r="SD466" s="8">
        <v>76.86</v>
      </c>
      <c r="SE466" s="8">
        <v>0.08</v>
      </c>
      <c r="SF466" s="8">
        <v>75.790000000000006</v>
      </c>
      <c r="SG466" s="8">
        <v>7.0000000000000007E-2</v>
      </c>
      <c r="SH466" s="8">
        <v>76.349999999999994</v>
      </c>
      <c r="SI466" s="8">
        <v>7.0000000000000007E-2</v>
      </c>
      <c r="SJ466" s="8">
        <v>75.5</v>
      </c>
      <c r="SK466" s="8">
        <v>0.08</v>
      </c>
      <c r="SL466" s="8">
        <v>75.260000000000005</v>
      </c>
      <c r="SM466" s="8">
        <v>0.09</v>
      </c>
      <c r="SN466" s="8">
        <v>75.239999999999995</v>
      </c>
      <c r="SO466" s="8">
        <v>0.09</v>
      </c>
      <c r="SP466" s="8">
        <v>75.239999999999995</v>
      </c>
      <c r="SQ466" s="8">
        <v>0.08</v>
      </c>
      <c r="SR466" s="8">
        <v>75.61</v>
      </c>
      <c r="SS466" s="8">
        <v>0.08</v>
      </c>
      <c r="ST466" s="8">
        <v>75.37</v>
      </c>
      <c r="SU466" s="8">
        <v>0.09</v>
      </c>
      <c r="SV466" s="8">
        <v>75.290000000000006</v>
      </c>
      <c r="SW466" s="8">
        <v>7.0000000000000007E-2</v>
      </c>
      <c r="SX466" s="8">
        <v>80.52</v>
      </c>
      <c r="SY466" s="8">
        <v>0.06</v>
      </c>
      <c r="SZ466" s="8">
        <v>79.88</v>
      </c>
      <c r="TA466" s="8">
        <v>0.08</v>
      </c>
      <c r="TD466" s="8">
        <v>76.510000000000005</v>
      </c>
      <c r="TE466" s="8">
        <v>7.0000000000000007E-2</v>
      </c>
      <c r="TF466" s="8">
        <v>75.39</v>
      </c>
      <c r="TG466" s="8">
        <v>0.06</v>
      </c>
      <c r="TH466" s="8">
        <v>75.66</v>
      </c>
      <c r="TI466" s="8">
        <v>0.08</v>
      </c>
      <c r="TJ466" s="8">
        <v>75.83</v>
      </c>
      <c r="TK466" s="8">
        <v>0.08</v>
      </c>
      <c r="TL466" s="8">
        <v>76.790000000000006</v>
      </c>
      <c r="TN466" s="8">
        <v>75.19</v>
      </c>
      <c r="TO466" s="8">
        <v>0.08</v>
      </c>
      <c r="TP466" s="8">
        <v>80.099999999999994</v>
      </c>
      <c r="TQ466" s="8">
        <v>0.08</v>
      </c>
      <c r="TR466" s="8">
        <v>80.099999999999994</v>
      </c>
      <c r="TS466" s="8">
        <v>0.08</v>
      </c>
      <c r="TT466" s="8">
        <v>77.349999999999994</v>
      </c>
      <c r="TU466" s="8">
        <v>0.08</v>
      </c>
      <c r="TV466" s="8">
        <v>75.680000000000007</v>
      </c>
      <c r="TW466" s="8">
        <v>0.09</v>
      </c>
      <c r="TX466" s="8">
        <v>75.27</v>
      </c>
      <c r="TY466" s="8">
        <v>0.09</v>
      </c>
      <c r="UL466" s="8">
        <v>75.38</v>
      </c>
      <c r="UM466" s="8">
        <v>0.09</v>
      </c>
      <c r="WJ466" s="8" t="s">
        <v>584</v>
      </c>
      <c r="WK466" s="8">
        <v>74.965999999999994</v>
      </c>
      <c r="WL466" s="8">
        <v>8.0000000000000002E-3</v>
      </c>
      <c r="WM466" s="8">
        <v>62.01</v>
      </c>
      <c r="WN466" s="8">
        <v>1.4999999999999999E-2</v>
      </c>
      <c r="WO466" s="8">
        <v>56.853000000000002</v>
      </c>
      <c r="WP466" s="8">
        <v>1.2E-2</v>
      </c>
      <c r="WQ466" s="8">
        <v>54.378999999999998</v>
      </c>
      <c r="WR466" s="8">
        <v>1.4999999999999999E-2</v>
      </c>
      <c r="WS466" s="8">
        <v>94.974999999999994</v>
      </c>
      <c r="WT466" s="8">
        <v>7.0000000000000007E-2</v>
      </c>
      <c r="WU466" s="8">
        <v>75.001999999999995</v>
      </c>
      <c r="WV466" s="8">
        <v>2.5000000000000001E-2</v>
      </c>
      <c r="WW466" s="8">
        <v>2703.3</v>
      </c>
      <c r="WX466" s="8">
        <v>3.9</v>
      </c>
      <c r="WY466" s="8">
        <v>2667.1</v>
      </c>
      <c r="WZ466" s="8">
        <v>3.8</v>
      </c>
      <c r="XA466" s="8">
        <v>0.53200000000000003</v>
      </c>
      <c r="XB466" s="8">
        <v>2E-3</v>
      </c>
      <c r="XC466" s="8">
        <v>-0.24199999999999999</v>
      </c>
      <c r="XD466" s="8">
        <v>2E-3</v>
      </c>
      <c r="XE466" s="8">
        <v>0.152</v>
      </c>
      <c r="XF466" s="8">
        <v>4.0000000000000001E-3</v>
      </c>
      <c r="XG466" s="8">
        <v>1.512</v>
      </c>
      <c r="XH466" s="8">
        <v>4.3E-3</v>
      </c>
      <c r="XI466" s="8">
        <v>29.43</v>
      </c>
      <c r="XJ466" s="8">
        <v>0</v>
      </c>
      <c r="XK466" s="8">
        <v>9723</v>
      </c>
      <c r="XL466" s="8">
        <v>25</v>
      </c>
      <c r="XM466" s="8">
        <v>1310</v>
      </c>
      <c r="XO466" s="1">
        <v>0</v>
      </c>
      <c r="XP466" s="2">
        <v>0</v>
      </c>
      <c r="XQ466" s="4">
        <v>13.029</v>
      </c>
      <c r="XR466" s="4">
        <v>0.23100000000000001</v>
      </c>
      <c r="XS466" s="45">
        <f t="shared" si="355"/>
        <v>1.3115095704341861</v>
      </c>
      <c r="XT466" s="9">
        <f t="shared" si="374"/>
        <v>12393.368782247842</v>
      </c>
      <c r="XU466" s="46">
        <f t="shared" si="375"/>
        <v>166.69248995275592</v>
      </c>
      <c r="XV466" s="9">
        <f t="shared" si="356"/>
        <v>0</v>
      </c>
      <c r="XW466" s="9">
        <f t="shared" si="376"/>
        <v>0</v>
      </c>
      <c r="XX466" s="9">
        <f t="shared" si="377"/>
        <v>12393.368782247842</v>
      </c>
      <c r="XY466" s="15">
        <f t="shared" si="378"/>
        <v>8.7952533850360667E-3</v>
      </c>
      <c r="XZ466" s="9">
        <f t="shared" si="379"/>
        <v>27.616353006099864</v>
      </c>
      <c r="YA466" s="9">
        <f t="shared" si="380"/>
        <v>55.541490429565812</v>
      </c>
      <c r="YB466" s="10">
        <v>14.099341567325947</v>
      </c>
      <c r="YC466" s="10">
        <v>13.087482737730765</v>
      </c>
      <c r="YD466" s="3">
        <v>1.3928516973369959E-2</v>
      </c>
      <c r="YE466" s="9">
        <v>38.159506748143862</v>
      </c>
      <c r="YF466" s="15">
        <v>8.7952533850360667E-3</v>
      </c>
      <c r="YG466" s="9">
        <v>27.616353006099864</v>
      </c>
      <c r="YH466" s="15">
        <v>8.4017135253293945E-3</v>
      </c>
      <c r="YI466" s="9">
        <v>22.771020253235154</v>
      </c>
      <c r="YJ466" s="9">
        <f t="shared" si="381"/>
        <v>74.965999999999994</v>
      </c>
      <c r="YK466" s="9">
        <f t="shared" si="382"/>
        <v>62.010008855209897</v>
      </c>
      <c r="YL466" s="9">
        <f t="shared" si="383"/>
        <v>22.451365552433693</v>
      </c>
      <c r="YM466" s="9">
        <f t="shared" si="357"/>
        <v>64011.594268968103</v>
      </c>
      <c r="YN466" s="9">
        <f t="shared" si="358"/>
        <v>57776.426524966424</v>
      </c>
      <c r="YO466" s="9">
        <f t="shared" si="359"/>
        <v>8413</v>
      </c>
      <c r="YP466" s="14">
        <f t="shared" si="360"/>
        <v>0.44856825279728929</v>
      </c>
      <c r="YQ466" s="9">
        <f t="shared" si="361"/>
        <v>60109.485737176859</v>
      </c>
      <c r="YR466" s="9">
        <f t="shared" si="362"/>
        <v>53874.31799317518</v>
      </c>
      <c r="YS466" s="10">
        <f t="shared" si="363"/>
        <v>6.1821953859073187</v>
      </c>
      <c r="YT466" s="15">
        <f t="shared" si="364"/>
        <v>0.14607503733328853</v>
      </c>
      <c r="YU466" s="16">
        <f t="shared" si="365"/>
        <v>-5.1649874536661713</v>
      </c>
      <c r="YV466" s="16">
        <f t="shared" si="366"/>
        <v>-19.424509570434182</v>
      </c>
      <c r="YW466" s="47">
        <f t="shared" si="367"/>
        <v>52.218673923744269</v>
      </c>
      <c r="YX466" s="5">
        <f t="shared" si="368"/>
        <v>64011.594268968103</v>
      </c>
      <c r="YY466" s="5">
        <f t="shared" si="369"/>
        <v>60049.995678956497</v>
      </c>
      <c r="YZ466" s="5">
        <f t="shared" si="370"/>
        <v>3961.5985900116034</v>
      </c>
      <c r="ZA466" s="5">
        <f t="shared" si="371"/>
        <v>0</v>
      </c>
      <c r="ZB466" s="5">
        <f t="shared" si="372"/>
        <v>64011.594268968103</v>
      </c>
      <c r="ZC466" s="6">
        <f t="shared" si="373"/>
        <v>1</v>
      </c>
    </row>
    <row r="467" spans="1:679" s="8" customFormat="1" x14ac:dyDescent="0.25">
      <c r="A467" s="8">
        <v>2</v>
      </c>
      <c r="B467" s="8" t="s">
        <v>1102</v>
      </c>
      <c r="C467" s="8" t="s">
        <v>1103</v>
      </c>
      <c r="D467" s="8" t="s">
        <v>1102</v>
      </c>
      <c r="E467" s="8" t="s">
        <v>3314</v>
      </c>
      <c r="F467" s="8" t="s">
        <v>3316</v>
      </c>
      <c r="G467" s="8" t="s">
        <v>3316</v>
      </c>
      <c r="H467" s="8" t="s">
        <v>3325</v>
      </c>
      <c r="I467" s="8" t="s">
        <v>3310</v>
      </c>
      <c r="J467" s="8" t="s">
        <v>3310</v>
      </c>
      <c r="K467" s="8">
        <v>866</v>
      </c>
      <c r="L467" s="8">
        <v>5.75</v>
      </c>
      <c r="N467" s="7">
        <v>70</v>
      </c>
      <c r="O467" s="7">
        <v>0</v>
      </c>
      <c r="P467" s="8" t="s">
        <v>3369</v>
      </c>
      <c r="Q467" s="8" t="s">
        <v>1078</v>
      </c>
      <c r="R467" s="8" t="s">
        <v>1104</v>
      </c>
      <c r="S467" s="8" t="s">
        <v>119</v>
      </c>
      <c r="T467" s="8" t="s">
        <v>120</v>
      </c>
      <c r="U467" s="8" t="s">
        <v>135</v>
      </c>
      <c r="V467" s="8" t="s">
        <v>3378</v>
      </c>
      <c r="W467" s="8" t="s">
        <v>3382</v>
      </c>
      <c r="X467" s="8" t="s">
        <v>3388</v>
      </c>
      <c r="Y467" s="8" t="s">
        <v>3388</v>
      </c>
      <c r="Z467" s="8" t="s">
        <v>122</v>
      </c>
      <c r="AA467" s="8" t="s">
        <v>123</v>
      </c>
      <c r="AB467" s="8" t="s">
        <v>124</v>
      </c>
      <c r="AC467" s="8" t="s">
        <v>163</v>
      </c>
      <c r="AD467" s="8" t="s">
        <v>126</v>
      </c>
      <c r="AE467" s="8" t="s">
        <v>3393</v>
      </c>
      <c r="AF467" s="8" t="s">
        <v>127</v>
      </c>
      <c r="AG467" s="8">
        <v>75</v>
      </c>
      <c r="AH467" s="8">
        <v>62</v>
      </c>
      <c r="AI467" s="8">
        <v>95</v>
      </c>
      <c r="AJ467" s="8">
        <v>75</v>
      </c>
      <c r="AK467" s="8">
        <v>6.4</v>
      </c>
      <c r="AL467" s="8">
        <v>6.2</v>
      </c>
      <c r="AM467" s="8">
        <v>6.4</v>
      </c>
      <c r="AN467" s="8">
        <v>6.2</v>
      </c>
      <c r="AO467" s="8">
        <v>459.7</v>
      </c>
      <c r="AP467" s="8">
        <v>0</v>
      </c>
      <c r="AQ467" s="8">
        <v>16.8</v>
      </c>
      <c r="AR467" s="8">
        <v>0</v>
      </c>
      <c r="AS467" s="8">
        <v>53614</v>
      </c>
      <c r="AT467" s="8">
        <v>53</v>
      </c>
      <c r="AU467" s="8">
        <v>53201</v>
      </c>
      <c r="AV467" s="8">
        <v>430</v>
      </c>
      <c r="AW467" s="8">
        <v>6121</v>
      </c>
      <c r="AX467" s="8">
        <v>155</v>
      </c>
      <c r="AY467" s="8">
        <v>59741</v>
      </c>
      <c r="AZ467" s="8">
        <v>143</v>
      </c>
      <c r="BA467" s="8">
        <v>5.9586076200000004</v>
      </c>
      <c r="BB467" s="8">
        <v>1310</v>
      </c>
      <c r="BC467" s="8">
        <v>854</v>
      </c>
      <c r="BE467" s="8">
        <v>5.347496509</v>
      </c>
      <c r="CO467" s="8" t="s">
        <v>1105</v>
      </c>
      <c r="CP467" s="8" t="s">
        <v>1106</v>
      </c>
      <c r="CQ467" s="8">
        <v>74.936999999999998</v>
      </c>
      <c r="CR467" s="8">
        <v>2.1000000000000001E-2</v>
      </c>
      <c r="CS467" s="8">
        <v>61.988</v>
      </c>
      <c r="CT467" s="8">
        <v>2.4E-2</v>
      </c>
      <c r="CU467" s="8">
        <v>94.968999999999994</v>
      </c>
      <c r="CV467" s="8">
        <v>4.2000000000000003E-2</v>
      </c>
      <c r="CW467" s="8">
        <v>75</v>
      </c>
      <c r="CX467" s="8">
        <v>1.7000000000000001E-2</v>
      </c>
      <c r="CY467" s="8">
        <v>75.150000000000006</v>
      </c>
      <c r="CZ467" s="8">
        <v>0.14000000000000001</v>
      </c>
      <c r="DA467" s="8">
        <v>57.35</v>
      </c>
      <c r="DB467" s="8">
        <v>0.03</v>
      </c>
      <c r="DC467" s="8">
        <v>60.77</v>
      </c>
      <c r="DD467" s="8">
        <v>0.04</v>
      </c>
      <c r="DE467" s="8">
        <v>0.156</v>
      </c>
      <c r="DF467" s="8">
        <v>3.0000000000000001E-3</v>
      </c>
      <c r="DG467" s="8">
        <v>1.5192000000000001</v>
      </c>
      <c r="DH467" s="8">
        <v>2E-3</v>
      </c>
      <c r="DI467" s="8">
        <v>53614</v>
      </c>
      <c r="DJ467" s="8">
        <v>53</v>
      </c>
      <c r="DK467" s="8">
        <v>6121</v>
      </c>
      <c r="DL467" s="8">
        <v>155</v>
      </c>
      <c r="DM467" s="8">
        <v>5.9589999999999996</v>
      </c>
      <c r="DN467" s="8">
        <v>2.1999999999999999E-2</v>
      </c>
      <c r="DU467" s="8">
        <v>459.7</v>
      </c>
      <c r="DV467" s="8">
        <v>2.1</v>
      </c>
      <c r="DW467" s="8">
        <v>460.8</v>
      </c>
      <c r="DX467" s="8">
        <v>2.1</v>
      </c>
      <c r="DY467" s="8">
        <v>460.3</v>
      </c>
      <c r="DZ467" s="8">
        <v>2.1</v>
      </c>
      <c r="EA467" s="8">
        <v>16.8</v>
      </c>
      <c r="EB467" s="8">
        <v>0</v>
      </c>
      <c r="EC467" s="8">
        <v>14.7</v>
      </c>
      <c r="ED467" s="8">
        <v>0</v>
      </c>
      <c r="EE467" s="8">
        <v>14.7</v>
      </c>
      <c r="EF467" s="8">
        <v>0</v>
      </c>
      <c r="EG467" s="8">
        <v>7667.4</v>
      </c>
      <c r="EH467" s="8">
        <v>41.6</v>
      </c>
      <c r="EI467" s="8">
        <v>3355.3</v>
      </c>
      <c r="EJ467" s="8">
        <v>48.3</v>
      </c>
      <c r="EK467" s="8">
        <v>2358.3000000000002</v>
      </c>
      <c r="EL467" s="8">
        <v>32.6</v>
      </c>
      <c r="EM467" s="8">
        <v>460</v>
      </c>
      <c r="EO467" s="8">
        <v>460</v>
      </c>
      <c r="EQ467" s="8">
        <v>460</v>
      </c>
      <c r="ES467" s="8">
        <v>2.9</v>
      </c>
      <c r="EU467" s="8">
        <v>3</v>
      </c>
      <c r="EW467" s="8">
        <v>2.9</v>
      </c>
      <c r="EY467" s="8">
        <v>0.49</v>
      </c>
      <c r="EZ467" s="8">
        <v>460</v>
      </c>
      <c r="FB467" s="8">
        <v>460</v>
      </c>
      <c r="FD467" s="8">
        <v>460</v>
      </c>
      <c r="FF467" s="8">
        <v>6</v>
      </c>
      <c r="FH467" s="8">
        <v>5.9</v>
      </c>
      <c r="FJ467" s="8">
        <v>5.4</v>
      </c>
      <c r="FL467" s="8">
        <v>4020</v>
      </c>
      <c r="FN467" s="8">
        <v>0.87</v>
      </c>
      <c r="FO467" s="8">
        <v>460</v>
      </c>
      <c r="FP467" s="8">
        <v>460</v>
      </c>
      <c r="FQ467" s="8">
        <v>460</v>
      </c>
      <c r="FR467" s="8">
        <v>5.9</v>
      </c>
      <c r="FS467" s="8">
        <v>5.7</v>
      </c>
      <c r="FT467" s="8">
        <v>5.2</v>
      </c>
      <c r="FU467" s="8">
        <v>3850</v>
      </c>
      <c r="FV467" s="8">
        <v>0.86</v>
      </c>
      <c r="FW467" s="8">
        <v>458.5</v>
      </c>
      <c r="FY467" s="8">
        <v>1.8</v>
      </c>
      <c r="GA467" s="8">
        <v>764.7</v>
      </c>
      <c r="GC467" s="8">
        <v>85</v>
      </c>
      <c r="GE467" s="8">
        <v>10029.700000000001</v>
      </c>
      <c r="GT467" s="8">
        <v>289.58999999999997</v>
      </c>
      <c r="GU467" s="8">
        <v>0.47</v>
      </c>
      <c r="GV467" s="8">
        <v>127.45</v>
      </c>
      <c r="GW467" s="8">
        <v>0.11</v>
      </c>
      <c r="GX467" s="8">
        <v>128.04</v>
      </c>
      <c r="GY467" s="8">
        <v>0.12</v>
      </c>
      <c r="GZ467" s="8">
        <v>0.59</v>
      </c>
      <c r="HA467" s="8">
        <v>0.05</v>
      </c>
      <c r="HB467" s="8">
        <v>318.48</v>
      </c>
      <c r="HC467" s="8">
        <v>0.48</v>
      </c>
      <c r="HD467" s="8">
        <v>205.12</v>
      </c>
      <c r="HE467" s="8">
        <v>0.17</v>
      </c>
      <c r="HF467" s="8">
        <v>135.38999999999999</v>
      </c>
      <c r="HG467" s="8">
        <v>0.12</v>
      </c>
      <c r="HH467" s="8">
        <v>69.73</v>
      </c>
      <c r="HI467" s="8">
        <v>0.16</v>
      </c>
      <c r="HJ467" s="8">
        <v>281</v>
      </c>
      <c r="HK467" s="8">
        <v>0.05</v>
      </c>
      <c r="HL467" s="8">
        <v>125.1</v>
      </c>
      <c r="HM467" s="8">
        <v>0.12</v>
      </c>
      <c r="HN467" s="8">
        <v>125.75</v>
      </c>
      <c r="HO467" s="8">
        <v>0.05</v>
      </c>
      <c r="HP467" s="8">
        <v>0.65</v>
      </c>
      <c r="HQ467" s="8">
        <v>0.05</v>
      </c>
      <c r="HR467" s="8">
        <v>77.38</v>
      </c>
      <c r="HS467" s="8">
        <v>0.05</v>
      </c>
      <c r="HT467" s="8">
        <v>50.5</v>
      </c>
      <c r="HU467" s="8">
        <v>0.2</v>
      </c>
      <c r="HV467" s="8">
        <v>45.69</v>
      </c>
      <c r="HW467" s="8">
        <v>0.03</v>
      </c>
      <c r="HX467" s="8">
        <v>4.8</v>
      </c>
      <c r="HY467" s="8">
        <v>0.2</v>
      </c>
      <c r="HZ467" s="8">
        <v>76.760000000000005</v>
      </c>
      <c r="IA467" s="8">
        <v>0.05</v>
      </c>
      <c r="IB467" s="8">
        <v>58.05</v>
      </c>
      <c r="IC467" s="8">
        <v>0.22</v>
      </c>
      <c r="ID467" s="8">
        <v>45.29</v>
      </c>
      <c r="IE467" s="8">
        <v>0.03</v>
      </c>
      <c r="IF467" s="8">
        <v>12.76</v>
      </c>
      <c r="IG467" s="8">
        <v>0.22</v>
      </c>
      <c r="KB467" s="8">
        <v>325.05</v>
      </c>
      <c r="KC467" s="8">
        <v>0.6</v>
      </c>
      <c r="KD467" s="8">
        <v>205.01</v>
      </c>
      <c r="KE467" s="8">
        <v>0.28000000000000003</v>
      </c>
      <c r="KF467" s="8">
        <v>137</v>
      </c>
      <c r="KG467" s="8">
        <v>0.15</v>
      </c>
      <c r="KH467" s="8">
        <v>68.02</v>
      </c>
      <c r="KI467" s="8">
        <v>0.26</v>
      </c>
      <c r="KJ467" s="8">
        <v>309.68</v>
      </c>
      <c r="KK467" s="8">
        <v>0.71</v>
      </c>
      <c r="KL467" s="8">
        <v>133.21</v>
      </c>
      <c r="KM467" s="8">
        <v>0.18</v>
      </c>
      <c r="KN467" s="8">
        <v>20.16</v>
      </c>
      <c r="KO467" s="8">
        <v>0.13</v>
      </c>
      <c r="KP467" s="8">
        <v>298</v>
      </c>
      <c r="KQ467" s="8">
        <v>0.05</v>
      </c>
      <c r="KR467" s="8">
        <v>108.1</v>
      </c>
      <c r="KS467" s="8">
        <v>0.12</v>
      </c>
      <c r="KT467" s="8">
        <v>130.22999999999999</v>
      </c>
      <c r="KU467" s="8">
        <v>0.05</v>
      </c>
      <c r="KV467" s="8">
        <v>22.13</v>
      </c>
      <c r="KW467" s="8">
        <v>0.05</v>
      </c>
      <c r="KX467" s="8">
        <v>78.900000000000006</v>
      </c>
      <c r="KY467" s="8">
        <v>0.13</v>
      </c>
      <c r="KZ467" s="8">
        <v>46.66</v>
      </c>
      <c r="LA467" s="8">
        <v>0.08</v>
      </c>
      <c r="LB467" s="8">
        <v>2.08</v>
      </c>
      <c r="LC467" s="8">
        <v>0.33</v>
      </c>
      <c r="LD467" s="8">
        <v>78.5</v>
      </c>
      <c r="LE467" s="8">
        <v>0.12</v>
      </c>
      <c r="LF467" s="8">
        <v>59.53</v>
      </c>
      <c r="LG467" s="8">
        <v>0.7</v>
      </c>
      <c r="LH467" s="8">
        <v>46.41</v>
      </c>
      <c r="LI467" s="8">
        <v>0.08</v>
      </c>
      <c r="LJ467" s="8">
        <v>13.13</v>
      </c>
      <c r="LK467" s="8">
        <v>0.74</v>
      </c>
      <c r="LL467" s="8">
        <v>114.47</v>
      </c>
      <c r="LM467" s="8">
        <v>0.2</v>
      </c>
      <c r="MP467" s="8">
        <v>126.99</v>
      </c>
      <c r="MQ467" s="8">
        <v>0.12</v>
      </c>
      <c r="MR467" s="8">
        <v>126.69</v>
      </c>
      <c r="MS467" s="8">
        <v>0.12</v>
      </c>
      <c r="MT467" s="8">
        <v>114.47</v>
      </c>
      <c r="MU467" s="8">
        <v>0.2</v>
      </c>
      <c r="MV467" s="8">
        <v>115.17</v>
      </c>
      <c r="MW467" s="8">
        <v>0.17</v>
      </c>
      <c r="MX467" s="8">
        <v>56.72</v>
      </c>
      <c r="MY467" s="8">
        <v>0.05</v>
      </c>
      <c r="MZ467" s="8">
        <v>57.22</v>
      </c>
      <c r="NA467" s="8">
        <v>0.05</v>
      </c>
      <c r="NB467" s="8">
        <v>57.05</v>
      </c>
      <c r="NC467" s="8">
        <v>0.05</v>
      </c>
      <c r="ND467" s="8">
        <v>56.96</v>
      </c>
      <c r="NE467" s="8">
        <v>0.03</v>
      </c>
      <c r="NF467" s="8">
        <v>57.01</v>
      </c>
      <c r="NG467" s="8">
        <v>0.03</v>
      </c>
      <c r="NJ467" s="8">
        <v>126.71</v>
      </c>
      <c r="NK467" s="8">
        <v>0.11</v>
      </c>
      <c r="NL467" s="8">
        <v>119.73</v>
      </c>
      <c r="NM467" s="8">
        <v>0.14000000000000001</v>
      </c>
      <c r="NN467" s="8">
        <v>51.58</v>
      </c>
      <c r="NO467" s="8">
        <v>0.43</v>
      </c>
      <c r="NP467" s="8">
        <v>58.21</v>
      </c>
      <c r="NQ467" s="8">
        <v>0.24</v>
      </c>
      <c r="NR467" s="8">
        <v>205.24</v>
      </c>
      <c r="NS467" s="8">
        <v>0.3</v>
      </c>
      <c r="NT467" s="8">
        <v>113.88</v>
      </c>
      <c r="NU467" s="8">
        <v>0.18</v>
      </c>
      <c r="NV467" s="8">
        <v>106.55</v>
      </c>
      <c r="NW467" s="8">
        <v>0.11</v>
      </c>
      <c r="NX467" s="8">
        <v>49.91</v>
      </c>
      <c r="NY467" s="8">
        <v>0.19</v>
      </c>
      <c r="NZ467" s="8">
        <v>61.29</v>
      </c>
      <c r="OA467" s="8">
        <v>0.54</v>
      </c>
      <c r="OB467" s="8">
        <v>125.1</v>
      </c>
      <c r="OC467" s="8">
        <v>0.12</v>
      </c>
      <c r="OD467" s="8">
        <v>108.1</v>
      </c>
      <c r="OE467" s="8">
        <v>0.12</v>
      </c>
      <c r="OF467" s="8">
        <v>91.79</v>
      </c>
      <c r="OG467" s="8">
        <v>0.22</v>
      </c>
      <c r="OH467" s="8">
        <v>124.7</v>
      </c>
      <c r="OI467" s="8">
        <v>0.09</v>
      </c>
      <c r="OJ467" s="8">
        <v>127.25</v>
      </c>
      <c r="OK467" s="8">
        <v>0.13</v>
      </c>
      <c r="OL467" s="8">
        <v>113.76</v>
      </c>
      <c r="OM467" s="8">
        <v>0.12</v>
      </c>
      <c r="ON467" s="8">
        <v>114.08</v>
      </c>
      <c r="OO467" s="8">
        <v>0.13</v>
      </c>
      <c r="OP467" s="8">
        <v>126.69</v>
      </c>
      <c r="OQ467" s="8">
        <v>0.12</v>
      </c>
      <c r="OR467" s="8">
        <v>115.17</v>
      </c>
      <c r="OS467" s="8">
        <v>0.17</v>
      </c>
      <c r="PJ467" s="8">
        <v>127.45</v>
      </c>
      <c r="PK467" s="8">
        <v>0.11</v>
      </c>
      <c r="PL467" s="8">
        <v>113.04</v>
      </c>
      <c r="PM467" s="8">
        <v>0.17</v>
      </c>
      <c r="PN467" s="8">
        <v>126.99</v>
      </c>
      <c r="PO467" s="8">
        <v>0.12</v>
      </c>
      <c r="PP467" s="8">
        <v>114.47</v>
      </c>
      <c r="PQ467" s="8">
        <v>0.2</v>
      </c>
      <c r="QH467" s="8">
        <v>48.73</v>
      </c>
      <c r="QI467" s="8">
        <v>0.27</v>
      </c>
      <c r="QV467" s="8">
        <v>206.15</v>
      </c>
      <c r="QW467" s="8">
        <v>0.19</v>
      </c>
      <c r="QX467" s="8">
        <v>94.18</v>
      </c>
      <c r="QY467" s="8">
        <v>0.43</v>
      </c>
      <c r="QZ467" s="8">
        <v>94.18</v>
      </c>
      <c r="RA467" s="8">
        <v>0.11</v>
      </c>
      <c r="RB467" s="8">
        <v>75.540000000000006</v>
      </c>
      <c r="RC467" s="8">
        <v>7.0000000000000007E-2</v>
      </c>
      <c r="RD467" s="8">
        <v>77.3</v>
      </c>
      <c r="RE467" s="8">
        <v>0.06</v>
      </c>
      <c r="RF467" s="8">
        <v>75.34</v>
      </c>
      <c r="RG467" s="8">
        <v>7.0000000000000007E-2</v>
      </c>
      <c r="RH467" s="8">
        <v>77.34</v>
      </c>
      <c r="RI467" s="8">
        <v>7.0000000000000007E-2</v>
      </c>
      <c r="RJ467" s="8">
        <v>75.83</v>
      </c>
      <c r="RK467" s="8">
        <v>0.06</v>
      </c>
      <c r="RL467" s="8">
        <v>75.92</v>
      </c>
      <c r="RM467" s="8">
        <v>0.08</v>
      </c>
      <c r="RN467" s="8">
        <v>75.83</v>
      </c>
      <c r="RO467" s="8">
        <v>7.0000000000000007E-2</v>
      </c>
      <c r="RP467" s="8">
        <v>79.52</v>
      </c>
      <c r="RQ467" s="8">
        <v>0.11</v>
      </c>
      <c r="RR467" s="8">
        <v>77.760000000000005</v>
      </c>
      <c r="RS467" s="8">
        <v>0.06</v>
      </c>
      <c r="RT467" s="8">
        <v>77.44</v>
      </c>
      <c r="RU467" s="8">
        <v>0.06</v>
      </c>
      <c r="RV467" s="8">
        <v>76.010000000000005</v>
      </c>
      <c r="RW467" s="8">
        <v>0.08</v>
      </c>
      <c r="RX467" s="8">
        <v>77.27</v>
      </c>
      <c r="RY467" s="8">
        <v>7.0000000000000007E-2</v>
      </c>
      <c r="RZ467" s="8">
        <v>77.180000000000007</v>
      </c>
      <c r="SA467" s="8">
        <v>7.0000000000000007E-2</v>
      </c>
      <c r="SB467" s="8">
        <v>77.25</v>
      </c>
      <c r="SC467" s="8">
        <v>0.06</v>
      </c>
      <c r="SD467" s="8">
        <v>76.84</v>
      </c>
      <c r="SE467" s="8">
        <v>7.0000000000000007E-2</v>
      </c>
      <c r="SF467" s="8">
        <v>75.81</v>
      </c>
      <c r="SG467" s="8">
        <v>0.08</v>
      </c>
      <c r="SH467" s="8">
        <v>76.36</v>
      </c>
      <c r="SI467" s="8">
        <v>7.0000000000000007E-2</v>
      </c>
      <c r="SJ467" s="8">
        <v>75.510000000000005</v>
      </c>
      <c r="SK467" s="8">
        <v>0.08</v>
      </c>
      <c r="SL467" s="8">
        <v>75.290000000000006</v>
      </c>
      <c r="SM467" s="8">
        <v>0.08</v>
      </c>
      <c r="SN467" s="8">
        <v>75.27</v>
      </c>
      <c r="SO467" s="8">
        <v>0.08</v>
      </c>
      <c r="SP467" s="8">
        <v>75.25</v>
      </c>
      <c r="SQ467" s="8">
        <v>0.08</v>
      </c>
      <c r="SR467" s="8">
        <v>75.63</v>
      </c>
      <c r="SS467" s="8">
        <v>0.08</v>
      </c>
      <c r="ST467" s="8">
        <v>75.400000000000006</v>
      </c>
      <c r="SU467" s="8">
        <v>7.0000000000000007E-2</v>
      </c>
      <c r="SV467" s="8">
        <v>75.290000000000006</v>
      </c>
      <c r="SW467" s="8">
        <v>0.06</v>
      </c>
      <c r="SX467" s="8">
        <v>80.28</v>
      </c>
      <c r="SY467" s="8">
        <v>7.0000000000000007E-2</v>
      </c>
      <c r="SZ467" s="8">
        <v>79.709999999999994</v>
      </c>
      <c r="TA467" s="8">
        <v>0.1</v>
      </c>
      <c r="TD467" s="8">
        <v>76.55</v>
      </c>
      <c r="TE467" s="8">
        <v>0.08</v>
      </c>
      <c r="TF467" s="8">
        <v>75.44</v>
      </c>
      <c r="TG467" s="8">
        <v>7.0000000000000007E-2</v>
      </c>
      <c r="TH467" s="8">
        <v>75.680000000000007</v>
      </c>
      <c r="TI467" s="8">
        <v>0.08</v>
      </c>
      <c r="TJ467" s="8">
        <v>75.83</v>
      </c>
      <c r="TK467" s="8">
        <v>0.08</v>
      </c>
      <c r="TL467" s="8">
        <v>76.790000000000006</v>
      </c>
      <c r="TN467" s="8">
        <v>75.2</v>
      </c>
      <c r="TO467" s="8">
        <v>0.08</v>
      </c>
      <c r="TP467" s="8">
        <v>80.08</v>
      </c>
      <c r="TQ467" s="8">
        <v>0.08</v>
      </c>
      <c r="TR467" s="8">
        <v>80.05</v>
      </c>
      <c r="TS467" s="8">
        <v>0.08</v>
      </c>
      <c r="TT467" s="8">
        <v>77.34</v>
      </c>
      <c r="TU467" s="8">
        <v>7.0000000000000007E-2</v>
      </c>
      <c r="TV467" s="8">
        <v>75.680000000000007</v>
      </c>
      <c r="TW467" s="8">
        <v>0.08</v>
      </c>
      <c r="TX467" s="8">
        <v>75.31</v>
      </c>
      <c r="TY467" s="8">
        <v>0.08</v>
      </c>
      <c r="UL467" s="8">
        <v>75.41</v>
      </c>
      <c r="UM467" s="8">
        <v>0.08</v>
      </c>
      <c r="WJ467" s="8" t="s">
        <v>584</v>
      </c>
      <c r="WK467" s="8">
        <v>74.936999999999998</v>
      </c>
      <c r="WL467" s="8">
        <v>2.1000000000000001E-2</v>
      </c>
      <c r="WM467" s="8">
        <v>61.988</v>
      </c>
      <c r="WN467" s="8">
        <v>2.4E-2</v>
      </c>
      <c r="WO467" s="8">
        <v>56.999000000000002</v>
      </c>
      <c r="WP467" s="8">
        <v>1.2999999999999999E-2</v>
      </c>
      <c r="WQ467" s="8">
        <v>54.53</v>
      </c>
      <c r="WR467" s="8">
        <v>0.02</v>
      </c>
      <c r="WS467" s="8">
        <v>94.968999999999994</v>
      </c>
      <c r="WT467" s="8">
        <v>4.2000000000000003E-2</v>
      </c>
      <c r="WU467" s="8">
        <v>75</v>
      </c>
      <c r="WV467" s="8">
        <v>1.7000000000000001E-2</v>
      </c>
      <c r="WW467" s="8">
        <v>2710.3</v>
      </c>
      <c r="WX467" s="8">
        <v>1.9</v>
      </c>
      <c r="WY467" s="8">
        <v>2672.9</v>
      </c>
      <c r="WZ467" s="8">
        <v>1.8</v>
      </c>
      <c r="XA467" s="8">
        <v>0.53</v>
      </c>
      <c r="XB467" s="8">
        <v>3.0000000000000001E-3</v>
      </c>
      <c r="XC467" s="8">
        <v>-0.24299999999999999</v>
      </c>
      <c r="XD467" s="8">
        <v>2E-3</v>
      </c>
      <c r="XE467" s="8">
        <v>0.156</v>
      </c>
      <c r="XF467" s="8">
        <v>3.0000000000000001E-3</v>
      </c>
      <c r="XG467" s="8">
        <v>1.5192000000000001</v>
      </c>
      <c r="XH467" s="8">
        <v>2E-3</v>
      </c>
      <c r="XI467" s="8">
        <v>29.431999999999999</v>
      </c>
      <c r="XJ467" s="8">
        <v>1E-3</v>
      </c>
      <c r="XK467" s="8">
        <v>10026</v>
      </c>
      <c r="XL467" s="8">
        <v>23</v>
      </c>
      <c r="XM467" s="8">
        <v>1310</v>
      </c>
      <c r="XO467" s="1">
        <v>0</v>
      </c>
      <c r="XP467" s="2">
        <v>0</v>
      </c>
      <c r="XQ467" s="4">
        <v>13.029</v>
      </c>
      <c r="XR467" s="4">
        <v>0.23100000000000001</v>
      </c>
      <c r="XS467" s="45">
        <f t="shared" si="355"/>
        <v>1.3088359815171928</v>
      </c>
      <c r="XT467" s="9">
        <f t="shared" si="374"/>
        <v>12421.569191876646</v>
      </c>
      <c r="XU467" s="46">
        <f t="shared" si="375"/>
        <v>166.4269609448819</v>
      </c>
      <c r="XV467" s="9">
        <f t="shared" si="356"/>
        <v>0</v>
      </c>
      <c r="XW467" s="9">
        <f t="shared" si="376"/>
        <v>0</v>
      </c>
      <c r="XX467" s="9">
        <f t="shared" si="377"/>
        <v>12421.569191876646</v>
      </c>
      <c r="XY467" s="15">
        <f t="shared" si="378"/>
        <v>8.7875986059968141E-3</v>
      </c>
      <c r="XZ467" s="9">
        <f t="shared" si="379"/>
        <v>27.600903347834105</v>
      </c>
      <c r="YA467" s="9">
        <f t="shared" si="380"/>
        <v>55.690164018482811</v>
      </c>
      <c r="YB467" s="10">
        <v>14.099186429800332</v>
      </c>
      <c r="YC467" s="10">
        <v>13.091582672690626</v>
      </c>
      <c r="YD467" s="3">
        <v>1.3928200667845836E-2</v>
      </c>
      <c r="YE467" s="9">
        <v>38.157680705000175</v>
      </c>
      <c r="YF467" s="15">
        <v>8.7875986059968141E-3</v>
      </c>
      <c r="YG467" s="9">
        <v>27.600903347834105</v>
      </c>
      <c r="YH467" s="15">
        <v>8.453179092378884E-3</v>
      </c>
      <c r="YI467" s="9">
        <v>22.862512320272405</v>
      </c>
      <c r="YJ467" s="9">
        <f t="shared" si="381"/>
        <v>74.936999999999998</v>
      </c>
      <c r="YK467" s="9">
        <f t="shared" si="382"/>
        <v>61.988008807900457</v>
      </c>
      <c r="YL467" s="9">
        <f t="shared" si="383"/>
        <v>22.543479346428562</v>
      </c>
      <c r="YM467" s="9">
        <f t="shared" si="357"/>
        <v>62821.14216611661</v>
      </c>
      <c r="YN467" s="9">
        <f t="shared" si="358"/>
        <v>57378.217168588024</v>
      </c>
      <c r="YO467" s="9">
        <f t="shared" si="359"/>
        <v>8716</v>
      </c>
      <c r="YP467" s="14">
        <f t="shared" si="360"/>
        <v>0.47353019977476318</v>
      </c>
      <c r="YQ467" s="9">
        <f t="shared" si="361"/>
        <v>58918.127383821491</v>
      </c>
      <c r="YR467" s="9">
        <f t="shared" si="362"/>
        <v>53475.202386292905</v>
      </c>
      <c r="YS467" s="10">
        <f t="shared" si="363"/>
        <v>5.87653375063051</v>
      </c>
      <c r="YT467" s="15">
        <f t="shared" si="364"/>
        <v>0.14542736637218928</v>
      </c>
      <c r="YU467" s="16">
        <f t="shared" si="365"/>
        <v>-5.0574240014055434</v>
      </c>
      <c r="YV467" s="16">
        <f t="shared" si="366"/>
        <v>-19.246835981517187</v>
      </c>
      <c r="YW467" s="47">
        <f t="shared" si="367"/>
        <v>52.414823154936528</v>
      </c>
      <c r="YX467" s="5">
        <f t="shared" si="368"/>
        <v>62821.14216611661</v>
      </c>
      <c r="YY467" s="5">
        <f t="shared" si="369"/>
        <v>58858.252007025141</v>
      </c>
      <c r="YZ467" s="5">
        <f t="shared" si="370"/>
        <v>3962.8901590914666</v>
      </c>
      <c r="ZA467" s="5">
        <f t="shared" si="371"/>
        <v>0</v>
      </c>
      <c r="ZB467" s="5">
        <f t="shared" si="372"/>
        <v>62821.14216611661</v>
      </c>
      <c r="ZC467" s="6">
        <f t="shared" si="373"/>
        <v>1</v>
      </c>
    </row>
    <row r="468" spans="1:679" s="8" customFormat="1" x14ac:dyDescent="0.25">
      <c r="A468" s="8">
        <v>2</v>
      </c>
      <c r="B468" s="8" t="s">
        <v>1107</v>
      </c>
      <c r="C468" s="8" t="s">
        <v>1108</v>
      </c>
      <c r="D468" s="8" t="s">
        <v>1107</v>
      </c>
      <c r="E468" s="8" t="s">
        <v>3314</v>
      </c>
      <c r="F468" s="8" t="s">
        <v>3316</v>
      </c>
      <c r="G468" s="8" t="s">
        <v>3316</v>
      </c>
      <c r="H468" s="8" t="s">
        <v>3325</v>
      </c>
      <c r="I468" s="8" t="s">
        <v>3310</v>
      </c>
      <c r="J468" s="8" t="s">
        <v>3310</v>
      </c>
      <c r="K468" s="8">
        <v>866</v>
      </c>
      <c r="L468" s="8">
        <v>5.75</v>
      </c>
      <c r="N468" s="7">
        <v>80</v>
      </c>
      <c r="O468" s="7">
        <v>0</v>
      </c>
      <c r="P468" s="8" t="s">
        <v>3369</v>
      </c>
      <c r="Q468" s="8" t="s">
        <v>1078</v>
      </c>
      <c r="R468" s="8" t="s">
        <v>1109</v>
      </c>
      <c r="S468" s="8" t="s">
        <v>119</v>
      </c>
      <c r="T468" s="8" t="s">
        <v>120</v>
      </c>
      <c r="U468" s="8" t="s">
        <v>135</v>
      </c>
      <c r="V468" s="8" t="s">
        <v>3378</v>
      </c>
      <c r="W468" s="8" t="s">
        <v>3382</v>
      </c>
      <c r="X468" s="8" t="s">
        <v>3388</v>
      </c>
      <c r="Y468" s="8" t="s">
        <v>3388</v>
      </c>
      <c r="Z468" s="8" t="s">
        <v>122</v>
      </c>
      <c r="AA468" s="8" t="s">
        <v>123</v>
      </c>
      <c r="AB468" s="8" t="s">
        <v>124</v>
      </c>
      <c r="AC468" s="8" t="s">
        <v>163</v>
      </c>
      <c r="AD468" s="8" t="s">
        <v>126</v>
      </c>
      <c r="AE468" s="8" t="s">
        <v>3393</v>
      </c>
      <c r="AF468" s="8" t="s">
        <v>127</v>
      </c>
      <c r="AG468" s="8">
        <v>75</v>
      </c>
      <c r="AH468" s="8">
        <v>62</v>
      </c>
      <c r="AI468" s="8">
        <v>95</v>
      </c>
      <c r="AJ468" s="8">
        <v>75</v>
      </c>
      <c r="AK468" s="8">
        <v>6.4</v>
      </c>
      <c r="AL468" s="8">
        <v>6.2</v>
      </c>
      <c r="AM468" s="8">
        <v>6.4</v>
      </c>
      <c r="AN468" s="8">
        <v>6.2</v>
      </c>
      <c r="AO468" s="8">
        <v>459.7</v>
      </c>
      <c r="AP468" s="8">
        <v>0</v>
      </c>
      <c r="AQ468" s="8">
        <v>17</v>
      </c>
      <c r="AR468" s="8">
        <v>0</v>
      </c>
      <c r="AS468" s="8">
        <v>53134</v>
      </c>
      <c r="AT468" s="8">
        <v>129</v>
      </c>
      <c r="AU468" s="8">
        <v>52649</v>
      </c>
      <c r="AV468" s="8">
        <v>434</v>
      </c>
      <c r="AW468" s="8">
        <v>5625</v>
      </c>
      <c r="AX468" s="8">
        <v>125</v>
      </c>
      <c r="AY468" s="8">
        <v>58765</v>
      </c>
      <c r="AZ468" s="8">
        <v>108</v>
      </c>
      <c r="BA468" s="8">
        <v>5.7270246560000002</v>
      </c>
      <c r="BB468" s="8">
        <v>854</v>
      </c>
      <c r="BC468" s="8">
        <v>1310</v>
      </c>
      <c r="BE468" s="8">
        <v>5.1782477340000002</v>
      </c>
      <c r="CO468" s="8" t="s">
        <v>1110</v>
      </c>
      <c r="CP468" s="8" t="s">
        <v>1111</v>
      </c>
      <c r="CQ468" s="8">
        <v>74.918999999999997</v>
      </c>
      <c r="CR468" s="8">
        <v>2.5000000000000001E-2</v>
      </c>
      <c r="CS468" s="8">
        <v>61.965000000000003</v>
      </c>
      <c r="CT468" s="8">
        <v>2.3E-2</v>
      </c>
      <c r="CU468" s="8">
        <v>95.028000000000006</v>
      </c>
      <c r="CV468" s="8">
        <v>1.9E-2</v>
      </c>
      <c r="CW468" s="8">
        <v>74.981999999999999</v>
      </c>
      <c r="CX468" s="8">
        <v>1.6E-2</v>
      </c>
      <c r="CY468" s="8">
        <v>74.989999999999995</v>
      </c>
      <c r="CZ468" s="8">
        <v>0.15</v>
      </c>
      <c r="DA468" s="8">
        <v>57.36</v>
      </c>
      <c r="DB468" s="8">
        <v>0.08</v>
      </c>
      <c r="DC468" s="8">
        <v>61.25</v>
      </c>
      <c r="DD468" s="8">
        <v>0.08</v>
      </c>
      <c r="DE468" s="8">
        <v>0.156</v>
      </c>
      <c r="DF468" s="8">
        <v>4.0000000000000001E-3</v>
      </c>
      <c r="DG468" s="8">
        <v>1.5176000000000001</v>
      </c>
      <c r="DH468" s="8">
        <v>2.5000000000000001E-3</v>
      </c>
      <c r="DI468" s="8">
        <v>53134</v>
      </c>
      <c r="DJ468" s="8">
        <v>129</v>
      </c>
      <c r="DK468" s="8">
        <v>5625</v>
      </c>
      <c r="DL468" s="8">
        <v>125</v>
      </c>
      <c r="DM468" s="8">
        <v>5.7270000000000003</v>
      </c>
      <c r="DN468" s="8">
        <v>1.7000000000000001E-2</v>
      </c>
      <c r="DU468" s="8">
        <v>459.7</v>
      </c>
      <c r="DV468" s="8">
        <v>2.1</v>
      </c>
      <c r="DW468" s="8">
        <v>460.8</v>
      </c>
      <c r="DX468" s="8">
        <v>2.1</v>
      </c>
      <c r="DY468" s="8">
        <v>460.3</v>
      </c>
      <c r="DZ468" s="8">
        <v>2.1</v>
      </c>
      <c r="EA468" s="8">
        <v>17</v>
      </c>
      <c r="EB468" s="8">
        <v>0</v>
      </c>
      <c r="EC468" s="8">
        <v>14.9</v>
      </c>
      <c r="ED468" s="8">
        <v>0</v>
      </c>
      <c r="EE468" s="8">
        <v>15</v>
      </c>
      <c r="EF468" s="8">
        <v>0</v>
      </c>
      <c r="EG468" s="8">
        <v>7801.7</v>
      </c>
      <c r="EH468" s="8">
        <v>39.9</v>
      </c>
      <c r="EI468" s="8">
        <v>3370.2</v>
      </c>
      <c r="EJ468" s="8">
        <v>49.3</v>
      </c>
      <c r="EK468" s="8">
        <v>2459.1</v>
      </c>
      <c r="EL468" s="8">
        <v>32.9</v>
      </c>
      <c r="EM468" s="8">
        <v>460</v>
      </c>
      <c r="EO468" s="8">
        <v>460</v>
      </c>
      <c r="EQ468" s="8">
        <v>460</v>
      </c>
      <c r="ES468" s="8">
        <v>2.9</v>
      </c>
      <c r="EU468" s="8">
        <v>3</v>
      </c>
      <c r="EW468" s="8">
        <v>2.9</v>
      </c>
      <c r="EY468" s="8">
        <v>0.5</v>
      </c>
      <c r="EZ468" s="8">
        <v>460</v>
      </c>
      <c r="FB468" s="8">
        <v>460</v>
      </c>
      <c r="FD468" s="8">
        <v>460</v>
      </c>
      <c r="FF468" s="8">
        <v>6.1</v>
      </c>
      <c r="FH468" s="8">
        <v>6</v>
      </c>
      <c r="FJ468" s="8">
        <v>5.5</v>
      </c>
      <c r="FL468" s="8">
        <v>4140</v>
      </c>
      <c r="FN468" s="8">
        <v>0.88</v>
      </c>
      <c r="FO468" s="8">
        <v>460</v>
      </c>
      <c r="FP468" s="8">
        <v>460</v>
      </c>
      <c r="FQ468" s="8">
        <v>460</v>
      </c>
      <c r="FR468" s="8">
        <v>6.1</v>
      </c>
      <c r="FS468" s="8">
        <v>5.8</v>
      </c>
      <c r="FT468" s="8">
        <v>5.4</v>
      </c>
      <c r="FU468" s="8">
        <v>3950</v>
      </c>
      <c r="FV468" s="8">
        <v>0.86</v>
      </c>
      <c r="FW468" s="8">
        <v>458.6</v>
      </c>
      <c r="FY468" s="8">
        <v>1.8</v>
      </c>
      <c r="GA468" s="8">
        <v>772.7</v>
      </c>
      <c r="GC468" s="8">
        <v>85</v>
      </c>
      <c r="GE468" s="8">
        <v>10257.700000000001</v>
      </c>
      <c r="GT468" s="8">
        <v>298.37</v>
      </c>
      <c r="GU468" s="8">
        <v>0.47</v>
      </c>
      <c r="GV468" s="8">
        <v>129.53</v>
      </c>
      <c r="GW468" s="8">
        <v>0.14000000000000001</v>
      </c>
      <c r="GX468" s="8">
        <v>130.33000000000001</v>
      </c>
      <c r="GY468" s="8">
        <v>0.12</v>
      </c>
      <c r="GZ468" s="8">
        <v>0.79</v>
      </c>
      <c r="HA468" s="8">
        <v>0.09</v>
      </c>
      <c r="HB468" s="8">
        <v>327.06</v>
      </c>
      <c r="HC468" s="8">
        <v>0.49</v>
      </c>
      <c r="HD468" s="8">
        <v>208.58</v>
      </c>
      <c r="HE468" s="8">
        <v>0.14000000000000001</v>
      </c>
      <c r="HF468" s="8">
        <v>137.47999999999999</v>
      </c>
      <c r="HG468" s="8">
        <v>0.12</v>
      </c>
      <c r="HH468" s="8">
        <v>71.099999999999994</v>
      </c>
      <c r="HI468" s="8">
        <v>0.13</v>
      </c>
      <c r="HJ468" s="8">
        <v>290.2</v>
      </c>
      <c r="HK468" s="8">
        <v>0.05</v>
      </c>
      <c r="HL468" s="8">
        <v>127.38</v>
      </c>
      <c r="HM468" s="8">
        <v>0.12</v>
      </c>
      <c r="HN468" s="8">
        <v>128.19</v>
      </c>
      <c r="HO468" s="8">
        <v>0.05</v>
      </c>
      <c r="HP468" s="8">
        <v>0.81</v>
      </c>
      <c r="HQ468" s="8">
        <v>0.05</v>
      </c>
      <c r="HR468" s="8">
        <v>77.680000000000007</v>
      </c>
      <c r="HS468" s="8">
        <v>0.06</v>
      </c>
      <c r="HT468" s="8">
        <v>50.58</v>
      </c>
      <c r="HU468" s="8">
        <v>0.16</v>
      </c>
      <c r="HV468" s="8">
        <v>45.88</v>
      </c>
      <c r="HW468" s="8">
        <v>0.04</v>
      </c>
      <c r="HX468" s="8">
        <v>4.7</v>
      </c>
      <c r="HY468" s="8">
        <v>0.17</v>
      </c>
      <c r="HZ468" s="8">
        <v>77.069999999999993</v>
      </c>
      <c r="IA468" s="8">
        <v>0.06</v>
      </c>
      <c r="IB468" s="8">
        <v>58.05</v>
      </c>
      <c r="IC468" s="8">
        <v>0.17</v>
      </c>
      <c r="ID468" s="8">
        <v>45.49</v>
      </c>
      <c r="IE468" s="8">
        <v>0.04</v>
      </c>
      <c r="IF468" s="8">
        <v>12.56</v>
      </c>
      <c r="IG468" s="8">
        <v>0.18</v>
      </c>
      <c r="KB468" s="8">
        <v>334.3</v>
      </c>
      <c r="KC468" s="8">
        <v>0.56000000000000005</v>
      </c>
      <c r="KD468" s="8">
        <v>208.88</v>
      </c>
      <c r="KE468" s="8">
        <v>0.27</v>
      </c>
      <c r="KF468" s="8">
        <v>139.22</v>
      </c>
      <c r="KG468" s="8">
        <v>0.13</v>
      </c>
      <c r="KH468" s="8">
        <v>69.67</v>
      </c>
      <c r="KI468" s="8">
        <v>0.26</v>
      </c>
      <c r="KJ468" s="8">
        <v>319.08999999999997</v>
      </c>
      <c r="KK468" s="8">
        <v>0.65</v>
      </c>
      <c r="KL468" s="8">
        <v>135.54</v>
      </c>
      <c r="KM468" s="8">
        <v>0.16</v>
      </c>
      <c r="KN468" s="8">
        <v>21</v>
      </c>
      <c r="KO468" s="8">
        <v>0.14000000000000001</v>
      </c>
      <c r="KP468" s="8">
        <v>306.8</v>
      </c>
      <c r="KQ468" s="8">
        <v>0.05</v>
      </c>
      <c r="KR468" s="8">
        <v>109.68</v>
      </c>
      <c r="KS468" s="8">
        <v>0.09</v>
      </c>
      <c r="KT468" s="8">
        <v>132.47</v>
      </c>
      <c r="KU468" s="8">
        <v>0.05</v>
      </c>
      <c r="KV468" s="8">
        <v>22.79</v>
      </c>
      <c r="KW468" s="8">
        <v>0.05</v>
      </c>
      <c r="KX468" s="8">
        <v>79.09</v>
      </c>
      <c r="KY468" s="8">
        <v>0.14000000000000001</v>
      </c>
      <c r="KZ468" s="8">
        <v>46.78</v>
      </c>
      <c r="LA468" s="8">
        <v>0.09</v>
      </c>
      <c r="LB468" s="8">
        <v>1.97</v>
      </c>
      <c r="LC468" s="8">
        <v>0.4</v>
      </c>
      <c r="LD468" s="8">
        <v>78.69</v>
      </c>
      <c r="LE468" s="8">
        <v>0.13</v>
      </c>
      <c r="LF468" s="8">
        <v>59.57</v>
      </c>
      <c r="LG468" s="8">
        <v>0.74</v>
      </c>
      <c r="LH468" s="8">
        <v>46.53</v>
      </c>
      <c r="LI468" s="8">
        <v>0.08</v>
      </c>
      <c r="LJ468" s="8">
        <v>13.05</v>
      </c>
      <c r="LK468" s="8">
        <v>0.78</v>
      </c>
      <c r="LL468" s="8">
        <v>116.13</v>
      </c>
      <c r="LM468" s="8">
        <v>0.16</v>
      </c>
      <c r="MP468" s="8">
        <v>129.13</v>
      </c>
      <c r="MQ468" s="8">
        <v>0.13</v>
      </c>
      <c r="MR468" s="8">
        <v>128.85</v>
      </c>
      <c r="MS468" s="8">
        <v>0.13</v>
      </c>
      <c r="MT468" s="8">
        <v>116.13</v>
      </c>
      <c r="MU468" s="8">
        <v>0.16</v>
      </c>
      <c r="MV468" s="8">
        <v>116.8</v>
      </c>
      <c r="MW468" s="8">
        <v>0.16</v>
      </c>
      <c r="MX468" s="8">
        <v>56.76</v>
      </c>
      <c r="MY468" s="8">
        <v>0.08</v>
      </c>
      <c r="MZ468" s="8">
        <v>57.3</v>
      </c>
      <c r="NA468" s="8">
        <v>0.06</v>
      </c>
      <c r="NB468" s="8">
        <v>57.18</v>
      </c>
      <c r="NC468" s="8">
        <v>0.06</v>
      </c>
      <c r="ND468" s="8">
        <v>57.06</v>
      </c>
      <c r="NE468" s="8">
        <v>0.04</v>
      </c>
      <c r="NF468" s="8">
        <v>57.1</v>
      </c>
      <c r="NG468" s="8">
        <v>0.03</v>
      </c>
      <c r="NJ468" s="8">
        <v>128.88</v>
      </c>
      <c r="NK468" s="8">
        <v>0.12</v>
      </c>
      <c r="NL468" s="8">
        <v>121.77</v>
      </c>
      <c r="NM468" s="8">
        <v>0.15</v>
      </c>
      <c r="NN468" s="8">
        <v>51.48</v>
      </c>
      <c r="NO468" s="8">
        <v>0.43</v>
      </c>
      <c r="NP468" s="8">
        <v>58.21</v>
      </c>
      <c r="NQ468" s="8">
        <v>0.2</v>
      </c>
      <c r="NR468" s="8">
        <v>209.06</v>
      </c>
      <c r="NS468" s="8">
        <v>0.3</v>
      </c>
      <c r="NT468" s="8">
        <v>115.49</v>
      </c>
      <c r="NU468" s="8">
        <v>0.15</v>
      </c>
      <c r="NV468" s="8">
        <v>108.19</v>
      </c>
      <c r="NW468" s="8">
        <v>0.08</v>
      </c>
      <c r="NX468" s="8">
        <v>50.07</v>
      </c>
      <c r="NY468" s="8">
        <v>0.23</v>
      </c>
      <c r="NZ468" s="8">
        <v>61.34</v>
      </c>
      <c r="OA468" s="8">
        <v>0.57999999999999996</v>
      </c>
      <c r="OB468" s="8">
        <v>127.38</v>
      </c>
      <c r="OC468" s="8">
        <v>0.12</v>
      </c>
      <c r="OD468" s="8">
        <v>109.68</v>
      </c>
      <c r="OE468" s="8">
        <v>0.09</v>
      </c>
      <c r="OF468" s="8">
        <v>91.81</v>
      </c>
      <c r="OG468" s="8">
        <v>0.19</v>
      </c>
      <c r="OH468" s="8">
        <v>126.47</v>
      </c>
      <c r="OI468" s="8">
        <v>0.08</v>
      </c>
      <c r="OJ468" s="8">
        <v>129.58000000000001</v>
      </c>
      <c r="OK468" s="8">
        <v>0.12</v>
      </c>
      <c r="OL468" s="8">
        <v>114.85</v>
      </c>
      <c r="OM468" s="8">
        <v>0.09</v>
      </c>
      <c r="ON468" s="8">
        <v>115.27</v>
      </c>
      <c r="OO468" s="8">
        <v>0.1</v>
      </c>
      <c r="OP468" s="8">
        <v>128.85</v>
      </c>
      <c r="OQ468" s="8">
        <v>0.13</v>
      </c>
      <c r="OR468" s="8">
        <v>116.8</v>
      </c>
      <c r="OS468" s="8">
        <v>0.16</v>
      </c>
      <c r="PJ468" s="8">
        <v>129.53</v>
      </c>
      <c r="PK468" s="8">
        <v>0.14000000000000001</v>
      </c>
      <c r="PL468" s="8">
        <v>114.55</v>
      </c>
      <c r="PM468" s="8">
        <v>0.15</v>
      </c>
      <c r="PN468" s="8">
        <v>129.13</v>
      </c>
      <c r="PO468" s="8">
        <v>0.13</v>
      </c>
      <c r="PP468" s="8">
        <v>116.13</v>
      </c>
      <c r="PQ468" s="8">
        <v>0.16</v>
      </c>
      <c r="QH468" s="8">
        <v>48.75</v>
      </c>
      <c r="QI468" s="8">
        <v>0.33</v>
      </c>
      <c r="QV468" s="8">
        <v>209.7</v>
      </c>
      <c r="QW468" s="8">
        <v>0.15</v>
      </c>
      <c r="QX468" s="8">
        <v>94.78</v>
      </c>
      <c r="QY468" s="8">
        <v>0.36</v>
      </c>
      <c r="QZ468" s="8">
        <v>94.04</v>
      </c>
      <c r="RA468" s="8">
        <v>0.11</v>
      </c>
      <c r="RB468" s="8">
        <v>75.489999999999995</v>
      </c>
      <c r="RC468" s="8">
        <v>7.0000000000000007E-2</v>
      </c>
      <c r="RD468" s="8">
        <v>77.27</v>
      </c>
      <c r="RE468" s="8">
        <v>0.06</v>
      </c>
      <c r="RF468" s="8">
        <v>75.25</v>
      </c>
      <c r="RG468" s="8">
        <v>7.0000000000000007E-2</v>
      </c>
      <c r="RH468" s="8">
        <v>77.3</v>
      </c>
      <c r="RI468" s="8">
        <v>7.0000000000000007E-2</v>
      </c>
      <c r="RJ468" s="8">
        <v>75.78</v>
      </c>
      <c r="RK468" s="8">
        <v>7.0000000000000007E-2</v>
      </c>
      <c r="RL468" s="8">
        <v>75.87</v>
      </c>
      <c r="RM468" s="8">
        <v>0.08</v>
      </c>
      <c r="RN468" s="8">
        <v>75.78</v>
      </c>
      <c r="RO468" s="8">
        <v>0.08</v>
      </c>
      <c r="RP468" s="8">
        <v>79.430000000000007</v>
      </c>
      <c r="RQ468" s="8">
        <v>0.09</v>
      </c>
      <c r="RR468" s="8">
        <v>77.7</v>
      </c>
      <c r="RS468" s="8">
        <v>7.0000000000000007E-2</v>
      </c>
      <c r="RT468" s="8">
        <v>77.430000000000007</v>
      </c>
      <c r="RU468" s="8">
        <v>0.06</v>
      </c>
      <c r="RV468" s="8">
        <v>75.959999999999994</v>
      </c>
      <c r="RW468" s="8">
        <v>0.08</v>
      </c>
      <c r="RX468" s="8">
        <v>77.209999999999994</v>
      </c>
      <c r="RY468" s="8">
        <v>0.08</v>
      </c>
      <c r="RZ468" s="8">
        <v>77.11</v>
      </c>
      <c r="SA468" s="8">
        <v>0.08</v>
      </c>
      <c r="SB468" s="8">
        <v>77.180000000000007</v>
      </c>
      <c r="SC468" s="8">
        <v>0.06</v>
      </c>
      <c r="SD468" s="8">
        <v>76.77</v>
      </c>
      <c r="SE468" s="8">
        <v>0.08</v>
      </c>
      <c r="SF468" s="8">
        <v>75.75</v>
      </c>
      <c r="SG468" s="8">
        <v>0.08</v>
      </c>
      <c r="SH468" s="8">
        <v>76.3</v>
      </c>
      <c r="SI468" s="8">
        <v>0.08</v>
      </c>
      <c r="SJ468" s="8">
        <v>75.44</v>
      </c>
      <c r="SK468" s="8">
        <v>0.08</v>
      </c>
      <c r="SL468" s="8">
        <v>75.239999999999995</v>
      </c>
      <c r="SM468" s="8">
        <v>0.08</v>
      </c>
      <c r="SN468" s="8">
        <v>75.22</v>
      </c>
      <c r="SO468" s="8">
        <v>0.08</v>
      </c>
      <c r="SP468" s="8">
        <v>75.180000000000007</v>
      </c>
      <c r="SQ468" s="8">
        <v>7.0000000000000007E-2</v>
      </c>
      <c r="SR468" s="8">
        <v>75.55</v>
      </c>
      <c r="SS468" s="8">
        <v>0.09</v>
      </c>
      <c r="ST468" s="8">
        <v>75.349999999999994</v>
      </c>
      <c r="SU468" s="8">
        <v>7.0000000000000007E-2</v>
      </c>
      <c r="SV468" s="8">
        <v>75.22</v>
      </c>
      <c r="SW468" s="8">
        <v>0.05</v>
      </c>
      <c r="SX468" s="8">
        <v>80.2</v>
      </c>
      <c r="SY468" s="8">
        <v>0.06</v>
      </c>
      <c r="SZ468" s="8">
        <v>79.92</v>
      </c>
      <c r="TA468" s="8">
        <v>0.08</v>
      </c>
      <c r="TD468" s="8">
        <v>76.47</v>
      </c>
      <c r="TE468" s="8">
        <v>7.0000000000000007E-2</v>
      </c>
      <c r="TF468" s="8">
        <v>75.42</v>
      </c>
      <c r="TG468" s="8">
        <v>0.06</v>
      </c>
      <c r="TH468" s="8">
        <v>75.650000000000006</v>
      </c>
      <c r="TI468" s="8">
        <v>7.0000000000000007E-2</v>
      </c>
      <c r="TJ468" s="8">
        <v>75.81</v>
      </c>
      <c r="TK468" s="8">
        <v>0.08</v>
      </c>
      <c r="TL468" s="8">
        <v>76.739999999999995</v>
      </c>
      <c r="TN468" s="8">
        <v>75.180000000000007</v>
      </c>
      <c r="TO468" s="8">
        <v>0.08</v>
      </c>
      <c r="TP468" s="8">
        <v>80.05</v>
      </c>
      <c r="TQ468" s="8">
        <v>0.09</v>
      </c>
      <c r="TR468" s="8">
        <v>80.02</v>
      </c>
      <c r="TS468" s="8">
        <v>0.08</v>
      </c>
      <c r="TT468" s="8">
        <v>77.27</v>
      </c>
      <c r="TU468" s="8">
        <v>0.08</v>
      </c>
      <c r="TV468" s="8">
        <v>75.61</v>
      </c>
      <c r="TW468" s="8">
        <v>0.08</v>
      </c>
      <c r="TX468" s="8">
        <v>75.25</v>
      </c>
      <c r="TY468" s="8">
        <v>0.08</v>
      </c>
      <c r="UL468" s="8">
        <v>75.36</v>
      </c>
      <c r="UM468" s="8">
        <v>0.08</v>
      </c>
      <c r="WJ468" s="8" t="s">
        <v>584</v>
      </c>
      <c r="WK468" s="8">
        <v>74.918999999999997</v>
      </c>
      <c r="WL468" s="8">
        <v>2.5000000000000001E-2</v>
      </c>
      <c r="WM468" s="8">
        <v>61.965000000000003</v>
      </c>
      <c r="WN468" s="8">
        <v>2.3E-2</v>
      </c>
      <c r="WO468" s="8">
        <v>57.125999999999998</v>
      </c>
      <c r="WP468" s="8">
        <v>1.9E-2</v>
      </c>
      <c r="WQ468" s="8">
        <v>54.631999999999998</v>
      </c>
      <c r="WR468" s="8">
        <v>2.4E-2</v>
      </c>
      <c r="WS468" s="8">
        <v>95.028000000000006</v>
      </c>
      <c r="WT468" s="8">
        <v>1.9E-2</v>
      </c>
      <c r="WU468" s="8">
        <v>74.981999999999999</v>
      </c>
      <c r="WV468" s="8">
        <v>1.6E-2</v>
      </c>
      <c r="WW468" s="8">
        <v>2710.6</v>
      </c>
      <c r="WX468" s="8">
        <v>2.2000000000000002</v>
      </c>
      <c r="WY468" s="8">
        <v>2669.6</v>
      </c>
      <c r="WZ468" s="8">
        <v>2.2999999999999998</v>
      </c>
      <c r="XA468" s="8">
        <v>0.53</v>
      </c>
      <c r="XB468" s="8">
        <v>2E-3</v>
      </c>
      <c r="XC468" s="8">
        <v>-0.24399999999999999</v>
      </c>
      <c r="XD468" s="8">
        <v>2E-3</v>
      </c>
      <c r="XE468" s="8">
        <v>0.156</v>
      </c>
      <c r="XF468" s="8">
        <v>4.0000000000000001E-3</v>
      </c>
      <c r="XG468" s="8">
        <v>1.5176000000000001</v>
      </c>
      <c r="XH468" s="8">
        <v>2.5000000000000001E-3</v>
      </c>
      <c r="XI468" s="8">
        <v>29.42</v>
      </c>
      <c r="XJ468" s="8">
        <v>1E-3</v>
      </c>
      <c r="XK468" s="8">
        <v>10261</v>
      </c>
      <c r="XL468" s="8">
        <v>25</v>
      </c>
      <c r="XM468" s="8">
        <v>1310</v>
      </c>
      <c r="XO468" s="1">
        <v>0</v>
      </c>
      <c r="XP468" s="2">
        <v>0</v>
      </c>
      <c r="XQ468" s="4">
        <v>13.029</v>
      </c>
      <c r="XR468" s="4">
        <v>0.23100000000000001</v>
      </c>
      <c r="XS468" s="45">
        <f t="shared" si="355"/>
        <v>1.3092699606435896</v>
      </c>
      <c r="XT468" s="9">
        <f t="shared" si="374"/>
        <v>12419.682980733704</v>
      </c>
      <c r="XU468" s="46">
        <f t="shared" si="375"/>
        <v>166.22148787401574</v>
      </c>
      <c r="XV468" s="9">
        <f t="shared" si="356"/>
        <v>0</v>
      </c>
      <c r="XW468" s="9">
        <f t="shared" si="376"/>
        <v>0</v>
      </c>
      <c r="XX468" s="9">
        <f t="shared" si="377"/>
        <v>12419.682980733704</v>
      </c>
      <c r="XY468" s="15">
        <f t="shared" si="378"/>
        <v>8.7766925139837661E-3</v>
      </c>
      <c r="XZ468" s="9">
        <f t="shared" si="379"/>
        <v>27.584578973082859</v>
      </c>
      <c r="YA468" s="9">
        <f t="shared" si="380"/>
        <v>55.816730039356408</v>
      </c>
      <c r="YB468" s="10">
        <v>14.100439054640578</v>
      </c>
      <c r="YC468" s="10">
        <v>13.09502023942902</v>
      </c>
      <c r="YD468" s="3">
        <v>1.3898301944637375E-2</v>
      </c>
      <c r="YE468" s="9">
        <v>38.139221522974836</v>
      </c>
      <c r="YF468" s="15">
        <v>8.7766925139837661E-3</v>
      </c>
      <c r="YG468" s="9">
        <v>27.584578973082859</v>
      </c>
      <c r="YH468" s="15">
        <v>8.4813822351975533E-3</v>
      </c>
      <c r="YI468" s="9">
        <v>22.924107855600749</v>
      </c>
      <c r="YJ468" s="9">
        <f t="shared" si="381"/>
        <v>74.918999999999983</v>
      </c>
      <c r="YK468" s="9">
        <f t="shared" si="382"/>
        <v>61.965008827414437</v>
      </c>
      <c r="YL468" s="9">
        <f t="shared" si="383"/>
        <v>22.604952703016821</v>
      </c>
      <c r="YM468" s="9">
        <f t="shared" si="357"/>
        <v>61845.379636753634</v>
      </c>
      <c r="YN468" s="9">
        <f t="shared" si="358"/>
        <v>56938.592909660561</v>
      </c>
      <c r="YO468" s="9">
        <f t="shared" si="359"/>
        <v>8951</v>
      </c>
      <c r="YP468" s="14">
        <f t="shared" si="360"/>
        <v>0.49397001327233842</v>
      </c>
      <c r="YQ468" s="9">
        <f t="shared" si="361"/>
        <v>57941.663574867649</v>
      </c>
      <c r="YR468" s="9">
        <f t="shared" si="362"/>
        <v>53034.876847774576</v>
      </c>
      <c r="YS468" s="10">
        <f t="shared" si="363"/>
        <v>5.6467852621447863</v>
      </c>
      <c r="YT468" s="15">
        <f t="shared" si="364"/>
        <v>0.1470804116213027</v>
      </c>
      <c r="YU468" s="16">
        <f t="shared" si="365"/>
        <v>-4.9796262700660385</v>
      </c>
      <c r="YV468" s="16">
        <f t="shared" si="366"/>
        <v>-19.102269960643575</v>
      </c>
      <c r="YW468" s="47">
        <f t="shared" si="367"/>
        <v>52.522668363444645</v>
      </c>
      <c r="YX468" s="5">
        <f t="shared" si="368"/>
        <v>61845.379636753634</v>
      </c>
      <c r="YY468" s="5">
        <f t="shared" si="369"/>
        <v>57881.573819993551</v>
      </c>
      <c r="YZ468" s="5">
        <f t="shared" si="370"/>
        <v>3963.8058167600789</v>
      </c>
      <c r="ZA468" s="5">
        <f t="shared" si="371"/>
        <v>0</v>
      </c>
      <c r="ZB468" s="5">
        <f t="shared" si="372"/>
        <v>61845.379636753627</v>
      </c>
      <c r="ZC468" s="6">
        <f t="shared" si="373"/>
        <v>0.99999999999999989</v>
      </c>
    </row>
    <row r="469" spans="1:679" s="8" customFormat="1" x14ac:dyDescent="0.25">
      <c r="A469" s="8">
        <v>2</v>
      </c>
      <c r="B469" s="8" t="s">
        <v>1112</v>
      </c>
      <c r="C469" s="8" t="s">
        <v>1113</v>
      </c>
      <c r="D469" s="8" t="s">
        <v>1112</v>
      </c>
      <c r="E469" s="8" t="s">
        <v>3314</v>
      </c>
      <c r="F469" s="8" t="s">
        <v>3316</v>
      </c>
      <c r="G469" s="8" t="s">
        <v>3316</v>
      </c>
      <c r="H469" s="8" t="s">
        <v>3325</v>
      </c>
      <c r="I469" s="8" t="s">
        <v>3310</v>
      </c>
      <c r="J469" s="8" t="s">
        <v>3310</v>
      </c>
      <c r="K469" s="8">
        <v>866</v>
      </c>
      <c r="L469" s="8">
        <v>5.75</v>
      </c>
      <c r="N469" s="7">
        <v>0</v>
      </c>
      <c r="O469" s="7">
        <v>0</v>
      </c>
      <c r="P469" s="8" t="s">
        <v>3369</v>
      </c>
      <c r="Q469" s="8" t="s">
        <v>1067</v>
      </c>
      <c r="R469" s="8" t="s">
        <v>1114</v>
      </c>
      <c r="S469" s="8" t="s">
        <v>119</v>
      </c>
      <c r="T469" s="8" t="s">
        <v>120</v>
      </c>
      <c r="U469" s="8" t="s">
        <v>135</v>
      </c>
      <c r="V469" s="8" t="s">
        <v>3378</v>
      </c>
      <c r="W469" s="8" t="s">
        <v>3382</v>
      </c>
      <c r="X469" s="8" t="s">
        <v>3388</v>
      </c>
      <c r="Y469" s="8" t="s">
        <v>3388</v>
      </c>
      <c r="Z469" s="8" t="s">
        <v>122</v>
      </c>
      <c r="AA469" s="8" t="s">
        <v>123</v>
      </c>
      <c r="AB469" s="8" t="s">
        <v>124</v>
      </c>
      <c r="AC469" s="8" t="s">
        <v>163</v>
      </c>
      <c r="AD469" s="8" t="s">
        <v>126</v>
      </c>
      <c r="AE469" s="8" t="s">
        <v>3393</v>
      </c>
      <c r="AF469" s="8" t="s">
        <v>127</v>
      </c>
      <c r="AG469" s="8">
        <v>75</v>
      </c>
      <c r="AH469" s="8">
        <v>62</v>
      </c>
      <c r="AI469" s="8">
        <v>95</v>
      </c>
      <c r="AJ469" s="8">
        <v>75</v>
      </c>
      <c r="AK469" s="8">
        <v>6.4</v>
      </c>
      <c r="AL469" s="8">
        <v>6.2</v>
      </c>
      <c r="AM469" s="8">
        <v>6.4</v>
      </c>
      <c r="AN469" s="8">
        <v>6.2</v>
      </c>
      <c r="AO469" s="8">
        <v>459.8</v>
      </c>
      <c r="AP469" s="8">
        <v>0</v>
      </c>
      <c r="AQ469" s="8">
        <v>14.8</v>
      </c>
      <c r="AR469" s="8">
        <v>0</v>
      </c>
      <c r="AS469" s="8">
        <v>57429</v>
      </c>
      <c r="AT469" s="8">
        <v>60</v>
      </c>
      <c r="AU469" s="8">
        <v>57166</v>
      </c>
      <c r="AV469" s="8">
        <v>531</v>
      </c>
      <c r="AW469" s="8">
        <v>9595</v>
      </c>
      <c r="AX469" s="8">
        <v>174</v>
      </c>
      <c r="AY469" s="8">
        <v>67034</v>
      </c>
      <c r="AZ469" s="8">
        <v>186</v>
      </c>
      <c r="BA469" s="8">
        <v>8.1282890749999996</v>
      </c>
      <c r="BB469" s="8">
        <v>853</v>
      </c>
      <c r="BC469" s="8">
        <v>1310</v>
      </c>
      <c r="BE469" s="8">
        <v>6.9636231359999998</v>
      </c>
      <c r="CO469" s="8" t="s">
        <v>1115</v>
      </c>
      <c r="CP469" s="8" t="s">
        <v>975</v>
      </c>
      <c r="CQ469" s="8">
        <v>75</v>
      </c>
      <c r="CR469" s="8">
        <v>8.9999999999999993E-3</v>
      </c>
      <c r="CS469" s="8">
        <v>62.000999999999998</v>
      </c>
      <c r="CT469" s="8">
        <v>3.1E-2</v>
      </c>
      <c r="CU469" s="8">
        <v>94.995999999999995</v>
      </c>
      <c r="CV469" s="8">
        <v>1.2E-2</v>
      </c>
      <c r="CW469" s="8">
        <v>75</v>
      </c>
      <c r="CX469" s="8">
        <v>1.7000000000000001E-2</v>
      </c>
      <c r="CY469" s="8">
        <v>75.239999999999995</v>
      </c>
      <c r="CZ469" s="8">
        <v>0.17</v>
      </c>
      <c r="DA469" s="8">
        <v>56.37</v>
      </c>
      <c r="DB469" s="8">
        <v>0.03</v>
      </c>
      <c r="DC469" s="8">
        <v>59.97</v>
      </c>
      <c r="DD469" s="8">
        <v>0.03</v>
      </c>
      <c r="DE469" s="8">
        <v>0.191</v>
      </c>
      <c r="DF469" s="8">
        <v>4.0000000000000001E-3</v>
      </c>
      <c r="DG469" s="8">
        <v>1.5435000000000001</v>
      </c>
      <c r="DH469" s="8">
        <v>2.5000000000000001E-3</v>
      </c>
      <c r="DI469" s="8">
        <v>57429</v>
      </c>
      <c r="DJ469" s="8">
        <v>60</v>
      </c>
      <c r="DK469" s="8">
        <v>9595</v>
      </c>
      <c r="DL469" s="8">
        <v>174</v>
      </c>
      <c r="DM469" s="8">
        <v>8.1280000000000001</v>
      </c>
      <c r="DN469" s="8">
        <v>2.8000000000000001E-2</v>
      </c>
      <c r="DU469" s="8">
        <v>459.8</v>
      </c>
      <c r="DV469" s="8">
        <v>2.1</v>
      </c>
      <c r="DW469" s="8">
        <v>460.6</v>
      </c>
      <c r="DX469" s="8">
        <v>2.1</v>
      </c>
      <c r="DY469" s="8">
        <v>460.1</v>
      </c>
      <c r="DZ469" s="8">
        <v>2.1</v>
      </c>
      <c r="EA469" s="8">
        <v>14.8</v>
      </c>
      <c r="EB469" s="8">
        <v>0</v>
      </c>
      <c r="EC469" s="8">
        <v>12.7</v>
      </c>
      <c r="ED469" s="8">
        <v>0</v>
      </c>
      <c r="EE469" s="8">
        <v>12.8</v>
      </c>
      <c r="EF469" s="8">
        <v>0</v>
      </c>
      <c r="EG469" s="8">
        <v>6690.2</v>
      </c>
      <c r="EH469" s="8">
        <v>43.4</v>
      </c>
      <c r="EI469" s="8">
        <v>3244.3</v>
      </c>
      <c r="EJ469" s="8">
        <v>50.9</v>
      </c>
      <c r="EK469" s="8">
        <v>1556.7</v>
      </c>
      <c r="EL469" s="8">
        <v>33.700000000000003</v>
      </c>
      <c r="EM469" s="8">
        <v>460</v>
      </c>
      <c r="EO469" s="8">
        <v>460</v>
      </c>
      <c r="EQ469" s="8">
        <v>459</v>
      </c>
      <c r="ES469" s="8">
        <v>2.9</v>
      </c>
      <c r="EU469" s="8">
        <v>3</v>
      </c>
      <c r="EW469" s="8">
        <v>2.9</v>
      </c>
      <c r="EY469" s="8">
        <v>0.5</v>
      </c>
      <c r="EZ469" s="8">
        <v>460</v>
      </c>
      <c r="FB469" s="8">
        <v>459</v>
      </c>
      <c r="FD469" s="8">
        <v>460</v>
      </c>
      <c r="FF469" s="8">
        <v>5</v>
      </c>
      <c r="FH469" s="8">
        <v>4.9000000000000004</v>
      </c>
      <c r="FJ469" s="8">
        <v>4.4000000000000004</v>
      </c>
      <c r="FL469" s="8">
        <v>3150</v>
      </c>
      <c r="FN469" s="8">
        <v>0.83</v>
      </c>
      <c r="FO469" s="8">
        <v>460</v>
      </c>
      <c r="FP469" s="8">
        <v>459</v>
      </c>
      <c r="FQ469" s="8">
        <v>460</v>
      </c>
      <c r="FR469" s="8">
        <v>4.9000000000000004</v>
      </c>
      <c r="FS469" s="8">
        <v>4.7</v>
      </c>
      <c r="FT469" s="8">
        <v>4.3</v>
      </c>
      <c r="FU469" s="8">
        <v>2990</v>
      </c>
      <c r="FV469" s="8">
        <v>0.81</v>
      </c>
      <c r="FW469" s="8">
        <v>458.9</v>
      </c>
      <c r="FY469" s="8">
        <v>1.6</v>
      </c>
      <c r="GA469" s="8">
        <v>701.5</v>
      </c>
      <c r="GC469" s="8">
        <v>85</v>
      </c>
      <c r="GE469" s="8">
        <v>8236.5</v>
      </c>
      <c r="GT469" s="8">
        <v>219.55</v>
      </c>
      <c r="GU469" s="8">
        <v>0.17</v>
      </c>
      <c r="GV469" s="8">
        <v>107.05</v>
      </c>
      <c r="GW469" s="8">
        <v>0.1</v>
      </c>
      <c r="GX469" s="8">
        <v>107.8</v>
      </c>
      <c r="GY469" s="8">
        <v>0.05</v>
      </c>
      <c r="GZ469" s="8">
        <v>0.75</v>
      </c>
      <c r="HA469" s="8">
        <v>0.09</v>
      </c>
      <c r="HB469" s="8">
        <v>247.37</v>
      </c>
      <c r="HC469" s="8">
        <v>0.17</v>
      </c>
      <c r="HD469" s="8">
        <v>173.78</v>
      </c>
      <c r="HE469" s="8">
        <v>0.09</v>
      </c>
      <c r="HF469" s="8">
        <v>116.32</v>
      </c>
      <c r="HG469" s="8">
        <v>0.05</v>
      </c>
      <c r="HH469" s="8">
        <v>57.46</v>
      </c>
      <c r="HI469" s="8">
        <v>0.09</v>
      </c>
      <c r="HJ469" s="8">
        <v>214</v>
      </c>
      <c r="HK469" s="8">
        <v>0.05</v>
      </c>
      <c r="HL469" s="8">
        <v>105.51</v>
      </c>
      <c r="HM469" s="8">
        <v>0.06</v>
      </c>
      <c r="HN469" s="8">
        <v>106.01</v>
      </c>
      <c r="HO469" s="8">
        <v>0.06</v>
      </c>
      <c r="HP469" s="8">
        <v>0.5</v>
      </c>
      <c r="HQ469" s="8">
        <v>0.06</v>
      </c>
      <c r="HR469" s="8">
        <v>74.47</v>
      </c>
      <c r="HS469" s="8">
        <v>0.05</v>
      </c>
      <c r="HT469" s="8">
        <v>48.38</v>
      </c>
      <c r="HU469" s="8">
        <v>0.23</v>
      </c>
      <c r="HV469" s="8">
        <v>43.87</v>
      </c>
      <c r="HW469" s="8">
        <v>0.03</v>
      </c>
      <c r="HX469" s="8">
        <v>4.51</v>
      </c>
      <c r="HY469" s="8">
        <v>0.23</v>
      </c>
      <c r="HZ469" s="8">
        <v>73.83</v>
      </c>
      <c r="IA469" s="8">
        <v>0.05</v>
      </c>
      <c r="IB469" s="8">
        <v>55.31</v>
      </c>
      <c r="IC469" s="8">
        <v>0.16</v>
      </c>
      <c r="ID469" s="8">
        <v>43.45</v>
      </c>
      <c r="IE469" s="8">
        <v>0.03</v>
      </c>
      <c r="IF469" s="8">
        <v>11.85</v>
      </c>
      <c r="IG469" s="8">
        <v>0.15</v>
      </c>
      <c r="KB469" s="8">
        <v>249.21</v>
      </c>
      <c r="KC469" s="8">
        <v>0.17</v>
      </c>
      <c r="KD469" s="8">
        <v>171.17</v>
      </c>
      <c r="KE469" s="8">
        <v>0.15</v>
      </c>
      <c r="KF469" s="8">
        <v>116.86</v>
      </c>
      <c r="KG469" s="8">
        <v>0.05</v>
      </c>
      <c r="KH469" s="8">
        <v>54.3</v>
      </c>
      <c r="KI469" s="8">
        <v>0.16</v>
      </c>
      <c r="KJ469" s="8">
        <v>231.77</v>
      </c>
      <c r="KK469" s="8">
        <v>0.24</v>
      </c>
      <c r="KL469" s="8">
        <v>111.63</v>
      </c>
      <c r="KM469" s="8">
        <v>7.0000000000000007E-2</v>
      </c>
      <c r="KN469" s="8">
        <v>11.21</v>
      </c>
      <c r="KO469" s="8">
        <v>0.09</v>
      </c>
      <c r="KP469" s="8">
        <v>222</v>
      </c>
      <c r="KQ469" s="8">
        <v>0.05</v>
      </c>
      <c r="KR469" s="8">
        <v>95.94</v>
      </c>
      <c r="KS469" s="8">
        <v>0.05</v>
      </c>
      <c r="KT469" s="8">
        <v>108.58</v>
      </c>
      <c r="KU469" s="8">
        <v>0.05</v>
      </c>
      <c r="KV469" s="8">
        <v>12.64</v>
      </c>
      <c r="KW469" s="8">
        <v>0.05</v>
      </c>
      <c r="KX469" s="8">
        <v>77.34</v>
      </c>
      <c r="KY469" s="8">
        <v>0.08</v>
      </c>
      <c r="KZ469" s="8">
        <v>45.73</v>
      </c>
      <c r="LA469" s="8">
        <v>0.05</v>
      </c>
      <c r="LB469" s="8">
        <v>2.2799999999999998</v>
      </c>
      <c r="LC469" s="8">
        <v>0.23</v>
      </c>
      <c r="LD469" s="8">
        <v>76.930000000000007</v>
      </c>
      <c r="LE469" s="8">
        <v>7.0000000000000007E-2</v>
      </c>
      <c r="LF469" s="8">
        <v>56.12</v>
      </c>
      <c r="LG469" s="8">
        <v>0.42</v>
      </c>
      <c r="LH469" s="8">
        <v>45.47</v>
      </c>
      <c r="LI469" s="8">
        <v>0.04</v>
      </c>
      <c r="LJ469" s="8">
        <v>10.65</v>
      </c>
      <c r="LK469" s="8">
        <v>0.44</v>
      </c>
      <c r="LL469" s="8">
        <v>100.89</v>
      </c>
      <c r="LM469" s="8">
        <v>7.0000000000000007E-2</v>
      </c>
      <c r="MP469" s="8">
        <v>107.2</v>
      </c>
      <c r="MQ469" s="8">
        <v>0.09</v>
      </c>
      <c r="MR469" s="8">
        <v>106.75</v>
      </c>
      <c r="MS469" s="8">
        <v>0.06</v>
      </c>
      <c r="MT469" s="8">
        <v>100.89</v>
      </c>
      <c r="MU469" s="8">
        <v>7.0000000000000007E-2</v>
      </c>
      <c r="MV469" s="8">
        <v>101.29</v>
      </c>
      <c r="MW469" s="8">
        <v>0.08</v>
      </c>
      <c r="MX469" s="8">
        <v>55.59</v>
      </c>
      <c r="MY469" s="8">
        <v>0.05</v>
      </c>
      <c r="MZ469" s="8">
        <v>56.19</v>
      </c>
      <c r="NA469" s="8">
        <v>0.05</v>
      </c>
      <c r="NB469" s="8">
        <v>56</v>
      </c>
      <c r="NC469" s="8">
        <v>0.05</v>
      </c>
      <c r="ND469" s="8">
        <v>55.82</v>
      </c>
      <c r="NE469" s="8">
        <v>0.04</v>
      </c>
      <c r="NF469" s="8">
        <v>55.91</v>
      </c>
      <c r="NG469" s="8">
        <v>0.04</v>
      </c>
      <c r="NJ469" s="8">
        <v>106.87</v>
      </c>
      <c r="NK469" s="8">
        <v>0.11</v>
      </c>
      <c r="NL469" s="8">
        <v>101.58</v>
      </c>
      <c r="NM469" s="8">
        <v>0.09</v>
      </c>
      <c r="NN469" s="8">
        <v>49.82</v>
      </c>
      <c r="NO469" s="8">
        <v>0.46</v>
      </c>
      <c r="NP469" s="8">
        <v>55.07</v>
      </c>
      <c r="NQ469" s="8">
        <v>0.2</v>
      </c>
      <c r="NR469" s="8">
        <v>171.52</v>
      </c>
      <c r="NS469" s="8">
        <v>0.17</v>
      </c>
      <c r="NT469" s="8">
        <v>101.16</v>
      </c>
      <c r="NU469" s="8">
        <v>7.0000000000000007E-2</v>
      </c>
      <c r="NV469" s="8">
        <v>94.74</v>
      </c>
      <c r="NW469" s="8">
        <v>0.04</v>
      </c>
      <c r="NX469" s="8">
        <v>49.1</v>
      </c>
      <c r="NY469" s="8">
        <v>0.17</v>
      </c>
      <c r="NZ469" s="8">
        <v>56.74</v>
      </c>
      <c r="OA469" s="8">
        <v>0.35</v>
      </c>
      <c r="OB469" s="8">
        <v>105.51</v>
      </c>
      <c r="OC469" s="8">
        <v>0.06</v>
      </c>
      <c r="OD469" s="8">
        <v>95.94</v>
      </c>
      <c r="OE469" s="8">
        <v>0.05</v>
      </c>
      <c r="OF469" s="8">
        <v>93.5</v>
      </c>
      <c r="OG469" s="8">
        <v>0.15</v>
      </c>
      <c r="OH469" s="8">
        <v>107.06</v>
      </c>
      <c r="OI469" s="8">
        <v>0.11</v>
      </c>
      <c r="OJ469" s="8">
        <v>107.34</v>
      </c>
      <c r="OK469" s="8">
        <v>7.0000000000000007E-2</v>
      </c>
      <c r="OL469" s="8">
        <v>101.32</v>
      </c>
      <c r="OM469" s="8">
        <v>0.06</v>
      </c>
      <c r="ON469" s="8">
        <v>101.79</v>
      </c>
      <c r="OO469" s="8">
        <v>0.06</v>
      </c>
      <c r="OP469" s="8">
        <v>106.75</v>
      </c>
      <c r="OQ469" s="8">
        <v>0.06</v>
      </c>
      <c r="OR469" s="8">
        <v>101.29</v>
      </c>
      <c r="OS469" s="8">
        <v>0.08</v>
      </c>
      <c r="PJ469" s="8">
        <v>107.05</v>
      </c>
      <c r="PK469" s="8">
        <v>0.1</v>
      </c>
      <c r="PL469" s="8">
        <v>100.43</v>
      </c>
      <c r="PM469" s="8">
        <v>0.11</v>
      </c>
      <c r="PN469" s="8">
        <v>107.2</v>
      </c>
      <c r="PO469" s="8">
        <v>0.09</v>
      </c>
      <c r="PP469" s="8">
        <v>100.89</v>
      </c>
      <c r="PQ469" s="8">
        <v>7.0000000000000007E-2</v>
      </c>
      <c r="QH469" s="8">
        <v>48.01</v>
      </c>
      <c r="QI469" s="8">
        <v>0.2</v>
      </c>
      <c r="QV469" s="8">
        <v>174.62</v>
      </c>
      <c r="QW469" s="8">
        <v>0.11</v>
      </c>
      <c r="QX469" s="8">
        <v>94.84</v>
      </c>
      <c r="QY469" s="8">
        <v>0.11</v>
      </c>
      <c r="QZ469" s="8">
        <v>95.55</v>
      </c>
      <c r="RA469" s="8">
        <v>0.08</v>
      </c>
      <c r="RB469" s="8">
        <v>75.69</v>
      </c>
      <c r="RC469" s="8">
        <v>0.06</v>
      </c>
      <c r="RD469" s="8">
        <v>77.56</v>
      </c>
      <c r="RE469" s="8">
        <v>7.0000000000000007E-2</v>
      </c>
      <c r="RF469" s="8">
        <v>75.47</v>
      </c>
      <c r="RG469" s="8">
        <v>7.0000000000000007E-2</v>
      </c>
      <c r="RH469" s="8">
        <v>77.66</v>
      </c>
      <c r="RI469" s="8">
        <v>0.06</v>
      </c>
      <c r="RJ469" s="8">
        <v>76</v>
      </c>
      <c r="RK469" s="8">
        <v>0.06</v>
      </c>
      <c r="RL469" s="8">
        <v>76.09</v>
      </c>
      <c r="RM469" s="8">
        <v>0.08</v>
      </c>
      <c r="RN469" s="8">
        <v>76.010000000000005</v>
      </c>
      <c r="RO469" s="8">
        <v>0.08</v>
      </c>
      <c r="RP469" s="8">
        <v>80.349999999999994</v>
      </c>
      <c r="RQ469" s="8">
        <v>0.13</v>
      </c>
      <c r="RR469" s="8">
        <v>78.25</v>
      </c>
      <c r="RS469" s="8">
        <v>0.06</v>
      </c>
      <c r="RT469" s="8">
        <v>77.900000000000006</v>
      </c>
      <c r="RU469" s="8">
        <v>7.0000000000000007E-2</v>
      </c>
      <c r="RV469" s="8">
        <v>76.37</v>
      </c>
      <c r="RW469" s="8">
        <v>0.09</v>
      </c>
      <c r="RX469" s="8">
        <v>77.790000000000006</v>
      </c>
      <c r="RY469" s="8">
        <v>0.08</v>
      </c>
      <c r="RZ469" s="8">
        <v>77.64</v>
      </c>
      <c r="SA469" s="8">
        <v>0.08</v>
      </c>
      <c r="SB469" s="8">
        <v>77.709999999999994</v>
      </c>
      <c r="SC469" s="8">
        <v>7.0000000000000007E-2</v>
      </c>
      <c r="SD469" s="8">
        <v>77.34</v>
      </c>
      <c r="SE469" s="8">
        <v>7.0000000000000007E-2</v>
      </c>
      <c r="SF469" s="8">
        <v>76.11</v>
      </c>
      <c r="SG469" s="8">
        <v>0.08</v>
      </c>
      <c r="SH469" s="8">
        <v>76.709999999999994</v>
      </c>
      <c r="SI469" s="8">
        <v>0.08</v>
      </c>
      <c r="SJ469" s="8">
        <v>75.72</v>
      </c>
      <c r="SK469" s="8">
        <v>0.08</v>
      </c>
      <c r="SL469" s="8">
        <v>75.400000000000006</v>
      </c>
      <c r="SM469" s="8">
        <v>0.09</v>
      </c>
      <c r="SN469" s="8">
        <v>75.39</v>
      </c>
      <c r="SO469" s="8">
        <v>0.08</v>
      </c>
      <c r="SP469" s="8">
        <v>75.430000000000007</v>
      </c>
      <c r="SQ469" s="8">
        <v>0.08</v>
      </c>
      <c r="SR469" s="8">
        <v>75.849999999999994</v>
      </c>
      <c r="SS469" s="8">
        <v>0.08</v>
      </c>
      <c r="ST469" s="8">
        <v>75.44</v>
      </c>
      <c r="SU469" s="8">
        <v>0.08</v>
      </c>
      <c r="SV469" s="8">
        <v>75.400000000000006</v>
      </c>
      <c r="SW469" s="8">
        <v>0.06</v>
      </c>
      <c r="SX469" s="8">
        <v>81.36</v>
      </c>
      <c r="SY469" s="8">
        <v>7.0000000000000007E-2</v>
      </c>
      <c r="SZ469" s="8">
        <v>80.62</v>
      </c>
      <c r="TA469" s="8">
        <v>0.1</v>
      </c>
      <c r="TD469" s="8">
        <v>76.819999999999993</v>
      </c>
      <c r="TE469" s="8">
        <v>0.08</v>
      </c>
      <c r="TF469" s="8">
        <v>75.599999999999994</v>
      </c>
      <c r="TG469" s="8">
        <v>0.06</v>
      </c>
      <c r="TH469" s="8">
        <v>75.88</v>
      </c>
      <c r="TI469" s="8">
        <v>0.08</v>
      </c>
      <c r="TJ469" s="8">
        <v>76.05</v>
      </c>
      <c r="TK469" s="8">
        <v>0.08</v>
      </c>
      <c r="TL469" s="8">
        <v>77.06</v>
      </c>
      <c r="TN469" s="8">
        <v>75.349999999999994</v>
      </c>
      <c r="TO469" s="8">
        <v>0.08</v>
      </c>
      <c r="TP469" s="8">
        <v>80.91</v>
      </c>
      <c r="TQ469" s="8">
        <v>0.1</v>
      </c>
      <c r="TR469" s="8">
        <v>80.77</v>
      </c>
      <c r="TS469" s="8">
        <v>0.08</v>
      </c>
      <c r="TT469" s="8">
        <v>77.87</v>
      </c>
      <c r="TU469" s="8">
        <v>0.08</v>
      </c>
      <c r="TV469" s="8">
        <v>76.010000000000005</v>
      </c>
      <c r="TW469" s="8">
        <v>0.09</v>
      </c>
      <c r="TX469" s="8">
        <v>75.41</v>
      </c>
      <c r="TY469" s="8">
        <v>0.08</v>
      </c>
      <c r="UL469" s="8">
        <v>75.489999999999995</v>
      </c>
      <c r="UM469" s="8">
        <v>0.08</v>
      </c>
      <c r="WJ469" s="8" t="s">
        <v>584</v>
      </c>
      <c r="WK469" s="8">
        <v>75</v>
      </c>
      <c r="WL469" s="8">
        <v>8.9999999999999993E-3</v>
      </c>
      <c r="WM469" s="8">
        <v>62.000999999999998</v>
      </c>
      <c r="WN469" s="8">
        <v>3.1E-2</v>
      </c>
      <c r="WO469" s="8">
        <v>56.045000000000002</v>
      </c>
      <c r="WP469" s="8">
        <v>1.2E-2</v>
      </c>
      <c r="WQ469" s="8">
        <v>53.634999999999998</v>
      </c>
      <c r="WR469" s="8">
        <v>2.1000000000000001E-2</v>
      </c>
      <c r="WS469" s="8">
        <v>94.995999999999995</v>
      </c>
      <c r="WT469" s="8">
        <v>1.2E-2</v>
      </c>
      <c r="WU469" s="8">
        <v>75</v>
      </c>
      <c r="WV469" s="8">
        <v>1.7000000000000001E-2</v>
      </c>
      <c r="WW469" s="8">
        <v>2720.6</v>
      </c>
      <c r="WX469" s="8">
        <v>2.2000000000000002</v>
      </c>
      <c r="WY469" s="8">
        <v>2706.6</v>
      </c>
      <c r="WZ469" s="8">
        <v>2.2000000000000002</v>
      </c>
      <c r="XA469" s="8">
        <v>0.53300000000000003</v>
      </c>
      <c r="XB469" s="8">
        <v>2E-3</v>
      </c>
      <c r="XC469" s="8">
        <v>-0.249</v>
      </c>
      <c r="XD469" s="8">
        <v>2E-3</v>
      </c>
      <c r="XE469" s="8">
        <v>0.191</v>
      </c>
      <c r="XF469" s="8">
        <v>4.0000000000000001E-3</v>
      </c>
      <c r="XG469" s="8">
        <v>1.5435000000000001</v>
      </c>
      <c r="XH469" s="8">
        <v>2.5000000000000001E-3</v>
      </c>
      <c r="XI469" s="8">
        <v>29.623999999999999</v>
      </c>
      <c r="XJ469" s="8">
        <v>0</v>
      </c>
      <c r="XK469" s="8">
        <v>8247</v>
      </c>
      <c r="XL469" s="8">
        <v>17</v>
      </c>
      <c r="XM469" s="8">
        <v>1310</v>
      </c>
      <c r="XO469" s="1">
        <v>0</v>
      </c>
      <c r="XP469" s="2">
        <v>0</v>
      </c>
      <c r="XQ469" s="4">
        <v>13.029</v>
      </c>
      <c r="XR469" s="4">
        <v>0.23100000000000001</v>
      </c>
      <c r="XS469" s="45">
        <f t="shared" ref="XS469:XS500" si="384">(XM469-XU469)*3.412/XT469/0.24</f>
        <v>1.2977830844037488</v>
      </c>
      <c r="XT469" s="9">
        <f t="shared" si="374"/>
        <v>12493.92469904933</v>
      </c>
      <c r="XU469" s="46">
        <f t="shared" si="375"/>
        <v>169.47919351181105</v>
      </c>
      <c r="XV469" s="9">
        <f t="shared" si="356"/>
        <v>0</v>
      </c>
      <c r="XW469" s="9">
        <f t="shared" si="376"/>
        <v>0</v>
      </c>
      <c r="XX469" s="9">
        <f t="shared" si="377"/>
        <v>12493.92469904933</v>
      </c>
      <c r="XY469" s="15">
        <f t="shared" si="378"/>
        <v>8.7812847829730582E-3</v>
      </c>
      <c r="XZ469" s="9">
        <f t="shared" si="379"/>
        <v>27.609359938007415</v>
      </c>
      <c r="YA469" s="9">
        <f t="shared" si="380"/>
        <v>54.747216915596255</v>
      </c>
      <c r="YB469" s="10">
        <v>14.099819340136801</v>
      </c>
      <c r="YC469" s="10">
        <v>13.065230016347122</v>
      </c>
      <c r="YD469" s="3">
        <v>1.3921735863287198E-2</v>
      </c>
      <c r="YE469" s="9">
        <v>38.157195844658276</v>
      </c>
      <c r="YF469" s="15">
        <v>8.7812847829730582E-3</v>
      </c>
      <c r="YG469" s="9">
        <v>27.609359938007415</v>
      </c>
      <c r="YH469" s="15">
        <v>8.1727102133391429E-3</v>
      </c>
      <c r="YI469" s="9">
        <v>22.325415093847358</v>
      </c>
      <c r="YJ469" s="9">
        <f t="shared" si="381"/>
        <v>75</v>
      </c>
      <c r="YK469" s="9">
        <f t="shared" si="382"/>
        <v>62.001009096134673</v>
      </c>
      <c r="YL469" s="9">
        <f t="shared" si="383"/>
        <v>22.009237909739998</v>
      </c>
      <c r="YM469" s="9">
        <f t="shared" si="357"/>
        <v>69967.502926660527</v>
      </c>
      <c r="YN469" s="9">
        <f t="shared" si="358"/>
        <v>60728.819232652895</v>
      </c>
      <c r="YO469" s="9">
        <f t="shared" si="359"/>
        <v>6937</v>
      </c>
      <c r="YP469" s="14">
        <f t="shared" si="360"/>
        <v>0.33838539335635581</v>
      </c>
      <c r="YQ469" s="9">
        <f t="shared" si="361"/>
        <v>66074.905414116336</v>
      </c>
      <c r="YR469" s="9">
        <f t="shared" si="362"/>
        <v>56836.221720108704</v>
      </c>
      <c r="YS469" s="10">
        <f t="shared" si="363"/>
        <v>8.0119928960975315</v>
      </c>
      <c r="YT469" s="15">
        <f t="shared" si="364"/>
        <v>0.14291737279358122</v>
      </c>
      <c r="YU469" s="16">
        <f t="shared" si="365"/>
        <v>-5.6001220282674176</v>
      </c>
      <c r="YV469" s="16">
        <f t="shared" si="366"/>
        <v>-20.252783084403745</v>
      </c>
      <c r="YW469" s="47">
        <f t="shared" si="367"/>
        <v>51.370092635740605</v>
      </c>
      <c r="YX469" s="5">
        <f t="shared" si="368"/>
        <v>69967.502926660527</v>
      </c>
      <c r="YY469" s="5">
        <f t="shared" si="369"/>
        <v>66017.208996865709</v>
      </c>
      <c r="YZ469" s="5">
        <f t="shared" si="370"/>
        <v>3950.2939297948146</v>
      </c>
      <c r="ZA469" s="5">
        <f t="shared" si="371"/>
        <v>0</v>
      </c>
      <c r="ZB469" s="5">
        <f t="shared" si="372"/>
        <v>69967.502926660527</v>
      </c>
      <c r="ZC469" s="6">
        <f t="shared" si="373"/>
        <v>1</v>
      </c>
    </row>
    <row r="470" spans="1:679" s="8" customFormat="1" x14ac:dyDescent="0.25">
      <c r="A470" s="8">
        <v>2</v>
      </c>
      <c r="B470" s="8" t="s">
        <v>1116</v>
      </c>
      <c r="C470" s="8" t="s">
        <v>1117</v>
      </c>
      <c r="D470" s="8" t="s">
        <v>1116</v>
      </c>
      <c r="E470" s="8" t="s">
        <v>3314</v>
      </c>
      <c r="F470" s="8" t="s">
        <v>3316</v>
      </c>
      <c r="G470" s="8" t="s">
        <v>3316</v>
      </c>
      <c r="H470" s="8" t="s">
        <v>3309</v>
      </c>
      <c r="I470" s="8" t="s">
        <v>3310</v>
      </c>
      <c r="J470" s="8" t="s">
        <v>3310</v>
      </c>
      <c r="K470" s="8">
        <v>939</v>
      </c>
      <c r="L470" s="8">
        <v>5.75</v>
      </c>
      <c r="N470" s="7"/>
      <c r="O470" s="7">
        <v>30</v>
      </c>
      <c r="P470" s="8" t="s">
        <v>3370</v>
      </c>
      <c r="Q470" s="8" t="s">
        <v>280</v>
      </c>
      <c r="R470" s="8" t="s">
        <v>1118</v>
      </c>
      <c r="S470" s="8" t="s">
        <v>119</v>
      </c>
      <c r="T470" s="8" t="s">
        <v>120</v>
      </c>
      <c r="U470" s="8" t="s">
        <v>135</v>
      </c>
      <c r="V470" s="8" t="s">
        <v>3378</v>
      </c>
      <c r="W470" s="8" t="s">
        <v>3382</v>
      </c>
      <c r="X470" s="8" t="s">
        <v>3388</v>
      </c>
      <c r="Y470" s="8" t="s">
        <v>3388</v>
      </c>
      <c r="Z470" s="8" t="s">
        <v>122</v>
      </c>
      <c r="AA470" s="8" t="s">
        <v>123</v>
      </c>
      <c r="AB470" s="8" t="s">
        <v>124</v>
      </c>
      <c r="AC470" s="8" t="s">
        <v>243</v>
      </c>
      <c r="AD470" s="8" t="s">
        <v>126</v>
      </c>
      <c r="AE470" s="8" t="s">
        <v>3393</v>
      </c>
      <c r="AF470" s="8" t="s">
        <v>127</v>
      </c>
      <c r="AG470" s="8">
        <v>75</v>
      </c>
      <c r="AH470" s="8">
        <v>62</v>
      </c>
      <c r="AI470" s="8">
        <v>95</v>
      </c>
      <c r="AJ470" s="8">
        <v>75</v>
      </c>
      <c r="AK470" s="8">
        <v>6.4</v>
      </c>
      <c r="AL470" s="8">
        <v>6.2</v>
      </c>
      <c r="AM470" s="8">
        <v>6.4</v>
      </c>
      <c r="AN470" s="8">
        <v>6.2</v>
      </c>
      <c r="AO470" s="8">
        <v>460.4</v>
      </c>
      <c r="AP470" s="8">
        <v>1.4</v>
      </c>
      <c r="AQ470" s="8">
        <v>15.1</v>
      </c>
      <c r="AR470" s="8">
        <v>0</v>
      </c>
      <c r="AS470" s="8">
        <v>54027</v>
      </c>
      <c r="AT470" s="8">
        <v>113</v>
      </c>
      <c r="AU470" s="8">
        <v>54361</v>
      </c>
      <c r="AV470" s="8">
        <v>492</v>
      </c>
      <c r="AW470" s="8">
        <v>10680</v>
      </c>
      <c r="AX470" s="8">
        <v>100</v>
      </c>
      <c r="AY470" s="8">
        <v>64717</v>
      </c>
      <c r="AZ470" s="8">
        <v>139</v>
      </c>
      <c r="BA470" s="8">
        <v>7.6380266729999997</v>
      </c>
      <c r="BB470" s="8">
        <v>950</v>
      </c>
      <c r="CO470" s="8" t="s">
        <v>1119</v>
      </c>
      <c r="CP470" s="8" t="s">
        <v>951</v>
      </c>
      <c r="CQ470" s="8">
        <v>74.828000000000003</v>
      </c>
      <c r="CR470" s="8">
        <v>2.1000000000000001E-2</v>
      </c>
      <c r="CS470" s="8">
        <v>62.204000000000001</v>
      </c>
      <c r="CT470" s="8">
        <v>1.4E-2</v>
      </c>
      <c r="CU470" s="8">
        <v>95.027000000000001</v>
      </c>
      <c r="CV470" s="8">
        <v>1.4999999999999999E-2</v>
      </c>
      <c r="CW470" s="8">
        <v>74.98</v>
      </c>
      <c r="CX470" s="8">
        <v>3.3000000000000002E-2</v>
      </c>
      <c r="CY470" s="8">
        <v>75.11</v>
      </c>
      <c r="CZ470" s="8">
        <v>0.16</v>
      </c>
      <c r="DA470" s="8">
        <v>57.29</v>
      </c>
      <c r="DB470" s="8">
        <v>0.04</v>
      </c>
      <c r="DC470" s="8">
        <v>59.92</v>
      </c>
      <c r="DD470" s="8">
        <v>0.02</v>
      </c>
      <c r="DE470" s="8">
        <v>7.4999999999999997E-2</v>
      </c>
      <c r="DF470" s="8">
        <v>3.0000000000000001E-3</v>
      </c>
      <c r="DG470" s="8">
        <v>1.0778000000000001</v>
      </c>
      <c r="DH470" s="8">
        <v>2.0999999999999999E-3</v>
      </c>
      <c r="DI470" s="8">
        <v>54027</v>
      </c>
      <c r="DJ470" s="8">
        <v>113</v>
      </c>
      <c r="DK470" s="8">
        <v>10680</v>
      </c>
      <c r="DL470" s="8">
        <v>100</v>
      </c>
      <c r="DM470" s="8">
        <v>7.6379999999999999</v>
      </c>
      <c r="DN470" s="8">
        <v>2.5000000000000001E-2</v>
      </c>
      <c r="DU470" s="8">
        <v>460.4</v>
      </c>
      <c r="DV470" s="8">
        <v>2.8</v>
      </c>
      <c r="DW470" s="8">
        <v>460.4</v>
      </c>
      <c r="DX470" s="8">
        <v>2.8</v>
      </c>
      <c r="DY470" s="8">
        <v>459.3</v>
      </c>
      <c r="DZ470" s="8">
        <v>2.7</v>
      </c>
      <c r="EA470" s="8">
        <v>15.1</v>
      </c>
      <c r="EB470" s="8">
        <v>0.1</v>
      </c>
      <c r="EC470" s="8">
        <v>13.1</v>
      </c>
      <c r="ED470" s="8">
        <v>0</v>
      </c>
      <c r="EE470" s="8">
        <v>12.8</v>
      </c>
      <c r="EF470" s="8">
        <v>0.1</v>
      </c>
      <c r="EG470" s="8">
        <v>6857.5</v>
      </c>
      <c r="EH470" s="8">
        <v>71</v>
      </c>
      <c r="EI470" s="8">
        <v>3241.6</v>
      </c>
      <c r="EJ470" s="8">
        <v>73</v>
      </c>
      <c r="EK470" s="8">
        <v>1615.9</v>
      </c>
      <c r="EL470" s="8">
        <v>60.3</v>
      </c>
      <c r="EM470" s="8">
        <v>460</v>
      </c>
      <c r="EO470" s="8">
        <v>460</v>
      </c>
      <c r="EQ470" s="8">
        <v>460</v>
      </c>
      <c r="ES470" s="8">
        <v>3.1</v>
      </c>
      <c r="EU470" s="8">
        <v>3.1</v>
      </c>
      <c r="EW470" s="8">
        <v>3.1</v>
      </c>
      <c r="EY470" s="8">
        <v>0.55000000000000004</v>
      </c>
      <c r="EZ470" s="8">
        <v>460</v>
      </c>
      <c r="FB470" s="8">
        <v>460</v>
      </c>
      <c r="FD470" s="8">
        <v>460</v>
      </c>
      <c r="FF470" s="8">
        <v>4.8</v>
      </c>
      <c r="FH470" s="8">
        <v>4.8</v>
      </c>
      <c r="FJ470" s="8">
        <v>4.4000000000000004</v>
      </c>
      <c r="FL470" s="8">
        <v>3140</v>
      </c>
      <c r="FN470" s="8">
        <v>0.85</v>
      </c>
      <c r="FO470" s="8">
        <v>460</v>
      </c>
      <c r="FP470" s="8">
        <v>460</v>
      </c>
      <c r="FQ470" s="8">
        <v>460</v>
      </c>
      <c r="FR470" s="8">
        <v>4.9000000000000004</v>
      </c>
      <c r="FS470" s="8">
        <v>4.5999999999999996</v>
      </c>
      <c r="FT470" s="8">
        <v>4.4000000000000004</v>
      </c>
      <c r="FU470" s="8">
        <v>2970</v>
      </c>
      <c r="FV470" s="8">
        <v>0.81</v>
      </c>
      <c r="FW470" s="8">
        <v>459.5</v>
      </c>
      <c r="FY470" s="8">
        <v>1.6</v>
      </c>
      <c r="GA470" s="8">
        <v>696</v>
      </c>
      <c r="GC470" s="8">
        <v>85</v>
      </c>
      <c r="GE470" s="8">
        <v>8471</v>
      </c>
      <c r="GT470" s="8">
        <v>215.67</v>
      </c>
      <c r="GU470" s="8">
        <v>0.2</v>
      </c>
      <c r="GV470" s="8">
        <v>106.68</v>
      </c>
      <c r="GW470" s="8">
        <v>0.09</v>
      </c>
      <c r="GX470" s="8">
        <v>106.49</v>
      </c>
      <c r="GY470" s="8">
        <v>0.06</v>
      </c>
      <c r="GZ470" s="8">
        <v>-0.19</v>
      </c>
      <c r="HA470" s="8">
        <v>0.06</v>
      </c>
      <c r="HB470" s="8">
        <v>244.64</v>
      </c>
      <c r="HC470" s="8">
        <v>0.23</v>
      </c>
      <c r="HD470" s="8">
        <v>174.46</v>
      </c>
      <c r="HE470" s="8">
        <v>0.14000000000000001</v>
      </c>
      <c r="HF470" s="8">
        <v>115.46</v>
      </c>
      <c r="HG470" s="8">
        <v>7.0000000000000007E-2</v>
      </c>
      <c r="HH470" s="8">
        <v>59.01</v>
      </c>
      <c r="HI470" s="8">
        <v>0.12</v>
      </c>
      <c r="HJ470" s="8">
        <v>209.2</v>
      </c>
      <c r="HK470" s="8">
        <v>0.05</v>
      </c>
      <c r="HL470" s="8">
        <v>99.78</v>
      </c>
      <c r="HM470" s="8">
        <v>7.0000000000000007E-2</v>
      </c>
      <c r="HN470" s="8">
        <v>104.37</v>
      </c>
      <c r="HO470" s="8">
        <v>0.05</v>
      </c>
      <c r="HP470" s="8">
        <v>4.47</v>
      </c>
      <c r="HQ470" s="8">
        <v>0.05</v>
      </c>
      <c r="HR470" s="8">
        <v>74.48</v>
      </c>
      <c r="HS470" s="8">
        <v>0.04</v>
      </c>
      <c r="HT470" s="8">
        <v>51.18</v>
      </c>
      <c r="HU470" s="8">
        <v>0.39</v>
      </c>
      <c r="HV470" s="8">
        <v>43.74</v>
      </c>
      <c r="HW470" s="8">
        <v>0.03</v>
      </c>
      <c r="HX470" s="8">
        <v>7.44</v>
      </c>
      <c r="HY470" s="8">
        <v>0.39</v>
      </c>
      <c r="HZ470" s="8">
        <v>73.92</v>
      </c>
      <c r="IA470" s="8">
        <v>0.05</v>
      </c>
      <c r="IB470" s="8">
        <v>56.8</v>
      </c>
      <c r="IC470" s="8">
        <v>0.13</v>
      </c>
      <c r="ID470" s="8">
        <v>43.38</v>
      </c>
      <c r="IE470" s="8">
        <v>0.03</v>
      </c>
      <c r="IF470" s="8">
        <v>13.42</v>
      </c>
      <c r="IG470" s="8">
        <v>0.12</v>
      </c>
      <c r="KB470" s="8">
        <v>246.65</v>
      </c>
      <c r="KC470" s="8">
        <v>0.23</v>
      </c>
      <c r="KD470" s="8">
        <v>170.8</v>
      </c>
      <c r="KE470" s="8">
        <v>0.1</v>
      </c>
      <c r="KF470" s="8">
        <v>116.05</v>
      </c>
      <c r="KG470" s="8">
        <v>7.0000000000000007E-2</v>
      </c>
      <c r="KH470" s="8">
        <v>54.75</v>
      </c>
      <c r="KI470" s="8">
        <v>0.1</v>
      </c>
      <c r="KJ470" s="8">
        <v>230.19</v>
      </c>
      <c r="KK470" s="8">
        <v>0.35</v>
      </c>
      <c r="KL470" s="8">
        <v>111.09</v>
      </c>
      <c r="KM470" s="8">
        <v>0.11</v>
      </c>
      <c r="KN470" s="8">
        <v>10.87</v>
      </c>
      <c r="KO470" s="8">
        <v>0.14000000000000001</v>
      </c>
      <c r="KP470" s="8">
        <v>221.3</v>
      </c>
      <c r="KQ470" s="8">
        <v>0.05</v>
      </c>
      <c r="KR470" s="8">
        <v>99.67</v>
      </c>
      <c r="KS470" s="8">
        <v>0.08</v>
      </c>
      <c r="KT470" s="8">
        <v>108.29</v>
      </c>
      <c r="KU470" s="8">
        <v>0.05</v>
      </c>
      <c r="KV470" s="8">
        <v>8.6199999999999992</v>
      </c>
      <c r="KW470" s="8">
        <v>0.05</v>
      </c>
      <c r="KX470" s="8">
        <v>75.89</v>
      </c>
      <c r="KY470" s="8">
        <v>0.06</v>
      </c>
      <c r="KZ470" s="8">
        <v>44.66</v>
      </c>
      <c r="LA470" s="8">
        <v>0.04</v>
      </c>
      <c r="LB470" s="8">
        <v>2.54</v>
      </c>
      <c r="LC470" s="8">
        <v>0.15</v>
      </c>
      <c r="LD470" s="8">
        <v>75.040000000000006</v>
      </c>
      <c r="LE470" s="8">
        <v>0.06</v>
      </c>
      <c r="LF470" s="8">
        <v>55.84</v>
      </c>
      <c r="LG470" s="8">
        <v>0.14000000000000001</v>
      </c>
      <c r="LH470" s="8">
        <v>44.11</v>
      </c>
      <c r="LI470" s="8">
        <v>0.04</v>
      </c>
      <c r="LJ470" s="8">
        <v>11.73</v>
      </c>
      <c r="LK470" s="8">
        <v>0.15</v>
      </c>
      <c r="LL470" s="8">
        <v>105.1</v>
      </c>
      <c r="LM470" s="8">
        <v>0.09</v>
      </c>
      <c r="MP470" s="8">
        <v>105.53</v>
      </c>
      <c r="MQ470" s="8">
        <v>0.09</v>
      </c>
      <c r="MR470" s="8">
        <v>105.1</v>
      </c>
      <c r="MS470" s="8">
        <v>0.09</v>
      </c>
      <c r="MT470" s="8">
        <v>100.82</v>
      </c>
      <c r="MU470" s="8">
        <v>0.09</v>
      </c>
      <c r="MV470" s="8">
        <v>101.13</v>
      </c>
      <c r="MW470" s="8">
        <v>0.08</v>
      </c>
      <c r="MX470" s="8">
        <v>57.19</v>
      </c>
      <c r="MY470" s="8">
        <v>0.04</v>
      </c>
      <c r="MZ470" s="8">
        <v>56.95</v>
      </c>
      <c r="NA470" s="8">
        <v>0.05</v>
      </c>
      <c r="ND470" s="8">
        <v>57.27</v>
      </c>
      <c r="NE470" s="8">
        <v>0.03</v>
      </c>
      <c r="NF470" s="8">
        <v>57.33</v>
      </c>
      <c r="NG470" s="8">
        <v>0.03</v>
      </c>
      <c r="NH470" s="8">
        <v>56.97</v>
      </c>
      <c r="NI470" s="8">
        <v>0.04</v>
      </c>
      <c r="NJ470" s="8">
        <v>105.67</v>
      </c>
      <c r="NK470" s="8">
        <v>7.0000000000000007E-2</v>
      </c>
      <c r="NL470" s="8">
        <v>101.28</v>
      </c>
      <c r="NM470" s="8">
        <v>0.09</v>
      </c>
      <c r="NN470" s="8">
        <v>52.23</v>
      </c>
      <c r="NO470" s="8">
        <v>0.43</v>
      </c>
      <c r="NP470" s="8">
        <v>57.09</v>
      </c>
      <c r="NQ470" s="8">
        <v>0.15</v>
      </c>
      <c r="NR470" s="8">
        <v>170.19</v>
      </c>
      <c r="NS470" s="8">
        <v>0.11</v>
      </c>
      <c r="NT470" s="8">
        <v>101.1</v>
      </c>
      <c r="NU470" s="8">
        <v>0.08</v>
      </c>
      <c r="NV470" s="8">
        <v>99.91</v>
      </c>
      <c r="NW470" s="8">
        <v>0.08</v>
      </c>
      <c r="NX470" s="8">
        <v>47.79</v>
      </c>
      <c r="NY470" s="8">
        <v>0.08</v>
      </c>
      <c r="NZ470" s="8">
        <v>57.43</v>
      </c>
      <c r="OA470" s="8">
        <v>0.24</v>
      </c>
      <c r="OB470" s="8">
        <v>99.78</v>
      </c>
      <c r="OC470" s="8">
        <v>7.0000000000000007E-2</v>
      </c>
      <c r="OD470" s="8">
        <v>99.67</v>
      </c>
      <c r="OE470" s="8">
        <v>0.08</v>
      </c>
      <c r="OF470" s="8">
        <v>94.06</v>
      </c>
      <c r="OG470" s="8">
        <v>0.06</v>
      </c>
      <c r="OH470" s="8">
        <v>106.18</v>
      </c>
      <c r="OI470" s="8">
        <v>0.1</v>
      </c>
      <c r="OJ470" s="8">
        <v>106.04</v>
      </c>
      <c r="OK470" s="8">
        <v>0.08</v>
      </c>
      <c r="OL470" s="8">
        <v>101.07</v>
      </c>
      <c r="OM470" s="8">
        <v>0.06</v>
      </c>
      <c r="ON470" s="8">
        <v>101.18</v>
      </c>
      <c r="OO470" s="8">
        <v>0.12</v>
      </c>
      <c r="OP470" s="8">
        <v>100.82</v>
      </c>
      <c r="OQ470" s="8">
        <v>0.09</v>
      </c>
      <c r="OR470" s="8">
        <v>101.13</v>
      </c>
      <c r="OS470" s="8">
        <v>0.08</v>
      </c>
      <c r="PF470" s="8">
        <v>106.68</v>
      </c>
      <c r="PG470" s="8">
        <v>0.09</v>
      </c>
      <c r="PH470" s="8">
        <v>56.97</v>
      </c>
      <c r="PI470" s="8">
        <v>0.04</v>
      </c>
      <c r="PL470" s="8">
        <v>100.22</v>
      </c>
      <c r="PM470" s="8">
        <v>0.13</v>
      </c>
      <c r="PN470" s="8">
        <v>105.53</v>
      </c>
      <c r="PO470" s="8">
        <v>0.09</v>
      </c>
      <c r="PP470" s="8">
        <v>105.1</v>
      </c>
      <c r="PQ470" s="8">
        <v>0.09</v>
      </c>
      <c r="QH470" s="8">
        <v>47.2</v>
      </c>
      <c r="QI470" s="8">
        <v>0.13</v>
      </c>
      <c r="QV470" s="8">
        <v>174.83</v>
      </c>
      <c r="QW470" s="8">
        <v>0.1</v>
      </c>
      <c r="QX470" s="8">
        <v>95.02</v>
      </c>
      <c r="QY470" s="8">
        <v>0.1</v>
      </c>
      <c r="QZ470" s="8">
        <v>95.57</v>
      </c>
      <c r="RA470" s="8">
        <v>0.19</v>
      </c>
      <c r="RB470" s="8">
        <v>75.650000000000006</v>
      </c>
      <c r="RC470" s="8">
        <v>0.11</v>
      </c>
      <c r="RD470" s="8">
        <v>75.45</v>
      </c>
      <c r="RE470" s="8">
        <v>0.11</v>
      </c>
      <c r="RF470" s="8">
        <v>75.239999999999995</v>
      </c>
      <c r="RG470" s="8">
        <v>0.1</v>
      </c>
      <c r="RH470" s="8">
        <v>75.94</v>
      </c>
      <c r="RI470" s="8">
        <v>7.0000000000000007E-2</v>
      </c>
      <c r="RJ470" s="8">
        <v>75.989999999999995</v>
      </c>
      <c r="RK470" s="8">
        <v>0.1</v>
      </c>
      <c r="RL470" s="8">
        <v>75.92</v>
      </c>
      <c r="RM470" s="8">
        <v>0.11</v>
      </c>
      <c r="RN470" s="8">
        <v>75.7</v>
      </c>
      <c r="RO470" s="8">
        <v>0.11</v>
      </c>
      <c r="RP470" s="8">
        <v>81.55</v>
      </c>
      <c r="RQ470" s="8">
        <v>0.14000000000000001</v>
      </c>
      <c r="RR470" s="8">
        <v>80.88</v>
      </c>
      <c r="RS470" s="8">
        <v>0.15</v>
      </c>
      <c r="RT470" s="8">
        <v>78.41</v>
      </c>
      <c r="RU470" s="8">
        <v>0.11</v>
      </c>
      <c r="RV470" s="8">
        <v>77.2</v>
      </c>
      <c r="RW470" s="8">
        <v>0.1</v>
      </c>
      <c r="RX470" s="8">
        <v>77.959999999999994</v>
      </c>
      <c r="RY470" s="8">
        <v>0.08</v>
      </c>
      <c r="RZ470" s="8">
        <v>77.55</v>
      </c>
      <c r="SA470" s="8">
        <v>0.08</v>
      </c>
      <c r="SB470" s="8">
        <v>76.989999999999995</v>
      </c>
      <c r="SC470" s="8">
        <v>0.09</v>
      </c>
      <c r="SD470" s="8">
        <v>77.400000000000006</v>
      </c>
      <c r="SE470" s="8">
        <v>0.08</v>
      </c>
      <c r="SF470" s="8">
        <v>77.239999999999995</v>
      </c>
      <c r="SG470" s="8">
        <v>0.09</v>
      </c>
      <c r="SH470" s="8">
        <v>77.41</v>
      </c>
      <c r="SI470" s="8">
        <v>0.08</v>
      </c>
      <c r="SJ470" s="8">
        <v>75.900000000000006</v>
      </c>
      <c r="SK470" s="8">
        <v>0.12</v>
      </c>
      <c r="SL470" s="8">
        <v>75.33</v>
      </c>
      <c r="SM470" s="8">
        <v>0.11</v>
      </c>
      <c r="SN470" s="8">
        <v>75.540000000000006</v>
      </c>
      <c r="SO470" s="8">
        <v>0.11</v>
      </c>
      <c r="SP470" s="8">
        <v>76.010000000000005</v>
      </c>
      <c r="SQ470" s="8">
        <v>0.1</v>
      </c>
      <c r="SR470" s="8">
        <v>76.010000000000005</v>
      </c>
      <c r="SS470" s="8">
        <v>0.1</v>
      </c>
      <c r="ST470" s="8">
        <v>75.459999999999994</v>
      </c>
      <c r="SU470" s="8">
        <v>0.1</v>
      </c>
      <c r="SV470" s="8">
        <v>75.39</v>
      </c>
      <c r="SW470" s="8">
        <v>7.0000000000000007E-2</v>
      </c>
      <c r="SZ470" s="8">
        <v>79.14</v>
      </c>
      <c r="TA470" s="8">
        <v>0.16</v>
      </c>
      <c r="TD470" s="8">
        <v>75.3</v>
      </c>
      <c r="TE470" s="8">
        <v>0.1</v>
      </c>
      <c r="TF470" s="8">
        <v>75.88</v>
      </c>
      <c r="TG470" s="8">
        <v>0.09</v>
      </c>
      <c r="TH470" s="8">
        <v>75.66</v>
      </c>
      <c r="TI470" s="8">
        <v>0.12</v>
      </c>
      <c r="TJ470" s="8">
        <v>75.430000000000007</v>
      </c>
      <c r="TK470" s="8">
        <v>0.12</v>
      </c>
      <c r="TL470" s="8">
        <v>75.290000000000006</v>
      </c>
      <c r="TN470" s="8">
        <v>75.239999999999995</v>
      </c>
      <c r="TO470" s="8">
        <v>0.11</v>
      </c>
      <c r="TR470" s="8">
        <v>81.58</v>
      </c>
      <c r="TS470" s="8">
        <v>0.08</v>
      </c>
      <c r="TT470" s="8">
        <v>77.98</v>
      </c>
      <c r="TU470" s="8">
        <v>0.09</v>
      </c>
      <c r="TV470" s="8">
        <v>75.650000000000006</v>
      </c>
      <c r="TW470" s="8">
        <v>0.12</v>
      </c>
      <c r="TX470" s="8">
        <v>75.31</v>
      </c>
      <c r="TY470" s="8">
        <v>0.11</v>
      </c>
      <c r="WJ470" s="8" t="s">
        <v>584</v>
      </c>
      <c r="WK470" s="8">
        <v>74.828000000000003</v>
      </c>
      <c r="WL470" s="8">
        <v>2.1000000000000001E-2</v>
      </c>
      <c r="WM470" s="8">
        <v>62.204000000000001</v>
      </c>
      <c r="WN470" s="8">
        <v>1.4E-2</v>
      </c>
      <c r="WO470" s="8">
        <v>57.12</v>
      </c>
      <c r="WP470" s="8">
        <v>1.7000000000000001E-2</v>
      </c>
      <c r="WQ470" s="8">
        <v>54.323999999999998</v>
      </c>
      <c r="WR470" s="8">
        <v>1.4E-2</v>
      </c>
      <c r="WS470" s="8">
        <v>95.027000000000001</v>
      </c>
      <c r="WT470" s="8">
        <v>1.4999999999999999E-2</v>
      </c>
      <c r="WU470" s="8">
        <v>74.98</v>
      </c>
      <c r="WV470" s="8">
        <v>3.3000000000000002E-2</v>
      </c>
      <c r="WW470" s="8">
        <v>2780.4</v>
      </c>
      <c r="WX470" s="8">
        <v>2.7</v>
      </c>
      <c r="WY470" s="8">
        <v>2725.9</v>
      </c>
      <c r="WZ470" s="8">
        <v>2.7</v>
      </c>
      <c r="XA470" s="8">
        <v>0.65100000000000002</v>
      </c>
      <c r="XB470" s="8">
        <v>2E-3</v>
      </c>
      <c r="XC470" s="8">
        <v>-0.24399999999999999</v>
      </c>
      <c r="XD470" s="8">
        <v>2E-3</v>
      </c>
      <c r="XE470" s="8">
        <v>7.4999999999999997E-2</v>
      </c>
      <c r="XF470" s="8">
        <v>3.0000000000000001E-3</v>
      </c>
      <c r="XG470" s="8">
        <v>1.0778000000000001</v>
      </c>
      <c r="XH470" s="8">
        <v>2.0999999999999999E-3</v>
      </c>
      <c r="XI470" s="8">
        <v>29.213000000000001</v>
      </c>
      <c r="XJ470" s="8">
        <v>1E-3</v>
      </c>
      <c r="XK470" s="8">
        <v>8473</v>
      </c>
      <c r="XL470" s="8">
        <v>22</v>
      </c>
      <c r="XM470" s="8">
        <v>1580</v>
      </c>
      <c r="XO470" s="1">
        <v>0</v>
      </c>
      <c r="XP470" s="2">
        <v>0</v>
      </c>
      <c r="XQ470" s="4">
        <v>13.029</v>
      </c>
      <c r="XR470" s="4">
        <v>0.23100000000000001</v>
      </c>
      <c r="XS470" s="45">
        <f t="shared" si="384"/>
        <v>1.5303785612507166</v>
      </c>
      <c r="XT470" s="9">
        <f t="shared" si="374"/>
        <v>12740.965147124962</v>
      </c>
      <c r="XU470" s="46">
        <f t="shared" si="375"/>
        <v>208.47597344881891</v>
      </c>
      <c r="XV470" s="9">
        <f t="shared" si="356"/>
        <v>0</v>
      </c>
      <c r="XW470" s="9">
        <f t="shared" si="376"/>
        <v>0</v>
      </c>
      <c r="XX470" s="9">
        <f t="shared" si="377"/>
        <v>12740.965147124962</v>
      </c>
      <c r="XY470" s="15">
        <f t="shared" si="378"/>
        <v>8.9561031814401077E-3</v>
      </c>
      <c r="XZ470" s="9">
        <f t="shared" si="379"/>
        <v>27.758699751762151</v>
      </c>
      <c r="YA470" s="9">
        <f t="shared" si="380"/>
        <v>55.589621438749283</v>
      </c>
      <c r="YB470" s="10">
        <v>14.100401128860819</v>
      </c>
      <c r="YC470" s="10">
        <v>13.093513566171582</v>
      </c>
      <c r="YD470" s="3">
        <v>1.3896789320926474E-2</v>
      </c>
      <c r="YE470" s="9">
        <v>38.137306637770045</v>
      </c>
      <c r="YF470" s="15">
        <v>8.9561031814401077E-3</v>
      </c>
      <c r="YG470" s="9">
        <v>27.758699751762151</v>
      </c>
      <c r="YH470" s="15">
        <v>8.3074181995971587E-3</v>
      </c>
      <c r="YI470" s="9">
        <v>22.733657468809664</v>
      </c>
      <c r="YJ470" s="9">
        <f t="shared" si="381"/>
        <v>74.828000000000003</v>
      </c>
      <c r="YK470" s="9">
        <f t="shared" si="382"/>
        <v>62.20400721082823</v>
      </c>
      <c r="YL470" s="9">
        <f t="shared" si="383"/>
        <v>22.360721822457361</v>
      </c>
      <c r="YM470" s="9">
        <f t="shared" si="357"/>
        <v>68775.448662222101</v>
      </c>
      <c r="YN470" s="9">
        <f t="shared" si="358"/>
        <v>58827.722576661959</v>
      </c>
      <c r="YO470" s="9">
        <f t="shared" si="359"/>
        <v>6893</v>
      </c>
      <c r="YP470" s="14">
        <f t="shared" si="360"/>
        <v>0.34206696513959012</v>
      </c>
      <c r="YQ470" s="9">
        <f t="shared" si="361"/>
        <v>64094.437159602923</v>
      </c>
      <c r="YR470" s="9">
        <f t="shared" si="362"/>
        <v>54146.711074042782</v>
      </c>
      <c r="YS470" s="10">
        <f t="shared" si="363"/>
        <v>7.5645505912431164</v>
      </c>
      <c r="YT470" s="15">
        <f t="shared" si="364"/>
        <v>0.16775789438699326</v>
      </c>
      <c r="YU470" s="16">
        <f t="shared" si="365"/>
        <v>-5.3979779293047905</v>
      </c>
      <c r="YV470" s="16">
        <f t="shared" si="366"/>
        <v>-19.23837856125072</v>
      </c>
      <c r="YW470" s="47">
        <f t="shared" si="367"/>
        <v>51.711675517618453</v>
      </c>
      <c r="YX470" s="5">
        <f t="shared" si="368"/>
        <v>68775.448662222101</v>
      </c>
      <c r="YY470" s="5">
        <f t="shared" si="369"/>
        <v>64023.888589926893</v>
      </c>
      <c r="YZ470" s="5">
        <f t="shared" si="370"/>
        <v>4751.5600722952158</v>
      </c>
      <c r="ZA470" s="5">
        <f t="shared" si="371"/>
        <v>0</v>
      </c>
      <c r="ZB470" s="5">
        <f t="shared" si="372"/>
        <v>68775.448662222116</v>
      </c>
      <c r="ZC470" s="6">
        <f t="shared" si="373"/>
        <v>1.0000000000000002</v>
      </c>
    </row>
    <row r="471" spans="1:679" s="8" customFormat="1" x14ac:dyDescent="0.25">
      <c r="A471" s="8">
        <v>2</v>
      </c>
      <c r="B471" s="8" t="s">
        <v>844</v>
      </c>
      <c r="C471" s="8" t="s">
        <v>845</v>
      </c>
      <c r="D471" s="8" t="s">
        <v>844</v>
      </c>
      <c r="E471" s="8" t="s">
        <v>3314</v>
      </c>
      <c r="F471" s="8" t="s">
        <v>3316</v>
      </c>
      <c r="G471" s="8" t="s">
        <v>3316</v>
      </c>
      <c r="H471" s="8" t="s">
        <v>3325</v>
      </c>
      <c r="I471" s="8" t="s">
        <v>3310</v>
      </c>
      <c r="J471" s="8" t="s">
        <v>3310</v>
      </c>
      <c r="L471" s="8">
        <v>8</v>
      </c>
      <c r="N471" s="7">
        <v>0</v>
      </c>
      <c r="O471" s="7">
        <v>0</v>
      </c>
      <c r="P471" s="8" t="s">
        <v>3370</v>
      </c>
      <c r="Q471" s="8" t="s">
        <v>846</v>
      </c>
      <c r="R471" s="8" t="s">
        <v>847</v>
      </c>
      <c r="S471" s="8" t="s">
        <v>119</v>
      </c>
      <c r="T471" s="8" t="s">
        <v>120</v>
      </c>
      <c r="U471" s="8" t="s">
        <v>135</v>
      </c>
      <c r="V471" s="8" t="s">
        <v>3378</v>
      </c>
      <c r="W471" s="8" t="s">
        <v>3382</v>
      </c>
      <c r="X471" s="8" t="s">
        <v>3388</v>
      </c>
      <c r="Y471" s="8" t="s">
        <v>3388</v>
      </c>
      <c r="Z471" s="8" t="s">
        <v>122</v>
      </c>
      <c r="AA471" s="8" t="s">
        <v>123</v>
      </c>
      <c r="AB471" s="8" t="s">
        <v>124</v>
      </c>
      <c r="AC471" s="8" t="s">
        <v>243</v>
      </c>
      <c r="AD471" s="8" t="s">
        <v>126</v>
      </c>
      <c r="AE471" s="8" t="s">
        <v>3393</v>
      </c>
      <c r="AF471" s="8" t="s">
        <v>127</v>
      </c>
      <c r="AG471" s="8">
        <v>75</v>
      </c>
      <c r="AH471" s="8">
        <v>62</v>
      </c>
      <c r="AI471" s="8">
        <v>95</v>
      </c>
      <c r="AJ471" s="8">
        <v>75</v>
      </c>
      <c r="AK471" s="8">
        <v>6.4</v>
      </c>
      <c r="AL471" s="8">
        <v>6.2</v>
      </c>
      <c r="AM471" s="8">
        <v>6.4</v>
      </c>
      <c r="AN471" s="8">
        <v>6.2</v>
      </c>
      <c r="AO471" s="8">
        <v>459.8</v>
      </c>
      <c r="AP471" s="8">
        <v>1</v>
      </c>
      <c r="AQ471" s="8">
        <v>14</v>
      </c>
      <c r="AR471" s="8">
        <v>0</v>
      </c>
      <c r="AS471" s="8">
        <v>48347</v>
      </c>
      <c r="AT471" s="8">
        <v>86</v>
      </c>
      <c r="AU471" s="8">
        <v>47710</v>
      </c>
      <c r="AV471" s="8">
        <v>229</v>
      </c>
      <c r="AW471" s="8">
        <v>16947</v>
      </c>
      <c r="AX471" s="8">
        <v>340</v>
      </c>
      <c r="AY471" s="8">
        <v>65309</v>
      </c>
      <c r="AZ471" s="8">
        <v>390</v>
      </c>
      <c r="BA471" s="8">
        <v>8.3966315250000001</v>
      </c>
      <c r="BB471" s="8">
        <v>738</v>
      </c>
      <c r="BF471" s="8">
        <v>108.77</v>
      </c>
      <c r="BG471" s="8">
        <v>0.02</v>
      </c>
      <c r="BH471" s="8">
        <v>16.190000000000001</v>
      </c>
      <c r="CO471" s="8" t="s">
        <v>385</v>
      </c>
      <c r="CP471" s="8" t="s">
        <v>848</v>
      </c>
      <c r="CQ471" s="8">
        <v>75.009</v>
      </c>
      <c r="CR471" s="8">
        <v>1.4E-2</v>
      </c>
      <c r="CS471" s="8">
        <v>61.963000000000001</v>
      </c>
      <c r="CT471" s="8">
        <v>8.1000000000000003E-2</v>
      </c>
      <c r="CU471" s="8">
        <v>94.881</v>
      </c>
      <c r="CV471" s="8">
        <v>0.02</v>
      </c>
      <c r="CW471" s="8">
        <v>75.004999999999995</v>
      </c>
      <c r="CX471" s="8">
        <v>1.2E-2</v>
      </c>
      <c r="CY471" s="8">
        <v>74.7</v>
      </c>
      <c r="CZ471" s="8">
        <v>0.11</v>
      </c>
      <c r="DA471" s="8">
        <v>52.21</v>
      </c>
      <c r="DB471" s="8">
        <v>0.06</v>
      </c>
      <c r="DC471" s="8">
        <v>57.14</v>
      </c>
      <c r="DD471" s="8">
        <v>0.03</v>
      </c>
      <c r="DE471" s="8">
        <v>5.2999999999999999E-2</v>
      </c>
      <c r="DF471" s="8">
        <v>3.0000000000000001E-3</v>
      </c>
      <c r="DG471" s="8">
        <v>0.66849999999999998</v>
      </c>
      <c r="DH471" s="8">
        <v>1.6000000000000001E-3</v>
      </c>
      <c r="DI471" s="8">
        <v>48347</v>
      </c>
      <c r="DJ471" s="8">
        <v>86</v>
      </c>
      <c r="DK471" s="8">
        <v>16947</v>
      </c>
      <c r="DL471" s="8">
        <v>340</v>
      </c>
      <c r="DM471" s="8">
        <v>8.3960000000000008</v>
      </c>
      <c r="DN471" s="8">
        <v>0.05</v>
      </c>
      <c r="DO471" s="8">
        <v>77924</v>
      </c>
      <c r="DP471" s="8">
        <v>210</v>
      </c>
      <c r="DQ471" s="8">
        <v>10.018000000000001</v>
      </c>
      <c r="DR471" s="8">
        <v>0.03</v>
      </c>
      <c r="DS471" s="8">
        <v>16.190000000000001</v>
      </c>
      <c r="DT471" s="8">
        <v>0.42</v>
      </c>
      <c r="DU471" s="8">
        <v>459.8</v>
      </c>
      <c r="DV471" s="8">
        <v>2.4</v>
      </c>
      <c r="DW471" s="8">
        <v>459.9</v>
      </c>
      <c r="DX471" s="8">
        <v>2.4</v>
      </c>
      <c r="DY471" s="8">
        <v>460.2</v>
      </c>
      <c r="DZ471" s="8">
        <v>2.4</v>
      </c>
      <c r="EA471" s="8">
        <v>14</v>
      </c>
      <c r="EB471" s="8">
        <v>0.1</v>
      </c>
      <c r="EC471" s="8">
        <v>12.3</v>
      </c>
      <c r="ED471" s="8">
        <v>0</v>
      </c>
      <c r="EE471" s="8">
        <v>12.1</v>
      </c>
      <c r="EF471" s="8">
        <v>0.1</v>
      </c>
      <c r="EG471" s="8">
        <v>6330.1</v>
      </c>
      <c r="EH471" s="8">
        <v>60.3</v>
      </c>
      <c r="EI471" s="8">
        <v>3228.9</v>
      </c>
      <c r="EJ471" s="8">
        <v>66</v>
      </c>
      <c r="EK471" s="8">
        <v>1448.4</v>
      </c>
      <c r="EL471" s="8">
        <v>52.3</v>
      </c>
      <c r="EM471" s="8">
        <v>460</v>
      </c>
      <c r="EO471" s="8">
        <v>460</v>
      </c>
      <c r="EQ471" s="8">
        <v>460</v>
      </c>
      <c r="ES471" s="8">
        <v>2.2999999999999998</v>
      </c>
      <c r="EU471" s="8">
        <v>2.4</v>
      </c>
      <c r="EW471" s="8">
        <v>2.4</v>
      </c>
      <c r="EY471" s="8">
        <v>0.4</v>
      </c>
      <c r="EZ471" s="8">
        <v>460</v>
      </c>
      <c r="FB471" s="8">
        <v>460</v>
      </c>
      <c r="FD471" s="8">
        <v>460</v>
      </c>
      <c r="FF471" s="8">
        <v>5</v>
      </c>
      <c r="FH471" s="8">
        <v>5</v>
      </c>
      <c r="FJ471" s="8">
        <v>4.5</v>
      </c>
      <c r="FL471" s="8">
        <v>3140</v>
      </c>
      <c r="FN471" s="8">
        <v>0.82</v>
      </c>
      <c r="FO471" s="8">
        <v>460</v>
      </c>
      <c r="FP471" s="8">
        <v>460</v>
      </c>
      <c r="FQ471" s="8">
        <v>460</v>
      </c>
      <c r="FR471" s="8">
        <v>4.9000000000000004</v>
      </c>
      <c r="FS471" s="8">
        <v>4.7</v>
      </c>
      <c r="FT471" s="8">
        <v>4.5</v>
      </c>
      <c r="FU471" s="8">
        <v>3010</v>
      </c>
      <c r="FV471" s="8">
        <v>0.82</v>
      </c>
      <c r="FW471" s="8">
        <v>459</v>
      </c>
      <c r="FY471" s="8">
        <v>1.6</v>
      </c>
      <c r="GA471" s="8">
        <v>701.7</v>
      </c>
      <c r="GC471" s="8">
        <v>105</v>
      </c>
      <c r="GE471" s="8">
        <v>7806.7</v>
      </c>
      <c r="GT471" s="8">
        <v>219.6</v>
      </c>
      <c r="GU471" s="8">
        <v>0.18</v>
      </c>
      <c r="GV471" s="8">
        <v>106.24</v>
      </c>
      <c r="GW471" s="8">
        <v>0.1</v>
      </c>
      <c r="GX471" s="8">
        <v>107.76</v>
      </c>
      <c r="GY471" s="8">
        <v>0.06</v>
      </c>
      <c r="GZ471" s="8">
        <v>1.67</v>
      </c>
      <c r="HB471" s="8">
        <v>243.02</v>
      </c>
      <c r="HC471" s="8">
        <v>0.2</v>
      </c>
      <c r="HD471" s="8">
        <v>178.89</v>
      </c>
      <c r="HE471" s="8">
        <v>0.13</v>
      </c>
      <c r="HF471" s="8">
        <v>114.99</v>
      </c>
      <c r="HG471" s="8">
        <v>0.06</v>
      </c>
      <c r="HH471" s="8">
        <v>63.9</v>
      </c>
      <c r="HI471" s="8">
        <v>0.12</v>
      </c>
      <c r="HJ471" s="8">
        <v>211.43</v>
      </c>
      <c r="HK471" s="8">
        <v>0.05</v>
      </c>
      <c r="HL471" s="8">
        <v>99.77</v>
      </c>
      <c r="HM471" s="8">
        <v>0.27</v>
      </c>
      <c r="HN471" s="8">
        <v>105.12</v>
      </c>
      <c r="HO471" s="8">
        <v>0.05</v>
      </c>
      <c r="HP471" s="8">
        <v>5.23</v>
      </c>
      <c r="HQ471" s="8">
        <v>0.28000000000000003</v>
      </c>
      <c r="HR471" s="8">
        <v>68.349999999999994</v>
      </c>
      <c r="HS471" s="8">
        <v>0.11</v>
      </c>
      <c r="HT471" s="8">
        <v>42.7</v>
      </c>
      <c r="HU471" s="8">
        <v>0.12</v>
      </c>
      <c r="HV471" s="8">
        <v>39.64</v>
      </c>
      <c r="HW471" s="8">
        <v>0.08</v>
      </c>
      <c r="HX471" s="8">
        <v>3.05</v>
      </c>
      <c r="HY471" s="8">
        <v>0.11</v>
      </c>
      <c r="HZ471" s="8">
        <v>67.89</v>
      </c>
      <c r="IA471" s="8">
        <v>0.11</v>
      </c>
      <c r="IB471" s="8">
        <v>52.52</v>
      </c>
      <c r="IC471" s="8">
        <v>0.28000000000000003</v>
      </c>
      <c r="ID471" s="8">
        <v>39.33</v>
      </c>
      <c r="IE471" s="8">
        <v>7.0000000000000007E-2</v>
      </c>
      <c r="IF471" s="8">
        <v>13.2</v>
      </c>
      <c r="IG471" s="8">
        <v>0.25</v>
      </c>
      <c r="IH471" s="8">
        <v>590.87</v>
      </c>
      <c r="II471" s="8">
        <v>1.32</v>
      </c>
      <c r="IK471" s="8">
        <v>0.08</v>
      </c>
      <c r="IL471" s="8">
        <v>77924</v>
      </c>
      <c r="IM471" s="8">
        <v>210</v>
      </c>
      <c r="IN471" s="8">
        <v>40982</v>
      </c>
      <c r="IO471" s="8">
        <v>114</v>
      </c>
      <c r="KB471" s="8">
        <v>245.37</v>
      </c>
      <c r="KC471" s="8">
        <v>0.21</v>
      </c>
      <c r="KD471" s="8">
        <v>173.97</v>
      </c>
      <c r="KE471" s="8">
        <v>0.22</v>
      </c>
      <c r="KF471" s="8">
        <v>115.69</v>
      </c>
      <c r="KG471" s="8">
        <v>0.06</v>
      </c>
      <c r="KH471" s="8">
        <v>58.28</v>
      </c>
      <c r="KI471" s="8">
        <v>0.24</v>
      </c>
      <c r="KJ471" s="8">
        <v>230.28</v>
      </c>
      <c r="KK471" s="8">
        <v>0.23</v>
      </c>
      <c r="KL471" s="8">
        <v>111.13</v>
      </c>
      <c r="KM471" s="8">
        <v>0.05</v>
      </c>
      <c r="KN471" s="8">
        <v>10.28</v>
      </c>
      <c r="KO471" s="8">
        <v>0.05</v>
      </c>
      <c r="KP471" s="8">
        <v>220.87</v>
      </c>
      <c r="KR471" s="8">
        <v>98.69</v>
      </c>
      <c r="KS471" s="8">
        <v>0.08</v>
      </c>
      <c r="KT471" s="8">
        <v>108.17</v>
      </c>
      <c r="KU471" s="8">
        <v>7.0000000000000007E-2</v>
      </c>
      <c r="KV471" s="8">
        <v>9.51</v>
      </c>
      <c r="KW471" s="8">
        <v>0.09</v>
      </c>
      <c r="KX471" s="8">
        <v>70.83</v>
      </c>
      <c r="KY471" s="8">
        <v>0.16</v>
      </c>
      <c r="KZ471" s="8">
        <v>41.34</v>
      </c>
      <c r="LA471" s="8">
        <v>0.11</v>
      </c>
      <c r="LB471" s="8">
        <v>2.29</v>
      </c>
      <c r="LC471" s="8">
        <v>0.23</v>
      </c>
      <c r="LD471" s="8">
        <v>70.47</v>
      </c>
      <c r="LE471" s="8">
        <v>0.15</v>
      </c>
      <c r="LF471" s="8">
        <v>52.29</v>
      </c>
      <c r="LG471" s="8">
        <v>0.44</v>
      </c>
      <c r="LH471" s="8">
        <v>41.1</v>
      </c>
      <c r="LI471" s="8">
        <v>0.1</v>
      </c>
      <c r="LJ471" s="8">
        <v>11.2</v>
      </c>
      <c r="LK471" s="8">
        <v>0.46</v>
      </c>
      <c r="LL471" s="8">
        <v>105.57</v>
      </c>
      <c r="LM471" s="8">
        <v>0.06</v>
      </c>
      <c r="LN471" s="8">
        <v>582.83000000000004</v>
      </c>
      <c r="LO471" s="8">
        <v>1.98</v>
      </c>
      <c r="LP471" s="8">
        <v>39.07</v>
      </c>
      <c r="LQ471" s="8">
        <v>0.03</v>
      </c>
      <c r="LR471" s="8">
        <v>108.77</v>
      </c>
      <c r="LS471" s="8">
        <v>0.04</v>
      </c>
      <c r="LT471" s="8">
        <v>77924</v>
      </c>
      <c r="LU471" s="8">
        <v>210</v>
      </c>
      <c r="LV471" s="8">
        <v>40626</v>
      </c>
      <c r="LW471" s="8">
        <v>127</v>
      </c>
      <c r="MP471" s="8">
        <v>105.79</v>
      </c>
      <c r="MQ471" s="8">
        <v>0.09</v>
      </c>
      <c r="MR471" s="8">
        <v>105.57</v>
      </c>
      <c r="MS471" s="8">
        <v>0.06</v>
      </c>
      <c r="MT471" s="8">
        <v>100.47</v>
      </c>
      <c r="MU471" s="8">
        <v>7.0000000000000007E-2</v>
      </c>
      <c r="MV471" s="8">
        <v>100.72</v>
      </c>
      <c r="MW471" s="8">
        <v>7.0000000000000007E-2</v>
      </c>
      <c r="MX471" s="8">
        <v>52.16</v>
      </c>
      <c r="MY471" s="8">
        <v>0.08</v>
      </c>
      <c r="MZ471" s="8">
        <v>51.92</v>
      </c>
      <c r="NA471" s="8">
        <v>0.08</v>
      </c>
      <c r="NB471" s="8">
        <v>51.5</v>
      </c>
      <c r="NC471" s="8">
        <v>0.08</v>
      </c>
      <c r="ND471" s="8">
        <v>52.24</v>
      </c>
      <c r="NE471" s="8">
        <v>0.08</v>
      </c>
      <c r="NF471" s="8">
        <v>52.32</v>
      </c>
      <c r="NG471" s="8">
        <v>0.08</v>
      </c>
      <c r="NH471" s="8">
        <v>51.96</v>
      </c>
      <c r="NI471" s="8">
        <v>0.08</v>
      </c>
      <c r="NJ471" s="8">
        <v>105.88</v>
      </c>
      <c r="NK471" s="8">
        <v>0.11</v>
      </c>
      <c r="NL471" s="8">
        <v>101.69</v>
      </c>
      <c r="NM471" s="8">
        <v>0.06</v>
      </c>
      <c r="NN471" s="8">
        <v>43.73</v>
      </c>
      <c r="NO471" s="8">
        <v>0.24</v>
      </c>
      <c r="NP471" s="8">
        <v>51.33</v>
      </c>
      <c r="NQ471" s="8">
        <v>0.4</v>
      </c>
      <c r="NR471" s="8">
        <v>172.63</v>
      </c>
      <c r="NS471" s="8">
        <v>0.2</v>
      </c>
      <c r="NT471" s="8">
        <v>100.53</v>
      </c>
      <c r="NU471" s="8">
        <v>7.0000000000000007E-2</v>
      </c>
      <c r="NV471" s="8">
        <v>100.05</v>
      </c>
      <c r="NW471" s="8">
        <v>0.08</v>
      </c>
      <c r="NX471" s="8">
        <v>44.18</v>
      </c>
      <c r="NY471" s="8">
        <v>0.12</v>
      </c>
      <c r="NZ471" s="8">
        <v>51.49</v>
      </c>
      <c r="OA471" s="8">
        <v>0.64</v>
      </c>
      <c r="OF471" s="8">
        <v>92.73</v>
      </c>
      <c r="OG471" s="8">
        <v>0.11</v>
      </c>
      <c r="OP471" s="8">
        <v>100.47</v>
      </c>
      <c r="OQ471" s="8">
        <v>7.0000000000000007E-2</v>
      </c>
      <c r="OR471" s="8">
        <v>100.72</v>
      </c>
      <c r="OS471" s="8">
        <v>7.0000000000000007E-2</v>
      </c>
      <c r="PH471" s="8">
        <v>51.96</v>
      </c>
      <c r="PI471" s="8">
        <v>0.08</v>
      </c>
      <c r="PJ471" s="8">
        <v>106.24</v>
      </c>
      <c r="PK471" s="8">
        <v>0.1</v>
      </c>
      <c r="PL471" s="8">
        <v>100.9</v>
      </c>
      <c r="PM471" s="8">
        <v>0.08</v>
      </c>
      <c r="PN471" s="8">
        <v>105.79</v>
      </c>
      <c r="PO471" s="8">
        <v>0.09</v>
      </c>
      <c r="PP471" s="8">
        <v>105.57</v>
      </c>
      <c r="PQ471" s="8">
        <v>0.06</v>
      </c>
      <c r="QH471" s="8">
        <v>43.63</v>
      </c>
      <c r="QI471" s="8">
        <v>0.21</v>
      </c>
      <c r="QV471" s="8">
        <v>177.69</v>
      </c>
      <c r="QW471" s="8">
        <v>0.17</v>
      </c>
      <c r="QX471" s="8">
        <v>94.44</v>
      </c>
      <c r="QY471" s="8">
        <v>0.16</v>
      </c>
      <c r="QZ471" s="8">
        <v>94.57</v>
      </c>
      <c r="RA471" s="8">
        <v>0.15</v>
      </c>
      <c r="RB471" s="8">
        <v>75.28</v>
      </c>
      <c r="RC471" s="8">
        <v>0.11</v>
      </c>
      <c r="RD471" s="8">
        <v>75.099999999999994</v>
      </c>
      <c r="RE471" s="8">
        <v>0.1</v>
      </c>
      <c r="RF471" s="8">
        <v>74.849999999999994</v>
      </c>
      <c r="RG471" s="8">
        <v>0.1</v>
      </c>
      <c r="RH471" s="8">
        <v>75.63</v>
      </c>
      <c r="RI471" s="8">
        <v>7.0000000000000007E-2</v>
      </c>
      <c r="RJ471" s="8">
        <v>75.650000000000006</v>
      </c>
      <c r="RK471" s="8">
        <v>0.09</v>
      </c>
      <c r="RL471" s="8">
        <v>75.56</v>
      </c>
      <c r="RM471" s="8">
        <v>0.09</v>
      </c>
      <c r="RN471" s="8">
        <v>75.37</v>
      </c>
      <c r="RO471" s="8">
        <v>0.09</v>
      </c>
      <c r="RP471" s="8">
        <v>80.22</v>
      </c>
      <c r="RQ471" s="8">
        <v>0.09</v>
      </c>
      <c r="RR471" s="8">
        <v>79.569999999999993</v>
      </c>
      <c r="RS471" s="8">
        <v>0.11</v>
      </c>
      <c r="RT471" s="8">
        <v>77.010000000000005</v>
      </c>
      <c r="RU471" s="8">
        <v>0.08</v>
      </c>
      <c r="RV471" s="8">
        <v>77.150000000000006</v>
      </c>
      <c r="RW471" s="8">
        <v>0.23</v>
      </c>
      <c r="RX471" s="8">
        <v>78.010000000000005</v>
      </c>
      <c r="RY471" s="8">
        <v>0.14000000000000001</v>
      </c>
      <c r="RZ471" s="8">
        <v>77.790000000000006</v>
      </c>
      <c r="SA471" s="8">
        <v>0.15</v>
      </c>
      <c r="SB471" s="8">
        <v>77.319999999999993</v>
      </c>
      <c r="SC471" s="8">
        <v>0.13</v>
      </c>
      <c r="SD471" s="8">
        <v>75.73</v>
      </c>
      <c r="SE471" s="8">
        <v>0.1</v>
      </c>
      <c r="SF471" s="8">
        <v>75.38</v>
      </c>
      <c r="SG471" s="8">
        <v>0.09</v>
      </c>
      <c r="SH471" s="8">
        <v>75.489999999999995</v>
      </c>
      <c r="SI471" s="8">
        <v>0.1</v>
      </c>
      <c r="SJ471" s="8">
        <v>74.959999999999994</v>
      </c>
      <c r="SK471" s="8">
        <v>0.08</v>
      </c>
      <c r="SL471" s="8">
        <v>74.709999999999994</v>
      </c>
      <c r="SM471" s="8">
        <v>0.12</v>
      </c>
      <c r="SN471" s="8">
        <v>74.69</v>
      </c>
      <c r="SO471" s="8">
        <v>0.13</v>
      </c>
      <c r="SP471" s="8">
        <v>75.290000000000006</v>
      </c>
      <c r="SQ471" s="8">
        <v>0.19</v>
      </c>
      <c r="SR471" s="8">
        <v>74.81</v>
      </c>
      <c r="SS471" s="8">
        <v>0.12</v>
      </c>
      <c r="ST471" s="8">
        <v>74.849999999999994</v>
      </c>
      <c r="SU471" s="8">
        <v>0.1</v>
      </c>
      <c r="SV471" s="8">
        <v>74.87</v>
      </c>
      <c r="SW471" s="8">
        <v>0.08</v>
      </c>
      <c r="SX471" s="8">
        <v>75.56</v>
      </c>
      <c r="SY471" s="8">
        <v>0.08</v>
      </c>
      <c r="SZ471" s="8">
        <v>76.27</v>
      </c>
      <c r="TA471" s="8">
        <v>0.09</v>
      </c>
      <c r="TD471" s="8">
        <v>74.98</v>
      </c>
      <c r="TE471" s="8">
        <v>7.0000000000000007E-2</v>
      </c>
      <c r="TF471" s="8">
        <v>75.67</v>
      </c>
      <c r="TG471" s="8">
        <v>0.11</v>
      </c>
      <c r="TH471" s="8">
        <v>75.400000000000006</v>
      </c>
      <c r="TI471" s="8">
        <v>0.11</v>
      </c>
      <c r="TJ471" s="8">
        <v>75.14</v>
      </c>
      <c r="TK471" s="8">
        <v>0.11</v>
      </c>
      <c r="TL471" s="8">
        <v>75</v>
      </c>
      <c r="TN471" s="8">
        <v>74.87</v>
      </c>
      <c r="TO471" s="8">
        <v>0.1</v>
      </c>
      <c r="TP471" s="8">
        <v>80.41</v>
      </c>
      <c r="TQ471" s="8">
        <v>0.12</v>
      </c>
      <c r="TR471" s="8">
        <v>81.16</v>
      </c>
      <c r="TS471" s="8">
        <v>0.12</v>
      </c>
      <c r="TT471" s="8">
        <v>77.900000000000006</v>
      </c>
      <c r="TU471" s="8">
        <v>0.14000000000000001</v>
      </c>
      <c r="TV471" s="8">
        <v>75.290000000000006</v>
      </c>
      <c r="TW471" s="8">
        <v>0.1</v>
      </c>
      <c r="TX471" s="8">
        <v>74.7</v>
      </c>
      <c r="TY471" s="8">
        <v>0.12</v>
      </c>
      <c r="WJ471" s="8" t="s">
        <v>453</v>
      </c>
      <c r="WK471" s="8">
        <v>75.009</v>
      </c>
      <c r="WL471" s="8">
        <v>1.4E-2</v>
      </c>
      <c r="WM471" s="8">
        <v>61.963000000000001</v>
      </c>
      <c r="WN471" s="8">
        <v>8.1000000000000003E-2</v>
      </c>
      <c r="WO471" s="8">
        <v>52.216999999999999</v>
      </c>
      <c r="WP471" s="8">
        <v>2.5999999999999999E-2</v>
      </c>
      <c r="WQ471" s="8">
        <v>49.941000000000003</v>
      </c>
      <c r="WR471" s="8">
        <v>5.5E-2</v>
      </c>
      <c r="WS471" s="8">
        <v>94.881</v>
      </c>
      <c r="WT471" s="8">
        <v>0.02</v>
      </c>
      <c r="WU471" s="8">
        <v>75.004999999999995</v>
      </c>
      <c r="WV471" s="8">
        <v>1.2E-2</v>
      </c>
      <c r="WW471" s="8">
        <v>1896.9</v>
      </c>
      <c r="WX471" s="8">
        <v>2.2000000000000002</v>
      </c>
      <c r="WY471" s="8">
        <v>1877.6</v>
      </c>
      <c r="WZ471" s="8">
        <v>2.2000000000000002</v>
      </c>
      <c r="XA471" s="8">
        <v>0.46899999999999997</v>
      </c>
      <c r="XB471" s="8">
        <v>2E-3</v>
      </c>
      <c r="XC471" s="8">
        <v>-0.193</v>
      </c>
      <c r="XD471" s="8">
        <v>2E-3</v>
      </c>
      <c r="XE471" s="8">
        <v>5.2999999999999999E-2</v>
      </c>
      <c r="XF471" s="8">
        <v>3.0000000000000001E-3</v>
      </c>
      <c r="XG471" s="8">
        <v>0.66849999999999998</v>
      </c>
      <c r="XH471" s="8">
        <v>1.6000000000000001E-3</v>
      </c>
      <c r="XI471" s="8">
        <v>29.277000000000001</v>
      </c>
      <c r="XJ471" s="8">
        <v>0</v>
      </c>
      <c r="XK471" s="8">
        <v>7778</v>
      </c>
      <c r="XL471" s="8">
        <v>17</v>
      </c>
      <c r="XM471" s="8">
        <v>850</v>
      </c>
      <c r="XO471" s="1">
        <v>2.7204080612091459E-2</v>
      </c>
      <c r="XP471" s="1">
        <v>52.397779666949354</v>
      </c>
      <c r="XQ471" s="1">
        <v>13.029</v>
      </c>
      <c r="XR471" s="1">
        <v>0.13200000000000001</v>
      </c>
      <c r="XS471" s="45">
        <f t="shared" si="384"/>
        <v>1.2085306180163873</v>
      </c>
      <c r="XT471" s="9">
        <f t="shared" si="374"/>
        <v>8782.083543429233</v>
      </c>
      <c r="XU471" s="46">
        <f t="shared" si="375"/>
        <v>103.45250746456692</v>
      </c>
      <c r="XV471" s="9">
        <f t="shared" si="356"/>
        <v>65.904465565268367</v>
      </c>
      <c r="XW471" s="9">
        <f t="shared" si="376"/>
        <v>280.50103636973813</v>
      </c>
      <c r="XX471" s="9">
        <f t="shared" si="377"/>
        <v>8501.5825070594947</v>
      </c>
      <c r="XY471" s="15">
        <f t="shared" si="378"/>
        <v>8.9201858765315754E-3</v>
      </c>
      <c r="XZ471" s="9">
        <f t="shared" si="379"/>
        <v>27.919818877699619</v>
      </c>
      <c r="YA471" s="9">
        <f t="shared" si="380"/>
        <v>51.008469381983609</v>
      </c>
      <c r="YB471" s="10">
        <v>14.097159800521538</v>
      </c>
      <c r="YC471" s="10">
        <v>12.959794727204093</v>
      </c>
      <c r="YD471" s="3">
        <v>1.3953654987329596E-2</v>
      </c>
      <c r="YE471" s="9">
        <v>38.16409585360735</v>
      </c>
      <c r="YF471" s="15">
        <v>8.7541117014069431E-3</v>
      </c>
      <c r="YG471" s="9">
        <v>27.581819416279977</v>
      </c>
      <c r="YH471" s="15">
        <v>7.0780606360820869E-3</v>
      </c>
      <c r="YI471" s="9">
        <v>20.206002555835124</v>
      </c>
      <c r="YJ471" s="9">
        <f t="shared" si="381"/>
        <v>75.649529052435113</v>
      </c>
      <c r="YK471" s="9">
        <f t="shared" si="382"/>
        <v>62.442386232553709</v>
      </c>
      <c r="YL471" s="9">
        <f t="shared" si="383"/>
        <v>19.912157207981462</v>
      </c>
      <c r="YM471" s="9">
        <f t="shared" si="357"/>
        <v>70323.953770980879</v>
      </c>
      <c r="YN471" s="9">
        <f t="shared" si="358"/>
        <v>51935.962709887179</v>
      </c>
      <c r="YO471" s="9">
        <f t="shared" si="359"/>
        <v>6928</v>
      </c>
      <c r="YP471" s="14">
        <f t="shared" si="360"/>
        <v>0.33623342733265371</v>
      </c>
      <c r="YQ471" s="9">
        <f t="shared" si="361"/>
        <v>67775.987178957439</v>
      </c>
      <c r="YR471" s="9">
        <f t="shared" si="362"/>
        <v>49387.996117863746</v>
      </c>
      <c r="YS471" s="10">
        <f t="shared" si="363"/>
        <v>8.7138065285365691</v>
      </c>
      <c r="YT471" s="15">
        <f t="shared" si="364"/>
        <v>0.14919106149523426</v>
      </c>
      <c r="YU471" s="16">
        <f t="shared" si="365"/>
        <v>-8.0076616697181571</v>
      </c>
      <c r="YV471" s="16">
        <f t="shared" si="366"/>
        <v>-24.641059670451504</v>
      </c>
      <c r="YW471" s="47">
        <f t="shared" si="367"/>
        <v>46.687609924321158</v>
      </c>
      <c r="YX471" s="5">
        <f t="shared" si="368"/>
        <v>70323.953770980879</v>
      </c>
      <c r="YY471" s="5">
        <f t="shared" si="369"/>
        <v>64775.039869460619</v>
      </c>
      <c r="YZ471" s="5">
        <f t="shared" si="370"/>
        <v>2580.5743936988797</v>
      </c>
      <c r="ZA471" s="5">
        <f t="shared" si="371"/>
        <v>2968.3395078213885</v>
      </c>
      <c r="ZB471" s="5">
        <f t="shared" si="372"/>
        <v>70323.953770980894</v>
      </c>
      <c r="ZC471" s="6">
        <f t="shared" si="373"/>
        <v>1.0000000000000002</v>
      </c>
    </row>
    <row r="472" spans="1:679" s="8" customFormat="1" x14ac:dyDescent="0.25">
      <c r="A472" s="8">
        <v>2</v>
      </c>
      <c r="B472" s="8" t="s">
        <v>860</v>
      </c>
      <c r="C472" s="8" t="s">
        <v>861</v>
      </c>
      <c r="D472" s="8" t="s">
        <v>860</v>
      </c>
      <c r="E472" s="8" t="s">
        <v>3314</v>
      </c>
      <c r="F472" s="8" t="s">
        <v>3316</v>
      </c>
      <c r="G472" s="8" t="s">
        <v>3316</v>
      </c>
      <c r="H472" s="8" t="s">
        <v>3336</v>
      </c>
      <c r="I472" s="8" t="s">
        <v>3310</v>
      </c>
      <c r="J472" s="8" t="s">
        <v>3310</v>
      </c>
      <c r="K472" s="8">
        <v>1002</v>
      </c>
      <c r="L472" s="8">
        <v>6.25</v>
      </c>
      <c r="N472" s="7">
        <v>0</v>
      </c>
      <c r="O472" s="7">
        <v>0</v>
      </c>
      <c r="P472" s="8" t="s">
        <v>3370</v>
      </c>
      <c r="Q472" s="8" t="s">
        <v>846</v>
      </c>
      <c r="R472" s="8" t="s">
        <v>862</v>
      </c>
      <c r="S472" s="8" t="s">
        <v>119</v>
      </c>
      <c r="T472" s="8" t="s">
        <v>120</v>
      </c>
      <c r="U472" s="8" t="s">
        <v>135</v>
      </c>
      <c r="V472" s="8" t="s">
        <v>3378</v>
      </c>
      <c r="W472" s="8" t="s">
        <v>3382</v>
      </c>
      <c r="X472" s="8" t="s">
        <v>3388</v>
      </c>
      <c r="Y472" s="8" t="s">
        <v>3388</v>
      </c>
      <c r="Z472" s="8" t="s">
        <v>122</v>
      </c>
      <c r="AA472" s="8" t="s">
        <v>123</v>
      </c>
      <c r="AB472" s="8" t="s">
        <v>124</v>
      </c>
      <c r="AC472" s="8" t="s">
        <v>243</v>
      </c>
      <c r="AD472" s="8" t="s">
        <v>126</v>
      </c>
      <c r="AE472" s="8" t="s">
        <v>3393</v>
      </c>
      <c r="AF472" s="8" t="s">
        <v>127</v>
      </c>
      <c r="AG472" s="8">
        <v>75</v>
      </c>
      <c r="AH472" s="8">
        <v>62</v>
      </c>
      <c r="AI472" s="8">
        <v>95</v>
      </c>
      <c r="AJ472" s="8">
        <v>75</v>
      </c>
      <c r="AK472" s="8">
        <v>6.4</v>
      </c>
      <c r="AL472" s="8">
        <v>6.2</v>
      </c>
      <c r="AM472" s="8">
        <v>6.4</v>
      </c>
      <c r="AN472" s="8">
        <v>6.2</v>
      </c>
      <c r="AO472" s="8">
        <v>459.4</v>
      </c>
      <c r="AP472" s="8">
        <v>1.4</v>
      </c>
      <c r="AQ472" s="8">
        <v>15</v>
      </c>
      <c r="AR472" s="8">
        <v>0</v>
      </c>
      <c r="AS472" s="8">
        <v>52764</v>
      </c>
      <c r="AT472" s="8">
        <v>109</v>
      </c>
      <c r="AU472" s="8">
        <v>53441</v>
      </c>
      <c r="AV472" s="8">
        <v>361</v>
      </c>
      <c r="AW472" s="8">
        <v>9104</v>
      </c>
      <c r="AX472" s="8">
        <v>450</v>
      </c>
      <c r="AY472" s="8">
        <v>61876</v>
      </c>
      <c r="AZ472" s="8">
        <v>470</v>
      </c>
      <c r="BA472" s="8">
        <v>6.9963817280000002</v>
      </c>
      <c r="BB472" s="8">
        <v>1036</v>
      </c>
      <c r="BF472" s="8">
        <v>109.37</v>
      </c>
      <c r="BG472" s="8">
        <v>0.11</v>
      </c>
      <c r="BH472" s="8">
        <v>25.57</v>
      </c>
      <c r="CO472" s="8" t="s">
        <v>863</v>
      </c>
      <c r="CP472" s="8" t="s">
        <v>864</v>
      </c>
      <c r="CQ472" s="8">
        <v>74.997</v>
      </c>
      <c r="CR472" s="8">
        <v>1.6E-2</v>
      </c>
      <c r="CS472" s="8">
        <v>61.975000000000001</v>
      </c>
      <c r="CT472" s="8">
        <v>9.0999999999999998E-2</v>
      </c>
      <c r="CU472" s="8">
        <v>94.853999999999999</v>
      </c>
      <c r="CV472" s="8">
        <v>1.0999999999999999E-2</v>
      </c>
      <c r="CW472" s="8">
        <v>75.015000000000001</v>
      </c>
      <c r="CX472" s="8">
        <v>2.1000000000000001E-2</v>
      </c>
      <c r="CY472" s="8">
        <v>74.81</v>
      </c>
      <c r="CZ472" s="8">
        <v>0.08</v>
      </c>
      <c r="DA472" s="8">
        <v>56.73</v>
      </c>
      <c r="DB472" s="8">
        <v>0.1</v>
      </c>
      <c r="DC472" s="8">
        <v>60.03</v>
      </c>
      <c r="DD472" s="8">
        <v>0.03</v>
      </c>
      <c r="DE472" s="8">
        <v>0.10100000000000001</v>
      </c>
      <c r="DF472" s="8">
        <v>3.0000000000000001E-3</v>
      </c>
      <c r="DG472" s="8">
        <v>1.3255999999999999</v>
      </c>
      <c r="DH472" s="8">
        <v>2.5000000000000001E-3</v>
      </c>
      <c r="DI472" s="8">
        <v>52764</v>
      </c>
      <c r="DJ472" s="8">
        <v>109</v>
      </c>
      <c r="DK472" s="8">
        <v>9104</v>
      </c>
      <c r="DL472" s="8">
        <v>450</v>
      </c>
      <c r="DM472" s="8">
        <v>6.9960000000000004</v>
      </c>
      <c r="DN472" s="8">
        <v>5.3999999999999999E-2</v>
      </c>
      <c r="DO472" s="8">
        <v>83135</v>
      </c>
      <c r="DP472" s="8">
        <v>370</v>
      </c>
      <c r="DQ472" s="8">
        <v>9.4</v>
      </c>
      <c r="DR472" s="8">
        <v>4.5999999999999999E-2</v>
      </c>
      <c r="DS472" s="8">
        <v>25.57</v>
      </c>
      <c r="DT472" s="8">
        <v>0.43</v>
      </c>
      <c r="DU472" s="8">
        <v>459.4</v>
      </c>
      <c r="DV472" s="8">
        <v>2.6</v>
      </c>
      <c r="DW472" s="8">
        <v>459.6</v>
      </c>
      <c r="DX472" s="8">
        <v>2.6</v>
      </c>
      <c r="DY472" s="8">
        <v>460.8</v>
      </c>
      <c r="DZ472" s="8">
        <v>2.6</v>
      </c>
      <c r="EA472" s="8">
        <v>15</v>
      </c>
      <c r="EB472" s="8">
        <v>0.1</v>
      </c>
      <c r="EC472" s="8">
        <v>13.4</v>
      </c>
      <c r="ED472" s="8">
        <v>0</v>
      </c>
      <c r="EE472" s="8">
        <v>13.3</v>
      </c>
      <c r="EF472" s="8">
        <v>0.1</v>
      </c>
      <c r="EG472" s="8">
        <v>6816</v>
      </c>
      <c r="EH472" s="8">
        <v>59</v>
      </c>
      <c r="EI472" s="8">
        <v>3307.6</v>
      </c>
      <c r="EJ472" s="8">
        <v>69.8</v>
      </c>
      <c r="EK472" s="8">
        <v>2028.3</v>
      </c>
      <c r="EL472" s="8">
        <v>51.4</v>
      </c>
      <c r="EM472" s="8">
        <v>460</v>
      </c>
      <c r="EO472" s="8">
        <v>460</v>
      </c>
      <c r="EQ472" s="8">
        <v>460</v>
      </c>
      <c r="ES472" s="8">
        <v>3.1</v>
      </c>
      <c r="EU472" s="8">
        <v>3.2</v>
      </c>
      <c r="EW472" s="8">
        <v>3.1</v>
      </c>
      <c r="EY472" s="8">
        <v>0.64</v>
      </c>
      <c r="EZ472" s="8">
        <v>460</v>
      </c>
      <c r="FB472" s="8">
        <v>460</v>
      </c>
      <c r="FD472" s="8">
        <v>460</v>
      </c>
      <c r="FF472" s="8">
        <v>5.2</v>
      </c>
      <c r="FH472" s="8">
        <v>4.9000000000000004</v>
      </c>
      <c r="FJ472" s="8">
        <v>4.5</v>
      </c>
      <c r="FL472" s="8">
        <v>3170</v>
      </c>
      <c r="FN472" s="8">
        <v>0.82</v>
      </c>
      <c r="FO472" s="8">
        <v>460</v>
      </c>
      <c r="FP472" s="8">
        <v>460</v>
      </c>
      <c r="FQ472" s="8">
        <v>460</v>
      </c>
      <c r="FR472" s="8">
        <v>5</v>
      </c>
      <c r="FS472" s="8">
        <v>4.7</v>
      </c>
      <c r="FT472" s="8">
        <v>4.5</v>
      </c>
      <c r="FU472" s="8">
        <v>3030</v>
      </c>
      <c r="FV472" s="8">
        <v>0.81</v>
      </c>
      <c r="FW472" s="8">
        <v>458.5</v>
      </c>
      <c r="FY472" s="8">
        <v>1.6</v>
      </c>
      <c r="GA472" s="8">
        <v>700.8</v>
      </c>
      <c r="GC472" s="8">
        <v>115</v>
      </c>
      <c r="GE472" s="8">
        <v>8855.7999999999993</v>
      </c>
      <c r="GT472" s="8">
        <v>220.28</v>
      </c>
      <c r="GU472" s="8">
        <v>0.15</v>
      </c>
      <c r="GV472" s="8">
        <v>106.95</v>
      </c>
      <c r="GW472" s="8">
        <v>0.06</v>
      </c>
      <c r="HB472" s="8">
        <v>247.37</v>
      </c>
      <c r="HC472" s="8">
        <v>0.16</v>
      </c>
      <c r="HD472" s="8">
        <v>177</v>
      </c>
      <c r="HE472" s="8">
        <v>0.21</v>
      </c>
      <c r="HF472" s="8">
        <v>116.28</v>
      </c>
      <c r="HG472" s="8">
        <v>0.05</v>
      </c>
      <c r="HH472" s="8">
        <v>-60.71</v>
      </c>
      <c r="HI472" s="8">
        <v>0.2</v>
      </c>
      <c r="HJ472" s="8">
        <v>210</v>
      </c>
      <c r="HL472" s="8">
        <v>101.08</v>
      </c>
      <c r="HM472" s="8">
        <v>0.28000000000000003</v>
      </c>
      <c r="HN472" s="8">
        <v>107.99</v>
      </c>
      <c r="HO472" s="8">
        <v>0.05</v>
      </c>
      <c r="HP472" s="8">
        <v>6.91</v>
      </c>
      <c r="HQ472" s="8">
        <v>0.28000000000000003</v>
      </c>
      <c r="HR472" s="8">
        <v>74.290000000000006</v>
      </c>
      <c r="HS472" s="8">
        <v>0.11</v>
      </c>
      <c r="HT472" s="8">
        <v>48.11</v>
      </c>
      <c r="HU472" s="8">
        <v>0.64</v>
      </c>
      <c r="HV472" s="8">
        <v>43.65</v>
      </c>
      <c r="HW472" s="8">
        <v>7.0000000000000007E-2</v>
      </c>
      <c r="HX472" s="8">
        <v>4.46</v>
      </c>
      <c r="HY472" s="8">
        <v>0.6</v>
      </c>
      <c r="HZ472" s="8">
        <v>73.75</v>
      </c>
      <c r="IA472" s="8">
        <v>0.1</v>
      </c>
      <c r="IB472" s="8">
        <v>56.54</v>
      </c>
      <c r="IC472" s="8">
        <v>0.46</v>
      </c>
      <c r="ID472" s="8">
        <v>43.3</v>
      </c>
      <c r="IE472" s="8">
        <v>0.06</v>
      </c>
      <c r="IF472" s="8">
        <v>13.24</v>
      </c>
      <c r="IG472" s="8">
        <v>0.4</v>
      </c>
      <c r="IH472" s="8">
        <v>619.74</v>
      </c>
      <c r="II472" s="8">
        <v>1.79</v>
      </c>
      <c r="IK472" s="8">
        <v>0.09</v>
      </c>
      <c r="IL472" s="8">
        <v>83135</v>
      </c>
      <c r="IM472" s="8">
        <v>370</v>
      </c>
      <c r="IN472" s="8">
        <v>43101</v>
      </c>
      <c r="IO472" s="8">
        <v>184</v>
      </c>
      <c r="KB472" s="8">
        <v>249.69</v>
      </c>
      <c r="KC472" s="8">
        <v>0.2</v>
      </c>
      <c r="KD472" s="8">
        <v>173.02</v>
      </c>
      <c r="KE472" s="8">
        <v>0.36</v>
      </c>
      <c r="KF472" s="8">
        <v>116.96</v>
      </c>
      <c r="KG472" s="8">
        <v>0.06</v>
      </c>
      <c r="KH472" s="8">
        <v>56.06</v>
      </c>
      <c r="KI472" s="8">
        <v>0.38</v>
      </c>
      <c r="KJ472" s="8">
        <v>232.58</v>
      </c>
      <c r="KK472" s="8">
        <v>0.31</v>
      </c>
      <c r="KP472" s="8">
        <v>221</v>
      </c>
      <c r="KR472" s="8">
        <v>99.31</v>
      </c>
      <c r="KS472" s="8">
        <v>0.1</v>
      </c>
      <c r="KT472" s="8">
        <v>111.84</v>
      </c>
      <c r="KU472" s="8">
        <v>0.1</v>
      </c>
      <c r="KV472" s="8">
        <v>12.53</v>
      </c>
      <c r="KW472" s="8">
        <v>0.1</v>
      </c>
      <c r="KX472" s="8">
        <v>76.84</v>
      </c>
      <c r="KY472" s="8">
        <v>0.26</v>
      </c>
      <c r="KZ472" s="8">
        <v>45.31</v>
      </c>
      <c r="LA472" s="8">
        <v>0.17</v>
      </c>
      <c r="LB472" s="8">
        <v>3.53</v>
      </c>
      <c r="LC472" s="8">
        <v>1.65</v>
      </c>
      <c r="LD472" s="8">
        <v>76.42</v>
      </c>
      <c r="LE472" s="8">
        <v>0.24</v>
      </c>
      <c r="LF472" s="8">
        <v>56.36</v>
      </c>
      <c r="LG472" s="8">
        <v>0.79</v>
      </c>
      <c r="LH472" s="8">
        <v>45.04</v>
      </c>
      <c r="LI472" s="8">
        <v>0.15</v>
      </c>
      <c r="LJ472" s="8">
        <v>11.32</v>
      </c>
      <c r="LK472" s="8">
        <v>0.81</v>
      </c>
      <c r="LL472" s="8">
        <v>105.21</v>
      </c>
      <c r="LM472" s="8">
        <v>0.05</v>
      </c>
      <c r="LN472" s="8">
        <v>623.95000000000005</v>
      </c>
      <c r="LO472" s="8">
        <v>4.24</v>
      </c>
      <c r="LP472" s="8">
        <v>39.26</v>
      </c>
      <c r="LQ472" s="8">
        <v>0.03</v>
      </c>
      <c r="LR472" s="8">
        <v>109.33</v>
      </c>
      <c r="LS472" s="8">
        <v>0.28999999999999998</v>
      </c>
      <c r="LT472" s="8">
        <v>83135</v>
      </c>
      <c r="LU472" s="8">
        <v>370</v>
      </c>
      <c r="LV472" s="8">
        <v>43717</v>
      </c>
      <c r="LW472" s="8">
        <v>251</v>
      </c>
      <c r="MP472" s="8">
        <v>105.78</v>
      </c>
      <c r="MQ472" s="8">
        <v>0.05</v>
      </c>
      <c r="MR472" s="8">
        <v>105.21</v>
      </c>
      <c r="MS472" s="8">
        <v>0.05</v>
      </c>
      <c r="MT472" s="8">
        <v>100.97</v>
      </c>
      <c r="MU472" s="8">
        <v>0.1</v>
      </c>
      <c r="MV472" s="8">
        <v>101.16</v>
      </c>
      <c r="MW472" s="8">
        <v>0.1</v>
      </c>
      <c r="MX472" s="8">
        <v>57.24</v>
      </c>
      <c r="MY472" s="8">
        <v>0.08</v>
      </c>
      <c r="MZ472" s="8">
        <v>56.98</v>
      </c>
      <c r="NA472" s="8">
        <v>0.09</v>
      </c>
      <c r="NB472" s="8">
        <v>56.49</v>
      </c>
      <c r="NC472" s="8">
        <v>0.09</v>
      </c>
      <c r="ND472" s="8">
        <v>57.3</v>
      </c>
      <c r="NE472" s="8">
        <v>0.1</v>
      </c>
      <c r="NF472" s="8">
        <v>57.29</v>
      </c>
      <c r="NG472" s="8">
        <v>0.1</v>
      </c>
      <c r="NH472" s="8">
        <v>56.99</v>
      </c>
      <c r="NI472" s="8">
        <v>0.1</v>
      </c>
      <c r="NJ472" s="8">
        <v>107.6</v>
      </c>
      <c r="NK472" s="8">
        <v>7.0000000000000007E-2</v>
      </c>
      <c r="NL472" s="8">
        <v>101.21</v>
      </c>
      <c r="NM472" s="8">
        <v>7.0000000000000007E-2</v>
      </c>
      <c r="NN472" s="8">
        <v>49.49</v>
      </c>
      <c r="NO472" s="8">
        <v>0.74</v>
      </c>
      <c r="NP472" s="8">
        <v>55.83</v>
      </c>
      <c r="NQ472" s="8">
        <v>0.52</v>
      </c>
      <c r="NR472" s="8">
        <v>171.76</v>
      </c>
      <c r="NS472" s="8">
        <v>0.34</v>
      </c>
      <c r="NT472" s="8">
        <v>101.04</v>
      </c>
      <c r="NU472" s="8">
        <v>0.08</v>
      </c>
      <c r="NV472" s="8">
        <v>100.74</v>
      </c>
      <c r="NW472" s="8">
        <v>0.11</v>
      </c>
      <c r="NX472" s="8">
        <v>48.49</v>
      </c>
      <c r="NY472" s="8">
        <v>0.51</v>
      </c>
      <c r="NZ472" s="8">
        <v>57.14</v>
      </c>
      <c r="OA472" s="8">
        <v>1.29</v>
      </c>
      <c r="OF472" s="8">
        <v>93.34</v>
      </c>
      <c r="OG472" s="8">
        <v>0.04</v>
      </c>
      <c r="OP472" s="8">
        <v>100.97</v>
      </c>
      <c r="OQ472" s="8">
        <v>0.1</v>
      </c>
      <c r="OR472" s="8">
        <v>101.16</v>
      </c>
      <c r="OS472" s="8">
        <v>0.1</v>
      </c>
      <c r="PF472" s="8">
        <v>101.08</v>
      </c>
      <c r="PG472" s="8">
        <v>0.28000000000000003</v>
      </c>
      <c r="PH472" s="8">
        <v>56.99</v>
      </c>
      <c r="PI472" s="8">
        <v>0.1</v>
      </c>
      <c r="PJ472" s="8">
        <v>106.95</v>
      </c>
      <c r="PK472" s="8">
        <v>0.06</v>
      </c>
      <c r="PL472" s="8">
        <v>101.49</v>
      </c>
      <c r="PM472" s="8">
        <v>0.12</v>
      </c>
      <c r="PN472" s="8">
        <v>105.78</v>
      </c>
      <c r="PO472" s="8">
        <v>0.05</v>
      </c>
      <c r="PP472" s="8">
        <v>105.21</v>
      </c>
      <c r="PQ472" s="8">
        <v>0.05</v>
      </c>
      <c r="QH472" s="8">
        <v>48.81</v>
      </c>
      <c r="QI472" s="8">
        <v>1.5</v>
      </c>
      <c r="QV472" s="8">
        <v>175.8</v>
      </c>
      <c r="QW472" s="8">
        <v>0.21</v>
      </c>
      <c r="QX472" s="8">
        <v>94.15</v>
      </c>
      <c r="QY472" s="8">
        <v>0.11</v>
      </c>
      <c r="QZ472" s="8">
        <v>94.28</v>
      </c>
      <c r="RA472" s="8">
        <v>0.11</v>
      </c>
      <c r="RB472" s="8">
        <v>75.39</v>
      </c>
      <c r="RC472" s="8">
        <v>7.0000000000000007E-2</v>
      </c>
      <c r="RD472" s="8">
        <v>75.09</v>
      </c>
      <c r="RE472" s="8">
        <v>7.0000000000000007E-2</v>
      </c>
      <c r="RF472" s="8">
        <v>74.930000000000007</v>
      </c>
      <c r="RG472" s="8">
        <v>7.0000000000000007E-2</v>
      </c>
      <c r="RH472" s="8">
        <v>75.66</v>
      </c>
      <c r="RI472" s="8">
        <v>0.06</v>
      </c>
      <c r="RJ472" s="8">
        <v>75.69</v>
      </c>
      <c r="RK472" s="8">
        <v>7.0000000000000007E-2</v>
      </c>
      <c r="RL472" s="8">
        <v>75.58</v>
      </c>
      <c r="RM472" s="8">
        <v>0.08</v>
      </c>
      <c r="RN472" s="8">
        <v>75.39</v>
      </c>
      <c r="RO472" s="8">
        <v>0.08</v>
      </c>
      <c r="RP472" s="8">
        <v>80.28</v>
      </c>
      <c r="RQ472" s="8">
        <v>0.09</v>
      </c>
      <c r="RR472" s="8">
        <v>79.72</v>
      </c>
      <c r="RS472" s="8">
        <v>0.08</v>
      </c>
      <c r="RT472" s="8">
        <v>77.099999999999994</v>
      </c>
      <c r="RU472" s="8">
        <v>0.08</v>
      </c>
      <c r="RV472" s="8">
        <v>77.22</v>
      </c>
      <c r="RW472" s="8">
        <v>0.15</v>
      </c>
      <c r="RX472" s="8">
        <v>78.63</v>
      </c>
      <c r="RY472" s="8">
        <v>0.15</v>
      </c>
      <c r="RZ472" s="8">
        <v>78.38</v>
      </c>
      <c r="SA472" s="8">
        <v>0.11</v>
      </c>
      <c r="SB472" s="8">
        <v>77.59</v>
      </c>
      <c r="SC472" s="8">
        <v>0.12</v>
      </c>
      <c r="SD472" s="8">
        <v>75.73</v>
      </c>
      <c r="SE472" s="8">
        <v>0.09</v>
      </c>
      <c r="SF472" s="8">
        <v>75.349999999999994</v>
      </c>
      <c r="SG472" s="8">
        <v>0.09</v>
      </c>
      <c r="SH472" s="8">
        <v>75.489999999999995</v>
      </c>
      <c r="SI472" s="8">
        <v>0.09</v>
      </c>
      <c r="SJ472" s="8">
        <v>74.900000000000006</v>
      </c>
      <c r="SK472" s="8">
        <v>0.08</v>
      </c>
      <c r="SL472" s="8">
        <v>74.8</v>
      </c>
      <c r="SM472" s="8">
        <v>0.1</v>
      </c>
      <c r="SN472" s="8">
        <v>74.77</v>
      </c>
      <c r="SO472" s="8">
        <v>0.11</v>
      </c>
      <c r="SP472" s="8">
        <v>74.92</v>
      </c>
      <c r="SQ472" s="8">
        <v>0.12</v>
      </c>
      <c r="SR472" s="8">
        <v>74.849999999999994</v>
      </c>
      <c r="SS472" s="8">
        <v>0.11</v>
      </c>
      <c r="ST472" s="8">
        <v>75</v>
      </c>
      <c r="SU472" s="8">
        <v>0.09</v>
      </c>
      <c r="SV472" s="8">
        <v>74.98</v>
      </c>
      <c r="SW472" s="8">
        <v>0.08</v>
      </c>
      <c r="SX472" s="8">
        <v>75.349999999999994</v>
      </c>
      <c r="SY472" s="8">
        <v>7.0000000000000007E-2</v>
      </c>
      <c r="SZ472" s="8">
        <v>75.42</v>
      </c>
      <c r="TA472" s="8">
        <v>0.08</v>
      </c>
      <c r="TD472" s="8">
        <v>74.989999999999995</v>
      </c>
      <c r="TE472" s="8">
        <v>0.06</v>
      </c>
      <c r="TF472" s="8">
        <v>75.62</v>
      </c>
      <c r="TG472" s="8">
        <v>7.0000000000000007E-2</v>
      </c>
      <c r="TH472" s="8">
        <v>75.39</v>
      </c>
      <c r="TI472" s="8">
        <v>7.0000000000000007E-2</v>
      </c>
      <c r="TJ472" s="8">
        <v>75.13</v>
      </c>
      <c r="TK472" s="8">
        <v>7.0000000000000007E-2</v>
      </c>
      <c r="TL472" s="8">
        <v>74.98</v>
      </c>
      <c r="TN472" s="8">
        <v>74.790000000000006</v>
      </c>
      <c r="TO472" s="8">
        <v>0.09</v>
      </c>
      <c r="TP472" s="8">
        <v>80.89</v>
      </c>
      <c r="TQ472" s="8">
        <v>0.11</v>
      </c>
      <c r="TR472" s="8">
        <v>78.53</v>
      </c>
      <c r="TS472" s="8">
        <v>0.63</v>
      </c>
      <c r="TT472" s="8">
        <v>78.14</v>
      </c>
      <c r="TU472" s="8">
        <v>0.14000000000000001</v>
      </c>
      <c r="TV472" s="8">
        <v>75.25</v>
      </c>
      <c r="TW472" s="8">
        <v>0.1</v>
      </c>
      <c r="TX472" s="8">
        <v>74.8</v>
      </c>
      <c r="TY472" s="8">
        <v>0.1</v>
      </c>
      <c r="WJ472" s="8" t="s">
        <v>584</v>
      </c>
      <c r="WK472" s="8">
        <v>74.997</v>
      </c>
      <c r="WL472" s="8">
        <v>1.6E-2</v>
      </c>
      <c r="WM472" s="8">
        <v>61.975000000000001</v>
      </c>
      <c r="WN472" s="8">
        <v>9.0999999999999998E-2</v>
      </c>
      <c r="WO472" s="8">
        <v>57.145000000000003</v>
      </c>
      <c r="WP472" s="8">
        <v>3.5000000000000003E-2</v>
      </c>
      <c r="WQ472" s="8">
        <v>54.161999999999999</v>
      </c>
      <c r="WR472" s="8">
        <v>6.2E-2</v>
      </c>
      <c r="WS472" s="8">
        <v>94.853999999999999</v>
      </c>
      <c r="WT472" s="8">
        <v>1.0999999999999999E-2</v>
      </c>
      <c r="WU472" s="8">
        <v>75.015000000000001</v>
      </c>
      <c r="WV472" s="8">
        <v>2.1000000000000001E-2</v>
      </c>
      <c r="WW472" s="8">
        <v>2684.2</v>
      </c>
      <c r="WX472" s="8">
        <v>2.5</v>
      </c>
      <c r="WY472" s="8">
        <v>2641</v>
      </c>
      <c r="WZ472" s="8">
        <v>2.5</v>
      </c>
      <c r="XA472" s="8">
        <v>0.90700000000000003</v>
      </c>
      <c r="XB472" s="8">
        <v>2E-3</v>
      </c>
      <c r="XC472" s="8">
        <v>-0.371</v>
      </c>
      <c r="XD472" s="8">
        <v>2E-3</v>
      </c>
      <c r="XE472" s="8">
        <v>0.10100000000000001</v>
      </c>
      <c r="XF472" s="8">
        <v>3.0000000000000001E-3</v>
      </c>
      <c r="XG472" s="8">
        <v>1.3255999999999999</v>
      </c>
      <c r="XH472" s="8">
        <v>2.5000000000000001E-3</v>
      </c>
      <c r="XI472" s="8">
        <v>29.314</v>
      </c>
      <c r="XJ472" s="8">
        <v>1E-3</v>
      </c>
      <c r="XK472" s="8">
        <v>8844</v>
      </c>
      <c r="XL472" s="8">
        <v>18</v>
      </c>
      <c r="XM472" s="8">
        <v>1840</v>
      </c>
      <c r="XO472" s="1">
        <v>0</v>
      </c>
      <c r="XP472" s="2">
        <v>0</v>
      </c>
      <c r="XQ472" s="4">
        <v>13.029</v>
      </c>
      <c r="XR472" s="4">
        <v>0.23100000000000001</v>
      </c>
      <c r="XS472" s="45">
        <f t="shared" si="384"/>
        <v>1.8014212662638283</v>
      </c>
      <c r="XT472" s="9">
        <f t="shared" si="374"/>
        <v>12300.2560636377</v>
      </c>
      <c r="XU472" s="46">
        <f t="shared" si="375"/>
        <v>281.41081921259843</v>
      </c>
      <c r="XV472" s="9">
        <f t="shared" si="356"/>
        <v>0</v>
      </c>
      <c r="XW472" s="9">
        <f t="shared" si="376"/>
        <v>0</v>
      </c>
      <c r="XX472" s="9">
        <f t="shared" si="377"/>
        <v>12300.2560636377</v>
      </c>
      <c r="XY472" s="15">
        <f t="shared" si="378"/>
        <v>8.7648539560581037E-3</v>
      </c>
      <c r="XZ472" s="9">
        <f t="shared" si="379"/>
        <v>27.590648009328913</v>
      </c>
      <c r="YA472" s="9">
        <f t="shared" si="380"/>
        <v>55.343578733736173</v>
      </c>
      <c r="YB472" s="10">
        <v>14.096599321425511</v>
      </c>
      <c r="YC472" s="10">
        <v>13.093385956094494</v>
      </c>
      <c r="YD472" s="3">
        <v>1.3968887850895386E-2</v>
      </c>
      <c r="YE472" s="9">
        <v>38.174252180164721</v>
      </c>
      <c r="YF472" s="15">
        <v>8.7648539560581037E-3</v>
      </c>
      <c r="YG472" s="9">
        <v>27.590648009328913</v>
      </c>
      <c r="YH472" s="15">
        <v>8.2097189321030436E-3</v>
      </c>
      <c r="YI472" s="9">
        <v>22.633611895399842</v>
      </c>
      <c r="YJ472" s="9">
        <f t="shared" si="381"/>
        <v>74.997</v>
      </c>
      <c r="YK472" s="9">
        <f t="shared" si="382"/>
        <v>61.975009219175348</v>
      </c>
      <c r="YL472" s="9">
        <f t="shared" si="383"/>
        <v>22.194704403446718</v>
      </c>
      <c r="YM472" s="9">
        <f t="shared" si="357"/>
        <v>66371.488057299546</v>
      </c>
      <c r="YN472" s="9">
        <f t="shared" si="358"/>
        <v>58018.107384381059</v>
      </c>
      <c r="YO472" s="9">
        <f t="shared" si="359"/>
        <v>7004</v>
      </c>
      <c r="YP472" s="14">
        <f t="shared" si="360"/>
        <v>0.36016447272302737</v>
      </c>
      <c r="YQ472" s="9">
        <f t="shared" si="361"/>
        <v>61052.023183272147</v>
      </c>
      <c r="YR472" s="9">
        <f t="shared" si="362"/>
        <v>52698.64251035366</v>
      </c>
      <c r="YS472" s="10">
        <f t="shared" si="363"/>
        <v>6.903213838000017</v>
      </c>
      <c r="YT472" s="15">
        <f t="shared" si="364"/>
        <v>0.16485222768894403</v>
      </c>
      <c r="YU472" s="16">
        <f t="shared" si="365"/>
        <v>-5.395943605882195</v>
      </c>
      <c r="YV472" s="16">
        <f t="shared" si="366"/>
        <v>-19.653421266263827</v>
      </c>
      <c r="YW472" s="47">
        <f t="shared" si="367"/>
        <v>51.464133221372244</v>
      </c>
      <c r="YX472" s="5">
        <f t="shared" si="368"/>
        <v>66371.488057299546</v>
      </c>
      <c r="YY472" s="5">
        <f t="shared" si="369"/>
        <v>60972.81351802712</v>
      </c>
      <c r="YZ472" s="5">
        <f t="shared" si="370"/>
        <v>5398.6745392724279</v>
      </c>
      <c r="ZA472" s="5">
        <f t="shared" si="371"/>
        <v>0</v>
      </c>
      <c r="ZB472" s="5">
        <f t="shared" si="372"/>
        <v>66371.488057299546</v>
      </c>
      <c r="ZC472" s="6">
        <f t="shared" si="373"/>
        <v>1</v>
      </c>
    </row>
    <row r="473" spans="1:679" s="8" customFormat="1" x14ac:dyDescent="0.25">
      <c r="A473" s="8">
        <v>2</v>
      </c>
      <c r="B473" s="8" t="s">
        <v>877</v>
      </c>
      <c r="C473" s="8" t="s">
        <v>878</v>
      </c>
      <c r="D473" s="8" t="s">
        <v>877</v>
      </c>
      <c r="E473" s="8" t="s">
        <v>3314</v>
      </c>
      <c r="F473" s="8" t="s">
        <v>3316</v>
      </c>
      <c r="G473" s="8" t="s">
        <v>3316</v>
      </c>
      <c r="H473" s="8" t="s">
        <v>3309</v>
      </c>
      <c r="I473" s="8" t="s">
        <v>3310</v>
      </c>
      <c r="J473" s="8" t="s">
        <v>3310</v>
      </c>
      <c r="K473" s="8">
        <v>640</v>
      </c>
      <c r="L473" s="8">
        <v>9.25</v>
      </c>
      <c r="N473" s="7">
        <v>0</v>
      </c>
      <c r="O473" s="7">
        <v>0</v>
      </c>
      <c r="P473" s="8" t="s">
        <v>3370</v>
      </c>
      <c r="Q473" s="8" t="s">
        <v>846</v>
      </c>
      <c r="R473" s="8" t="s">
        <v>879</v>
      </c>
      <c r="S473" s="8" t="s">
        <v>119</v>
      </c>
      <c r="T473" s="8" t="s">
        <v>120</v>
      </c>
      <c r="U473" s="8" t="s">
        <v>135</v>
      </c>
      <c r="V473" s="8" t="s">
        <v>3378</v>
      </c>
      <c r="W473" s="8" t="s">
        <v>3382</v>
      </c>
      <c r="X473" s="8" t="s">
        <v>3388</v>
      </c>
      <c r="Y473" s="8" t="s">
        <v>3388</v>
      </c>
      <c r="Z473" s="8" t="s">
        <v>122</v>
      </c>
      <c r="AA473" s="8" t="s">
        <v>123</v>
      </c>
      <c r="AB473" s="8" t="s">
        <v>124</v>
      </c>
      <c r="AC473" s="8" t="s">
        <v>243</v>
      </c>
      <c r="AD473" s="8" t="s">
        <v>126</v>
      </c>
      <c r="AE473" s="8" t="s">
        <v>3393</v>
      </c>
      <c r="AF473" s="8" t="s">
        <v>127</v>
      </c>
      <c r="AG473" s="8">
        <v>75</v>
      </c>
      <c r="AH473" s="8">
        <v>62</v>
      </c>
      <c r="AI473" s="8">
        <v>95</v>
      </c>
      <c r="AJ473" s="8">
        <v>75</v>
      </c>
      <c r="AK473" s="8">
        <v>6.4</v>
      </c>
      <c r="AL473" s="8">
        <v>6.2</v>
      </c>
      <c r="AM473" s="8">
        <v>6.4</v>
      </c>
      <c r="AN473" s="8">
        <v>6.2</v>
      </c>
      <c r="AO473" s="8">
        <v>459.6</v>
      </c>
      <c r="AP473" s="8">
        <v>0.9</v>
      </c>
      <c r="AQ473" s="8">
        <v>14</v>
      </c>
      <c r="AR473" s="8">
        <v>0</v>
      </c>
      <c r="AS473" s="8">
        <v>49035</v>
      </c>
      <c r="AT473" s="8">
        <v>96</v>
      </c>
      <c r="AU473" s="8">
        <v>48850</v>
      </c>
      <c r="AV473" s="8">
        <v>318</v>
      </c>
      <c r="AW473" s="8">
        <v>17551</v>
      </c>
      <c r="AX473" s="8">
        <v>278</v>
      </c>
      <c r="AY473" s="8">
        <v>66602</v>
      </c>
      <c r="AZ473" s="8">
        <v>329</v>
      </c>
      <c r="BA473" s="8">
        <v>8.6721354169999998</v>
      </c>
      <c r="BB473" s="8">
        <v>636</v>
      </c>
      <c r="BF473" s="8">
        <v>108.88</v>
      </c>
      <c r="BG473" s="8">
        <v>0.04</v>
      </c>
      <c r="BH473" s="8">
        <v>14.63</v>
      </c>
      <c r="CO473" s="8" t="s">
        <v>880</v>
      </c>
      <c r="CP473" s="8" t="s">
        <v>881</v>
      </c>
      <c r="CQ473" s="8">
        <v>74.986000000000004</v>
      </c>
      <c r="CR473" s="8">
        <v>1.7999999999999999E-2</v>
      </c>
      <c r="CS473" s="8">
        <v>62.009</v>
      </c>
      <c r="CT473" s="8">
        <v>0.06</v>
      </c>
      <c r="CU473" s="8">
        <v>94.85</v>
      </c>
      <c r="CV473" s="8">
        <v>1.6E-2</v>
      </c>
      <c r="CW473" s="8">
        <v>75.016999999999996</v>
      </c>
      <c r="CX473" s="8">
        <v>1.4999999999999999E-2</v>
      </c>
      <c r="CY473" s="8">
        <v>74.64</v>
      </c>
      <c r="CZ473" s="8">
        <v>0.11</v>
      </c>
      <c r="DA473" s="8">
        <v>51.77</v>
      </c>
      <c r="DB473" s="8">
        <v>0.09</v>
      </c>
      <c r="DC473" s="8">
        <v>56.96</v>
      </c>
      <c r="DD473" s="8">
        <v>0.02</v>
      </c>
      <c r="DE473" s="8">
        <v>7.4999999999999997E-2</v>
      </c>
      <c r="DF473" s="8">
        <v>2E-3</v>
      </c>
      <c r="DG473" s="8">
        <v>0.6764</v>
      </c>
      <c r="DH473" s="8">
        <v>1.6000000000000001E-3</v>
      </c>
      <c r="DI473" s="8">
        <v>49035</v>
      </c>
      <c r="DJ473" s="8">
        <v>96</v>
      </c>
      <c r="DK473" s="8">
        <v>17551</v>
      </c>
      <c r="DL473" s="8">
        <v>278</v>
      </c>
      <c r="DM473" s="8">
        <v>8.6720000000000006</v>
      </c>
      <c r="DN473" s="8">
        <v>4.7E-2</v>
      </c>
      <c r="DO473" s="8">
        <v>78018</v>
      </c>
      <c r="DP473" s="8">
        <v>267</v>
      </c>
      <c r="DQ473" s="8">
        <v>10.157999999999999</v>
      </c>
      <c r="DR473" s="8">
        <v>4.2000000000000003E-2</v>
      </c>
      <c r="DS473" s="8">
        <v>14.63</v>
      </c>
      <c r="DT473" s="8">
        <v>0.4</v>
      </c>
      <c r="DU473" s="8">
        <v>459.6</v>
      </c>
      <c r="DV473" s="8">
        <v>2.2999999999999998</v>
      </c>
      <c r="DW473" s="8">
        <v>459.2</v>
      </c>
      <c r="DX473" s="8">
        <v>2.2999999999999998</v>
      </c>
      <c r="DY473" s="8">
        <v>460.5</v>
      </c>
      <c r="DZ473" s="8">
        <v>2.2999999999999998</v>
      </c>
      <c r="EA473" s="8">
        <v>14</v>
      </c>
      <c r="EB473" s="8">
        <v>0.1</v>
      </c>
      <c r="EC473" s="8">
        <v>12.4</v>
      </c>
      <c r="ED473" s="8">
        <v>0.1</v>
      </c>
      <c r="EE473" s="8">
        <v>12.3</v>
      </c>
      <c r="EF473" s="8">
        <v>0.1</v>
      </c>
      <c r="EG473" s="8">
        <v>6290.8</v>
      </c>
      <c r="EH473" s="8">
        <v>62.8</v>
      </c>
      <c r="EI473" s="8">
        <v>3432.6</v>
      </c>
      <c r="EJ473" s="8">
        <v>70.2</v>
      </c>
      <c r="EK473" s="8">
        <v>1389.3</v>
      </c>
      <c r="EL473" s="8">
        <v>54.7</v>
      </c>
      <c r="EM473" s="8">
        <v>460</v>
      </c>
      <c r="EO473" s="8">
        <v>460</v>
      </c>
      <c r="EQ473" s="8">
        <v>460</v>
      </c>
      <c r="ES473" s="8">
        <v>2.5</v>
      </c>
      <c r="EU473" s="8">
        <v>2.7</v>
      </c>
      <c r="EW473" s="8">
        <v>2.6</v>
      </c>
      <c r="EY473" s="8">
        <v>0.32</v>
      </c>
      <c r="EZ473" s="8">
        <v>460</v>
      </c>
      <c r="FB473" s="8">
        <v>460</v>
      </c>
      <c r="FD473" s="8">
        <v>460</v>
      </c>
      <c r="FF473" s="8">
        <v>5</v>
      </c>
      <c r="FH473" s="8">
        <v>4.9000000000000004</v>
      </c>
      <c r="FJ473" s="8">
        <v>4.5</v>
      </c>
      <c r="FL473" s="8">
        <v>3140</v>
      </c>
      <c r="FN473" s="8">
        <v>0.82</v>
      </c>
      <c r="FO473" s="8">
        <v>460</v>
      </c>
      <c r="FP473" s="8">
        <v>460</v>
      </c>
      <c r="FQ473" s="8">
        <v>460</v>
      </c>
      <c r="FR473" s="8">
        <v>4.7</v>
      </c>
      <c r="FS473" s="8">
        <v>4.5999999999999996</v>
      </c>
      <c r="FT473" s="8">
        <v>4.5</v>
      </c>
      <c r="FU473" s="8">
        <v>3000</v>
      </c>
      <c r="FV473" s="8">
        <v>0.81</v>
      </c>
      <c r="FW473" s="8">
        <v>458.8</v>
      </c>
      <c r="FY473" s="8">
        <v>1.6</v>
      </c>
      <c r="GA473" s="8">
        <v>701.7</v>
      </c>
      <c r="GC473" s="8">
        <v>105</v>
      </c>
      <c r="GE473" s="8">
        <v>7696.7</v>
      </c>
      <c r="GT473" s="8">
        <v>219.39</v>
      </c>
      <c r="GU473" s="8">
        <v>0.15</v>
      </c>
      <c r="GV473" s="8">
        <v>106.33</v>
      </c>
      <c r="GW473" s="8">
        <v>0.12</v>
      </c>
      <c r="GX473" s="8">
        <v>107.71</v>
      </c>
      <c r="GY473" s="8">
        <v>0.05</v>
      </c>
      <c r="GZ473" s="8">
        <v>1.41</v>
      </c>
      <c r="HA473" s="8">
        <v>0.05</v>
      </c>
      <c r="HB473" s="8">
        <v>243.15</v>
      </c>
      <c r="HC473" s="8">
        <v>0.17</v>
      </c>
      <c r="HD473" s="8">
        <v>178.19</v>
      </c>
      <c r="HE473" s="8">
        <v>0.21</v>
      </c>
      <c r="HF473" s="8">
        <v>115.04</v>
      </c>
      <c r="HG473" s="8">
        <v>0.05</v>
      </c>
      <c r="HH473" s="8">
        <v>63.15</v>
      </c>
      <c r="HI473" s="8">
        <v>0.21</v>
      </c>
      <c r="HJ473" s="8">
        <v>211.23</v>
      </c>
      <c r="HK473" s="8">
        <v>0.05</v>
      </c>
      <c r="HL473" s="8">
        <v>100.53</v>
      </c>
      <c r="HM473" s="8">
        <v>0.32</v>
      </c>
      <c r="HN473" s="8">
        <v>105.06</v>
      </c>
      <c r="HO473" s="8">
        <v>0.05</v>
      </c>
      <c r="HP473" s="8">
        <v>4.51</v>
      </c>
      <c r="HQ473" s="8">
        <v>0.33</v>
      </c>
      <c r="HR473" s="8">
        <v>69.08</v>
      </c>
      <c r="HS473" s="8">
        <v>0.11</v>
      </c>
      <c r="HT473" s="8">
        <v>43.6</v>
      </c>
      <c r="HU473" s="8">
        <v>0.25</v>
      </c>
      <c r="HV473" s="8">
        <v>40.159999999999997</v>
      </c>
      <c r="HW473" s="8">
        <v>0.08</v>
      </c>
      <c r="HX473" s="8">
        <v>3.44</v>
      </c>
      <c r="HY473" s="8">
        <v>0.25</v>
      </c>
      <c r="HZ473" s="8">
        <v>68.59</v>
      </c>
      <c r="IA473" s="8">
        <v>0.09</v>
      </c>
      <c r="IB473" s="8">
        <v>52.81</v>
      </c>
      <c r="IC473" s="8">
        <v>0.39</v>
      </c>
      <c r="ID473" s="8">
        <v>39.83</v>
      </c>
      <c r="IE473" s="8">
        <v>0.06</v>
      </c>
      <c r="IF473" s="8">
        <v>12.99</v>
      </c>
      <c r="IG473" s="8">
        <v>0.36</v>
      </c>
      <c r="IH473" s="8">
        <v>597.29</v>
      </c>
      <c r="II473" s="8">
        <v>1.33</v>
      </c>
      <c r="IK473" s="8">
        <v>0.1</v>
      </c>
      <c r="IL473" s="8">
        <v>78018</v>
      </c>
      <c r="IM473" s="8">
        <v>267</v>
      </c>
      <c r="IN473" s="8">
        <v>41353</v>
      </c>
      <c r="IO473" s="8">
        <v>117</v>
      </c>
      <c r="KB473" s="8">
        <v>244.61</v>
      </c>
      <c r="KC473" s="8">
        <v>0.21</v>
      </c>
      <c r="KD473" s="8">
        <v>174.59</v>
      </c>
      <c r="KE473" s="8">
        <v>0.27</v>
      </c>
      <c r="KF473" s="8">
        <v>115.47</v>
      </c>
      <c r="KG473" s="8">
        <v>0.06</v>
      </c>
      <c r="KH473" s="8">
        <v>59.12</v>
      </c>
      <c r="KI473" s="8">
        <v>0.28999999999999998</v>
      </c>
      <c r="KJ473" s="8">
        <v>229.65</v>
      </c>
      <c r="KK473" s="8">
        <v>0.32</v>
      </c>
      <c r="KL473" s="8">
        <v>110.96</v>
      </c>
      <c r="KM473" s="8">
        <v>0.05</v>
      </c>
      <c r="KN473" s="8">
        <v>10.09</v>
      </c>
      <c r="KO473" s="8">
        <v>0.05</v>
      </c>
      <c r="KP473" s="8">
        <v>220.03</v>
      </c>
      <c r="KQ473" s="8">
        <v>0.05</v>
      </c>
      <c r="KR473" s="8">
        <v>98.78</v>
      </c>
      <c r="KS473" s="8">
        <v>0.09</v>
      </c>
      <c r="KT473" s="8">
        <v>110.94</v>
      </c>
      <c r="KU473" s="8">
        <v>0.1</v>
      </c>
      <c r="KV473" s="8">
        <v>12.15</v>
      </c>
      <c r="KW473" s="8">
        <v>0.09</v>
      </c>
      <c r="KX473" s="8">
        <v>70.34</v>
      </c>
      <c r="KY473" s="8">
        <v>0.19</v>
      </c>
      <c r="KZ473" s="8">
        <v>41.03</v>
      </c>
      <c r="LA473" s="8">
        <v>0.13</v>
      </c>
      <c r="LB473" s="8">
        <v>2.87</v>
      </c>
      <c r="LC473" s="8">
        <v>1</v>
      </c>
      <c r="LD473" s="8">
        <v>69.92</v>
      </c>
      <c r="LE473" s="8">
        <v>0.2</v>
      </c>
      <c r="LF473" s="8">
        <v>52.41</v>
      </c>
      <c r="LG473" s="8">
        <v>0.61</v>
      </c>
      <c r="LH473" s="8">
        <v>40.74</v>
      </c>
      <c r="LI473" s="8">
        <v>0.14000000000000001</v>
      </c>
      <c r="LJ473" s="8">
        <v>11.67</v>
      </c>
      <c r="LK473" s="8">
        <v>0.63</v>
      </c>
      <c r="LL473" s="8">
        <v>105.36</v>
      </c>
      <c r="LM473" s="8">
        <v>0.06</v>
      </c>
      <c r="LN473" s="8">
        <v>578.46</v>
      </c>
      <c r="LO473" s="8">
        <v>3.41</v>
      </c>
      <c r="LP473" s="8">
        <v>39.1</v>
      </c>
      <c r="LQ473" s="8">
        <v>0.03</v>
      </c>
      <c r="LR473" s="8">
        <v>108.86</v>
      </c>
      <c r="LS473" s="8">
        <v>0.17</v>
      </c>
      <c r="LT473" s="8">
        <v>78018</v>
      </c>
      <c r="LU473" s="8">
        <v>267</v>
      </c>
      <c r="LV473" s="8">
        <v>40356</v>
      </c>
      <c r="LW473" s="8">
        <v>201</v>
      </c>
      <c r="MP473" s="8">
        <v>105.84</v>
      </c>
      <c r="MQ473" s="8">
        <v>0.09</v>
      </c>
      <c r="MR473" s="8">
        <v>105.36</v>
      </c>
      <c r="MS473" s="8">
        <v>0.06</v>
      </c>
      <c r="MT473" s="8">
        <v>100.45</v>
      </c>
      <c r="MU473" s="8">
        <v>0.09</v>
      </c>
      <c r="MV473" s="8">
        <v>100.64</v>
      </c>
      <c r="MW473" s="8">
        <v>0.09</v>
      </c>
      <c r="MX473" s="8">
        <v>51.98</v>
      </c>
      <c r="MY473" s="8">
        <v>0.08</v>
      </c>
      <c r="MZ473" s="8">
        <v>51.71</v>
      </c>
      <c r="NA473" s="8">
        <v>0.08</v>
      </c>
      <c r="NB473" s="8">
        <v>51.29</v>
      </c>
      <c r="NC473" s="8">
        <v>7.0000000000000007E-2</v>
      </c>
      <c r="ND473" s="8">
        <v>52.15</v>
      </c>
      <c r="NE473" s="8">
        <v>0.08</v>
      </c>
      <c r="NF473" s="8">
        <v>52.16</v>
      </c>
      <c r="NG473" s="8">
        <v>0.18</v>
      </c>
      <c r="NH473" s="8">
        <v>51.86</v>
      </c>
      <c r="NI473" s="8">
        <v>0.08</v>
      </c>
      <c r="NJ473" s="8">
        <v>105.97</v>
      </c>
      <c r="NK473" s="8">
        <v>0.13</v>
      </c>
      <c r="NL473" s="8">
        <v>101.43</v>
      </c>
      <c r="NM473" s="8">
        <v>0.06</v>
      </c>
      <c r="NN473" s="8">
        <v>44.32</v>
      </c>
      <c r="NO473" s="8">
        <v>0.42</v>
      </c>
      <c r="NP473" s="8">
        <v>51.64</v>
      </c>
      <c r="NQ473" s="8">
        <v>0.51</v>
      </c>
      <c r="NR473" s="8">
        <v>173.16</v>
      </c>
      <c r="NS473" s="8">
        <v>0.26</v>
      </c>
      <c r="NT473" s="8">
        <v>100.56</v>
      </c>
      <c r="NU473" s="8">
        <v>0.08</v>
      </c>
      <c r="NV473" s="8">
        <v>100.09</v>
      </c>
      <c r="NW473" s="8">
        <v>0.1</v>
      </c>
      <c r="NX473" s="8">
        <v>43.95</v>
      </c>
      <c r="NY473" s="8">
        <v>0.28000000000000003</v>
      </c>
      <c r="NZ473" s="8">
        <v>53.05</v>
      </c>
      <c r="OA473" s="8">
        <v>0.97</v>
      </c>
      <c r="OF473" s="8">
        <v>93.36</v>
      </c>
      <c r="OG473" s="8">
        <v>0.05</v>
      </c>
      <c r="OP473" s="8">
        <v>100.45</v>
      </c>
      <c r="OQ473" s="8">
        <v>0.09</v>
      </c>
      <c r="OR473" s="8">
        <v>100.64</v>
      </c>
      <c r="OS473" s="8">
        <v>0.09</v>
      </c>
      <c r="PH473" s="8">
        <v>51.86</v>
      </c>
      <c r="PI473" s="8">
        <v>0.08</v>
      </c>
      <c r="PJ473" s="8">
        <v>106.33</v>
      </c>
      <c r="PK473" s="8">
        <v>0.12</v>
      </c>
      <c r="PL473" s="8">
        <v>100.94</v>
      </c>
      <c r="PM473" s="8">
        <v>0.11</v>
      </c>
      <c r="PN473" s="8">
        <v>105.84</v>
      </c>
      <c r="PO473" s="8">
        <v>0.09</v>
      </c>
      <c r="PP473" s="8">
        <v>105.36</v>
      </c>
      <c r="PQ473" s="8">
        <v>0.06</v>
      </c>
      <c r="QH473" s="8">
        <v>43.92</v>
      </c>
      <c r="QI473" s="8">
        <v>0.9</v>
      </c>
      <c r="QV473" s="8">
        <v>176.96</v>
      </c>
      <c r="QW473" s="8">
        <v>0.22</v>
      </c>
      <c r="QX473" s="8">
        <v>94.37</v>
      </c>
      <c r="QY473" s="8">
        <v>0.1</v>
      </c>
      <c r="QZ473" s="8">
        <v>94.48</v>
      </c>
      <c r="RA473" s="8">
        <v>0.1</v>
      </c>
      <c r="RB473" s="8">
        <v>75.260000000000005</v>
      </c>
      <c r="RC473" s="8">
        <v>0.11</v>
      </c>
      <c r="RD473" s="8">
        <v>75.06</v>
      </c>
      <c r="RE473" s="8">
        <v>0.11</v>
      </c>
      <c r="RF473" s="8">
        <v>74.86</v>
      </c>
      <c r="RG473" s="8">
        <v>0.1</v>
      </c>
      <c r="RH473" s="8">
        <v>75.59</v>
      </c>
      <c r="RI473" s="8">
        <v>0.08</v>
      </c>
      <c r="RJ473" s="8">
        <v>75.62</v>
      </c>
      <c r="RK473" s="8">
        <v>0.11</v>
      </c>
      <c r="RL473" s="8">
        <v>75.540000000000006</v>
      </c>
      <c r="RM473" s="8">
        <v>0.11</v>
      </c>
      <c r="RN473" s="8">
        <v>75.33</v>
      </c>
      <c r="RO473" s="8">
        <v>0.1</v>
      </c>
      <c r="RP473" s="8">
        <v>79.099999999999994</v>
      </c>
      <c r="RQ473" s="8">
        <v>0.1</v>
      </c>
      <c r="RR473" s="8">
        <v>78.31</v>
      </c>
      <c r="RS473" s="8">
        <v>0.08</v>
      </c>
      <c r="RT473" s="8">
        <v>77.16</v>
      </c>
      <c r="RU473" s="8">
        <v>0.09</v>
      </c>
      <c r="RV473" s="8">
        <v>75.349999999999994</v>
      </c>
      <c r="RW473" s="8">
        <v>0.12</v>
      </c>
      <c r="RX473" s="8">
        <v>75.95</v>
      </c>
      <c r="RY473" s="8">
        <v>0.15</v>
      </c>
      <c r="RZ473" s="8">
        <v>76.06</v>
      </c>
      <c r="SA473" s="8">
        <v>0.13</v>
      </c>
      <c r="SB473" s="8">
        <v>76.099999999999994</v>
      </c>
      <c r="SC473" s="8">
        <v>0.11</v>
      </c>
      <c r="SD473" s="8">
        <v>75.349999999999994</v>
      </c>
      <c r="SE473" s="8">
        <v>0.09</v>
      </c>
      <c r="SF473" s="8">
        <v>75.13</v>
      </c>
      <c r="SG473" s="8">
        <v>0.1</v>
      </c>
      <c r="SH473" s="8">
        <v>74.94</v>
      </c>
      <c r="SI473" s="8">
        <v>0.09</v>
      </c>
      <c r="SJ473" s="8">
        <v>74.87</v>
      </c>
      <c r="SK473" s="8">
        <v>0.09</v>
      </c>
      <c r="SL473" s="8">
        <v>74.819999999999993</v>
      </c>
      <c r="SM473" s="8">
        <v>0.11</v>
      </c>
      <c r="SN473" s="8">
        <v>74.77</v>
      </c>
      <c r="SO473" s="8">
        <v>0.11</v>
      </c>
      <c r="SP473" s="8">
        <v>75.599999999999994</v>
      </c>
      <c r="SQ473" s="8">
        <v>0.11</v>
      </c>
      <c r="SR473" s="8">
        <v>74.989999999999995</v>
      </c>
      <c r="SS473" s="8">
        <v>0.1</v>
      </c>
      <c r="ST473" s="8">
        <v>74.989999999999995</v>
      </c>
      <c r="SU473" s="8">
        <v>0.1</v>
      </c>
      <c r="SV473" s="8">
        <v>74.959999999999994</v>
      </c>
      <c r="SW473" s="8">
        <v>0.08</v>
      </c>
      <c r="SX473" s="8">
        <v>75.8</v>
      </c>
      <c r="SY473" s="8">
        <v>0.08</v>
      </c>
      <c r="SZ473" s="8">
        <v>76.02</v>
      </c>
      <c r="TA473" s="8">
        <v>0.08</v>
      </c>
      <c r="TD473" s="8">
        <v>74.92</v>
      </c>
      <c r="TE473" s="8">
        <v>0.08</v>
      </c>
      <c r="TF473" s="8">
        <v>75.66</v>
      </c>
      <c r="TG473" s="8">
        <v>0.1</v>
      </c>
      <c r="TH473" s="8">
        <v>75.42</v>
      </c>
      <c r="TI473" s="8">
        <v>0.1</v>
      </c>
      <c r="TJ473" s="8">
        <v>75.13</v>
      </c>
      <c r="TK473" s="8">
        <v>0.11</v>
      </c>
      <c r="TL473" s="8">
        <v>74.95</v>
      </c>
      <c r="TN473" s="8">
        <v>74.81</v>
      </c>
      <c r="TO473" s="8">
        <v>0.11</v>
      </c>
      <c r="TP473" s="8">
        <v>81.33</v>
      </c>
      <c r="TQ473" s="8">
        <v>0.09</v>
      </c>
      <c r="TR473" s="8">
        <v>79.38</v>
      </c>
      <c r="TS473" s="8">
        <v>0.15</v>
      </c>
      <c r="TT473" s="8">
        <v>75.790000000000006</v>
      </c>
      <c r="TU473" s="8">
        <v>0.14000000000000001</v>
      </c>
      <c r="TV473" s="8">
        <v>75.25</v>
      </c>
      <c r="TW473" s="8">
        <v>0.1</v>
      </c>
      <c r="TX473" s="8">
        <v>74.81</v>
      </c>
      <c r="TY473" s="8">
        <v>0.11</v>
      </c>
      <c r="WJ473" s="8" t="s">
        <v>453</v>
      </c>
      <c r="WK473" s="8">
        <v>74.986000000000004</v>
      </c>
      <c r="WL473" s="8">
        <v>1.7999999999999999E-2</v>
      </c>
      <c r="WM473" s="8">
        <v>62.009</v>
      </c>
      <c r="WN473" s="8">
        <v>0.06</v>
      </c>
      <c r="WO473" s="8">
        <v>52.023000000000003</v>
      </c>
      <c r="WP473" s="8">
        <v>2.4E-2</v>
      </c>
      <c r="WQ473" s="8">
        <v>49.798000000000002</v>
      </c>
      <c r="WR473" s="8">
        <v>4.2999999999999997E-2</v>
      </c>
      <c r="WS473" s="8">
        <v>94.85</v>
      </c>
      <c r="WT473" s="8">
        <v>1.6E-2</v>
      </c>
      <c r="WU473" s="8">
        <v>75.016999999999996</v>
      </c>
      <c r="WV473" s="8">
        <v>1.4999999999999999E-2</v>
      </c>
      <c r="WW473" s="8">
        <v>1906.2</v>
      </c>
      <c r="WX473" s="8">
        <v>2.2999999999999998</v>
      </c>
      <c r="WY473" s="8">
        <v>1890.9</v>
      </c>
      <c r="WZ473" s="8">
        <v>2.2999999999999998</v>
      </c>
      <c r="XA473" s="8">
        <v>0.27400000000000002</v>
      </c>
      <c r="XB473" s="8">
        <v>2E-3</v>
      </c>
      <c r="XC473" s="8">
        <v>-0.128</v>
      </c>
      <c r="XD473" s="8">
        <v>2E-3</v>
      </c>
      <c r="XE473" s="8">
        <v>7.4999999999999997E-2</v>
      </c>
      <c r="XF473" s="8">
        <v>2E-3</v>
      </c>
      <c r="XG473" s="8">
        <v>0.6764</v>
      </c>
      <c r="XH473" s="8">
        <v>1.6000000000000001E-3</v>
      </c>
      <c r="XI473" s="8">
        <v>29.326000000000001</v>
      </c>
      <c r="XJ473" s="8">
        <v>1E-3</v>
      </c>
      <c r="XK473" s="8">
        <v>7680</v>
      </c>
      <c r="XL473" s="8">
        <v>21</v>
      </c>
      <c r="XM473" s="8">
        <v>750</v>
      </c>
      <c r="XO473" s="1">
        <v>2.7204080612091459E-2</v>
      </c>
      <c r="XP473" s="1">
        <v>52.397779666949354</v>
      </c>
      <c r="XQ473" s="1">
        <v>13.029</v>
      </c>
      <c r="XR473" s="1">
        <v>0.13200000000000001</v>
      </c>
      <c r="XS473" s="45">
        <f t="shared" si="384"/>
        <v>1.1097034203029519</v>
      </c>
      <c r="XT473" s="9">
        <f t="shared" si="374"/>
        <v>8828.6377497656595</v>
      </c>
      <c r="XU473" s="46">
        <f t="shared" si="375"/>
        <v>60.867326551181115</v>
      </c>
      <c r="XV473" s="9">
        <f t="shared" ref="XV473:XV504" si="385">XP473*SQRT(-XC473*YB473/(XR473*XQ473))</f>
        <v>53.669965749956297</v>
      </c>
      <c r="XW473" s="9">
        <f t="shared" si="376"/>
        <v>228.43921298706303</v>
      </c>
      <c r="XX473" s="9">
        <f t="shared" si="377"/>
        <v>8600.1985367785965</v>
      </c>
      <c r="XY473" s="15">
        <f t="shared" si="378"/>
        <v>8.9239445505085811E-3</v>
      </c>
      <c r="XZ473" s="9">
        <f t="shared" si="379"/>
        <v>27.888599924170769</v>
      </c>
      <c r="YA473" s="9">
        <f t="shared" si="380"/>
        <v>50.913296579697054</v>
      </c>
      <c r="YB473" s="10">
        <v>14.09652004526799</v>
      </c>
      <c r="YC473" s="10">
        <v>12.954659964730777</v>
      </c>
      <c r="YD473" s="3">
        <v>1.3971599467577043E-2</v>
      </c>
      <c r="YE473" s="9">
        <v>38.176258592117101</v>
      </c>
      <c r="YF473" s="15">
        <v>8.7898683065992973E-3</v>
      </c>
      <c r="YG473" s="9">
        <v>27.615338250090218</v>
      </c>
      <c r="YH473" s="15">
        <v>7.0491968350469237E-3</v>
      </c>
      <c r="YI473" s="9">
        <v>20.12754168491043</v>
      </c>
      <c r="YJ473" s="9">
        <f t="shared" si="381"/>
        <v>75.504698624260527</v>
      </c>
      <c r="YK473" s="9">
        <f t="shared" si="382"/>
        <v>62.396575700913779</v>
      </c>
      <c r="YL473" s="9">
        <f t="shared" si="383"/>
        <v>19.857739666117542</v>
      </c>
      <c r="YM473" s="9">
        <f t="shared" si="357"/>
        <v>70901.556037341506</v>
      </c>
      <c r="YN473" s="9">
        <f t="shared" si="358"/>
        <v>52106.059298471395</v>
      </c>
      <c r="YO473" s="9">
        <f t="shared" si="359"/>
        <v>6930</v>
      </c>
      <c r="YP473" s="14">
        <f t="shared" si="360"/>
        <v>0.33359056305538942</v>
      </c>
      <c r="YQ473" s="9">
        <f t="shared" si="361"/>
        <v>68549.546222860692</v>
      </c>
      <c r="YR473" s="9">
        <f t="shared" si="362"/>
        <v>49754.049483990573</v>
      </c>
      <c r="YS473" s="10">
        <f t="shared" si="363"/>
        <v>8.9257221644349851</v>
      </c>
      <c r="YT473" s="15">
        <f t="shared" si="364"/>
        <v>0.1512359411198308</v>
      </c>
      <c r="YU473" s="16">
        <f t="shared" si="365"/>
        <v>-8.0308602580532273</v>
      </c>
      <c r="YV473" s="16">
        <f t="shared" si="366"/>
        <v>-24.591402044563473</v>
      </c>
      <c r="YW473" s="47">
        <f t="shared" si="367"/>
        <v>46.531508975998861</v>
      </c>
      <c r="YX473" s="5">
        <f t="shared" si="368"/>
        <v>70901.556037341506</v>
      </c>
      <c r="YY473" s="5">
        <f t="shared" si="369"/>
        <v>66107.043417911918</v>
      </c>
      <c r="YZ473" s="5">
        <f t="shared" si="370"/>
        <v>2381.984288077871</v>
      </c>
      <c r="ZA473" s="5">
        <f t="shared" si="371"/>
        <v>2412.5283313516857</v>
      </c>
      <c r="ZB473" s="5">
        <f t="shared" si="372"/>
        <v>70901.556037341477</v>
      </c>
      <c r="ZC473" s="6">
        <f t="shared" si="373"/>
        <v>0.99999999999999956</v>
      </c>
    </row>
    <row r="474" spans="1:679" s="8" customFormat="1" x14ac:dyDescent="0.25">
      <c r="A474" s="8">
        <v>2</v>
      </c>
      <c r="B474" s="8" t="s">
        <v>884</v>
      </c>
      <c r="C474" s="8" t="s">
        <v>885</v>
      </c>
      <c r="D474" s="8" t="s">
        <v>884</v>
      </c>
      <c r="E474" s="8" t="s">
        <v>3314</v>
      </c>
      <c r="F474" s="8" t="s">
        <v>3316</v>
      </c>
      <c r="G474" s="8" t="s">
        <v>3316</v>
      </c>
      <c r="I474" s="8" t="s">
        <v>3310</v>
      </c>
      <c r="J474" s="8" t="s">
        <v>3310</v>
      </c>
      <c r="N474" s="7">
        <v>0</v>
      </c>
      <c r="O474" s="7">
        <v>0</v>
      </c>
      <c r="P474" s="8" t="s">
        <v>3370</v>
      </c>
      <c r="Q474" s="8" t="s">
        <v>846</v>
      </c>
      <c r="R474" s="8" t="s">
        <v>886</v>
      </c>
      <c r="S474" s="8" t="s">
        <v>119</v>
      </c>
      <c r="T474" s="8" t="s">
        <v>120</v>
      </c>
      <c r="U474" s="8" t="s">
        <v>135</v>
      </c>
      <c r="V474" s="8" t="s">
        <v>3378</v>
      </c>
      <c r="W474" s="8" t="s">
        <v>3382</v>
      </c>
      <c r="X474" s="8" t="s">
        <v>3388</v>
      </c>
      <c r="Y474" s="8" t="s">
        <v>3388</v>
      </c>
      <c r="Z474" s="8" t="s">
        <v>122</v>
      </c>
      <c r="AA474" s="8" t="s">
        <v>123</v>
      </c>
      <c r="AB474" s="8" t="s">
        <v>124</v>
      </c>
      <c r="AC474" s="8" t="s">
        <v>243</v>
      </c>
      <c r="AD474" s="8" t="s">
        <v>126</v>
      </c>
      <c r="AE474" s="8" t="s">
        <v>3393</v>
      </c>
      <c r="AF474" s="8" t="s">
        <v>127</v>
      </c>
      <c r="AG474" s="8">
        <v>75</v>
      </c>
      <c r="AH474" s="8">
        <v>62</v>
      </c>
      <c r="AI474" s="8">
        <v>95</v>
      </c>
      <c r="AJ474" s="8">
        <v>75</v>
      </c>
      <c r="AK474" s="8">
        <v>6.4</v>
      </c>
      <c r="AL474" s="8">
        <v>6.2</v>
      </c>
      <c r="AM474" s="8">
        <v>6.4</v>
      </c>
      <c r="AN474" s="8">
        <v>6.2</v>
      </c>
      <c r="AO474" s="8">
        <v>459.5</v>
      </c>
      <c r="AP474" s="8">
        <v>1.2</v>
      </c>
      <c r="AQ474" s="8">
        <v>14.6</v>
      </c>
      <c r="AR474" s="8">
        <v>0</v>
      </c>
      <c r="AS474" s="8">
        <v>55581</v>
      </c>
      <c r="AT474" s="8">
        <v>75</v>
      </c>
      <c r="AU474" s="8">
        <v>54718</v>
      </c>
      <c r="AV474" s="8">
        <v>306</v>
      </c>
      <c r="AW474" s="8">
        <v>10742</v>
      </c>
      <c r="AX474" s="8">
        <v>380</v>
      </c>
      <c r="AY474" s="8">
        <v>66333</v>
      </c>
      <c r="AZ474" s="8">
        <v>398</v>
      </c>
      <c r="BA474" s="8">
        <v>7.9938539410000002</v>
      </c>
      <c r="BB474" s="8">
        <v>862</v>
      </c>
      <c r="BF474" s="8">
        <v>109.5</v>
      </c>
      <c r="BG474" s="8">
        <v>0.12</v>
      </c>
      <c r="BH474" s="8">
        <v>19.600000000000001</v>
      </c>
      <c r="CO474" s="8" t="s">
        <v>887</v>
      </c>
      <c r="CP474" s="8" t="s">
        <v>888</v>
      </c>
      <c r="CQ474" s="8">
        <v>75.010000000000005</v>
      </c>
      <c r="CR474" s="8">
        <v>1.0999999999999999E-2</v>
      </c>
      <c r="CS474" s="8">
        <v>62.000999999999998</v>
      </c>
      <c r="CT474" s="8">
        <v>6.8000000000000005E-2</v>
      </c>
      <c r="CU474" s="8">
        <v>94.875</v>
      </c>
      <c r="CV474" s="8">
        <v>2.1000000000000001E-2</v>
      </c>
      <c r="CW474" s="8">
        <v>75.007999999999996</v>
      </c>
      <c r="CX474" s="8">
        <v>0.02</v>
      </c>
      <c r="CY474" s="8">
        <v>74.92</v>
      </c>
      <c r="CZ474" s="8">
        <v>0.1</v>
      </c>
      <c r="DA474" s="8">
        <v>56.25</v>
      </c>
      <c r="DB474" s="8">
        <v>0.06</v>
      </c>
      <c r="DC474" s="8">
        <v>59.21</v>
      </c>
      <c r="DD474" s="8">
        <v>0.03</v>
      </c>
      <c r="DE474" s="8">
        <v>0.17799999999999999</v>
      </c>
      <c r="DF474" s="8">
        <v>3.0000000000000001E-3</v>
      </c>
      <c r="DG474" s="8">
        <v>1.3004</v>
      </c>
      <c r="DH474" s="8">
        <v>2.5000000000000001E-3</v>
      </c>
      <c r="DI474" s="8">
        <v>55581</v>
      </c>
      <c r="DJ474" s="8">
        <v>75</v>
      </c>
      <c r="DK474" s="8">
        <v>10742</v>
      </c>
      <c r="DL474" s="8">
        <v>380</v>
      </c>
      <c r="DM474" s="8">
        <v>7.9930000000000003</v>
      </c>
      <c r="DN474" s="8">
        <v>5.1999999999999998E-2</v>
      </c>
      <c r="DO474" s="8">
        <v>82499</v>
      </c>
      <c r="DP474" s="8">
        <v>350</v>
      </c>
      <c r="DQ474" s="8">
        <v>9.9410000000000007</v>
      </c>
      <c r="DR474" s="8">
        <v>4.8000000000000001E-2</v>
      </c>
      <c r="DS474" s="8">
        <v>19.600000000000001</v>
      </c>
      <c r="DT474" s="8">
        <v>0.38</v>
      </c>
      <c r="DU474" s="8">
        <v>459.5</v>
      </c>
      <c r="DV474" s="8">
        <v>2.5</v>
      </c>
      <c r="DW474" s="8">
        <v>459.1</v>
      </c>
      <c r="DX474" s="8">
        <v>2.5</v>
      </c>
      <c r="DY474" s="8">
        <v>460.3</v>
      </c>
      <c r="DZ474" s="8">
        <v>2.5</v>
      </c>
      <c r="EA474" s="8">
        <v>14.6</v>
      </c>
      <c r="EB474" s="8">
        <v>0.1</v>
      </c>
      <c r="EC474" s="8">
        <v>13</v>
      </c>
      <c r="ED474" s="8">
        <v>0</v>
      </c>
      <c r="EE474" s="8">
        <v>12.9</v>
      </c>
      <c r="EF474" s="8">
        <v>0.1</v>
      </c>
      <c r="EG474" s="8">
        <v>6604.1</v>
      </c>
      <c r="EH474" s="8">
        <v>64.099999999999994</v>
      </c>
      <c r="EI474" s="8">
        <v>3407.9</v>
      </c>
      <c r="EJ474" s="8">
        <v>72.5</v>
      </c>
      <c r="EK474" s="8">
        <v>1694.4</v>
      </c>
      <c r="EL474" s="8">
        <v>54.1</v>
      </c>
      <c r="EM474" s="8">
        <v>460</v>
      </c>
      <c r="EO474" s="8">
        <v>460</v>
      </c>
      <c r="EQ474" s="8">
        <v>460</v>
      </c>
      <c r="ES474" s="8">
        <v>2.8</v>
      </c>
      <c r="EU474" s="8">
        <v>3</v>
      </c>
      <c r="EW474" s="8">
        <v>3</v>
      </c>
      <c r="EY474" s="8">
        <v>0.5</v>
      </c>
      <c r="EZ474" s="8">
        <v>460</v>
      </c>
      <c r="FB474" s="8">
        <v>460</v>
      </c>
      <c r="FD474" s="8">
        <v>460</v>
      </c>
      <c r="FF474" s="8">
        <v>5.0999999999999996</v>
      </c>
      <c r="FH474" s="8">
        <v>5</v>
      </c>
      <c r="FJ474" s="8">
        <v>4.5</v>
      </c>
      <c r="FL474" s="8">
        <v>3190</v>
      </c>
      <c r="FN474" s="8">
        <v>0.83</v>
      </c>
      <c r="FO474" s="8">
        <v>460</v>
      </c>
      <c r="FP474" s="8">
        <v>460</v>
      </c>
      <c r="FQ474" s="8">
        <v>460</v>
      </c>
      <c r="FR474" s="8">
        <v>4.8</v>
      </c>
      <c r="FS474" s="8">
        <v>4.7</v>
      </c>
      <c r="FT474" s="8">
        <v>4.5</v>
      </c>
      <c r="FU474" s="8">
        <v>3030</v>
      </c>
      <c r="FV474" s="8">
        <v>0.81</v>
      </c>
      <c r="FW474" s="8">
        <v>458.6</v>
      </c>
      <c r="FY474" s="8">
        <v>1.6</v>
      </c>
      <c r="GA474" s="8">
        <v>701</v>
      </c>
      <c r="GC474" s="8">
        <v>105</v>
      </c>
      <c r="GE474" s="8">
        <v>8316</v>
      </c>
      <c r="GT474" s="8">
        <v>220.22</v>
      </c>
      <c r="GU474" s="8">
        <v>0.14000000000000001</v>
      </c>
      <c r="GV474" s="8">
        <v>107.01</v>
      </c>
      <c r="GW474" s="8">
        <v>0.05</v>
      </c>
      <c r="GX474" s="8">
        <v>107.97</v>
      </c>
      <c r="GY474" s="8">
        <v>0.05</v>
      </c>
      <c r="GZ474" s="8">
        <v>0.96</v>
      </c>
      <c r="HA474" s="8">
        <v>0.05</v>
      </c>
      <c r="HB474" s="8">
        <v>247.32</v>
      </c>
      <c r="HC474" s="8">
        <v>0.16</v>
      </c>
      <c r="HD474" s="8">
        <v>177.59</v>
      </c>
      <c r="HE474" s="8">
        <v>0.15</v>
      </c>
      <c r="HF474" s="8">
        <v>116.27</v>
      </c>
      <c r="HG474" s="8">
        <v>0.04</v>
      </c>
      <c r="HH474" s="8">
        <v>61.32</v>
      </c>
      <c r="HI474" s="8">
        <v>0.16</v>
      </c>
      <c r="HJ474" s="8">
        <v>209.8</v>
      </c>
      <c r="HK474" s="8">
        <v>0.05</v>
      </c>
      <c r="HL474" s="8">
        <v>101.78</v>
      </c>
      <c r="HM474" s="8">
        <v>0.23</v>
      </c>
      <c r="HN474" s="8">
        <v>104.6</v>
      </c>
      <c r="HO474" s="8">
        <v>0.05</v>
      </c>
      <c r="HP474" s="8">
        <v>2.77</v>
      </c>
      <c r="HQ474" s="8">
        <v>0.23</v>
      </c>
      <c r="HR474" s="8">
        <v>74.36</v>
      </c>
      <c r="HS474" s="8">
        <v>7.0000000000000007E-2</v>
      </c>
      <c r="HT474" s="8">
        <v>48.86</v>
      </c>
      <c r="HU474" s="8">
        <v>0.67</v>
      </c>
      <c r="HV474" s="8">
        <v>43.71</v>
      </c>
      <c r="HW474" s="8">
        <v>0.05</v>
      </c>
      <c r="HX474" s="8">
        <v>5.16</v>
      </c>
      <c r="HY474" s="8">
        <v>0.65</v>
      </c>
      <c r="HZ474" s="8">
        <v>73.81</v>
      </c>
      <c r="IA474" s="8">
        <v>0.06</v>
      </c>
      <c r="IB474" s="8">
        <v>56.99</v>
      </c>
      <c r="IC474" s="8">
        <v>0.33</v>
      </c>
      <c r="ID474" s="8">
        <v>43.34</v>
      </c>
      <c r="IE474" s="8">
        <v>0.04</v>
      </c>
      <c r="IF474" s="8">
        <v>13.64</v>
      </c>
      <c r="IG474" s="8">
        <v>0.3</v>
      </c>
      <c r="IH474" s="8">
        <v>617.22</v>
      </c>
      <c r="II474" s="8">
        <v>1.48</v>
      </c>
      <c r="IK474" s="8">
        <v>7.0000000000000007E-2</v>
      </c>
      <c r="IL474" s="8">
        <v>82499</v>
      </c>
      <c r="IM474" s="8">
        <v>350</v>
      </c>
      <c r="IN474" s="8">
        <v>42870</v>
      </c>
      <c r="IO474" s="8">
        <v>179</v>
      </c>
      <c r="KB474" s="8">
        <v>249.03</v>
      </c>
      <c r="KC474" s="8">
        <v>0.19</v>
      </c>
      <c r="KD474" s="8">
        <v>172.89</v>
      </c>
      <c r="KE474" s="8">
        <v>0.31</v>
      </c>
      <c r="KF474" s="8">
        <v>116.77</v>
      </c>
      <c r="KG474" s="8">
        <v>0.05</v>
      </c>
      <c r="KH474" s="8">
        <v>56.11</v>
      </c>
      <c r="KI474" s="8">
        <v>0.35</v>
      </c>
      <c r="KJ474" s="8">
        <v>232.04</v>
      </c>
      <c r="KK474" s="8">
        <v>0.33</v>
      </c>
      <c r="KL474" s="8">
        <v>111.59</v>
      </c>
      <c r="KM474" s="8">
        <v>0.05</v>
      </c>
      <c r="KN474" s="8">
        <v>9.8000000000000007</v>
      </c>
      <c r="KO474" s="8">
        <v>0.05</v>
      </c>
      <c r="KP474" s="8">
        <v>220.6</v>
      </c>
      <c r="KQ474" s="8">
        <v>0.05</v>
      </c>
      <c r="KR474" s="8">
        <v>99.59</v>
      </c>
      <c r="KS474" s="8">
        <v>0.11</v>
      </c>
      <c r="KT474" s="8">
        <v>111.67</v>
      </c>
      <c r="KU474" s="8">
        <v>0.1</v>
      </c>
      <c r="KV474" s="8">
        <v>12.08</v>
      </c>
      <c r="KW474" s="8">
        <v>0.1</v>
      </c>
      <c r="KX474" s="8">
        <v>76.010000000000005</v>
      </c>
      <c r="KY474" s="8">
        <v>0.22</v>
      </c>
      <c r="KZ474" s="8">
        <v>44.78</v>
      </c>
      <c r="LA474" s="8">
        <v>0.14000000000000001</v>
      </c>
      <c r="LB474" s="8">
        <v>3.68</v>
      </c>
      <c r="LC474" s="8">
        <v>1.59</v>
      </c>
      <c r="LD474" s="8">
        <v>75.61</v>
      </c>
      <c r="LE474" s="8">
        <v>0.21</v>
      </c>
      <c r="LF474" s="8">
        <v>55.83</v>
      </c>
      <c r="LG474" s="8">
        <v>0.7</v>
      </c>
      <c r="LH474" s="8">
        <v>44.52</v>
      </c>
      <c r="LI474" s="8">
        <v>0.13</v>
      </c>
      <c r="LJ474" s="8">
        <v>11.31</v>
      </c>
      <c r="LK474" s="8">
        <v>0.73</v>
      </c>
      <c r="LL474" s="8">
        <v>105.24</v>
      </c>
      <c r="LM474" s="8">
        <v>0.05</v>
      </c>
      <c r="LN474" s="8">
        <v>619.04999999999995</v>
      </c>
      <c r="LO474" s="8">
        <v>4.01</v>
      </c>
      <c r="LP474" s="8">
        <v>39.35</v>
      </c>
      <c r="LQ474" s="8">
        <v>0.03</v>
      </c>
      <c r="LR474" s="8">
        <v>109.31</v>
      </c>
      <c r="LS474" s="8">
        <v>0.28000000000000003</v>
      </c>
      <c r="LT474" s="8">
        <v>82499</v>
      </c>
      <c r="LU474" s="8">
        <v>350</v>
      </c>
      <c r="LV474" s="8">
        <v>43309</v>
      </c>
      <c r="LW474" s="8">
        <v>232</v>
      </c>
      <c r="MP474" s="8">
        <v>105.82</v>
      </c>
      <c r="MQ474" s="8">
        <v>0.06</v>
      </c>
      <c r="MR474" s="8">
        <v>105.24</v>
      </c>
      <c r="MS474" s="8">
        <v>0.05</v>
      </c>
      <c r="MT474" s="8">
        <v>101.27</v>
      </c>
      <c r="MU474" s="8">
        <v>0.1</v>
      </c>
      <c r="MV474" s="8">
        <v>101.49</v>
      </c>
      <c r="MW474" s="8">
        <v>0.1</v>
      </c>
      <c r="MX474" s="8">
        <v>56.2</v>
      </c>
      <c r="MY474" s="8">
        <v>7.0000000000000007E-2</v>
      </c>
      <c r="MZ474" s="8">
        <v>55.88</v>
      </c>
      <c r="NA474" s="8">
        <v>0.06</v>
      </c>
      <c r="NB474" s="8">
        <v>55.41</v>
      </c>
      <c r="NC474" s="8">
        <v>7.0000000000000007E-2</v>
      </c>
      <c r="ND474" s="8">
        <v>56.54</v>
      </c>
      <c r="NE474" s="8">
        <v>0.06</v>
      </c>
      <c r="NF474" s="8">
        <v>56.45</v>
      </c>
      <c r="NG474" s="8">
        <v>0.06</v>
      </c>
      <c r="NH474" s="8">
        <v>56.27</v>
      </c>
      <c r="NI474" s="8">
        <v>0.06</v>
      </c>
      <c r="NJ474" s="8">
        <v>107.86</v>
      </c>
      <c r="NK474" s="8">
        <v>7.0000000000000007E-2</v>
      </c>
      <c r="NL474" s="8">
        <v>101.39</v>
      </c>
      <c r="NM474" s="8">
        <v>0.05</v>
      </c>
      <c r="NN474" s="8">
        <v>50.36</v>
      </c>
      <c r="NO474" s="8">
        <v>0.69</v>
      </c>
      <c r="NP474" s="8">
        <v>56.44</v>
      </c>
      <c r="NQ474" s="8">
        <v>0.36</v>
      </c>
      <c r="NR474" s="8">
        <v>171.71</v>
      </c>
      <c r="NS474" s="8">
        <v>0.28999999999999998</v>
      </c>
      <c r="NT474" s="8">
        <v>101.37</v>
      </c>
      <c r="NU474" s="8">
        <v>0.08</v>
      </c>
      <c r="NV474" s="8">
        <v>100.98</v>
      </c>
      <c r="NW474" s="8">
        <v>0.1</v>
      </c>
      <c r="NX474" s="8">
        <v>48.07</v>
      </c>
      <c r="NY474" s="8">
        <v>0.5</v>
      </c>
      <c r="NZ474" s="8">
        <v>56.8</v>
      </c>
      <c r="OA474" s="8">
        <v>1.07</v>
      </c>
      <c r="OF474" s="8">
        <v>93.47</v>
      </c>
      <c r="OG474" s="8">
        <v>0.05</v>
      </c>
      <c r="OP474" s="8">
        <v>101.27</v>
      </c>
      <c r="OQ474" s="8">
        <v>0.1</v>
      </c>
      <c r="OR474" s="8">
        <v>101.49</v>
      </c>
      <c r="OS474" s="8">
        <v>0.1</v>
      </c>
      <c r="PH474" s="8">
        <v>56.27</v>
      </c>
      <c r="PI474" s="8">
        <v>0.06</v>
      </c>
      <c r="PJ474" s="8">
        <v>107.01</v>
      </c>
      <c r="PK474" s="8">
        <v>0.05</v>
      </c>
      <c r="PL474" s="8">
        <v>101.79</v>
      </c>
      <c r="PM474" s="8">
        <v>0.11</v>
      </c>
      <c r="PN474" s="8">
        <v>105.82</v>
      </c>
      <c r="PO474" s="8">
        <v>0.06</v>
      </c>
      <c r="PP474" s="8">
        <v>105.24</v>
      </c>
      <c r="PQ474" s="8">
        <v>0.05</v>
      </c>
      <c r="QH474" s="8">
        <v>48.44</v>
      </c>
      <c r="QI474" s="8">
        <v>1.47</v>
      </c>
      <c r="QV474" s="8">
        <v>176.63</v>
      </c>
      <c r="QW474" s="8">
        <v>0.14000000000000001</v>
      </c>
      <c r="QX474" s="8">
        <v>94.45</v>
      </c>
      <c r="QY474" s="8">
        <v>0.13</v>
      </c>
      <c r="QZ474" s="8">
        <v>94.56</v>
      </c>
      <c r="RA474" s="8">
        <v>0.12</v>
      </c>
      <c r="RB474" s="8">
        <v>75.540000000000006</v>
      </c>
      <c r="RC474" s="8">
        <v>0.08</v>
      </c>
      <c r="RD474" s="8">
        <v>75.23</v>
      </c>
      <c r="RE474" s="8">
        <v>0.08</v>
      </c>
      <c r="RF474" s="8">
        <v>75.06</v>
      </c>
      <c r="RG474" s="8">
        <v>7.0000000000000007E-2</v>
      </c>
      <c r="RH474" s="8">
        <v>75.86</v>
      </c>
      <c r="RI474" s="8">
        <v>0.06</v>
      </c>
      <c r="RJ474" s="8">
        <v>75.930000000000007</v>
      </c>
      <c r="RK474" s="8">
        <v>0.08</v>
      </c>
      <c r="RL474" s="8">
        <v>75.81</v>
      </c>
      <c r="RM474" s="8">
        <v>0.08</v>
      </c>
      <c r="RN474" s="8">
        <v>75.569999999999993</v>
      </c>
      <c r="RO474" s="8">
        <v>0.08</v>
      </c>
      <c r="RP474" s="8">
        <v>79.27</v>
      </c>
      <c r="RQ474" s="8">
        <v>7.0000000000000007E-2</v>
      </c>
      <c r="RR474" s="8">
        <v>78.52</v>
      </c>
      <c r="RS474" s="8">
        <v>0.05</v>
      </c>
      <c r="RT474" s="8">
        <v>77.34</v>
      </c>
      <c r="RU474" s="8">
        <v>0.06</v>
      </c>
      <c r="RV474" s="8">
        <v>75.22</v>
      </c>
      <c r="RW474" s="8">
        <v>0.1</v>
      </c>
      <c r="RX474" s="8">
        <v>76.06</v>
      </c>
      <c r="RY474" s="8">
        <v>0.13</v>
      </c>
      <c r="RZ474" s="8">
        <v>76.349999999999994</v>
      </c>
      <c r="SA474" s="8">
        <v>0.13</v>
      </c>
      <c r="SB474" s="8">
        <v>76.290000000000006</v>
      </c>
      <c r="SC474" s="8">
        <v>0.1</v>
      </c>
      <c r="SD474" s="8">
        <v>75.38</v>
      </c>
      <c r="SE474" s="8">
        <v>0.08</v>
      </c>
      <c r="SF474" s="8">
        <v>75.13</v>
      </c>
      <c r="SG474" s="8">
        <v>0.09</v>
      </c>
      <c r="SH474" s="8">
        <v>74.98</v>
      </c>
      <c r="SI474" s="8">
        <v>0.08</v>
      </c>
      <c r="SJ474" s="8">
        <v>74.88</v>
      </c>
      <c r="SK474" s="8">
        <v>0.08</v>
      </c>
      <c r="SL474" s="8">
        <v>74.900000000000006</v>
      </c>
      <c r="SM474" s="8">
        <v>0.1</v>
      </c>
      <c r="SN474" s="8">
        <v>74.87</v>
      </c>
      <c r="SO474" s="8">
        <v>0.11</v>
      </c>
      <c r="SP474" s="8">
        <v>75.75</v>
      </c>
      <c r="SQ474" s="8">
        <v>0.12</v>
      </c>
      <c r="SR474" s="8">
        <v>75.150000000000006</v>
      </c>
      <c r="SS474" s="8">
        <v>0.11</v>
      </c>
      <c r="ST474" s="8">
        <v>75.08</v>
      </c>
      <c r="SU474" s="8">
        <v>0.09</v>
      </c>
      <c r="SV474" s="8">
        <v>75.06</v>
      </c>
      <c r="SW474" s="8">
        <v>7.0000000000000007E-2</v>
      </c>
      <c r="SX474" s="8">
        <v>75.84</v>
      </c>
      <c r="SY474" s="8">
        <v>7.0000000000000007E-2</v>
      </c>
      <c r="SZ474" s="8">
        <v>76.03</v>
      </c>
      <c r="TA474" s="8">
        <v>7.0000000000000007E-2</v>
      </c>
      <c r="TD474" s="8">
        <v>75.08</v>
      </c>
      <c r="TE474" s="8">
        <v>0.06</v>
      </c>
      <c r="TF474" s="8">
        <v>75.849999999999994</v>
      </c>
      <c r="TG474" s="8">
        <v>7.0000000000000007E-2</v>
      </c>
      <c r="TH474" s="8">
        <v>75.59</v>
      </c>
      <c r="TI474" s="8">
        <v>0.08</v>
      </c>
      <c r="TJ474" s="8">
        <v>75.27</v>
      </c>
      <c r="TK474" s="8">
        <v>0.08</v>
      </c>
      <c r="TL474" s="8">
        <v>75.069999999999993</v>
      </c>
      <c r="TN474" s="8">
        <v>74.86</v>
      </c>
      <c r="TO474" s="8">
        <v>0.08</v>
      </c>
      <c r="TP474" s="8">
        <v>81.83</v>
      </c>
      <c r="TQ474" s="8">
        <v>0.09</v>
      </c>
      <c r="TR474" s="8">
        <v>78.3</v>
      </c>
      <c r="TS474" s="8">
        <v>0.79</v>
      </c>
      <c r="TT474" s="8">
        <v>75.7</v>
      </c>
      <c r="TU474" s="8">
        <v>0.1</v>
      </c>
      <c r="TV474" s="8">
        <v>75.239999999999995</v>
      </c>
      <c r="TW474" s="8">
        <v>0.09</v>
      </c>
      <c r="TX474" s="8">
        <v>74.89</v>
      </c>
      <c r="TY474" s="8">
        <v>0.1</v>
      </c>
      <c r="WJ474" s="8" t="s">
        <v>584</v>
      </c>
      <c r="WK474" s="8">
        <v>75.010000000000005</v>
      </c>
      <c r="WL474" s="8">
        <v>1.0999999999999999E-2</v>
      </c>
      <c r="WM474" s="8">
        <v>62.000999999999998</v>
      </c>
      <c r="WN474" s="8">
        <v>6.8000000000000005E-2</v>
      </c>
      <c r="WO474" s="8">
        <v>56.045000000000002</v>
      </c>
      <c r="WP474" s="8">
        <v>0.02</v>
      </c>
      <c r="WQ474" s="8">
        <v>53.478999999999999</v>
      </c>
      <c r="WR474" s="8">
        <v>4.2000000000000003E-2</v>
      </c>
      <c r="WS474" s="8">
        <v>94.875</v>
      </c>
      <c r="WT474" s="8">
        <v>2.1000000000000001E-2</v>
      </c>
      <c r="WU474" s="8">
        <v>75.007999999999996</v>
      </c>
      <c r="WV474" s="8">
        <v>0.02</v>
      </c>
      <c r="WW474" s="8">
        <v>2655.2</v>
      </c>
      <c r="WX474" s="8">
        <v>2.6</v>
      </c>
      <c r="WY474" s="8">
        <v>2619.1</v>
      </c>
      <c r="WZ474" s="8">
        <v>2.5</v>
      </c>
      <c r="XA474" s="8">
        <v>0.50700000000000001</v>
      </c>
      <c r="XB474" s="8">
        <v>2E-3</v>
      </c>
      <c r="XC474" s="8">
        <v>-0.23400000000000001</v>
      </c>
      <c r="XD474" s="8">
        <v>2E-3</v>
      </c>
      <c r="XE474" s="8">
        <v>0.17799999999999999</v>
      </c>
      <c r="XF474" s="8">
        <v>3.0000000000000001E-3</v>
      </c>
      <c r="XG474" s="8">
        <v>1.3004</v>
      </c>
      <c r="XH474" s="8">
        <v>2.5000000000000001E-3</v>
      </c>
      <c r="XI474" s="8">
        <v>29.331</v>
      </c>
      <c r="XJ474" s="8">
        <v>1E-3</v>
      </c>
      <c r="XK474" s="8">
        <v>8298</v>
      </c>
      <c r="XL474" s="8">
        <v>19</v>
      </c>
      <c r="XM474" s="8">
        <v>1290</v>
      </c>
      <c r="XO474" s="1">
        <v>0</v>
      </c>
      <c r="XP474" s="2">
        <v>0</v>
      </c>
      <c r="XQ474" s="4">
        <v>13.029</v>
      </c>
      <c r="XR474" s="4">
        <v>0.23100000000000001</v>
      </c>
      <c r="XS474" s="45">
        <f t="shared" si="384"/>
        <v>1.3220771081255054</v>
      </c>
      <c r="XT474" s="9">
        <f t="shared" si="374"/>
        <v>12194.218570384484</v>
      </c>
      <c r="XU474" s="46">
        <f t="shared" si="375"/>
        <v>156.00019530708659</v>
      </c>
      <c r="XV474" s="9">
        <f t="shared" si="385"/>
        <v>0</v>
      </c>
      <c r="XW474" s="9">
        <f t="shared" si="376"/>
        <v>0</v>
      </c>
      <c r="XX474" s="9">
        <f t="shared" si="377"/>
        <v>12194.218570384484</v>
      </c>
      <c r="XY474" s="15">
        <f t="shared" si="378"/>
        <v>8.7789221163288023E-3</v>
      </c>
      <c r="XZ474" s="9">
        <f t="shared" si="379"/>
        <v>27.609213450312804</v>
      </c>
      <c r="YA474" s="9">
        <f t="shared" si="380"/>
        <v>54.722922891874497</v>
      </c>
      <c r="YB474" s="10">
        <v>14.097040884243452</v>
      </c>
      <c r="YC474" s="10">
        <v>13.064551785787524</v>
      </c>
      <c r="YD474" s="3">
        <v>1.3957721700342816E-2</v>
      </c>
      <c r="YE474" s="9">
        <v>38.16710477182982</v>
      </c>
      <c r="YF474" s="15">
        <v>8.7789221163288023E-3</v>
      </c>
      <c r="YG474" s="9">
        <v>27.609213450312804</v>
      </c>
      <c r="YH474" s="15">
        <v>8.0854756317289174E-3</v>
      </c>
      <c r="YI474" s="9">
        <v>22.230688459174811</v>
      </c>
      <c r="YJ474" s="9">
        <f t="shared" si="381"/>
        <v>75.010000000000005</v>
      </c>
      <c r="YK474" s="9">
        <f t="shared" si="382"/>
        <v>62.001009153766006</v>
      </c>
      <c r="YL474" s="9">
        <f t="shared" si="383"/>
        <v>21.90864376094968</v>
      </c>
      <c r="YM474" s="9">
        <f t="shared" si="357"/>
        <v>69513.992767802731</v>
      </c>
      <c r="YN474" s="9">
        <f t="shared" si="358"/>
        <v>59372.412578574244</v>
      </c>
      <c r="YO474" s="9">
        <f t="shared" si="359"/>
        <v>7008</v>
      </c>
      <c r="YP474" s="14">
        <f t="shared" si="360"/>
        <v>0.34407898392334046</v>
      </c>
      <c r="YQ474" s="9">
        <f t="shared" si="361"/>
        <v>65643.651434385814</v>
      </c>
      <c r="YR474" s="9">
        <f t="shared" si="362"/>
        <v>55502.071245157327</v>
      </c>
      <c r="YS474" s="10">
        <f t="shared" si="363"/>
        <v>7.9107798788124626</v>
      </c>
      <c r="YT474" s="15">
        <f t="shared" si="364"/>
        <v>0.15514924487767717</v>
      </c>
      <c r="YU474" s="16">
        <f t="shared" si="365"/>
        <v>-5.7005696893631246</v>
      </c>
      <c r="YV474" s="16">
        <f t="shared" si="366"/>
        <v>-20.287077108125509</v>
      </c>
      <c r="YW474" s="47">
        <f t="shared" si="367"/>
        <v>50.997383588018202</v>
      </c>
      <c r="YX474" s="5">
        <f t="shared" si="368"/>
        <v>69513.992767802731</v>
      </c>
      <c r="YY474" s="5">
        <f t="shared" si="369"/>
        <v>65586.909328211972</v>
      </c>
      <c r="YZ474" s="5">
        <f t="shared" si="370"/>
        <v>3927.08343959076</v>
      </c>
      <c r="ZA474" s="5">
        <f t="shared" si="371"/>
        <v>0</v>
      </c>
      <c r="ZB474" s="5">
        <f t="shared" si="372"/>
        <v>69513.992767802731</v>
      </c>
      <c r="ZC474" s="6">
        <f t="shared" si="373"/>
        <v>1</v>
      </c>
    </row>
    <row r="475" spans="1:679" s="8" customFormat="1" x14ac:dyDescent="0.25">
      <c r="A475" s="8">
        <v>2</v>
      </c>
      <c r="B475" s="8" t="s">
        <v>131</v>
      </c>
      <c r="C475" s="8" t="s">
        <v>132</v>
      </c>
      <c r="D475" s="8" t="s">
        <v>131</v>
      </c>
      <c r="E475" s="8" t="s">
        <v>3314</v>
      </c>
      <c r="F475" s="8" t="s">
        <v>3316</v>
      </c>
      <c r="G475" s="8" t="s">
        <v>3316</v>
      </c>
      <c r="H475" s="8" t="s">
        <v>3325</v>
      </c>
      <c r="I475" s="8" t="s">
        <v>3310</v>
      </c>
      <c r="J475" s="8" t="s">
        <v>3310</v>
      </c>
      <c r="K475" s="8">
        <v>865</v>
      </c>
      <c r="L475" s="8">
        <v>5.75</v>
      </c>
      <c r="N475" s="7">
        <v>30</v>
      </c>
      <c r="O475" s="7">
        <v>0</v>
      </c>
      <c r="P475" s="8" t="s">
        <v>3369</v>
      </c>
      <c r="Q475" s="8" t="s">
        <v>133</v>
      </c>
      <c r="R475" s="8" t="s">
        <v>134</v>
      </c>
      <c r="S475" s="8" t="s">
        <v>119</v>
      </c>
      <c r="T475" s="8" t="s">
        <v>120</v>
      </c>
      <c r="U475" s="8" t="s">
        <v>135</v>
      </c>
      <c r="V475" s="8" t="s">
        <v>3378</v>
      </c>
      <c r="W475" s="8" t="s">
        <v>3382</v>
      </c>
      <c r="X475" s="8" t="s">
        <v>3388</v>
      </c>
      <c r="Y475" s="8" t="s">
        <v>3388</v>
      </c>
      <c r="Z475" s="8" t="s">
        <v>122</v>
      </c>
      <c r="AA475" s="8" t="s">
        <v>123</v>
      </c>
      <c r="AB475" s="8" t="s">
        <v>124</v>
      </c>
      <c r="AC475" s="8" t="s">
        <v>136</v>
      </c>
      <c r="AD475" s="8" t="s">
        <v>126</v>
      </c>
      <c r="AE475" s="8" t="s">
        <v>3393</v>
      </c>
      <c r="AF475" s="8" t="s">
        <v>127</v>
      </c>
      <c r="AG475" s="8">
        <v>75</v>
      </c>
      <c r="AH475" s="8">
        <v>62</v>
      </c>
      <c r="AI475" s="8">
        <v>95</v>
      </c>
      <c r="AJ475" s="8">
        <v>75</v>
      </c>
      <c r="AK475" s="8">
        <v>7.36</v>
      </c>
      <c r="AL475" s="8">
        <v>7.13</v>
      </c>
      <c r="AM475" s="8">
        <v>6.4</v>
      </c>
      <c r="AN475" s="8">
        <v>6.2</v>
      </c>
      <c r="AO475" s="8">
        <v>460.9</v>
      </c>
      <c r="AP475" s="8">
        <v>1.1000000000000001</v>
      </c>
      <c r="AQ475" s="8">
        <v>16.2</v>
      </c>
      <c r="AR475" s="8">
        <v>0</v>
      </c>
      <c r="AS475" s="8">
        <v>57718</v>
      </c>
      <c r="AT475" s="8">
        <v>64</v>
      </c>
      <c r="AU475" s="8">
        <v>57268</v>
      </c>
      <c r="AV475" s="8">
        <v>446</v>
      </c>
      <c r="AW475" s="8">
        <v>10900</v>
      </c>
      <c r="AX475" s="8">
        <v>199</v>
      </c>
      <c r="AY475" s="8">
        <v>68629</v>
      </c>
      <c r="AZ475" s="8">
        <v>208</v>
      </c>
      <c r="BA475" s="8">
        <v>7.3786689599999997</v>
      </c>
      <c r="BB475" s="8">
        <v>865</v>
      </c>
      <c r="CO475" s="8" t="s">
        <v>137</v>
      </c>
      <c r="CP475" s="8" t="s">
        <v>138</v>
      </c>
      <c r="CQ475" s="8">
        <v>75</v>
      </c>
      <c r="CR475" s="8">
        <v>1.2999999999999999E-2</v>
      </c>
      <c r="CS475" s="8">
        <v>62.002000000000002</v>
      </c>
      <c r="CT475" s="8">
        <v>2.7E-2</v>
      </c>
      <c r="CU475" s="8">
        <v>94.983999999999995</v>
      </c>
      <c r="CV475" s="8">
        <v>3.4000000000000002E-2</v>
      </c>
      <c r="CW475" s="8">
        <v>74.995000000000005</v>
      </c>
      <c r="CX475" s="8">
        <v>2.7E-2</v>
      </c>
      <c r="CY475" s="8">
        <v>74.75</v>
      </c>
      <c r="CZ475" s="8">
        <v>0.16</v>
      </c>
      <c r="DA475" s="8">
        <v>55.77</v>
      </c>
      <c r="DB475" s="8">
        <v>7.0000000000000007E-2</v>
      </c>
      <c r="DC475" s="8">
        <v>59.91</v>
      </c>
      <c r="DD475" s="8">
        <v>0.01</v>
      </c>
      <c r="DE475" s="8">
        <v>0.14399999999999999</v>
      </c>
      <c r="DF475" s="8">
        <v>3.0000000000000001E-3</v>
      </c>
      <c r="DG475" s="8">
        <v>1.5472999999999999</v>
      </c>
      <c r="DH475" s="8">
        <v>2.5000000000000001E-3</v>
      </c>
      <c r="DI475" s="8">
        <v>57718</v>
      </c>
      <c r="DJ475" s="8">
        <v>64</v>
      </c>
      <c r="DK475" s="8">
        <v>10900</v>
      </c>
      <c r="DL475" s="8">
        <v>199</v>
      </c>
      <c r="DM475" s="8">
        <v>7.3789999999999996</v>
      </c>
      <c r="DN475" s="8">
        <v>0.03</v>
      </c>
      <c r="DU475" s="8">
        <v>460.9</v>
      </c>
      <c r="DV475" s="8">
        <v>2.5</v>
      </c>
      <c r="DW475" s="8">
        <v>462</v>
      </c>
      <c r="DX475" s="8">
        <v>2.5</v>
      </c>
      <c r="DY475" s="8">
        <v>459.4</v>
      </c>
      <c r="DZ475" s="8">
        <v>2.5</v>
      </c>
      <c r="EA475" s="8">
        <v>16.2</v>
      </c>
      <c r="EB475" s="8">
        <v>0.1</v>
      </c>
      <c r="EC475" s="8">
        <v>13.8</v>
      </c>
      <c r="ED475" s="8">
        <v>0</v>
      </c>
      <c r="EE475" s="8">
        <v>13.7</v>
      </c>
      <c r="EF475" s="8">
        <v>0.1</v>
      </c>
      <c r="EG475" s="8">
        <v>7385.6</v>
      </c>
      <c r="EH475" s="8">
        <v>52.8</v>
      </c>
      <c r="EI475" s="8">
        <v>3203.2</v>
      </c>
      <c r="EJ475" s="8">
        <v>62.4</v>
      </c>
      <c r="EK475" s="8">
        <v>1915.8</v>
      </c>
      <c r="EL475" s="8">
        <v>41.8</v>
      </c>
      <c r="EM475" s="8">
        <v>460</v>
      </c>
      <c r="EO475" s="8">
        <v>460</v>
      </c>
      <c r="EQ475" s="8">
        <v>460</v>
      </c>
      <c r="ES475" s="8">
        <v>3</v>
      </c>
      <c r="EU475" s="8">
        <v>3</v>
      </c>
      <c r="EW475" s="8">
        <v>2.9</v>
      </c>
      <c r="EY475" s="8">
        <v>0.49</v>
      </c>
      <c r="EZ475" s="8">
        <v>460</v>
      </c>
      <c r="FB475" s="8">
        <v>460</v>
      </c>
      <c r="FD475" s="8">
        <v>460</v>
      </c>
      <c r="FF475" s="8">
        <v>5.6</v>
      </c>
      <c r="FH475" s="8">
        <v>5.4</v>
      </c>
      <c r="FJ475" s="8">
        <v>4.9000000000000004</v>
      </c>
      <c r="FL475" s="8">
        <v>3600</v>
      </c>
      <c r="FN475" s="8">
        <v>0.86</v>
      </c>
      <c r="FO475" s="8">
        <v>460</v>
      </c>
      <c r="FP475" s="8">
        <v>460</v>
      </c>
      <c r="FQ475" s="8">
        <v>460</v>
      </c>
      <c r="FR475" s="8">
        <v>5.7</v>
      </c>
      <c r="FS475" s="8">
        <v>5.3</v>
      </c>
      <c r="FT475" s="8">
        <v>4.9000000000000004</v>
      </c>
      <c r="FU475" s="8">
        <v>3560</v>
      </c>
      <c r="FV475" s="8">
        <v>0.85</v>
      </c>
      <c r="FW475" s="8">
        <v>459.8</v>
      </c>
      <c r="FY475" s="8">
        <v>1.6</v>
      </c>
      <c r="GA475" s="8">
        <v>703.6</v>
      </c>
      <c r="GC475" s="8">
        <v>85</v>
      </c>
      <c r="GE475" s="8">
        <v>9298.6</v>
      </c>
      <c r="GT475" s="8">
        <v>263.95999999999998</v>
      </c>
      <c r="GU475" s="8">
        <v>0.16</v>
      </c>
      <c r="GV475" s="8">
        <v>106.93</v>
      </c>
      <c r="GW475" s="8">
        <v>0.09</v>
      </c>
      <c r="GX475" s="8">
        <v>121.04</v>
      </c>
      <c r="GY475" s="8">
        <v>0.05</v>
      </c>
      <c r="GZ475" s="8">
        <v>14.11</v>
      </c>
      <c r="HA475" s="8">
        <v>0.09</v>
      </c>
      <c r="HB475" s="8">
        <v>283.8</v>
      </c>
      <c r="HC475" s="8">
        <v>0.19</v>
      </c>
      <c r="HD475" s="8">
        <v>189.09</v>
      </c>
      <c r="HE475" s="8">
        <v>0.19</v>
      </c>
      <c r="HF475" s="8">
        <v>126.48</v>
      </c>
      <c r="HG475" s="8">
        <v>0.05</v>
      </c>
      <c r="HH475" s="8">
        <v>62.61</v>
      </c>
      <c r="HI475" s="8">
        <v>0.21</v>
      </c>
      <c r="HJ475" s="8">
        <v>258.3</v>
      </c>
      <c r="HK475" s="8">
        <v>0.05</v>
      </c>
      <c r="HL475" s="8">
        <v>105.72</v>
      </c>
      <c r="HM475" s="8">
        <v>0.09</v>
      </c>
      <c r="HN475" s="8">
        <v>119.43</v>
      </c>
      <c r="HO475" s="8">
        <v>0.05</v>
      </c>
      <c r="HP475" s="8">
        <v>13.776666667000001</v>
      </c>
      <c r="HQ475" s="8">
        <v>0.05</v>
      </c>
      <c r="HR475" s="8">
        <v>75.38</v>
      </c>
      <c r="HS475" s="8">
        <v>0.1</v>
      </c>
      <c r="HT475" s="8">
        <v>47.75</v>
      </c>
      <c r="HU475" s="8">
        <v>0.28999999999999998</v>
      </c>
      <c r="HV475" s="8">
        <v>44.34</v>
      </c>
      <c r="HW475" s="8">
        <v>7.0000000000000007E-2</v>
      </c>
      <c r="HX475" s="8">
        <v>3.41</v>
      </c>
      <c r="HY475" s="8">
        <v>0.33</v>
      </c>
      <c r="HZ475" s="8">
        <v>74.78</v>
      </c>
      <c r="IA475" s="8">
        <v>0.1</v>
      </c>
      <c r="IB475" s="8">
        <v>54.69</v>
      </c>
      <c r="IC475" s="8">
        <v>0.47</v>
      </c>
      <c r="ID475" s="8">
        <v>43.95</v>
      </c>
      <c r="IE475" s="8">
        <v>7.0000000000000007E-2</v>
      </c>
      <c r="IF475" s="8">
        <v>10.74</v>
      </c>
      <c r="IG475" s="8">
        <v>0.51</v>
      </c>
      <c r="KB475" s="8">
        <v>298.38</v>
      </c>
      <c r="KC475" s="8">
        <v>0.18</v>
      </c>
      <c r="KD475" s="8">
        <v>193.99</v>
      </c>
      <c r="KE475" s="8">
        <v>0.16</v>
      </c>
      <c r="KF475" s="8">
        <v>130.30000000000001</v>
      </c>
      <c r="KG475" s="8">
        <v>0.05</v>
      </c>
      <c r="KH475" s="8">
        <v>63.69</v>
      </c>
      <c r="KI475" s="8">
        <v>0.17</v>
      </c>
      <c r="KJ475" s="8">
        <v>283.95999999999998</v>
      </c>
      <c r="KK475" s="8">
        <v>0.28999999999999998</v>
      </c>
      <c r="KL475" s="8">
        <v>126.52</v>
      </c>
      <c r="KM475" s="8">
        <v>0.08</v>
      </c>
      <c r="KN475" s="8">
        <v>29.43</v>
      </c>
      <c r="KO475" s="8">
        <v>0.08</v>
      </c>
      <c r="KP475" s="8">
        <v>272.39999999999998</v>
      </c>
      <c r="KQ475" s="8">
        <v>0.05</v>
      </c>
      <c r="KR475" s="8">
        <v>103.24</v>
      </c>
      <c r="KS475" s="8">
        <v>0.06</v>
      </c>
      <c r="KT475" s="8">
        <v>123.38</v>
      </c>
      <c r="KU475" s="8">
        <v>0.05</v>
      </c>
      <c r="KV475" s="8">
        <v>20.203333333</v>
      </c>
      <c r="KW475" s="8">
        <v>0.05</v>
      </c>
      <c r="KX475" s="8">
        <v>77.53</v>
      </c>
      <c r="KY475" s="8">
        <v>0.13</v>
      </c>
      <c r="KZ475" s="8">
        <v>45.73</v>
      </c>
      <c r="LA475" s="8">
        <v>0.08</v>
      </c>
      <c r="LB475" s="8">
        <v>2.62</v>
      </c>
      <c r="LC475" s="8">
        <v>0.43</v>
      </c>
      <c r="LD475" s="8">
        <v>77.209999999999994</v>
      </c>
      <c r="LE475" s="8">
        <v>0.1</v>
      </c>
      <c r="LF475" s="8">
        <v>56.47</v>
      </c>
      <c r="LG475" s="8">
        <v>0.38</v>
      </c>
      <c r="LH475" s="8">
        <v>45.52</v>
      </c>
      <c r="LI475" s="8">
        <v>0.06</v>
      </c>
      <c r="LJ475" s="8">
        <v>10.94</v>
      </c>
      <c r="LK475" s="8">
        <v>0.37</v>
      </c>
      <c r="LL475" s="8">
        <v>103.16</v>
      </c>
      <c r="LM475" s="8">
        <v>0.06</v>
      </c>
      <c r="MP475" s="8">
        <v>107.59</v>
      </c>
      <c r="MQ475" s="8">
        <v>0.1</v>
      </c>
      <c r="MR475" s="8">
        <v>107.87</v>
      </c>
      <c r="MS475" s="8">
        <v>0.09</v>
      </c>
      <c r="MT475" s="8">
        <v>103.16</v>
      </c>
      <c r="MU475" s="8">
        <v>0.06</v>
      </c>
      <c r="MV475" s="8">
        <v>103.81</v>
      </c>
      <c r="MW475" s="8">
        <v>7.0000000000000007E-2</v>
      </c>
      <c r="MX475" s="8">
        <v>55.29</v>
      </c>
      <c r="MY475" s="8">
        <v>7.0000000000000007E-2</v>
      </c>
      <c r="MZ475" s="8">
        <v>55.87</v>
      </c>
      <c r="NA475" s="8">
        <v>7.0000000000000007E-2</v>
      </c>
      <c r="NB475" s="8">
        <v>55.68</v>
      </c>
      <c r="NC475" s="8">
        <v>0.06</v>
      </c>
      <c r="ND475" s="8">
        <v>55.34</v>
      </c>
      <c r="NE475" s="8">
        <v>0.05</v>
      </c>
      <c r="NF475" s="8">
        <v>55.42</v>
      </c>
      <c r="NG475" s="8">
        <v>0.04</v>
      </c>
      <c r="NJ475" s="8">
        <v>107.04</v>
      </c>
      <c r="NK475" s="8">
        <v>0.1</v>
      </c>
      <c r="NL475" s="8">
        <v>103.28</v>
      </c>
      <c r="NM475" s="8">
        <v>0.09</v>
      </c>
      <c r="NN475" s="8">
        <v>48.43</v>
      </c>
      <c r="NO475" s="8">
        <v>0.68</v>
      </c>
      <c r="NP475" s="8">
        <v>54.76</v>
      </c>
      <c r="NQ475" s="8">
        <v>0.5</v>
      </c>
      <c r="NR475" s="8">
        <v>193.95</v>
      </c>
      <c r="NS475" s="8">
        <v>0.19</v>
      </c>
      <c r="NT475" s="8">
        <v>100.83</v>
      </c>
      <c r="NU475" s="8">
        <v>0.08</v>
      </c>
      <c r="NV475" s="8">
        <v>96.55</v>
      </c>
      <c r="NW475" s="8">
        <v>0.04</v>
      </c>
      <c r="NX475" s="8">
        <v>48.7</v>
      </c>
      <c r="NY475" s="8">
        <v>0.34</v>
      </c>
      <c r="NZ475" s="8">
        <v>58.85</v>
      </c>
      <c r="OA475" s="8">
        <v>0.36</v>
      </c>
      <c r="OB475" s="8">
        <v>105.72</v>
      </c>
      <c r="OC475" s="8">
        <v>0.09</v>
      </c>
      <c r="OD475" s="8">
        <v>103.24</v>
      </c>
      <c r="OE475" s="8">
        <v>0.06</v>
      </c>
      <c r="OF475" s="8">
        <v>92.84</v>
      </c>
      <c r="OG475" s="8">
        <v>0.23</v>
      </c>
      <c r="OH475" s="8">
        <v>107.12</v>
      </c>
      <c r="OI475" s="8">
        <v>0.09</v>
      </c>
      <c r="OJ475" s="8">
        <v>108.22</v>
      </c>
      <c r="OK475" s="8">
        <v>0.1</v>
      </c>
      <c r="OL475" s="8">
        <v>104.63</v>
      </c>
      <c r="OM475" s="8">
        <v>0.06</v>
      </c>
      <c r="ON475" s="8">
        <v>105.25</v>
      </c>
      <c r="OO475" s="8">
        <v>0.06</v>
      </c>
      <c r="OP475" s="8">
        <v>107.87</v>
      </c>
      <c r="OQ475" s="8">
        <v>0.09</v>
      </c>
      <c r="OR475" s="8">
        <v>103.81</v>
      </c>
      <c r="OS475" s="8">
        <v>7.0000000000000007E-2</v>
      </c>
      <c r="PJ475" s="8">
        <v>106.93</v>
      </c>
      <c r="PK475" s="8">
        <v>0.09</v>
      </c>
      <c r="PL475" s="8">
        <v>97.09</v>
      </c>
      <c r="PM475" s="8">
        <v>0.05</v>
      </c>
      <c r="PN475" s="8">
        <v>107.59</v>
      </c>
      <c r="PO475" s="8">
        <v>0.1</v>
      </c>
      <c r="PP475" s="8">
        <v>103.16</v>
      </c>
      <c r="PQ475" s="8">
        <v>0.06</v>
      </c>
      <c r="QH475" s="8">
        <v>48.34</v>
      </c>
      <c r="QI475" s="8">
        <v>0.37</v>
      </c>
      <c r="QV475" s="8">
        <v>190.15</v>
      </c>
      <c r="QW475" s="8">
        <v>0.23</v>
      </c>
      <c r="QX475" s="8">
        <v>93.65</v>
      </c>
      <c r="QY475" s="8">
        <v>0.1</v>
      </c>
      <c r="QZ475" s="8">
        <v>93.22</v>
      </c>
      <c r="RA475" s="8">
        <v>0.11</v>
      </c>
      <c r="RB475" s="8">
        <v>74.95</v>
      </c>
      <c r="RC475" s="8">
        <v>0.08</v>
      </c>
      <c r="RD475" s="8">
        <v>75.37</v>
      </c>
      <c r="RE475" s="8">
        <v>7.0000000000000007E-2</v>
      </c>
      <c r="RF475" s="8">
        <v>74.959999999999994</v>
      </c>
      <c r="RG475" s="8">
        <v>0.08</v>
      </c>
      <c r="RH475" s="8">
        <v>75.349999999999994</v>
      </c>
      <c r="RI475" s="8">
        <v>0.09</v>
      </c>
      <c r="RJ475" s="8">
        <v>75.239999999999995</v>
      </c>
      <c r="RK475" s="8">
        <v>0.09</v>
      </c>
      <c r="RL475" s="8">
        <v>75.36</v>
      </c>
      <c r="RM475" s="8">
        <v>0.1</v>
      </c>
      <c r="RN475" s="8">
        <v>75.209999999999994</v>
      </c>
      <c r="RO475" s="8">
        <v>0.09</v>
      </c>
      <c r="RP475" s="8">
        <v>79.06</v>
      </c>
      <c r="RQ475" s="8">
        <v>0.1</v>
      </c>
      <c r="RR475" s="8">
        <v>76.78</v>
      </c>
      <c r="RS475" s="8">
        <v>7.0000000000000007E-2</v>
      </c>
      <c r="RT475" s="8">
        <v>76.760000000000005</v>
      </c>
      <c r="RU475" s="8">
        <v>7.0000000000000007E-2</v>
      </c>
      <c r="RV475" s="8">
        <v>78.040000000000006</v>
      </c>
      <c r="RW475" s="8">
        <v>0.11</v>
      </c>
      <c r="RX475" s="8">
        <v>78.03</v>
      </c>
      <c r="RY475" s="8">
        <v>0.09</v>
      </c>
      <c r="RZ475" s="8">
        <v>77.31</v>
      </c>
      <c r="SA475" s="8">
        <v>0.08</v>
      </c>
      <c r="SB475" s="8">
        <v>76.63</v>
      </c>
      <c r="SC475" s="8">
        <v>0.09</v>
      </c>
      <c r="SD475" s="8">
        <v>75.540000000000006</v>
      </c>
      <c r="SE475" s="8">
        <v>0.09</v>
      </c>
      <c r="SF475" s="8">
        <v>75.19</v>
      </c>
      <c r="SG475" s="8">
        <v>0.09</v>
      </c>
      <c r="SH475" s="8">
        <v>75.489999999999995</v>
      </c>
      <c r="SI475" s="8">
        <v>0.1</v>
      </c>
      <c r="SJ475" s="8">
        <v>75.02</v>
      </c>
      <c r="SK475" s="8">
        <v>0.09</v>
      </c>
      <c r="SL475" s="8">
        <v>75.349999999999994</v>
      </c>
      <c r="SM475" s="8">
        <v>0.08</v>
      </c>
      <c r="SN475" s="8">
        <v>75.22</v>
      </c>
      <c r="SO475" s="8">
        <v>0.08</v>
      </c>
      <c r="SP475" s="8">
        <v>75.27</v>
      </c>
      <c r="SQ475" s="8">
        <v>0.08</v>
      </c>
      <c r="SR475" s="8">
        <v>75.64</v>
      </c>
      <c r="SS475" s="8">
        <v>7.0000000000000007E-2</v>
      </c>
      <c r="ST475" s="8">
        <v>75.42</v>
      </c>
      <c r="SU475" s="8">
        <v>0.08</v>
      </c>
      <c r="SV475" s="8">
        <v>75.19</v>
      </c>
      <c r="SW475" s="8">
        <v>0.05</v>
      </c>
      <c r="SX475" s="8">
        <v>76.31</v>
      </c>
      <c r="SY475" s="8">
        <v>0.08</v>
      </c>
      <c r="SZ475" s="8">
        <v>76.37</v>
      </c>
      <c r="TA475" s="8">
        <v>0.09</v>
      </c>
      <c r="TD475" s="8">
        <v>74.97</v>
      </c>
      <c r="TE475" s="8">
        <v>0.08</v>
      </c>
      <c r="TF475" s="8">
        <v>75.31</v>
      </c>
      <c r="TG475" s="8">
        <v>7.0000000000000007E-2</v>
      </c>
      <c r="TH475" s="8">
        <v>75.53</v>
      </c>
      <c r="TI475" s="8">
        <v>0.09</v>
      </c>
      <c r="TJ475" s="8">
        <v>75.34</v>
      </c>
      <c r="TK475" s="8">
        <v>0.09</v>
      </c>
      <c r="TL475" s="8">
        <v>75.510000000000005</v>
      </c>
      <c r="TN475" s="8">
        <v>75.069999999999993</v>
      </c>
      <c r="TO475" s="8">
        <v>0.08</v>
      </c>
      <c r="TP475" s="8">
        <v>80.97</v>
      </c>
      <c r="TQ475" s="8">
        <v>7.0000000000000007E-2</v>
      </c>
      <c r="TR475" s="8">
        <v>81.31</v>
      </c>
      <c r="TS475" s="8">
        <v>0.08</v>
      </c>
      <c r="TT475" s="8">
        <v>78.61</v>
      </c>
      <c r="TU475" s="8">
        <v>0.1</v>
      </c>
      <c r="TV475" s="8">
        <v>75.33</v>
      </c>
      <c r="TW475" s="8">
        <v>0.1</v>
      </c>
      <c r="TX475" s="8">
        <v>75.3</v>
      </c>
      <c r="TY475" s="8">
        <v>0.08</v>
      </c>
      <c r="WJ475" s="8" t="s">
        <v>584</v>
      </c>
      <c r="WK475" s="8">
        <v>75</v>
      </c>
      <c r="WL475" s="8">
        <v>1.2999999999999999E-2</v>
      </c>
      <c r="WM475" s="8">
        <v>62.002000000000002</v>
      </c>
      <c r="WN475" s="8">
        <v>2.7E-2</v>
      </c>
      <c r="WO475" s="8">
        <v>55.866999999999997</v>
      </c>
      <c r="WP475" s="8">
        <v>1.2999999999999999E-2</v>
      </c>
      <c r="WQ475" s="8">
        <v>53.456000000000003</v>
      </c>
      <c r="WR475" s="8">
        <v>2.5000000000000001E-2</v>
      </c>
      <c r="WS475" s="8">
        <v>94.983999999999995</v>
      </c>
      <c r="WT475" s="8">
        <v>3.4000000000000002E-2</v>
      </c>
      <c r="WU475" s="8">
        <v>74.995000000000005</v>
      </c>
      <c r="WV475" s="8">
        <v>2.7E-2</v>
      </c>
      <c r="WW475" s="8">
        <v>2742.6</v>
      </c>
      <c r="WX475" s="8">
        <v>2.2000000000000002</v>
      </c>
      <c r="WY475" s="8">
        <v>2691.5</v>
      </c>
      <c r="WZ475" s="8">
        <v>2.2000000000000002</v>
      </c>
      <c r="XA475" s="8">
        <v>0.55400000000000005</v>
      </c>
      <c r="XB475" s="8">
        <v>2E-3</v>
      </c>
      <c r="XC475" s="8">
        <v>-0.249</v>
      </c>
      <c r="XD475" s="8">
        <v>2E-3</v>
      </c>
      <c r="XE475" s="8">
        <v>0.14399999999999999</v>
      </c>
      <c r="XF475" s="8">
        <v>3.0000000000000001E-3</v>
      </c>
      <c r="XG475" s="8">
        <v>1.5472999999999999</v>
      </c>
      <c r="XH475" s="8">
        <v>2.5000000000000001E-3</v>
      </c>
      <c r="XI475" s="8">
        <v>29.225999999999999</v>
      </c>
      <c r="XJ475" s="8">
        <v>0</v>
      </c>
      <c r="XK475" s="8">
        <v>9301</v>
      </c>
      <c r="XL475" s="8">
        <v>25</v>
      </c>
      <c r="XM475" s="8">
        <v>1350</v>
      </c>
      <c r="XO475" s="1">
        <v>0</v>
      </c>
      <c r="XP475" s="2">
        <v>0</v>
      </c>
      <c r="XQ475" s="4">
        <v>13.029</v>
      </c>
      <c r="XR475" s="4">
        <v>0.23100000000000001</v>
      </c>
      <c r="XS475" s="45">
        <f t="shared" si="384"/>
        <v>1.3255917591025517</v>
      </c>
      <c r="XT475" s="9">
        <f t="shared" si="374"/>
        <v>12599.740296235639</v>
      </c>
      <c r="XU475" s="46">
        <f t="shared" si="375"/>
        <v>175.17384031496067</v>
      </c>
      <c r="XV475" s="9">
        <f t="shared" si="385"/>
        <v>0</v>
      </c>
      <c r="XW475" s="9">
        <f t="shared" si="376"/>
        <v>0</v>
      </c>
      <c r="XX475" s="9">
        <f t="shared" si="377"/>
        <v>12599.740296235639</v>
      </c>
      <c r="XY475" s="15">
        <f t="shared" si="378"/>
        <v>8.78194419438969E-3</v>
      </c>
      <c r="XZ475" s="9">
        <f t="shared" si="379"/>
        <v>27.610081531920638</v>
      </c>
      <c r="YA475" s="9">
        <f t="shared" si="380"/>
        <v>54.541408240897447</v>
      </c>
      <c r="YB475" s="10">
        <v>14.099501823564632</v>
      </c>
      <c r="YC475" s="10">
        <v>13.060269190561298</v>
      </c>
      <c r="YD475" s="3">
        <v>1.3920227130730123E-2</v>
      </c>
      <c r="YE475" s="9">
        <v>38.152577276785316</v>
      </c>
      <c r="YF475" s="15">
        <v>8.78194419438969E-3</v>
      </c>
      <c r="YG475" s="9">
        <v>27.610081531920638</v>
      </c>
      <c r="YH475" s="15">
        <v>8.1146371312101912E-3</v>
      </c>
      <c r="YI475" s="9">
        <v>22.218993148292551</v>
      </c>
      <c r="YJ475" s="9">
        <f t="shared" si="381"/>
        <v>75</v>
      </c>
      <c r="YK475" s="9">
        <f t="shared" si="382"/>
        <v>62.002009090767295</v>
      </c>
      <c r="YL475" s="9">
        <f t="shared" si="383"/>
        <v>21.896075153035437</v>
      </c>
      <c r="YM475" s="9">
        <f t="shared" si="357"/>
        <v>71994.996424987359</v>
      </c>
      <c r="YN475" s="9">
        <f t="shared" si="358"/>
        <v>61865.506317935709</v>
      </c>
      <c r="YO475" s="9">
        <f t="shared" si="359"/>
        <v>7951</v>
      </c>
      <c r="YP475" s="14">
        <f t="shared" si="360"/>
        <v>0.37692568022104411</v>
      </c>
      <c r="YQ475" s="9">
        <f t="shared" si="361"/>
        <v>67985.314741982322</v>
      </c>
      <c r="YR475" s="9">
        <f t="shared" si="362"/>
        <v>57855.824634930672</v>
      </c>
      <c r="YS475" s="10">
        <f t="shared" si="363"/>
        <v>7.3094629332310852</v>
      </c>
      <c r="YT475" s="15">
        <f t="shared" si="364"/>
        <v>0.14222245653962712</v>
      </c>
      <c r="YU475" s="16">
        <f t="shared" si="365"/>
        <v>-5.7140063788852018</v>
      </c>
      <c r="YV475" s="16">
        <f t="shared" si="366"/>
        <v>-20.458591759102553</v>
      </c>
      <c r="YW475" s="47">
        <f t="shared" si="367"/>
        <v>51.149303610152522</v>
      </c>
      <c r="YX475" s="5">
        <f t="shared" si="368"/>
        <v>71994.996424987359</v>
      </c>
      <c r="YY475" s="5">
        <f t="shared" si="369"/>
        <v>67926.313547766666</v>
      </c>
      <c r="YZ475" s="5">
        <f t="shared" si="370"/>
        <v>4068.6828772206932</v>
      </c>
      <c r="ZA475" s="5">
        <f t="shared" si="371"/>
        <v>0</v>
      </c>
      <c r="ZB475" s="5">
        <f t="shared" si="372"/>
        <v>71994.996424987359</v>
      </c>
      <c r="ZC475" s="6">
        <f t="shared" si="373"/>
        <v>1</v>
      </c>
    </row>
    <row r="476" spans="1:679" s="8" customFormat="1" x14ac:dyDescent="0.25">
      <c r="A476" s="8">
        <v>2</v>
      </c>
      <c r="B476" s="8" t="s">
        <v>139</v>
      </c>
      <c r="C476" s="8" t="s">
        <v>140</v>
      </c>
      <c r="D476" s="8" t="s">
        <v>139</v>
      </c>
      <c r="E476" s="8" t="s">
        <v>3314</v>
      </c>
      <c r="F476" s="8" t="s">
        <v>3316</v>
      </c>
      <c r="G476" s="8" t="s">
        <v>3316</v>
      </c>
      <c r="H476" s="8" t="s">
        <v>3325</v>
      </c>
      <c r="I476" s="8" t="s">
        <v>3310</v>
      </c>
      <c r="J476" s="8" t="s">
        <v>3310</v>
      </c>
      <c r="K476" s="8">
        <v>865</v>
      </c>
      <c r="L476" s="8">
        <v>5.75</v>
      </c>
      <c r="N476" s="7">
        <v>30</v>
      </c>
      <c r="O476" s="7">
        <v>0</v>
      </c>
      <c r="P476" s="8" t="s">
        <v>3369</v>
      </c>
      <c r="Q476" s="8" t="s">
        <v>133</v>
      </c>
      <c r="R476" s="8" t="s">
        <v>141</v>
      </c>
      <c r="S476" s="8" t="s">
        <v>119</v>
      </c>
      <c r="T476" s="8" t="s">
        <v>120</v>
      </c>
      <c r="U476" s="8" t="s">
        <v>135</v>
      </c>
      <c r="V476" s="8" t="s">
        <v>3378</v>
      </c>
      <c r="W476" s="8" t="s">
        <v>3382</v>
      </c>
      <c r="X476" s="8" t="s">
        <v>3388</v>
      </c>
      <c r="Y476" s="8" t="s">
        <v>3388</v>
      </c>
      <c r="Z476" s="8" t="s">
        <v>122</v>
      </c>
      <c r="AA476" s="8" t="s">
        <v>123</v>
      </c>
      <c r="AB476" s="8" t="s">
        <v>124</v>
      </c>
      <c r="AC476" s="8" t="s">
        <v>142</v>
      </c>
      <c r="AD476" s="8" t="s">
        <v>126</v>
      </c>
      <c r="AE476" s="8" t="s">
        <v>3393</v>
      </c>
      <c r="AF476" s="8" t="s">
        <v>127</v>
      </c>
      <c r="AG476" s="8">
        <v>75</v>
      </c>
      <c r="AH476" s="8">
        <v>62</v>
      </c>
      <c r="AI476" s="8">
        <v>95</v>
      </c>
      <c r="AJ476" s="8">
        <v>75</v>
      </c>
      <c r="AK476" s="8">
        <v>5.44</v>
      </c>
      <c r="AL476" s="8">
        <v>5.27</v>
      </c>
      <c r="AM476" s="8">
        <v>6.4</v>
      </c>
      <c r="AN476" s="8">
        <v>6.2</v>
      </c>
      <c r="AO476" s="8">
        <v>460.3</v>
      </c>
      <c r="AP476" s="8">
        <v>1.4</v>
      </c>
      <c r="AQ476" s="8">
        <v>15.5</v>
      </c>
      <c r="AR476" s="8">
        <v>0</v>
      </c>
      <c r="AS476" s="8">
        <v>54422</v>
      </c>
      <c r="AT476" s="8">
        <v>82</v>
      </c>
      <c r="AU476" s="8">
        <v>53746</v>
      </c>
      <c r="AV476" s="8">
        <v>365</v>
      </c>
      <c r="AW476" s="8">
        <v>7541</v>
      </c>
      <c r="AX476" s="8">
        <v>138</v>
      </c>
      <c r="AY476" s="8">
        <v>61969</v>
      </c>
      <c r="AZ476" s="8">
        <v>122</v>
      </c>
      <c r="BA476" s="8">
        <v>7.0013557789999998</v>
      </c>
      <c r="BB476" s="8">
        <v>865</v>
      </c>
      <c r="CO476" s="8" t="s">
        <v>143</v>
      </c>
      <c r="CP476" s="8" t="s">
        <v>138</v>
      </c>
      <c r="CQ476" s="8">
        <v>75.015000000000001</v>
      </c>
      <c r="CR476" s="8">
        <v>1.2E-2</v>
      </c>
      <c r="CS476" s="8">
        <v>62.003</v>
      </c>
      <c r="CT476" s="8">
        <v>2.3E-2</v>
      </c>
      <c r="CU476" s="8">
        <v>94.981999999999999</v>
      </c>
      <c r="CV476" s="8">
        <v>1.7000000000000001E-2</v>
      </c>
      <c r="CW476" s="8">
        <v>75.004999999999995</v>
      </c>
      <c r="CX476" s="8">
        <v>2.1000000000000001E-2</v>
      </c>
      <c r="CY476" s="8">
        <v>74.819999999999993</v>
      </c>
      <c r="CZ476" s="8">
        <v>0.14000000000000001</v>
      </c>
      <c r="DA476" s="8">
        <v>56.96</v>
      </c>
      <c r="DB476" s="8">
        <v>7.0000000000000007E-2</v>
      </c>
      <c r="DC476" s="8">
        <v>60.71</v>
      </c>
      <c r="DD476" s="8">
        <v>0.02</v>
      </c>
      <c r="DE476" s="8">
        <v>0.14299999999999999</v>
      </c>
      <c r="DF476" s="8">
        <v>3.0000000000000001E-3</v>
      </c>
      <c r="DG476" s="8">
        <v>1.5466</v>
      </c>
      <c r="DH476" s="8">
        <v>2.5999999999999999E-3</v>
      </c>
      <c r="DI476" s="8">
        <v>54422</v>
      </c>
      <c r="DJ476" s="8">
        <v>82</v>
      </c>
      <c r="DK476" s="8">
        <v>7541</v>
      </c>
      <c r="DL476" s="8">
        <v>138</v>
      </c>
      <c r="DM476" s="8">
        <v>7.0010000000000003</v>
      </c>
      <c r="DN476" s="8">
        <v>2.4E-2</v>
      </c>
      <c r="DU476" s="8">
        <v>460.3</v>
      </c>
      <c r="DV476" s="8">
        <v>2.6</v>
      </c>
      <c r="DW476" s="8">
        <v>461.6</v>
      </c>
      <c r="DX476" s="8">
        <v>2.6</v>
      </c>
      <c r="DY476" s="8">
        <v>459.8</v>
      </c>
      <c r="DZ476" s="8">
        <v>2.6</v>
      </c>
      <c r="EA476" s="8">
        <v>15.5</v>
      </c>
      <c r="EB476" s="8">
        <v>0.1</v>
      </c>
      <c r="EC476" s="8">
        <v>13.3</v>
      </c>
      <c r="ED476" s="8">
        <v>0</v>
      </c>
      <c r="EE476" s="8">
        <v>13.3</v>
      </c>
      <c r="EF476" s="8">
        <v>0</v>
      </c>
      <c r="EG476" s="8">
        <v>7067.1</v>
      </c>
      <c r="EH476" s="8">
        <v>52.7</v>
      </c>
      <c r="EI476" s="8">
        <v>3234.3</v>
      </c>
      <c r="EJ476" s="8">
        <v>61.7</v>
      </c>
      <c r="EK476" s="8">
        <v>1784</v>
      </c>
      <c r="EL476" s="8">
        <v>40.6</v>
      </c>
      <c r="EM476" s="8">
        <v>460</v>
      </c>
      <c r="EO476" s="8">
        <v>460</v>
      </c>
      <c r="EQ476" s="8">
        <v>460</v>
      </c>
      <c r="ES476" s="8">
        <v>2.9</v>
      </c>
      <c r="EU476" s="8">
        <v>3</v>
      </c>
      <c r="EW476" s="8">
        <v>2.9</v>
      </c>
      <c r="EY476" s="8">
        <v>0.51</v>
      </c>
      <c r="EZ476" s="8">
        <v>460</v>
      </c>
      <c r="FB476" s="8">
        <v>460</v>
      </c>
      <c r="FD476" s="8">
        <v>460</v>
      </c>
      <c r="FF476" s="8">
        <v>5.4</v>
      </c>
      <c r="FH476" s="8">
        <v>5.2</v>
      </c>
      <c r="FJ476" s="8">
        <v>4.7</v>
      </c>
      <c r="FL476" s="8">
        <v>3450</v>
      </c>
      <c r="FN476" s="8">
        <v>0.85</v>
      </c>
      <c r="FO476" s="8">
        <v>460</v>
      </c>
      <c r="FP476" s="8">
        <v>460</v>
      </c>
      <c r="FQ476" s="8">
        <v>460</v>
      </c>
      <c r="FR476" s="8">
        <v>5.3</v>
      </c>
      <c r="FS476" s="8">
        <v>4.9000000000000004</v>
      </c>
      <c r="FT476" s="8">
        <v>4.5999999999999996</v>
      </c>
      <c r="FU476" s="8">
        <v>3260</v>
      </c>
      <c r="FV476" s="8">
        <v>0.82</v>
      </c>
      <c r="FW476" s="8">
        <v>459.3</v>
      </c>
      <c r="FY476" s="8">
        <v>1.7</v>
      </c>
      <c r="GA476" s="8">
        <v>705.5</v>
      </c>
      <c r="GC476" s="8">
        <v>85</v>
      </c>
      <c r="GE476" s="8">
        <v>8850.5</v>
      </c>
      <c r="GT476" s="8">
        <v>238.21</v>
      </c>
      <c r="GU476" s="8">
        <v>0.13</v>
      </c>
      <c r="GV476" s="8">
        <v>112.81</v>
      </c>
      <c r="GW476" s="8">
        <v>0.08</v>
      </c>
      <c r="GX476" s="8">
        <v>113.54</v>
      </c>
      <c r="GY476" s="8">
        <v>0.04</v>
      </c>
      <c r="GZ476" s="8">
        <v>0.72</v>
      </c>
      <c r="HA476" s="8">
        <v>7.0000000000000007E-2</v>
      </c>
      <c r="HB476" s="8">
        <v>271.64</v>
      </c>
      <c r="HC476" s="8">
        <v>0.13</v>
      </c>
      <c r="HD476" s="8">
        <v>200.72</v>
      </c>
      <c r="HE476" s="8">
        <v>0.21</v>
      </c>
      <c r="HF476" s="8">
        <v>123.18</v>
      </c>
      <c r="HG476" s="8">
        <v>0.04</v>
      </c>
      <c r="HH476" s="8">
        <v>77.53</v>
      </c>
      <c r="HI476" s="8">
        <v>0.19</v>
      </c>
      <c r="HJ476" s="8">
        <v>226</v>
      </c>
      <c r="HK476" s="8">
        <v>0.05</v>
      </c>
      <c r="HL476" s="8">
        <v>108.65</v>
      </c>
      <c r="HM476" s="8">
        <v>0.05</v>
      </c>
      <c r="HN476" s="8">
        <v>109.78</v>
      </c>
      <c r="HO476" s="8">
        <v>0.05</v>
      </c>
      <c r="HP476" s="8">
        <v>1.096666667</v>
      </c>
      <c r="HQ476" s="8">
        <v>0.05</v>
      </c>
      <c r="HR476" s="8">
        <v>72.87</v>
      </c>
      <c r="HS476" s="8">
        <v>0.06</v>
      </c>
      <c r="HT476" s="8">
        <v>67.37</v>
      </c>
      <c r="HU476" s="8">
        <v>0.11</v>
      </c>
      <c r="HV476" s="8">
        <v>42.69</v>
      </c>
      <c r="HW476" s="8">
        <v>0.04</v>
      </c>
      <c r="HX476" s="8">
        <v>24.69</v>
      </c>
      <c r="HY476" s="8">
        <v>0.08</v>
      </c>
      <c r="HZ476" s="8">
        <v>72.28</v>
      </c>
      <c r="IA476" s="8">
        <v>0.06</v>
      </c>
      <c r="IB476" s="8">
        <v>70.28</v>
      </c>
      <c r="IC476" s="8">
        <v>0.1</v>
      </c>
      <c r="ID476" s="8">
        <v>42.29</v>
      </c>
      <c r="IE476" s="8">
        <v>0.04</v>
      </c>
      <c r="IF476" s="8">
        <v>27.98</v>
      </c>
      <c r="IG476" s="8">
        <v>7.0000000000000007E-2</v>
      </c>
      <c r="KB476" s="8">
        <v>273.14</v>
      </c>
      <c r="KC476" s="8">
        <v>0.15</v>
      </c>
      <c r="KD476" s="8">
        <v>183.24</v>
      </c>
      <c r="KE476" s="8">
        <v>0.19</v>
      </c>
      <c r="KF476" s="8">
        <v>123.59</v>
      </c>
      <c r="KG476" s="8">
        <v>0.04</v>
      </c>
      <c r="KH476" s="8">
        <v>59.65</v>
      </c>
      <c r="KI476" s="8">
        <v>0.21</v>
      </c>
      <c r="KJ476" s="8">
        <v>251.03</v>
      </c>
      <c r="KK476" s="8">
        <v>0.26</v>
      </c>
      <c r="KL476" s="8">
        <v>117.34</v>
      </c>
      <c r="KM476" s="8">
        <v>0.08</v>
      </c>
      <c r="KN476" s="8">
        <v>10.17</v>
      </c>
      <c r="KO476" s="8">
        <v>0.11</v>
      </c>
      <c r="KP476" s="8">
        <v>240</v>
      </c>
      <c r="KQ476" s="8">
        <v>0.05</v>
      </c>
      <c r="KR476" s="8">
        <v>114.29</v>
      </c>
      <c r="KS476" s="8">
        <v>0.18</v>
      </c>
      <c r="KT476" s="8">
        <v>114.07</v>
      </c>
      <c r="KU476" s="8">
        <v>0.05</v>
      </c>
      <c r="KV476" s="8">
        <v>-0.26</v>
      </c>
      <c r="KW476" s="8">
        <v>0.05</v>
      </c>
      <c r="KX476" s="8">
        <v>78.180000000000007</v>
      </c>
      <c r="KY476" s="8">
        <v>0.15</v>
      </c>
      <c r="KZ476" s="8">
        <v>46.14</v>
      </c>
      <c r="LA476" s="8">
        <v>0.09</v>
      </c>
      <c r="LB476" s="8">
        <v>3.35</v>
      </c>
      <c r="LC476" s="8">
        <v>0.75</v>
      </c>
      <c r="LD476" s="8">
        <v>77.849999999999994</v>
      </c>
      <c r="LE476" s="8">
        <v>0.12</v>
      </c>
      <c r="LF476" s="8">
        <v>71.47</v>
      </c>
      <c r="LG476" s="8">
        <v>0.12</v>
      </c>
      <c r="LH476" s="8">
        <v>45.93</v>
      </c>
      <c r="LI476" s="8">
        <v>0.08</v>
      </c>
      <c r="LJ476" s="8">
        <v>25.54</v>
      </c>
      <c r="LK476" s="8">
        <v>0.14000000000000001</v>
      </c>
      <c r="LL476" s="8">
        <v>114.06</v>
      </c>
      <c r="LM476" s="8">
        <v>0.18</v>
      </c>
      <c r="MP476" s="8">
        <v>111.64</v>
      </c>
      <c r="MQ476" s="8">
        <v>0.08</v>
      </c>
      <c r="MR476" s="8">
        <v>111.19</v>
      </c>
      <c r="MS476" s="8">
        <v>7.0000000000000007E-2</v>
      </c>
      <c r="MT476" s="8">
        <v>114.06</v>
      </c>
      <c r="MU476" s="8">
        <v>0.18</v>
      </c>
      <c r="MV476" s="8">
        <v>114.42</v>
      </c>
      <c r="MW476" s="8">
        <v>0.18</v>
      </c>
      <c r="MX476" s="8">
        <v>56.41</v>
      </c>
      <c r="MY476" s="8">
        <v>7.0000000000000007E-2</v>
      </c>
      <c r="MZ476" s="8">
        <v>57.06</v>
      </c>
      <c r="NA476" s="8">
        <v>0.06</v>
      </c>
      <c r="NB476" s="8">
        <v>56.92</v>
      </c>
      <c r="NC476" s="8">
        <v>0.06</v>
      </c>
      <c r="ND476" s="8">
        <v>56.63</v>
      </c>
      <c r="NE476" s="8">
        <v>0.05</v>
      </c>
      <c r="NF476" s="8">
        <v>56.69</v>
      </c>
      <c r="NG476" s="8">
        <v>0.04</v>
      </c>
      <c r="NJ476" s="8">
        <v>112.26</v>
      </c>
      <c r="NK476" s="8">
        <v>0.05</v>
      </c>
      <c r="NL476" s="8">
        <v>106.22</v>
      </c>
      <c r="NM476" s="8">
        <v>7.0000000000000007E-2</v>
      </c>
      <c r="NN476" s="8">
        <v>67.88</v>
      </c>
      <c r="NO476" s="8">
        <v>0.11</v>
      </c>
      <c r="NP476" s="8">
        <v>70.34</v>
      </c>
      <c r="NQ476" s="8">
        <v>0.11</v>
      </c>
      <c r="NR476" s="8">
        <v>183.31</v>
      </c>
      <c r="NS476" s="8">
        <v>0.23</v>
      </c>
      <c r="NT476" s="8">
        <v>111.46</v>
      </c>
      <c r="NU476" s="8">
        <v>0.16</v>
      </c>
      <c r="NV476" s="8">
        <v>106.31</v>
      </c>
      <c r="NW476" s="8">
        <v>0.1</v>
      </c>
      <c r="NX476" s="8">
        <v>49.73</v>
      </c>
      <c r="NY476" s="8">
        <v>0.64</v>
      </c>
      <c r="NZ476" s="8">
        <v>59.98</v>
      </c>
      <c r="OA476" s="8">
        <v>0.47</v>
      </c>
      <c r="OB476" s="8">
        <v>108.65</v>
      </c>
      <c r="OC476" s="8">
        <v>0.05</v>
      </c>
      <c r="OD476" s="8">
        <v>114.29</v>
      </c>
      <c r="OE476" s="8">
        <v>0.18</v>
      </c>
      <c r="OF476" s="8">
        <v>93.15</v>
      </c>
      <c r="OG476" s="8">
        <v>0.17</v>
      </c>
      <c r="OH476" s="8">
        <v>111.4</v>
      </c>
      <c r="OI476" s="8">
        <v>0.05</v>
      </c>
      <c r="OJ476" s="8">
        <v>111.62</v>
      </c>
      <c r="OK476" s="8">
        <v>0.05</v>
      </c>
      <c r="OL476" s="8">
        <v>113.63</v>
      </c>
      <c r="OM476" s="8">
        <v>0.1</v>
      </c>
      <c r="ON476" s="8">
        <v>114.17</v>
      </c>
      <c r="OO476" s="8">
        <v>0.13</v>
      </c>
      <c r="OP476" s="8">
        <v>111.19</v>
      </c>
      <c r="OQ476" s="8">
        <v>7.0000000000000007E-2</v>
      </c>
      <c r="OR476" s="8">
        <v>114.42</v>
      </c>
      <c r="OS476" s="8">
        <v>0.18</v>
      </c>
      <c r="PJ476" s="8">
        <v>112.81</v>
      </c>
      <c r="PK476" s="8">
        <v>0.08</v>
      </c>
      <c r="PL476" s="8">
        <v>107.17</v>
      </c>
      <c r="PM476" s="8">
        <v>0.11</v>
      </c>
      <c r="PN476" s="8">
        <v>111.64</v>
      </c>
      <c r="PO476" s="8">
        <v>0.08</v>
      </c>
      <c r="PP476" s="8">
        <v>114.06</v>
      </c>
      <c r="PQ476" s="8">
        <v>0.18</v>
      </c>
      <c r="QH476" s="8">
        <v>49.46</v>
      </c>
      <c r="QI476" s="8">
        <v>0.65</v>
      </c>
      <c r="QV476" s="8">
        <v>202.03</v>
      </c>
      <c r="QW476" s="8">
        <v>0.2</v>
      </c>
      <c r="QX476" s="8">
        <v>94.09</v>
      </c>
      <c r="QY476" s="8">
        <v>0.1</v>
      </c>
      <c r="QZ476" s="8">
        <v>93.63</v>
      </c>
      <c r="RA476" s="8">
        <v>0.08</v>
      </c>
      <c r="RB476" s="8">
        <v>75.19</v>
      </c>
      <c r="RC476" s="8">
        <v>0.06</v>
      </c>
      <c r="RD476" s="8">
        <v>75.569999999999993</v>
      </c>
      <c r="RE476" s="8">
        <v>0.06</v>
      </c>
      <c r="RF476" s="8">
        <v>75.08</v>
      </c>
      <c r="RG476" s="8">
        <v>0.06</v>
      </c>
      <c r="RH476" s="8">
        <v>75.7</v>
      </c>
      <c r="RI476" s="8">
        <v>7.0000000000000007E-2</v>
      </c>
      <c r="RJ476" s="8">
        <v>75.56</v>
      </c>
      <c r="RK476" s="8">
        <v>7.0000000000000007E-2</v>
      </c>
      <c r="RL476" s="8">
        <v>75.650000000000006</v>
      </c>
      <c r="RM476" s="8">
        <v>7.0000000000000007E-2</v>
      </c>
      <c r="RN476" s="8">
        <v>75.45</v>
      </c>
      <c r="RO476" s="8">
        <v>7.0000000000000007E-2</v>
      </c>
      <c r="RP476" s="8">
        <v>79.13</v>
      </c>
      <c r="RQ476" s="8">
        <v>0.1</v>
      </c>
      <c r="RR476" s="8">
        <v>76.81</v>
      </c>
      <c r="RS476" s="8">
        <v>7.0000000000000007E-2</v>
      </c>
      <c r="RT476" s="8">
        <v>76.819999999999993</v>
      </c>
      <c r="RU476" s="8">
        <v>0.06</v>
      </c>
      <c r="RV476" s="8">
        <v>78.08</v>
      </c>
      <c r="RW476" s="8">
        <v>0.11</v>
      </c>
      <c r="RX476" s="8">
        <v>78.14</v>
      </c>
      <c r="RY476" s="8">
        <v>0.09</v>
      </c>
      <c r="RZ476" s="8">
        <v>77.41</v>
      </c>
      <c r="SA476" s="8">
        <v>0.06</v>
      </c>
      <c r="SB476" s="8">
        <v>76.73</v>
      </c>
      <c r="SC476" s="8">
        <v>0.06</v>
      </c>
      <c r="SD476" s="8">
        <v>75.540000000000006</v>
      </c>
      <c r="SE476" s="8">
        <v>0.08</v>
      </c>
      <c r="SF476" s="8">
        <v>75.31</v>
      </c>
      <c r="SG476" s="8">
        <v>0.08</v>
      </c>
      <c r="SH476" s="8">
        <v>75.59</v>
      </c>
      <c r="SI476" s="8">
        <v>0.09</v>
      </c>
      <c r="SJ476" s="8">
        <v>75.040000000000006</v>
      </c>
      <c r="SK476" s="8">
        <v>7.0000000000000007E-2</v>
      </c>
      <c r="SL476" s="8">
        <v>75.3</v>
      </c>
      <c r="SM476" s="8">
        <v>7.0000000000000007E-2</v>
      </c>
      <c r="SN476" s="8">
        <v>75.209999999999994</v>
      </c>
      <c r="SO476" s="8">
        <v>7.0000000000000007E-2</v>
      </c>
      <c r="SP476" s="8">
        <v>75.23</v>
      </c>
      <c r="SQ476" s="8">
        <v>7.0000000000000007E-2</v>
      </c>
      <c r="SR476" s="8">
        <v>75.63</v>
      </c>
      <c r="SS476" s="8">
        <v>0.06</v>
      </c>
      <c r="ST476" s="8">
        <v>75.400000000000006</v>
      </c>
      <c r="SU476" s="8">
        <v>7.0000000000000007E-2</v>
      </c>
      <c r="SV476" s="8">
        <v>75.290000000000006</v>
      </c>
      <c r="SW476" s="8">
        <v>0.04</v>
      </c>
      <c r="SX476" s="8">
        <v>76.33</v>
      </c>
      <c r="SY476" s="8">
        <v>0.06</v>
      </c>
      <c r="SZ476" s="8">
        <v>76.37</v>
      </c>
      <c r="TA476" s="8">
        <v>0.08</v>
      </c>
      <c r="TD476" s="8">
        <v>75.09</v>
      </c>
      <c r="TE476" s="8">
        <v>0.06</v>
      </c>
      <c r="TF476" s="8">
        <v>75.349999999999994</v>
      </c>
      <c r="TG476" s="8">
        <v>0.06</v>
      </c>
      <c r="TH476" s="8">
        <v>75.56</v>
      </c>
      <c r="TI476" s="8">
        <v>7.0000000000000007E-2</v>
      </c>
      <c r="TJ476" s="8">
        <v>75.36</v>
      </c>
      <c r="TK476" s="8">
        <v>7.0000000000000007E-2</v>
      </c>
      <c r="TL476" s="8">
        <v>75.52</v>
      </c>
      <c r="TN476" s="8">
        <v>75.08</v>
      </c>
      <c r="TO476" s="8">
        <v>7.0000000000000007E-2</v>
      </c>
      <c r="TP476" s="8">
        <v>81.040000000000006</v>
      </c>
      <c r="TQ476" s="8">
        <v>0.06</v>
      </c>
      <c r="TR476" s="8">
        <v>81.489999999999995</v>
      </c>
      <c r="TS476" s="8">
        <v>7.0000000000000007E-2</v>
      </c>
      <c r="TT476" s="8">
        <v>78.709999999999994</v>
      </c>
      <c r="TU476" s="8">
        <v>0.08</v>
      </c>
      <c r="TV476" s="8">
        <v>75.36</v>
      </c>
      <c r="TW476" s="8">
        <v>0.08</v>
      </c>
      <c r="TX476" s="8">
        <v>75.27</v>
      </c>
      <c r="TY476" s="8">
        <v>7.0000000000000007E-2</v>
      </c>
      <c r="WJ476" s="8" t="s">
        <v>584</v>
      </c>
      <c r="WK476" s="8">
        <v>75.015000000000001</v>
      </c>
      <c r="WL476" s="8">
        <v>1.2E-2</v>
      </c>
      <c r="WM476" s="8">
        <v>62.003</v>
      </c>
      <c r="WN476" s="8">
        <v>2.3E-2</v>
      </c>
      <c r="WO476" s="8">
        <v>56.923999999999999</v>
      </c>
      <c r="WP476" s="8">
        <v>1.4E-2</v>
      </c>
      <c r="WQ476" s="8">
        <v>54.335999999999999</v>
      </c>
      <c r="WR476" s="8">
        <v>1.9E-2</v>
      </c>
      <c r="WS476" s="8">
        <v>94.981999999999999</v>
      </c>
      <c r="WT476" s="8">
        <v>1.7000000000000001E-2</v>
      </c>
      <c r="WU476" s="8">
        <v>75.004999999999995</v>
      </c>
      <c r="WV476" s="8">
        <v>2.1000000000000001E-2</v>
      </c>
      <c r="WW476" s="8">
        <v>2744</v>
      </c>
      <c r="WX476" s="8">
        <v>2.2999999999999998</v>
      </c>
      <c r="WY476" s="8">
        <v>2688.3</v>
      </c>
      <c r="WZ476" s="8">
        <v>2.2999999999999998</v>
      </c>
      <c r="XA476" s="8">
        <v>0.55600000000000005</v>
      </c>
      <c r="XB476" s="8">
        <v>2E-3</v>
      </c>
      <c r="XC476" s="8">
        <v>-0.249</v>
      </c>
      <c r="XD476" s="8">
        <v>2E-3</v>
      </c>
      <c r="XE476" s="8">
        <v>0.14299999999999999</v>
      </c>
      <c r="XF476" s="8">
        <v>3.0000000000000001E-3</v>
      </c>
      <c r="XG476" s="8">
        <v>1.5466</v>
      </c>
      <c r="XH476" s="8">
        <v>2.5999999999999999E-3</v>
      </c>
      <c r="XI476" s="8">
        <v>29.233000000000001</v>
      </c>
      <c r="XJ476" s="8">
        <v>1E-3</v>
      </c>
      <c r="XK476" s="8">
        <v>8851</v>
      </c>
      <c r="XL476" s="8">
        <v>25</v>
      </c>
      <c r="XM476" s="8">
        <v>1350</v>
      </c>
      <c r="XO476" s="1">
        <v>0</v>
      </c>
      <c r="XP476" s="2">
        <v>0</v>
      </c>
      <c r="XQ476" s="4">
        <v>13.029</v>
      </c>
      <c r="XR476" s="4">
        <v>0.23100000000000001</v>
      </c>
      <c r="XS476" s="45">
        <f t="shared" si="384"/>
        <v>1.327347602948042</v>
      </c>
      <c r="XT476" s="9">
        <f t="shared" si="374"/>
        <v>12578.538490778414</v>
      </c>
      <c r="XU476" s="46">
        <f t="shared" si="375"/>
        <v>175.59721587401577</v>
      </c>
      <c r="XV476" s="9">
        <f t="shared" si="385"/>
        <v>0</v>
      </c>
      <c r="XW476" s="9">
        <f t="shared" si="376"/>
        <v>0</v>
      </c>
      <c r="XX476" s="9">
        <f t="shared" si="377"/>
        <v>12578.538490778414</v>
      </c>
      <c r="XY476" s="15">
        <f t="shared" si="378"/>
        <v>8.779059612637358E-3</v>
      </c>
      <c r="XZ476" s="9">
        <f t="shared" si="379"/>
        <v>27.610583402646082</v>
      </c>
      <c r="YA476" s="9">
        <f t="shared" si="380"/>
        <v>55.596652397051955</v>
      </c>
      <c r="YB476" s="10">
        <v>14.099527392548945</v>
      </c>
      <c r="YC476" s="10">
        <v>13.088961020447725</v>
      </c>
      <c r="YD476" s="3">
        <v>1.3929470455526128E-2</v>
      </c>
      <c r="YE476" s="9">
        <v>38.162281892799435</v>
      </c>
      <c r="YF476" s="15">
        <v>8.779059612637358E-3</v>
      </c>
      <c r="YG476" s="9">
        <v>27.610583402646082</v>
      </c>
      <c r="YH476" s="15">
        <v>8.360515580943112E-3</v>
      </c>
      <c r="YI476" s="9">
        <v>22.743572842465387</v>
      </c>
      <c r="YJ476" s="9">
        <f t="shared" si="381"/>
        <v>75.015000000000001</v>
      </c>
      <c r="YK476" s="9">
        <f t="shared" si="382"/>
        <v>62.003009171880549</v>
      </c>
      <c r="YL476" s="9">
        <f t="shared" si="383"/>
        <v>22.42008221197765</v>
      </c>
      <c r="YM476" s="9">
        <f t="shared" si="357"/>
        <v>65288.919013254053</v>
      </c>
      <c r="YN476" s="9">
        <f t="shared" si="358"/>
        <v>58621.063860239221</v>
      </c>
      <c r="YO476" s="9">
        <f t="shared" si="359"/>
        <v>7501</v>
      </c>
      <c r="YP476" s="14">
        <f t="shared" si="360"/>
        <v>0.39211727482887032</v>
      </c>
      <c r="YQ476" s="9">
        <f t="shared" si="361"/>
        <v>61280.682311032069</v>
      </c>
      <c r="YR476" s="9">
        <f t="shared" si="362"/>
        <v>54612.827158017237</v>
      </c>
      <c r="YS476" s="10">
        <f t="shared" si="363"/>
        <v>6.9235885562119615</v>
      </c>
      <c r="YT476" s="15">
        <f t="shared" si="364"/>
        <v>0.15411350142070407</v>
      </c>
      <c r="YU476" s="16">
        <f t="shared" si="365"/>
        <v>-5.1905011906684315</v>
      </c>
      <c r="YV476" s="16">
        <f t="shared" si="366"/>
        <v>-19.418347602948046</v>
      </c>
      <c r="YW476" s="47">
        <f t="shared" si="367"/>
        <v>52.058790584715531</v>
      </c>
      <c r="YX476" s="5">
        <f t="shared" si="368"/>
        <v>65288.919013254053</v>
      </c>
      <c r="YY476" s="5">
        <f t="shared" si="369"/>
        <v>61219.879666257882</v>
      </c>
      <c r="YZ476" s="5">
        <f t="shared" si="370"/>
        <v>4069.0393469961682</v>
      </c>
      <c r="ZA476" s="5">
        <f t="shared" si="371"/>
        <v>0</v>
      </c>
      <c r="ZB476" s="5">
        <f t="shared" si="372"/>
        <v>65288.919013254053</v>
      </c>
      <c r="ZC476" s="6">
        <f t="shared" si="373"/>
        <v>1</v>
      </c>
    </row>
    <row r="477" spans="1:679" s="8" customFormat="1" x14ac:dyDescent="0.25">
      <c r="A477" s="8">
        <v>2</v>
      </c>
      <c r="B477" s="8" t="s">
        <v>160</v>
      </c>
      <c r="C477" s="8" t="s">
        <v>161</v>
      </c>
      <c r="D477" s="8" t="s">
        <v>160</v>
      </c>
      <c r="E477" s="8" t="s">
        <v>3314</v>
      </c>
      <c r="F477" s="8" t="s">
        <v>3316</v>
      </c>
      <c r="G477" s="8" t="s">
        <v>3316</v>
      </c>
      <c r="H477" s="8" t="s">
        <v>3325</v>
      </c>
      <c r="I477" s="8" t="s">
        <v>3310</v>
      </c>
      <c r="J477" s="8" t="s">
        <v>3310</v>
      </c>
      <c r="K477" s="8">
        <v>865</v>
      </c>
      <c r="L477" s="8">
        <v>5.75</v>
      </c>
      <c r="N477" s="7">
        <v>30</v>
      </c>
      <c r="O477" s="7">
        <v>0</v>
      </c>
      <c r="P477" s="8" t="s">
        <v>3369</v>
      </c>
      <c r="Q477" s="8" t="s">
        <v>133</v>
      </c>
      <c r="R477" s="8" t="s">
        <v>162</v>
      </c>
      <c r="S477" s="8" t="s">
        <v>119</v>
      </c>
      <c r="T477" s="8" t="s">
        <v>120</v>
      </c>
      <c r="U477" s="8" t="s">
        <v>135</v>
      </c>
      <c r="V477" s="8" t="s">
        <v>3378</v>
      </c>
      <c r="W477" s="8" t="s">
        <v>3382</v>
      </c>
      <c r="X477" s="8" t="s">
        <v>3388</v>
      </c>
      <c r="Y477" s="8" t="s">
        <v>3388</v>
      </c>
      <c r="Z477" s="8" t="s">
        <v>122</v>
      </c>
      <c r="AA477" s="8" t="s">
        <v>123</v>
      </c>
      <c r="AB477" s="8" t="s">
        <v>124</v>
      </c>
      <c r="AC477" s="8" t="s">
        <v>163</v>
      </c>
      <c r="AD477" s="8" t="s">
        <v>126</v>
      </c>
      <c r="AE477" s="8" t="s">
        <v>3393</v>
      </c>
      <c r="AF477" s="8" t="s">
        <v>127</v>
      </c>
      <c r="AG477" s="8">
        <v>75</v>
      </c>
      <c r="AH477" s="8">
        <v>62</v>
      </c>
      <c r="AI477" s="8">
        <v>95</v>
      </c>
      <c r="AJ477" s="8">
        <v>75</v>
      </c>
      <c r="AK477" s="8">
        <v>6.4</v>
      </c>
      <c r="AL477" s="8">
        <v>6.2</v>
      </c>
      <c r="AM477" s="8">
        <v>6.4</v>
      </c>
      <c r="AN477" s="8">
        <v>6.2</v>
      </c>
      <c r="AO477" s="8">
        <v>461.3</v>
      </c>
      <c r="AP477" s="8">
        <v>1.3</v>
      </c>
      <c r="AQ477" s="8">
        <v>16</v>
      </c>
      <c r="AR477" s="8">
        <v>0</v>
      </c>
      <c r="AS477" s="8">
        <v>56552</v>
      </c>
      <c r="AT477" s="8">
        <v>56</v>
      </c>
      <c r="AU477" s="8">
        <v>56167</v>
      </c>
      <c r="AV477" s="8">
        <v>343</v>
      </c>
      <c r="AW477" s="8">
        <v>9669</v>
      </c>
      <c r="AX477" s="8">
        <v>79</v>
      </c>
      <c r="AY477" s="8">
        <v>66230</v>
      </c>
      <c r="AZ477" s="8">
        <v>101</v>
      </c>
      <c r="BA477" s="8">
        <v>7.283624766</v>
      </c>
      <c r="BB477" s="8">
        <v>865</v>
      </c>
      <c r="CO477" s="8" t="s">
        <v>164</v>
      </c>
      <c r="CP477" s="8" t="s">
        <v>165</v>
      </c>
      <c r="CQ477" s="8">
        <v>75.003</v>
      </c>
      <c r="CR477" s="8">
        <v>8.9999999999999993E-3</v>
      </c>
      <c r="CS477" s="8">
        <v>61.994999999999997</v>
      </c>
      <c r="CT477" s="8">
        <v>1.4E-2</v>
      </c>
      <c r="CU477" s="8">
        <v>94.998999999999995</v>
      </c>
      <c r="CV477" s="8">
        <v>2.5999999999999999E-2</v>
      </c>
      <c r="CW477" s="8">
        <v>75.007000000000005</v>
      </c>
      <c r="CX477" s="8">
        <v>2.5999999999999999E-2</v>
      </c>
      <c r="CY477" s="8">
        <v>74.709999999999994</v>
      </c>
      <c r="CZ477" s="8">
        <v>0.12</v>
      </c>
      <c r="DA477" s="8">
        <v>56.08</v>
      </c>
      <c r="DB477" s="8">
        <v>0.04</v>
      </c>
      <c r="DC477" s="8">
        <v>60.19</v>
      </c>
      <c r="DD477" s="8">
        <v>0.02</v>
      </c>
      <c r="DE477" s="8">
        <v>0.14299999999999999</v>
      </c>
      <c r="DF477" s="8">
        <v>3.0000000000000001E-3</v>
      </c>
      <c r="DG477" s="8">
        <v>1.5476000000000001</v>
      </c>
      <c r="DH477" s="8">
        <v>2.3E-3</v>
      </c>
      <c r="DI477" s="8">
        <v>56552</v>
      </c>
      <c r="DJ477" s="8">
        <v>56</v>
      </c>
      <c r="DK477" s="8">
        <v>9669</v>
      </c>
      <c r="DL477" s="8">
        <v>79</v>
      </c>
      <c r="DM477" s="8">
        <v>7.2839999999999998</v>
      </c>
      <c r="DN477" s="8">
        <v>2.3E-2</v>
      </c>
      <c r="DU477" s="8">
        <v>461.3</v>
      </c>
      <c r="DV477" s="8">
        <v>2.8</v>
      </c>
      <c r="DW477" s="8">
        <v>462.1</v>
      </c>
      <c r="DX477" s="8">
        <v>2.8</v>
      </c>
      <c r="DY477" s="8">
        <v>458.9</v>
      </c>
      <c r="DZ477" s="8">
        <v>2.8</v>
      </c>
      <c r="EA477" s="8">
        <v>16</v>
      </c>
      <c r="EB477" s="8">
        <v>0.1</v>
      </c>
      <c r="EC477" s="8">
        <v>13.6</v>
      </c>
      <c r="ED477" s="8">
        <v>0</v>
      </c>
      <c r="EE477" s="8">
        <v>13.3</v>
      </c>
      <c r="EF477" s="8">
        <v>0</v>
      </c>
      <c r="EG477" s="8">
        <v>7316.2</v>
      </c>
      <c r="EH477" s="8">
        <v>57.6</v>
      </c>
      <c r="EI477" s="8">
        <v>3143.7</v>
      </c>
      <c r="EJ477" s="8">
        <v>67.8</v>
      </c>
      <c r="EK477" s="8">
        <v>1776.3</v>
      </c>
      <c r="EL477" s="8">
        <v>43.8</v>
      </c>
      <c r="EM477" s="8">
        <v>460</v>
      </c>
      <c r="EO477" s="8">
        <v>460</v>
      </c>
      <c r="EQ477" s="8">
        <v>460</v>
      </c>
      <c r="ES477" s="8">
        <v>3</v>
      </c>
      <c r="EU477" s="8">
        <v>2.9</v>
      </c>
      <c r="EW477" s="8">
        <v>2.8</v>
      </c>
      <c r="EY477" s="8">
        <v>0.5</v>
      </c>
      <c r="EZ477" s="8">
        <v>460</v>
      </c>
      <c r="FB477" s="8">
        <v>460</v>
      </c>
      <c r="FD477" s="8">
        <v>460</v>
      </c>
      <c r="FF477" s="8">
        <v>5.6</v>
      </c>
      <c r="FH477" s="8">
        <v>5.2</v>
      </c>
      <c r="FJ477" s="8">
        <v>4.8</v>
      </c>
      <c r="FL477" s="8">
        <v>3560</v>
      </c>
      <c r="FN477" s="8">
        <v>0.85</v>
      </c>
      <c r="FO477" s="8">
        <v>460</v>
      </c>
      <c r="FP477" s="8">
        <v>460</v>
      </c>
      <c r="FQ477" s="8">
        <v>460</v>
      </c>
      <c r="FR477" s="8">
        <v>5.6</v>
      </c>
      <c r="FS477" s="8">
        <v>5</v>
      </c>
      <c r="FT477" s="8">
        <v>4.7</v>
      </c>
      <c r="FU477" s="8">
        <v>3420</v>
      </c>
      <c r="FV477" s="8">
        <v>0.84</v>
      </c>
      <c r="FW477" s="8">
        <v>460.3</v>
      </c>
      <c r="FY477" s="8">
        <v>1.6</v>
      </c>
      <c r="GA477" s="8">
        <v>702.9</v>
      </c>
      <c r="GC477" s="8">
        <v>85</v>
      </c>
      <c r="GE477" s="8">
        <v>9087.9</v>
      </c>
      <c r="GT477" s="8">
        <v>250.67</v>
      </c>
      <c r="GU477" s="8">
        <v>0.14000000000000001</v>
      </c>
      <c r="GV477" s="8">
        <v>116.24</v>
      </c>
      <c r="GW477" s="8">
        <v>7.0000000000000007E-2</v>
      </c>
      <c r="GX477" s="8">
        <v>117.24</v>
      </c>
      <c r="GY477" s="8">
        <v>0.04</v>
      </c>
      <c r="GZ477" s="8">
        <v>1</v>
      </c>
      <c r="HA477" s="8">
        <v>0.05</v>
      </c>
      <c r="HB477" s="8">
        <v>279.58999999999997</v>
      </c>
      <c r="HC477" s="8">
        <v>0.15</v>
      </c>
      <c r="HD477" s="8">
        <v>188.75</v>
      </c>
      <c r="HE477" s="8">
        <v>7.0000000000000007E-2</v>
      </c>
      <c r="HF477" s="8">
        <v>125.34</v>
      </c>
      <c r="HG477" s="8">
        <v>0.04</v>
      </c>
      <c r="HH477" s="8">
        <v>63.41</v>
      </c>
      <c r="HI477" s="8">
        <v>7.0000000000000007E-2</v>
      </c>
      <c r="HJ477" s="8">
        <v>243.5</v>
      </c>
      <c r="HK477" s="8">
        <v>0.05</v>
      </c>
      <c r="HL477" s="8">
        <v>113.39</v>
      </c>
      <c r="HM477" s="8">
        <v>0.05</v>
      </c>
      <c r="HN477" s="8">
        <v>115.12</v>
      </c>
      <c r="HO477" s="8">
        <v>0.05</v>
      </c>
      <c r="HP477" s="8">
        <v>1.703333333</v>
      </c>
      <c r="HQ477" s="8">
        <v>0.05</v>
      </c>
      <c r="HR477" s="8">
        <v>76.209999999999994</v>
      </c>
      <c r="HS477" s="8">
        <v>0.03</v>
      </c>
      <c r="HT477" s="8">
        <v>49.89</v>
      </c>
      <c r="HU477" s="8">
        <v>0.22</v>
      </c>
      <c r="HV477" s="8">
        <v>44.88</v>
      </c>
      <c r="HW477" s="8">
        <v>0.02</v>
      </c>
      <c r="HX477" s="8">
        <v>5.01</v>
      </c>
      <c r="HY477" s="8">
        <v>0.23</v>
      </c>
      <c r="HZ477" s="8">
        <v>75.59</v>
      </c>
      <c r="IA477" s="8">
        <v>0.03</v>
      </c>
      <c r="IB477" s="8">
        <v>57.35</v>
      </c>
      <c r="IC477" s="8">
        <v>0.1</v>
      </c>
      <c r="ID477" s="8">
        <v>44.48</v>
      </c>
      <c r="IE477" s="8">
        <v>0.02</v>
      </c>
      <c r="IF477" s="8">
        <v>12.87</v>
      </c>
      <c r="IG477" s="8">
        <v>0.11</v>
      </c>
      <c r="KB477" s="8">
        <v>285.33999999999997</v>
      </c>
      <c r="KC477" s="8">
        <v>0.16</v>
      </c>
      <c r="KD477" s="8">
        <v>188.57</v>
      </c>
      <c r="KE477" s="8">
        <v>0.16</v>
      </c>
      <c r="KF477" s="8">
        <v>126.89</v>
      </c>
      <c r="KG477" s="8">
        <v>0.04</v>
      </c>
      <c r="KH477" s="8">
        <v>61.69</v>
      </c>
      <c r="KI477" s="8">
        <v>0.17</v>
      </c>
      <c r="KJ477" s="8">
        <v>270.01</v>
      </c>
      <c r="KK477" s="8">
        <v>0.28000000000000003</v>
      </c>
      <c r="KL477" s="8">
        <v>122.73</v>
      </c>
      <c r="KM477" s="8">
        <v>0.08</v>
      </c>
      <c r="KN477" s="8">
        <v>22.43</v>
      </c>
      <c r="KO477" s="8">
        <v>0.06</v>
      </c>
      <c r="KP477" s="8">
        <v>258.60000000000002</v>
      </c>
      <c r="KQ477" s="8">
        <v>0.05</v>
      </c>
      <c r="KR477" s="8">
        <v>106.73</v>
      </c>
      <c r="KS477" s="8">
        <v>0.06</v>
      </c>
      <c r="KT477" s="8">
        <v>119.52</v>
      </c>
      <c r="KU477" s="8">
        <v>0.05</v>
      </c>
      <c r="KV477" s="8">
        <v>12.77</v>
      </c>
      <c r="KW477" s="8">
        <v>0.05</v>
      </c>
      <c r="KX477" s="8">
        <v>77.72</v>
      </c>
      <c r="KY477" s="8">
        <v>0.14000000000000001</v>
      </c>
      <c r="KZ477" s="8">
        <v>45.84</v>
      </c>
      <c r="LA477" s="8">
        <v>0.09</v>
      </c>
      <c r="LB477" s="8">
        <v>2.88</v>
      </c>
      <c r="LC477" s="8">
        <v>0.54</v>
      </c>
      <c r="LD477" s="8">
        <v>77.38</v>
      </c>
      <c r="LE477" s="8">
        <v>0.1</v>
      </c>
      <c r="LF477" s="8">
        <v>58.94</v>
      </c>
      <c r="LG477" s="8">
        <v>0.09</v>
      </c>
      <c r="LH477" s="8">
        <v>45.63</v>
      </c>
      <c r="LI477" s="8">
        <v>0.06</v>
      </c>
      <c r="LJ477" s="8">
        <v>13.31</v>
      </c>
      <c r="LK477" s="8">
        <v>0.12</v>
      </c>
      <c r="LL477" s="8">
        <v>106.55</v>
      </c>
      <c r="LM477" s="8">
        <v>0.06</v>
      </c>
      <c r="MP477" s="8">
        <v>115.97</v>
      </c>
      <c r="MQ477" s="8">
        <v>7.0000000000000007E-2</v>
      </c>
      <c r="MR477" s="8">
        <v>115.6</v>
      </c>
      <c r="MS477" s="8">
        <v>7.0000000000000007E-2</v>
      </c>
      <c r="MT477" s="8">
        <v>106.55</v>
      </c>
      <c r="MU477" s="8">
        <v>0.06</v>
      </c>
      <c r="MV477" s="8">
        <v>107.1</v>
      </c>
      <c r="MW477" s="8">
        <v>7.0000000000000007E-2</v>
      </c>
      <c r="MX477" s="8">
        <v>55.64</v>
      </c>
      <c r="MY477" s="8">
        <v>0.06</v>
      </c>
      <c r="MZ477" s="8">
        <v>56.19</v>
      </c>
      <c r="NA477" s="8">
        <v>0.05</v>
      </c>
      <c r="NB477" s="8">
        <v>56.01</v>
      </c>
      <c r="NC477" s="8">
        <v>0.04</v>
      </c>
      <c r="ND477" s="8">
        <v>55.7</v>
      </c>
      <c r="NE477" s="8">
        <v>0.04</v>
      </c>
      <c r="NF477" s="8">
        <v>55.77</v>
      </c>
      <c r="NG477" s="8">
        <v>0.04</v>
      </c>
      <c r="NJ477" s="8">
        <v>116.13</v>
      </c>
      <c r="NK477" s="8">
        <v>0.06</v>
      </c>
      <c r="NL477" s="8">
        <v>110.6</v>
      </c>
      <c r="NM477" s="8">
        <v>0.1</v>
      </c>
      <c r="NN477" s="8">
        <v>51.02</v>
      </c>
      <c r="NO477" s="8">
        <v>0.33</v>
      </c>
      <c r="NP477" s="8">
        <v>57.3</v>
      </c>
      <c r="NQ477" s="8">
        <v>0.12</v>
      </c>
      <c r="NR477" s="8">
        <v>188.41</v>
      </c>
      <c r="NS477" s="8">
        <v>0.2</v>
      </c>
      <c r="NT477" s="8">
        <v>104.18</v>
      </c>
      <c r="NU477" s="8">
        <v>0.06</v>
      </c>
      <c r="NV477" s="8">
        <v>99.64</v>
      </c>
      <c r="NW477" s="8">
        <v>0.05</v>
      </c>
      <c r="NX477" s="8">
        <v>48.99</v>
      </c>
      <c r="NY477" s="8">
        <v>0.43</v>
      </c>
      <c r="NZ477" s="8">
        <v>59.25</v>
      </c>
      <c r="OA477" s="8">
        <v>0.4</v>
      </c>
      <c r="OB477" s="8">
        <v>113.39</v>
      </c>
      <c r="OC477" s="8">
        <v>0.05</v>
      </c>
      <c r="OD477" s="8">
        <v>106.73</v>
      </c>
      <c r="OE477" s="8">
        <v>0.06</v>
      </c>
      <c r="OF477" s="8">
        <v>92.94</v>
      </c>
      <c r="OG477" s="8">
        <v>0.2</v>
      </c>
      <c r="OH477" s="8">
        <v>115.06</v>
      </c>
      <c r="OI477" s="8">
        <v>7.0000000000000007E-2</v>
      </c>
      <c r="OJ477" s="8">
        <v>116.26</v>
      </c>
      <c r="OK477" s="8">
        <v>0.05</v>
      </c>
      <c r="OL477" s="8">
        <v>107.75</v>
      </c>
      <c r="OM477" s="8">
        <v>0.06</v>
      </c>
      <c r="ON477" s="8">
        <v>108.44</v>
      </c>
      <c r="OO477" s="8">
        <v>0.08</v>
      </c>
      <c r="OP477" s="8">
        <v>115.6</v>
      </c>
      <c r="OQ477" s="8">
        <v>7.0000000000000007E-2</v>
      </c>
      <c r="OR477" s="8">
        <v>107.1</v>
      </c>
      <c r="OS477" s="8">
        <v>7.0000000000000007E-2</v>
      </c>
      <c r="PJ477" s="8">
        <v>116.24</v>
      </c>
      <c r="PK477" s="8">
        <v>7.0000000000000007E-2</v>
      </c>
      <c r="PL477" s="8">
        <v>100.3</v>
      </c>
      <c r="PM477" s="8">
        <v>0.04</v>
      </c>
      <c r="PN477" s="8">
        <v>115.97</v>
      </c>
      <c r="PO477" s="8">
        <v>7.0000000000000007E-2</v>
      </c>
      <c r="PP477" s="8">
        <v>106.55</v>
      </c>
      <c r="PQ477" s="8">
        <v>0.06</v>
      </c>
      <c r="QH477" s="8">
        <v>48.72</v>
      </c>
      <c r="QI477" s="8">
        <v>0.46</v>
      </c>
      <c r="QV477" s="8">
        <v>189.72</v>
      </c>
      <c r="QW477" s="8">
        <v>0.09</v>
      </c>
      <c r="QX477" s="8">
        <v>93.64</v>
      </c>
      <c r="QY477" s="8">
        <v>0.1</v>
      </c>
      <c r="QZ477" s="8">
        <v>93.18</v>
      </c>
      <c r="RA477" s="8">
        <v>0.1</v>
      </c>
      <c r="RB477" s="8">
        <v>75.010000000000005</v>
      </c>
      <c r="RC477" s="8">
        <v>7.0000000000000007E-2</v>
      </c>
      <c r="RD477" s="8">
        <v>75.41</v>
      </c>
      <c r="RE477" s="8">
        <v>0.05</v>
      </c>
      <c r="RF477" s="8">
        <v>75.010000000000005</v>
      </c>
      <c r="RG477" s="8">
        <v>0.06</v>
      </c>
      <c r="RH477" s="8">
        <v>75.41</v>
      </c>
      <c r="RI477" s="8">
        <v>0.08</v>
      </c>
      <c r="RJ477" s="8">
        <v>75.31</v>
      </c>
      <c r="RK477" s="8">
        <v>7.0000000000000007E-2</v>
      </c>
      <c r="RL477" s="8">
        <v>75.400000000000006</v>
      </c>
      <c r="RM477" s="8">
        <v>0.08</v>
      </c>
      <c r="RN477" s="8">
        <v>75.239999999999995</v>
      </c>
      <c r="RO477" s="8">
        <v>7.0000000000000007E-2</v>
      </c>
      <c r="RP477" s="8">
        <v>79.180000000000007</v>
      </c>
      <c r="RQ477" s="8">
        <v>0.08</v>
      </c>
      <c r="RR477" s="8">
        <v>76.84</v>
      </c>
      <c r="RS477" s="8">
        <v>0.06</v>
      </c>
      <c r="RT477" s="8">
        <v>76.83</v>
      </c>
      <c r="RU477" s="8">
        <v>0.06</v>
      </c>
      <c r="RV477" s="8">
        <v>78.099999999999994</v>
      </c>
      <c r="RW477" s="8">
        <v>0.11</v>
      </c>
      <c r="RX477" s="8">
        <v>78.06</v>
      </c>
      <c r="RY477" s="8">
        <v>0.1</v>
      </c>
      <c r="RZ477" s="8">
        <v>77.33</v>
      </c>
      <c r="SA477" s="8">
        <v>7.0000000000000007E-2</v>
      </c>
      <c r="SB477" s="8">
        <v>76.7</v>
      </c>
      <c r="SC477" s="8">
        <v>7.0000000000000007E-2</v>
      </c>
      <c r="SD477" s="8">
        <v>75.569999999999993</v>
      </c>
      <c r="SE477" s="8">
        <v>7.0000000000000007E-2</v>
      </c>
      <c r="SF477" s="8">
        <v>75.2</v>
      </c>
      <c r="SG477" s="8">
        <v>0.09</v>
      </c>
      <c r="SH477" s="8">
        <v>75.53</v>
      </c>
      <c r="SI477" s="8">
        <v>0.08</v>
      </c>
      <c r="SJ477" s="8">
        <v>75.05</v>
      </c>
      <c r="SK477" s="8">
        <v>0.08</v>
      </c>
      <c r="SL477" s="8">
        <v>75.430000000000007</v>
      </c>
      <c r="SM477" s="8">
        <v>0.06</v>
      </c>
      <c r="SN477" s="8">
        <v>75.290000000000006</v>
      </c>
      <c r="SO477" s="8">
        <v>0.06</v>
      </c>
      <c r="SP477" s="8">
        <v>75.319999999999993</v>
      </c>
      <c r="SQ477" s="8">
        <v>0.06</v>
      </c>
      <c r="SR477" s="8">
        <v>75.680000000000007</v>
      </c>
      <c r="SS477" s="8">
        <v>0.05</v>
      </c>
      <c r="ST477" s="8">
        <v>75.53</v>
      </c>
      <c r="SU477" s="8">
        <v>0.06</v>
      </c>
      <c r="SV477" s="8">
        <v>75.3</v>
      </c>
      <c r="SW477" s="8">
        <v>0.03</v>
      </c>
      <c r="SX477" s="8">
        <v>76.349999999999994</v>
      </c>
      <c r="SY477" s="8">
        <v>0.06</v>
      </c>
      <c r="SZ477" s="8">
        <v>76.39</v>
      </c>
      <c r="TA477" s="8">
        <v>7.0000000000000007E-2</v>
      </c>
      <c r="TD477" s="8">
        <v>75.010000000000005</v>
      </c>
      <c r="TE477" s="8">
        <v>7.0000000000000007E-2</v>
      </c>
      <c r="TF477" s="8">
        <v>75.41</v>
      </c>
      <c r="TG477" s="8">
        <v>0.06</v>
      </c>
      <c r="TH477" s="8">
        <v>75.61</v>
      </c>
      <c r="TI477" s="8">
        <v>7.0000000000000007E-2</v>
      </c>
      <c r="TJ477" s="8">
        <v>75.41</v>
      </c>
      <c r="TK477" s="8">
        <v>7.0000000000000007E-2</v>
      </c>
      <c r="TL477" s="8">
        <v>75.58</v>
      </c>
      <c r="TN477" s="8">
        <v>75.13</v>
      </c>
      <c r="TO477" s="8">
        <v>0.06</v>
      </c>
      <c r="TP477" s="8">
        <v>81.010000000000005</v>
      </c>
      <c r="TQ477" s="8">
        <v>0.06</v>
      </c>
      <c r="TR477" s="8">
        <v>81.44</v>
      </c>
      <c r="TS477" s="8">
        <v>0.08</v>
      </c>
      <c r="TT477" s="8">
        <v>78.63</v>
      </c>
      <c r="TU477" s="8">
        <v>0.1</v>
      </c>
      <c r="TV477" s="8">
        <v>75.36</v>
      </c>
      <c r="TW477" s="8">
        <v>0.08</v>
      </c>
      <c r="TX477" s="8">
        <v>75.39</v>
      </c>
      <c r="TY477" s="8">
        <v>0.06</v>
      </c>
      <c r="WJ477" s="8" t="s">
        <v>584</v>
      </c>
      <c r="WK477" s="8">
        <v>75.003</v>
      </c>
      <c r="WL477" s="8">
        <v>8.9999999999999993E-3</v>
      </c>
      <c r="WM477" s="8">
        <v>61.994999999999997</v>
      </c>
      <c r="WN477" s="8">
        <v>1.4E-2</v>
      </c>
      <c r="WO477" s="8">
        <v>56.241</v>
      </c>
      <c r="WP477" s="8">
        <v>1.0999999999999999E-2</v>
      </c>
      <c r="WQ477" s="8">
        <v>53.767000000000003</v>
      </c>
      <c r="WR477" s="8">
        <v>1.2999999999999999E-2</v>
      </c>
      <c r="WS477" s="8">
        <v>94.998999999999995</v>
      </c>
      <c r="WT477" s="8">
        <v>2.5999999999999999E-2</v>
      </c>
      <c r="WU477" s="8">
        <v>75.007000000000005</v>
      </c>
      <c r="WV477" s="8">
        <v>2.5999999999999999E-2</v>
      </c>
      <c r="WW477" s="8">
        <v>2743.8</v>
      </c>
      <c r="WX477" s="8">
        <v>2.1</v>
      </c>
      <c r="WY477" s="8">
        <v>2690.7</v>
      </c>
      <c r="WZ477" s="8">
        <v>2.1</v>
      </c>
      <c r="XA477" s="8">
        <v>0.55500000000000005</v>
      </c>
      <c r="XB477" s="8">
        <v>3.0000000000000001E-3</v>
      </c>
      <c r="XC477" s="8">
        <v>-0.249</v>
      </c>
      <c r="XD477" s="8">
        <v>2E-3</v>
      </c>
      <c r="XE477" s="8">
        <v>0.14299999999999999</v>
      </c>
      <c r="XF477" s="8">
        <v>3.0000000000000001E-3</v>
      </c>
      <c r="XG477" s="8">
        <v>1.5476000000000001</v>
      </c>
      <c r="XH477" s="8">
        <v>2.3E-3</v>
      </c>
      <c r="XI477" s="8">
        <v>29.225000000000001</v>
      </c>
      <c r="XJ477" s="8">
        <v>1E-3</v>
      </c>
      <c r="XK477" s="8">
        <v>9093</v>
      </c>
      <c r="XL477" s="8">
        <v>26</v>
      </c>
      <c r="XM477" s="8">
        <v>1320</v>
      </c>
      <c r="XO477" s="1">
        <v>0</v>
      </c>
      <c r="XP477" s="2">
        <v>0</v>
      </c>
      <c r="XQ477" s="4">
        <v>13.029</v>
      </c>
      <c r="XR477" s="4">
        <v>0.23100000000000001</v>
      </c>
      <c r="XS477" s="45">
        <f t="shared" si="384"/>
        <v>1.2918815838433897</v>
      </c>
      <c r="XT477" s="9">
        <f t="shared" si="374"/>
        <v>12595.471892233649</v>
      </c>
      <c r="XU477" s="46">
        <f t="shared" si="375"/>
        <v>175.43787732283465</v>
      </c>
      <c r="XV477" s="9">
        <f t="shared" si="385"/>
        <v>0</v>
      </c>
      <c r="XW477" s="9">
        <f t="shared" si="376"/>
        <v>0</v>
      </c>
      <c r="XX477" s="9">
        <f t="shared" si="377"/>
        <v>12595.471892233649</v>
      </c>
      <c r="XY477" s="15">
        <f t="shared" si="378"/>
        <v>8.7766198271119773E-3</v>
      </c>
      <c r="XZ477" s="9">
        <f t="shared" si="379"/>
        <v>27.604986767266247</v>
      </c>
      <c r="YA477" s="9">
        <f t="shared" si="380"/>
        <v>54.949118416156608</v>
      </c>
      <c r="YB477" s="10">
        <v>14.09994038429449</v>
      </c>
      <c r="YC477" s="10">
        <v>13.070411446950979</v>
      </c>
      <c r="YD477" s="3">
        <v>1.3927153121103019E-2</v>
      </c>
      <c r="YE477" s="9">
        <v>38.163910596482438</v>
      </c>
      <c r="YF477" s="15">
        <v>8.7766198271119773E-3</v>
      </c>
      <c r="YG477" s="9">
        <v>27.604986767266247</v>
      </c>
      <c r="YH477" s="15">
        <v>8.2004754427214364E-3</v>
      </c>
      <c r="YI477" s="9">
        <v>22.403318549809541</v>
      </c>
      <c r="YJ477" s="9">
        <f t="shared" si="381"/>
        <v>75.003</v>
      </c>
      <c r="YK477" s="9">
        <f t="shared" si="382"/>
        <v>61.995009145703918</v>
      </c>
      <c r="YL477" s="9">
        <f t="shared" si="383"/>
        <v>22.088563214504902</v>
      </c>
      <c r="YM477" s="9">
        <f t="shared" si="357"/>
        <v>69481.957804461214</v>
      </c>
      <c r="YN477" s="9">
        <f t="shared" si="358"/>
        <v>60621.144436675546</v>
      </c>
      <c r="YO477" s="9">
        <f t="shared" si="359"/>
        <v>7773</v>
      </c>
      <c r="YP477" s="14">
        <f t="shared" si="360"/>
        <v>0.38181493208149991</v>
      </c>
      <c r="YQ477" s="9">
        <f t="shared" si="361"/>
        <v>65575.567279764044</v>
      </c>
      <c r="YR477" s="9">
        <f t="shared" si="362"/>
        <v>56714.753911978383</v>
      </c>
      <c r="YS477" s="10">
        <f t="shared" si="363"/>
        <v>7.2116537204183482</v>
      </c>
      <c r="YT477" s="15">
        <f t="shared" si="364"/>
        <v>0.14801278782871105</v>
      </c>
      <c r="YU477" s="16">
        <f t="shared" si="365"/>
        <v>-5.5164235527613457</v>
      </c>
      <c r="YV477" s="16">
        <f t="shared" si="366"/>
        <v>-20.053881583843392</v>
      </c>
      <c r="YW477" s="47">
        <f t="shared" si="367"/>
        <v>51.465227017778723</v>
      </c>
      <c r="YX477" s="5">
        <f t="shared" si="368"/>
        <v>69481.957804461214</v>
      </c>
      <c r="YY477" s="5">
        <f t="shared" si="369"/>
        <v>65517.465825701052</v>
      </c>
      <c r="YZ477" s="5">
        <f t="shared" si="370"/>
        <v>3964.4919787601589</v>
      </c>
      <c r="ZA477" s="5">
        <f t="shared" si="371"/>
        <v>0</v>
      </c>
      <c r="ZB477" s="5">
        <f t="shared" si="372"/>
        <v>69481.957804461214</v>
      </c>
      <c r="ZC477" s="6">
        <f t="shared" si="373"/>
        <v>1</v>
      </c>
    </row>
    <row r="478" spans="1:679" s="8" customFormat="1" x14ac:dyDescent="0.25">
      <c r="A478" s="8">
        <v>2</v>
      </c>
      <c r="B478" s="8" t="s">
        <v>166</v>
      </c>
      <c r="C478" s="8" t="s">
        <v>167</v>
      </c>
      <c r="D478" s="8" t="s">
        <v>166</v>
      </c>
      <c r="E478" s="8" t="s">
        <v>3314</v>
      </c>
      <c r="F478" s="8" t="s">
        <v>3316</v>
      </c>
      <c r="G478" s="8" t="s">
        <v>3316</v>
      </c>
      <c r="H478" s="8" t="s">
        <v>3325</v>
      </c>
      <c r="I478" s="8" t="s">
        <v>3310</v>
      </c>
      <c r="J478" s="8" t="s">
        <v>3310</v>
      </c>
      <c r="K478" s="8">
        <v>848</v>
      </c>
      <c r="L478" s="8">
        <v>5.75</v>
      </c>
      <c r="N478" s="7">
        <v>0</v>
      </c>
      <c r="O478" s="7">
        <v>0</v>
      </c>
      <c r="P478" s="8" t="s">
        <v>3369</v>
      </c>
      <c r="Q478" s="8" t="s">
        <v>168</v>
      </c>
      <c r="R478" s="8" t="s">
        <v>169</v>
      </c>
      <c r="S478" s="8" t="s">
        <v>119</v>
      </c>
      <c r="T478" s="8" t="s">
        <v>120</v>
      </c>
      <c r="U478" s="8" t="s">
        <v>135</v>
      </c>
      <c r="V478" s="8" t="s">
        <v>3378</v>
      </c>
      <c r="W478" s="8" t="s">
        <v>3382</v>
      </c>
      <c r="X478" s="8" t="s">
        <v>3388</v>
      </c>
      <c r="Y478" s="8" t="s">
        <v>3388</v>
      </c>
      <c r="Z478" s="8" t="s">
        <v>122</v>
      </c>
      <c r="AA478" s="8" t="s">
        <v>123</v>
      </c>
      <c r="AB478" s="8" t="s">
        <v>124</v>
      </c>
      <c r="AC478" s="8" t="s">
        <v>136</v>
      </c>
      <c r="AD478" s="8" t="s">
        <v>126</v>
      </c>
      <c r="AE478" s="8" t="s">
        <v>3393</v>
      </c>
      <c r="AF478" s="8" t="s">
        <v>127</v>
      </c>
      <c r="AG478" s="8">
        <v>75</v>
      </c>
      <c r="AH478" s="8">
        <v>62</v>
      </c>
      <c r="AI478" s="8">
        <v>95</v>
      </c>
      <c r="AJ478" s="8">
        <v>75</v>
      </c>
      <c r="AK478" s="8">
        <v>7.36</v>
      </c>
      <c r="AL478" s="8">
        <v>7.13</v>
      </c>
      <c r="AM478" s="8">
        <v>6.4</v>
      </c>
      <c r="AN478" s="8">
        <v>6.2</v>
      </c>
      <c r="AO478" s="8">
        <v>461.1</v>
      </c>
      <c r="AP478" s="8">
        <v>1.2</v>
      </c>
      <c r="AQ478" s="8">
        <v>15.3</v>
      </c>
      <c r="AR478" s="8">
        <v>0</v>
      </c>
      <c r="AS478" s="8">
        <v>58963</v>
      </c>
      <c r="AT478" s="8">
        <v>71</v>
      </c>
      <c r="AU478" s="8">
        <v>58196</v>
      </c>
      <c r="AV478" s="8">
        <v>371</v>
      </c>
      <c r="AW478" s="8">
        <v>11529</v>
      </c>
      <c r="AX478" s="8">
        <v>182</v>
      </c>
      <c r="AY478" s="8">
        <v>70504</v>
      </c>
      <c r="AZ478" s="8">
        <v>175</v>
      </c>
      <c r="BA478" s="8">
        <v>8.3102310230000001</v>
      </c>
      <c r="BB478" s="8">
        <v>865</v>
      </c>
      <c r="CO478" s="8" t="s">
        <v>170</v>
      </c>
      <c r="CP478" s="8" t="s">
        <v>171</v>
      </c>
      <c r="CQ478" s="8">
        <v>74.989999999999995</v>
      </c>
      <c r="CR478" s="8">
        <v>1.2E-2</v>
      </c>
      <c r="CS478" s="8">
        <v>62.002000000000002</v>
      </c>
      <c r="CT478" s="8">
        <v>2.5000000000000001E-2</v>
      </c>
      <c r="CU478" s="8">
        <v>95.004999999999995</v>
      </c>
      <c r="CV478" s="8">
        <v>1.0999999999999999E-2</v>
      </c>
      <c r="CW478" s="8">
        <v>75.004999999999995</v>
      </c>
      <c r="CX478" s="8">
        <v>3.1E-2</v>
      </c>
      <c r="CY478" s="8">
        <v>74.72</v>
      </c>
      <c r="CZ478" s="8">
        <v>0.12</v>
      </c>
      <c r="DA478" s="8">
        <v>55.61</v>
      </c>
      <c r="DB478" s="8">
        <v>0.05</v>
      </c>
      <c r="DC478" s="8">
        <v>59.78</v>
      </c>
      <c r="DD478" s="8">
        <v>0.01</v>
      </c>
      <c r="DE478" s="8">
        <v>0.2</v>
      </c>
      <c r="DF478" s="8">
        <v>4.0000000000000001E-3</v>
      </c>
      <c r="DG478" s="8">
        <v>1.0656000000000001</v>
      </c>
      <c r="DH478" s="8">
        <v>2.7000000000000001E-3</v>
      </c>
      <c r="DI478" s="8">
        <v>58963</v>
      </c>
      <c r="DJ478" s="8">
        <v>71</v>
      </c>
      <c r="DK478" s="8">
        <v>11529</v>
      </c>
      <c r="DL478" s="8">
        <v>182</v>
      </c>
      <c r="DM478" s="8">
        <v>8.3109999999999999</v>
      </c>
      <c r="DN478" s="8">
        <v>3.1E-2</v>
      </c>
      <c r="DU478" s="8">
        <v>461.1</v>
      </c>
      <c r="DV478" s="8">
        <v>2.5</v>
      </c>
      <c r="DW478" s="8">
        <v>461.8</v>
      </c>
      <c r="DX478" s="8">
        <v>2.5</v>
      </c>
      <c r="DY478" s="8">
        <v>458.9</v>
      </c>
      <c r="DZ478" s="8">
        <v>2.4</v>
      </c>
      <c r="EA478" s="8">
        <v>15.3</v>
      </c>
      <c r="EB478" s="8">
        <v>0.1</v>
      </c>
      <c r="EC478" s="8">
        <v>13</v>
      </c>
      <c r="ED478" s="8">
        <v>0</v>
      </c>
      <c r="EE478" s="8">
        <v>12.7</v>
      </c>
      <c r="EF478" s="8">
        <v>0.1</v>
      </c>
      <c r="EG478" s="8">
        <v>6961.3</v>
      </c>
      <c r="EH478" s="8">
        <v>52.4</v>
      </c>
      <c r="EI478" s="8">
        <v>3128.8</v>
      </c>
      <c r="EJ478" s="8">
        <v>60.4</v>
      </c>
      <c r="EK478" s="8">
        <v>1522.3</v>
      </c>
      <c r="EL478" s="8">
        <v>40.700000000000003</v>
      </c>
      <c r="EM478" s="8">
        <v>460</v>
      </c>
      <c r="EO478" s="8">
        <v>460</v>
      </c>
      <c r="EQ478" s="8">
        <v>460</v>
      </c>
      <c r="ES478" s="8">
        <v>3</v>
      </c>
      <c r="EU478" s="8">
        <v>3</v>
      </c>
      <c r="EW478" s="8">
        <v>2.9</v>
      </c>
      <c r="EY478" s="8">
        <v>0.81</v>
      </c>
      <c r="EZ478" s="8">
        <v>460</v>
      </c>
      <c r="FB478" s="8">
        <v>460</v>
      </c>
      <c r="FD478" s="8">
        <v>460</v>
      </c>
      <c r="FF478" s="8">
        <v>5.2</v>
      </c>
      <c r="FH478" s="8">
        <v>4.8</v>
      </c>
      <c r="FJ478" s="8">
        <v>4.5</v>
      </c>
      <c r="FL478" s="8">
        <v>3210</v>
      </c>
      <c r="FN478" s="8">
        <v>0.83</v>
      </c>
      <c r="FO478" s="8">
        <v>460</v>
      </c>
      <c r="FP478" s="8">
        <v>460</v>
      </c>
      <c r="FQ478" s="8">
        <v>460</v>
      </c>
      <c r="FR478" s="8">
        <v>5.2</v>
      </c>
      <c r="FS478" s="8">
        <v>4.7</v>
      </c>
      <c r="FT478" s="8">
        <v>4.5</v>
      </c>
      <c r="FU478" s="8">
        <v>3140</v>
      </c>
      <c r="FV478" s="8">
        <v>0.82</v>
      </c>
      <c r="FW478" s="8">
        <v>460.2</v>
      </c>
      <c r="FY478" s="8">
        <v>1.6</v>
      </c>
      <c r="GA478" s="8">
        <v>701.5</v>
      </c>
      <c r="GC478" s="8">
        <v>85</v>
      </c>
      <c r="GE478" s="8">
        <v>8486.5</v>
      </c>
      <c r="GT478" s="8">
        <v>228.6</v>
      </c>
      <c r="GU478" s="8">
        <v>0.13</v>
      </c>
      <c r="GV478" s="8">
        <v>100.47</v>
      </c>
      <c r="GW478" s="8">
        <v>0.06</v>
      </c>
      <c r="GX478" s="8">
        <v>110.61</v>
      </c>
      <c r="GY478" s="8">
        <v>0.04</v>
      </c>
      <c r="GZ478" s="8">
        <v>10.14</v>
      </c>
      <c r="HA478" s="8">
        <v>7.0000000000000007E-2</v>
      </c>
      <c r="HB478" s="8">
        <v>250.3</v>
      </c>
      <c r="HC478" s="8">
        <v>0.13</v>
      </c>
      <c r="HD478" s="8">
        <v>174.58</v>
      </c>
      <c r="HE478" s="8">
        <v>0.17</v>
      </c>
      <c r="HF478" s="8">
        <v>117.14</v>
      </c>
      <c r="HG478" s="8">
        <v>0.04</v>
      </c>
      <c r="HH478" s="8">
        <v>57.44</v>
      </c>
      <c r="HI478" s="8">
        <v>0.17</v>
      </c>
      <c r="HJ478" s="8">
        <v>222.6</v>
      </c>
      <c r="HK478" s="8">
        <v>0.05</v>
      </c>
      <c r="HL478" s="8">
        <v>99.32</v>
      </c>
      <c r="HM478" s="8">
        <v>0.05</v>
      </c>
      <c r="HN478" s="8">
        <v>108.72</v>
      </c>
      <c r="HO478" s="8">
        <v>0.05</v>
      </c>
      <c r="HP478" s="8">
        <v>9.4533333329999998</v>
      </c>
      <c r="HQ478" s="8">
        <v>0.05</v>
      </c>
      <c r="HR478" s="8">
        <v>74.510000000000005</v>
      </c>
      <c r="HS478" s="8">
        <v>0.05</v>
      </c>
      <c r="HT478" s="8">
        <v>47.69</v>
      </c>
      <c r="HU478" s="8">
        <v>0.27</v>
      </c>
      <c r="HV478" s="8">
        <v>43.8</v>
      </c>
      <c r="HW478" s="8">
        <v>0.03</v>
      </c>
      <c r="HX478" s="8">
        <v>3.89</v>
      </c>
      <c r="HY478" s="8">
        <v>0.28000000000000003</v>
      </c>
      <c r="HZ478" s="8">
        <v>73.88</v>
      </c>
      <c r="IA478" s="8">
        <v>0.06</v>
      </c>
      <c r="IB478" s="8">
        <v>54.27</v>
      </c>
      <c r="IC478" s="8">
        <v>0.32</v>
      </c>
      <c r="ID478" s="8">
        <v>43.38</v>
      </c>
      <c r="IE478" s="8">
        <v>0.04</v>
      </c>
      <c r="IF478" s="8">
        <v>10.89</v>
      </c>
      <c r="IG478" s="8">
        <v>0.33</v>
      </c>
      <c r="KB478" s="8">
        <v>261.75</v>
      </c>
      <c r="KC478" s="8">
        <v>0.15</v>
      </c>
      <c r="KD478" s="8">
        <v>177.21</v>
      </c>
      <c r="KE478" s="8">
        <v>0.32</v>
      </c>
      <c r="KF478" s="8">
        <v>120.43</v>
      </c>
      <c r="KG478" s="8">
        <v>0.04</v>
      </c>
      <c r="KH478" s="8">
        <v>56.78</v>
      </c>
      <c r="KI478" s="8">
        <v>0.35</v>
      </c>
      <c r="KJ478" s="8">
        <v>246.22</v>
      </c>
      <c r="KK478" s="8">
        <v>0.33</v>
      </c>
      <c r="KL478" s="8">
        <v>115.94</v>
      </c>
      <c r="KM478" s="8">
        <v>0.1</v>
      </c>
      <c r="KN478" s="8">
        <v>23.2</v>
      </c>
      <c r="KO478" s="8">
        <v>0.09</v>
      </c>
      <c r="KP478" s="8">
        <v>236.6</v>
      </c>
      <c r="KQ478" s="8">
        <v>0.05</v>
      </c>
      <c r="KR478" s="8">
        <v>98.77</v>
      </c>
      <c r="KS478" s="8">
        <v>0.05</v>
      </c>
      <c r="KT478" s="8">
        <v>113.06</v>
      </c>
      <c r="KU478" s="8">
        <v>0.05</v>
      </c>
      <c r="KV478" s="8">
        <v>14.33</v>
      </c>
      <c r="KW478" s="8">
        <v>0.05</v>
      </c>
      <c r="KX478" s="8">
        <v>77.03</v>
      </c>
      <c r="KY478" s="8">
        <v>0.2</v>
      </c>
      <c r="KZ478" s="8">
        <v>45.43</v>
      </c>
      <c r="LA478" s="8">
        <v>0.12</v>
      </c>
      <c r="LB478" s="8">
        <v>3.51</v>
      </c>
      <c r="LC478" s="8">
        <v>1.24</v>
      </c>
      <c r="LD478" s="8">
        <v>76.459999999999994</v>
      </c>
      <c r="LE478" s="8">
        <v>0.19</v>
      </c>
      <c r="LF478" s="8">
        <v>55.62</v>
      </c>
      <c r="LG478" s="8">
        <v>0.28000000000000003</v>
      </c>
      <c r="LH478" s="8">
        <v>45.06</v>
      </c>
      <c r="LI478" s="8">
        <v>0.12</v>
      </c>
      <c r="LJ478" s="8">
        <v>10.56</v>
      </c>
      <c r="LK478" s="8">
        <v>0.28999999999999998</v>
      </c>
      <c r="LL478" s="8">
        <v>100.49</v>
      </c>
      <c r="LM478" s="8">
        <v>0.06</v>
      </c>
      <c r="MP478" s="8">
        <v>100.62</v>
      </c>
      <c r="MQ478" s="8">
        <v>7.0000000000000007E-2</v>
      </c>
      <c r="MR478" s="8">
        <v>100.49</v>
      </c>
      <c r="MS478" s="8">
        <v>0.06</v>
      </c>
      <c r="MT478" s="8">
        <v>98.3</v>
      </c>
      <c r="MU478" s="8">
        <v>0.05</v>
      </c>
      <c r="MV478" s="8">
        <v>98.6</v>
      </c>
      <c r="MW478" s="8">
        <v>0.06</v>
      </c>
      <c r="MX478" s="8">
        <v>55.07</v>
      </c>
      <c r="MY478" s="8">
        <v>0.06</v>
      </c>
      <c r="MZ478" s="8">
        <v>55.66</v>
      </c>
      <c r="NA478" s="8">
        <v>0.05</v>
      </c>
      <c r="NB478" s="8">
        <v>55.52</v>
      </c>
      <c r="NC478" s="8">
        <v>0.04</v>
      </c>
      <c r="ND478" s="8">
        <v>55.23</v>
      </c>
      <c r="NE478" s="8">
        <v>0.04</v>
      </c>
      <c r="NF478" s="8">
        <v>55.29</v>
      </c>
      <c r="NG478" s="8">
        <v>0.04</v>
      </c>
      <c r="NJ478" s="8">
        <v>99.98</v>
      </c>
      <c r="NK478" s="8">
        <v>7.0000000000000007E-2</v>
      </c>
      <c r="NL478" s="8">
        <v>97.9</v>
      </c>
      <c r="NM478" s="8">
        <v>0.06</v>
      </c>
      <c r="NN478" s="8">
        <v>48.67</v>
      </c>
      <c r="NO478" s="8">
        <v>0.52</v>
      </c>
      <c r="NP478" s="8">
        <v>53.75</v>
      </c>
      <c r="NQ478" s="8">
        <v>0.34</v>
      </c>
      <c r="NR478" s="8">
        <v>177.21</v>
      </c>
      <c r="NS478" s="8">
        <v>0.39</v>
      </c>
      <c r="NT478" s="8">
        <v>96.19</v>
      </c>
      <c r="NU478" s="8">
        <v>0.06</v>
      </c>
      <c r="NV478" s="8">
        <v>92.43</v>
      </c>
      <c r="NW478" s="8">
        <v>0.03</v>
      </c>
      <c r="NX478" s="8">
        <v>49.19</v>
      </c>
      <c r="NY478" s="8">
        <v>1.26</v>
      </c>
      <c r="NZ478" s="8">
        <v>57.5</v>
      </c>
      <c r="OA478" s="8">
        <v>0.64</v>
      </c>
      <c r="OB478" s="8">
        <v>99.32</v>
      </c>
      <c r="OC478" s="8">
        <v>0.05</v>
      </c>
      <c r="OD478" s="8">
        <v>98.77</v>
      </c>
      <c r="OE478" s="8">
        <v>0.05</v>
      </c>
      <c r="OF478" s="8">
        <v>93.45</v>
      </c>
      <c r="OG478" s="8">
        <v>0.11</v>
      </c>
      <c r="OH478" s="8">
        <v>100.99</v>
      </c>
      <c r="OI478" s="8">
        <v>0.08</v>
      </c>
      <c r="OJ478" s="8">
        <v>101.07</v>
      </c>
      <c r="OK478" s="8">
        <v>0.06</v>
      </c>
      <c r="OL478" s="8">
        <v>99.45</v>
      </c>
      <c r="OM478" s="8">
        <v>0.04</v>
      </c>
      <c r="ON478" s="8">
        <v>99.67</v>
      </c>
      <c r="OO478" s="8">
        <v>0.04</v>
      </c>
      <c r="OP478" s="8">
        <v>98.3</v>
      </c>
      <c r="OQ478" s="8">
        <v>0.05</v>
      </c>
      <c r="OR478" s="8">
        <v>98.6</v>
      </c>
      <c r="OS478" s="8">
        <v>0.06</v>
      </c>
      <c r="PJ478" s="8">
        <v>100.47</v>
      </c>
      <c r="PK478" s="8">
        <v>0.06</v>
      </c>
      <c r="PL478" s="8">
        <v>92.74</v>
      </c>
      <c r="PM478" s="8">
        <v>0.04</v>
      </c>
      <c r="PN478" s="8">
        <v>100.62</v>
      </c>
      <c r="PO478" s="8">
        <v>7.0000000000000007E-2</v>
      </c>
      <c r="PP478" s="8">
        <v>100.49</v>
      </c>
      <c r="PQ478" s="8">
        <v>0.06</v>
      </c>
      <c r="QH478" s="8">
        <v>48.94</v>
      </c>
      <c r="QI478" s="8">
        <v>1.1399999999999999</v>
      </c>
      <c r="QV478" s="8">
        <v>175.56</v>
      </c>
      <c r="QW478" s="8">
        <v>0.19</v>
      </c>
      <c r="QX478" s="8">
        <v>95.6</v>
      </c>
      <c r="QY478" s="8">
        <v>0.06</v>
      </c>
      <c r="QZ478" s="8">
        <v>95.34</v>
      </c>
      <c r="RA478" s="8">
        <v>7.0000000000000007E-2</v>
      </c>
      <c r="RB478" s="8">
        <v>75.11</v>
      </c>
      <c r="RC478" s="8">
        <v>0.05</v>
      </c>
      <c r="RD478" s="8">
        <v>75.45</v>
      </c>
      <c r="RE478" s="8">
        <v>0.05</v>
      </c>
      <c r="RF478" s="8">
        <v>75.010000000000005</v>
      </c>
      <c r="RG478" s="8">
        <v>0.05</v>
      </c>
      <c r="RH478" s="8">
        <v>75.61</v>
      </c>
      <c r="RI478" s="8">
        <v>0.06</v>
      </c>
      <c r="RJ478" s="8">
        <v>75.47</v>
      </c>
      <c r="RK478" s="8">
        <v>0.05</v>
      </c>
      <c r="RL478" s="8">
        <v>75.540000000000006</v>
      </c>
      <c r="RM478" s="8">
        <v>7.0000000000000007E-2</v>
      </c>
      <c r="RN478" s="8">
        <v>75.34</v>
      </c>
      <c r="RO478" s="8">
        <v>0.06</v>
      </c>
      <c r="RP478" s="8">
        <v>78.790000000000006</v>
      </c>
      <c r="RQ478" s="8">
        <v>0.08</v>
      </c>
      <c r="RR478" s="8">
        <v>76.900000000000006</v>
      </c>
      <c r="RS478" s="8">
        <v>0.06</v>
      </c>
      <c r="RT478" s="8">
        <v>76.900000000000006</v>
      </c>
      <c r="RU478" s="8">
        <v>0.06</v>
      </c>
      <c r="RV478" s="8">
        <v>78.05</v>
      </c>
      <c r="RW478" s="8">
        <v>0.12</v>
      </c>
      <c r="RX478" s="8">
        <v>78.08</v>
      </c>
      <c r="RY478" s="8">
        <v>0.08</v>
      </c>
      <c r="RZ478" s="8">
        <v>77.5</v>
      </c>
      <c r="SA478" s="8">
        <v>0.06</v>
      </c>
      <c r="SB478" s="8">
        <v>76.680000000000007</v>
      </c>
      <c r="SC478" s="8">
        <v>7.0000000000000007E-2</v>
      </c>
      <c r="SD478" s="8">
        <v>75.510000000000005</v>
      </c>
      <c r="SE478" s="8">
        <v>7.0000000000000007E-2</v>
      </c>
      <c r="SF478" s="8">
        <v>75.97</v>
      </c>
      <c r="SG478" s="8">
        <v>0.14000000000000001</v>
      </c>
      <c r="SH478" s="8">
        <v>75.53</v>
      </c>
      <c r="SI478" s="8">
        <v>0.08</v>
      </c>
      <c r="SJ478" s="8">
        <v>75.010000000000005</v>
      </c>
      <c r="SK478" s="8">
        <v>7.0000000000000007E-2</v>
      </c>
      <c r="SL478" s="8">
        <v>75.23</v>
      </c>
      <c r="SM478" s="8">
        <v>7.0000000000000007E-2</v>
      </c>
      <c r="SN478" s="8">
        <v>75.13</v>
      </c>
      <c r="SO478" s="8">
        <v>0.06</v>
      </c>
      <c r="SP478" s="8">
        <v>75.28</v>
      </c>
      <c r="SQ478" s="8">
        <v>0.1</v>
      </c>
      <c r="SR478" s="8">
        <v>76.709999999999994</v>
      </c>
      <c r="SS478" s="8">
        <v>0.09</v>
      </c>
      <c r="ST478" s="8">
        <v>75.33</v>
      </c>
      <c r="SU478" s="8">
        <v>7.0000000000000007E-2</v>
      </c>
      <c r="SV478" s="8">
        <v>75.73</v>
      </c>
      <c r="SW478" s="8">
        <v>0.06</v>
      </c>
      <c r="SX478" s="8">
        <v>80.16</v>
      </c>
      <c r="SY478" s="8">
        <v>0.14000000000000001</v>
      </c>
      <c r="SZ478" s="8">
        <v>80.08</v>
      </c>
      <c r="TA478" s="8">
        <v>0.18</v>
      </c>
      <c r="TD478" s="8">
        <v>75</v>
      </c>
      <c r="TE478" s="8">
        <v>0.06</v>
      </c>
      <c r="TF478" s="8">
        <v>75.28</v>
      </c>
      <c r="TG478" s="8">
        <v>0.05</v>
      </c>
      <c r="TH478" s="8">
        <v>75.489999999999995</v>
      </c>
      <c r="TI478" s="8">
        <v>0.06</v>
      </c>
      <c r="TJ478" s="8">
        <v>75.28</v>
      </c>
      <c r="TK478" s="8">
        <v>0.06</v>
      </c>
      <c r="TL478" s="8">
        <v>75.47</v>
      </c>
      <c r="TN478" s="8">
        <v>75.040000000000006</v>
      </c>
      <c r="TO478" s="8">
        <v>0.06</v>
      </c>
      <c r="TP478" s="8">
        <v>80.790000000000006</v>
      </c>
      <c r="TQ478" s="8">
        <v>0.04</v>
      </c>
      <c r="TR478" s="8">
        <v>80.41</v>
      </c>
      <c r="TS478" s="8">
        <v>0.19</v>
      </c>
      <c r="TT478" s="8">
        <v>78.63</v>
      </c>
      <c r="TU478" s="8">
        <v>0.08</v>
      </c>
      <c r="TV478" s="8">
        <v>75.34</v>
      </c>
      <c r="TW478" s="8">
        <v>0.08</v>
      </c>
      <c r="TX478" s="8">
        <v>75.2</v>
      </c>
      <c r="TY478" s="8">
        <v>0.06</v>
      </c>
      <c r="WJ478" s="8" t="s">
        <v>584</v>
      </c>
      <c r="WK478" s="8">
        <v>74.989999999999995</v>
      </c>
      <c r="WL478" s="8">
        <v>1.2E-2</v>
      </c>
      <c r="WM478" s="8">
        <v>62.002000000000002</v>
      </c>
      <c r="WN478" s="8">
        <v>2.5000000000000001E-2</v>
      </c>
      <c r="WO478" s="8">
        <v>55.627000000000002</v>
      </c>
      <c r="WP478" s="8">
        <v>1.0999999999999999E-2</v>
      </c>
      <c r="WQ478" s="8">
        <v>53.273000000000003</v>
      </c>
      <c r="WR478" s="8">
        <v>1.7000000000000001E-2</v>
      </c>
      <c r="WS478" s="8">
        <v>95.004999999999995</v>
      </c>
      <c r="WT478" s="8">
        <v>1.0999999999999999E-2</v>
      </c>
      <c r="WU478" s="8">
        <v>75.004999999999995</v>
      </c>
      <c r="WV478" s="8">
        <v>3.1E-2</v>
      </c>
      <c r="WW478" s="8">
        <v>2759</v>
      </c>
      <c r="WX478" s="8">
        <v>3.5</v>
      </c>
      <c r="WY478" s="8">
        <v>2716.6</v>
      </c>
      <c r="WZ478" s="8">
        <v>3.5</v>
      </c>
      <c r="XA478" s="8">
        <v>0.55500000000000005</v>
      </c>
      <c r="XB478" s="8">
        <v>3.0000000000000001E-3</v>
      </c>
      <c r="XC478" s="8">
        <v>-0.249</v>
      </c>
      <c r="XD478" s="8">
        <v>2E-3</v>
      </c>
      <c r="XE478" s="8">
        <v>0.2</v>
      </c>
      <c r="XF478" s="8">
        <v>4.0000000000000001E-3</v>
      </c>
      <c r="XG478" s="8">
        <v>1.0656000000000001</v>
      </c>
      <c r="XH478" s="8">
        <v>2.7000000000000001E-3</v>
      </c>
      <c r="XI478" s="8">
        <v>29.308</v>
      </c>
      <c r="XJ478" s="8">
        <v>1E-3</v>
      </c>
      <c r="XK478" s="8">
        <v>8484</v>
      </c>
      <c r="XL478" s="8">
        <v>24</v>
      </c>
      <c r="XM478" s="8">
        <v>1350</v>
      </c>
      <c r="XO478" s="1">
        <v>0</v>
      </c>
      <c r="XP478" s="2">
        <v>0</v>
      </c>
      <c r="XQ478" s="4">
        <v>13.029</v>
      </c>
      <c r="XR478" s="4">
        <v>0.23100000000000001</v>
      </c>
      <c r="XS478" s="45">
        <f t="shared" si="384"/>
        <v>1.3148740507879679</v>
      </c>
      <c r="XT478" s="9">
        <f t="shared" si="374"/>
        <v>12681.328821474315</v>
      </c>
      <c r="XU478" s="46">
        <f t="shared" si="375"/>
        <v>177.12659811023622</v>
      </c>
      <c r="XV478" s="9">
        <f t="shared" si="385"/>
        <v>0</v>
      </c>
      <c r="XW478" s="9">
        <f t="shared" si="376"/>
        <v>0</v>
      </c>
      <c r="XX478" s="9">
        <f t="shared" si="377"/>
        <v>12681.328821474315</v>
      </c>
      <c r="XY478" s="15">
        <f t="shared" si="378"/>
        <v>8.7843068864830367E-3</v>
      </c>
      <c r="XZ478" s="9">
        <f t="shared" si="379"/>
        <v>27.610228023555809</v>
      </c>
      <c r="YA478" s="9">
        <f t="shared" si="380"/>
        <v>54.312125949212032</v>
      </c>
      <c r="YB478" s="10">
        <v>14.100066538096014</v>
      </c>
      <c r="YC478" s="10">
        <v>13.053837048975325</v>
      </c>
      <c r="YD478" s="3">
        <v>1.3923963381801727E-2</v>
      </c>
      <c r="YE478" s="9">
        <v>38.161868834734733</v>
      </c>
      <c r="YF478" s="15">
        <v>8.7843068864830367E-3</v>
      </c>
      <c r="YG478" s="9">
        <v>27.610228023555809</v>
      </c>
      <c r="YH478" s="15">
        <v>8.0693108947775469E-3</v>
      </c>
      <c r="YI478" s="9">
        <v>22.111317830730819</v>
      </c>
      <c r="YJ478" s="9">
        <f t="shared" si="381"/>
        <v>74.989999999999995</v>
      </c>
      <c r="YK478" s="9">
        <f t="shared" si="382"/>
        <v>62.002009033479943</v>
      </c>
      <c r="YL478" s="9">
        <f t="shared" si="383"/>
        <v>21.791037161930248</v>
      </c>
      <c r="YM478" s="9">
        <f t="shared" si="357"/>
        <v>73795.072791192186</v>
      </c>
      <c r="YN478" s="9">
        <f t="shared" si="358"/>
        <v>62933.500840097578</v>
      </c>
      <c r="YO478" s="9">
        <f t="shared" si="359"/>
        <v>7134</v>
      </c>
      <c r="YP478" s="14">
        <f t="shared" si="360"/>
        <v>0.32994536191996404</v>
      </c>
      <c r="YQ478" s="9">
        <f t="shared" si="361"/>
        <v>69792.055870542419</v>
      </c>
      <c r="YR478" s="9">
        <f t="shared" si="362"/>
        <v>58930.483919447812</v>
      </c>
      <c r="YS478" s="10">
        <f t="shared" si="363"/>
        <v>8.2263149305212657</v>
      </c>
      <c r="YT478" s="15">
        <f t="shared" si="364"/>
        <v>0.13860149546125641</v>
      </c>
      <c r="YU478" s="16">
        <f t="shared" si="365"/>
        <v>-5.819190861625561</v>
      </c>
      <c r="YV478" s="16">
        <f t="shared" si="366"/>
        <v>-20.677874050787963</v>
      </c>
      <c r="YW478" s="47">
        <f t="shared" si="367"/>
        <v>50.984996576108024</v>
      </c>
      <c r="YX478" s="5">
        <f t="shared" si="368"/>
        <v>73795.072791192186</v>
      </c>
      <c r="YY478" s="5">
        <f t="shared" si="369"/>
        <v>69733.488314970426</v>
      </c>
      <c r="YZ478" s="5">
        <f t="shared" si="370"/>
        <v>4061.5844762217484</v>
      </c>
      <c r="ZA478" s="5">
        <f t="shared" si="371"/>
        <v>0</v>
      </c>
      <c r="ZB478" s="5">
        <f t="shared" si="372"/>
        <v>73795.072791192171</v>
      </c>
      <c r="ZC478" s="6">
        <f t="shared" si="373"/>
        <v>0.99999999999999978</v>
      </c>
    </row>
    <row r="479" spans="1:679" s="8" customFormat="1" x14ac:dyDescent="0.25">
      <c r="A479" s="8">
        <v>2</v>
      </c>
      <c r="B479" s="8" t="s">
        <v>172</v>
      </c>
      <c r="C479" s="8" t="s">
        <v>173</v>
      </c>
      <c r="D479" s="8" t="s">
        <v>172</v>
      </c>
      <c r="E479" s="8" t="s">
        <v>3314</v>
      </c>
      <c r="F479" s="8" t="s">
        <v>3316</v>
      </c>
      <c r="G479" s="8" t="s">
        <v>3316</v>
      </c>
      <c r="H479" s="8" t="s">
        <v>3325</v>
      </c>
      <c r="I479" s="8" t="s">
        <v>3310</v>
      </c>
      <c r="J479" s="8" t="s">
        <v>3310</v>
      </c>
      <c r="K479" s="8">
        <v>848</v>
      </c>
      <c r="L479" s="8">
        <v>5.75</v>
      </c>
      <c r="N479" s="7">
        <v>0</v>
      </c>
      <c r="O479" s="7">
        <v>0</v>
      </c>
      <c r="P479" s="8" t="s">
        <v>3369</v>
      </c>
      <c r="Q479" s="8" t="s">
        <v>168</v>
      </c>
      <c r="R479" s="8" t="s">
        <v>174</v>
      </c>
      <c r="S479" s="8" t="s">
        <v>119</v>
      </c>
      <c r="T479" s="8" t="s">
        <v>120</v>
      </c>
      <c r="U479" s="8" t="s">
        <v>135</v>
      </c>
      <c r="V479" s="8" t="s">
        <v>3378</v>
      </c>
      <c r="W479" s="8" t="s">
        <v>3382</v>
      </c>
      <c r="X479" s="8" t="s">
        <v>3388</v>
      </c>
      <c r="Y479" s="8" t="s">
        <v>3388</v>
      </c>
      <c r="Z479" s="8" t="s">
        <v>122</v>
      </c>
      <c r="AA479" s="8" t="s">
        <v>123</v>
      </c>
      <c r="AB479" s="8" t="s">
        <v>124</v>
      </c>
      <c r="AC479" s="8" t="s">
        <v>142</v>
      </c>
      <c r="AD479" s="8" t="s">
        <v>126</v>
      </c>
      <c r="AE479" s="8" t="s">
        <v>3393</v>
      </c>
      <c r="AF479" s="8" t="s">
        <v>127</v>
      </c>
      <c r="AG479" s="8">
        <v>75</v>
      </c>
      <c r="AH479" s="8">
        <v>62</v>
      </c>
      <c r="AI479" s="8">
        <v>95</v>
      </c>
      <c r="AJ479" s="8">
        <v>75</v>
      </c>
      <c r="AK479" s="8">
        <v>5.44</v>
      </c>
      <c r="AL479" s="8">
        <v>5.27</v>
      </c>
      <c r="AM479" s="8">
        <v>6.4</v>
      </c>
      <c r="AN479" s="8">
        <v>6.2</v>
      </c>
      <c r="AO479" s="8">
        <v>461.2</v>
      </c>
      <c r="AP479" s="8">
        <v>1.5</v>
      </c>
      <c r="AQ479" s="8">
        <v>15</v>
      </c>
      <c r="AR479" s="8">
        <v>0</v>
      </c>
      <c r="AS479" s="8">
        <v>55559</v>
      </c>
      <c r="AT479" s="8">
        <v>83</v>
      </c>
      <c r="AU479" s="8">
        <v>54761</v>
      </c>
      <c r="AV479" s="8">
        <v>271</v>
      </c>
      <c r="AW479" s="8">
        <v>8629</v>
      </c>
      <c r="AX479" s="8">
        <v>201</v>
      </c>
      <c r="AY479" s="8">
        <v>64196</v>
      </c>
      <c r="AZ479" s="8">
        <v>181</v>
      </c>
      <c r="BA479" s="8">
        <v>7.8163886519999997</v>
      </c>
      <c r="BB479" s="8">
        <v>865</v>
      </c>
      <c r="BE479" s="8">
        <v>6.7647631800000001</v>
      </c>
      <c r="CO479" s="8" t="s">
        <v>175</v>
      </c>
      <c r="CP479" s="8" t="s">
        <v>171</v>
      </c>
      <c r="CQ479" s="8">
        <v>74.998000000000005</v>
      </c>
      <c r="CR479" s="8">
        <v>1.2E-2</v>
      </c>
      <c r="CS479" s="8">
        <v>62.006</v>
      </c>
      <c r="CT479" s="8">
        <v>3.1E-2</v>
      </c>
      <c r="CU479" s="8">
        <v>94.998999999999995</v>
      </c>
      <c r="CV479" s="8">
        <v>1.0999999999999999E-2</v>
      </c>
      <c r="CW479" s="8">
        <v>74.994</v>
      </c>
      <c r="CX479" s="8">
        <v>2.5999999999999999E-2</v>
      </c>
      <c r="CY479" s="8">
        <v>74.69</v>
      </c>
      <c r="CZ479" s="8">
        <v>0.11</v>
      </c>
      <c r="DA479" s="8">
        <v>56.66</v>
      </c>
      <c r="DB479" s="8">
        <v>0.08</v>
      </c>
      <c r="DC479" s="8">
        <v>60.62</v>
      </c>
      <c r="DD479" s="8">
        <v>0.01</v>
      </c>
      <c r="DE479" s="8">
        <v>0.19700000000000001</v>
      </c>
      <c r="DF479" s="8">
        <v>3.0000000000000001E-3</v>
      </c>
      <c r="DG479" s="8">
        <v>1.0650999999999999</v>
      </c>
      <c r="DH479" s="8">
        <v>2.3999999999999998E-3</v>
      </c>
      <c r="DI479" s="8">
        <v>55559</v>
      </c>
      <c r="DJ479" s="8">
        <v>83</v>
      </c>
      <c r="DK479" s="8">
        <v>8629</v>
      </c>
      <c r="DL479" s="8">
        <v>201</v>
      </c>
      <c r="DM479" s="8">
        <v>7.8170000000000002</v>
      </c>
      <c r="DN479" s="8">
        <v>0.03</v>
      </c>
      <c r="DU479" s="8">
        <v>461.2</v>
      </c>
      <c r="DV479" s="8">
        <v>2.6</v>
      </c>
      <c r="DW479" s="8">
        <v>461.7</v>
      </c>
      <c r="DX479" s="8">
        <v>2.6</v>
      </c>
      <c r="DY479" s="8">
        <v>458.9</v>
      </c>
      <c r="DZ479" s="8">
        <v>2.6</v>
      </c>
      <c r="EA479" s="8">
        <v>15</v>
      </c>
      <c r="EB479" s="8">
        <v>0.1</v>
      </c>
      <c r="EC479" s="8">
        <v>12.7</v>
      </c>
      <c r="ED479" s="8">
        <v>0</v>
      </c>
      <c r="EE479" s="8">
        <v>12.4</v>
      </c>
      <c r="EF479" s="8">
        <v>0.1</v>
      </c>
      <c r="EG479" s="8">
        <v>6802.1</v>
      </c>
      <c r="EH479" s="8">
        <v>55.6</v>
      </c>
      <c r="EI479" s="8">
        <v>3120.9</v>
      </c>
      <c r="EJ479" s="8">
        <v>63.2</v>
      </c>
      <c r="EK479" s="8">
        <v>1410.6</v>
      </c>
      <c r="EL479" s="8">
        <v>43.1</v>
      </c>
      <c r="EM479" s="8">
        <v>460</v>
      </c>
      <c r="EO479" s="8">
        <v>460</v>
      </c>
      <c r="EQ479" s="8">
        <v>460</v>
      </c>
      <c r="ES479" s="8">
        <v>3</v>
      </c>
      <c r="EU479" s="8">
        <v>3</v>
      </c>
      <c r="EW479" s="8">
        <v>2.9</v>
      </c>
      <c r="EY479" s="8">
        <v>0.5</v>
      </c>
      <c r="EZ479" s="8">
        <v>460</v>
      </c>
      <c r="FB479" s="8">
        <v>460</v>
      </c>
      <c r="FD479" s="8">
        <v>460</v>
      </c>
      <c r="FF479" s="8">
        <v>5.0999999999999996</v>
      </c>
      <c r="FH479" s="8">
        <v>4.7</v>
      </c>
      <c r="FJ479" s="8">
        <v>4.4000000000000004</v>
      </c>
      <c r="FL479" s="8">
        <v>3120</v>
      </c>
      <c r="FN479" s="8">
        <v>0.83</v>
      </c>
      <c r="FO479" s="8">
        <v>460</v>
      </c>
      <c r="FP479" s="8">
        <v>460</v>
      </c>
      <c r="FQ479" s="8">
        <v>460</v>
      </c>
      <c r="FR479" s="8">
        <v>5</v>
      </c>
      <c r="FS479" s="8">
        <v>4.5</v>
      </c>
      <c r="FT479" s="8">
        <v>4.3</v>
      </c>
      <c r="FU479" s="8">
        <v>2970</v>
      </c>
      <c r="FV479" s="8">
        <v>0.8</v>
      </c>
      <c r="FW479" s="8">
        <v>460.3</v>
      </c>
      <c r="FY479" s="8">
        <v>1.6</v>
      </c>
      <c r="GA479" s="8">
        <v>702.5</v>
      </c>
      <c r="GC479" s="8">
        <v>85</v>
      </c>
      <c r="GE479" s="8">
        <v>8217.5</v>
      </c>
      <c r="GT479" s="8">
        <v>211</v>
      </c>
      <c r="GU479" s="8">
        <v>0.16</v>
      </c>
      <c r="GV479" s="8">
        <v>104.6</v>
      </c>
      <c r="GW479" s="8">
        <v>0.09</v>
      </c>
      <c r="GX479" s="8">
        <v>104.98</v>
      </c>
      <c r="GY479" s="8">
        <v>0.05</v>
      </c>
      <c r="GZ479" s="8">
        <v>0.38</v>
      </c>
      <c r="HA479" s="8">
        <v>0.09</v>
      </c>
      <c r="HB479" s="8">
        <v>242.8</v>
      </c>
      <c r="HC479" s="8">
        <v>0.14000000000000001</v>
      </c>
      <c r="HD479" s="8">
        <v>191.34</v>
      </c>
      <c r="HE479" s="8">
        <v>0.05</v>
      </c>
      <c r="HF479" s="8">
        <v>114.93</v>
      </c>
      <c r="HG479" s="8">
        <v>0.04</v>
      </c>
      <c r="HH479" s="8">
        <v>76.42</v>
      </c>
      <c r="HI479" s="8">
        <v>0.05</v>
      </c>
      <c r="HJ479" s="8">
        <v>199.8</v>
      </c>
      <c r="HK479" s="8">
        <v>0.05</v>
      </c>
      <c r="HL479" s="8">
        <v>100.67</v>
      </c>
      <c r="HM479" s="8">
        <v>0.04</v>
      </c>
      <c r="HN479" s="8">
        <v>101.23</v>
      </c>
      <c r="HO479" s="8">
        <v>0.05</v>
      </c>
      <c r="HP479" s="8">
        <v>0.57666666700000002</v>
      </c>
      <c r="HQ479" s="8">
        <v>0.05</v>
      </c>
      <c r="HR479" s="8">
        <v>71.48</v>
      </c>
      <c r="HS479" s="8">
        <v>0.04</v>
      </c>
      <c r="HT479" s="8">
        <v>68.38</v>
      </c>
      <c r="HU479" s="8">
        <v>0.03</v>
      </c>
      <c r="HV479" s="8">
        <v>41.78</v>
      </c>
      <c r="HW479" s="8">
        <v>0.02</v>
      </c>
      <c r="HX479" s="8">
        <v>26.6</v>
      </c>
      <c r="HY479" s="8">
        <v>0.03</v>
      </c>
      <c r="HZ479" s="8">
        <v>70.88</v>
      </c>
      <c r="IA479" s="8">
        <v>0.04</v>
      </c>
      <c r="IB479" s="8">
        <v>70.77</v>
      </c>
      <c r="IC479" s="8">
        <v>0.02</v>
      </c>
      <c r="ID479" s="8">
        <v>41.38</v>
      </c>
      <c r="IE479" s="8">
        <v>0.02</v>
      </c>
      <c r="IF479" s="8">
        <v>29.38</v>
      </c>
      <c r="IG479" s="8">
        <v>0.03</v>
      </c>
      <c r="KB479" s="8">
        <v>245.91</v>
      </c>
      <c r="KC479" s="8">
        <v>0.15</v>
      </c>
      <c r="KD479" s="8">
        <v>171.62</v>
      </c>
      <c r="KE479" s="8">
        <v>0.12</v>
      </c>
      <c r="KF479" s="8">
        <v>115.85</v>
      </c>
      <c r="KG479" s="8">
        <v>0.05</v>
      </c>
      <c r="KH479" s="8">
        <v>55.77</v>
      </c>
      <c r="KI479" s="8">
        <v>0.13</v>
      </c>
      <c r="KJ479" s="8">
        <v>223.25</v>
      </c>
      <c r="KK479" s="8">
        <v>0.19</v>
      </c>
      <c r="KL479" s="8">
        <v>108.93</v>
      </c>
      <c r="KM479" s="8">
        <v>0.06</v>
      </c>
      <c r="KN479" s="8">
        <v>0.85</v>
      </c>
      <c r="KO479" s="8">
        <v>0.08</v>
      </c>
      <c r="KP479" s="8">
        <v>211.8</v>
      </c>
      <c r="KQ479" s="8">
        <v>0.05</v>
      </c>
      <c r="KR479" s="8">
        <v>100.31</v>
      </c>
      <c r="KS479" s="8">
        <v>0.05</v>
      </c>
      <c r="KT479" s="8">
        <v>105.25</v>
      </c>
      <c r="KU479" s="8">
        <v>0.05</v>
      </c>
      <c r="KV479" s="8">
        <v>4.9400000000000004</v>
      </c>
      <c r="KW479" s="8">
        <v>0.05</v>
      </c>
      <c r="KX479" s="8">
        <v>77.430000000000007</v>
      </c>
      <c r="KY479" s="8">
        <v>0.05</v>
      </c>
      <c r="KZ479" s="8">
        <v>45.68</v>
      </c>
      <c r="LA479" s="8">
        <v>0.03</v>
      </c>
      <c r="LB479" s="8">
        <v>3.54</v>
      </c>
      <c r="LC479" s="8">
        <v>0.43</v>
      </c>
      <c r="LD479" s="8">
        <v>76.83</v>
      </c>
      <c r="LE479" s="8">
        <v>0.06</v>
      </c>
      <c r="LF479" s="8">
        <v>71.739999999999995</v>
      </c>
      <c r="LG479" s="8">
        <v>0.02</v>
      </c>
      <c r="LH479" s="8">
        <v>45.3</v>
      </c>
      <c r="LI479" s="8">
        <v>0.04</v>
      </c>
      <c r="LJ479" s="8">
        <v>26.44</v>
      </c>
      <c r="LK479" s="8">
        <v>0.04</v>
      </c>
      <c r="LL479" s="8">
        <v>106.82</v>
      </c>
      <c r="LM479" s="8">
        <v>7.0000000000000007E-2</v>
      </c>
      <c r="MP479" s="8">
        <v>103.07</v>
      </c>
      <c r="MQ479" s="8">
        <v>0.08</v>
      </c>
      <c r="MR479" s="8">
        <v>102.5</v>
      </c>
      <c r="MS479" s="8">
        <v>7.0000000000000007E-2</v>
      </c>
      <c r="MT479" s="8">
        <v>106.82</v>
      </c>
      <c r="MU479" s="8">
        <v>7.0000000000000007E-2</v>
      </c>
      <c r="MV479" s="8">
        <v>106.83</v>
      </c>
      <c r="MW479" s="8">
        <v>0.1</v>
      </c>
      <c r="MX479" s="8">
        <v>56.09</v>
      </c>
      <c r="MY479" s="8">
        <v>0.06</v>
      </c>
      <c r="MZ479" s="8">
        <v>56.75</v>
      </c>
      <c r="NA479" s="8">
        <v>0.06</v>
      </c>
      <c r="NB479" s="8">
        <v>56.61</v>
      </c>
      <c r="NC479" s="8">
        <v>0.06</v>
      </c>
      <c r="ND479" s="8">
        <v>56.24</v>
      </c>
      <c r="NE479" s="8">
        <v>0.05</v>
      </c>
      <c r="NF479" s="8">
        <v>56.33</v>
      </c>
      <c r="NG479" s="8">
        <v>0.04</v>
      </c>
      <c r="NJ479" s="8">
        <v>103.19</v>
      </c>
      <c r="NK479" s="8">
        <v>0.06</v>
      </c>
      <c r="NL479" s="8">
        <v>99.13</v>
      </c>
      <c r="NM479" s="8">
        <v>0.08</v>
      </c>
      <c r="NN479" s="8">
        <v>68.849999999999994</v>
      </c>
      <c r="NO479" s="8">
        <v>0.08</v>
      </c>
      <c r="NP479" s="8">
        <v>70.33</v>
      </c>
      <c r="NQ479" s="8">
        <v>0.06</v>
      </c>
      <c r="NR479" s="8">
        <v>171.6</v>
      </c>
      <c r="NS479" s="8">
        <v>0.12</v>
      </c>
      <c r="NT479" s="8">
        <v>104.14</v>
      </c>
      <c r="NU479" s="8">
        <v>0.08</v>
      </c>
      <c r="NV479" s="8">
        <v>99.68</v>
      </c>
      <c r="NW479" s="8">
        <v>0.04</v>
      </c>
      <c r="NX479" s="8">
        <v>49.17</v>
      </c>
      <c r="NY479" s="8">
        <v>0.42</v>
      </c>
      <c r="NZ479" s="8">
        <v>58.95</v>
      </c>
      <c r="OA479" s="8">
        <v>0.22</v>
      </c>
      <c r="OB479" s="8">
        <v>100.67</v>
      </c>
      <c r="OC479" s="8">
        <v>0.04</v>
      </c>
      <c r="OD479" s="8">
        <v>108.08</v>
      </c>
      <c r="OE479" s="8">
        <v>0.08</v>
      </c>
      <c r="OF479" s="8">
        <v>93.47</v>
      </c>
      <c r="OG479" s="8">
        <v>0.08</v>
      </c>
      <c r="OH479" s="8">
        <v>104.59</v>
      </c>
      <c r="OI479" s="8">
        <v>0.04</v>
      </c>
      <c r="OJ479" s="8">
        <v>103</v>
      </c>
      <c r="OK479" s="8">
        <v>0.05</v>
      </c>
      <c r="OL479" s="8">
        <v>107.86</v>
      </c>
      <c r="OM479" s="8">
        <v>0.04</v>
      </c>
      <c r="ON479" s="8">
        <v>107.78</v>
      </c>
      <c r="OO479" s="8">
        <v>7.0000000000000007E-2</v>
      </c>
      <c r="OP479" s="8">
        <v>102.5</v>
      </c>
      <c r="OQ479" s="8">
        <v>7.0000000000000007E-2</v>
      </c>
      <c r="OR479" s="8">
        <v>106.83</v>
      </c>
      <c r="OS479" s="8">
        <v>0.1</v>
      </c>
      <c r="PJ479" s="8">
        <v>104.6</v>
      </c>
      <c r="PK479" s="8">
        <v>0.09</v>
      </c>
      <c r="PL479" s="8">
        <v>108.08</v>
      </c>
      <c r="PM479" s="8">
        <v>0.08</v>
      </c>
      <c r="PN479" s="8">
        <v>103.07</v>
      </c>
      <c r="PO479" s="8">
        <v>0.08</v>
      </c>
      <c r="PP479" s="8">
        <v>106.82</v>
      </c>
      <c r="PQ479" s="8">
        <v>7.0000000000000007E-2</v>
      </c>
      <c r="QH479" s="8">
        <v>49.22</v>
      </c>
      <c r="QI479" s="8">
        <v>0.41</v>
      </c>
      <c r="QV479" s="8">
        <v>192.44</v>
      </c>
      <c r="QW479" s="8">
        <v>0.06</v>
      </c>
      <c r="QX479" s="8">
        <v>95.46</v>
      </c>
      <c r="QY479" s="8">
        <v>0.08</v>
      </c>
      <c r="QZ479" s="8">
        <v>95.26</v>
      </c>
      <c r="RA479" s="8">
        <v>7.0000000000000007E-2</v>
      </c>
      <c r="RB479" s="8">
        <v>75.03</v>
      </c>
      <c r="RC479" s="8">
        <v>7.0000000000000007E-2</v>
      </c>
      <c r="RD479" s="8">
        <v>75.41</v>
      </c>
      <c r="RE479" s="8">
        <v>0.05</v>
      </c>
      <c r="RF479" s="8">
        <v>74.989999999999995</v>
      </c>
      <c r="RG479" s="8">
        <v>0.05</v>
      </c>
      <c r="RH479" s="8">
        <v>75.459999999999994</v>
      </c>
      <c r="RI479" s="8">
        <v>0.09</v>
      </c>
      <c r="RJ479" s="8">
        <v>75.33</v>
      </c>
      <c r="RK479" s="8">
        <v>0.09</v>
      </c>
      <c r="RL479" s="8">
        <v>75.44</v>
      </c>
      <c r="RM479" s="8">
        <v>0.08</v>
      </c>
      <c r="RN479" s="8">
        <v>75.27</v>
      </c>
      <c r="RO479" s="8">
        <v>7.0000000000000007E-2</v>
      </c>
      <c r="RP479" s="8">
        <v>78.83</v>
      </c>
      <c r="RQ479" s="8">
        <v>7.0000000000000007E-2</v>
      </c>
      <c r="RR479" s="8">
        <v>76.900000000000006</v>
      </c>
      <c r="RS479" s="8">
        <v>0.06</v>
      </c>
      <c r="RT479" s="8">
        <v>76.89</v>
      </c>
      <c r="RU479" s="8">
        <v>0.05</v>
      </c>
      <c r="RV479" s="8">
        <v>78.02</v>
      </c>
      <c r="RW479" s="8">
        <v>0.1</v>
      </c>
      <c r="RX479" s="8">
        <v>78.06</v>
      </c>
      <c r="RY479" s="8">
        <v>0.11</v>
      </c>
      <c r="RZ479" s="8">
        <v>77.47</v>
      </c>
      <c r="SA479" s="8">
        <v>0.1</v>
      </c>
      <c r="SB479" s="8">
        <v>76.73</v>
      </c>
      <c r="SC479" s="8">
        <v>7.0000000000000007E-2</v>
      </c>
      <c r="SD479" s="8">
        <v>75.44</v>
      </c>
      <c r="SE479" s="8">
        <v>0.08</v>
      </c>
      <c r="SF479" s="8">
        <v>75.599999999999994</v>
      </c>
      <c r="SG479" s="8">
        <v>0.84</v>
      </c>
      <c r="SH479" s="8">
        <v>75.48</v>
      </c>
      <c r="SI479" s="8">
        <v>0.1</v>
      </c>
      <c r="SJ479" s="8">
        <v>74.95</v>
      </c>
      <c r="SK479" s="8">
        <v>7.0000000000000007E-2</v>
      </c>
      <c r="SL479" s="8">
        <v>75.239999999999995</v>
      </c>
      <c r="SM479" s="8">
        <v>0.05</v>
      </c>
      <c r="SN479" s="8">
        <v>75.12</v>
      </c>
      <c r="SO479" s="8">
        <v>0.05</v>
      </c>
      <c r="SP479" s="8">
        <v>75.25</v>
      </c>
      <c r="SQ479" s="8">
        <v>7.0000000000000007E-2</v>
      </c>
      <c r="SR479" s="8">
        <v>76.8</v>
      </c>
      <c r="SS479" s="8">
        <v>7.0000000000000007E-2</v>
      </c>
      <c r="ST479" s="8">
        <v>75.319999999999993</v>
      </c>
      <c r="SU479" s="8">
        <v>0.06</v>
      </c>
      <c r="SV479" s="8">
        <v>75.78</v>
      </c>
      <c r="SW479" s="8">
        <v>0.06</v>
      </c>
      <c r="SX479" s="8">
        <v>80.37</v>
      </c>
      <c r="SY479" s="8">
        <v>0.13</v>
      </c>
      <c r="SZ479" s="8">
        <v>80.19</v>
      </c>
      <c r="TA479" s="8">
        <v>0.17</v>
      </c>
      <c r="TD479" s="8">
        <v>74.989999999999995</v>
      </c>
      <c r="TE479" s="8">
        <v>0.06</v>
      </c>
      <c r="TF479" s="8">
        <v>75.319999999999993</v>
      </c>
      <c r="TG479" s="8">
        <v>0.04</v>
      </c>
      <c r="TH479" s="8">
        <v>75.5</v>
      </c>
      <c r="TI479" s="8">
        <v>0.05</v>
      </c>
      <c r="TJ479" s="8">
        <v>75.3</v>
      </c>
      <c r="TK479" s="8">
        <v>0.05</v>
      </c>
      <c r="TL479" s="8">
        <v>75.44</v>
      </c>
      <c r="TN479" s="8">
        <v>75</v>
      </c>
      <c r="TO479" s="8">
        <v>0.04</v>
      </c>
      <c r="TP479" s="8">
        <v>80.86</v>
      </c>
      <c r="TQ479" s="8">
        <v>0.04</v>
      </c>
      <c r="TR479" s="8">
        <v>80.760000000000005</v>
      </c>
      <c r="TS479" s="8">
        <v>0.13</v>
      </c>
      <c r="TT479" s="8">
        <v>78.61</v>
      </c>
      <c r="TU479" s="8">
        <v>0.1</v>
      </c>
      <c r="TV479" s="8">
        <v>75.25</v>
      </c>
      <c r="TW479" s="8">
        <v>0.09</v>
      </c>
      <c r="TX479" s="8">
        <v>75.2</v>
      </c>
      <c r="TY479" s="8">
        <v>0.05</v>
      </c>
      <c r="WJ479" s="8" t="s">
        <v>584</v>
      </c>
      <c r="WK479" s="8">
        <v>74.998000000000005</v>
      </c>
      <c r="WL479" s="8">
        <v>1.2E-2</v>
      </c>
      <c r="WM479" s="8">
        <v>62.006</v>
      </c>
      <c r="WN479" s="8">
        <v>3.1E-2</v>
      </c>
      <c r="WO479" s="8">
        <v>56.701999999999998</v>
      </c>
      <c r="WP479" s="8">
        <v>1.4E-2</v>
      </c>
      <c r="WQ479" s="8">
        <v>54.106000000000002</v>
      </c>
      <c r="WR479" s="8">
        <v>2.1000000000000001E-2</v>
      </c>
      <c r="WS479" s="8">
        <v>94.998999999999995</v>
      </c>
      <c r="WT479" s="8">
        <v>1.0999999999999999E-2</v>
      </c>
      <c r="WU479" s="8">
        <v>74.994</v>
      </c>
      <c r="WV479" s="8">
        <v>2.5999999999999999E-2</v>
      </c>
      <c r="WW479" s="8">
        <v>2761.2</v>
      </c>
      <c r="WX479" s="8">
        <v>3.2</v>
      </c>
      <c r="WY479" s="8">
        <v>2712.6</v>
      </c>
      <c r="WZ479" s="8">
        <v>3.1</v>
      </c>
      <c r="XA479" s="8">
        <v>0.55700000000000005</v>
      </c>
      <c r="XB479" s="8">
        <v>2E-3</v>
      </c>
      <c r="XC479" s="8">
        <v>-0.249</v>
      </c>
      <c r="XD479" s="8">
        <v>2E-3</v>
      </c>
      <c r="XE479" s="8">
        <v>0.19700000000000001</v>
      </c>
      <c r="XF479" s="8">
        <v>3.0000000000000001E-3</v>
      </c>
      <c r="XG479" s="8">
        <v>1.0650999999999999</v>
      </c>
      <c r="XH479" s="8">
        <v>2.3999999999999998E-3</v>
      </c>
      <c r="XI479" s="8">
        <v>29.298999999999999</v>
      </c>
      <c r="XJ479" s="8">
        <v>1E-3</v>
      </c>
      <c r="XK479" s="8">
        <v>8213</v>
      </c>
      <c r="XL479" s="8">
        <v>24</v>
      </c>
      <c r="XM479" s="8">
        <v>1340</v>
      </c>
      <c r="XO479" s="1">
        <v>0</v>
      </c>
      <c r="XP479" s="2">
        <v>0</v>
      </c>
      <c r="XQ479" s="4">
        <v>13.029</v>
      </c>
      <c r="XR479" s="4">
        <v>0.23100000000000001</v>
      </c>
      <c r="XS479" s="45">
        <f t="shared" si="384"/>
        <v>1.3050851111788815</v>
      </c>
      <c r="XT479" s="9">
        <f t="shared" si="374"/>
        <v>12663.411859180676</v>
      </c>
      <c r="XU479" s="46">
        <f t="shared" si="375"/>
        <v>177.50314601574806</v>
      </c>
      <c r="XV479" s="9">
        <f t="shared" si="385"/>
        <v>0</v>
      </c>
      <c r="XW479" s="9">
        <f t="shared" si="376"/>
        <v>0</v>
      </c>
      <c r="XX479" s="9">
        <f t="shared" si="377"/>
        <v>12663.411859180676</v>
      </c>
      <c r="XY479" s="15">
        <f t="shared" si="378"/>
        <v>8.7850545264605302E-3</v>
      </c>
      <c r="XZ479" s="9">
        <f t="shared" si="379"/>
        <v>27.612997367177339</v>
      </c>
      <c r="YA479" s="9">
        <f t="shared" si="380"/>
        <v>55.396914888821115</v>
      </c>
      <c r="YB479" s="10">
        <v>14.099846194280074</v>
      </c>
      <c r="YC479" s="10">
        <v>13.082730139578592</v>
      </c>
      <c r="YD479" s="3">
        <v>1.3915759326325428E-2</v>
      </c>
      <c r="YE479" s="9">
        <v>38.151341195018546</v>
      </c>
      <c r="YF479" s="15">
        <v>8.7850545264605302E-3</v>
      </c>
      <c r="YG479" s="9">
        <v>27.612997367177339</v>
      </c>
      <c r="YH479" s="15">
        <v>8.2826332445071447E-3</v>
      </c>
      <c r="YI479" s="9">
        <v>22.60487486280422</v>
      </c>
      <c r="YJ479" s="9">
        <f t="shared" si="381"/>
        <v>74.998000000000005</v>
      </c>
      <c r="YK479" s="9">
        <f t="shared" si="382"/>
        <v>62.006009057865519</v>
      </c>
      <c r="YL479" s="9">
        <f t="shared" si="383"/>
        <v>22.286854999771318</v>
      </c>
      <c r="YM479" s="9">
        <f t="shared" si="357"/>
        <v>67447.134419094044</v>
      </c>
      <c r="YN479" s="9">
        <f t="shared" si="358"/>
        <v>59571.987275931002</v>
      </c>
      <c r="YO479" s="9">
        <f t="shared" si="359"/>
        <v>6873</v>
      </c>
      <c r="YP479" s="14">
        <f t="shared" si="360"/>
        <v>0.34779163269179975</v>
      </c>
      <c r="YQ479" s="9">
        <f t="shared" si="361"/>
        <v>63479.532656445794</v>
      </c>
      <c r="YR479" s="9">
        <f t="shared" si="362"/>
        <v>55604.385513282752</v>
      </c>
      <c r="YS479" s="10">
        <f t="shared" si="363"/>
        <v>7.729152886453889</v>
      </c>
      <c r="YT479" s="15">
        <f t="shared" si="364"/>
        <v>0.15674676883659308</v>
      </c>
      <c r="YU479" s="16">
        <f t="shared" si="365"/>
        <v>-5.3261423674060211</v>
      </c>
      <c r="YV479" s="16">
        <f t="shared" si="366"/>
        <v>-19.60108511117889</v>
      </c>
      <c r="YW479" s="47">
        <f t="shared" si="367"/>
        <v>51.753398749986459</v>
      </c>
      <c r="YX479" s="5">
        <f t="shared" si="368"/>
        <v>67447.134419094044</v>
      </c>
      <c r="YY479" s="5">
        <f t="shared" si="369"/>
        <v>63419.917914108191</v>
      </c>
      <c r="YZ479" s="5">
        <f t="shared" si="370"/>
        <v>4027.2165049858609</v>
      </c>
      <c r="ZA479" s="5">
        <f t="shared" si="371"/>
        <v>0</v>
      </c>
      <c r="ZB479" s="5">
        <f t="shared" si="372"/>
        <v>67447.134419094058</v>
      </c>
      <c r="ZC479" s="6">
        <f t="shared" si="373"/>
        <v>1.0000000000000002</v>
      </c>
    </row>
    <row r="480" spans="1:679" s="8" customFormat="1" x14ac:dyDescent="0.25">
      <c r="A480" s="8">
        <v>2</v>
      </c>
      <c r="B480" s="8" t="s">
        <v>176</v>
      </c>
      <c r="C480" s="8" t="s">
        <v>177</v>
      </c>
      <c r="D480" s="8" t="s">
        <v>176</v>
      </c>
      <c r="E480" s="8" t="s">
        <v>3314</v>
      </c>
      <c r="F480" s="8" t="s">
        <v>3316</v>
      </c>
      <c r="G480" s="8" t="s">
        <v>3316</v>
      </c>
      <c r="H480" s="8" t="s">
        <v>3325</v>
      </c>
      <c r="I480" s="8" t="s">
        <v>3310</v>
      </c>
      <c r="J480" s="8" t="s">
        <v>3310</v>
      </c>
      <c r="K480" s="8">
        <v>865</v>
      </c>
      <c r="L480" s="8">
        <v>5.75</v>
      </c>
      <c r="N480" s="7">
        <v>0</v>
      </c>
      <c r="O480" s="7">
        <v>0</v>
      </c>
      <c r="P480" s="8" t="s">
        <v>3369</v>
      </c>
      <c r="Q480" s="8" t="s">
        <v>178</v>
      </c>
      <c r="R480" s="8" t="s">
        <v>179</v>
      </c>
      <c r="S480" s="8" t="s">
        <v>119</v>
      </c>
      <c r="T480" s="8" t="s">
        <v>120</v>
      </c>
      <c r="U480" s="8" t="s">
        <v>135</v>
      </c>
      <c r="V480" s="8" t="s">
        <v>3378</v>
      </c>
      <c r="W480" s="8" t="s">
        <v>3382</v>
      </c>
      <c r="X480" s="8" t="s">
        <v>3388</v>
      </c>
      <c r="Y480" s="8" t="s">
        <v>3388</v>
      </c>
      <c r="Z480" s="8" t="s">
        <v>122</v>
      </c>
      <c r="AA480" s="8" t="s">
        <v>123</v>
      </c>
      <c r="AB480" s="8" t="s">
        <v>124</v>
      </c>
      <c r="AC480" s="8" t="s">
        <v>180</v>
      </c>
      <c r="AD480" s="8" t="s">
        <v>126</v>
      </c>
      <c r="AE480" s="8" t="s">
        <v>3393</v>
      </c>
      <c r="AF480" s="8" t="s">
        <v>127</v>
      </c>
      <c r="AG480" s="8">
        <v>75</v>
      </c>
      <c r="AH480" s="8">
        <v>62</v>
      </c>
      <c r="AI480" s="8">
        <v>95</v>
      </c>
      <c r="AJ480" s="8">
        <v>75</v>
      </c>
      <c r="AK480" s="8">
        <v>6.4</v>
      </c>
      <c r="AL480" s="8">
        <v>6.2</v>
      </c>
      <c r="AM480" s="8">
        <v>6.4</v>
      </c>
      <c r="AN480" s="8">
        <v>6.2</v>
      </c>
      <c r="AO480" s="8">
        <v>461</v>
      </c>
      <c r="AP480" s="8">
        <v>1.3</v>
      </c>
      <c r="AQ480" s="8">
        <v>15.2</v>
      </c>
      <c r="AR480" s="8">
        <v>0</v>
      </c>
      <c r="AS480" s="8">
        <v>57713</v>
      </c>
      <c r="AT480" s="8">
        <v>68</v>
      </c>
      <c r="AU480" s="8">
        <v>56775</v>
      </c>
      <c r="AV480" s="8">
        <v>329</v>
      </c>
      <c r="AW480" s="8">
        <v>11019</v>
      </c>
      <c r="AX480" s="8">
        <v>98</v>
      </c>
      <c r="AY480" s="8">
        <v>68743</v>
      </c>
      <c r="AZ480" s="8">
        <v>126</v>
      </c>
      <c r="BA480" s="8">
        <v>8.2494899799999999</v>
      </c>
      <c r="BB480" s="8">
        <v>866</v>
      </c>
      <c r="BE480" s="8">
        <v>6.9258370329999996</v>
      </c>
      <c r="CO480" s="8" t="s">
        <v>181</v>
      </c>
      <c r="CP480" s="8" t="s">
        <v>182</v>
      </c>
      <c r="CQ480" s="8">
        <v>75.003</v>
      </c>
      <c r="CR480" s="8">
        <v>1.2999999999999999E-2</v>
      </c>
      <c r="CS480" s="8">
        <v>62.002000000000002</v>
      </c>
      <c r="CT480" s="8">
        <v>1.7000000000000001E-2</v>
      </c>
      <c r="CU480" s="8">
        <v>94.997</v>
      </c>
      <c r="CV480" s="8">
        <v>1.7000000000000001E-2</v>
      </c>
      <c r="CW480" s="8">
        <v>74.995999999999995</v>
      </c>
      <c r="CX480" s="8">
        <v>2.7E-2</v>
      </c>
      <c r="CY480" s="8">
        <v>74.760000000000005</v>
      </c>
      <c r="CZ480" s="8">
        <v>0.13</v>
      </c>
      <c r="DA480" s="8">
        <v>55.98</v>
      </c>
      <c r="DB480" s="8">
        <v>0.06</v>
      </c>
      <c r="DC480" s="8">
        <v>59.74</v>
      </c>
      <c r="DD480" s="8">
        <v>0.02</v>
      </c>
      <c r="DE480" s="8">
        <v>0.193</v>
      </c>
      <c r="DF480" s="8">
        <v>3.0000000000000001E-3</v>
      </c>
      <c r="DG480" s="8">
        <v>1.0537000000000001</v>
      </c>
      <c r="DH480" s="8">
        <v>2.2000000000000001E-3</v>
      </c>
      <c r="DI480" s="8">
        <v>57713</v>
      </c>
      <c r="DJ480" s="8">
        <v>68</v>
      </c>
      <c r="DK480" s="8">
        <v>11019</v>
      </c>
      <c r="DL480" s="8">
        <v>98</v>
      </c>
      <c r="DM480" s="8">
        <v>8.25</v>
      </c>
      <c r="DN480" s="8">
        <v>2.8000000000000001E-2</v>
      </c>
      <c r="DU480" s="8">
        <v>461</v>
      </c>
      <c r="DV480" s="8">
        <v>2.7</v>
      </c>
      <c r="DW480" s="8">
        <v>461.6</v>
      </c>
      <c r="DX480" s="8">
        <v>2.7</v>
      </c>
      <c r="DY480" s="8">
        <v>459</v>
      </c>
      <c r="DZ480" s="8">
        <v>2.6</v>
      </c>
      <c r="EA480" s="8">
        <v>15.2</v>
      </c>
      <c r="EB480" s="8">
        <v>0.1</v>
      </c>
      <c r="EC480" s="8">
        <v>12.8</v>
      </c>
      <c r="ED480" s="8">
        <v>0</v>
      </c>
      <c r="EE480" s="8">
        <v>12.6</v>
      </c>
      <c r="EF480" s="8">
        <v>0.1</v>
      </c>
      <c r="EG480" s="8">
        <v>6891.2</v>
      </c>
      <c r="EH480" s="8">
        <v>56</v>
      </c>
      <c r="EI480" s="8">
        <v>3135.9</v>
      </c>
      <c r="EJ480" s="8">
        <v>63.9</v>
      </c>
      <c r="EK480" s="8">
        <v>1441.8</v>
      </c>
      <c r="EL480" s="8">
        <v>43.6</v>
      </c>
      <c r="EM480" s="8">
        <v>460</v>
      </c>
      <c r="EO480" s="8">
        <v>460</v>
      </c>
      <c r="EQ480" s="8">
        <v>460</v>
      </c>
      <c r="ES480" s="8">
        <v>3</v>
      </c>
      <c r="EU480" s="8">
        <v>0.28999999999999998</v>
      </c>
      <c r="EW480" s="8">
        <v>0.28999999999999998</v>
      </c>
      <c r="EY480" s="8">
        <v>0.5</v>
      </c>
      <c r="EZ480" s="8">
        <v>460</v>
      </c>
      <c r="FB480" s="8">
        <v>460</v>
      </c>
      <c r="FD480" s="8">
        <v>460</v>
      </c>
      <c r="FF480" s="8">
        <v>5.24</v>
      </c>
      <c r="FH480" s="8">
        <v>4.8</v>
      </c>
      <c r="FJ480" s="8">
        <v>4.4000000000000004</v>
      </c>
      <c r="FL480" s="8">
        <v>3160</v>
      </c>
      <c r="FN480" s="8">
        <v>0.82</v>
      </c>
      <c r="FO480" s="8">
        <v>460</v>
      </c>
      <c r="FP480" s="8">
        <v>460</v>
      </c>
      <c r="FQ480" s="8">
        <v>460</v>
      </c>
      <c r="FR480" s="8">
        <v>5.0999999999999996</v>
      </c>
      <c r="FS480" s="8">
        <v>4.5999999999999996</v>
      </c>
      <c r="FT480" s="8">
        <v>4.4000000000000004</v>
      </c>
      <c r="FU480" s="8">
        <v>3060</v>
      </c>
      <c r="FV480" s="8">
        <v>0.81</v>
      </c>
      <c r="FW480" s="8">
        <v>460</v>
      </c>
      <c r="FY480" s="8">
        <v>1.6</v>
      </c>
      <c r="GA480" s="8">
        <v>703.5</v>
      </c>
      <c r="GC480" s="8">
        <v>85</v>
      </c>
      <c r="GE480" s="8">
        <v>8328.5</v>
      </c>
      <c r="GT480" s="8">
        <v>220.6</v>
      </c>
      <c r="GU480" s="8">
        <v>0.15</v>
      </c>
      <c r="GV480" s="8">
        <v>107.57</v>
      </c>
      <c r="GW480" s="8">
        <v>0.08</v>
      </c>
      <c r="GX480" s="8">
        <v>108.08</v>
      </c>
      <c r="GY480" s="8">
        <v>0.05</v>
      </c>
      <c r="GZ480" s="8">
        <v>0.51</v>
      </c>
      <c r="HA480" s="8">
        <v>0.06</v>
      </c>
      <c r="HB480" s="8">
        <v>249.12</v>
      </c>
      <c r="HC480" s="8">
        <v>0.16</v>
      </c>
      <c r="HD480" s="8">
        <v>175.05</v>
      </c>
      <c r="HE480" s="8">
        <v>0.06</v>
      </c>
      <c r="HF480" s="8">
        <v>116.79</v>
      </c>
      <c r="HG480" s="8">
        <v>0.05</v>
      </c>
      <c r="HH480" s="8">
        <v>-58.26</v>
      </c>
      <c r="HI480" s="8">
        <v>0.08</v>
      </c>
      <c r="HJ480" s="8">
        <v>213.5</v>
      </c>
      <c r="HK480" s="8">
        <v>0.05</v>
      </c>
      <c r="HL480" s="8">
        <v>104.68</v>
      </c>
      <c r="HM480" s="8">
        <v>0.06</v>
      </c>
      <c r="HN480" s="8">
        <v>105.79</v>
      </c>
      <c r="HO480" s="8">
        <v>0.05</v>
      </c>
      <c r="HP480" s="8">
        <v>1.07</v>
      </c>
      <c r="HQ480" s="8">
        <v>0.05</v>
      </c>
      <c r="HR480" s="8">
        <v>74.97</v>
      </c>
      <c r="HS480" s="8">
        <v>0.04</v>
      </c>
      <c r="HT480" s="8">
        <v>49.41</v>
      </c>
      <c r="HU480" s="8">
        <v>0.28000000000000003</v>
      </c>
      <c r="HV480" s="8">
        <v>44.08</v>
      </c>
      <c r="HW480" s="8">
        <v>0.02</v>
      </c>
      <c r="HX480" s="8">
        <v>5.33</v>
      </c>
      <c r="HY480" s="8">
        <v>0.28000000000000003</v>
      </c>
      <c r="HZ480" s="8">
        <v>74.34</v>
      </c>
      <c r="IA480" s="8">
        <v>0.04</v>
      </c>
      <c r="IB480" s="8">
        <v>55.88</v>
      </c>
      <c r="IC480" s="8">
        <v>0.12</v>
      </c>
      <c r="ID480" s="8">
        <v>43.67</v>
      </c>
      <c r="IE480" s="8">
        <v>0.02</v>
      </c>
      <c r="IF480" s="8">
        <v>12.21</v>
      </c>
      <c r="IG480" s="8">
        <v>0.11</v>
      </c>
      <c r="KB480" s="8">
        <v>252.38</v>
      </c>
      <c r="KC480" s="8">
        <v>0.18</v>
      </c>
      <c r="KD480" s="8">
        <v>173.96</v>
      </c>
      <c r="KE480" s="8">
        <v>0.3</v>
      </c>
      <c r="KF480" s="8">
        <v>117.73</v>
      </c>
      <c r="KG480" s="8">
        <v>0.05</v>
      </c>
      <c r="KH480" s="8">
        <v>56.22</v>
      </c>
      <c r="KI480" s="8">
        <v>0.33</v>
      </c>
      <c r="KJ480" s="8">
        <v>236.35</v>
      </c>
      <c r="KK480" s="8">
        <v>0.34</v>
      </c>
      <c r="KL480" s="8">
        <v>112.99</v>
      </c>
      <c r="KM480" s="8">
        <v>0.11</v>
      </c>
      <c r="KN480" s="8">
        <v>11.52</v>
      </c>
      <c r="KO480" s="8">
        <v>0.1</v>
      </c>
      <c r="KP480" s="8">
        <v>226.3</v>
      </c>
      <c r="KQ480" s="8">
        <v>0.05</v>
      </c>
      <c r="KR480" s="8">
        <v>95.21</v>
      </c>
      <c r="KS480" s="8">
        <v>0.06</v>
      </c>
      <c r="KT480" s="8">
        <v>109.89</v>
      </c>
      <c r="KU480" s="8">
        <v>0.05</v>
      </c>
      <c r="KV480" s="8">
        <v>14.68</v>
      </c>
      <c r="KW480" s="8">
        <v>0.05</v>
      </c>
      <c r="KX480" s="8">
        <v>76.73</v>
      </c>
      <c r="KY480" s="8">
        <v>0.2</v>
      </c>
      <c r="KZ480" s="8">
        <v>45.21</v>
      </c>
      <c r="LA480" s="8">
        <v>0.12</v>
      </c>
      <c r="LB480" s="8">
        <v>3.73</v>
      </c>
      <c r="LC480" s="8">
        <v>1.07</v>
      </c>
      <c r="LD480" s="8">
        <v>76.290000000000006</v>
      </c>
      <c r="LE480" s="8">
        <v>0.18</v>
      </c>
      <c r="LF480" s="8">
        <v>57.29</v>
      </c>
      <c r="LG480" s="8">
        <v>0.1</v>
      </c>
      <c r="LH480" s="8">
        <v>44.94</v>
      </c>
      <c r="LI480" s="8">
        <v>0.11</v>
      </c>
      <c r="LJ480" s="8">
        <v>12.36</v>
      </c>
      <c r="LK480" s="8">
        <v>0.16</v>
      </c>
      <c r="LL480" s="8">
        <v>101.09</v>
      </c>
      <c r="LM480" s="8">
        <v>0.08</v>
      </c>
      <c r="MP480" s="8">
        <v>106.9</v>
      </c>
      <c r="MQ480" s="8">
        <v>0.08</v>
      </c>
      <c r="MR480" s="8">
        <v>106.35</v>
      </c>
      <c r="MS480" s="8">
        <v>7.0000000000000007E-2</v>
      </c>
      <c r="MT480" s="8">
        <v>101.09</v>
      </c>
      <c r="MU480" s="8">
        <v>0.08</v>
      </c>
      <c r="MV480" s="8">
        <v>101.37</v>
      </c>
      <c r="MW480" s="8">
        <v>0.08</v>
      </c>
      <c r="MX480" s="8">
        <v>55.37</v>
      </c>
      <c r="MY480" s="8">
        <v>0.06</v>
      </c>
      <c r="MZ480" s="8">
        <v>55.94</v>
      </c>
      <c r="NA480" s="8">
        <v>0.05</v>
      </c>
      <c r="NB480" s="8">
        <v>55.81</v>
      </c>
      <c r="NC480" s="8">
        <v>0.04</v>
      </c>
      <c r="ND480" s="8">
        <v>55.61</v>
      </c>
      <c r="NE480" s="8">
        <v>0.04</v>
      </c>
      <c r="NF480" s="8">
        <v>55.67</v>
      </c>
      <c r="NG480" s="8">
        <v>0.04</v>
      </c>
      <c r="NJ480" s="8">
        <v>106.1</v>
      </c>
      <c r="NK480" s="8">
        <v>0.06</v>
      </c>
      <c r="NL480" s="8">
        <v>103.82</v>
      </c>
      <c r="NM480" s="8">
        <v>0.08</v>
      </c>
      <c r="NN480" s="8">
        <v>50.73</v>
      </c>
      <c r="NO480" s="8">
        <v>0.36</v>
      </c>
      <c r="NP480" s="8">
        <v>55.67</v>
      </c>
      <c r="NQ480" s="8">
        <v>0.14000000000000001</v>
      </c>
      <c r="NR480" s="8">
        <v>173.99</v>
      </c>
      <c r="NS480" s="8">
        <v>0.37</v>
      </c>
      <c r="NT480" s="8">
        <v>98.71</v>
      </c>
      <c r="NU480" s="8">
        <v>7.0000000000000007E-2</v>
      </c>
      <c r="NV480" s="8">
        <v>94.68</v>
      </c>
      <c r="NW480" s="8">
        <v>0.05</v>
      </c>
      <c r="NX480" s="8">
        <v>48.96</v>
      </c>
      <c r="NY480" s="8">
        <v>1.02</v>
      </c>
      <c r="NZ480" s="8">
        <v>57.89</v>
      </c>
      <c r="OA480" s="8">
        <v>0.62</v>
      </c>
      <c r="OB480" s="8">
        <v>104.68</v>
      </c>
      <c r="OC480" s="8">
        <v>0.06</v>
      </c>
      <c r="OD480" s="8">
        <v>101.47</v>
      </c>
      <c r="OE480" s="8">
        <v>0.09</v>
      </c>
      <c r="OF480" s="8">
        <v>92.9</v>
      </c>
      <c r="OG480" s="8">
        <v>0.2</v>
      </c>
      <c r="OH480" s="8">
        <v>107.28</v>
      </c>
      <c r="OI480" s="8">
        <v>7.0000000000000007E-2</v>
      </c>
      <c r="OJ480" s="8">
        <v>106.99</v>
      </c>
      <c r="OK480" s="8">
        <v>0.06</v>
      </c>
      <c r="OL480" s="8">
        <v>102.06</v>
      </c>
      <c r="OM480" s="8">
        <v>0.05</v>
      </c>
      <c r="ON480" s="8">
        <v>102.17</v>
      </c>
      <c r="OO480" s="8">
        <v>0.05</v>
      </c>
      <c r="OP480" s="8">
        <v>106.35</v>
      </c>
      <c r="OQ480" s="8">
        <v>7.0000000000000007E-2</v>
      </c>
      <c r="OR480" s="8">
        <v>101.37</v>
      </c>
      <c r="OS480" s="8">
        <v>0.08</v>
      </c>
      <c r="PJ480" s="8">
        <v>107.57</v>
      </c>
      <c r="PK480" s="8">
        <v>0.08</v>
      </c>
      <c r="PL480" s="8">
        <v>101.47</v>
      </c>
      <c r="PM480" s="8">
        <v>0.09</v>
      </c>
      <c r="PN480" s="8">
        <v>106.9</v>
      </c>
      <c r="PO480" s="8">
        <v>0.08</v>
      </c>
      <c r="PP480" s="8">
        <v>101.09</v>
      </c>
      <c r="PQ480" s="8">
        <v>0.08</v>
      </c>
      <c r="QH480" s="8">
        <v>48.91</v>
      </c>
      <c r="QI480" s="8">
        <v>0.97</v>
      </c>
      <c r="QV480" s="8">
        <v>176.07</v>
      </c>
      <c r="QW480" s="8">
        <v>0.09</v>
      </c>
      <c r="QX480" s="8">
        <v>95.67</v>
      </c>
      <c r="QY480" s="8">
        <v>0.09</v>
      </c>
      <c r="QZ480" s="8">
        <v>95.68</v>
      </c>
      <c r="RA480" s="8">
        <v>0.09</v>
      </c>
      <c r="RB480" s="8">
        <v>75.180000000000007</v>
      </c>
      <c r="RC480" s="8">
        <v>0.06</v>
      </c>
      <c r="RD480" s="8">
        <v>75.5</v>
      </c>
      <c r="RE480" s="8">
        <v>0.05</v>
      </c>
      <c r="RF480" s="8">
        <v>75.02</v>
      </c>
      <c r="RG480" s="8">
        <v>0.06</v>
      </c>
      <c r="RH480" s="8">
        <v>75.709999999999994</v>
      </c>
      <c r="RI480" s="8">
        <v>7.0000000000000007E-2</v>
      </c>
      <c r="RJ480" s="8">
        <v>75.55</v>
      </c>
      <c r="RK480" s="8">
        <v>0.06</v>
      </c>
      <c r="RL480" s="8">
        <v>75.599999999999994</v>
      </c>
      <c r="RM480" s="8">
        <v>7.0000000000000007E-2</v>
      </c>
      <c r="RN480" s="8">
        <v>75.39</v>
      </c>
      <c r="RO480" s="8">
        <v>7.0000000000000007E-2</v>
      </c>
      <c r="RP480" s="8">
        <v>78.45</v>
      </c>
      <c r="RQ480" s="8">
        <v>0.08</v>
      </c>
      <c r="RR480" s="8">
        <v>76.790000000000006</v>
      </c>
      <c r="RS480" s="8">
        <v>0.06</v>
      </c>
      <c r="RT480" s="8">
        <v>76.819999999999993</v>
      </c>
      <c r="RU480" s="8">
        <v>0.05</v>
      </c>
      <c r="RV480" s="8">
        <v>77.75</v>
      </c>
      <c r="RW480" s="8">
        <v>0.1</v>
      </c>
      <c r="RX480" s="8">
        <v>77.98</v>
      </c>
      <c r="RY480" s="8">
        <v>0.08</v>
      </c>
      <c r="RZ480" s="8">
        <v>77.459999999999994</v>
      </c>
      <c r="SA480" s="8">
        <v>7.0000000000000007E-2</v>
      </c>
      <c r="SB480" s="8">
        <v>76.760000000000005</v>
      </c>
      <c r="SC480" s="8">
        <v>7.0000000000000007E-2</v>
      </c>
      <c r="SD480" s="8">
        <v>75.48</v>
      </c>
      <c r="SE480" s="8">
        <v>7.0000000000000007E-2</v>
      </c>
      <c r="SF480" s="8">
        <v>75.34</v>
      </c>
      <c r="SG480" s="8">
        <v>0.24</v>
      </c>
      <c r="SH480" s="8">
        <v>75.48</v>
      </c>
      <c r="SI480" s="8">
        <v>0.09</v>
      </c>
      <c r="SJ480" s="8">
        <v>74.98</v>
      </c>
      <c r="SK480" s="8">
        <v>7.0000000000000007E-2</v>
      </c>
      <c r="SL480" s="8">
        <v>75.19</v>
      </c>
      <c r="SM480" s="8">
        <v>7.0000000000000007E-2</v>
      </c>
      <c r="SN480" s="8">
        <v>75.11</v>
      </c>
      <c r="SO480" s="8">
        <v>7.0000000000000007E-2</v>
      </c>
      <c r="SP480" s="8">
        <v>75.2</v>
      </c>
      <c r="SQ480" s="8">
        <v>7.0000000000000007E-2</v>
      </c>
      <c r="SR480" s="8">
        <v>76.78</v>
      </c>
      <c r="SS480" s="8">
        <v>0.08</v>
      </c>
      <c r="ST480" s="8">
        <v>75.290000000000006</v>
      </c>
      <c r="SU480" s="8">
        <v>7.0000000000000007E-2</v>
      </c>
      <c r="SV480" s="8">
        <v>75.87</v>
      </c>
      <c r="SW480" s="8">
        <v>0.06</v>
      </c>
      <c r="SX480" s="8">
        <v>80.569999999999993</v>
      </c>
      <c r="SY480" s="8">
        <v>0.13</v>
      </c>
      <c r="SZ480" s="8">
        <v>80.319999999999993</v>
      </c>
      <c r="TA480" s="8">
        <v>0.18</v>
      </c>
      <c r="TD480" s="8">
        <v>75.010000000000005</v>
      </c>
      <c r="TE480" s="8">
        <v>0.06</v>
      </c>
      <c r="TF480" s="8">
        <v>75.25</v>
      </c>
      <c r="TG480" s="8">
        <v>0.06</v>
      </c>
      <c r="TH480" s="8">
        <v>75.45</v>
      </c>
      <c r="TI480" s="8">
        <v>7.0000000000000007E-2</v>
      </c>
      <c r="TJ480" s="8">
        <v>75.23</v>
      </c>
      <c r="TK480" s="8">
        <v>7.0000000000000007E-2</v>
      </c>
      <c r="TL480" s="8">
        <v>75.38</v>
      </c>
      <c r="TN480" s="8">
        <v>74.98</v>
      </c>
      <c r="TO480" s="8">
        <v>0.06</v>
      </c>
      <c r="TP480" s="8">
        <v>80.52</v>
      </c>
      <c r="TQ480" s="8">
        <v>0.06</v>
      </c>
      <c r="TR480" s="8">
        <v>80.44</v>
      </c>
      <c r="TS480" s="8">
        <v>7.0000000000000007E-2</v>
      </c>
      <c r="TT480" s="8">
        <v>78.510000000000005</v>
      </c>
      <c r="TU480" s="8">
        <v>0.08</v>
      </c>
      <c r="TV480" s="8">
        <v>75.3</v>
      </c>
      <c r="TW480" s="8">
        <v>0.08</v>
      </c>
      <c r="TX480" s="8">
        <v>75.180000000000007</v>
      </c>
      <c r="TY480" s="8">
        <v>7.0000000000000007E-2</v>
      </c>
      <c r="WJ480" s="8" t="s">
        <v>584</v>
      </c>
      <c r="WK480" s="8">
        <v>75.003</v>
      </c>
      <c r="WL480" s="8">
        <v>1.2999999999999999E-2</v>
      </c>
      <c r="WM480" s="8">
        <v>62.002000000000002</v>
      </c>
      <c r="WN480" s="8">
        <v>1.7000000000000001E-2</v>
      </c>
      <c r="WO480" s="8">
        <v>55.914999999999999</v>
      </c>
      <c r="WP480" s="8">
        <v>1.0999999999999999E-2</v>
      </c>
      <c r="WQ480" s="8">
        <v>53.454999999999998</v>
      </c>
      <c r="WR480" s="8">
        <v>1.7000000000000001E-2</v>
      </c>
      <c r="WS480" s="8">
        <v>94.997</v>
      </c>
      <c r="WT480" s="8">
        <v>1.7000000000000001E-2</v>
      </c>
      <c r="WU480" s="8">
        <v>74.995999999999995</v>
      </c>
      <c r="WV480" s="8">
        <v>2.7E-2</v>
      </c>
      <c r="WW480" s="8">
        <v>2745.9</v>
      </c>
      <c r="WX480" s="8">
        <v>2.9</v>
      </c>
      <c r="WY480" s="8">
        <v>2698.8</v>
      </c>
      <c r="WZ480" s="8">
        <v>2.8</v>
      </c>
      <c r="XA480" s="8">
        <v>0.55500000000000005</v>
      </c>
      <c r="XB480" s="8">
        <v>2E-3</v>
      </c>
      <c r="XC480" s="8">
        <v>-0.249</v>
      </c>
      <c r="XD480" s="8">
        <v>2E-3</v>
      </c>
      <c r="XE480" s="8">
        <v>0.193</v>
      </c>
      <c r="XF480" s="8">
        <v>3.0000000000000001E-3</v>
      </c>
      <c r="XG480" s="8">
        <v>1.0537000000000001</v>
      </c>
      <c r="XH480" s="8">
        <v>2.2000000000000001E-3</v>
      </c>
      <c r="XI480" s="8">
        <v>29.257000000000001</v>
      </c>
      <c r="XJ480" s="8">
        <v>1E-3</v>
      </c>
      <c r="XK480" s="8">
        <v>8333</v>
      </c>
      <c r="XL480" s="8">
        <v>23</v>
      </c>
      <c r="XM480" s="8">
        <v>1320</v>
      </c>
      <c r="XO480" s="1">
        <v>0</v>
      </c>
      <c r="XP480" s="2">
        <v>0</v>
      </c>
      <c r="XQ480" s="4">
        <v>13.029</v>
      </c>
      <c r="XR480" s="4">
        <v>0.23100000000000001</v>
      </c>
      <c r="XS480" s="45">
        <f t="shared" si="384"/>
        <v>1.2894076182329519</v>
      </c>
      <c r="XT480" s="9">
        <f t="shared" si="374"/>
        <v>12613.815569304968</v>
      </c>
      <c r="XU480" s="46">
        <f t="shared" si="375"/>
        <v>175.96601007874017</v>
      </c>
      <c r="XV480" s="9">
        <f t="shared" si="385"/>
        <v>0</v>
      </c>
      <c r="XW480" s="9">
        <f t="shared" si="376"/>
        <v>0</v>
      </c>
      <c r="XX480" s="9">
        <f t="shared" si="377"/>
        <v>12613.815569304968</v>
      </c>
      <c r="XY480" s="15">
        <f t="shared" si="378"/>
        <v>8.7812353907249143E-3</v>
      </c>
      <c r="XZ480" s="9">
        <f t="shared" si="379"/>
        <v>27.610037584675815</v>
      </c>
      <c r="YA480" s="9">
        <f t="shared" si="380"/>
        <v>54.625592381767049</v>
      </c>
      <c r="YB480" s="10">
        <v>14.099813801326192</v>
      </c>
      <c r="YC480" s="10">
        <v>13.061392811301273</v>
      </c>
      <c r="YD480" s="3">
        <v>1.3917990850544699E-2</v>
      </c>
      <c r="YE480" s="9">
        <v>38.153310607740089</v>
      </c>
      <c r="YF480" s="15">
        <v>8.7812353907249143E-3</v>
      </c>
      <c r="YG480" s="9">
        <v>27.610037584675812</v>
      </c>
      <c r="YH480" s="15">
        <v>8.102752736241621E-3</v>
      </c>
      <c r="YI480" s="9">
        <v>22.217781699298005</v>
      </c>
      <c r="YJ480" s="9">
        <f t="shared" si="381"/>
        <v>75.003000000000014</v>
      </c>
      <c r="YK480" s="9">
        <f t="shared" si="382"/>
        <v>62.002009108014832</v>
      </c>
      <c r="YL480" s="9">
        <f t="shared" si="383"/>
        <v>21.903685069430693</v>
      </c>
      <c r="YM480" s="9">
        <f t="shared" si="357"/>
        <v>71978.878200741485</v>
      </c>
      <c r="YN480" s="9">
        <f t="shared" si="358"/>
        <v>61688.846754465754</v>
      </c>
      <c r="YO480" s="9">
        <f t="shared" si="359"/>
        <v>7013</v>
      </c>
      <c r="YP480" s="14">
        <f t="shared" si="360"/>
        <v>0.33253323194683287</v>
      </c>
      <c r="YQ480" s="9">
        <f t="shared" si="361"/>
        <v>68074.29019314023</v>
      </c>
      <c r="YR480" s="9">
        <f t="shared" si="362"/>
        <v>57784.258746864492</v>
      </c>
      <c r="YS480" s="10">
        <f t="shared" si="363"/>
        <v>8.1692415928405406</v>
      </c>
      <c r="YT480" s="15">
        <f t="shared" si="364"/>
        <v>0.14798924128642915</v>
      </c>
      <c r="YU480" s="16">
        <f t="shared" si="365"/>
        <v>-5.706352515245122</v>
      </c>
      <c r="YV480" s="16">
        <f t="shared" si="366"/>
        <v>-20.377407618232965</v>
      </c>
      <c r="YW480" s="47">
        <f t="shared" si="367"/>
        <v>51.086156920459224</v>
      </c>
      <c r="YX480" s="5">
        <f t="shared" si="368"/>
        <v>71978.878200741485</v>
      </c>
      <c r="YY480" s="5">
        <f t="shared" si="369"/>
        <v>68016.921240654934</v>
      </c>
      <c r="YZ480" s="5">
        <f t="shared" si="370"/>
        <v>3961.956960086512</v>
      </c>
      <c r="ZA480" s="5">
        <f t="shared" si="371"/>
        <v>0</v>
      </c>
      <c r="ZB480" s="5">
        <f t="shared" si="372"/>
        <v>71978.878200741441</v>
      </c>
      <c r="ZC480" s="6">
        <f t="shared" si="373"/>
        <v>0.99999999999999944</v>
      </c>
    </row>
    <row r="481" spans="1:679" s="8" customFormat="1" x14ac:dyDescent="0.25">
      <c r="A481" s="8">
        <v>2</v>
      </c>
      <c r="B481" s="8" t="s">
        <v>183</v>
      </c>
      <c r="C481" s="8" t="s">
        <v>184</v>
      </c>
      <c r="D481" s="8" t="s">
        <v>183</v>
      </c>
      <c r="E481" s="8" t="s">
        <v>3328</v>
      </c>
      <c r="F481" s="8" t="s">
        <v>3316</v>
      </c>
      <c r="G481" s="8" t="s">
        <v>3316</v>
      </c>
      <c r="H481" s="8" t="s">
        <v>3325</v>
      </c>
      <c r="I481" s="8" t="s">
        <v>3310</v>
      </c>
      <c r="J481" s="8" t="s">
        <v>3310</v>
      </c>
      <c r="K481" s="8">
        <v>865</v>
      </c>
      <c r="L481" s="8">
        <v>5.75</v>
      </c>
      <c r="N481" s="7">
        <v>30</v>
      </c>
      <c r="O481" s="7">
        <v>0</v>
      </c>
      <c r="P481" s="8" t="s">
        <v>3369</v>
      </c>
      <c r="Q481" s="8" t="s">
        <v>185</v>
      </c>
      <c r="R481" s="8" t="s">
        <v>186</v>
      </c>
      <c r="S481" s="8" t="s">
        <v>119</v>
      </c>
      <c r="T481" s="8" t="s">
        <v>120</v>
      </c>
      <c r="U481" s="8" t="s">
        <v>135</v>
      </c>
      <c r="V481" s="8" t="s">
        <v>3378</v>
      </c>
      <c r="W481" s="8" t="s">
        <v>3382</v>
      </c>
      <c r="X481" s="8" t="s">
        <v>3388</v>
      </c>
      <c r="Y481" s="8" t="s">
        <v>3388</v>
      </c>
      <c r="Z481" s="8" t="s">
        <v>122</v>
      </c>
      <c r="AA481" s="8" t="s">
        <v>123</v>
      </c>
      <c r="AB481" s="8" t="s">
        <v>124</v>
      </c>
      <c r="AC481" s="8" t="s">
        <v>187</v>
      </c>
      <c r="AD481" s="8" t="s">
        <v>126</v>
      </c>
      <c r="AE481" s="8" t="s">
        <v>3393</v>
      </c>
      <c r="AF481" s="8" t="s">
        <v>127</v>
      </c>
      <c r="AG481" s="8">
        <v>75</v>
      </c>
      <c r="AH481" s="8">
        <v>62</v>
      </c>
      <c r="AI481" s="8">
        <v>95</v>
      </c>
      <c r="AJ481" s="8">
        <v>75</v>
      </c>
      <c r="AK481" s="8">
        <v>5.44</v>
      </c>
      <c r="AL481" s="8">
        <v>5.3</v>
      </c>
      <c r="AM481" s="8">
        <v>6.4</v>
      </c>
      <c r="AN481" s="8">
        <v>6.2</v>
      </c>
      <c r="AO481" s="8">
        <v>459.4</v>
      </c>
      <c r="AP481" s="8">
        <v>0</v>
      </c>
      <c r="AQ481" s="8">
        <v>14.9</v>
      </c>
      <c r="AR481" s="8">
        <v>0</v>
      </c>
      <c r="AS481" s="8">
        <v>42188</v>
      </c>
      <c r="AT481" s="8">
        <v>50</v>
      </c>
      <c r="AU481" s="8">
        <v>41543</v>
      </c>
      <c r="AV481" s="8">
        <v>332</v>
      </c>
      <c r="AW481" s="8">
        <v>-6301</v>
      </c>
      <c r="AX481" s="8">
        <v>103</v>
      </c>
      <c r="AY481" s="8">
        <v>35881</v>
      </c>
      <c r="AZ481" s="8">
        <v>92</v>
      </c>
      <c r="BA481" s="8">
        <v>4.1829097690000001</v>
      </c>
      <c r="BB481" s="8">
        <v>864</v>
      </c>
      <c r="BE481" s="8">
        <v>4.9181627419999998</v>
      </c>
      <c r="CO481" s="8" t="s">
        <v>188</v>
      </c>
      <c r="CP481" s="8" t="s">
        <v>189</v>
      </c>
      <c r="CQ481" s="8">
        <v>75.003</v>
      </c>
      <c r="CR481" s="8">
        <v>1.2E-2</v>
      </c>
      <c r="CS481" s="8">
        <v>62.021000000000001</v>
      </c>
      <c r="CT481" s="8">
        <v>1.4999999999999999E-2</v>
      </c>
      <c r="CU481" s="8">
        <v>95.003</v>
      </c>
      <c r="CV481" s="8">
        <v>2.8000000000000001E-2</v>
      </c>
      <c r="CW481" s="8">
        <v>75.001000000000005</v>
      </c>
      <c r="CX481" s="8">
        <v>1.2E-2</v>
      </c>
      <c r="CY481" s="8">
        <v>74.709999999999994</v>
      </c>
      <c r="CZ481" s="8">
        <v>0.12</v>
      </c>
      <c r="DA481" s="8">
        <v>61.14</v>
      </c>
      <c r="DB481" s="8">
        <v>0.05</v>
      </c>
      <c r="DC481" s="8">
        <v>64.09</v>
      </c>
      <c r="DD481" s="8">
        <v>0.01</v>
      </c>
      <c r="DE481" s="8">
        <v>0.159</v>
      </c>
      <c r="DF481" s="8">
        <v>4.0000000000000001E-3</v>
      </c>
      <c r="DG481" s="8">
        <v>1.641</v>
      </c>
      <c r="DH481" s="8">
        <v>2.5000000000000001E-3</v>
      </c>
      <c r="DI481" s="8">
        <v>42188</v>
      </c>
      <c r="DJ481" s="8">
        <v>50</v>
      </c>
      <c r="DK481" s="8">
        <v>-6301</v>
      </c>
      <c r="DL481" s="8">
        <v>103</v>
      </c>
      <c r="DM481" s="8">
        <v>4.1829999999999998</v>
      </c>
      <c r="DN481" s="8">
        <v>1.6E-2</v>
      </c>
      <c r="DU481" s="8">
        <v>459.4</v>
      </c>
      <c r="DV481" s="8">
        <v>2.1</v>
      </c>
      <c r="DW481" s="8">
        <v>460.7</v>
      </c>
      <c r="DX481" s="8">
        <v>2.1</v>
      </c>
      <c r="DY481" s="8">
        <v>460.6</v>
      </c>
      <c r="DZ481" s="8">
        <v>2.1</v>
      </c>
      <c r="EA481" s="8">
        <v>14.9</v>
      </c>
      <c r="EB481" s="8">
        <v>0</v>
      </c>
      <c r="EC481" s="8">
        <v>13</v>
      </c>
      <c r="ED481" s="8">
        <v>0</v>
      </c>
      <c r="EE481" s="8">
        <v>13.3</v>
      </c>
      <c r="EF481" s="8">
        <v>0</v>
      </c>
      <c r="EG481" s="8">
        <v>6790</v>
      </c>
      <c r="EH481" s="8">
        <v>41.2</v>
      </c>
      <c r="EI481" s="8">
        <v>3308</v>
      </c>
      <c r="EJ481" s="8">
        <v>53.6</v>
      </c>
      <c r="EK481" s="8">
        <v>1788.3</v>
      </c>
      <c r="EL481" s="8">
        <v>32.5</v>
      </c>
      <c r="EM481" s="8">
        <v>460</v>
      </c>
      <c r="EO481" s="8">
        <v>460</v>
      </c>
      <c r="EQ481" s="8">
        <v>460</v>
      </c>
      <c r="ES481" s="8">
        <v>2.8</v>
      </c>
      <c r="EU481" s="8">
        <v>3</v>
      </c>
      <c r="EW481" s="8">
        <v>2.9</v>
      </c>
      <c r="EY481" s="8">
        <v>0.5</v>
      </c>
      <c r="EZ481" s="8">
        <v>460</v>
      </c>
      <c r="FB481" s="8">
        <v>460</v>
      </c>
      <c r="FD481" s="8">
        <v>460</v>
      </c>
      <c r="FF481" s="8">
        <v>5.0999999999999996</v>
      </c>
      <c r="FH481" s="8">
        <v>5.0999999999999996</v>
      </c>
      <c r="FJ481" s="8">
        <v>4.5999999999999996</v>
      </c>
      <c r="FL481" s="8">
        <v>3300</v>
      </c>
      <c r="FN481" s="8">
        <v>0.84</v>
      </c>
      <c r="FO481" s="8">
        <v>460</v>
      </c>
      <c r="FP481" s="8">
        <v>460</v>
      </c>
      <c r="FQ481" s="8">
        <v>460</v>
      </c>
      <c r="FR481" s="8">
        <v>5.0999999999999996</v>
      </c>
      <c r="FS481" s="8">
        <v>5</v>
      </c>
      <c r="FT481" s="8">
        <v>4.5999999999999996</v>
      </c>
      <c r="FU481" s="8">
        <v>3210</v>
      </c>
      <c r="FV481" s="8">
        <v>0.83</v>
      </c>
      <c r="FW481" s="8">
        <v>458.6</v>
      </c>
      <c r="FY481" s="8">
        <v>1.6</v>
      </c>
      <c r="GA481" s="8">
        <v>660.7</v>
      </c>
      <c r="GC481" s="8">
        <v>85</v>
      </c>
      <c r="GE481" s="8">
        <v>8585.7000000000007</v>
      </c>
      <c r="GT481" s="8">
        <v>239.36</v>
      </c>
      <c r="GU481" s="8">
        <v>0.39</v>
      </c>
      <c r="GV481" s="8">
        <v>108.71</v>
      </c>
      <c r="GW481" s="8">
        <v>0.16</v>
      </c>
      <c r="GX481" s="8">
        <v>113.9</v>
      </c>
      <c r="GY481" s="8">
        <v>0.12</v>
      </c>
      <c r="GZ481" s="8">
        <v>5.19</v>
      </c>
      <c r="HA481" s="8">
        <v>0.1</v>
      </c>
      <c r="HB481" s="8">
        <v>253</v>
      </c>
      <c r="HC481" s="8">
        <v>0.45</v>
      </c>
      <c r="HD481" s="8">
        <v>235.54</v>
      </c>
      <c r="HE481" s="8">
        <v>0.11</v>
      </c>
      <c r="HF481" s="8">
        <v>117.92</v>
      </c>
      <c r="HG481" s="8">
        <v>0.13</v>
      </c>
      <c r="HH481" s="8">
        <v>117.61</v>
      </c>
      <c r="HI481" s="8">
        <v>0.1</v>
      </c>
      <c r="HJ481" s="8">
        <v>146.1</v>
      </c>
      <c r="HK481" s="8">
        <v>0.05</v>
      </c>
      <c r="HL481" s="8">
        <v>81.67</v>
      </c>
      <c r="HM481" s="8">
        <v>0.1</v>
      </c>
      <c r="HN481" s="8">
        <v>80.92</v>
      </c>
      <c r="HO481" s="8">
        <v>0.05</v>
      </c>
      <c r="HP481" s="8">
        <v>-0.75</v>
      </c>
      <c r="HQ481" s="8">
        <v>0.05</v>
      </c>
      <c r="HR481" s="8">
        <v>50.84</v>
      </c>
      <c r="HS481" s="8">
        <v>7.0000000000000007E-2</v>
      </c>
      <c r="HT481" s="8">
        <v>71.53</v>
      </c>
      <c r="HU481" s="8">
        <v>0.02</v>
      </c>
      <c r="HV481" s="8">
        <v>26.45</v>
      </c>
      <c r="HW481" s="8">
        <v>0.06</v>
      </c>
      <c r="HX481" s="8">
        <v>45.09</v>
      </c>
      <c r="HY481" s="8">
        <v>0.06</v>
      </c>
      <c r="HZ481" s="8">
        <v>50.48</v>
      </c>
      <c r="IA481" s="8">
        <v>7.0000000000000007E-2</v>
      </c>
      <c r="IB481" s="8">
        <v>75.349999999999994</v>
      </c>
      <c r="IC481" s="8">
        <v>0.02</v>
      </c>
      <c r="ID481" s="8">
        <v>26.15</v>
      </c>
      <c r="IE481" s="8">
        <v>0.06</v>
      </c>
      <c r="IF481" s="8">
        <v>49.2</v>
      </c>
      <c r="IG481" s="8">
        <v>0.05</v>
      </c>
      <c r="KB481" s="8">
        <v>269.7</v>
      </c>
      <c r="KC481" s="8">
        <v>0.45</v>
      </c>
      <c r="KD481" s="8">
        <v>178.89</v>
      </c>
      <c r="KE481" s="8">
        <v>0.17</v>
      </c>
      <c r="KF481" s="8">
        <v>122.65</v>
      </c>
      <c r="KG481" s="8">
        <v>0.12</v>
      </c>
      <c r="KH481" s="8">
        <v>56.24</v>
      </c>
      <c r="KI481" s="8">
        <v>0.2</v>
      </c>
      <c r="KJ481" s="8">
        <v>244.37</v>
      </c>
      <c r="KK481" s="8">
        <v>0.49</v>
      </c>
      <c r="KL481" s="8">
        <v>115.4</v>
      </c>
      <c r="KM481" s="8">
        <v>0.15</v>
      </c>
      <c r="KN481" s="8">
        <v>3.19</v>
      </c>
      <c r="KO481" s="8">
        <v>0.18</v>
      </c>
      <c r="KP481" s="8">
        <v>233.4</v>
      </c>
      <c r="KQ481" s="8">
        <v>0.05</v>
      </c>
      <c r="KR481" s="8">
        <v>106.97</v>
      </c>
      <c r="KS481" s="8">
        <v>0.12</v>
      </c>
      <c r="KT481" s="8">
        <v>112.09</v>
      </c>
      <c r="KU481" s="8">
        <v>0.05</v>
      </c>
      <c r="KV481" s="8">
        <v>5.12</v>
      </c>
      <c r="KW481" s="8">
        <v>0.05</v>
      </c>
      <c r="KX481" s="8">
        <v>83.63</v>
      </c>
      <c r="KY481" s="8">
        <v>7.0000000000000007E-2</v>
      </c>
      <c r="KZ481" s="8">
        <v>49.56</v>
      </c>
      <c r="LA481" s="8">
        <v>0.04</v>
      </c>
      <c r="LB481" s="8">
        <v>3.17</v>
      </c>
      <c r="LC481" s="8">
        <v>0.59</v>
      </c>
      <c r="LD481" s="8">
        <v>83.14</v>
      </c>
      <c r="LE481" s="8">
        <v>0.08</v>
      </c>
      <c r="LF481" s="8">
        <v>62.12</v>
      </c>
      <c r="LG481" s="8">
        <v>0.41</v>
      </c>
      <c r="LH481" s="8">
        <v>49.27</v>
      </c>
      <c r="LI481" s="8">
        <v>0.05</v>
      </c>
      <c r="LJ481" s="8">
        <v>12.85</v>
      </c>
      <c r="LK481" s="8">
        <v>0.45</v>
      </c>
      <c r="LL481" s="8">
        <v>112.55</v>
      </c>
      <c r="LM481" s="8">
        <v>0.2</v>
      </c>
      <c r="MP481" s="8">
        <v>83.62</v>
      </c>
      <c r="MQ481" s="8">
        <v>0.12</v>
      </c>
      <c r="MR481" s="8">
        <v>84.7</v>
      </c>
      <c r="MS481" s="8">
        <v>0.1</v>
      </c>
      <c r="MT481" s="8">
        <v>112.55</v>
      </c>
      <c r="MU481" s="8">
        <v>0.2</v>
      </c>
      <c r="MV481" s="8">
        <v>112.92</v>
      </c>
      <c r="MW481" s="8">
        <v>0.19</v>
      </c>
      <c r="MX481" s="8">
        <v>60.97</v>
      </c>
      <c r="MY481" s="8">
        <v>0.05</v>
      </c>
      <c r="MZ481" s="8">
        <v>61.31</v>
      </c>
      <c r="NA481" s="8">
        <v>0.04</v>
      </c>
      <c r="NB481" s="8">
        <v>61.05</v>
      </c>
      <c r="NC481" s="8">
        <v>0.05</v>
      </c>
      <c r="ND481" s="8">
        <v>60.97</v>
      </c>
      <c r="NE481" s="8">
        <v>0.05</v>
      </c>
      <c r="NF481" s="8">
        <v>60.91</v>
      </c>
      <c r="NG481" s="8">
        <v>0.05</v>
      </c>
      <c r="NJ481" s="8">
        <v>108.87</v>
      </c>
      <c r="NK481" s="8">
        <v>0.16</v>
      </c>
      <c r="NL481" s="8">
        <v>79.900000000000006</v>
      </c>
      <c r="NM481" s="8">
        <v>0.1</v>
      </c>
      <c r="NN481" s="8">
        <v>72.63</v>
      </c>
      <c r="NO481" s="8">
        <v>0.08</v>
      </c>
      <c r="NP481" s="8">
        <v>75.91</v>
      </c>
      <c r="NQ481" s="8">
        <v>0.06</v>
      </c>
      <c r="NR481" s="8">
        <v>179.02</v>
      </c>
      <c r="NS481" s="8">
        <v>0.18</v>
      </c>
      <c r="NT481" s="8">
        <v>112.5</v>
      </c>
      <c r="NU481" s="8">
        <v>0.2</v>
      </c>
      <c r="NV481" s="8">
        <v>105.56</v>
      </c>
      <c r="NW481" s="8">
        <v>0.11</v>
      </c>
      <c r="NX481" s="8">
        <v>53.18</v>
      </c>
      <c r="NY481" s="8">
        <v>0.54</v>
      </c>
      <c r="NZ481" s="8">
        <v>63.12</v>
      </c>
      <c r="OA481" s="8">
        <v>0.36</v>
      </c>
      <c r="OB481" s="8">
        <v>81.67</v>
      </c>
      <c r="OC481" s="8">
        <v>0.1</v>
      </c>
      <c r="OD481" s="8">
        <v>106.97</v>
      </c>
      <c r="OE481" s="8">
        <v>0.12</v>
      </c>
      <c r="OF481" s="8">
        <v>93.07</v>
      </c>
      <c r="OG481" s="8">
        <v>0.15</v>
      </c>
      <c r="OH481" s="8">
        <v>107.77</v>
      </c>
      <c r="OI481" s="8">
        <v>0.12</v>
      </c>
      <c r="OJ481" s="8">
        <v>84.02</v>
      </c>
      <c r="OK481" s="8">
        <v>0.11</v>
      </c>
      <c r="OL481" s="8">
        <v>111.94</v>
      </c>
      <c r="OM481" s="8">
        <v>0.11</v>
      </c>
      <c r="ON481" s="8">
        <v>112.56</v>
      </c>
      <c r="OO481" s="8">
        <v>0.14000000000000001</v>
      </c>
      <c r="OP481" s="8">
        <v>84.7</v>
      </c>
      <c r="OQ481" s="8">
        <v>0.1</v>
      </c>
      <c r="OR481" s="8">
        <v>112.92</v>
      </c>
      <c r="OS481" s="8">
        <v>0.19</v>
      </c>
      <c r="PJ481" s="8">
        <v>108.71</v>
      </c>
      <c r="PK481" s="8">
        <v>0.16</v>
      </c>
      <c r="PL481" s="8">
        <v>112.2</v>
      </c>
      <c r="PM481" s="8">
        <v>0.22</v>
      </c>
      <c r="PN481" s="8">
        <v>83.62</v>
      </c>
      <c r="PO481" s="8">
        <v>0.12</v>
      </c>
      <c r="PP481" s="8">
        <v>112.55</v>
      </c>
      <c r="PQ481" s="8">
        <v>0.2</v>
      </c>
      <c r="QH481" s="8">
        <v>52.74</v>
      </c>
      <c r="QI481" s="8">
        <v>0.55000000000000004</v>
      </c>
      <c r="QV481" s="8">
        <v>237.33</v>
      </c>
      <c r="QW481" s="8">
        <v>0.16</v>
      </c>
      <c r="QX481" s="8">
        <v>95.54</v>
      </c>
      <c r="QY481" s="8">
        <v>0.32</v>
      </c>
      <c r="QZ481" s="8">
        <v>93.82</v>
      </c>
      <c r="RA481" s="8">
        <v>0.19</v>
      </c>
      <c r="RB481" s="8">
        <v>75.069999999999993</v>
      </c>
      <c r="RC481" s="8">
        <v>0.08</v>
      </c>
      <c r="RD481" s="8">
        <v>75.349999999999994</v>
      </c>
      <c r="RE481" s="8">
        <v>7.0000000000000007E-2</v>
      </c>
      <c r="RF481" s="8">
        <v>74.97</v>
      </c>
      <c r="RG481" s="8">
        <v>0.06</v>
      </c>
      <c r="RH481" s="8">
        <v>75.489999999999995</v>
      </c>
      <c r="RI481" s="8">
        <v>0.1</v>
      </c>
      <c r="RJ481" s="8">
        <v>75.38</v>
      </c>
      <c r="RK481" s="8">
        <v>0.09</v>
      </c>
      <c r="RL481" s="8">
        <v>75.48</v>
      </c>
      <c r="RM481" s="8">
        <v>0.09</v>
      </c>
      <c r="RN481" s="8">
        <v>75.31</v>
      </c>
      <c r="RO481" s="8">
        <v>0.09</v>
      </c>
      <c r="RP481" s="8">
        <v>85.66</v>
      </c>
      <c r="RQ481" s="8">
        <v>0.16</v>
      </c>
      <c r="RR481" s="8">
        <v>86.47</v>
      </c>
      <c r="RS481" s="8">
        <v>0.15</v>
      </c>
      <c r="RT481" s="8">
        <v>86.95</v>
      </c>
      <c r="RU481" s="8">
        <v>0.1</v>
      </c>
      <c r="RV481" s="8">
        <v>82.49</v>
      </c>
      <c r="RW481" s="8">
        <v>0.16</v>
      </c>
      <c r="RX481" s="8">
        <v>82.83</v>
      </c>
      <c r="RY481" s="8">
        <v>0.17</v>
      </c>
      <c r="RZ481" s="8">
        <v>82.24</v>
      </c>
      <c r="SA481" s="8">
        <v>0.25</v>
      </c>
      <c r="SB481" s="8">
        <v>80.12</v>
      </c>
      <c r="SC481" s="8">
        <v>0.28000000000000003</v>
      </c>
      <c r="SD481" s="8">
        <v>79.31</v>
      </c>
      <c r="SE481" s="8">
        <v>0.09</v>
      </c>
      <c r="SF481" s="8">
        <v>79.290000000000006</v>
      </c>
      <c r="SG481" s="8">
        <v>0.12</v>
      </c>
      <c r="SH481" s="8">
        <v>79.58</v>
      </c>
      <c r="SI481" s="8">
        <v>0.12</v>
      </c>
      <c r="SJ481" s="8">
        <v>76.790000000000006</v>
      </c>
      <c r="SK481" s="8">
        <v>0.14000000000000001</v>
      </c>
      <c r="SL481" s="8">
        <v>75.25</v>
      </c>
      <c r="SM481" s="8">
        <v>7.0000000000000007E-2</v>
      </c>
      <c r="SN481" s="8">
        <v>76.37</v>
      </c>
      <c r="SO481" s="8">
        <v>0.08</v>
      </c>
      <c r="SP481" s="8">
        <v>76.63</v>
      </c>
      <c r="SQ481" s="8">
        <v>7.0000000000000007E-2</v>
      </c>
      <c r="SR481" s="8">
        <v>76.510000000000005</v>
      </c>
      <c r="SS481" s="8">
        <v>7.0000000000000007E-2</v>
      </c>
      <c r="ST481" s="8">
        <v>75.319999999999993</v>
      </c>
      <c r="SU481" s="8">
        <v>0.06</v>
      </c>
      <c r="SV481" s="8">
        <v>75.33</v>
      </c>
      <c r="SW481" s="8">
        <v>0.06</v>
      </c>
      <c r="SX481" s="8">
        <v>76.3</v>
      </c>
      <c r="SY481" s="8">
        <v>0.13</v>
      </c>
      <c r="SZ481" s="8">
        <v>76.95</v>
      </c>
      <c r="TA481" s="8">
        <v>7.0000000000000007E-2</v>
      </c>
      <c r="TD481" s="8">
        <v>74.98</v>
      </c>
      <c r="TE481" s="8">
        <v>0.06</v>
      </c>
      <c r="TF481" s="8">
        <v>75.45</v>
      </c>
      <c r="TG481" s="8">
        <v>0.06</v>
      </c>
      <c r="TH481" s="8">
        <v>75.56</v>
      </c>
      <c r="TI481" s="8">
        <v>7.0000000000000007E-2</v>
      </c>
      <c r="TJ481" s="8">
        <v>75.37</v>
      </c>
      <c r="TK481" s="8">
        <v>7.0000000000000007E-2</v>
      </c>
      <c r="TL481" s="8">
        <v>75.42</v>
      </c>
      <c r="TN481" s="8">
        <v>75.040000000000006</v>
      </c>
      <c r="TO481" s="8">
        <v>0.06</v>
      </c>
      <c r="TP481" s="8">
        <v>87.85</v>
      </c>
      <c r="TQ481" s="8">
        <v>0.1</v>
      </c>
      <c r="TR481" s="8">
        <v>85.74</v>
      </c>
      <c r="TS481" s="8">
        <v>0.12</v>
      </c>
      <c r="TT481" s="8">
        <v>82.65</v>
      </c>
      <c r="TU481" s="8">
        <v>0.12</v>
      </c>
      <c r="TV481" s="8">
        <v>75.739999999999995</v>
      </c>
      <c r="TW481" s="8">
        <v>0.1</v>
      </c>
      <c r="TX481" s="8">
        <v>75.23</v>
      </c>
      <c r="TY481" s="8">
        <v>7.0000000000000007E-2</v>
      </c>
      <c r="WJ481" s="8" t="s">
        <v>569</v>
      </c>
      <c r="WK481" s="8">
        <v>75.003</v>
      </c>
      <c r="WL481" s="8">
        <v>1.2E-2</v>
      </c>
      <c r="WM481" s="8">
        <v>62.021000000000001</v>
      </c>
      <c r="WN481" s="8">
        <v>1.4999999999999999E-2</v>
      </c>
      <c r="WO481" s="8">
        <v>61.222000000000001</v>
      </c>
      <c r="WP481" s="8">
        <v>7.0000000000000001E-3</v>
      </c>
      <c r="WQ481" s="8">
        <v>57.81</v>
      </c>
      <c r="WR481" s="8">
        <v>8.9999999999999993E-3</v>
      </c>
      <c r="WS481" s="8">
        <v>95.003</v>
      </c>
      <c r="WT481" s="8">
        <v>2.8000000000000001E-2</v>
      </c>
      <c r="WU481" s="8">
        <v>75.001000000000005</v>
      </c>
      <c r="WV481" s="8">
        <v>1.2E-2</v>
      </c>
      <c r="WW481" s="8">
        <v>2832.3</v>
      </c>
      <c r="WX481" s="8">
        <v>2.2000000000000002</v>
      </c>
      <c r="WY481" s="8">
        <v>2761.4</v>
      </c>
      <c r="WZ481" s="8">
        <v>2.1</v>
      </c>
      <c r="XA481" s="8">
        <v>0.501</v>
      </c>
      <c r="XB481" s="8">
        <v>3.0000000000000001E-3</v>
      </c>
      <c r="XC481" s="8">
        <v>-0.18099999999999999</v>
      </c>
      <c r="XD481" s="8">
        <v>2E-3</v>
      </c>
      <c r="XE481" s="8">
        <v>0.159</v>
      </c>
      <c r="XF481" s="8">
        <v>4.0000000000000001E-3</v>
      </c>
      <c r="XG481" s="8">
        <v>1.641</v>
      </c>
      <c r="XH481" s="8">
        <v>2.5000000000000001E-3</v>
      </c>
      <c r="XI481" s="8">
        <v>29.327999999999999</v>
      </c>
      <c r="XJ481" s="8">
        <v>0</v>
      </c>
      <c r="XK481" s="8">
        <v>8578</v>
      </c>
      <c r="XL481" s="8">
        <v>25</v>
      </c>
      <c r="XM481" s="8">
        <v>1330</v>
      </c>
      <c r="XO481" s="1">
        <v>0</v>
      </c>
      <c r="XP481" s="2">
        <v>0</v>
      </c>
      <c r="XQ481" s="4">
        <v>13.029</v>
      </c>
      <c r="XR481" s="4">
        <v>0.23100000000000001</v>
      </c>
      <c r="XS481" s="45">
        <f t="shared" si="384"/>
        <v>1.2897967548913902</v>
      </c>
      <c r="XT481" s="9">
        <f t="shared" si="374"/>
        <v>12868.336928843506</v>
      </c>
      <c r="XU481" s="46">
        <f t="shared" si="375"/>
        <v>162.52948100787404</v>
      </c>
      <c r="XV481" s="9">
        <f t="shared" si="385"/>
        <v>0</v>
      </c>
      <c r="XW481" s="9">
        <f t="shared" si="376"/>
        <v>0</v>
      </c>
      <c r="XX481" s="9">
        <f t="shared" si="377"/>
        <v>12868.336928843506</v>
      </c>
      <c r="XY481" s="15">
        <f t="shared" si="378"/>
        <v>8.7937669435417306E-3</v>
      </c>
      <c r="XZ481" s="9">
        <f t="shared" si="379"/>
        <v>27.62375087961528</v>
      </c>
      <c r="YA481" s="9">
        <f t="shared" si="380"/>
        <v>59.93220324510861</v>
      </c>
      <c r="YB481" s="10">
        <v>14.099990672676102</v>
      </c>
      <c r="YC481" s="10">
        <v>13.205902280899677</v>
      </c>
      <c r="YD481" s="3">
        <v>1.392093627075687E-2</v>
      </c>
      <c r="YE481" s="9">
        <v>38.158037017860678</v>
      </c>
      <c r="YF481" s="15">
        <v>8.7937669435417306E-3</v>
      </c>
      <c r="YG481" s="9">
        <v>27.623750879615283</v>
      </c>
      <c r="YH481" s="15">
        <v>9.3862028601230229E-3</v>
      </c>
      <c r="YI481" s="9">
        <v>24.907182332097616</v>
      </c>
      <c r="YJ481" s="9">
        <f t="shared" si="381"/>
        <v>75.002999999999986</v>
      </c>
      <c r="YK481" s="9">
        <f t="shared" si="382"/>
        <v>62.0210090063796</v>
      </c>
      <c r="YL481" s="9">
        <f t="shared" si="383"/>
        <v>24.592255916392237</v>
      </c>
      <c r="YM481" s="9">
        <f t="shared" si="357"/>
        <v>39010.298584846169</v>
      </c>
      <c r="YN481" s="9">
        <f t="shared" si="358"/>
        <v>46544.661702735255</v>
      </c>
      <c r="YO481" s="9">
        <f t="shared" si="359"/>
        <v>7248</v>
      </c>
      <c r="YP481" s="14">
        <f t="shared" si="360"/>
        <v>0.63412547192369939</v>
      </c>
      <c r="YQ481" s="9">
        <f t="shared" si="361"/>
        <v>35025.72170352604</v>
      </c>
      <c r="YR481" s="9">
        <f t="shared" si="362"/>
        <v>42560.084821415126</v>
      </c>
      <c r="YS481" s="10">
        <f t="shared" si="363"/>
        <v>4.0832037425420893</v>
      </c>
      <c r="YT481" s="15">
        <f t="shared" si="364"/>
        <v>0.21292798127621121</v>
      </c>
      <c r="YU481" s="16">
        <f t="shared" si="365"/>
        <v>-3.031494963223043</v>
      </c>
      <c r="YV481" s="16">
        <f t="shared" si="366"/>
        <v>-15.070796754891376</v>
      </c>
      <c r="YW481" s="47">
        <f t="shared" si="367"/>
        <v>55.855074020712635</v>
      </c>
      <c r="YX481" s="5">
        <f t="shared" si="368"/>
        <v>39010.298584846169</v>
      </c>
      <c r="YY481" s="5">
        <f t="shared" si="369"/>
        <v>34957.71935975636</v>
      </c>
      <c r="YZ481" s="5">
        <f t="shared" si="370"/>
        <v>4052.5792250898535</v>
      </c>
      <c r="ZA481" s="5">
        <f t="shared" si="371"/>
        <v>0</v>
      </c>
      <c r="ZB481" s="5">
        <f t="shared" si="372"/>
        <v>39010.298584846212</v>
      </c>
      <c r="ZC481" s="6">
        <f t="shared" si="373"/>
        <v>1.0000000000000011</v>
      </c>
    </row>
    <row r="482" spans="1:679" s="8" customFormat="1" x14ac:dyDescent="0.25">
      <c r="A482" s="8">
        <v>2</v>
      </c>
      <c r="B482" s="8" t="s">
        <v>190</v>
      </c>
      <c r="C482" s="8" t="s">
        <v>191</v>
      </c>
      <c r="D482" s="8" t="s">
        <v>190</v>
      </c>
      <c r="E482" s="8" t="s">
        <v>3328</v>
      </c>
      <c r="F482" s="8" t="s">
        <v>3316</v>
      </c>
      <c r="G482" s="8" t="s">
        <v>3316</v>
      </c>
      <c r="H482" s="8" t="s">
        <v>3325</v>
      </c>
      <c r="I482" s="8" t="s">
        <v>3310</v>
      </c>
      <c r="J482" s="8" t="s">
        <v>3310</v>
      </c>
      <c r="K482" s="8">
        <v>865</v>
      </c>
      <c r="L482" s="8">
        <v>5.75</v>
      </c>
      <c r="N482" s="7">
        <v>30</v>
      </c>
      <c r="O482" s="7">
        <v>0</v>
      </c>
      <c r="P482" s="8" t="s">
        <v>3369</v>
      </c>
      <c r="Q482" s="8" t="s">
        <v>185</v>
      </c>
      <c r="R482" s="8" t="s">
        <v>192</v>
      </c>
      <c r="S482" s="8" t="s">
        <v>119</v>
      </c>
      <c r="T482" s="8" t="s">
        <v>120</v>
      </c>
      <c r="U482" s="8" t="s">
        <v>135</v>
      </c>
      <c r="V482" s="8" t="s">
        <v>3378</v>
      </c>
      <c r="W482" s="8" t="s">
        <v>3382</v>
      </c>
      <c r="X482" s="8" t="s">
        <v>3388</v>
      </c>
      <c r="Y482" s="8" t="s">
        <v>3388</v>
      </c>
      <c r="Z482" s="8" t="s">
        <v>122</v>
      </c>
      <c r="AA482" s="8" t="s">
        <v>123</v>
      </c>
      <c r="AB482" s="8" t="s">
        <v>124</v>
      </c>
      <c r="AC482" s="8" t="s">
        <v>193</v>
      </c>
      <c r="AD482" s="8" t="s">
        <v>126</v>
      </c>
      <c r="AE482" s="8" t="s">
        <v>3393</v>
      </c>
      <c r="AF482" s="8" t="s">
        <v>127</v>
      </c>
      <c r="AG482" s="8">
        <v>75</v>
      </c>
      <c r="AH482" s="8">
        <v>62</v>
      </c>
      <c r="AI482" s="8">
        <v>95</v>
      </c>
      <c r="AJ482" s="8">
        <v>75</v>
      </c>
      <c r="AK482" s="8">
        <v>7.4</v>
      </c>
      <c r="AL482" s="8">
        <v>7.1</v>
      </c>
      <c r="AM482" s="8">
        <v>6.4</v>
      </c>
      <c r="AN482" s="8">
        <v>6.2</v>
      </c>
      <c r="AO482" s="8">
        <v>460</v>
      </c>
      <c r="AP482" s="8">
        <v>0</v>
      </c>
      <c r="AQ482" s="8">
        <v>15.7</v>
      </c>
      <c r="AR482" s="8">
        <v>0</v>
      </c>
      <c r="AS482" s="8">
        <v>48340</v>
      </c>
      <c r="AT482" s="8">
        <v>87</v>
      </c>
      <c r="AU482" s="8">
        <v>47810</v>
      </c>
      <c r="AV482" s="8">
        <v>466</v>
      </c>
      <c r="AW482" s="8">
        <v>-2016</v>
      </c>
      <c r="AX482" s="8">
        <v>143</v>
      </c>
      <c r="AY482" s="8">
        <v>46323</v>
      </c>
      <c r="AZ482" s="8">
        <v>137</v>
      </c>
      <c r="BA482" s="8">
        <v>5.1055880079999998</v>
      </c>
      <c r="BB482" s="8">
        <v>864</v>
      </c>
      <c r="BE482" s="8">
        <v>5.3278959549999998</v>
      </c>
      <c r="CO482" s="8" t="s">
        <v>194</v>
      </c>
      <c r="CP482" s="8" t="s">
        <v>189</v>
      </c>
      <c r="CQ482" s="8">
        <v>74.97</v>
      </c>
      <c r="CR482" s="8">
        <v>2.1999999999999999E-2</v>
      </c>
      <c r="CS482" s="8">
        <v>61.997</v>
      </c>
      <c r="CT482" s="8">
        <v>2.3E-2</v>
      </c>
      <c r="CU482" s="8">
        <v>94.992000000000004</v>
      </c>
      <c r="CV482" s="8">
        <v>3.2000000000000001E-2</v>
      </c>
      <c r="CW482" s="8">
        <v>75.004000000000005</v>
      </c>
      <c r="CX482" s="8">
        <v>0.02</v>
      </c>
      <c r="CY482" s="8">
        <v>74.95</v>
      </c>
      <c r="CZ482" s="8">
        <v>0.15</v>
      </c>
      <c r="DA482" s="8">
        <v>59.43</v>
      </c>
      <c r="DB482" s="8">
        <v>0.06</v>
      </c>
      <c r="DC482" s="8">
        <v>62.67</v>
      </c>
      <c r="DD482" s="8">
        <v>0.03</v>
      </c>
      <c r="DE482" s="8">
        <v>0.16400000000000001</v>
      </c>
      <c r="DF482" s="8">
        <v>4.0000000000000001E-3</v>
      </c>
      <c r="DG482" s="8">
        <v>1.6442000000000001</v>
      </c>
      <c r="DH482" s="8">
        <v>2.3999999999999998E-3</v>
      </c>
      <c r="DI482" s="8">
        <v>48340</v>
      </c>
      <c r="DJ482" s="8">
        <v>87</v>
      </c>
      <c r="DK482" s="8">
        <v>-2016</v>
      </c>
      <c r="DL482" s="8">
        <v>143</v>
      </c>
      <c r="DM482" s="8">
        <v>5.1059999999999999</v>
      </c>
      <c r="DN482" s="8">
        <v>2.1999999999999999E-2</v>
      </c>
      <c r="DU482" s="8">
        <v>460</v>
      </c>
      <c r="DV482" s="8">
        <v>2</v>
      </c>
      <c r="DW482" s="8">
        <v>461.5</v>
      </c>
      <c r="DX482" s="8">
        <v>2</v>
      </c>
      <c r="DY482" s="8">
        <v>459.9</v>
      </c>
      <c r="DZ482" s="8">
        <v>2</v>
      </c>
      <c r="EA482" s="8">
        <v>15.7</v>
      </c>
      <c r="EB482" s="8">
        <v>0</v>
      </c>
      <c r="EC482" s="8">
        <v>13.5</v>
      </c>
      <c r="ED482" s="8">
        <v>0</v>
      </c>
      <c r="EE482" s="8">
        <v>13.7</v>
      </c>
      <c r="EF482" s="8">
        <v>0</v>
      </c>
      <c r="EG482" s="8">
        <v>7169.6</v>
      </c>
      <c r="EH482" s="8">
        <v>41</v>
      </c>
      <c r="EI482" s="8">
        <v>3245</v>
      </c>
      <c r="EJ482" s="8">
        <v>49.7</v>
      </c>
      <c r="EK482" s="8">
        <v>1903.5</v>
      </c>
      <c r="EL482" s="8">
        <v>31.8</v>
      </c>
      <c r="EM482" s="8">
        <v>460</v>
      </c>
      <c r="EO482" s="8">
        <v>460</v>
      </c>
      <c r="EQ482" s="8">
        <v>460</v>
      </c>
      <c r="ES482" s="8">
        <v>2.9</v>
      </c>
      <c r="EU482" s="8">
        <v>3</v>
      </c>
      <c r="EW482" s="8">
        <v>2.9</v>
      </c>
      <c r="EY482" s="8">
        <v>0.5</v>
      </c>
      <c r="EZ482" s="8">
        <v>460</v>
      </c>
      <c r="FB482" s="8">
        <v>460</v>
      </c>
      <c r="FD482" s="8">
        <v>460</v>
      </c>
      <c r="FF482" s="8">
        <v>5.4</v>
      </c>
      <c r="FH482" s="8">
        <v>5.3</v>
      </c>
      <c r="FJ482" s="8">
        <v>4.8</v>
      </c>
      <c r="FL482" s="8">
        <v>3510</v>
      </c>
      <c r="FN482" s="8">
        <v>0.85</v>
      </c>
      <c r="FO482" s="8">
        <v>460</v>
      </c>
      <c r="FP482" s="8">
        <v>460</v>
      </c>
      <c r="FQ482" s="8">
        <v>460</v>
      </c>
      <c r="FR482" s="8">
        <v>5.5</v>
      </c>
      <c r="FS482" s="8">
        <v>5.2</v>
      </c>
      <c r="FT482" s="8">
        <v>4.9000000000000004</v>
      </c>
      <c r="FU482" s="8">
        <v>3510</v>
      </c>
      <c r="FV482" s="8">
        <v>0.84</v>
      </c>
      <c r="FW482" s="8">
        <v>459</v>
      </c>
      <c r="FY482" s="8">
        <v>1.6</v>
      </c>
      <c r="GA482" s="8">
        <v>658.8</v>
      </c>
      <c r="GC482" s="8">
        <v>85</v>
      </c>
      <c r="GE482" s="8">
        <v>9073.7999999999993</v>
      </c>
      <c r="GT482" s="8">
        <v>260.08999999999997</v>
      </c>
      <c r="GU482" s="8">
        <v>0.36</v>
      </c>
      <c r="GV482" s="8">
        <v>100.26</v>
      </c>
      <c r="GW482" s="8">
        <v>0.13</v>
      </c>
      <c r="GX482" s="8">
        <v>119.96</v>
      </c>
      <c r="GY482" s="8">
        <v>0.1</v>
      </c>
      <c r="GZ482" s="8">
        <v>19.7</v>
      </c>
      <c r="HA482" s="8">
        <v>0.12</v>
      </c>
      <c r="HB482" s="8">
        <v>272.8</v>
      </c>
      <c r="HC482" s="8">
        <v>0.37</v>
      </c>
      <c r="HD482" s="8">
        <v>219.18</v>
      </c>
      <c r="HE482" s="8">
        <v>0.08</v>
      </c>
      <c r="HF482" s="8">
        <v>123.51</v>
      </c>
      <c r="HG482" s="8">
        <v>0.1</v>
      </c>
      <c r="HH482" s="8">
        <v>95.67</v>
      </c>
      <c r="HI482" s="8">
        <v>0.1</v>
      </c>
      <c r="HJ482" s="8">
        <v>155.9</v>
      </c>
      <c r="HK482" s="8">
        <v>0.05</v>
      </c>
      <c r="HL482" s="8">
        <v>85.58</v>
      </c>
      <c r="HM482" s="8">
        <v>0.08</v>
      </c>
      <c r="HN482" s="8">
        <v>84.97</v>
      </c>
      <c r="HO482" s="8">
        <v>0.05</v>
      </c>
      <c r="HP482" s="8">
        <v>-0.49666666700000001</v>
      </c>
      <c r="HQ482" s="8">
        <v>0.05</v>
      </c>
      <c r="HR482" s="8">
        <v>64.36</v>
      </c>
      <c r="HS482" s="8">
        <v>0.09</v>
      </c>
      <c r="HT482" s="8">
        <v>71</v>
      </c>
      <c r="HU482" s="8">
        <v>0.03</v>
      </c>
      <c r="HV482" s="8">
        <v>36.85</v>
      </c>
      <c r="HW482" s="8">
        <v>7.0000000000000007E-2</v>
      </c>
      <c r="HX482" s="8">
        <v>34.15</v>
      </c>
      <c r="HY482" s="8">
        <v>0.08</v>
      </c>
      <c r="HZ482" s="8">
        <v>63.88</v>
      </c>
      <c r="IA482" s="8">
        <v>0.09</v>
      </c>
      <c r="IB482" s="8">
        <v>74.22</v>
      </c>
      <c r="IC482" s="8">
        <v>0.03</v>
      </c>
      <c r="ID482" s="8">
        <v>36.5</v>
      </c>
      <c r="IE482" s="8">
        <v>0.06</v>
      </c>
      <c r="IF482" s="8">
        <v>37.72</v>
      </c>
      <c r="IG482" s="8">
        <v>0.06</v>
      </c>
      <c r="KB482" s="8">
        <v>294.92</v>
      </c>
      <c r="KC482" s="8">
        <v>0.4</v>
      </c>
      <c r="KD482" s="8">
        <v>188.85</v>
      </c>
      <c r="KE482" s="8">
        <v>0.3</v>
      </c>
      <c r="KF482" s="8">
        <v>129.41999999999999</v>
      </c>
      <c r="KG482" s="8">
        <v>0.11</v>
      </c>
      <c r="KH482" s="8">
        <v>59.43</v>
      </c>
      <c r="KI482" s="8">
        <v>0.32</v>
      </c>
      <c r="KJ482" s="8">
        <v>278.68</v>
      </c>
      <c r="KK482" s="8">
        <v>0.56000000000000005</v>
      </c>
      <c r="KL482" s="8">
        <v>125.11</v>
      </c>
      <c r="KM482" s="8">
        <v>0.15</v>
      </c>
      <c r="KN482" s="8">
        <v>25.32</v>
      </c>
      <c r="KO482" s="8">
        <v>0.17</v>
      </c>
      <c r="KP482" s="8">
        <v>268.60000000000002</v>
      </c>
      <c r="KQ482" s="8">
        <v>0.05</v>
      </c>
      <c r="KR482" s="8">
        <v>95.42</v>
      </c>
      <c r="KS482" s="8">
        <v>0.08</v>
      </c>
      <c r="KT482" s="8">
        <v>122.34</v>
      </c>
      <c r="KU482" s="8">
        <v>0.05</v>
      </c>
      <c r="KV482" s="8">
        <v>26.943333333000002</v>
      </c>
      <c r="KW482" s="8">
        <v>0.05</v>
      </c>
      <c r="KX482" s="8">
        <v>82.75</v>
      </c>
      <c r="KY482" s="8">
        <v>0.22</v>
      </c>
      <c r="KZ482" s="8">
        <v>49.02</v>
      </c>
      <c r="LA482" s="8">
        <v>0.13</v>
      </c>
      <c r="LB482" s="8">
        <v>3.32</v>
      </c>
      <c r="LC482" s="8">
        <v>1.1599999999999999</v>
      </c>
      <c r="LD482" s="8">
        <v>82.38</v>
      </c>
      <c r="LE482" s="8">
        <v>0.15</v>
      </c>
      <c r="LF482" s="8">
        <v>60.34</v>
      </c>
      <c r="LG482" s="8">
        <v>0.82</v>
      </c>
      <c r="LH482" s="8">
        <v>48.79</v>
      </c>
      <c r="LI482" s="8">
        <v>0.09</v>
      </c>
      <c r="LJ482" s="8">
        <v>11.55</v>
      </c>
      <c r="LK482" s="8">
        <v>0.86</v>
      </c>
      <c r="LL482" s="8">
        <v>100.37</v>
      </c>
      <c r="LM482" s="8">
        <v>0.14000000000000001</v>
      </c>
      <c r="MP482" s="8">
        <v>87.64</v>
      </c>
      <c r="MQ482" s="8">
        <v>0.11</v>
      </c>
      <c r="MR482" s="8">
        <v>88.72</v>
      </c>
      <c r="MS482" s="8">
        <v>0.09</v>
      </c>
      <c r="MT482" s="8">
        <v>100.37</v>
      </c>
      <c r="MU482" s="8">
        <v>0.14000000000000001</v>
      </c>
      <c r="MV482" s="8">
        <v>101.31</v>
      </c>
      <c r="MW482" s="8">
        <v>0.12</v>
      </c>
      <c r="MX482" s="8">
        <v>58.78</v>
      </c>
      <c r="MY482" s="8">
        <v>0.06</v>
      </c>
      <c r="MZ482" s="8">
        <v>59.57</v>
      </c>
      <c r="NA482" s="8">
        <v>0.05</v>
      </c>
      <c r="NB482" s="8">
        <v>59.38</v>
      </c>
      <c r="NC482" s="8">
        <v>0.05</v>
      </c>
      <c r="ND482" s="8">
        <v>59.05</v>
      </c>
      <c r="NE482" s="8">
        <v>0.03</v>
      </c>
      <c r="NF482" s="8">
        <v>59.08</v>
      </c>
      <c r="NG482" s="8">
        <v>0.03</v>
      </c>
      <c r="NJ482" s="8">
        <v>100.3</v>
      </c>
      <c r="NK482" s="8">
        <v>0.11</v>
      </c>
      <c r="NL482" s="8">
        <v>83.9</v>
      </c>
      <c r="NM482" s="8">
        <v>0.08</v>
      </c>
      <c r="NN482" s="8">
        <v>72.290000000000006</v>
      </c>
      <c r="NO482" s="8">
        <v>0.05</v>
      </c>
      <c r="NP482" s="8">
        <v>75.02</v>
      </c>
      <c r="NQ482" s="8">
        <v>0.05</v>
      </c>
      <c r="NR482" s="8">
        <v>189.1</v>
      </c>
      <c r="NS482" s="8">
        <v>0.38</v>
      </c>
      <c r="NT482" s="8">
        <v>100.1</v>
      </c>
      <c r="NU482" s="8">
        <v>0.12</v>
      </c>
      <c r="NV482" s="8">
        <v>94.24</v>
      </c>
      <c r="NW482" s="8">
        <v>0.09</v>
      </c>
      <c r="NX482" s="8">
        <v>52.92</v>
      </c>
      <c r="NY482" s="8">
        <v>1.0900000000000001</v>
      </c>
      <c r="NZ482" s="8">
        <v>61.82</v>
      </c>
      <c r="OA482" s="8">
        <v>0.76</v>
      </c>
      <c r="OB482" s="8">
        <v>85.58</v>
      </c>
      <c r="OC482" s="8">
        <v>0.08</v>
      </c>
      <c r="OD482" s="8">
        <v>95.42</v>
      </c>
      <c r="OE482" s="8">
        <v>0.08</v>
      </c>
      <c r="OF482" s="8">
        <v>92.73</v>
      </c>
      <c r="OG482" s="8">
        <v>0.18</v>
      </c>
      <c r="OH482" s="8">
        <v>100.36</v>
      </c>
      <c r="OI482" s="8">
        <v>0.11</v>
      </c>
      <c r="OJ482" s="8">
        <v>88.01</v>
      </c>
      <c r="OK482" s="8">
        <v>0.09</v>
      </c>
      <c r="OL482" s="8">
        <v>101.5</v>
      </c>
      <c r="OM482" s="8">
        <v>0.11</v>
      </c>
      <c r="ON482" s="8">
        <v>102.08</v>
      </c>
      <c r="OO482" s="8">
        <v>0.13</v>
      </c>
      <c r="OP482" s="8">
        <v>88.72</v>
      </c>
      <c r="OQ482" s="8">
        <v>0.09</v>
      </c>
      <c r="OR482" s="8">
        <v>101.31</v>
      </c>
      <c r="OS482" s="8">
        <v>0.12</v>
      </c>
      <c r="PJ482" s="8">
        <v>100.26</v>
      </c>
      <c r="PK482" s="8">
        <v>0.13</v>
      </c>
      <c r="PL482" s="8">
        <v>99.79</v>
      </c>
      <c r="PM482" s="8">
        <v>0.14000000000000001</v>
      </c>
      <c r="PN482" s="8">
        <v>87.64</v>
      </c>
      <c r="PO482" s="8">
        <v>0.11</v>
      </c>
      <c r="PP482" s="8">
        <v>100.37</v>
      </c>
      <c r="PQ482" s="8">
        <v>0.14000000000000001</v>
      </c>
      <c r="QH482" s="8">
        <v>52.35</v>
      </c>
      <c r="QI482" s="8">
        <v>1.04</v>
      </c>
      <c r="QV482" s="8">
        <v>220.96</v>
      </c>
      <c r="QW482" s="8">
        <v>0.12</v>
      </c>
      <c r="QX482" s="8">
        <v>95.96</v>
      </c>
      <c r="QY482" s="8">
        <v>0.31</v>
      </c>
      <c r="QZ482" s="8">
        <v>93.86</v>
      </c>
      <c r="RA482" s="8">
        <v>0.19</v>
      </c>
      <c r="RB482" s="8">
        <v>75.28</v>
      </c>
      <c r="RC482" s="8">
        <v>7.0000000000000007E-2</v>
      </c>
      <c r="RD482" s="8">
        <v>75.510000000000005</v>
      </c>
      <c r="RE482" s="8">
        <v>0.06</v>
      </c>
      <c r="RF482" s="8">
        <v>75.12</v>
      </c>
      <c r="RG482" s="8">
        <v>7.0000000000000007E-2</v>
      </c>
      <c r="RH482" s="8">
        <v>75.84</v>
      </c>
      <c r="RI482" s="8">
        <v>0.08</v>
      </c>
      <c r="RJ482" s="8">
        <v>75.64</v>
      </c>
      <c r="RK482" s="8">
        <v>0.08</v>
      </c>
      <c r="RL482" s="8">
        <v>75.72</v>
      </c>
      <c r="RM482" s="8">
        <v>0.09</v>
      </c>
      <c r="RN482" s="8">
        <v>75.52</v>
      </c>
      <c r="RO482" s="8">
        <v>0.08</v>
      </c>
      <c r="RP482" s="8">
        <v>85.51</v>
      </c>
      <c r="RQ482" s="8">
        <v>0.16</v>
      </c>
      <c r="RR482" s="8">
        <v>86.32</v>
      </c>
      <c r="RS482" s="8">
        <v>0.14000000000000001</v>
      </c>
      <c r="RT482" s="8">
        <v>86.79</v>
      </c>
      <c r="RU482" s="8">
        <v>0.11</v>
      </c>
      <c r="RV482" s="8">
        <v>82.38</v>
      </c>
      <c r="RW482" s="8">
        <v>0.19</v>
      </c>
      <c r="RX482" s="8">
        <v>82.78</v>
      </c>
      <c r="RY482" s="8">
        <v>0.16</v>
      </c>
      <c r="RZ482" s="8">
        <v>82.21</v>
      </c>
      <c r="SA482" s="8">
        <v>0.24</v>
      </c>
      <c r="SB482" s="8">
        <v>80.05</v>
      </c>
      <c r="SC482" s="8">
        <v>0.26</v>
      </c>
      <c r="SD482" s="8">
        <v>79.27</v>
      </c>
      <c r="SE482" s="8">
        <v>0.09</v>
      </c>
      <c r="SF482" s="8">
        <v>79.33</v>
      </c>
      <c r="SG482" s="8">
        <v>0.13</v>
      </c>
      <c r="SH482" s="8">
        <v>79.569999999999993</v>
      </c>
      <c r="SI482" s="8">
        <v>0.12</v>
      </c>
      <c r="SJ482" s="8">
        <v>76.87</v>
      </c>
      <c r="SK482" s="8">
        <v>0.14000000000000001</v>
      </c>
      <c r="SL482" s="8">
        <v>75.16</v>
      </c>
      <c r="SM482" s="8">
        <v>0.09</v>
      </c>
      <c r="SN482" s="8">
        <v>76.27</v>
      </c>
      <c r="SO482" s="8">
        <v>0.1</v>
      </c>
      <c r="SP482" s="8">
        <v>76.59</v>
      </c>
      <c r="SQ482" s="8">
        <v>0.08</v>
      </c>
      <c r="SR482" s="8">
        <v>76.5</v>
      </c>
      <c r="SS482" s="8">
        <v>0.08</v>
      </c>
      <c r="ST482" s="8">
        <v>75.180000000000007</v>
      </c>
      <c r="SU482" s="8">
        <v>0.09</v>
      </c>
      <c r="SV482" s="8">
        <v>75.25</v>
      </c>
      <c r="SW482" s="8">
        <v>0.08</v>
      </c>
      <c r="SX482" s="8">
        <v>76.260000000000005</v>
      </c>
      <c r="SY482" s="8">
        <v>0.14000000000000001</v>
      </c>
      <c r="SZ482" s="8">
        <v>76.89</v>
      </c>
      <c r="TA482" s="8">
        <v>0.08</v>
      </c>
      <c r="TD482" s="8">
        <v>75.14</v>
      </c>
      <c r="TE482" s="8">
        <v>0.08</v>
      </c>
      <c r="TF482" s="8">
        <v>75.36</v>
      </c>
      <c r="TG482" s="8">
        <v>7.0000000000000007E-2</v>
      </c>
      <c r="TH482" s="8">
        <v>75.61</v>
      </c>
      <c r="TI482" s="8">
        <v>0.08</v>
      </c>
      <c r="TJ482" s="8">
        <v>75.41</v>
      </c>
      <c r="TK482" s="8">
        <v>0.09</v>
      </c>
      <c r="TL482" s="8">
        <v>75.44</v>
      </c>
      <c r="TN482" s="8">
        <v>75.099999999999994</v>
      </c>
      <c r="TO482" s="8">
        <v>0.09</v>
      </c>
      <c r="TP482" s="8">
        <v>87.59</v>
      </c>
      <c r="TQ482" s="8">
        <v>0.13</v>
      </c>
      <c r="TR482" s="8">
        <v>85.47</v>
      </c>
      <c r="TS482" s="8">
        <v>0.11</v>
      </c>
      <c r="TT482" s="8">
        <v>82.58</v>
      </c>
      <c r="TU482" s="8">
        <v>0.13</v>
      </c>
      <c r="TV482" s="8">
        <v>75.819999999999993</v>
      </c>
      <c r="TW482" s="8">
        <v>0.1</v>
      </c>
      <c r="TX482" s="8">
        <v>75.150000000000006</v>
      </c>
      <c r="TY482" s="8">
        <v>0.1</v>
      </c>
      <c r="WJ482" s="8" t="s">
        <v>569</v>
      </c>
      <c r="WK482" s="8">
        <v>74.97</v>
      </c>
      <c r="WL482" s="8">
        <v>2.1999999999999999E-2</v>
      </c>
      <c r="WM482" s="8">
        <v>61.997</v>
      </c>
      <c r="WN482" s="8">
        <v>2.3E-2</v>
      </c>
      <c r="WO482" s="8">
        <v>59.281999999999996</v>
      </c>
      <c r="WP482" s="8">
        <v>8.9999999999999993E-3</v>
      </c>
      <c r="WQ482" s="8">
        <v>56.52</v>
      </c>
      <c r="WR482" s="8">
        <v>1.7999999999999999E-2</v>
      </c>
      <c r="WS482" s="8">
        <v>94.992000000000004</v>
      </c>
      <c r="WT482" s="8">
        <v>3.2000000000000001E-2</v>
      </c>
      <c r="WU482" s="8">
        <v>75.004000000000005</v>
      </c>
      <c r="WV482" s="8">
        <v>0.02</v>
      </c>
      <c r="WW482" s="8">
        <v>2831.3</v>
      </c>
      <c r="WX482" s="8">
        <v>2</v>
      </c>
      <c r="WY482" s="8">
        <v>2768.9</v>
      </c>
      <c r="WZ482" s="8">
        <v>2</v>
      </c>
      <c r="XA482" s="8">
        <v>0.5</v>
      </c>
      <c r="XB482" s="8">
        <v>2E-3</v>
      </c>
      <c r="XC482" s="8">
        <v>-0.18099999999999999</v>
      </c>
      <c r="XD482" s="8">
        <v>4.0000000000000001E-3</v>
      </c>
      <c r="XE482" s="8">
        <v>0.16400000000000001</v>
      </c>
      <c r="XF482" s="8">
        <v>4.0000000000000001E-3</v>
      </c>
      <c r="XG482" s="8">
        <v>1.6442000000000001</v>
      </c>
      <c r="XH482" s="8">
        <v>2.3999999999999998E-3</v>
      </c>
      <c r="XI482" s="8">
        <v>29.321999999999999</v>
      </c>
      <c r="XJ482" s="8">
        <v>1E-3</v>
      </c>
      <c r="XK482" s="8">
        <v>9073</v>
      </c>
      <c r="XL482" s="8">
        <v>25</v>
      </c>
      <c r="XM482" s="8">
        <v>1310</v>
      </c>
      <c r="XO482" s="1">
        <v>0</v>
      </c>
      <c r="XP482" s="2">
        <v>0</v>
      </c>
      <c r="XQ482" s="4">
        <v>13.029</v>
      </c>
      <c r="XR482" s="4">
        <v>0.23100000000000001</v>
      </c>
      <c r="XS482" s="45">
        <f t="shared" si="384"/>
        <v>1.2630613553895094</v>
      </c>
      <c r="XT482" s="9">
        <f t="shared" si="374"/>
        <v>12914.301170163482</v>
      </c>
      <c r="XU482" s="46">
        <f t="shared" si="375"/>
        <v>162.6456220472441</v>
      </c>
      <c r="XV482" s="9">
        <f t="shared" si="385"/>
        <v>0</v>
      </c>
      <c r="XW482" s="9">
        <f t="shared" si="376"/>
        <v>0</v>
      </c>
      <c r="XX482" s="9">
        <f t="shared" si="377"/>
        <v>12914.301170163482</v>
      </c>
      <c r="XY482" s="15">
        <f t="shared" si="378"/>
        <v>8.785735343185606E-3</v>
      </c>
      <c r="XZ482" s="9">
        <f t="shared" si="379"/>
        <v>27.606913160053235</v>
      </c>
      <c r="YA482" s="9">
        <f t="shared" si="380"/>
        <v>58.018938644610486</v>
      </c>
      <c r="YB482" s="10">
        <v>14.099754558121701</v>
      </c>
      <c r="YC482" s="10">
        <v>13.154254168431285</v>
      </c>
      <c r="YD482" s="3">
        <v>1.3926199528388031E-2</v>
      </c>
      <c r="YE482" s="9">
        <v>38.161135329866383</v>
      </c>
      <c r="YF482" s="15">
        <v>8.785735343185606E-3</v>
      </c>
      <c r="YG482" s="9">
        <v>27.606913160053235</v>
      </c>
      <c r="YH482" s="15">
        <v>9.0705313187239619E-3</v>
      </c>
      <c r="YI482" s="9">
        <v>24.090261070676771</v>
      </c>
      <c r="YJ482" s="9">
        <f t="shared" si="381"/>
        <v>74.97</v>
      </c>
      <c r="YK482" s="9">
        <f t="shared" si="382"/>
        <v>61.997008946272757</v>
      </c>
      <c r="YL482" s="9">
        <f t="shared" si="383"/>
        <v>23.782039598297089</v>
      </c>
      <c r="YM482" s="9">
        <f t="shared" si="357"/>
        <v>49395.569114314763</v>
      </c>
      <c r="YN482" s="9">
        <f t="shared" si="358"/>
        <v>52538.666759380736</v>
      </c>
      <c r="YO482" s="9">
        <f t="shared" si="359"/>
        <v>7763</v>
      </c>
      <c r="YP482" s="14">
        <f t="shared" si="360"/>
        <v>0.53638655197358076</v>
      </c>
      <c r="YQ482" s="9">
        <f t="shared" si="361"/>
        <v>45479.648622362009</v>
      </c>
      <c r="YR482" s="9">
        <f t="shared" si="362"/>
        <v>48622.746267427981</v>
      </c>
      <c r="YS482" s="10">
        <f t="shared" si="363"/>
        <v>5.0126362418562778</v>
      </c>
      <c r="YT482" s="15">
        <f t="shared" si="364"/>
        <v>0.16609634749434377</v>
      </c>
      <c r="YU482" s="16">
        <f t="shared" si="365"/>
        <v>-3.8248735617561458</v>
      </c>
      <c r="YV482" s="16">
        <f t="shared" si="366"/>
        <v>-16.951061355389513</v>
      </c>
      <c r="YW482" s="47">
        <f t="shared" si="367"/>
        <v>54.642638074607142</v>
      </c>
      <c r="YX482" s="5">
        <f t="shared" si="368"/>
        <v>49395.569114314763</v>
      </c>
      <c r="YY482" s="5">
        <f t="shared" si="369"/>
        <v>45415.104192892322</v>
      </c>
      <c r="YZ482" s="5">
        <f t="shared" si="370"/>
        <v>3980.4649214224346</v>
      </c>
      <c r="ZA482" s="5">
        <f t="shared" si="371"/>
        <v>0</v>
      </c>
      <c r="ZB482" s="5">
        <f t="shared" si="372"/>
        <v>49395.569114314756</v>
      </c>
      <c r="ZC482" s="6">
        <f t="shared" si="373"/>
        <v>0.99999999999999989</v>
      </c>
    </row>
    <row r="483" spans="1:679" s="8" customFormat="1" x14ac:dyDescent="0.25">
      <c r="A483" s="8">
        <v>2</v>
      </c>
      <c r="B483" s="8" t="s">
        <v>195</v>
      </c>
      <c r="C483" s="8" t="s">
        <v>196</v>
      </c>
      <c r="D483" s="8" t="s">
        <v>195</v>
      </c>
      <c r="E483" s="8" t="s">
        <v>3328</v>
      </c>
      <c r="F483" s="8" t="s">
        <v>3316</v>
      </c>
      <c r="G483" s="8" t="s">
        <v>3316</v>
      </c>
      <c r="H483" s="8" t="s">
        <v>3325</v>
      </c>
      <c r="I483" s="8" t="s">
        <v>3310</v>
      </c>
      <c r="J483" s="8" t="s">
        <v>3310</v>
      </c>
      <c r="K483" s="8">
        <v>865</v>
      </c>
      <c r="L483" s="8">
        <v>5.75</v>
      </c>
      <c r="N483" s="7">
        <v>30</v>
      </c>
      <c r="O483" s="7">
        <v>0</v>
      </c>
      <c r="P483" s="8" t="s">
        <v>3369</v>
      </c>
      <c r="Q483" s="8" t="s">
        <v>185</v>
      </c>
      <c r="R483" s="8" t="s">
        <v>197</v>
      </c>
      <c r="S483" s="8" t="s">
        <v>119</v>
      </c>
      <c r="T483" s="8" t="s">
        <v>120</v>
      </c>
      <c r="U483" s="8" t="s">
        <v>135</v>
      </c>
      <c r="V483" s="8" t="s">
        <v>3378</v>
      </c>
      <c r="W483" s="8" t="s">
        <v>3381</v>
      </c>
      <c r="X483" s="8" t="s">
        <v>3388</v>
      </c>
      <c r="Y483" s="8" t="s">
        <v>3388</v>
      </c>
      <c r="Z483" s="8" t="s">
        <v>122</v>
      </c>
      <c r="AA483" s="8" t="s">
        <v>123</v>
      </c>
      <c r="AB483" s="8" t="s">
        <v>124</v>
      </c>
      <c r="AC483" s="8" t="s">
        <v>163</v>
      </c>
      <c r="AD483" s="8" t="s">
        <v>126</v>
      </c>
      <c r="AE483" s="8" t="s">
        <v>3393</v>
      </c>
      <c r="AF483" s="8" t="s">
        <v>127</v>
      </c>
      <c r="AG483" s="8">
        <v>75</v>
      </c>
      <c r="AH483" s="8">
        <v>62</v>
      </c>
      <c r="AI483" s="8">
        <v>95</v>
      </c>
      <c r="AJ483" s="8">
        <v>75</v>
      </c>
      <c r="AK483" s="8">
        <v>6.4</v>
      </c>
      <c r="AL483" s="8">
        <v>6.2</v>
      </c>
      <c r="AM483" s="8">
        <v>6.4</v>
      </c>
      <c r="AN483" s="8">
        <v>6.2</v>
      </c>
      <c r="AO483" s="8">
        <v>460.2</v>
      </c>
      <c r="AP483" s="8">
        <v>0</v>
      </c>
      <c r="AQ483" s="8">
        <v>15.4</v>
      </c>
      <c r="AR483" s="8">
        <v>0</v>
      </c>
      <c r="AS483" s="8">
        <v>46104</v>
      </c>
      <c r="AT483" s="8">
        <v>46</v>
      </c>
      <c r="AU483" s="8">
        <v>45456</v>
      </c>
      <c r="AV483" s="8">
        <v>353</v>
      </c>
      <c r="AW483" s="8">
        <v>-3940</v>
      </c>
      <c r="AX483" s="8">
        <v>160</v>
      </c>
      <c r="AY483" s="8">
        <v>42159</v>
      </c>
      <c r="AZ483" s="8">
        <v>158</v>
      </c>
      <c r="BA483" s="8">
        <v>4.7653441839999999</v>
      </c>
      <c r="BB483" s="8">
        <v>865</v>
      </c>
      <c r="BE483" s="8">
        <v>5.211258054</v>
      </c>
      <c r="CO483" s="8" t="s">
        <v>198</v>
      </c>
      <c r="CP483" s="8" t="s">
        <v>189</v>
      </c>
      <c r="CQ483" s="8">
        <v>74.984999999999999</v>
      </c>
      <c r="CR483" s="8">
        <v>1.0999999999999999E-2</v>
      </c>
      <c r="CS483" s="8">
        <v>62.000999999999998</v>
      </c>
      <c r="CT483" s="8">
        <v>2.5999999999999999E-2</v>
      </c>
      <c r="CU483" s="8">
        <v>94.960999999999999</v>
      </c>
      <c r="CV483" s="8">
        <v>4.7E-2</v>
      </c>
      <c r="CW483" s="8">
        <v>75.009</v>
      </c>
      <c r="CX483" s="8">
        <v>2.1000000000000001E-2</v>
      </c>
      <c r="CY483" s="8">
        <v>74.84</v>
      </c>
      <c r="CZ483" s="8">
        <v>0.14000000000000001</v>
      </c>
      <c r="DA483" s="8">
        <v>60.11</v>
      </c>
      <c r="DB483" s="8">
        <v>0.08</v>
      </c>
      <c r="DC483" s="8">
        <v>63.09</v>
      </c>
      <c r="DD483" s="8">
        <v>0.01</v>
      </c>
      <c r="DE483" s="8">
        <v>0.17100000000000001</v>
      </c>
      <c r="DF483" s="8">
        <v>4.0000000000000001E-3</v>
      </c>
      <c r="DG483" s="8">
        <v>1.6569</v>
      </c>
      <c r="DH483" s="8">
        <v>2.5000000000000001E-3</v>
      </c>
      <c r="DI483" s="8">
        <v>46104</v>
      </c>
      <c r="DJ483" s="8">
        <v>46</v>
      </c>
      <c r="DK483" s="8">
        <v>-3940</v>
      </c>
      <c r="DL483" s="8">
        <v>160</v>
      </c>
      <c r="DM483" s="8">
        <v>4.766</v>
      </c>
      <c r="DN483" s="8">
        <v>2.1999999999999999E-2</v>
      </c>
      <c r="DU483" s="8">
        <v>460.2</v>
      </c>
      <c r="DV483" s="8">
        <v>2</v>
      </c>
      <c r="DW483" s="8">
        <v>460.9</v>
      </c>
      <c r="DX483" s="8">
        <v>2</v>
      </c>
      <c r="DY483" s="8">
        <v>459.8</v>
      </c>
      <c r="DZ483" s="8">
        <v>2</v>
      </c>
      <c r="EA483" s="8">
        <v>15.4</v>
      </c>
      <c r="EB483" s="8">
        <v>0</v>
      </c>
      <c r="EC483" s="8">
        <v>13.4</v>
      </c>
      <c r="ED483" s="8">
        <v>0</v>
      </c>
      <c r="EE483" s="8">
        <v>13.4</v>
      </c>
      <c r="EF483" s="8">
        <v>0</v>
      </c>
      <c r="EG483" s="8">
        <v>7013.4</v>
      </c>
      <c r="EH483" s="8">
        <v>42.3</v>
      </c>
      <c r="EI483" s="8">
        <v>3251.9</v>
      </c>
      <c r="EJ483" s="8">
        <v>49.1</v>
      </c>
      <c r="EK483" s="8">
        <v>1833.6</v>
      </c>
      <c r="EL483" s="8">
        <v>33.4</v>
      </c>
      <c r="EM483" s="8">
        <v>460</v>
      </c>
      <c r="EO483" s="8">
        <v>460</v>
      </c>
      <c r="EQ483" s="8">
        <v>460</v>
      </c>
      <c r="ES483" s="8">
        <v>2.9</v>
      </c>
      <c r="EU483" s="8">
        <v>3</v>
      </c>
      <c r="EW483" s="8">
        <v>2.9</v>
      </c>
      <c r="EY483" s="8">
        <v>0.49</v>
      </c>
      <c r="EZ483" s="8">
        <v>460</v>
      </c>
      <c r="FB483" s="8">
        <v>459</v>
      </c>
      <c r="FD483" s="8">
        <v>459</v>
      </c>
      <c r="FF483" s="8">
        <v>5.3</v>
      </c>
      <c r="FH483" s="8">
        <v>5.2</v>
      </c>
      <c r="FJ483" s="8">
        <v>4.7</v>
      </c>
      <c r="FL483" s="8">
        <v>3410</v>
      </c>
      <c r="FN483" s="8">
        <v>0.85</v>
      </c>
      <c r="FO483" s="8">
        <v>460</v>
      </c>
      <c r="FP483" s="8">
        <v>459</v>
      </c>
      <c r="FQ483" s="8">
        <v>459</v>
      </c>
      <c r="FR483" s="8">
        <v>5.3</v>
      </c>
      <c r="FS483" s="8">
        <v>5.0999999999999996</v>
      </c>
      <c r="FT483" s="8">
        <v>4.7</v>
      </c>
      <c r="FU483" s="8">
        <v>3340</v>
      </c>
      <c r="FV483" s="8">
        <v>0.84</v>
      </c>
      <c r="FW483" s="8">
        <v>459.3</v>
      </c>
      <c r="FY483" s="8">
        <v>1.6</v>
      </c>
      <c r="GA483" s="8">
        <v>659.9</v>
      </c>
      <c r="GC483" s="8">
        <v>85</v>
      </c>
      <c r="GE483" s="8">
        <v>8814.9</v>
      </c>
      <c r="GT483" s="8">
        <v>252.58</v>
      </c>
      <c r="GU483" s="8">
        <v>0.28999999999999998</v>
      </c>
      <c r="GV483" s="8">
        <v>102.71</v>
      </c>
      <c r="GW483" s="8">
        <v>0.13</v>
      </c>
      <c r="GX483" s="8">
        <v>117.8</v>
      </c>
      <c r="GY483" s="8">
        <v>0.09</v>
      </c>
      <c r="GZ483" s="8">
        <v>15.1</v>
      </c>
      <c r="HA483" s="8">
        <v>0.09</v>
      </c>
      <c r="HB483" s="8">
        <v>265.38</v>
      </c>
      <c r="HC483" s="8">
        <v>0.33</v>
      </c>
      <c r="HD483" s="8">
        <v>224.36</v>
      </c>
      <c r="HE483" s="8">
        <v>0.06</v>
      </c>
      <c r="HF483" s="8">
        <v>121.45</v>
      </c>
      <c r="HG483" s="8">
        <v>0.09</v>
      </c>
      <c r="HH483" s="8">
        <v>102.91</v>
      </c>
      <c r="HI483" s="8">
        <v>7.0000000000000007E-2</v>
      </c>
      <c r="HJ483" s="8">
        <v>151.69999999999999</v>
      </c>
      <c r="HK483" s="8">
        <v>0.05</v>
      </c>
      <c r="HL483" s="8">
        <v>84.29</v>
      </c>
      <c r="HM483" s="8">
        <v>7.0000000000000007E-2</v>
      </c>
      <c r="HN483" s="8">
        <v>83.27</v>
      </c>
      <c r="HP483" s="8">
        <v>-1.02</v>
      </c>
      <c r="HR483" s="8">
        <v>59.83</v>
      </c>
      <c r="HS483" s="8">
        <v>0.06</v>
      </c>
      <c r="HT483" s="8">
        <v>71.7</v>
      </c>
      <c r="HU483" s="8">
        <v>0.04</v>
      </c>
      <c r="HV483" s="8">
        <v>33.520000000000003</v>
      </c>
      <c r="HW483" s="8">
        <v>0.04</v>
      </c>
      <c r="HX483" s="8">
        <v>38.18</v>
      </c>
      <c r="HY483" s="8">
        <v>0.05</v>
      </c>
      <c r="HZ483" s="8">
        <v>59.4</v>
      </c>
      <c r="IA483" s="8">
        <v>0.06</v>
      </c>
      <c r="IB483" s="8">
        <v>74.959999999999994</v>
      </c>
      <c r="IC483" s="8">
        <v>0.03</v>
      </c>
      <c r="ID483" s="8">
        <v>33.200000000000003</v>
      </c>
      <c r="IE483" s="8">
        <v>0.04</v>
      </c>
      <c r="IF483" s="8">
        <v>41.76</v>
      </c>
      <c r="IG483" s="8">
        <v>0.05</v>
      </c>
      <c r="KB483" s="8">
        <v>281.19</v>
      </c>
      <c r="KC483" s="8">
        <v>0.34</v>
      </c>
      <c r="KD483" s="8">
        <v>183.03</v>
      </c>
      <c r="KE483" s="8">
        <v>0.31</v>
      </c>
      <c r="KF483" s="8">
        <v>125.79</v>
      </c>
      <c r="KG483" s="8">
        <v>0.09</v>
      </c>
      <c r="KH483" s="8">
        <v>57.24</v>
      </c>
      <c r="KI483" s="8">
        <v>0.34</v>
      </c>
      <c r="KJ483" s="8">
        <v>263.33999999999997</v>
      </c>
      <c r="KK483" s="8">
        <v>0.51</v>
      </c>
      <c r="KL483" s="8">
        <v>120.88</v>
      </c>
      <c r="KM483" s="8">
        <v>0.14000000000000001</v>
      </c>
      <c r="KN483" s="8">
        <v>17.28</v>
      </c>
      <c r="KO483" s="8">
        <v>0.15</v>
      </c>
      <c r="KP483" s="8">
        <v>250</v>
      </c>
      <c r="KQ483" s="8">
        <v>7.0000000000000007E-2</v>
      </c>
      <c r="KR483" s="8">
        <v>99.35</v>
      </c>
      <c r="KS483" s="8">
        <v>7.0000000000000007E-2</v>
      </c>
      <c r="KT483" s="8">
        <v>117.06</v>
      </c>
      <c r="KU483" s="8">
        <v>7.0000000000000007E-2</v>
      </c>
      <c r="KV483" s="8">
        <v>17.71</v>
      </c>
      <c r="KX483" s="8">
        <v>83.34</v>
      </c>
      <c r="KY483" s="8">
        <v>0.18</v>
      </c>
      <c r="KZ483" s="8">
        <v>49.38</v>
      </c>
      <c r="LA483" s="8">
        <v>0.11</v>
      </c>
      <c r="LB483" s="8">
        <v>3.78</v>
      </c>
      <c r="LC483" s="8">
        <v>1.41</v>
      </c>
      <c r="LD483" s="8">
        <v>82.93</v>
      </c>
      <c r="LE483" s="8">
        <v>0.17</v>
      </c>
      <c r="LF483" s="8">
        <v>61.16</v>
      </c>
      <c r="LG483" s="8">
        <v>0.82</v>
      </c>
      <c r="LH483" s="8">
        <v>49.14</v>
      </c>
      <c r="LI483" s="8">
        <v>0.1</v>
      </c>
      <c r="LJ483" s="8">
        <v>12.03</v>
      </c>
      <c r="LK483" s="8">
        <v>0.88</v>
      </c>
      <c r="LL483" s="8">
        <v>104.09</v>
      </c>
      <c r="LM483" s="8">
        <v>0.14000000000000001</v>
      </c>
      <c r="MP483" s="8">
        <v>86.34</v>
      </c>
      <c r="MQ483" s="8">
        <v>0.11</v>
      </c>
      <c r="MR483" s="8">
        <v>87.43</v>
      </c>
      <c r="MS483" s="8">
        <v>0.1</v>
      </c>
      <c r="MT483" s="8">
        <v>104.09</v>
      </c>
      <c r="MU483" s="8">
        <v>0.14000000000000001</v>
      </c>
      <c r="MV483" s="8">
        <v>104.89</v>
      </c>
      <c r="MW483" s="8">
        <v>0.14000000000000001</v>
      </c>
      <c r="MX483" s="8">
        <v>59.42</v>
      </c>
      <c r="MY483" s="8">
        <v>0.08</v>
      </c>
      <c r="MZ483" s="8">
        <v>60.32</v>
      </c>
      <c r="NA483" s="8">
        <v>0.06</v>
      </c>
      <c r="NB483" s="8">
        <v>60.11</v>
      </c>
      <c r="NC483" s="8">
        <v>0.05</v>
      </c>
      <c r="ND483" s="8">
        <v>59.62</v>
      </c>
      <c r="NE483" s="8">
        <v>0.03</v>
      </c>
      <c r="NF483" s="8">
        <v>59.69</v>
      </c>
      <c r="NG483" s="8">
        <v>0.03</v>
      </c>
      <c r="NJ483" s="8">
        <v>102.73</v>
      </c>
      <c r="NK483" s="8">
        <v>0.11</v>
      </c>
      <c r="NL483" s="8">
        <v>82.77</v>
      </c>
      <c r="NM483" s="8">
        <v>0.08</v>
      </c>
      <c r="NN483" s="8">
        <v>72.84</v>
      </c>
      <c r="NO483" s="8">
        <v>0.06</v>
      </c>
      <c r="NP483" s="8">
        <v>75.7</v>
      </c>
      <c r="NQ483" s="8">
        <v>0.05</v>
      </c>
      <c r="NR483" s="8">
        <v>183.26</v>
      </c>
      <c r="NS483" s="8">
        <v>0.37</v>
      </c>
      <c r="NT483" s="8">
        <v>103.87</v>
      </c>
      <c r="NU483" s="8">
        <v>0.13</v>
      </c>
      <c r="NV483" s="8">
        <v>98.3</v>
      </c>
      <c r="NW483" s="8">
        <v>7.0000000000000007E-2</v>
      </c>
      <c r="NX483" s="8">
        <v>53.48</v>
      </c>
      <c r="NY483" s="8">
        <v>1.32</v>
      </c>
      <c r="NZ483" s="8">
        <v>62.33</v>
      </c>
      <c r="OA483" s="8">
        <v>0.77</v>
      </c>
      <c r="OB483" s="8">
        <v>84.29</v>
      </c>
      <c r="OC483" s="8">
        <v>7.0000000000000007E-2</v>
      </c>
      <c r="OD483" s="8">
        <v>99.35</v>
      </c>
      <c r="OE483" s="8">
        <v>7.0000000000000007E-2</v>
      </c>
      <c r="OF483" s="8">
        <v>92.54</v>
      </c>
      <c r="OG483" s="8">
        <v>0.14000000000000001</v>
      </c>
      <c r="OH483" s="8">
        <v>102.49</v>
      </c>
      <c r="OI483" s="8">
        <v>0.08</v>
      </c>
      <c r="OJ483" s="8">
        <v>86.61</v>
      </c>
      <c r="OK483" s="8">
        <v>7.0000000000000007E-2</v>
      </c>
      <c r="OL483" s="8">
        <v>104.74</v>
      </c>
      <c r="OM483" s="8">
        <v>0.08</v>
      </c>
      <c r="ON483" s="8">
        <v>105.29</v>
      </c>
      <c r="OO483" s="8">
        <v>0.09</v>
      </c>
      <c r="OP483" s="8">
        <v>87.43</v>
      </c>
      <c r="OQ483" s="8">
        <v>0.1</v>
      </c>
      <c r="OR483" s="8">
        <v>104.89</v>
      </c>
      <c r="OS483" s="8">
        <v>0.14000000000000001</v>
      </c>
      <c r="PJ483" s="8">
        <v>102.71</v>
      </c>
      <c r="PK483" s="8">
        <v>0.13</v>
      </c>
      <c r="PL483" s="8">
        <v>103.6</v>
      </c>
      <c r="PM483" s="8">
        <v>0.15</v>
      </c>
      <c r="PN483" s="8">
        <v>86.34</v>
      </c>
      <c r="PO483" s="8">
        <v>0.11</v>
      </c>
      <c r="PP483" s="8">
        <v>104.09</v>
      </c>
      <c r="PQ483" s="8">
        <v>0.14000000000000001</v>
      </c>
      <c r="QH483" s="8">
        <v>53.07</v>
      </c>
      <c r="QI483" s="8">
        <v>1.24</v>
      </c>
      <c r="QV483" s="8">
        <v>226.1</v>
      </c>
      <c r="QW483" s="8">
        <v>0.09</v>
      </c>
      <c r="QX483" s="8">
        <v>96.05</v>
      </c>
      <c r="QY483" s="8">
        <v>0.3</v>
      </c>
      <c r="QZ483" s="8">
        <v>93.94</v>
      </c>
      <c r="RA483" s="8">
        <v>0.19</v>
      </c>
      <c r="RB483" s="8">
        <v>75.14</v>
      </c>
      <c r="RC483" s="8">
        <v>0.06</v>
      </c>
      <c r="RD483" s="8">
        <v>75.400000000000006</v>
      </c>
      <c r="RE483" s="8">
        <v>0.05</v>
      </c>
      <c r="RF483" s="8">
        <v>74.989999999999995</v>
      </c>
      <c r="RG483" s="8">
        <v>0.06</v>
      </c>
      <c r="RH483" s="8">
        <v>75.66</v>
      </c>
      <c r="RI483" s="8">
        <v>0.06</v>
      </c>
      <c r="RJ483" s="8">
        <v>75.48</v>
      </c>
      <c r="RK483" s="8">
        <v>0.06</v>
      </c>
      <c r="RL483" s="8">
        <v>75.59</v>
      </c>
      <c r="RM483" s="8">
        <v>7.0000000000000007E-2</v>
      </c>
      <c r="RN483" s="8">
        <v>75.400000000000006</v>
      </c>
      <c r="RO483" s="8">
        <v>7.0000000000000007E-2</v>
      </c>
      <c r="RP483" s="8">
        <v>85.65</v>
      </c>
      <c r="RQ483" s="8">
        <v>0.16</v>
      </c>
      <c r="RR483" s="8">
        <v>86.09</v>
      </c>
      <c r="RS483" s="8">
        <v>0.12</v>
      </c>
      <c r="RT483" s="8">
        <v>86.7</v>
      </c>
      <c r="RU483" s="8">
        <v>0.1</v>
      </c>
      <c r="RV483" s="8">
        <v>82.33</v>
      </c>
      <c r="RW483" s="8">
        <v>0.2</v>
      </c>
      <c r="RX483" s="8">
        <v>83.19</v>
      </c>
      <c r="RY483" s="8">
        <v>0.18</v>
      </c>
      <c r="RZ483" s="8">
        <v>82.81</v>
      </c>
      <c r="SA483" s="8">
        <v>0.24</v>
      </c>
      <c r="SB483" s="8">
        <v>80.900000000000006</v>
      </c>
      <c r="SC483" s="8">
        <v>0.37</v>
      </c>
      <c r="SD483" s="8">
        <v>79.540000000000006</v>
      </c>
      <c r="SE483" s="8">
        <v>0.1</v>
      </c>
      <c r="SF483" s="8">
        <v>79.430000000000007</v>
      </c>
      <c r="SG483" s="8">
        <v>0.15</v>
      </c>
      <c r="SH483" s="8">
        <v>79.94</v>
      </c>
      <c r="SI483" s="8">
        <v>0.12</v>
      </c>
      <c r="SJ483" s="8">
        <v>76.709999999999994</v>
      </c>
      <c r="SK483" s="8">
        <v>0.14000000000000001</v>
      </c>
      <c r="SL483" s="8">
        <v>75.09</v>
      </c>
      <c r="SM483" s="8">
        <v>7.0000000000000007E-2</v>
      </c>
      <c r="SN483" s="8">
        <v>76.38</v>
      </c>
      <c r="SO483" s="8">
        <v>7.0000000000000007E-2</v>
      </c>
      <c r="SP483" s="8">
        <v>76.680000000000007</v>
      </c>
      <c r="SQ483" s="8">
        <v>7.0000000000000007E-2</v>
      </c>
      <c r="SR483" s="8">
        <v>76.56</v>
      </c>
      <c r="SS483" s="8">
        <v>7.0000000000000007E-2</v>
      </c>
      <c r="ST483" s="8">
        <v>75.12</v>
      </c>
      <c r="SU483" s="8">
        <v>0.06</v>
      </c>
      <c r="SV483" s="8">
        <v>75.2</v>
      </c>
      <c r="SW483" s="8">
        <v>0.05</v>
      </c>
      <c r="SX483" s="8">
        <v>76.16</v>
      </c>
      <c r="SY483" s="8">
        <v>0.12</v>
      </c>
      <c r="SZ483" s="8">
        <v>76.91</v>
      </c>
      <c r="TA483" s="8">
        <v>7.0000000000000007E-2</v>
      </c>
      <c r="TD483" s="8">
        <v>75.02</v>
      </c>
      <c r="TE483" s="8">
        <v>0.06</v>
      </c>
      <c r="TF483" s="8">
        <v>75.16</v>
      </c>
      <c r="TG483" s="8">
        <v>0.06</v>
      </c>
      <c r="TH483" s="8">
        <v>75.44</v>
      </c>
      <c r="TI483" s="8">
        <v>7.0000000000000007E-2</v>
      </c>
      <c r="TJ483" s="8">
        <v>75.27</v>
      </c>
      <c r="TK483" s="8">
        <v>7.0000000000000007E-2</v>
      </c>
      <c r="TL483" s="8">
        <v>75.34</v>
      </c>
      <c r="TN483" s="8">
        <v>74.959999999999994</v>
      </c>
      <c r="TO483" s="8">
        <v>7.0000000000000007E-2</v>
      </c>
      <c r="TP483" s="8">
        <v>88.06</v>
      </c>
      <c r="TQ483" s="8">
        <v>0.13</v>
      </c>
      <c r="TR483" s="8">
        <v>86.28</v>
      </c>
      <c r="TS483" s="8">
        <v>0.13</v>
      </c>
      <c r="TT483" s="8">
        <v>83.03</v>
      </c>
      <c r="TU483" s="8">
        <v>0.14000000000000001</v>
      </c>
      <c r="TV483" s="8">
        <v>75.650000000000006</v>
      </c>
      <c r="TW483" s="8">
        <v>0.1</v>
      </c>
      <c r="TX483" s="8">
        <v>75.09</v>
      </c>
      <c r="TY483" s="8">
        <v>7.0000000000000007E-2</v>
      </c>
      <c r="WJ483" s="8" t="s">
        <v>569</v>
      </c>
      <c r="WK483" s="8">
        <v>74.984999999999999</v>
      </c>
      <c r="WL483" s="8">
        <v>1.0999999999999999E-2</v>
      </c>
      <c r="WM483" s="8">
        <v>62.000999999999998</v>
      </c>
      <c r="WN483" s="8">
        <v>2.5999999999999999E-2</v>
      </c>
      <c r="WO483" s="8">
        <v>60.045000000000002</v>
      </c>
      <c r="WP483" s="8">
        <v>1.2E-2</v>
      </c>
      <c r="WQ483" s="8">
        <v>57.051000000000002</v>
      </c>
      <c r="WR483" s="8">
        <v>1.7999999999999999E-2</v>
      </c>
      <c r="WS483" s="8">
        <v>94.960999999999999</v>
      </c>
      <c r="WT483" s="8">
        <v>4.7E-2</v>
      </c>
      <c r="WU483" s="8">
        <v>75.009</v>
      </c>
      <c r="WV483" s="8">
        <v>2.1000000000000001E-2</v>
      </c>
      <c r="WW483" s="8">
        <v>2843</v>
      </c>
      <c r="WX483" s="8">
        <v>2.2000000000000002</v>
      </c>
      <c r="WY483" s="8">
        <v>2778.3</v>
      </c>
      <c r="WZ483" s="8">
        <v>2.1</v>
      </c>
      <c r="XA483" s="8">
        <v>0.495</v>
      </c>
      <c r="XB483" s="8">
        <v>3.0000000000000001E-3</v>
      </c>
      <c r="XC483" s="8">
        <v>-0.17299999999999999</v>
      </c>
      <c r="XD483" s="8">
        <v>2E-3</v>
      </c>
      <c r="XE483" s="8">
        <v>0.17100000000000001</v>
      </c>
      <c r="XF483" s="8">
        <v>4.0000000000000001E-3</v>
      </c>
      <c r="XG483" s="8">
        <v>1.6569</v>
      </c>
      <c r="XH483" s="8">
        <v>2.5000000000000001E-3</v>
      </c>
      <c r="XI483" s="8">
        <v>29.331</v>
      </c>
      <c r="XJ483" s="8">
        <v>1E-3</v>
      </c>
      <c r="XK483" s="8">
        <v>8847</v>
      </c>
      <c r="XL483" s="8">
        <v>25</v>
      </c>
      <c r="XM483" s="8">
        <v>1320</v>
      </c>
      <c r="XO483" s="1">
        <v>0</v>
      </c>
      <c r="XP483" s="2">
        <v>0</v>
      </c>
      <c r="XQ483" s="4">
        <v>13.029</v>
      </c>
      <c r="XR483" s="4">
        <v>0.23100000000000001</v>
      </c>
      <c r="XS483" s="45">
        <f t="shared" si="384"/>
        <v>1.2719803082489418</v>
      </c>
      <c r="XT483" s="9">
        <f t="shared" si="374"/>
        <v>12947.584758376759</v>
      </c>
      <c r="XU483" s="46">
        <f t="shared" si="375"/>
        <v>161.56580173228349</v>
      </c>
      <c r="XV483" s="9">
        <f t="shared" si="385"/>
        <v>0</v>
      </c>
      <c r="XW483" s="9">
        <f t="shared" si="376"/>
        <v>0</v>
      </c>
      <c r="XX483" s="9">
        <f t="shared" si="377"/>
        <v>12947.584758376759</v>
      </c>
      <c r="XY483" s="15">
        <f t="shared" si="378"/>
        <v>8.7848288210472473E-3</v>
      </c>
      <c r="XZ483" s="9">
        <f t="shared" si="379"/>
        <v>27.609579671912055</v>
      </c>
      <c r="YA483" s="9">
        <f t="shared" si="380"/>
        <v>58.77301969175106</v>
      </c>
      <c r="YB483" s="10">
        <v>14.099064110265646</v>
      </c>
      <c r="YC483" s="10">
        <v>13.174657913680701</v>
      </c>
      <c r="YD483" s="3">
        <v>1.3938005169391253E-2</v>
      </c>
      <c r="YE483" s="9">
        <v>38.166527192271531</v>
      </c>
      <c r="YF483" s="15">
        <v>8.7848288210472473E-3</v>
      </c>
      <c r="YG483" s="9">
        <v>27.609579671912055</v>
      </c>
      <c r="YH483" s="15">
        <v>9.2065296299310775E-3</v>
      </c>
      <c r="YI483" s="9">
        <v>24.424373833160242</v>
      </c>
      <c r="YJ483" s="9">
        <f t="shared" si="381"/>
        <v>74.984999999999999</v>
      </c>
      <c r="YK483" s="9">
        <f t="shared" si="382"/>
        <v>62.001009010277713</v>
      </c>
      <c r="YL483" s="9">
        <f t="shared" si="383"/>
        <v>24.113899086348415</v>
      </c>
      <c r="YM483" s="9">
        <f t="shared" si="357"/>
        <v>45260.620669797332</v>
      </c>
      <c r="YN483" s="9">
        <f t="shared" si="358"/>
        <v>50377.437394125147</v>
      </c>
      <c r="YO483" s="9">
        <f t="shared" si="359"/>
        <v>7527</v>
      </c>
      <c r="YP483" s="14">
        <f t="shared" si="360"/>
        <v>0.56759387343406109</v>
      </c>
      <c r="YQ483" s="9">
        <f t="shared" si="361"/>
        <v>41306.884751109617</v>
      </c>
      <c r="YR483" s="9">
        <f t="shared" si="362"/>
        <v>46423.701475437432</v>
      </c>
      <c r="YS483" s="10">
        <f t="shared" si="363"/>
        <v>4.669027325772535</v>
      </c>
      <c r="YT483" s="15">
        <f t="shared" si="364"/>
        <v>0.18266855821962996</v>
      </c>
      <c r="YU483" s="16">
        <f t="shared" si="365"/>
        <v>-3.4956805855636404</v>
      </c>
      <c r="YV483" s="16">
        <f t="shared" si="366"/>
        <v>-16.21198030824894</v>
      </c>
      <c r="YW483" s="47">
        <f t="shared" si="367"/>
        <v>55.149741646381742</v>
      </c>
      <c r="YX483" s="5">
        <f t="shared" si="368"/>
        <v>45260.620669797332</v>
      </c>
      <c r="YY483" s="5">
        <f t="shared" si="369"/>
        <v>41240.722570115635</v>
      </c>
      <c r="YZ483" s="5">
        <f t="shared" si="370"/>
        <v>4019.8980996817027</v>
      </c>
      <c r="ZA483" s="5">
        <f t="shared" si="371"/>
        <v>0</v>
      </c>
      <c r="ZB483" s="5">
        <f t="shared" si="372"/>
        <v>45260.620669797339</v>
      </c>
      <c r="ZC483" s="6">
        <f t="shared" si="373"/>
        <v>1.0000000000000002</v>
      </c>
    </row>
    <row r="484" spans="1:679" s="8" customFormat="1" x14ac:dyDescent="0.25">
      <c r="A484" s="8">
        <v>2</v>
      </c>
      <c r="B484" s="8" t="s">
        <v>608</v>
      </c>
      <c r="C484" s="8" t="s">
        <v>609</v>
      </c>
      <c r="D484" s="8" t="s">
        <v>608</v>
      </c>
      <c r="E484" s="8" t="s">
        <v>3330</v>
      </c>
      <c r="F484" s="8" t="s">
        <v>3323</v>
      </c>
      <c r="G484" s="8" t="s">
        <v>3323</v>
      </c>
      <c r="H484" s="8" t="s">
        <v>3334</v>
      </c>
      <c r="I484" s="8" t="s">
        <v>3310</v>
      </c>
      <c r="J484" s="8" t="s">
        <v>3310</v>
      </c>
      <c r="K484" s="8">
        <v>864</v>
      </c>
      <c r="L484" s="8">
        <v>6.25</v>
      </c>
      <c r="N484" s="7">
        <v>0</v>
      </c>
      <c r="O484" s="7">
        <v>0</v>
      </c>
      <c r="P484" s="8" t="s">
        <v>3369</v>
      </c>
      <c r="Q484" s="8" t="s">
        <v>480</v>
      </c>
      <c r="R484" s="8" t="s">
        <v>610</v>
      </c>
      <c r="S484" s="8" t="s">
        <v>119</v>
      </c>
      <c r="T484" s="8" t="s">
        <v>120</v>
      </c>
      <c r="U484" s="8" t="s">
        <v>121</v>
      </c>
      <c r="V484" s="8" t="s">
        <v>3378</v>
      </c>
      <c r="W484" s="8" t="s">
        <v>3382</v>
      </c>
      <c r="X484" s="8" t="s">
        <v>3388</v>
      </c>
      <c r="Y484" s="8" t="s">
        <v>3388</v>
      </c>
      <c r="Z484" s="8" t="s">
        <v>122</v>
      </c>
      <c r="AA484" s="8" t="s">
        <v>123</v>
      </c>
      <c r="AB484" s="8" t="s">
        <v>124</v>
      </c>
      <c r="AC484" s="8" t="s">
        <v>125</v>
      </c>
      <c r="AD484" s="8" t="s">
        <v>126</v>
      </c>
      <c r="AE484" s="8" t="s">
        <v>3393</v>
      </c>
      <c r="AF484" s="8" t="s">
        <v>127</v>
      </c>
      <c r="AG484" s="8">
        <v>75</v>
      </c>
      <c r="AH484" s="8">
        <v>62</v>
      </c>
      <c r="AI484" s="8">
        <v>55</v>
      </c>
      <c r="AJ484" s="8">
        <v>51</v>
      </c>
      <c r="AK484" s="8">
        <v>6.4</v>
      </c>
      <c r="AL484" s="8">
        <v>6.2</v>
      </c>
      <c r="AM484" s="8">
        <v>6.4</v>
      </c>
      <c r="AN484" s="8">
        <v>6.2</v>
      </c>
      <c r="AO484" s="8">
        <v>460.1</v>
      </c>
      <c r="AP484" s="8">
        <v>0</v>
      </c>
      <c r="AQ484" s="8">
        <v>3.4</v>
      </c>
      <c r="AR484" s="8">
        <v>0</v>
      </c>
      <c r="AS484" s="8">
        <v>1389</v>
      </c>
      <c r="AT484" s="8">
        <v>19</v>
      </c>
      <c r="AU484" s="8">
        <v>1050</v>
      </c>
      <c r="AV484" s="8">
        <v>96</v>
      </c>
      <c r="AW484" s="8">
        <v>2722</v>
      </c>
      <c r="AX484" s="8">
        <v>68</v>
      </c>
      <c r="AY484" s="8">
        <v>4114</v>
      </c>
      <c r="AZ484" s="8">
        <v>72</v>
      </c>
      <c r="BA484" s="8">
        <v>2.934379458</v>
      </c>
      <c r="BB484" s="8">
        <v>862</v>
      </c>
      <c r="BC484" s="8">
        <v>1310</v>
      </c>
      <c r="BE484" s="8">
        <v>0.99072753199999997</v>
      </c>
      <c r="CO484" s="8" t="s">
        <v>611</v>
      </c>
      <c r="CP484" s="8" t="s">
        <v>558</v>
      </c>
      <c r="CQ484" s="8">
        <v>75.006</v>
      </c>
      <c r="CR484" s="8">
        <v>1.6E-2</v>
      </c>
      <c r="CS484" s="8">
        <v>62.003999999999998</v>
      </c>
      <c r="CT484" s="8">
        <v>2.5000000000000001E-2</v>
      </c>
      <c r="CU484" s="8">
        <v>55.02</v>
      </c>
      <c r="CV484" s="8">
        <v>1.0999999999999999E-2</v>
      </c>
      <c r="CW484" s="8">
        <v>51.003999999999998</v>
      </c>
      <c r="CX484" s="8">
        <v>1.9E-2</v>
      </c>
      <c r="CY484" s="8">
        <v>74.75</v>
      </c>
      <c r="CZ484" s="8">
        <v>7.0000000000000007E-2</v>
      </c>
      <c r="DA484" s="8">
        <v>74.42</v>
      </c>
      <c r="DB484" s="8">
        <v>7.0000000000000007E-2</v>
      </c>
      <c r="DC484" s="8">
        <v>74.81</v>
      </c>
      <c r="DD484" s="8">
        <v>0.01</v>
      </c>
      <c r="DE484" s="8">
        <v>0.155</v>
      </c>
      <c r="DF484" s="8">
        <v>3.0000000000000001E-3</v>
      </c>
      <c r="DG484" s="8">
        <v>1.5284</v>
      </c>
      <c r="DH484" s="8">
        <v>2.2000000000000001E-3</v>
      </c>
      <c r="DI484" s="8">
        <v>1389</v>
      </c>
      <c r="DJ484" s="8">
        <v>19</v>
      </c>
      <c r="DK484" s="8">
        <v>2722</v>
      </c>
      <c r="DL484" s="8">
        <v>68</v>
      </c>
      <c r="DM484" s="8">
        <v>2.9350000000000001</v>
      </c>
      <c r="DN484" s="8">
        <v>6.4000000000000001E-2</v>
      </c>
      <c r="DU484" s="8">
        <v>460.1</v>
      </c>
      <c r="DV484" s="8">
        <v>2</v>
      </c>
      <c r="DW484" s="8">
        <v>461.2</v>
      </c>
      <c r="DX484" s="8">
        <v>2</v>
      </c>
      <c r="DY484" s="8">
        <v>460</v>
      </c>
      <c r="DZ484" s="8">
        <v>2</v>
      </c>
      <c r="EA484" s="8">
        <v>3.4</v>
      </c>
      <c r="EB484" s="8">
        <v>0</v>
      </c>
      <c r="EC484" s="8">
        <v>2.9</v>
      </c>
      <c r="ED484" s="8">
        <v>0</v>
      </c>
      <c r="EE484" s="8">
        <v>3.2</v>
      </c>
      <c r="EF484" s="8">
        <v>0</v>
      </c>
      <c r="EG484" s="8">
        <v>1424</v>
      </c>
      <c r="EH484" s="8">
        <v>16.7</v>
      </c>
      <c r="EI484" s="8">
        <v>1097.7</v>
      </c>
      <c r="EJ484" s="8">
        <v>18.600000000000001</v>
      </c>
      <c r="EK484" s="8">
        <v>-8.9</v>
      </c>
      <c r="EL484" s="8">
        <v>2.9</v>
      </c>
      <c r="EM484" s="8">
        <v>460</v>
      </c>
      <c r="EO484" s="8">
        <v>460</v>
      </c>
      <c r="EQ484" s="8">
        <v>460</v>
      </c>
      <c r="ES484" s="8">
        <v>2.9</v>
      </c>
      <c r="EU484" s="8">
        <v>3</v>
      </c>
      <c r="EW484" s="8">
        <v>2.9</v>
      </c>
      <c r="EY484" s="8">
        <v>0.48</v>
      </c>
      <c r="FW484" s="8">
        <v>0.6</v>
      </c>
      <c r="FY484" s="8">
        <v>0</v>
      </c>
      <c r="GA484" s="8">
        <v>0</v>
      </c>
      <c r="GC484" s="8">
        <v>85</v>
      </c>
      <c r="GE484" s="8">
        <v>1395</v>
      </c>
      <c r="GT484" s="8">
        <v>96.64</v>
      </c>
      <c r="GU484" s="8">
        <v>0.01</v>
      </c>
      <c r="GV484" s="8">
        <v>55.53</v>
      </c>
      <c r="GW484" s="8">
        <v>7.0000000000000007E-2</v>
      </c>
      <c r="GX484" s="8">
        <v>57.14</v>
      </c>
      <c r="GY484" s="8">
        <v>0.01</v>
      </c>
      <c r="GZ484" s="8">
        <v>1.62</v>
      </c>
      <c r="HA484" s="8">
        <v>7.0000000000000007E-2</v>
      </c>
      <c r="HB484" s="8">
        <v>96.12</v>
      </c>
      <c r="HC484" s="8">
        <v>0.02</v>
      </c>
      <c r="HD484" s="8">
        <v>57.44</v>
      </c>
      <c r="HE484" s="8">
        <v>0.02</v>
      </c>
      <c r="HF484" s="8">
        <v>56.84</v>
      </c>
      <c r="HG484" s="8">
        <v>0.01</v>
      </c>
      <c r="HH484" s="8">
        <v>0.6</v>
      </c>
      <c r="HI484" s="8">
        <v>0.02</v>
      </c>
      <c r="HL484" s="8">
        <v>69.84</v>
      </c>
      <c r="HM484" s="8">
        <v>0.03</v>
      </c>
      <c r="HR484" s="8">
        <v>96.2</v>
      </c>
      <c r="HS484" s="8">
        <v>0.02</v>
      </c>
      <c r="HT484" s="8">
        <v>71.58</v>
      </c>
      <c r="HU484" s="8">
        <v>0.01</v>
      </c>
      <c r="HV484" s="8">
        <v>56.89</v>
      </c>
      <c r="HW484" s="8">
        <v>0.01</v>
      </c>
      <c r="HX484" s="8">
        <v>14.69</v>
      </c>
      <c r="HY484" s="8">
        <v>0.02</v>
      </c>
      <c r="HZ484" s="8">
        <v>95.78</v>
      </c>
      <c r="IA484" s="8">
        <v>0.1</v>
      </c>
      <c r="IB484" s="8">
        <v>57.1</v>
      </c>
      <c r="IC484" s="8">
        <v>0.01</v>
      </c>
      <c r="ID484" s="8">
        <v>56.69</v>
      </c>
      <c r="IE484" s="8">
        <v>0.05</v>
      </c>
      <c r="IF484" s="8">
        <v>0.42</v>
      </c>
      <c r="IG484" s="8">
        <v>0.05</v>
      </c>
      <c r="KB484" s="8">
        <v>96.29</v>
      </c>
      <c r="KC484" s="8">
        <v>0.03</v>
      </c>
      <c r="KD484" s="8">
        <v>56.56</v>
      </c>
      <c r="KE484" s="8">
        <v>0.02</v>
      </c>
      <c r="KF484" s="8">
        <v>56.94</v>
      </c>
      <c r="KG484" s="8">
        <v>0.01</v>
      </c>
      <c r="KH484" s="8">
        <v>0.38</v>
      </c>
      <c r="KI484" s="8">
        <v>0.03</v>
      </c>
      <c r="KJ484" s="8">
        <v>96.93</v>
      </c>
      <c r="KK484" s="8">
        <v>0.02</v>
      </c>
      <c r="KL484" s="8">
        <v>57.29</v>
      </c>
      <c r="KM484" s="8">
        <v>0.01</v>
      </c>
      <c r="KN484" s="8">
        <v>1.06</v>
      </c>
      <c r="KO484" s="8">
        <v>0.03</v>
      </c>
      <c r="KR484" s="8">
        <v>72.95</v>
      </c>
      <c r="KS484" s="8">
        <v>0.02</v>
      </c>
      <c r="KX484" s="8">
        <v>96.11</v>
      </c>
      <c r="KY484" s="8">
        <v>0.01</v>
      </c>
      <c r="KZ484" s="8">
        <v>56.84</v>
      </c>
      <c r="LA484" s="8">
        <v>0.01</v>
      </c>
      <c r="LB484" s="8">
        <v>14.47</v>
      </c>
      <c r="LC484" s="8">
        <v>0.04</v>
      </c>
      <c r="LD484" s="8">
        <v>96.22</v>
      </c>
      <c r="LE484" s="8">
        <v>0.01</v>
      </c>
      <c r="LF484" s="8">
        <v>58.87</v>
      </c>
      <c r="LG484" s="8">
        <v>0.02</v>
      </c>
      <c r="LH484" s="8">
        <v>56.9</v>
      </c>
      <c r="LI484" s="8">
        <v>0.01</v>
      </c>
      <c r="LJ484" s="8">
        <v>1.97</v>
      </c>
      <c r="LK484" s="8">
        <v>0.02</v>
      </c>
      <c r="LL484" s="8">
        <v>58.09</v>
      </c>
      <c r="LM484" s="8">
        <v>0.05</v>
      </c>
      <c r="MP484" s="8">
        <v>56.64</v>
      </c>
      <c r="MQ484" s="8">
        <v>0.06</v>
      </c>
      <c r="MR484" s="8">
        <v>58.12</v>
      </c>
      <c r="MS484" s="8">
        <v>0.06</v>
      </c>
      <c r="MT484" s="8">
        <v>58.09</v>
      </c>
      <c r="MU484" s="8">
        <v>0.05</v>
      </c>
      <c r="MV484" s="8">
        <v>59.58</v>
      </c>
      <c r="MW484" s="8">
        <v>7.0000000000000007E-2</v>
      </c>
      <c r="MX484" s="8">
        <v>74.5</v>
      </c>
      <c r="MY484" s="8">
        <v>0.06</v>
      </c>
      <c r="MZ484" s="8">
        <v>74.349999999999994</v>
      </c>
      <c r="NA484" s="8">
        <v>0.05</v>
      </c>
      <c r="NB484" s="8">
        <v>74.23</v>
      </c>
      <c r="NC484" s="8">
        <v>0.04</v>
      </c>
      <c r="ND484" s="8">
        <v>74.63</v>
      </c>
      <c r="NE484" s="8">
        <v>0.05</v>
      </c>
      <c r="NF484" s="8">
        <v>74.66</v>
      </c>
      <c r="NG484" s="8">
        <v>0.05</v>
      </c>
      <c r="NJ484" s="8">
        <v>55.03</v>
      </c>
      <c r="NK484" s="8">
        <v>0.02</v>
      </c>
      <c r="NL484" s="8">
        <v>70.05</v>
      </c>
      <c r="NM484" s="8">
        <v>7.0000000000000007E-2</v>
      </c>
      <c r="NN484" s="8">
        <v>71.5</v>
      </c>
      <c r="NO484" s="8">
        <v>0.06</v>
      </c>
      <c r="NP484" s="8">
        <v>57.4</v>
      </c>
      <c r="NQ484" s="8">
        <v>0.04</v>
      </c>
      <c r="NR484" s="8">
        <v>56.97</v>
      </c>
      <c r="NS484" s="8">
        <v>0.03</v>
      </c>
      <c r="NT484" s="8">
        <v>56.38</v>
      </c>
      <c r="NU484" s="8">
        <v>0.03</v>
      </c>
      <c r="NV484" s="8">
        <v>73.53</v>
      </c>
      <c r="NW484" s="8">
        <v>0.02</v>
      </c>
      <c r="NX484" s="8">
        <v>72.430000000000007</v>
      </c>
      <c r="NY484" s="8">
        <v>0.02</v>
      </c>
      <c r="NZ484" s="8">
        <v>60.7</v>
      </c>
      <c r="OA484" s="8">
        <v>0.03</v>
      </c>
      <c r="OB484" s="8">
        <v>69.84</v>
      </c>
      <c r="OC484" s="8">
        <v>0.03</v>
      </c>
      <c r="OD484" s="8">
        <v>72.95</v>
      </c>
      <c r="OE484" s="8">
        <v>0.02</v>
      </c>
      <c r="OF484" s="8">
        <v>55.13</v>
      </c>
      <c r="OG484" s="8">
        <v>7.0000000000000007E-2</v>
      </c>
      <c r="OH484" s="8">
        <v>56.11</v>
      </c>
      <c r="OI484" s="8">
        <v>0.02</v>
      </c>
      <c r="OJ484" s="8">
        <v>59.12</v>
      </c>
      <c r="OK484" s="8">
        <v>0.03</v>
      </c>
      <c r="OL484" s="8">
        <v>56.79</v>
      </c>
      <c r="OM484" s="8">
        <v>0.01</v>
      </c>
      <c r="ON484" s="8">
        <v>57.56</v>
      </c>
      <c r="OO484" s="8">
        <v>0.01</v>
      </c>
      <c r="OP484" s="8">
        <v>58.12</v>
      </c>
      <c r="OQ484" s="8">
        <v>0.06</v>
      </c>
      <c r="OR484" s="8">
        <v>59.58</v>
      </c>
      <c r="OS484" s="8">
        <v>7.0000000000000007E-2</v>
      </c>
      <c r="PJ484" s="8">
        <v>55.53</v>
      </c>
      <c r="PK484" s="8">
        <v>7.0000000000000007E-2</v>
      </c>
      <c r="PL484" s="8">
        <v>56.24</v>
      </c>
      <c r="PM484" s="8">
        <v>0.03</v>
      </c>
      <c r="PN484" s="8">
        <v>56.64</v>
      </c>
      <c r="PO484" s="8">
        <v>0.06</v>
      </c>
      <c r="PP484" s="8">
        <v>58.09</v>
      </c>
      <c r="PQ484" s="8">
        <v>0.05</v>
      </c>
      <c r="QH484" s="8">
        <v>71.319999999999993</v>
      </c>
      <c r="QI484" s="8">
        <v>0.04</v>
      </c>
      <c r="QV484" s="8">
        <v>57.33</v>
      </c>
      <c r="QW484" s="8">
        <v>0.03</v>
      </c>
      <c r="QX484" s="8">
        <v>56.63</v>
      </c>
      <c r="QY484" s="8">
        <v>0.12</v>
      </c>
      <c r="QZ484" s="8">
        <v>56.4</v>
      </c>
      <c r="RA484" s="8">
        <v>0.14000000000000001</v>
      </c>
      <c r="RB484" s="8">
        <v>75.12</v>
      </c>
      <c r="RC484" s="8">
        <v>0.04</v>
      </c>
      <c r="RD484" s="8">
        <v>74.83</v>
      </c>
      <c r="RE484" s="8">
        <v>0.02</v>
      </c>
      <c r="RF484" s="8">
        <v>74.73</v>
      </c>
      <c r="RG484" s="8">
        <v>0.03</v>
      </c>
      <c r="RH484" s="8">
        <v>75.42</v>
      </c>
      <c r="RI484" s="8">
        <v>0.04</v>
      </c>
      <c r="RJ484" s="8">
        <v>75.42</v>
      </c>
      <c r="RK484" s="8">
        <v>0.05</v>
      </c>
      <c r="RL484" s="8">
        <v>75.400000000000006</v>
      </c>
      <c r="RM484" s="8">
        <v>0.03</v>
      </c>
      <c r="RN484" s="8">
        <v>75.23</v>
      </c>
      <c r="RO484" s="8">
        <v>0.03</v>
      </c>
      <c r="RP484" s="8">
        <v>73.180000000000007</v>
      </c>
      <c r="RQ484" s="8">
        <v>0.05</v>
      </c>
      <c r="RR484" s="8">
        <v>73.83</v>
      </c>
      <c r="RS484" s="8">
        <v>0.03</v>
      </c>
      <c r="RT484" s="8">
        <v>73.5</v>
      </c>
      <c r="RU484" s="8">
        <v>0.03</v>
      </c>
      <c r="RV484" s="8">
        <v>74.790000000000006</v>
      </c>
      <c r="RW484" s="8">
        <v>0.05</v>
      </c>
      <c r="RX484" s="8">
        <v>73.44</v>
      </c>
      <c r="RY484" s="8">
        <v>0.06</v>
      </c>
      <c r="RZ484" s="8">
        <v>73.22</v>
      </c>
      <c r="SA484" s="8">
        <v>0.06</v>
      </c>
      <c r="SB484" s="8">
        <v>73.709999999999994</v>
      </c>
      <c r="SC484" s="8">
        <v>0.05</v>
      </c>
      <c r="SD484" s="8">
        <v>74.349999999999994</v>
      </c>
      <c r="SE484" s="8">
        <v>0.05</v>
      </c>
      <c r="SF484" s="8">
        <v>74.53</v>
      </c>
      <c r="SG484" s="8">
        <v>0.05</v>
      </c>
      <c r="SH484" s="8">
        <v>74.2</v>
      </c>
      <c r="SI484" s="8">
        <v>0.06</v>
      </c>
      <c r="SJ484" s="8">
        <v>74.599999999999994</v>
      </c>
      <c r="SK484" s="8">
        <v>0.04</v>
      </c>
      <c r="SL484" s="8">
        <v>74.78</v>
      </c>
      <c r="SM484" s="8">
        <v>0.03</v>
      </c>
      <c r="SN484" s="8">
        <v>74.760000000000005</v>
      </c>
      <c r="SO484" s="8">
        <v>0.03</v>
      </c>
      <c r="SP484" s="8">
        <v>74.19</v>
      </c>
      <c r="SQ484" s="8">
        <v>7.0000000000000007E-2</v>
      </c>
      <c r="SR484" s="8">
        <v>72.42</v>
      </c>
      <c r="SS484" s="8">
        <v>0.08</v>
      </c>
      <c r="ST484" s="8">
        <v>74.819999999999993</v>
      </c>
      <c r="SU484" s="8">
        <v>0.03</v>
      </c>
      <c r="SV484" s="8">
        <v>71.95</v>
      </c>
      <c r="SW484" s="8">
        <v>0.28000000000000003</v>
      </c>
      <c r="SX484" s="8">
        <v>67.290000000000006</v>
      </c>
      <c r="SY484" s="8">
        <v>0.12</v>
      </c>
      <c r="SZ484" s="8">
        <v>68.87</v>
      </c>
      <c r="TA484" s="8">
        <v>0.17</v>
      </c>
      <c r="TD484" s="8">
        <v>74.86</v>
      </c>
      <c r="TE484" s="8">
        <v>0.03</v>
      </c>
      <c r="TF484" s="8">
        <v>75.540000000000006</v>
      </c>
      <c r="TG484" s="8">
        <v>0.03</v>
      </c>
      <c r="TH484" s="8">
        <v>75.39</v>
      </c>
      <c r="TI484" s="8">
        <v>0.02</v>
      </c>
      <c r="TJ484" s="8">
        <v>75.25</v>
      </c>
      <c r="TK484" s="8">
        <v>0.02</v>
      </c>
      <c r="TL484" s="8">
        <v>74.8</v>
      </c>
      <c r="TN484" s="8">
        <v>74.900000000000006</v>
      </c>
      <c r="TO484" s="8">
        <v>0.02</v>
      </c>
      <c r="TP484" s="8">
        <v>72.069999999999993</v>
      </c>
      <c r="TQ484" s="8">
        <v>0.04</v>
      </c>
      <c r="TR484" s="8">
        <v>72.59</v>
      </c>
      <c r="TS484" s="8">
        <v>0.05</v>
      </c>
      <c r="TT484" s="8">
        <v>73.849999999999994</v>
      </c>
      <c r="TU484" s="8">
        <v>0.06</v>
      </c>
      <c r="TV484" s="8">
        <v>74.72</v>
      </c>
      <c r="TW484" s="8">
        <v>0.05</v>
      </c>
      <c r="TX484" s="8">
        <v>74.81</v>
      </c>
      <c r="TY484" s="8">
        <v>0.02</v>
      </c>
      <c r="WJ484" s="7" t="s">
        <v>3405</v>
      </c>
      <c r="WK484" s="8">
        <v>75.006</v>
      </c>
      <c r="WL484" s="8">
        <v>1.6E-2</v>
      </c>
      <c r="WM484" s="8">
        <v>62.003999999999998</v>
      </c>
      <c r="WN484" s="8">
        <v>2.5000000000000001E-2</v>
      </c>
      <c r="WO484" s="8">
        <v>74.56</v>
      </c>
      <c r="WP484" s="8">
        <v>1.0999999999999999E-2</v>
      </c>
      <c r="WQ484" s="8">
        <v>61.546999999999997</v>
      </c>
      <c r="WR484" s="8">
        <v>0.02</v>
      </c>
      <c r="WS484" s="8">
        <v>55.02</v>
      </c>
      <c r="WT484" s="8">
        <v>1.0999999999999999E-2</v>
      </c>
      <c r="WU484" s="8">
        <v>51.003999999999998</v>
      </c>
      <c r="WV484" s="8">
        <v>1.9E-2</v>
      </c>
      <c r="WW484" s="8">
        <v>2756.7</v>
      </c>
      <c r="WX484" s="8">
        <v>2</v>
      </c>
      <c r="WY484" s="8">
        <v>2642.1</v>
      </c>
      <c r="WZ484" s="8">
        <v>2</v>
      </c>
      <c r="XA484" s="8">
        <v>0.54200000000000004</v>
      </c>
      <c r="XB484" s="8">
        <v>2E-3</v>
      </c>
      <c r="XC484" s="8">
        <v>-0.251</v>
      </c>
      <c r="XD484" s="8">
        <v>2E-3</v>
      </c>
      <c r="XE484" s="8">
        <v>0.155</v>
      </c>
      <c r="XF484" s="8">
        <v>3.0000000000000001E-3</v>
      </c>
      <c r="XG484" s="8">
        <v>1.5284</v>
      </c>
      <c r="XH484" s="8">
        <v>2.2000000000000001E-3</v>
      </c>
      <c r="XI484" s="8">
        <v>29.385999999999999</v>
      </c>
      <c r="XJ484" s="8">
        <v>0</v>
      </c>
      <c r="XK484" s="8">
        <v>1402</v>
      </c>
      <c r="XL484" s="8">
        <v>19</v>
      </c>
      <c r="XM484" s="8">
        <v>1310</v>
      </c>
      <c r="XO484" s="11">
        <v>0</v>
      </c>
      <c r="XP484" s="2">
        <v>0</v>
      </c>
      <c r="XQ484" s="4">
        <v>13.03</v>
      </c>
      <c r="XR484" s="4">
        <v>0.251</v>
      </c>
      <c r="XS484" s="45">
        <f t="shared" si="384"/>
        <v>1.3285466042207852</v>
      </c>
      <c r="XT484" s="9">
        <f t="shared" si="374"/>
        <v>12217.943506432694</v>
      </c>
      <c r="XU484" s="46">
        <f t="shared" si="375"/>
        <v>168.23394916535432</v>
      </c>
      <c r="XV484" s="9">
        <f t="shared" si="385"/>
        <v>0</v>
      </c>
      <c r="XW484" s="9">
        <f t="shared" si="376"/>
        <v>0</v>
      </c>
      <c r="XX484" s="9">
        <f t="shared" si="377"/>
        <v>12217.943506432694</v>
      </c>
      <c r="XY484" s="15">
        <f t="shared" si="378"/>
        <v>8.7818454492251657E-3</v>
      </c>
      <c r="XZ484" s="9">
        <f t="shared" si="379"/>
        <v>27.611436869923374</v>
      </c>
      <c r="YA484" s="9">
        <f t="shared" si="380"/>
        <v>73.231453395779212</v>
      </c>
      <c r="YB484" s="10">
        <v>13.029988075315266</v>
      </c>
      <c r="YC484" s="10">
        <v>13.537630118597011</v>
      </c>
      <c r="YD484" s="3">
        <v>6.9787682923852633E-3</v>
      </c>
      <c r="YE484" s="9">
        <v>20.779756651383249</v>
      </c>
      <c r="YF484" s="15">
        <v>8.7818454492251657E-3</v>
      </c>
      <c r="YG484" s="9">
        <v>27.611436869923374</v>
      </c>
      <c r="YH484" s="15">
        <v>8.5872836777700808E-3</v>
      </c>
      <c r="YI484" s="9">
        <v>27.289786916844509</v>
      </c>
      <c r="YJ484" s="9">
        <f t="shared" si="381"/>
        <v>75.006</v>
      </c>
      <c r="YK484" s="9">
        <f t="shared" si="382"/>
        <v>62.00400911452914</v>
      </c>
      <c r="YL484" s="9">
        <f t="shared" si="383"/>
        <v>26.965870310514624</v>
      </c>
      <c r="YM484" s="9"/>
      <c r="YN484" s="9"/>
      <c r="YO484" s="9"/>
      <c r="YP484" s="14"/>
      <c r="YQ484" s="9"/>
      <c r="YR484" s="9"/>
      <c r="YS484" s="10"/>
      <c r="YT484" s="15"/>
      <c r="YU484" s="16"/>
      <c r="YV484" s="16"/>
      <c r="YW484" s="47"/>
      <c r="YX484" s="5"/>
      <c r="YY484" s="5"/>
      <c r="YZ484" s="5"/>
      <c r="ZA484" s="5"/>
      <c r="ZB484" s="5"/>
      <c r="ZC484" s="6"/>
    </row>
    <row r="485" spans="1:679" s="8" customFormat="1" x14ac:dyDescent="0.25">
      <c r="A485" s="8">
        <v>2</v>
      </c>
      <c r="B485" s="8" t="s">
        <v>612</v>
      </c>
      <c r="C485" s="8" t="s">
        <v>613</v>
      </c>
      <c r="D485" s="8" t="s">
        <v>612</v>
      </c>
      <c r="E485" s="8" t="s">
        <v>3331</v>
      </c>
      <c r="F485" s="8" t="s">
        <v>3323</v>
      </c>
      <c r="G485" s="8" t="s">
        <v>3323</v>
      </c>
      <c r="H485" s="8" t="s">
        <v>3325</v>
      </c>
      <c r="I485" s="8" t="s">
        <v>3310</v>
      </c>
      <c r="J485" s="8" t="s">
        <v>3310</v>
      </c>
      <c r="K485" s="8">
        <v>866</v>
      </c>
      <c r="L485" s="8">
        <v>5.75</v>
      </c>
      <c r="N485" s="7">
        <v>0</v>
      </c>
      <c r="O485" s="7">
        <v>0</v>
      </c>
      <c r="P485" s="8" t="s">
        <v>3369</v>
      </c>
      <c r="Q485" s="8" t="s">
        <v>505</v>
      </c>
      <c r="R485" s="8" t="s">
        <v>614</v>
      </c>
      <c r="S485" s="8" t="s">
        <v>119</v>
      </c>
      <c r="T485" s="8" t="s">
        <v>120</v>
      </c>
      <c r="U485" s="8" t="s">
        <v>121</v>
      </c>
      <c r="V485" s="8" t="s">
        <v>3378</v>
      </c>
      <c r="W485" s="8" t="s">
        <v>3382</v>
      </c>
      <c r="X485" s="8" t="s">
        <v>3388</v>
      </c>
      <c r="Y485" s="8" t="s">
        <v>3388</v>
      </c>
      <c r="Z485" s="8" t="s">
        <v>122</v>
      </c>
      <c r="AA485" s="8" t="s">
        <v>123</v>
      </c>
      <c r="AB485" s="8" t="s">
        <v>124</v>
      </c>
      <c r="AC485" s="8" t="s">
        <v>125</v>
      </c>
      <c r="AD485" s="8" t="s">
        <v>126</v>
      </c>
      <c r="AE485" s="8" t="s">
        <v>3393</v>
      </c>
      <c r="AF485" s="8" t="s">
        <v>127</v>
      </c>
      <c r="AG485" s="8">
        <v>75</v>
      </c>
      <c r="AH485" s="8">
        <v>62</v>
      </c>
      <c r="AI485" s="8">
        <v>55</v>
      </c>
      <c r="AJ485" s="8">
        <v>51</v>
      </c>
      <c r="AK485" s="8">
        <v>6.4</v>
      </c>
      <c r="AL485" s="8">
        <v>6.2</v>
      </c>
      <c r="AM485" s="8">
        <v>6.4</v>
      </c>
      <c r="AN485" s="8">
        <v>6.2</v>
      </c>
      <c r="AO485" s="8">
        <v>460.4</v>
      </c>
      <c r="AP485" s="8">
        <v>0</v>
      </c>
      <c r="AQ485" s="8">
        <v>3.4</v>
      </c>
      <c r="AR485" s="8">
        <v>0</v>
      </c>
      <c r="AS485" s="8">
        <v>4097</v>
      </c>
      <c r="AT485" s="8">
        <v>20</v>
      </c>
      <c r="AU485" s="8">
        <v>3703</v>
      </c>
      <c r="AV485" s="8">
        <v>72</v>
      </c>
      <c r="AW485" s="8">
        <v>2989</v>
      </c>
      <c r="AX485" s="8">
        <v>76</v>
      </c>
      <c r="AY485" s="8">
        <v>7089</v>
      </c>
      <c r="AZ485" s="8">
        <v>82</v>
      </c>
      <c r="BA485" s="8">
        <v>5.1820175439999998</v>
      </c>
      <c r="BB485" s="8">
        <v>858</v>
      </c>
      <c r="BC485" s="8">
        <v>1280</v>
      </c>
      <c r="BE485" s="8">
        <v>2.994883041</v>
      </c>
      <c r="CO485" s="8" t="s">
        <v>615</v>
      </c>
      <c r="CP485" s="8" t="s">
        <v>568</v>
      </c>
      <c r="CQ485" s="8">
        <v>75.007000000000005</v>
      </c>
      <c r="CR485" s="8">
        <v>6.0000000000000001E-3</v>
      </c>
      <c r="CS485" s="8">
        <v>62.003999999999998</v>
      </c>
      <c r="CT485" s="8">
        <v>1.7000000000000001E-2</v>
      </c>
      <c r="CU485" s="8">
        <v>55.006999999999998</v>
      </c>
      <c r="CV485" s="8">
        <v>1.2E-2</v>
      </c>
      <c r="CW485" s="8">
        <v>51</v>
      </c>
      <c r="CX485" s="8">
        <v>1.6E-2</v>
      </c>
      <c r="CY485" s="8">
        <v>75.12</v>
      </c>
      <c r="CZ485" s="8">
        <v>0.03</v>
      </c>
      <c r="DA485" s="8">
        <v>73.91</v>
      </c>
      <c r="DB485" s="8">
        <v>0.02</v>
      </c>
      <c r="DC485" s="8">
        <v>73.989999999999995</v>
      </c>
      <c r="DD485" s="8">
        <v>0</v>
      </c>
      <c r="DE485" s="8">
        <v>0.17100000000000001</v>
      </c>
      <c r="DF485" s="8">
        <v>3.0000000000000001E-3</v>
      </c>
      <c r="DG485" s="8">
        <v>1.5839000000000001</v>
      </c>
      <c r="DH485" s="8">
        <v>2.5999999999999999E-3</v>
      </c>
      <c r="DI485" s="8">
        <v>4097</v>
      </c>
      <c r="DJ485" s="8">
        <v>20</v>
      </c>
      <c r="DK485" s="8">
        <v>2989</v>
      </c>
      <c r="DL485" s="8">
        <v>76</v>
      </c>
      <c r="DM485" s="8">
        <v>5.181</v>
      </c>
      <c r="DN485" s="8">
        <v>7.1999999999999995E-2</v>
      </c>
      <c r="DU485" s="8">
        <v>460.4</v>
      </c>
      <c r="DV485" s="8">
        <v>1.9</v>
      </c>
      <c r="DW485" s="8">
        <v>461.2</v>
      </c>
      <c r="DX485" s="8">
        <v>1.9</v>
      </c>
      <c r="DY485" s="8">
        <v>459.5</v>
      </c>
      <c r="DZ485" s="8">
        <v>1.9</v>
      </c>
      <c r="EA485" s="8">
        <v>3.4</v>
      </c>
      <c r="EB485" s="8">
        <v>0</v>
      </c>
      <c r="EC485" s="8">
        <v>2.9</v>
      </c>
      <c r="ED485" s="8">
        <v>0</v>
      </c>
      <c r="EE485" s="8">
        <v>3.2</v>
      </c>
      <c r="EF485" s="8">
        <v>0</v>
      </c>
      <c r="EG485" s="8">
        <v>1423.7</v>
      </c>
      <c r="EH485" s="8">
        <v>14.5</v>
      </c>
      <c r="EI485" s="8">
        <v>1090.8</v>
      </c>
      <c r="EJ485" s="8">
        <v>17.3</v>
      </c>
      <c r="EK485" s="8">
        <v>-10</v>
      </c>
      <c r="EL485" s="8">
        <v>0</v>
      </c>
      <c r="EM485" s="8">
        <v>460</v>
      </c>
      <c r="EO485" s="8">
        <v>460</v>
      </c>
      <c r="EQ485" s="8">
        <v>460</v>
      </c>
      <c r="ES485" s="8">
        <v>2.9</v>
      </c>
      <c r="EU485" s="8">
        <v>2.9</v>
      </c>
      <c r="EW485" s="8">
        <v>2.9</v>
      </c>
      <c r="EY485" s="8">
        <v>0.48</v>
      </c>
      <c r="FW485" s="8">
        <v>0.4</v>
      </c>
      <c r="FY485" s="8">
        <v>0</v>
      </c>
      <c r="GA485" s="8">
        <v>0</v>
      </c>
      <c r="GC485" s="8">
        <v>85</v>
      </c>
      <c r="GE485" s="8">
        <v>1365</v>
      </c>
      <c r="GT485" s="8">
        <v>95.7</v>
      </c>
      <c r="GU485" s="8">
        <v>0.02</v>
      </c>
      <c r="GV485" s="8">
        <v>57.81</v>
      </c>
      <c r="GW485" s="8">
        <v>0.03</v>
      </c>
      <c r="GX485" s="8">
        <v>56.64</v>
      </c>
      <c r="GY485" s="8">
        <v>0.01</v>
      </c>
      <c r="GZ485" s="8">
        <v>-1.17</v>
      </c>
      <c r="HA485" s="8">
        <v>0.03</v>
      </c>
      <c r="HB485" s="8">
        <v>96</v>
      </c>
      <c r="HC485" s="8">
        <v>0.01</v>
      </c>
      <c r="HD485" s="8">
        <v>58.39</v>
      </c>
      <c r="HE485" s="8">
        <v>0.02</v>
      </c>
      <c r="HF485" s="8">
        <v>56.81</v>
      </c>
      <c r="HG485" s="8">
        <v>0.01</v>
      </c>
      <c r="HH485" s="8">
        <v>-1.58</v>
      </c>
      <c r="HI485" s="8">
        <v>0.02</v>
      </c>
      <c r="HL485" s="8">
        <v>71.45</v>
      </c>
      <c r="HM485" s="8">
        <v>0.01</v>
      </c>
      <c r="HR485" s="8">
        <v>95.67</v>
      </c>
      <c r="HS485" s="8">
        <v>0.01</v>
      </c>
      <c r="HT485" s="8">
        <v>71.400000000000006</v>
      </c>
      <c r="HU485" s="8">
        <v>0.01</v>
      </c>
      <c r="HV485" s="8">
        <v>56.62</v>
      </c>
      <c r="HW485" s="8">
        <v>0.01</v>
      </c>
      <c r="HX485" s="8">
        <v>14.78</v>
      </c>
      <c r="HY485" s="8">
        <v>0.02</v>
      </c>
      <c r="HZ485" s="8">
        <v>95.39</v>
      </c>
      <c r="IA485" s="8">
        <v>0.02</v>
      </c>
      <c r="IB485" s="8">
        <v>60.48</v>
      </c>
      <c r="IC485" s="8">
        <v>0.03</v>
      </c>
      <c r="ID485" s="8">
        <v>56.46</v>
      </c>
      <c r="IE485" s="8">
        <v>0.01</v>
      </c>
      <c r="IF485" s="8">
        <v>4.0199999999999996</v>
      </c>
      <c r="IG485" s="8">
        <v>0.03</v>
      </c>
      <c r="KB485" s="8">
        <v>96.39</v>
      </c>
      <c r="KC485" s="8">
        <v>0.03</v>
      </c>
      <c r="KD485" s="8">
        <v>60.39</v>
      </c>
      <c r="KE485" s="8">
        <v>0.04</v>
      </c>
      <c r="KF485" s="8">
        <v>57.02</v>
      </c>
      <c r="KG485" s="8">
        <v>0.02</v>
      </c>
      <c r="KH485" s="8">
        <v>3.38</v>
      </c>
      <c r="KI485" s="8">
        <v>0.05</v>
      </c>
      <c r="KJ485" s="8">
        <v>96.66</v>
      </c>
      <c r="KK485" s="8">
        <v>0.04</v>
      </c>
      <c r="KL485" s="8">
        <v>57.17</v>
      </c>
      <c r="KM485" s="8">
        <v>0.02</v>
      </c>
      <c r="KN485" s="8">
        <v>-0.06</v>
      </c>
      <c r="KO485" s="8">
        <v>0.16</v>
      </c>
      <c r="KR485" s="8">
        <v>73.03</v>
      </c>
      <c r="KS485" s="8">
        <v>0.13</v>
      </c>
      <c r="KX485" s="8">
        <v>95.99</v>
      </c>
      <c r="KY485" s="8">
        <v>0.03</v>
      </c>
      <c r="KZ485" s="8">
        <v>56.79</v>
      </c>
      <c r="LA485" s="8">
        <v>0.02</v>
      </c>
      <c r="LB485" s="8">
        <v>14.5</v>
      </c>
      <c r="LC485" s="8">
        <v>0.03</v>
      </c>
      <c r="LD485" s="8">
        <v>96.17</v>
      </c>
      <c r="LE485" s="8">
        <v>0.03</v>
      </c>
      <c r="LF485" s="8">
        <v>61.29</v>
      </c>
      <c r="LG485" s="8">
        <v>0.02</v>
      </c>
      <c r="LH485" s="8">
        <v>56.89</v>
      </c>
      <c r="LI485" s="8">
        <v>0.01</v>
      </c>
      <c r="LJ485" s="8">
        <v>4.3899999999999997</v>
      </c>
      <c r="LK485" s="8">
        <v>0.02</v>
      </c>
      <c r="LL485" s="8">
        <v>60.65</v>
      </c>
      <c r="LM485" s="8">
        <v>0.14000000000000001</v>
      </c>
      <c r="MP485" s="8">
        <v>59.69</v>
      </c>
      <c r="MQ485" s="8">
        <v>0.02</v>
      </c>
      <c r="MR485" s="8">
        <v>60.68</v>
      </c>
      <c r="MS485" s="8">
        <v>0.02</v>
      </c>
      <c r="MT485" s="8">
        <v>60.65</v>
      </c>
      <c r="MU485" s="8">
        <v>0.14000000000000001</v>
      </c>
      <c r="MV485" s="8">
        <v>62.08</v>
      </c>
      <c r="MW485" s="8">
        <v>0.04</v>
      </c>
      <c r="MX485" s="8">
        <v>73.94</v>
      </c>
      <c r="MY485" s="8">
        <v>0.02</v>
      </c>
      <c r="MZ485" s="8">
        <v>73.599999999999994</v>
      </c>
      <c r="NA485" s="8">
        <v>0.02</v>
      </c>
      <c r="NB485" s="8">
        <v>73.400000000000006</v>
      </c>
      <c r="NC485" s="8">
        <v>0.02</v>
      </c>
      <c r="ND485" s="8">
        <v>74.209999999999994</v>
      </c>
      <c r="NE485" s="8">
        <v>0.01</v>
      </c>
      <c r="NF485" s="8">
        <v>74.209999999999994</v>
      </c>
      <c r="NG485" s="8">
        <v>0.01</v>
      </c>
      <c r="NJ485" s="8">
        <v>56.97</v>
      </c>
      <c r="NK485" s="8">
        <v>0.02</v>
      </c>
      <c r="NL485" s="8">
        <v>71.8</v>
      </c>
      <c r="NM485" s="8">
        <v>0.01</v>
      </c>
      <c r="NN485" s="8">
        <v>72.22</v>
      </c>
      <c r="NO485" s="8">
        <v>0.02</v>
      </c>
      <c r="NP485" s="8">
        <v>60.71</v>
      </c>
      <c r="NQ485" s="8">
        <v>0.01</v>
      </c>
      <c r="NR485" s="8">
        <v>61.13</v>
      </c>
      <c r="NS485" s="8">
        <v>0.03</v>
      </c>
      <c r="NT485" s="8">
        <v>57.53</v>
      </c>
      <c r="NU485" s="8">
        <v>0.1</v>
      </c>
      <c r="NV485" s="8">
        <v>73.61</v>
      </c>
      <c r="NW485" s="8">
        <v>0.11</v>
      </c>
      <c r="NX485" s="8">
        <v>72.58</v>
      </c>
      <c r="NY485" s="8">
        <v>0.02</v>
      </c>
      <c r="NZ485" s="8">
        <v>63.39</v>
      </c>
      <c r="OA485" s="8">
        <v>0.03</v>
      </c>
      <c r="OB485" s="8">
        <v>71.45</v>
      </c>
      <c r="OC485" s="8">
        <v>0.01</v>
      </c>
      <c r="OD485" s="8">
        <v>73.03</v>
      </c>
      <c r="OE485" s="8">
        <v>0.13</v>
      </c>
      <c r="OF485" s="8">
        <v>55.7</v>
      </c>
      <c r="OG485" s="8">
        <v>0.04</v>
      </c>
      <c r="OH485" s="8">
        <v>58.81</v>
      </c>
      <c r="OI485" s="8">
        <v>0.01</v>
      </c>
      <c r="OJ485" s="8">
        <v>61.61</v>
      </c>
      <c r="OK485" s="8">
        <v>0.01</v>
      </c>
      <c r="OL485" s="8">
        <v>58.55</v>
      </c>
      <c r="OM485" s="8">
        <v>7.0000000000000007E-2</v>
      </c>
      <c r="ON485" s="8">
        <v>59.52</v>
      </c>
      <c r="OO485" s="8">
        <v>0.11</v>
      </c>
      <c r="OP485" s="8">
        <v>60.68</v>
      </c>
      <c r="OQ485" s="8">
        <v>0.02</v>
      </c>
      <c r="OR485" s="8">
        <v>62.08</v>
      </c>
      <c r="OS485" s="8">
        <v>0.04</v>
      </c>
      <c r="PJ485" s="8">
        <v>57.81</v>
      </c>
      <c r="PK485" s="8">
        <v>0.03</v>
      </c>
      <c r="PL485" s="8">
        <v>57.24</v>
      </c>
      <c r="PM485" s="8">
        <v>0.16</v>
      </c>
      <c r="PN485" s="8">
        <v>59.69</v>
      </c>
      <c r="PO485" s="8">
        <v>0.02</v>
      </c>
      <c r="PP485" s="8">
        <v>60.65</v>
      </c>
      <c r="PQ485" s="8">
        <v>0.14000000000000001</v>
      </c>
      <c r="QH485" s="8">
        <v>71.290000000000006</v>
      </c>
      <c r="QI485" s="8">
        <v>0.03</v>
      </c>
      <c r="QV485" s="8">
        <v>58.54</v>
      </c>
      <c r="QW485" s="8">
        <v>0.01</v>
      </c>
      <c r="QX485" s="8">
        <v>56.44</v>
      </c>
      <c r="QY485" s="8">
        <v>0.11</v>
      </c>
      <c r="QZ485" s="8">
        <v>55.86</v>
      </c>
      <c r="RA485" s="8">
        <v>0.04</v>
      </c>
      <c r="RB485" s="8">
        <v>75.459999999999994</v>
      </c>
      <c r="RC485" s="8">
        <v>0.01</v>
      </c>
      <c r="RD485" s="8">
        <v>73.209999999999994</v>
      </c>
      <c r="RE485" s="8">
        <v>0.04</v>
      </c>
      <c r="RF485" s="8">
        <v>74.84</v>
      </c>
      <c r="RG485" s="8">
        <v>0.03</v>
      </c>
      <c r="RH485" s="8">
        <v>74.19</v>
      </c>
      <c r="RI485" s="8">
        <v>0.04</v>
      </c>
      <c r="RJ485" s="8">
        <v>75.849999999999994</v>
      </c>
      <c r="RK485" s="8">
        <v>3.36</v>
      </c>
      <c r="RL485" s="8">
        <v>75.91</v>
      </c>
      <c r="RM485" s="8">
        <v>0.02</v>
      </c>
      <c r="RN485" s="8">
        <v>75.52</v>
      </c>
      <c r="RO485" s="8">
        <v>0.02</v>
      </c>
      <c r="RP485" s="8">
        <v>70.540000000000006</v>
      </c>
      <c r="RQ485" s="8">
        <v>7.0000000000000007E-2</v>
      </c>
      <c r="RR485" s="8">
        <v>71.8</v>
      </c>
      <c r="RS485" s="8">
        <v>0.05</v>
      </c>
      <c r="RT485" s="8">
        <v>71.75</v>
      </c>
      <c r="RU485" s="8">
        <v>0.03</v>
      </c>
      <c r="RV485" s="8">
        <v>70.78</v>
      </c>
      <c r="RW485" s="8">
        <v>0.08</v>
      </c>
      <c r="RX485" s="8">
        <v>72.06</v>
      </c>
      <c r="RY485" s="8">
        <v>7.0000000000000007E-2</v>
      </c>
      <c r="RZ485" s="8">
        <v>71.67</v>
      </c>
      <c r="SA485" s="8">
        <v>0.05</v>
      </c>
      <c r="SB485" s="8">
        <v>71.86</v>
      </c>
      <c r="SC485" s="8">
        <v>0.04</v>
      </c>
      <c r="SD485" s="8">
        <v>72.8</v>
      </c>
      <c r="SE485" s="8">
        <v>0.03</v>
      </c>
      <c r="SF485" s="8">
        <v>73.03</v>
      </c>
      <c r="SG485" s="8">
        <v>0.05</v>
      </c>
      <c r="SH485" s="8">
        <v>72.209999999999994</v>
      </c>
      <c r="SI485" s="8">
        <v>0.06</v>
      </c>
      <c r="SJ485" s="8">
        <v>72.73</v>
      </c>
      <c r="SK485" s="8">
        <v>0.06</v>
      </c>
      <c r="SL485" s="8">
        <v>74.900000000000006</v>
      </c>
      <c r="SM485" s="8">
        <v>0.02</v>
      </c>
      <c r="SN485" s="8">
        <v>74.88</v>
      </c>
      <c r="SO485" s="8">
        <v>0.02</v>
      </c>
      <c r="SP485" s="8">
        <v>74.819999999999993</v>
      </c>
      <c r="SQ485" s="8">
        <v>0.02</v>
      </c>
      <c r="SR485" s="8">
        <v>74.22</v>
      </c>
      <c r="SS485" s="8">
        <v>0.1</v>
      </c>
      <c r="ST485" s="8">
        <v>75.08</v>
      </c>
      <c r="SU485" s="8">
        <v>0.02</v>
      </c>
      <c r="SV485" s="8">
        <v>74.83</v>
      </c>
      <c r="SW485" s="8">
        <v>0.02</v>
      </c>
      <c r="SX485" s="8">
        <v>70.48</v>
      </c>
      <c r="SY485" s="8">
        <v>0.09</v>
      </c>
      <c r="SZ485" s="8">
        <v>69.11</v>
      </c>
      <c r="TA485" s="8">
        <v>7.0000000000000007E-2</v>
      </c>
      <c r="TD485" s="8">
        <v>73.58</v>
      </c>
      <c r="TE485" s="8">
        <v>0.05</v>
      </c>
      <c r="TF485" s="8">
        <v>75.88</v>
      </c>
      <c r="TG485" s="8">
        <v>0.01</v>
      </c>
      <c r="TH485" s="8">
        <v>75.709999999999994</v>
      </c>
      <c r="TI485" s="8">
        <v>0.02</v>
      </c>
      <c r="TJ485" s="8">
        <v>75.040000000000006</v>
      </c>
      <c r="TK485" s="8">
        <v>0.02</v>
      </c>
      <c r="TL485" s="8">
        <v>73.5</v>
      </c>
      <c r="TN485" s="8">
        <v>75.12</v>
      </c>
      <c r="TO485" s="8">
        <v>0.02</v>
      </c>
      <c r="TP485" s="8">
        <v>67.8</v>
      </c>
      <c r="TQ485" s="8">
        <v>0.09</v>
      </c>
      <c r="TT485" s="8">
        <v>71.180000000000007</v>
      </c>
      <c r="TU485" s="8">
        <v>7.0000000000000007E-2</v>
      </c>
      <c r="TV485" s="8">
        <v>73.55</v>
      </c>
      <c r="TW485" s="8">
        <v>0.06</v>
      </c>
      <c r="TX485" s="8">
        <v>74.959999999999994</v>
      </c>
      <c r="TY485" s="8">
        <v>0.02</v>
      </c>
      <c r="WJ485" s="7" t="s">
        <v>3405</v>
      </c>
      <c r="WK485" s="8">
        <v>75.007000000000005</v>
      </c>
      <c r="WL485" s="8">
        <v>6.0000000000000001E-3</v>
      </c>
      <c r="WM485" s="8">
        <v>62.003999999999998</v>
      </c>
      <c r="WN485" s="8">
        <v>1.7000000000000001E-2</v>
      </c>
      <c r="WO485" s="8">
        <v>73.665999999999997</v>
      </c>
      <c r="WP485" s="8">
        <v>1E-3</v>
      </c>
      <c r="WQ485" s="8">
        <v>61.206000000000003</v>
      </c>
      <c r="WR485" s="8">
        <v>1.2E-2</v>
      </c>
      <c r="WS485" s="8">
        <v>55.006999999999998</v>
      </c>
      <c r="WT485" s="8">
        <v>1.2E-2</v>
      </c>
      <c r="WU485" s="8">
        <v>51</v>
      </c>
      <c r="WV485" s="8">
        <v>1.6E-2</v>
      </c>
      <c r="WW485" s="8">
        <v>2800.3</v>
      </c>
      <c r="WX485" s="8">
        <v>2.2999999999999998</v>
      </c>
      <c r="WY485" s="8">
        <v>2696.1</v>
      </c>
      <c r="WZ485" s="8">
        <v>2.2000000000000002</v>
      </c>
      <c r="XA485" s="8">
        <v>0.55500000000000005</v>
      </c>
      <c r="XB485" s="8">
        <v>3.0000000000000001E-3</v>
      </c>
      <c r="XC485" s="8">
        <v>-0.23400000000000001</v>
      </c>
      <c r="XD485" s="8">
        <v>2E-3</v>
      </c>
      <c r="XE485" s="8">
        <v>0.17100000000000001</v>
      </c>
      <c r="XF485" s="8">
        <v>3.0000000000000001E-3</v>
      </c>
      <c r="XG485" s="8">
        <v>1.5839000000000001</v>
      </c>
      <c r="XH485" s="8">
        <v>2.5999999999999999E-3</v>
      </c>
      <c r="XI485" s="8">
        <v>29.471</v>
      </c>
      <c r="XJ485" s="8">
        <v>0</v>
      </c>
      <c r="XK485" s="8">
        <v>1368</v>
      </c>
      <c r="XL485" s="8">
        <v>10</v>
      </c>
      <c r="XM485" s="8">
        <v>1280</v>
      </c>
      <c r="XO485" s="1">
        <v>4.0500000000004074E-3</v>
      </c>
      <c r="XP485" s="2">
        <v>10.919205000001098</v>
      </c>
      <c r="XQ485" s="4">
        <v>13.03</v>
      </c>
      <c r="XR485" s="4">
        <v>0.23400000000000001</v>
      </c>
      <c r="XS485" s="45">
        <f t="shared" si="384"/>
        <v>1.2627173032115968</v>
      </c>
      <c r="XT485" s="9">
        <f t="shared" si="374"/>
        <v>12432.066897240271</v>
      </c>
      <c r="XU485" s="46">
        <f t="shared" si="375"/>
        <v>175.78996582677166</v>
      </c>
      <c r="XV485" s="9">
        <f t="shared" si="385"/>
        <v>10.919065133979698</v>
      </c>
      <c r="XW485" s="9">
        <f t="shared" si="376"/>
        <v>50.280943366757121</v>
      </c>
      <c r="XX485" s="9">
        <f t="shared" si="377"/>
        <v>12381.785953873514</v>
      </c>
      <c r="XY485" s="15">
        <f t="shared" si="378"/>
        <v>8.7743214313934347E-3</v>
      </c>
      <c r="XZ485" s="9">
        <f t="shared" si="379"/>
        <v>27.583783151559935</v>
      </c>
      <c r="YA485" s="9">
        <f t="shared" si="380"/>
        <v>72.403282696788395</v>
      </c>
      <c r="YB485" s="10">
        <v>13.029666195004717</v>
      </c>
      <c r="YC485" s="10">
        <v>13.514888665640742</v>
      </c>
      <c r="YD485" s="3">
        <v>6.9796979869148545E-3</v>
      </c>
      <c r="YE485" s="9">
        <v>20.777605481858465</v>
      </c>
      <c r="YF485" s="15">
        <v>8.781609181328108E-3</v>
      </c>
      <c r="YG485" s="9">
        <v>27.611422220368684</v>
      </c>
      <c r="YH485" s="15">
        <v>8.5764426832431861E-3</v>
      </c>
      <c r="YI485" s="9">
        <v>27.059961435577502</v>
      </c>
      <c r="YJ485" s="9">
        <f t="shared" si="381"/>
        <v>74.926375153206948</v>
      </c>
      <c r="YK485" s="9">
        <f t="shared" si="382"/>
        <v>61.964054887547597</v>
      </c>
      <c r="YL485" s="9">
        <f t="shared" si="383"/>
        <v>26.752100930382916</v>
      </c>
      <c r="YM485" s="9"/>
      <c r="YN485" s="9"/>
      <c r="YO485" s="9"/>
      <c r="YP485" s="14"/>
      <c r="YQ485" s="9"/>
      <c r="YR485" s="9"/>
      <c r="YS485" s="10"/>
      <c r="YT485" s="15"/>
      <c r="YU485" s="16"/>
      <c r="YV485" s="16"/>
      <c r="YW485" s="47"/>
      <c r="YX485" s="5"/>
      <c r="YY485" s="5"/>
      <c r="YZ485" s="5"/>
      <c r="ZA485" s="5"/>
      <c r="ZB485" s="5"/>
      <c r="ZC485" s="6"/>
    </row>
    <row r="486" spans="1:679" s="8" customFormat="1" x14ac:dyDescent="0.25">
      <c r="A486" s="8">
        <v>2</v>
      </c>
      <c r="B486" s="8" t="s">
        <v>616</v>
      </c>
      <c r="C486" s="8" t="s">
        <v>617</v>
      </c>
      <c r="D486" s="8" t="s">
        <v>616</v>
      </c>
      <c r="E486" s="8" t="s">
        <v>3332</v>
      </c>
      <c r="F486" s="8" t="s">
        <v>3323</v>
      </c>
      <c r="G486" s="8" t="s">
        <v>3323</v>
      </c>
      <c r="H486" s="8" t="s">
        <v>3325</v>
      </c>
      <c r="I486" s="8" t="s">
        <v>3310</v>
      </c>
      <c r="J486" s="8" t="s">
        <v>3310</v>
      </c>
      <c r="K486" s="8">
        <v>866</v>
      </c>
      <c r="L486" s="8">
        <v>5.75</v>
      </c>
      <c r="N486" s="7">
        <v>0</v>
      </c>
      <c r="O486" s="7">
        <v>0</v>
      </c>
      <c r="P486" s="8" t="s">
        <v>3369</v>
      </c>
      <c r="Q486" s="8" t="s">
        <v>505</v>
      </c>
      <c r="R486" s="8" t="s">
        <v>618</v>
      </c>
      <c r="S486" s="8" t="s">
        <v>119</v>
      </c>
      <c r="T486" s="8" t="s">
        <v>120</v>
      </c>
      <c r="U486" s="8" t="s">
        <v>121</v>
      </c>
      <c r="V486" s="8" t="s">
        <v>3378</v>
      </c>
      <c r="W486" s="8" t="s">
        <v>3382</v>
      </c>
      <c r="X486" s="8" t="s">
        <v>3388</v>
      </c>
      <c r="Y486" s="8" t="s">
        <v>3388</v>
      </c>
      <c r="Z486" s="8" t="s">
        <v>122</v>
      </c>
      <c r="AA486" s="8" t="s">
        <v>123</v>
      </c>
      <c r="AB486" s="8" t="s">
        <v>124</v>
      </c>
      <c r="AC486" s="8" t="s">
        <v>125</v>
      </c>
      <c r="AD486" s="8" t="s">
        <v>126</v>
      </c>
      <c r="AE486" s="8" t="s">
        <v>3393</v>
      </c>
      <c r="AF486" s="8" t="s">
        <v>127</v>
      </c>
      <c r="AG486" s="8">
        <v>75</v>
      </c>
      <c r="AH486" s="8">
        <v>62</v>
      </c>
      <c r="AI486" s="8">
        <v>55</v>
      </c>
      <c r="AJ486" s="8">
        <v>51</v>
      </c>
      <c r="AK486" s="8">
        <v>6.4</v>
      </c>
      <c r="AL486" s="8">
        <v>6.2</v>
      </c>
      <c r="AM486" s="8">
        <v>6.4</v>
      </c>
      <c r="AN486" s="8">
        <v>6.2</v>
      </c>
      <c r="AO486" s="8">
        <v>460.5</v>
      </c>
      <c r="AP486" s="8">
        <v>0</v>
      </c>
      <c r="AQ486" s="8">
        <v>3.4</v>
      </c>
      <c r="AR486" s="8">
        <v>0</v>
      </c>
      <c r="AS486" s="8">
        <v>6863</v>
      </c>
      <c r="AT486" s="8">
        <v>15</v>
      </c>
      <c r="AU486" s="8">
        <v>6426</v>
      </c>
      <c r="AV486" s="8">
        <v>75</v>
      </c>
      <c r="AW486" s="8">
        <v>4214</v>
      </c>
      <c r="AX486" s="8">
        <v>82</v>
      </c>
      <c r="AY486" s="8">
        <v>11080</v>
      </c>
      <c r="AZ486" s="8">
        <v>80</v>
      </c>
      <c r="BA486" s="8">
        <v>8.0523255809999998</v>
      </c>
      <c r="BB486" s="8">
        <v>858</v>
      </c>
      <c r="BC486" s="8">
        <v>1280</v>
      </c>
      <c r="BE486" s="8">
        <v>4.9876453490000001</v>
      </c>
      <c r="CO486" s="8" t="s">
        <v>619</v>
      </c>
      <c r="CP486" s="8" t="s">
        <v>578</v>
      </c>
      <c r="CQ486" s="8">
        <v>74.977999999999994</v>
      </c>
      <c r="CR486" s="8">
        <v>7.0000000000000001E-3</v>
      </c>
      <c r="CS486" s="8">
        <v>62.000999999999998</v>
      </c>
      <c r="CT486" s="8">
        <v>2.1000000000000001E-2</v>
      </c>
      <c r="CU486" s="8">
        <v>54.997</v>
      </c>
      <c r="CV486" s="8">
        <v>8.0000000000000002E-3</v>
      </c>
      <c r="CW486" s="8">
        <v>50.997</v>
      </c>
      <c r="CX486" s="8">
        <v>1.4999999999999999E-2</v>
      </c>
      <c r="CY486" s="8">
        <v>75.05</v>
      </c>
      <c r="CZ486" s="8">
        <v>0.03</v>
      </c>
      <c r="DA486" s="8">
        <v>72.959999999999994</v>
      </c>
      <c r="DB486" s="8">
        <v>0.02</v>
      </c>
      <c r="DC486" s="8">
        <v>73.27</v>
      </c>
      <c r="DD486" s="8">
        <v>0.01</v>
      </c>
      <c r="DE486" s="8">
        <v>0.17399999999999999</v>
      </c>
      <c r="DF486" s="8">
        <v>3.0000000000000001E-3</v>
      </c>
      <c r="DG486" s="8">
        <v>1.6085</v>
      </c>
      <c r="DH486" s="8">
        <v>2.5000000000000001E-3</v>
      </c>
      <c r="DI486" s="8">
        <v>6863</v>
      </c>
      <c r="DJ486" s="8">
        <v>15</v>
      </c>
      <c r="DK486" s="8">
        <v>4214</v>
      </c>
      <c r="DL486" s="8">
        <v>82</v>
      </c>
      <c r="DM486" s="8">
        <v>8.0500000000000007</v>
      </c>
      <c r="DN486" s="8">
        <v>8.5999999999999993E-2</v>
      </c>
      <c r="DU486" s="8">
        <v>460.5</v>
      </c>
      <c r="DV486" s="8">
        <v>2</v>
      </c>
      <c r="DW486" s="8">
        <v>461.4</v>
      </c>
      <c r="DX486" s="8">
        <v>2</v>
      </c>
      <c r="DY486" s="8">
        <v>459.4</v>
      </c>
      <c r="DZ486" s="8">
        <v>2</v>
      </c>
      <c r="EA486" s="8">
        <v>3.4</v>
      </c>
      <c r="EB486" s="8">
        <v>0</v>
      </c>
      <c r="EC486" s="8">
        <v>2.9</v>
      </c>
      <c r="ED486" s="8">
        <v>0</v>
      </c>
      <c r="EE486" s="8">
        <v>3.2</v>
      </c>
      <c r="EF486" s="8">
        <v>0</v>
      </c>
      <c r="EG486" s="8">
        <v>1432.2</v>
      </c>
      <c r="EH486" s="8">
        <v>15.5</v>
      </c>
      <c r="EI486" s="8">
        <v>1087.0999999999999</v>
      </c>
      <c r="EJ486" s="8">
        <v>18.5</v>
      </c>
      <c r="EK486" s="8">
        <v>-10</v>
      </c>
      <c r="EL486" s="8">
        <v>0</v>
      </c>
      <c r="EM486" s="8">
        <v>460</v>
      </c>
      <c r="EO486" s="8">
        <v>460</v>
      </c>
      <c r="EQ486" s="8">
        <v>460</v>
      </c>
      <c r="ES486" s="8">
        <v>2.9</v>
      </c>
      <c r="EU486" s="8">
        <v>2.9</v>
      </c>
      <c r="EW486" s="8">
        <v>2.8</v>
      </c>
      <c r="EY486" s="8">
        <v>0.48</v>
      </c>
      <c r="FW486" s="8">
        <v>0.4</v>
      </c>
      <c r="FY486" s="8">
        <v>0</v>
      </c>
      <c r="GA486" s="8">
        <v>0</v>
      </c>
      <c r="GC486" s="8">
        <v>85</v>
      </c>
      <c r="GE486" s="8">
        <v>1365</v>
      </c>
      <c r="GT486" s="8">
        <v>95.71</v>
      </c>
      <c r="GU486" s="8">
        <v>0.05</v>
      </c>
      <c r="GV486" s="8">
        <v>58.36</v>
      </c>
      <c r="GW486" s="8">
        <v>0.04</v>
      </c>
      <c r="GX486" s="8">
        <v>56.64</v>
      </c>
      <c r="GY486" s="8">
        <v>0.03</v>
      </c>
      <c r="GZ486" s="8">
        <v>-1.72</v>
      </c>
      <c r="HA486" s="8">
        <v>0.04</v>
      </c>
      <c r="HB486" s="8">
        <v>96.49</v>
      </c>
      <c r="HC486" s="8">
        <v>0.04</v>
      </c>
      <c r="HD486" s="8">
        <v>58.72</v>
      </c>
      <c r="HE486" s="8">
        <v>0.02</v>
      </c>
      <c r="HF486" s="8">
        <v>57.08</v>
      </c>
      <c r="HG486" s="8">
        <v>0.02</v>
      </c>
      <c r="HH486" s="8">
        <v>-1.65</v>
      </c>
      <c r="HI486" s="8">
        <v>0.02</v>
      </c>
      <c r="HL486" s="8">
        <v>71.8</v>
      </c>
      <c r="HM486" s="8">
        <v>0.03</v>
      </c>
      <c r="HR486" s="8">
        <v>96.06</v>
      </c>
      <c r="HS486" s="8">
        <v>0.02</v>
      </c>
      <c r="HT486" s="8">
        <v>71.319999999999993</v>
      </c>
      <c r="HU486" s="8">
        <v>0.02</v>
      </c>
      <c r="HV486" s="8">
        <v>56.84</v>
      </c>
      <c r="HW486" s="8">
        <v>0.01</v>
      </c>
      <c r="HX486" s="8">
        <v>14.48</v>
      </c>
      <c r="HY486" s="8">
        <v>0.02</v>
      </c>
      <c r="HZ486" s="8">
        <v>95.83</v>
      </c>
      <c r="IA486" s="8">
        <v>0.03</v>
      </c>
      <c r="IB486" s="8">
        <v>61.56</v>
      </c>
      <c r="IC486" s="8">
        <v>0.02</v>
      </c>
      <c r="ID486" s="8">
        <v>56.71</v>
      </c>
      <c r="IE486" s="8">
        <v>0.02</v>
      </c>
      <c r="IF486" s="8">
        <v>4.8499999999999996</v>
      </c>
      <c r="IG486" s="8">
        <v>0.02</v>
      </c>
      <c r="KB486" s="8">
        <v>96.88</v>
      </c>
      <c r="KC486" s="8">
        <v>0.04</v>
      </c>
      <c r="KD486" s="8">
        <v>60.62</v>
      </c>
      <c r="KE486" s="8">
        <v>7.0000000000000007E-2</v>
      </c>
      <c r="KF486" s="8">
        <v>57.29</v>
      </c>
      <c r="KG486" s="8">
        <v>0.03</v>
      </c>
      <c r="KH486" s="8">
        <v>3.35</v>
      </c>
      <c r="KI486" s="8">
        <v>0.1</v>
      </c>
      <c r="KJ486" s="8">
        <v>97.04</v>
      </c>
      <c r="KK486" s="8">
        <v>0.05</v>
      </c>
      <c r="KL486" s="8">
        <v>57.38</v>
      </c>
      <c r="KM486" s="8">
        <v>0.02</v>
      </c>
      <c r="KN486" s="8">
        <v>-0.57999999999999996</v>
      </c>
      <c r="KO486" s="8">
        <v>0.14000000000000001</v>
      </c>
      <c r="KR486" s="8">
        <v>72.69</v>
      </c>
      <c r="KS486" s="8">
        <v>0.13</v>
      </c>
      <c r="KX486" s="8">
        <v>96.38</v>
      </c>
      <c r="KY486" s="8">
        <v>0.05</v>
      </c>
      <c r="KZ486" s="8">
        <v>57.02</v>
      </c>
      <c r="LA486" s="8">
        <v>0.03</v>
      </c>
      <c r="LB486" s="8">
        <v>14.4</v>
      </c>
      <c r="LC486" s="8">
        <v>0.04</v>
      </c>
      <c r="LD486" s="8">
        <v>96.51</v>
      </c>
      <c r="LE486" s="8">
        <v>0.04</v>
      </c>
      <c r="LF486" s="8">
        <v>61.74</v>
      </c>
      <c r="LG486" s="8">
        <v>0.02</v>
      </c>
      <c r="LH486" s="8">
        <v>57.09</v>
      </c>
      <c r="LI486" s="8">
        <v>0.03</v>
      </c>
      <c r="LJ486" s="8">
        <v>4.6500000000000004</v>
      </c>
      <c r="LK486" s="8">
        <v>0.04</v>
      </c>
      <c r="LL486" s="8">
        <v>61.26</v>
      </c>
      <c r="LM486" s="8">
        <v>0.05</v>
      </c>
      <c r="MP486" s="8">
        <v>60.07</v>
      </c>
      <c r="MQ486" s="8">
        <v>0.02</v>
      </c>
      <c r="MR486" s="8">
        <v>60.97</v>
      </c>
      <c r="MS486" s="8">
        <v>0.01</v>
      </c>
      <c r="MT486" s="8">
        <v>61.26</v>
      </c>
      <c r="MU486" s="8">
        <v>0.05</v>
      </c>
      <c r="MV486" s="8">
        <v>62.36</v>
      </c>
      <c r="MW486" s="8">
        <v>0.03</v>
      </c>
      <c r="MX486" s="8">
        <v>73.209999999999994</v>
      </c>
      <c r="MY486" s="8">
        <v>0.02</v>
      </c>
      <c r="MZ486" s="8">
        <v>72.56</v>
      </c>
      <c r="NA486" s="8">
        <v>0.02</v>
      </c>
      <c r="NB486" s="8">
        <v>72.31</v>
      </c>
      <c r="NC486" s="8">
        <v>0.02</v>
      </c>
      <c r="ND486" s="8">
        <v>73.489999999999995</v>
      </c>
      <c r="NE486" s="8">
        <v>0.03</v>
      </c>
      <c r="NF486" s="8">
        <v>73.44</v>
      </c>
      <c r="NG486" s="8">
        <v>0.02</v>
      </c>
      <c r="NJ486" s="8">
        <v>57.47</v>
      </c>
      <c r="NK486" s="8">
        <v>0.03</v>
      </c>
      <c r="NL486" s="8">
        <v>72.14</v>
      </c>
      <c r="NM486" s="8">
        <v>0.03</v>
      </c>
      <c r="NN486" s="8">
        <v>72.19</v>
      </c>
      <c r="NO486" s="8">
        <v>0.02</v>
      </c>
      <c r="NP486" s="8">
        <v>61.59</v>
      </c>
      <c r="NQ486" s="8">
        <v>0.02</v>
      </c>
      <c r="NR486" s="8">
        <v>61.34</v>
      </c>
      <c r="NS486" s="8">
        <v>0.05</v>
      </c>
      <c r="NT486" s="8">
        <v>58.12</v>
      </c>
      <c r="NU486" s="8">
        <v>0.11</v>
      </c>
      <c r="NV486" s="8">
        <v>73.27</v>
      </c>
      <c r="NW486" s="8">
        <v>0.13</v>
      </c>
      <c r="NX486" s="8">
        <v>72.73</v>
      </c>
      <c r="NY486" s="8">
        <v>0.02</v>
      </c>
      <c r="NZ486" s="8">
        <v>63.87</v>
      </c>
      <c r="OA486" s="8">
        <v>0.03</v>
      </c>
      <c r="OB486" s="8">
        <v>71.8</v>
      </c>
      <c r="OC486" s="8">
        <v>0.03</v>
      </c>
      <c r="OD486" s="8">
        <v>72.69</v>
      </c>
      <c r="OE486" s="8">
        <v>0.13</v>
      </c>
      <c r="OF486" s="8">
        <v>55.7</v>
      </c>
      <c r="OG486" s="8">
        <v>0.02</v>
      </c>
      <c r="OH486" s="8">
        <v>59.55</v>
      </c>
      <c r="OI486" s="8">
        <v>0.01</v>
      </c>
      <c r="OJ486" s="8">
        <v>61.96</v>
      </c>
      <c r="OK486" s="8">
        <v>0.03</v>
      </c>
      <c r="OL486" s="8">
        <v>58.94</v>
      </c>
      <c r="OM486" s="8">
        <v>7.0000000000000007E-2</v>
      </c>
      <c r="ON486" s="8">
        <v>59.96</v>
      </c>
      <c r="OO486" s="8">
        <v>0.1</v>
      </c>
      <c r="OP486" s="8">
        <v>60.97</v>
      </c>
      <c r="OQ486" s="8">
        <v>0.01</v>
      </c>
      <c r="OR486" s="8">
        <v>62.36</v>
      </c>
      <c r="OS486" s="8">
        <v>0.03</v>
      </c>
      <c r="PJ486" s="8">
        <v>58.36</v>
      </c>
      <c r="PK486" s="8">
        <v>0.04</v>
      </c>
      <c r="PL486" s="8">
        <v>57.97</v>
      </c>
      <c r="PM486" s="8">
        <v>0.15</v>
      </c>
      <c r="PN486" s="8">
        <v>60.07</v>
      </c>
      <c r="PO486" s="8">
        <v>0.02</v>
      </c>
      <c r="PP486" s="8">
        <v>61.26</v>
      </c>
      <c r="PQ486" s="8">
        <v>0.05</v>
      </c>
      <c r="QH486" s="8">
        <v>71.42</v>
      </c>
      <c r="QI486" s="8">
        <v>0.04</v>
      </c>
      <c r="QV486" s="8">
        <v>58.85</v>
      </c>
      <c r="QW486" s="8">
        <v>0.02</v>
      </c>
      <c r="QX486" s="8">
        <v>56.73</v>
      </c>
      <c r="QY486" s="8">
        <v>0.14000000000000001</v>
      </c>
      <c r="QZ486" s="8">
        <v>55.91</v>
      </c>
      <c r="RA486" s="8">
        <v>0.05</v>
      </c>
      <c r="RB486" s="8">
        <v>75.430000000000007</v>
      </c>
      <c r="RC486" s="8">
        <v>0.02</v>
      </c>
      <c r="RD486" s="8">
        <v>73.180000000000007</v>
      </c>
      <c r="RE486" s="8">
        <v>0.04</v>
      </c>
      <c r="RF486" s="8">
        <v>74.86</v>
      </c>
      <c r="RG486" s="8">
        <v>0.02</v>
      </c>
      <c r="RH486" s="8">
        <v>74.19</v>
      </c>
      <c r="RI486" s="8">
        <v>0.05</v>
      </c>
      <c r="RJ486" s="8">
        <v>76.61</v>
      </c>
      <c r="RK486" s="8">
        <v>4.4400000000000004</v>
      </c>
      <c r="RL486" s="8">
        <v>75.88</v>
      </c>
      <c r="RM486" s="8">
        <v>0.02</v>
      </c>
      <c r="RN486" s="8">
        <v>75.489999999999995</v>
      </c>
      <c r="RO486" s="8">
        <v>0.02</v>
      </c>
      <c r="RP486" s="8">
        <v>67.760000000000005</v>
      </c>
      <c r="RQ486" s="8">
        <v>0.1</v>
      </c>
      <c r="RR486" s="8">
        <v>70.34</v>
      </c>
      <c r="RS486" s="8">
        <v>0.17</v>
      </c>
      <c r="RT486" s="8">
        <v>71.56</v>
      </c>
      <c r="RU486" s="8">
        <v>0.06</v>
      </c>
      <c r="RV486" s="8">
        <v>69.459999999999994</v>
      </c>
      <c r="RW486" s="8">
        <v>0.13</v>
      </c>
      <c r="RX486" s="8">
        <v>67.709999999999994</v>
      </c>
      <c r="RY486" s="8">
        <v>0.1</v>
      </c>
      <c r="RZ486" s="8">
        <v>70.66</v>
      </c>
      <c r="SA486" s="8">
        <v>7.0000000000000007E-2</v>
      </c>
      <c r="SB486" s="8">
        <v>71.3</v>
      </c>
      <c r="SC486" s="8">
        <v>0.03</v>
      </c>
      <c r="SD486" s="8">
        <v>71.02</v>
      </c>
      <c r="SE486" s="8">
        <v>0.05</v>
      </c>
      <c r="SF486" s="8">
        <v>68.72</v>
      </c>
      <c r="SG486" s="8">
        <v>0.11</v>
      </c>
      <c r="SH486" s="8">
        <v>70.08</v>
      </c>
      <c r="SI486" s="8">
        <v>7.0000000000000007E-2</v>
      </c>
      <c r="SJ486" s="8">
        <v>68.14</v>
      </c>
      <c r="SK486" s="8">
        <v>0.15</v>
      </c>
      <c r="SL486" s="8">
        <v>74.599999999999994</v>
      </c>
      <c r="SM486" s="8">
        <v>0.03</v>
      </c>
      <c r="SN486" s="8">
        <v>74.56</v>
      </c>
      <c r="SO486" s="8">
        <v>0.03</v>
      </c>
      <c r="SP486" s="8">
        <v>74.680000000000007</v>
      </c>
      <c r="SQ486" s="8">
        <v>0.03</v>
      </c>
      <c r="SR486" s="8">
        <v>74.59</v>
      </c>
      <c r="SS486" s="8">
        <v>0.03</v>
      </c>
      <c r="ST486" s="8">
        <v>75.040000000000006</v>
      </c>
      <c r="SU486" s="8">
        <v>0.01</v>
      </c>
      <c r="SV486" s="8">
        <v>74.86</v>
      </c>
      <c r="SW486" s="8">
        <v>0.02</v>
      </c>
      <c r="SX486" s="8">
        <v>71.89</v>
      </c>
      <c r="SY486" s="8">
        <v>0.16</v>
      </c>
      <c r="SZ486" s="8">
        <v>69.98</v>
      </c>
      <c r="TA486" s="8">
        <v>0.1</v>
      </c>
      <c r="TD486" s="8">
        <v>73.52</v>
      </c>
      <c r="TE486" s="8">
        <v>0.05</v>
      </c>
      <c r="TF486" s="8">
        <v>75.88</v>
      </c>
      <c r="TG486" s="8">
        <v>0.02</v>
      </c>
      <c r="TH486" s="8">
        <v>75.7</v>
      </c>
      <c r="TI486" s="8">
        <v>0.02</v>
      </c>
      <c r="TJ486" s="8">
        <v>75.05</v>
      </c>
      <c r="TK486" s="8">
        <v>0.03</v>
      </c>
      <c r="TL486" s="8">
        <v>73.599999999999994</v>
      </c>
      <c r="TN486" s="8">
        <v>75.11</v>
      </c>
      <c r="TO486" s="8">
        <v>0.02</v>
      </c>
      <c r="TP486" s="8">
        <v>64.83</v>
      </c>
      <c r="TQ486" s="8">
        <v>0.09</v>
      </c>
      <c r="TT486" s="8">
        <v>66.31</v>
      </c>
      <c r="TU486" s="8">
        <v>0.11</v>
      </c>
      <c r="TV486" s="8">
        <v>67.66</v>
      </c>
      <c r="TW486" s="8">
        <v>0.14000000000000001</v>
      </c>
      <c r="TX486" s="8">
        <v>74.66</v>
      </c>
      <c r="TY486" s="8">
        <v>0.03</v>
      </c>
      <c r="WJ486" s="7" t="s">
        <v>3405</v>
      </c>
      <c r="WK486" s="8">
        <v>74.977999999999994</v>
      </c>
      <c r="WL486" s="8">
        <v>7.0000000000000001E-3</v>
      </c>
      <c r="WM486" s="8">
        <v>62.000999999999998</v>
      </c>
      <c r="WN486" s="8">
        <v>2.1000000000000001E-2</v>
      </c>
      <c r="WO486" s="8">
        <v>72.742999999999995</v>
      </c>
      <c r="WP486" s="8">
        <v>6.0000000000000001E-3</v>
      </c>
      <c r="WQ486" s="8">
        <v>60.744</v>
      </c>
      <c r="WR486" s="8">
        <v>1.7000000000000001E-2</v>
      </c>
      <c r="WS486" s="8">
        <v>54.997</v>
      </c>
      <c r="WT486" s="8">
        <v>8.0000000000000002E-3</v>
      </c>
      <c r="WU486" s="8">
        <v>50.997</v>
      </c>
      <c r="WV486" s="8">
        <v>1.4999999999999999E-2</v>
      </c>
      <c r="WW486" s="8">
        <v>2820.2</v>
      </c>
      <c r="WX486" s="8">
        <v>2.2000000000000002</v>
      </c>
      <c r="WY486" s="8">
        <v>2719.2</v>
      </c>
      <c r="WZ486" s="8">
        <v>2.1</v>
      </c>
      <c r="XA486" s="8">
        <v>0.54100000000000004</v>
      </c>
      <c r="XB486" s="8">
        <v>3.0000000000000001E-3</v>
      </c>
      <c r="XC486" s="8">
        <v>-0.214</v>
      </c>
      <c r="XD486" s="8">
        <v>1E-3</v>
      </c>
      <c r="XE486" s="8">
        <v>0.17399999999999999</v>
      </c>
      <c r="XF486" s="8">
        <v>3.0000000000000001E-3</v>
      </c>
      <c r="XG486" s="8">
        <v>1.6085</v>
      </c>
      <c r="XH486" s="8">
        <v>2.5000000000000001E-3</v>
      </c>
      <c r="XI486" s="8">
        <v>29.47</v>
      </c>
      <c r="XJ486" s="8">
        <v>0</v>
      </c>
      <c r="XK486" s="8">
        <v>1376</v>
      </c>
      <c r="XL486" s="8">
        <v>11</v>
      </c>
      <c r="XM486" s="8">
        <v>1280</v>
      </c>
      <c r="XO486" s="1">
        <v>4.9296831990390859E-2</v>
      </c>
      <c r="XP486" s="2">
        <v>134.0479455482708</v>
      </c>
      <c r="XQ486" s="4">
        <v>13.029</v>
      </c>
      <c r="XR486" s="4">
        <v>0.214</v>
      </c>
      <c r="XS486" s="45">
        <f t="shared" si="384"/>
        <v>1.2549396783405564</v>
      </c>
      <c r="XT486" s="9">
        <f t="shared" si="374"/>
        <v>12542.718526440729</v>
      </c>
      <c r="XU486" s="46">
        <f t="shared" si="375"/>
        <v>172.82378759055115</v>
      </c>
      <c r="XV486" s="9">
        <f t="shared" si="385"/>
        <v>134.05010051024513</v>
      </c>
      <c r="XW486" s="9">
        <f t="shared" si="376"/>
        <v>617.29583523342956</v>
      </c>
      <c r="XX486" s="9">
        <f t="shared" si="377"/>
        <v>11925.422691207299</v>
      </c>
      <c r="XY486" s="15">
        <f t="shared" si="378"/>
        <v>8.6975981674890044E-3</v>
      </c>
      <c r="XZ486" s="9">
        <f t="shared" si="379"/>
        <v>27.273359071292678</v>
      </c>
      <c r="YA486" s="9">
        <f t="shared" si="380"/>
        <v>71.488060321659432</v>
      </c>
      <c r="YB486" s="10">
        <v>13.029418913175165</v>
      </c>
      <c r="YC486" s="10">
        <v>13.490855243485848</v>
      </c>
      <c r="YD486" s="3">
        <v>6.9804541136861036E-3</v>
      </c>
      <c r="YE486" s="9">
        <v>20.775995206112292</v>
      </c>
      <c r="YF486" s="15">
        <v>8.7864827211316943E-3</v>
      </c>
      <c r="YG486" s="9">
        <v>27.60968221537119</v>
      </c>
      <c r="YH486" s="15">
        <v>8.4961021246351773E-3</v>
      </c>
      <c r="YI486" s="9">
        <v>26.747090543080358</v>
      </c>
      <c r="YJ486" s="9">
        <f t="shared" si="381"/>
        <v>73.997700049958937</v>
      </c>
      <c r="YK486" s="9">
        <f t="shared" si="382"/>
        <v>61.512569745377895</v>
      </c>
      <c r="YL486" s="9">
        <f t="shared" si="383"/>
        <v>26.441171049802282</v>
      </c>
      <c r="YM486" s="9"/>
      <c r="YN486" s="9"/>
      <c r="YO486" s="9"/>
      <c r="YP486" s="14"/>
      <c r="YQ486" s="9"/>
      <c r="YR486" s="9"/>
      <c r="YS486" s="10"/>
      <c r="YT486" s="15"/>
      <c r="YU486" s="16"/>
      <c r="YV486" s="16"/>
      <c r="YW486" s="47"/>
      <c r="YX486" s="5"/>
      <c r="YY486" s="5"/>
      <c r="YZ486" s="5"/>
      <c r="ZA486" s="5"/>
      <c r="ZB486" s="5"/>
      <c r="ZC486" s="6"/>
    </row>
    <row r="487" spans="1:679" s="8" customFormat="1" x14ac:dyDescent="0.25">
      <c r="A487" s="8">
        <v>2</v>
      </c>
      <c r="B487" s="8" t="s">
        <v>620</v>
      </c>
      <c r="C487" s="8" t="s">
        <v>621</v>
      </c>
      <c r="D487" s="8" t="s">
        <v>620</v>
      </c>
      <c r="E487" s="8" t="s">
        <v>3314</v>
      </c>
      <c r="F487" s="8" t="s">
        <v>3323</v>
      </c>
      <c r="G487" s="8" t="s">
        <v>3323</v>
      </c>
      <c r="H487" s="8" t="s">
        <v>3325</v>
      </c>
      <c r="I487" s="8" t="s">
        <v>3310</v>
      </c>
      <c r="J487" s="8" t="s">
        <v>3310</v>
      </c>
      <c r="K487" s="8">
        <v>866</v>
      </c>
      <c r="L487" s="8">
        <v>5.75</v>
      </c>
      <c r="N487" s="7">
        <v>0</v>
      </c>
      <c r="O487" s="7">
        <v>0</v>
      </c>
      <c r="P487" s="8" t="s">
        <v>3369</v>
      </c>
      <c r="Q487" s="8" t="s">
        <v>201</v>
      </c>
      <c r="R487" s="8" t="s">
        <v>622</v>
      </c>
      <c r="S487" s="8" t="s">
        <v>119</v>
      </c>
      <c r="T487" s="8" t="s">
        <v>120</v>
      </c>
      <c r="U487" s="8" t="s">
        <v>121</v>
      </c>
      <c r="V487" s="8" t="s">
        <v>3378</v>
      </c>
      <c r="W487" s="8" t="s">
        <v>3382</v>
      </c>
      <c r="X487" s="8" t="s">
        <v>3388</v>
      </c>
      <c r="Y487" s="8" t="s">
        <v>3388</v>
      </c>
      <c r="Z487" s="8" t="s">
        <v>122</v>
      </c>
      <c r="AA487" s="8" t="s">
        <v>123</v>
      </c>
      <c r="AB487" s="8" t="s">
        <v>124</v>
      </c>
      <c r="AC487" s="8" t="s">
        <v>125</v>
      </c>
      <c r="AD487" s="8" t="s">
        <v>126</v>
      </c>
      <c r="AE487" s="8" t="s">
        <v>3393</v>
      </c>
      <c r="AF487" s="8" t="s">
        <v>127</v>
      </c>
      <c r="AG487" s="8">
        <v>75</v>
      </c>
      <c r="AH487" s="8">
        <v>62</v>
      </c>
      <c r="AI487" s="8">
        <v>55</v>
      </c>
      <c r="AJ487" s="8">
        <v>51</v>
      </c>
      <c r="AK487" s="8">
        <v>6.4</v>
      </c>
      <c r="AL487" s="8">
        <v>6.2</v>
      </c>
      <c r="AM487" s="8">
        <v>6.4</v>
      </c>
      <c r="AN487" s="8">
        <v>6.2</v>
      </c>
      <c r="AO487" s="8">
        <v>459.9</v>
      </c>
      <c r="AP487" s="8">
        <v>0</v>
      </c>
      <c r="AQ487" s="8">
        <v>3.3</v>
      </c>
      <c r="AR487" s="8">
        <v>0</v>
      </c>
      <c r="AS487" s="8">
        <v>1674</v>
      </c>
      <c r="AT487" s="8">
        <v>10</v>
      </c>
      <c r="AU487" s="8">
        <v>1402</v>
      </c>
      <c r="AV487" s="8">
        <v>95</v>
      </c>
      <c r="AW487" s="8">
        <v>1887</v>
      </c>
      <c r="AX487" s="8">
        <v>68</v>
      </c>
      <c r="AY487" s="8">
        <v>3563</v>
      </c>
      <c r="AZ487" s="8">
        <v>67</v>
      </c>
      <c r="BA487" s="8">
        <v>2.6295202949999998</v>
      </c>
      <c r="BB487" s="8">
        <v>858</v>
      </c>
      <c r="BC487" s="8">
        <v>1270</v>
      </c>
      <c r="BE487" s="8">
        <v>1.2354243540000001</v>
      </c>
      <c r="CO487" s="8" t="s">
        <v>623</v>
      </c>
      <c r="CP487" s="8" t="s">
        <v>588</v>
      </c>
      <c r="CQ487" s="8">
        <v>74.991</v>
      </c>
      <c r="CR487" s="8">
        <v>4.0000000000000001E-3</v>
      </c>
      <c r="CS487" s="8">
        <v>62</v>
      </c>
      <c r="CT487" s="8">
        <v>1.4999999999999999E-2</v>
      </c>
      <c r="CU487" s="8">
        <v>55.005000000000003</v>
      </c>
      <c r="CV487" s="8">
        <v>1.0999999999999999E-2</v>
      </c>
      <c r="CW487" s="8">
        <v>51.006</v>
      </c>
      <c r="CX487" s="8">
        <v>1.2999999999999999E-2</v>
      </c>
      <c r="CY487" s="8">
        <v>74.849999999999994</v>
      </c>
      <c r="CZ487" s="8">
        <v>0.06</v>
      </c>
      <c r="DA487" s="8">
        <v>74.39</v>
      </c>
      <c r="DB487" s="8">
        <v>7.0000000000000007E-2</v>
      </c>
      <c r="DC487" s="8">
        <v>74.61</v>
      </c>
      <c r="DD487" s="8">
        <v>0.01</v>
      </c>
      <c r="DE487" s="8">
        <v>0.158</v>
      </c>
      <c r="DF487" s="8">
        <v>3.0000000000000001E-3</v>
      </c>
      <c r="DG487" s="8">
        <v>1.5428999999999999</v>
      </c>
      <c r="DH487" s="8">
        <v>2E-3</v>
      </c>
      <c r="DI487" s="8">
        <v>1674</v>
      </c>
      <c r="DJ487" s="8">
        <v>10</v>
      </c>
      <c r="DK487" s="8">
        <v>1887</v>
      </c>
      <c r="DL487" s="8">
        <v>68</v>
      </c>
      <c r="DM487" s="8">
        <v>2.629</v>
      </c>
      <c r="DN487" s="8">
        <v>5.3999999999999999E-2</v>
      </c>
      <c r="DU487" s="8">
        <v>459.9</v>
      </c>
      <c r="DV487" s="8">
        <v>2.1</v>
      </c>
      <c r="DW487" s="8">
        <v>460.2</v>
      </c>
      <c r="DX487" s="8">
        <v>2.1</v>
      </c>
      <c r="DY487" s="8">
        <v>460.2</v>
      </c>
      <c r="DZ487" s="8">
        <v>2.1</v>
      </c>
      <c r="EA487" s="8">
        <v>3.3</v>
      </c>
      <c r="EB487" s="8">
        <v>0</v>
      </c>
      <c r="EC487" s="8">
        <v>2.9</v>
      </c>
      <c r="ED487" s="8">
        <v>0</v>
      </c>
      <c r="EE487" s="8">
        <v>3.2</v>
      </c>
      <c r="EF487" s="8">
        <v>0</v>
      </c>
      <c r="EG487" s="8">
        <v>1385.3</v>
      </c>
      <c r="EH487" s="8">
        <v>15</v>
      </c>
      <c r="EI487" s="8">
        <v>1117.8</v>
      </c>
      <c r="EJ487" s="8">
        <v>19.3</v>
      </c>
      <c r="EK487" s="8">
        <v>-10</v>
      </c>
      <c r="EL487" s="8">
        <v>0.3</v>
      </c>
      <c r="EM487" s="8">
        <v>460</v>
      </c>
      <c r="EO487" s="8">
        <v>460</v>
      </c>
      <c r="EQ487" s="8">
        <v>460</v>
      </c>
      <c r="ES487" s="8">
        <v>2.8</v>
      </c>
      <c r="EU487" s="8">
        <v>2.9</v>
      </c>
      <c r="EW487" s="8">
        <v>2.9</v>
      </c>
      <c r="EY487" s="8">
        <v>0.48</v>
      </c>
      <c r="FW487" s="8">
        <v>0.4</v>
      </c>
      <c r="FY487" s="8">
        <v>0</v>
      </c>
      <c r="GA487" s="8">
        <v>0</v>
      </c>
      <c r="GC487" s="8">
        <v>85</v>
      </c>
      <c r="GE487" s="8">
        <v>1355</v>
      </c>
      <c r="GT487" s="8">
        <v>94.9</v>
      </c>
      <c r="GU487" s="8">
        <v>0.03</v>
      </c>
      <c r="GV487" s="8">
        <v>57.08</v>
      </c>
      <c r="GW487" s="8">
        <v>0.08</v>
      </c>
      <c r="GX487" s="8">
        <v>56.17</v>
      </c>
      <c r="GY487" s="8">
        <v>0.01</v>
      </c>
      <c r="GZ487" s="8">
        <v>-0.9</v>
      </c>
      <c r="HA487" s="8">
        <v>0.08</v>
      </c>
      <c r="HB487" s="8">
        <v>95.6</v>
      </c>
      <c r="HC487" s="8">
        <v>0.01</v>
      </c>
      <c r="HD487" s="8">
        <v>57.72</v>
      </c>
      <c r="HE487" s="8">
        <v>0.01</v>
      </c>
      <c r="HF487" s="8">
        <v>56.56</v>
      </c>
      <c r="HG487" s="8">
        <v>0.01</v>
      </c>
      <c r="HH487" s="8">
        <v>-1.1499999999999999</v>
      </c>
      <c r="HI487" s="8">
        <v>0.01</v>
      </c>
      <c r="HL487" s="8">
        <v>70.989999999999995</v>
      </c>
      <c r="HM487" s="8">
        <v>0.03</v>
      </c>
      <c r="HR487" s="8">
        <v>95.22</v>
      </c>
      <c r="HS487" s="8">
        <v>0.01</v>
      </c>
      <c r="HT487" s="8">
        <v>71.709999999999994</v>
      </c>
      <c r="HU487" s="8">
        <v>0.02</v>
      </c>
      <c r="HV487" s="8">
        <v>56.35</v>
      </c>
      <c r="HW487" s="8">
        <v>0.01</v>
      </c>
      <c r="HX487" s="8">
        <v>15.35</v>
      </c>
      <c r="HY487" s="8">
        <v>0.02</v>
      </c>
      <c r="HZ487" s="8">
        <v>95.04</v>
      </c>
      <c r="IA487" s="8">
        <v>0.01</v>
      </c>
      <c r="IB487" s="8">
        <v>59.52</v>
      </c>
      <c r="IC487" s="8">
        <v>0.02</v>
      </c>
      <c r="ID487" s="8">
        <v>56.25</v>
      </c>
      <c r="IE487" s="8">
        <v>0.01</v>
      </c>
      <c r="IF487" s="8">
        <v>3.26</v>
      </c>
      <c r="IG487" s="8">
        <v>0.02</v>
      </c>
      <c r="KB487" s="8">
        <v>95.96</v>
      </c>
      <c r="KC487" s="8">
        <v>0.01</v>
      </c>
      <c r="KD487" s="8">
        <v>59.35</v>
      </c>
      <c r="KE487" s="8">
        <v>0.13</v>
      </c>
      <c r="KF487" s="8">
        <v>56.77</v>
      </c>
      <c r="KG487" s="8">
        <v>0.01</v>
      </c>
      <c r="KH487" s="8">
        <v>2.58</v>
      </c>
      <c r="KI487" s="8">
        <v>0.14000000000000001</v>
      </c>
      <c r="KJ487" s="8">
        <v>95.92</v>
      </c>
      <c r="KK487" s="8">
        <v>0.02</v>
      </c>
      <c r="KL487" s="8">
        <v>56.75</v>
      </c>
      <c r="KM487" s="8">
        <v>0.01</v>
      </c>
      <c r="KN487" s="8">
        <v>0.14000000000000001</v>
      </c>
      <c r="KO487" s="8">
        <v>0.12</v>
      </c>
      <c r="KR487" s="8">
        <v>73.069999999999993</v>
      </c>
      <c r="KS487" s="8">
        <v>0.05</v>
      </c>
      <c r="KX487" s="8">
        <v>95.5</v>
      </c>
      <c r="KY487" s="8">
        <v>0.02</v>
      </c>
      <c r="KZ487" s="8">
        <v>56.51</v>
      </c>
      <c r="LA487" s="8">
        <v>0.01</v>
      </c>
      <c r="LB487" s="8">
        <v>14.82</v>
      </c>
      <c r="LC487" s="8">
        <v>0.05</v>
      </c>
      <c r="LD487" s="8">
        <v>95.66</v>
      </c>
      <c r="LE487" s="8">
        <v>0.02</v>
      </c>
      <c r="LF487" s="8">
        <v>60.72</v>
      </c>
      <c r="LG487" s="8">
        <v>0.02</v>
      </c>
      <c r="LH487" s="8">
        <v>56.6</v>
      </c>
      <c r="LI487" s="8">
        <v>0.01</v>
      </c>
      <c r="LJ487" s="8">
        <v>4.12</v>
      </c>
      <c r="LK487" s="8">
        <v>0.02</v>
      </c>
      <c r="LL487" s="8">
        <v>59.88</v>
      </c>
      <c r="LM487" s="8">
        <v>0.09</v>
      </c>
      <c r="MP487" s="8">
        <v>59.02</v>
      </c>
      <c r="MQ487" s="8">
        <v>0.06</v>
      </c>
      <c r="MR487" s="8">
        <v>60.14</v>
      </c>
      <c r="MS487" s="8">
        <v>0.05</v>
      </c>
      <c r="MT487" s="8">
        <v>59.88</v>
      </c>
      <c r="MU487" s="8">
        <v>0.09</v>
      </c>
      <c r="MV487" s="8">
        <v>61.39</v>
      </c>
      <c r="MW487" s="8">
        <v>7.0000000000000007E-2</v>
      </c>
      <c r="MX487" s="8">
        <v>74.459999999999994</v>
      </c>
      <c r="MY487" s="8">
        <v>7.0000000000000007E-2</v>
      </c>
      <c r="MZ487" s="8">
        <v>74.28</v>
      </c>
      <c r="NA487" s="8">
        <v>0.04</v>
      </c>
      <c r="NB487" s="8">
        <v>74.209999999999994</v>
      </c>
      <c r="NC487" s="8">
        <v>0.03</v>
      </c>
      <c r="ND487" s="8">
        <v>74.77</v>
      </c>
      <c r="NE487" s="8">
        <v>0.02</v>
      </c>
      <c r="NF487" s="8">
        <v>74.77</v>
      </c>
      <c r="NG487" s="8">
        <v>0.02</v>
      </c>
      <c r="NJ487" s="8">
        <v>56.61</v>
      </c>
      <c r="NK487" s="8">
        <v>0.03</v>
      </c>
      <c r="NL487" s="8">
        <v>71.180000000000007</v>
      </c>
      <c r="NM487" s="8">
        <v>0.04</v>
      </c>
      <c r="NN487" s="8">
        <v>72.11</v>
      </c>
      <c r="NO487" s="8">
        <v>0.04</v>
      </c>
      <c r="NP487" s="8">
        <v>59.71</v>
      </c>
      <c r="NQ487" s="8">
        <v>0.03</v>
      </c>
      <c r="NR487" s="8">
        <v>59.93</v>
      </c>
      <c r="NS487" s="8">
        <v>0.13</v>
      </c>
      <c r="NT487" s="8">
        <v>57.07</v>
      </c>
      <c r="NU487" s="8">
        <v>0.08</v>
      </c>
      <c r="NV487" s="8">
        <v>73.73</v>
      </c>
      <c r="NW487" s="8">
        <v>0.05</v>
      </c>
      <c r="NX487" s="8">
        <v>72.78</v>
      </c>
      <c r="NY487" s="8">
        <v>0.03</v>
      </c>
      <c r="NZ487" s="8">
        <v>62.84</v>
      </c>
      <c r="OA487" s="8">
        <v>0.04</v>
      </c>
      <c r="OB487" s="8">
        <v>70.989999999999995</v>
      </c>
      <c r="OC487" s="8">
        <v>0.03</v>
      </c>
      <c r="OD487" s="8">
        <v>73.069999999999993</v>
      </c>
      <c r="OE487" s="8">
        <v>0.05</v>
      </c>
      <c r="OF487" s="8">
        <v>55.85</v>
      </c>
      <c r="OG487" s="8">
        <v>0.03</v>
      </c>
      <c r="OH487" s="8">
        <v>58.25</v>
      </c>
      <c r="OI487" s="8">
        <v>0.02</v>
      </c>
      <c r="OJ487" s="8">
        <v>61.17</v>
      </c>
      <c r="OK487" s="8">
        <v>0.02</v>
      </c>
      <c r="OL487" s="8">
        <v>58.03</v>
      </c>
      <c r="OM487" s="8">
        <v>0.03</v>
      </c>
      <c r="ON487" s="8">
        <v>58.85</v>
      </c>
      <c r="OO487" s="8">
        <v>0.05</v>
      </c>
      <c r="OP487" s="8">
        <v>60.14</v>
      </c>
      <c r="OQ487" s="8">
        <v>0.05</v>
      </c>
      <c r="OR487" s="8">
        <v>61.39</v>
      </c>
      <c r="OS487" s="8">
        <v>7.0000000000000007E-2</v>
      </c>
      <c r="PJ487" s="8">
        <v>57.08</v>
      </c>
      <c r="PK487" s="8">
        <v>0.08</v>
      </c>
      <c r="PL487" s="8">
        <v>56.6</v>
      </c>
      <c r="PM487" s="8">
        <v>0.12</v>
      </c>
      <c r="PN487" s="8">
        <v>59.02</v>
      </c>
      <c r="PO487" s="8">
        <v>0.06</v>
      </c>
      <c r="PP487" s="8">
        <v>59.88</v>
      </c>
      <c r="PQ487" s="8">
        <v>0.09</v>
      </c>
      <c r="QH487" s="8">
        <v>71.33</v>
      </c>
      <c r="QI487" s="8">
        <v>0.05</v>
      </c>
      <c r="QV487" s="8">
        <v>57.79</v>
      </c>
      <c r="QW487" s="8">
        <v>0.02</v>
      </c>
      <c r="QX487" s="8">
        <v>56.04</v>
      </c>
      <c r="QY487" s="8">
        <v>0.05</v>
      </c>
      <c r="QZ487" s="8">
        <v>55.66</v>
      </c>
      <c r="RA487" s="8">
        <v>0.04</v>
      </c>
      <c r="RB487" s="8">
        <v>75.319999999999993</v>
      </c>
      <c r="RC487" s="8">
        <v>0.01</v>
      </c>
      <c r="RD487" s="8">
        <v>73.08</v>
      </c>
      <c r="RE487" s="8">
        <v>0.04</v>
      </c>
      <c r="RF487" s="8">
        <v>74.75</v>
      </c>
      <c r="RG487" s="8">
        <v>0.02</v>
      </c>
      <c r="RH487" s="8">
        <v>74.010000000000005</v>
      </c>
      <c r="RI487" s="8">
        <v>0.04</v>
      </c>
      <c r="RJ487" s="8">
        <v>75.819999999999993</v>
      </c>
      <c r="RK487" s="8">
        <v>2.5</v>
      </c>
      <c r="RL487" s="8">
        <v>75.7</v>
      </c>
      <c r="RM487" s="8">
        <v>0.02</v>
      </c>
      <c r="RN487" s="8">
        <v>75.34</v>
      </c>
      <c r="RO487" s="8">
        <v>0.02</v>
      </c>
      <c r="RP487" s="8">
        <v>72.349999999999994</v>
      </c>
      <c r="RQ487" s="8">
        <v>0.04</v>
      </c>
      <c r="RR487" s="8">
        <v>72.790000000000006</v>
      </c>
      <c r="RS487" s="8">
        <v>0.04</v>
      </c>
      <c r="RT487" s="8">
        <v>72.69</v>
      </c>
      <c r="RU487" s="8">
        <v>0.03</v>
      </c>
      <c r="RV487" s="8">
        <v>73.040000000000006</v>
      </c>
      <c r="RW487" s="8">
        <v>0.05</v>
      </c>
      <c r="RX487" s="8">
        <v>73.23</v>
      </c>
      <c r="RY487" s="8">
        <v>0.04</v>
      </c>
      <c r="RZ487" s="8">
        <v>73.14</v>
      </c>
      <c r="SA487" s="8">
        <v>0.04</v>
      </c>
      <c r="SB487" s="8">
        <v>73.319999999999993</v>
      </c>
      <c r="SC487" s="8">
        <v>0.03</v>
      </c>
      <c r="SD487" s="8">
        <v>73.900000000000006</v>
      </c>
      <c r="SE487" s="8">
        <v>0.03</v>
      </c>
      <c r="SF487" s="8">
        <v>74.11</v>
      </c>
      <c r="SG487" s="8">
        <v>0.03</v>
      </c>
      <c r="SH487" s="8">
        <v>73.8</v>
      </c>
      <c r="SI487" s="8">
        <v>0.03</v>
      </c>
      <c r="SJ487" s="8">
        <v>74.02</v>
      </c>
      <c r="SK487" s="8">
        <v>0.03</v>
      </c>
      <c r="SL487" s="8">
        <v>74.849999999999994</v>
      </c>
      <c r="SM487" s="8">
        <v>0.02</v>
      </c>
      <c r="SN487" s="8">
        <v>74.86</v>
      </c>
      <c r="SO487" s="8">
        <v>0.01</v>
      </c>
      <c r="SP487" s="8">
        <v>74.760000000000005</v>
      </c>
      <c r="SQ487" s="8">
        <v>0.02</v>
      </c>
      <c r="SR487" s="8">
        <v>73.3</v>
      </c>
      <c r="SS487" s="8">
        <v>0.15</v>
      </c>
      <c r="ST487" s="8">
        <v>74.989999999999995</v>
      </c>
      <c r="SU487" s="8">
        <v>0.02</v>
      </c>
      <c r="SV487" s="8">
        <v>74.7</v>
      </c>
      <c r="SW487" s="8">
        <v>0.02</v>
      </c>
      <c r="SX487" s="8">
        <v>69.42</v>
      </c>
      <c r="SY487" s="8">
        <v>0.09</v>
      </c>
      <c r="SZ487" s="8">
        <v>69.37</v>
      </c>
      <c r="TA487" s="8">
        <v>0.08</v>
      </c>
      <c r="TD487" s="8">
        <v>73.459999999999994</v>
      </c>
      <c r="TE487" s="8">
        <v>0.05</v>
      </c>
      <c r="TF487" s="8">
        <v>75.75</v>
      </c>
      <c r="TG487" s="8">
        <v>0.02</v>
      </c>
      <c r="TH487" s="8">
        <v>75.569999999999993</v>
      </c>
      <c r="TI487" s="8">
        <v>0.02</v>
      </c>
      <c r="TJ487" s="8">
        <v>74.92</v>
      </c>
      <c r="TK487" s="8">
        <v>0.03</v>
      </c>
      <c r="TL487" s="8">
        <v>73.319999999999993</v>
      </c>
      <c r="TN487" s="8">
        <v>75.05</v>
      </c>
      <c r="TO487" s="8">
        <v>0.02</v>
      </c>
      <c r="TP487" s="8">
        <v>71.150000000000006</v>
      </c>
      <c r="TQ487" s="8">
        <v>0.08</v>
      </c>
      <c r="TT487" s="8">
        <v>72.709999999999994</v>
      </c>
      <c r="TU487" s="8">
        <v>0.05</v>
      </c>
      <c r="TV487" s="8">
        <v>74.209999999999994</v>
      </c>
      <c r="TW487" s="8">
        <v>0.03</v>
      </c>
      <c r="TX487" s="8">
        <v>74.900000000000006</v>
      </c>
      <c r="TY487" s="8">
        <v>0.02</v>
      </c>
      <c r="WJ487" s="7" t="s">
        <v>3405</v>
      </c>
      <c r="WK487" s="8">
        <v>74.991</v>
      </c>
      <c r="WL487" s="8">
        <v>4.0000000000000001E-3</v>
      </c>
      <c r="WM487" s="8">
        <v>62</v>
      </c>
      <c r="WN487" s="8">
        <v>1.4999999999999999E-2</v>
      </c>
      <c r="WO487" s="8">
        <v>74.442999999999998</v>
      </c>
      <c r="WP487" s="8">
        <v>2E-3</v>
      </c>
      <c r="WQ487" s="8">
        <v>61.609000000000002</v>
      </c>
      <c r="WR487" s="8">
        <v>1.4999999999999999E-2</v>
      </c>
      <c r="WS487" s="8">
        <v>55.005000000000003</v>
      </c>
      <c r="WT487" s="8">
        <v>1.0999999999999999E-2</v>
      </c>
      <c r="WU487" s="8">
        <v>51.006</v>
      </c>
      <c r="WV487" s="8">
        <v>1.2999999999999999E-2</v>
      </c>
      <c r="WW487" s="8">
        <v>2767.4</v>
      </c>
      <c r="WX487" s="8">
        <v>1.8</v>
      </c>
      <c r="WY487" s="8">
        <v>2656.9</v>
      </c>
      <c r="WZ487" s="8">
        <v>1.7</v>
      </c>
      <c r="XA487" s="8">
        <v>0.56699999999999995</v>
      </c>
      <c r="XB487" s="8">
        <v>3.0000000000000001E-3</v>
      </c>
      <c r="XC487" s="8">
        <v>-0.248</v>
      </c>
      <c r="XD487" s="8">
        <v>2E-3</v>
      </c>
      <c r="XE487" s="8">
        <v>0.158</v>
      </c>
      <c r="XF487" s="8">
        <v>3.0000000000000001E-3</v>
      </c>
      <c r="XG487" s="8">
        <v>1.5428999999999999</v>
      </c>
      <c r="XH487" s="8">
        <v>2E-3</v>
      </c>
      <c r="XI487" s="8">
        <v>29.428999999999998</v>
      </c>
      <c r="XJ487" s="8">
        <v>1E-3</v>
      </c>
      <c r="XK487" s="8">
        <v>1355</v>
      </c>
      <c r="XL487" s="8">
        <v>11</v>
      </c>
      <c r="XM487" s="8">
        <v>1270</v>
      </c>
      <c r="XO487" s="11">
        <v>0</v>
      </c>
      <c r="XP487" s="2">
        <v>0</v>
      </c>
      <c r="XQ487" s="4">
        <v>13.03</v>
      </c>
      <c r="XR487" s="4">
        <v>0.248</v>
      </c>
      <c r="XS487" s="45">
        <f t="shared" si="384"/>
        <v>1.2666830117157162</v>
      </c>
      <c r="XT487" s="9">
        <f t="shared" si="374"/>
        <v>12267.556769950845</v>
      </c>
      <c r="XU487" s="46">
        <f t="shared" si="375"/>
        <v>176.97966548031496</v>
      </c>
      <c r="XV487" s="9">
        <f t="shared" si="385"/>
        <v>0</v>
      </c>
      <c r="XW487" s="9">
        <f t="shared" si="376"/>
        <v>0</v>
      </c>
      <c r="XX487" s="9">
        <f t="shared" si="377"/>
        <v>12267.556769950845</v>
      </c>
      <c r="XY487" s="15">
        <f t="shared" si="378"/>
        <v>8.7827517988512856E-3</v>
      </c>
      <c r="XZ487" s="9">
        <f t="shared" si="379"/>
        <v>27.608770197606777</v>
      </c>
      <c r="YA487" s="9">
        <f t="shared" si="380"/>
        <v>73.176316988284285</v>
      </c>
      <c r="YB487" s="10">
        <v>13.029644012000718</v>
      </c>
      <c r="YC487" s="10">
        <v>13.535213499620539</v>
      </c>
      <c r="YD487" s="3">
        <v>6.9833562235990052E-3</v>
      </c>
      <c r="YE487" s="9">
        <v>20.781090015269648</v>
      </c>
      <c r="YF487" s="15">
        <v>8.7827517988512856E-3</v>
      </c>
      <c r="YG487" s="9">
        <v>27.608770197606773</v>
      </c>
      <c r="YH487" s="15">
        <v>8.6554330869033601E-3</v>
      </c>
      <c r="YI487" s="9">
        <v>27.335819869152491</v>
      </c>
      <c r="YJ487" s="9">
        <f t="shared" si="381"/>
        <v>74.991000000000014</v>
      </c>
      <c r="YK487" s="9">
        <f t="shared" si="382"/>
        <v>62.000009049879544</v>
      </c>
      <c r="YL487" s="9">
        <f t="shared" si="383"/>
        <v>27.026948067958418</v>
      </c>
      <c r="YM487" s="9"/>
      <c r="YN487" s="9"/>
      <c r="YO487" s="9"/>
      <c r="YP487" s="14"/>
      <c r="YQ487" s="9"/>
      <c r="YR487" s="9"/>
      <c r="YS487" s="10"/>
      <c r="YT487" s="15"/>
      <c r="YU487" s="16"/>
      <c r="YV487" s="16"/>
      <c r="YW487" s="47"/>
      <c r="YX487" s="5"/>
      <c r="YY487" s="5"/>
      <c r="YZ487" s="5"/>
      <c r="ZA487" s="5"/>
      <c r="ZB487" s="5"/>
      <c r="ZC487" s="6"/>
    </row>
    <row r="488" spans="1:679" s="8" customFormat="1" x14ac:dyDescent="0.25">
      <c r="A488" s="8">
        <v>2</v>
      </c>
      <c r="B488" s="8" t="s">
        <v>629</v>
      </c>
      <c r="C488" s="8" t="s">
        <v>630</v>
      </c>
      <c r="D488" s="8" t="s">
        <v>629</v>
      </c>
      <c r="E488" s="8" t="s">
        <v>3330</v>
      </c>
      <c r="F488" s="8" t="s">
        <v>3323</v>
      </c>
      <c r="G488" s="8" t="s">
        <v>3323</v>
      </c>
      <c r="H488" s="8" t="s">
        <v>3309</v>
      </c>
      <c r="I488" s="8" t="s">
        <v>3310</v>
      </c>
      <c r="J488" s="8" t="s">
        <v>3310</v>
      </c>
      <c r="K488" s="8">
        <v>950</v>
      </c>
      <c r="L488" s="8">
        <v>5.75</v>
      </c>
      <c r="N488" s="7">
        <v>0</v>
      </c>
      <c r="O488" s="7">
        <v>0</v>
      </c>
      <c r="P488" s="8" t="s">
        <v>3369</v>
      </c>
      <c r="Q488" s="8" t="s">
        <v>201</v>
      </c>
      <c r="R488" s="8" t="s">
        <v>631</v>
      </c>
      <c r="S488" s="8" t="s">
        <v>119</v>
      </c>
      <c r="T488" s="8" t="s">
        <v>120</v>
      </c>
      <c r="U488" s="8" t="s">
        <v>121</v>
      </c>
      <c r="V488" s="8" t="s">
        <v>3378</v>
      </c>
      <c r="W488" s="8" t="s">
        <v>3382</v>
      </c>
      <c r="X488" s="8" t="s">
        <v>3388</v>
      </c>
      <c r="Y488" s="8" t="s">
        <v>3388</v>
      </c>
      <c r="Z488" s="8" t="s">
        <v>122</v>
      </c>
      <c r="AA488" s="8" t="s">
        <v>123</v>
      </c>
      <c r="AB488" s="8" t="s">
        <v>124</v>
      </c>
      <c r="AC488" s="8" t="s">
        <v>125</v>
      </c>
      <c r="AD488" s="8" t="s">
        <v>126</v>
      </c>
      <c r="AE488" s="8" t="s">
        <v>3393</v>
      </c>
      <c r="AF488" s="8" t="s">
        <v>127</v>
      </c>
      <c r="AG488" s="8">
        <v>75</v>
      </c>
      <c r="AH488" s="8">
        <v>62</v>
      </c>
      <c r="AI488" s="8">
        <v>55</v>
      </c>
      <c r="AJ488" s="8">
        <v>51</v>
      </c>
      <c r="AK488" s="8">
        <v>6.4</v>
      </c>
      <c r="AL488" s="8">
        <v>6.2</v>
      </c>
      <c r="AM488" s="8">
        <v>6.4</v>
      </c>
      <c r="AN488" s="8">
        <v>6.2</v>
      </c>
      <c r="AO488" s="8">
        <v>459.7</v>
      </c>
      <c r="AP488" s="8">
        <v>0</v>
      </c>
      <c r="AQ488" s="8">
        <v>3.6</v>
      </c>
      <c r="AR488" s="8">
        <v>0</v>
      </c>
      <c r="AS488" s="8">
        <v>840</v>
      </c>
      <c r="AT488" s="8">
        <v>12</v>
      </c>
      <c r="AU488" s="8">
        <v>468</v>
      </c>
      <c r="AV488" s="8">
        <v>112</v>
      </c>
      <c r="AW488" s="8">
        <v>2394</v>
      </c>
      <c r="AX488" s="8">
        <v>69</v>
      </c>
      <c r="AY488" s="8">
        <v>3236</v>
      </c>
      <c r="AZ488" s="8">
        <v>73</v>
      </c>
      <c r="BA488" s="8">
        <v>1.933094385</v>
      </c>
      <c r="BB488" s="8">
        <v>945</v>
      </c>
      <c r="BC488" s="8">
        <v>1550</v>
      </c>
      <c r="BE488" s="8">
        <v>0.50179211499999998</v>
      </c>
      <c r="CO488" s="8" t="s">
        <v>632</v>
      </c>
      <c r="CP488" s="8" t="s">
        <v>633</v>
      </c>
      <c r="CQ488" s="8">
        <v>74.984999999999999</v>
      </c>
      <c r="CR488" s="8">
        <v>7.0000000000000001E-3</v>
      </c>
      <c r="CS488" s="8">
        <v>61.997</v>
      </c>
      <c r="CT488" s="8">
        <v>2.7E-2</v>
      </c>
      <c r="CU488" s="8">
        <v>54.994</v>
      </c>
      <c r="CV488" s="8">
        <v>1.2E-2</v>
      </c>
      <c r="CW488" s="8">
        <v>50.997999999999998</v>
      </c>
      <c r="CX488" s="8">
        <v>1.6E-2</v>
      </c>
      <c r="CY488" s="8">
        <v>75.06</v>
      </c>
      <c r="CZ488" s="8">
        <v>0.03</v>
      </c>
      <c r="DA488" s="8">
        <v>74.94</v>
      </c>
      <c r="DB488" s="8">
        <v>0.01</v>
      </c>
      <c r="DC488" s="8">
        <v>74.8</v>
      </c>
      <c r="DD488" s="8">
        <v>0.01</v>
      </c>
      <c r="DE488" s="8">
        <v>0.19800000000000001</v>
      </c>
      <c r="DF488" s="8">
        <v>4.0000000000000001E-3</v>
      </c>
      <c r="DG488" s="8">
        <v>1.8795999999999999</v>
      </c>
      <c r="DH488" s="8">
        <v>3.0000000000000001E-3</v>
      </c>
      <c r="DI488" s="8">
        <v>840</v>
      </c>
      <c r="DJ488" s="8">
        <v>12</v>
      </c>
      <c r="DK488" s="8">
        <v>2394</v>
      </c>
      <c r="DL488" s="8">
        <v>69</v>
      </c>
      <c r="DM488" s="8">
        <v>1.9330000000000001</v>
      </c>
      <c r="DN488" s="8">
        <v>4.4999999999999998E-2</v>
      </c>
      <c r="DU488" s="8">
        <v>459.7</v>
      </c>
      <c r="DV488" s="8">
        <v>2</v>
      </c>
      <c r="DW488" s="8">
        <v>460.2</v>
      </c>
      <c r="DX488" s="8">
        <v>2</v>
      </c>
      <c r="DY488" s="8">
        <v>460.3</v>
      </c>
      <c r="DZ488" s="8">
        <v>2</v>
      </c>
      <c r="EA488" s="8">
        <v>3.6</v>
      </c>
      <c r="EB488" s="8">
        <v>0</v>
      </c>
      <c r="EC488" s="8">
        <v>3.2</v>
      </c>
      <c r="ED488" s="8">
        <v>0</v>
      </c>
      <c r="EE488" s="8">
        <v>3.4</v>
      </c>
      <c r="EF488" s="8">
        <v>0</v>
      </c>
      <c r="EG488" s="8">
        <v>1549.4</v>
      </c>
      <c r="EH488" s="8">
        <v>14.3</v>
      </c>
      <c r="EI488" s="8">
        <v>1114.4000000000001</v>
      </c>
      <c r="EJ488" s="8">
        <v>18.3</v>
      </c>
      <c r="EK488" s="8">
        <v>124.9</v>
      </c>
      <c r="EL488" s="8">
        <v>10.199999999999999</v>
      </c>
      <c r="EM488" s="8">
        <v>460</v>
      </c>
      <c r="EO488" s="8">
        <v>459</v>
      </c>
      <c r="EQ488" s="8">
        <v>459</v>
      </c>
      <c r="ES488" s="8">
        <v>3.1</v>
      </c>
      <c r="EU488" s="8">
        <v>3.2</v>
      </c>
      <c r="EW488" s="8">
        <v>3.1</v>
      </c>
      <c r="EY488" s="8">
        <v>0.55000000000000004</v>
      </c>
      <c r="FW488" s="8">
        <v>0.5</v>
      </c>
      <c r="FY488" s="8">
        <v>0</v>
      </c>
      <c r="GA488" s="8">
        <v>0</v>
      </c>
      <c r="GC488" s="8">
        <v>85</v>
      </c>
      <c r="GE488" s="8">
        <v>1635</v>
      </c>
      <c r="GT488" s="8">
        <v>94.63</v>
      </c>
      <c r="GU488" s="8">
        <v>0.03</v>
      </c>
      <c r="GV488" s="8">
        <v>57.09</v>
      </c>
      <c r="GW488" s="8">
        <v>0.06</v>
      </c>
      <c r="GX488" s="8">
        <v>56</v>
      </c>
      <c r="GY488" s="8">
        <v>0.01</v>
      </c>
      <c r="GZ488" s="8">
        <v>-1.0900000000000001</v>
      </c>
      <c r="HA488" s="8">
        <v>0.06</v>
      </c>
      <c r="HB488" s="8">
        <v>95.9</v>
      </c>
      <c r="HC488" s="8">
        <v>0.01</v>
      </c>
      <c r="HD488" s="8">
        <v>59.18</v>
      </c>
      <c r="HE488" s="8">
        <v>0.02</v>
      </c>
      <c r="HF488" s="8">
        <v>56.71</v>
      </c>
      <c r="HG488" s="8">
        <v>0.01</v>
      </c>
      <c r="HH488" s="8">
        <v>-2.4700000000000002</v>
      </c>
      <c r="HI488" s="8">
        <v>0.02</v>
      </c>
      <c r="HL488" s="8">
        <v>71.78</v>
      </c>
      <c r="HM488" s="8">
        <v>0.02</v>
      </c>
      <c r="HR488" s="8">
        <v>94.46</v>
      </c>
      <c r="HS488" s="8">
        <v>0.04</v>
      </c>
      <c r="HT488" s="8">
        <v>72.319999999999993</v>
      </c>
      <c r="HU488" s="8">
        <v>0.03</v>
      </c>
      <c r="HV488" s="8">
        <v>55.9</v>
      </c>
      <c r="HW488" s="8">
        <v>0.02</v>
      </c>
      <c r="HX488" s="8">
        <v>16.43</v>
      </c>
      <c r="HY488" s="8">
        <v>0.04</v>
      </c>
      <c r="HZ488" s="8">
        <v>94.99</v>
      </c>
      <c r="IA488" s="8">
        <v>0.02</v>
      </c>
      <c r="IB488" s="8">
        <v>60.32</v>
      </c>
      <c r="IC488" s="8">
        <v>0.02</v>
      </c>
      <c r="ID488" s="8">
        <v>56.2</v>
      </c>
      <c r="IE488" s="8">
        <v>0.01</v>
      </c>
      <c r="IF488" s="8">
        <v>4.12</v>
      </c>
      <c r="IG488" s="8">
        <v>0.02</v>
      </c>
      <c r="KB488" s="8">
        <v>95.71</v>
      </c>
      <c r="KC488" s="8">
        <v>0.02</v>
      </c>
      <c r="KD488" s="8">
        <v>60.18</v>
      </c>
      <c r="KE488" s="8">
        <v>0.02</v>
      </c>
      <c r="KF488" s="8">
        <v>56.6</v>
      </c>
      <c r="KG488" s="8">
        <v>0.01</v>
      </c>
      <c r="KH488" s="8">
        <v>3.58</v>
      </c>
      <c r="KI488" s="8">
        <v>0.03</v>
      </c>
      <c r="KJ488" s="8">
        <v>96.17</v>
      </c>
      <c r="KK488" s="8">
        <v>0.02</v>
      </c>
      <c r="KL488" s="8">
        <v>56.86</v>
      </c>
      <c r="KM488" s="8">
        <v>0.01</v>
      </c>
      <c r="KN488" s="8">
        <v>-0.1</v>
      </c>
      <c r="KO488" s="8">
        <v>0.17</v>
      </c>
      <c r="KR488" s="8">
        <v>73.83</v>
      </c>
      <c r="KS488" s="8">
        <v>0.04</v>
      </c>
      <c r="KX488" s="8">
        <v>95.83</v>
      </c>
      <c r="KY488" s="8">
        <v>0.03</v>
      </c>
      <c r="KZ488" s="8">
        <v>56.67</v>
      </c>
      <c r="LA488" s="8">
        <v>0.01</v>
      </c>
      <c r="LB488" s="8">
        <v>15.53</v>
      </c>
      <c r="LC488" s="8">
        <v>0.03</v>
      </c>
      <c r="LD488" s="8">
        <v>95.55</v>
      </c>
      <c r="LE488" s="8">
        <v>0.02</v>
      </c>
      <c r="LF488" s="8">
        <v>60.84</v>
      </c>
      <c r="LG488" s="8">
        <v>0.02</v>
      </c>
      <c r="LH488" s="8">
        <v>56.51</v>
      </c>
      <c r="LI488" s="8">
        <v>0.01</v>
      </c>
      <c r="LJ488" s="8">
        <v>4.33</v>
      </c>
      <c r="LK488" s="8">
        <v>0.03</v>
      </c>
      <c r="LL488" s="8">
        <v>60.65</v>
      </c>
      <c r="LM488" s="8">
        <v>0.08</v>
      </c>
      <c r="MP488" s="8">
        <v>59.8</v>
      </c>
      <c r="MQ488" s="8">
        <v>0.02</v>
      </c>
      <c r="MR488" s="8">
        <v>60.39</v>
      </c>
      <c r="MS488" s="8">
        <v>0.02</v>
      </c>
      <c r="MT488" s="8">
        <v>60.65</v>
      </c>
      <c r="MU488" s="8">
        <v>0.08</v>
      </c>
      <c r="MV488" s="8">
        <v>61.51</v>
      </c>
      <c r="MW488" s="8">
        <v>0.02</v>
      </c>
      <c r="MX488" s="8">
        <v>74.94</v>
      </c>
      <c r="MY488" s="8">
        <v>0.02</v>
      </c>
      <c r="MZ488" s="8">
        <v>74.7</v>
      </c>
      <c r="NA488" s="8">
        <v>0.02</v>
      </c>
      <c r="NB488" s="8">
        <v>74.510000000000005</v>
      </c>
      <c r="NC488" s="8">
        <v>0.02</v>
      </c>
      <c r="ND488" s="8">
        <v>75.2</v>
      </c>
      <c r="NE488" s="8">
        <v>0.02</v>
      </c>
      <c r="NF488" s="8">
        <v>75.2</v>
      </c>
      <c r="NG488" s="8">
        <v>0.02</v>
      </c>
      <c r="NJ488" s="8">
        <v>56.68</v>
      </c>
      <c r="NK488" s="8">
        <v>0.03</v>
      </c>
      <c r="NL488" s="8">
        <v>72.22</v>
      </c>
      <c r="NM488" s="8">
        <v>0.01</v>
      </c>
      <c r="NN488" s="8">
        <v>72.63</v>
      </c>
      <c r="NO488" s="8">
        <v>0.01</v>
      </c>
      <c r="NP488" s="8">
        <v>60.52</v>
      </c>
      <c r="NQ488" s="8">
        <v>0.01</v>
      </c>
      <c r="NR488" s="8">
        <v>60.96</v>
      </c>
      <c r="NS488" s="8">
        <v>0.02</v>
      </c>
      <c r="NT488" s="8">
        <v>57.17</v>
      </c>
      <c r="NU488" s="8">
        <v>0.11</v>
      </c>
      <c r="NV488" s="8">
        <v>74.39</v>
      </c>
      <c r="NW488" s="8">
        <v>0.03</v>
      </c>
      <c r="NX488" s="8">
        <v>73.400000000000006</v>
      </c>
      <c r="NY488" s="8">
        <v>0.01</v>
      </c>
      <c r="NZ488" s="8">
        <v>62.73</v>
      </c>
      <c r="OA488" s="8">
        <v>0.02</v>
      </c>
      <c r="OB488" s="8">
        <v>71.78</v>
      </c>
      <c r="OC488" s="8">
        <v>0.02</v>
      </c>
      <c r="OD488" s="8">
        <v>73.83</v>
      </c>
      <c r="OE488" s="8">
        <v>0.04</v>
      </c>
      <c r="OF488" s="8">
        <v>55.74</v>
      </c>
      <c r="OG488" s="8">
        <v>0.04</v>
      </c>
      <c r="OH488" s="8">
        <v>58.28</v>
      </c>
      <c r="OI488" s="8">
        <v>0.01</v>
      </c>
      <c r="OJ488" s="8">
        <v>61.2</v>
      </c>
      <c r="OK488" s="8">
        <v>0.02</v>
      </c>
      <c r="OL488" s="8">
        <v>58.03</v>
      </c>
      <c r="OM488" s="8">
        <v>0.02</v>
      </c>
      <c r="ON488" s="8">
        <v>59.01</v>
      </c>
      <c r="OO488" s="8">
        <v>0.08</v>
      </c>
      <c r="OP488" s="8">
        <v>60.39</v>
      </c>
      <c r="OQ488" s="8">
        <v>0.02</v>
      </c>
      <c r="OR488" s="8">
        <v>61.51</v>
      </c>
      <c r="OS488" s="8">
        <v>0.02</v>
      </c>
      <c r="PJ488" s="8">
        <v>57.09</v>
      </c>
      <c r="PK488" s="8">
        <v>0.06</v>
      </c>
      <c r="PL488" s="8">
        <v>56.95</v>
      </c>
      <c r="PM488" s="8">
        <v>0.19</v>
      </c>
      <c r="PN488" s="8">
        <v>59.8</v>
      </c>
      <c r="PO488" s="8">
        <v>0.02</v>
      </c>
      <c r="PP488" s="8">
        <v>60.65</v>
      </c>
      <c r="PQ488" s="8">
        <v>0.08</v>
      </c>
      <c r="QH488" s="8">
        <v>72.2</v>
      </c>
      <c r="QI488" s="8">
        <v>0.02</v>
      </c>
      <c r="QV488" s="8">
        <v>59.46</v>
      </c>
      <c r="QW488" s="8">
        <v>0.01</v>
      </c>
      <c r="QX488" s="8">
        <v>56.15</v>
      </c>
      <c r="QY488" s="8">
        <v>7.0000000000000007E-2</v>
      </c>
      <c r="QZ488" s="8">
        <v>55.73</v>
      </c>
      <c r="RA488" s="8">
        <v>0.03</v>
      </c>
      <c r="RB488" s="8">
        <v>75.42</v>
      </c>
      <c r="RC488" s="8">
        <v>0.02</v>
      </c>
      <c r="RD488" s="8">
        <v>73.19</v>
      </c>
      <c r="RE488" s="8">
        <v>0.04</v>
      </c>
      <c r="RF488" s="8">
        <v>74.83</v>
      </c>
      <c r="RG488" s="8">
        <v>0.03</v>
      </c>
      <c r="RH488" s="8">
        <v>74.209999999999994</v>
      </c>
      <c r="RI488" s="8">
        <v>0.04</v>
      </c>
      <c r="RJ488" s="8">
        <v>75.900000000000006</v>
      </c>
      <c r="RK488" s="8">
        <v>0.94</v>
      </c>
      <c r="RL488" s="8">
        <v>75.819999999999993</v>
      </c>
      <c r="RM488" s="8">
        <v>0.03</v>
      </c>
      <c r="RN488" s="8">
        <v>75.47</v>
      </c>
      <c r="RO488" s="8">
        <v>0.03</v>
      </c>
      <c r="RP488" s="8">
        <v>72.319999999999993</v>
      </c>
      <c r="RQ488" s="8">
        <v>0.05</v>
      </c>
      <c r="RR488" s="8">
        <v>72.75</v>
      </c>
      <c r="RS488" s="8">
        <v>0.04</v>
      </c>
      <c r="RT488" s="8">
        <v>72.69</v>
      </c>
      <c r="RU488" s="8">
        <v>0.04</v>
      </c>
      <c r="RV488" s="8">
        <v>73.12</v>
      </c>
      <c r="RW488" s="8">
        <v>0.06</v>
      </c>
      <c r="RX488" s="8">
        <v>73.16</v>
      </c>
      <c r="RY488" s="8">
        <v>0.04</v>
      </c>
      <c r="RZ488" s="8">
        <v>73.180000000000007</v>
      </c>
      <c r="SA488" s="8">
        <v>0.04</v>
      </c>
      <c r="SB488" s="8">
        <v>73.36</v>
      </c>
      <c r="SC488" s="8">
        <v>0.02</v>
      </c>
      <c r="SD488" s="8">
        <v>73.849999999999994</v>
      </c>
      <c r="SE488" s="8">
        <v>0.03</v>
      </c>
      <c r="SF488" s="8">
        <v>74.09</v>
      </c>
      <c r="SG488" s="8">
        <v>0.03</v>
      </c>
      <c r="SH488" s="8">
        <v>73.8</v>
      </c>
      <c r="SI488" s="8">
        <v>0.03</v>
      </c>
      <c r="SJ488" s="8">
        <v>74.05</v>
      </c>
      <c r="SK488" s="8">
        <v>0.03</v>
      </c>
      <c r="SL488" s="8">
        <v>74.81</v>
      </c>
      <c r="SM488" s="8">
        <v>0.02</v>
      </c>
      <c r="SN488" s="8">
        <v>74.81</v>
      </c>
      <c r="SO488" s="8">
        <v>0.02</v>
      </c>
      <c r="SP488" s="8">
        <v>74.7</v>
      </c>
      <c r="SQ488" s="8">
        <v>0.02</v>
      </c>
      <c r="SR488" s="8">
        <v>73.819999999999993</v>
      </c>
      <c r="SS488" s="8">
        <v>0.14000000000000001</v>
      </c>
      <c r="ST488" s="8">
        <v>74.900000000000006</v>
      </c>
      <c r="SU488" s="8">
        <v>0.02</v>
      </c>
      <c r="SV488" s="8">
        <v>74.66</v>
      </c>
      <c r="SW488" s="8">
        <v>0.02</v>
      </c>
      <c r="SX488" s="8">
        <v>69.69</v>
      </c>
      <c r="SY488" s="8">
        <v>0.14000000000000001</v>
      </c>
      <c r="SZ488" s="8">
        <v>69.67</v>
      </c>
      <c r="TA488" s="8">
        <v>0.1</v>
      </c>
      <c r="TD488" s="8">
        <v>73.58</v>
      </c>
      <c r="TE488" s="8">
        <v>0.04</v>
      </c>
      <c r="TF488" s="8">
        <v>75.8</v>
      </c>
      <c r="TG488" s="8">
        <v>0.02</v>
      </c>
      <c r="TH488" s="8">
        <v>75.61</v>
      </c>
      <c r="TI488" s="8">
        <v>0.03</v>
      </c>
      <c r="TJ488" s="8">
        <v>74.98</v>
      </c>
      <c r="TK488" s="8">
        <v>0.03</v>
      </c>
      <c r="TL488" s="8">
        <v>73.45</v>
      </c>
      <c r="TN488" s="8">
        <v>75.06</v>
      </c>
      <c r="TO488" s="8">
        <v>0.02</v>
      </c>
      <c r="TP488" s="8">
        <v>70.760000000000005</v>
      </c>
      <c r="TQ488" s="8">
        <v>0.1</v>
      </c>
      <c r="TT488" s="8">
        <v>72.680000000000007</v>
      </c>
      <c r="TU488" s="8">
        <v>0.08</v>
      </c>
      <c r="TV488" s="8">
        <v>74.2</v>
      </c>
      <c r="TW488" s="8">
        <v>0.03</v>
      </c>
      <c r="TX488" s="8">
        <v>74.849999999999994</v>
      </c>
      <c r="TY488" s="8">
        <v>0.02</v>
      </c>
      <c r="WJ488" s="7" t="s">
        <v>3405</v>
      </c>
      <c r="WK488" s="8">
        <v>74.984999999999999</v>
      </c>
      <c r="WL488" s="8">
        <v>7.0000000000000001E-3</v>
      </c>
      <c r="WM488" s="8">
        <v>61.997</v>
      </c>
      <c r="WN488" s="8">
        <v>2.7E-2</v>
      </c>
      <c r="WO488" s="8">
        <v>74.748999999999995</v>
      </c>
      <c r="WP488" s="8">
        <v>6.0000000000000001E-3</v>
      </c>
      <c r="WQ488" s="8">
        <v>61.689</v>
      </c>
      <c r="WR488" s="8">
        <v>2.3E-2</v>
      </c>
      <c r="WS488" s="8">
        <v>54.994</v>
      </c>
      <c r="WT488" s="8">
        <v>1.2E-2</v>
      </c>
      <c r="WU488" s="8">
        <v>50.997999999999998</v>
      </c>
      <c r="WV488" s="8">
        <v>1.6E-2</v>
      </c>
      <c r="WW488" s="8">
        <v>3062.2</v>
      </c>
      <c r="WX488" s="8">
        <v>2.4</v>
      </c>
      <c r="WY488" s="8">
        <v>2928.8</v>
      </c>
      <c r="WZ488" s="8">
        <v>2.4</v>
      </c>
      <c r="XA488" s="8">
        <v>0.69299999999999995</v>
      </c>
      <c r="XB488" s="8">
        <v>3.0000000000000001E-3</v>
      </c>
      <c r="XC488" s="8">
        <v>-0.29899999999999999</v>
      </c>
      <c r="XD488" s="8">
        <v>2E-3</v>
      </c>
      <c r="XE488" s="8">
        <v>0.19800000000000001</v>
      </c>
      <c r="XF488" s="8">
        <v>4.0000000000000001E-3</v>
      </c>
      <c r="XG488" s="8">
        <v>1.8795999999999999</v>
      </c>
      <c r="XH488" s="8">
        <v>3.0000000000000001E-3</v>
      </c>
      <c r="XI488" s="8">
        <v>29.324999999999999</v>
      </c>
      <c r="XJ488" s="8">
        <v>1E-3</v>
      </c>
      <c r="XK488" s="8">
        <v>1674</v>
      </c>
      <c r="XL488" s="8">
        <v>10</v>
      </c>
      <c r="XM488" s="8">
        <v>1550</v>
      </c>
      <c r="XO488" s="11">
        <v>0</v>
      </c>
      <c r="XP488" s="2">
        <v>0</v>
      </c>
      <c r="XQ488" s="4">
        <v>13.029</v>
      </c>
      <c r="XR488" s="4">
        <v>0.29899999999999999</v>
      </c>
      <c r="XS488" s="45">
        <f t="shared" si="384"/>
        <v>1.3743844416366326</v>
      </c>
      <c r="XT488" s="9">
        <f t="shared" si="374"/>
        <v>13566.758318644983</v>
      </c>
      <c r="XU488" s="46">
        <f t="shared" si="375"/>
        <v>238.4449080944882</v>
      </c>
      <c r="XV488" s="9">
        <f t="shared" si="385"/>
        <v>0</v>
      </c>
      <c r="XW488" s="9">
        <f t="shared" si="376"/>
        <v>0</v>
      </c>
      <c r="XX488" s="9">
        <f t="shared" si="377"/>
        <v>13566.758318644983</v>
      </c>
      <c r="XY488" s="15">
        <f t="shared" si="378"/>
        <v>8.7821912901306608E-3</v>
      </c>
      <c r="XZ488" s="9">
        <f t="shared" si="379"/>
        <v>27.60669343939599</v>
      </c>
      <c r="YA488" s="9">
        <f t="shared" si="380"/>
        <v>73.374615558363359</v>
      </c>
      <c r="YB488" s="10">
        <v>13.029352579169114</v>
      </c>
      <c r="YC488" s="10">
        <v>13.542807772103862</v>
      </c>
      <c r="YD488" s="3">
        <v>6.9816904601818428E-3</v>
      </c>
      <c r="YE488" s="9">
        <v>20.776607860067188</v>
      </c>
      <c r="YF488" s="15">
        <v>8.7821912901306608E-3</v>
      </c>
      <c r="YG488" s="9">
        <v>27.60669343939599</v>
      </c>
      <c r="YH488" s="15">
        <v>8.6355262999212746E-3</v>
      </c>
      <c r="YI488" s="9">
        <v>27.388654052410882</v>
      </c>
      <c r="YJ488" s="9">
        <f t="shared" si="381"/>
        <v>74.984999999999999</v>
      </c>
      <c r="YK488" s="9">
        <f t="shared" si="382"/>
        <v>61.997009031599269</v>
      </c>
      <c r="YL488" s="9">
        <f t="shared" si="383"/>
        <v>27.053532157769659</v>
      </c>
      <c r="YM488" s="9"/>
      <c r="YN488" s="9"/>
      <c r="YO488" s="9"/>
      <c r="YP488" s="14"/>
      <c r="YQ488" s="9"/>
      <c r="YR488" s="9"/>
      <c r="YS488" s="10"/>
      <c r="YT488" s="15"/>
      <c r="YU488" s="16"/>
      <c r="YV488" s="16"/>
      <c r="YW488" s="47"/>
      <c r="YX488" s="5"/>
      <c r="YY488" s="5"/>
      <c r="YZ488" s="5"/>
      <c r="ZA488" s="5"/>
      <c r="ZB488" s="5"/>
      <c r="ZC488" s="6"/>
    </row>
    <row r="489" spans="1:679" s="8" customFormat="1" x14ac:dyDescent="0.25">
      <c r="A489" s="8">
        <v>2</v>
      </c>
      <c r="B489" s="8" t="s">
        <v>634</v>
      </c>
      <c r="C489" s="8" t="s">
        <v>635</v>
      </c>
      <c r="D489" s="8" t="s">
        <v>634</v>
      </c>
      <c r="E489" s="8" t="s">
        <v>3331</v>
      </c>
      <c r="F489" s="8" t="s">
        <v>3323</v>
      </c>
      <c r="G489" s="8" t="s">
        <v>3323</v>
      </c>
      <c r="H489" s="8" t="s">
        <v>3309</v>
      </c>
      <c r="I489" s="8" t="s">
        <v>3310</v>
      </c>
      <c r="J489" s="8" t="s">
        <v>3310</v>
      </c>
      <c r="K489" s="8">
        <v>950</v>
      </c>
      <c r="L489" s="8">
        <v>5.75</v>
      </c>
      <c r="N489" s="7">
        <v>0</v>
      </c>
      <c r="O489" s="7">
        <v>0</v>
      </c>
      <c r="P489" s="8" t="s">
        <v>3369</v>
      </c>
      <c r="Q489" s="8" t="s">
        <v>201</v>
      </c>
      <c r="R489" s="8" t="s">
        <v>636</v>
      </c>
      <c r="S489" s="8" t="s">
        <v>119</v>
      </c>
      <c r="T489" s="8" t="s">
        <v>120</v>
      </c>
      <c r="U489" s="8" t="s">
        <v>121</v>
      </c>
      <c r="V489" s="8" t="s">
        <v>3378</v>
      </c>
      <c r="W489" s="8" t="s">
        <v>3382</v>
      </c>
      <c r="X489" s="8" t="s">
        <v>3388</v>
      </c>
      <c r="Y489" s="8" t="s">
        <v>3388</v>
      </c>
      <c r="Z489" s="8" t="s">
        <v>122</v>
      </c>
      <c r="AA489" s="8" t="s">
        <v>123</v>
      </c>
      <c r="AB489" s="8" t="s">
        <v>124</v>
      </c>
      <c r="AC489" s="8" t="s">
        <v>125</v>
      </c>
      <c r="AD489" s="8" t="s">
        <v>126</v>
      </c>
      <c r="AE489" s="8" t="s">
        <v>3393</v>
      </c>
      <c r="AF489" s="8" t="s">
        <v>127</v>
      </c>
      <c r="AG489" s="8">
        <v>75</v>
      </c>
      <c r="AH489" s="8">
        <v>62</v>
      </c>
      <c r="AI489" s="8">
        <v>55</v>
      </c>
      <c r="AJ489" s="8">
        <v>51</v>
      </c>
      <c r="AK489" s="8">
        <v>6.4</v>
      </c>
      <c r="AL489" s="8">
        <v>6.2</v>
      </c>
      <c r="AM489" s="8">
        <v>6.4</v>
      </c>
      <c r="AN489" s="8">
        <v>6.2</v>
      </c>
      <c r="AO489" s="8">
        <v>459.7</v>
      </c>
      <c r="AP489" s="8">
        <v>0</v>
      </c>
      <c r="AQ489" s="8">
        <v>3.6</v>
      </c>
      <c r="AR489" s="8">
        <v>0</v>
      </c>
      <c r="AS489" s="8">
        <v>3097</v>
      </c>
      <c r="AT489" s="8">
        <v>14</v>
      </c>
      <c r="AU489" s="8">
        <v>2682</v>
      </c>
      <c r="AV489" s="8">
        <v>85</v>
      </c>
      <c r="AW489" s="8">
        <v>3343</v>
      </c>
      <c r="AX489" s="8">
        <v>71</v>
      </c>
      <c r="AY489" s="8">
        <v>6443</v>
      </c>
      <c r="AZ489" s="8">
        <v>76</v>
      </c>
      <c r="BA489" s="8">
        <v>3.8237388719999998</v>
      </c>
      <c r="BB489" s="8">
        <v>945</v>
      </c>
      <c r="BC489" s="8">
        <v>1550</v>
      </c>
      <c r="BE489" s="8">
        <v>1.837982196</v>
      </c>
      <c r="CO489" s="8" t="s">
        <v>637</v>
      </c>
      <c r="CP489" s="8" t="s">
        <v>638</v>
      </c>
      <c r="CQ489" s="8">
        <v>74.983000000000004</v>
      </c>
      <c r="CR489" s="8">
        <v>5.0000000000000001E-3</v>
      </c>
      <c r="CS489" s="8">
        <v>62.000999999999998</v>
      </c>
      <c r="CT489" s="8">
        <v>2.3E-2</v>
      </c>
      <c r="CU489" s="8">
        <v>55.003999999999998</v>
      </c>
      <c r="CV489" s="8">
        <v>1.2999999999999999E-2</v>
      </c>
      <c r="CW489" s="8">
        <v>51.003</v>
      </c>
      <c r="CX489" s="8">
        <v>1.7999999999999999E-2</v>
      </c>
      <c r="CY489" s="8">
        <v>75.06</v>
      </c>
      <c r="CZ489" s="8">
        <v>0.03</v>
      </c>
      <c r="DA489" s="8">
        <v>74.27</v>
      </c>
      <c r="DB489" s="8">
        <v>0.02</v>
      </c>
      <c r="DC489" s="8">
        <v>74.239999999999995</v>
      </c>
      <c r="DD489" s="8">
        <v>0.01</v>
      </c>
      <c r="DE489" s="8">
        <v>0.19900000000000001</v>
      </c>
      <c r="DF489" s="8">
        <v>4.0000000000000001E-3</v>
      </c>
      <c r="DG489" s="8">
        <v>1.9067000000000001</v>
      </c>
      <c r="DH489" s="8">
        <v>3.0000000000000001E-3</v>
      </c>
      <c r="DI489" s="8">
        <v>3097</v>
      </c>
      <c r="DJ489" s="8">
        <v>14</v>
      </c>
      <c r="DK489" s="8">
        <v>3343</v>
      </c>
      <c r="DL489" s="8">
        <v>71</v>
      </c>
      <c r="DM489" s="8">
        <v>3.8260000000000001</v>
      </c>
      <c r="DN489" s="8">
        <v>0.05</v>
      </c>
      <c r="DU489" s="8">
        <v>459.7</v>
      </c>
      <c r="DV489" s="8">
        <v>2</v>
      </c>
      <c r="DW489" s="8">
        <v>460.3</v>
      </c>
      <c r="DX489" s="8">
        <v>2</v>
      </c>
      <c r="DY489" s="8">
        <v>460.5</v>
      </c>
      <c r="DZ489" s="8">
        <v>2</v>
      </c>
      <c r="EA489" s="8">
        <v>3.6</v>
      </c>
      <c r="EB489" s="8">
        <v>0</v>
      </c>
      <c r="EC489" s="8">
        <v>3.2</v>
      </c>
      <c r="ED489" s="8">
        <v>0</v>
      </c>
      <c r="EE489" s="8">
        <v>3.4</v>
      </c>
      <c r="EF489" s="8">
        <v>0</v>
      </c>
      <c r="EG489" s="8">
        <v>1551.1</v>
      </c>
      <c r="EH489" s="8">
        <v>13.6</v>
      </c>
      <c r="EI489" s="8">
        <v>1120.2</v>
      </c>
      <c r="EJ489" s="8">
        <v>18.100000000000001</v>
      </c>
      <c r="EK489" s="8">
        <v>133.4</v>
      </c>
      <c r="EL489" s="8">
        <v>9.8000000000000007</v>
      </c>
      <c r="EM489" s="8">
        <v>460</v>
      </c>
      <c r="EO489" s="8">
        <v>459</v>
      </c>
      <c r="EQ489" s="8">
        <v>460</v>
      </c>
      <c r="ES489" s="8">
        <v>3.1</v>
      </c>
      <c r="EU489" s="8">
        <v>3.2</v>
      </c>
      <c r="EW489" s="8">
        <v>3.1</v>
      </c>
      <c r="EY489" s="8">
        <v>0.55000000000000004</v>
      </c>
      <c r="FW489" s="8">
        <v>0.5</v>
      </c>
      <c r="FY489" s="8">
        <v>0</v>
      </c>
      <c r="GA489" s="8">
        <v>0</v>
      </c>
      <c r="GC489" s="8">
        <v>85</v>
      </c>
      <c r="GE489" s="8">
        <v>1635</v>
      </c>
      <c r="GT489" s="8">
        <v>95.37</v>
      </c>
      <c r="GU489" s="8">
        <v>0.04</v>
      </c>
      <c r="GV489" s="8">
        <v>57.79</v>
      </c>
      <c r="GW489" s="8">
        <v>0.02</v>
      </c>
      <c r="GX489" s="8">
        <v>56.42</v>
      </c>
      <c r="GY489" s="8">
        <v>0.02</v>
      </c>
      <c r="GZ489" s="8">
        <v>-1.37</v>
      </c>
      <c r="HA489" s="8">
        <v>0.02</v>
      </c>
      <c r="HB489" s="8">
        <v>96.3</v>
      </c>
      <c r="HC489" s="8">
        <v>0.03</v>
      </c>
      <c r="HD489" s="8">
        <v>59.71</v>
      </c>
      <c r="HE489" s="8">
        <v>0.02</v>
      </c>
      <c r="HF489" s="8">
        <v>56.94</v>
      </c>
      <c r="HG489" s="8">
        <v>0.02</v>
      </c>
      <c r="HH489" s="8">
        <v>-2.77</v>
      </c>
      <c r="HI489" s="8">
        <v>0.02</v>
      </c>
      <c r="HL489" s="8">
        <v>72.03</v>
      </c>
      <c r="HM489" s="8">
        <v>0.02</v>
      </c>
      <c r="HR489" s="8">
        <v>95.73</v>
      </c>
      <c r="HS489" s="8">
        <v>0.01</v>
      </c>
      <c r="HT489" s="8">
        <v>72.09</v>
      </c>
      <c r="HU489" s="8">
        <v>0.01</v>
      </c>
      <c r="HV489" s="8">
        <v>56.62</v>
      </c>
      <c r="HW489" s="8">
        <v>0.01</v>
      </c>
      <c r="HX489" s="8">
        <v>15.46</v>
      </c>
      <c r="HY489" s="8">
        <v>0.02</v>
      </c>
      <c r="HZ489" s="8">
        <v>95.54</v>
      </c>
      <c r="IA489" s="8">
        <v>0.03</v>
      </c>
      <c r="IB489" s="8">
        <v>61.3</v>
      </c>
      <c r="IC489" s="8">
        <v>0.02</v>
      </c>
      <c r="ID489" s="8">
        <v>56.51</v>
      </c>
      <c r="IE489" s="8">
        <v>0.02</v>
      </c>
      <c r="IF489" s="8">
        <v>4.78</v>
      </c>
      <c r="IG489" s="8">
        <v>0.02</v>
      </c>
      <c r="KB489" s="8">
        <v>96.32</v>
      </c>
      <c r="KC489" s="8">
        <v>0.03</v>
      </c>
      <c r="KD489" s="8">
        <v>60.64</v>
      </c>
      <c r="KE489" s="8">
        <v>7.0000000000000007E-2</v>
      </c>
      <c r="KF489" s="8">
        <v>56.95</v>
      </c>
      <c r="KG489" s="8">
        <v>0.02</v>
      </c>
      <c r="KH489" s="8">
        <v>3.69</v>
      </c>
      <c r="KI489" s="8">
        <v>7.0000000000000007E-2</v>
      </c>
      <c r="KJ489" s="8">
        <v>96.71</v>
      </c>
      <c r="KK489" s="8">
        <v>0.03</v>
      </c>
      <c r="KL489" s="8">
        <v>57.16</v>
      </c>
      <c r="KM489" s="8">
        <v>0.02</v>
      </c>
      <c r="KN489" s="8">
        <v>-0.05</v>
      </c>
      <c r="KO489" s="8">
        <v>0.23</v>
      </c>
      <c r="KR489" s="8">
        <v>73.63</v>
      </c>
      <c r="KS489" s="8">
        <v>0.13</v>
      </c>
      <c r="KX489" s="8">
        <v>96.29</v>
      </c>
      <c r="KY489" s="8">
        <v>0.03</v>
      </c>
      <c r="KZ489" s="8">
        <v>56.93</v>
      </c>
      <c r="LA489" s="8">
        <v>0.01</v>
      </c>
      <c r="LB489" s="8">
        <v>15.03</v>
      </c>
      <c r="LC489" s="8">
        <v>0.03</v>
      </c>
      <c r="LD489" s="8">
        <v>96.07</v>
      </c>
      <c r="LE489" s="8">
        <v>0.02</v>
      </c>
      <c r="LF489" s="8">
        <v>61.33</v>
      </c>
      <c r="LG489" s="8">
        <v>0.01</v>
      </c>
      <c r="LH489" s="8">
        <v>56.81</v>
      </c>
      <c r="LI489" s="8">
        <v>0.01</v>
      </c>
      <c r="LJ489" s="8">
        <v>4.5199999999999996</v>
      </c>
      <c r="LK489" s="8">
        <v>0.02</v>
      </c>
      <c r="LL489" s="8">
        <v>61.02</v>
      </c>
      <c r="LM489" s="8">
        <v>0.1</v>
      </c>
      <c r="MP489" s="8">
        <v>60.29</v>
      </c>
      <c r="MQ489" s="8">
        <v>0.02</v>
      </c>
      <c r="MR489" s="8">
        <v>60.74</v>
      </c>
      <c r="MS489" s="8">
        <v>0.02</v>
      </c>
      <c r="MT489" s="8">
        <v>61.02</v>
      </c>
      <c r="MU489" s="8">
        <v>0.1</v>
      </c>
      <c r="MV489" s="8">
        <v>61.85</v>
      </c>
      <c r="MW489" s="8">
        <v>0.03</v>
      </c>
      <c r="MX489" s="8">
        <v>74.27</v>
      </c>
      <c r="MY489" s="8">
        <v>0.03</v>
      </c>
      <c r="MZ489" s="8">
        <v>73.989999999999995</v>
      </c>
      <c r="NA489" s="8">
        <v>0.02</v>
      </c>
      <c r="NB489" s="8">
        <v>73.8</v>
      </c>
      <c r="NC489" s="8">
        <v>0.02</v>
      </c>
      <c r="ND489" s="8">
        <v>74.599999999999994</v>
      </c>
      <c r="NE489" s="8">
        <v>0.02</v>
      </c>
      <c r="NF489" s="8">
        <v>74.599999999999994</v>
      </c>
      <c r="NG489" s="8">
        <v>0.02</v>
      </c>
      <c r="NJ489" s="8">
        <v>57.08</v>
      </c>
      <c r="NK489" s="8">
        <v>0.03</v>
      </c>
      <c r="NL489" s="8">
        <v>72.33</v>
      </c>
      <c r="NM489" s="8">
        <v>0.02</v>
      </c>
      <c r="NN489" s="8">
        <v>72.5</v>
      </c>
      <c r="NO489" s="8">
        <v>0.02</v>
      </c>
      <c r="NP489" s="8">
        <v>61.38</v>
      </c>
      <c r="NQ489" s="8">
        <v>0.02</v>
      </c>
      <c r="NR489" s="8">
        <v>61.35</v>
      </c>
      <c r="NS489" s="8">
        <v>0.04</v>
      </c>
      <c r="NT489" s="8">
        <v>57.49</v>
      </c>
      <c r="NU489" s="8">
        <v>0.15</v>
      </c>
      <c r="NV489" s="8">
        <v>74.209999999999994</v>
      </c>
      <c r="NW489" s="8">
        <v>0.11</v>
      </c>
      <c r="NX489" s="8">
        <v>73.290000000000006</v>
      </c>
      <c r="NY489" s="8">
        <v>0.02</v>
      </c>
      <c r="NZ489" s="8">
        <v>63.39</v>
      </c>
      <c r="OA489" s="8">
        <v>0.03</v>
      </c>
      <c r="OB489" s="8">
        <v>72.03</v>
      </c>
      <c r="OC489" s="8">
        <v>0.02</v>
      </c>
      <c r="OD489" s="8">
        <v>73.63</v>
      </c>
      <c r="OE489" s="8">
        <v>0.13</v>
      </c>
      <c r="OF489" s="8">
        <v>55.77</v>
      </c>
      <c r="OG489" s="8">
        <v>0.05</v>
      </c>
      <c r="OH489" s="8">
        <v>59.39</v>
      </c>
      <c r="OI489" s="8">
        <v>0.03</v>
      </c>
      <c r="OJ489" s="8">
        <v>61.67</v>
      </c>
      <c r="OK489" s="8">
        <v>0.02</v>
      </c>
      <c r="OL489" s="8">
        <v>58.45</v>
      </c>
      <c r="OM489" s="8">
        <v>0.04</v>
      </c>
      <c r="ON489" s="8">
        <v>59.43</v>
      </c>
      <c r="OO489" s="8">
        <v>0.09</v>
      </c>
      <c r="OP489" s="8">
        <v>60.74</v>
      </c>
      <c r="OQ489" s="8">
        <v>0.02</v>
      </c>
      <c r="OR489" s="8">
        <v>61.85</v>
      </c>
      <c r="OS489" s="8">
        <v>0.03</v>
      </c>
      <c r="PJ489" s="8">
        <v>57.79</v>
      </c>
      <c r="PK489" s="8">
        <v>0.02</v>
      </c>
      <c r="PL489" s="8">
        <v>57.22</v>
      </c>
      <c r="PM489" s="8">
        <v>0.23</v>
      </c>
      <c r="PN489" s="8">
        <v>60.29</v>
      </c>
      <c r="PO489" s="8">
        <v>0.02</v>
      </c>
      <c r="PP489" s="8">
        <v>61.02</v>
      </c>
      <c r="PQ489" s="8">
        <v>0.1</v>
      </c>
      <c r="QH489" s="8">
        <v>71.959999999999994</v>
      </c>
      <c r="QI489" s="8">
        <v>0.04</v>
      </c>
      <c r="QV489" s="8">
        <v>60.07</v>
      </c>
      <c r="QW489" s="8">
        <v>0.02</v>
      </c>
      <c r="QX489" s="8">
        <v>56.48</v>
      </c>
      <c r="QY489" s="8">
        <v>0.11</v>
      </c>
      <c r="QZ489" s="8">
        <v>55.89</v>
      </c>
      <c r="RA489" s="8">
        <v>0.05</v>
      </c>
      <c r="RB489" s="8">
        <v>75.510000000000005</v>
      </c>
      <c r="RC489" s="8">
        <v>0.02</v>
      </c>
      <c r="RD489" s="8">
        <v>73.290000000000006</v>
      </c>
      <c r="RE489" s="8">
        <v>0.04</v>
      </c>
      <c r="RF489" s="8">
        <v>74.91</v>
      </c>
      <c r="RG489" s="8">
        <v>0.02</v>
      </c>
      <c r="RH489" s="8">
        <v>74.349999999999994</v>
      </c>
      <c r="RI489" s="8">
        <v>0.04</v>
      </c>
      <c r="RJ489" s="8">
        <v>76</v>
      </c>
      <c r="RK489" s="8">
        <v>2.37</v>
      </c>
      <c r="RL489" s="8">
        <v>75.959999999999994</v>
      </c>
      <c r="RM489" s="8">
        <v>0.03</v>
      </c>
      <c r="RN489" s="8">
        <v>75.58</v>
      </c>
      <c r="RO489" s="8">
        <v>0.03</v>
      </c>
      <c r="RP489" s="8">
        <v>70.900000000000006</v>
      </c>
      <c r="RQ489" s="8">
        <v>0.08</v>
      </c>
      <c r="RR489" s="8">
        <v>71.959999999999994</v>
      </c>
      <c r="RS489" s="8">
        <v>0.06</v>
      </c>
      <c r="RT489" s="8">
        <v>71.84</v>
      </c>
      <c r="RU489" s="8">
        <v>0.04</v>
      </c>
      <c r="RV489" s="8">
        <v>71.34</v>
      </c>
      <c r="RW489" s="8">
        <v>0.08</v>
      </c>
      <c r="RX489" s="8">
        <v>72.27</v>
      </c>
      <c r="RY489" s="8">
        <v>0.05</v>
      </c>
      <c r="RZ489" s="8">
        <v>71.84</v>
      </c>
      <c r="SA489" s="8">
        <v>0.05</v>
      </c>
      <c r="SB489" s="8">
        <v>72.239999999999995</v>
      </c>
      <c r="SC489" s="8">
        <v>7.0000000000000007E-2</v>
      </c>
      <c r="SD489" s="8">
        <v>72.91</v>
      </c>
      <c r="SE489" s="8">
        <v>0.04</v>
      </c>
      <c r="SF489" s="8">
        <v>73.180000000000007</v>
      </c>
      <c r="SG489" s="8">
        <v>0.05</v>
      </c>
      <c r="SH489" s="8">
        <v>72.38</v>
      </c>
      <c r="SI489" s="8">
        <v>0.05</v>
      </c>
      <c r="SJ489" s="8">
        <v>73.08</v>
      </c>
      <c r="SK489" s="8">
        <v>0.06</v>
      </c>
      <c r="SL489" s="8">
        <v>74.89</v>
      </c>
      <c r="SM489" s="8">
        <v>0.02</v>
      </c>
      <c r="SN489" s="8">
        <v>74.87</v>
      </c>
      <c r="SO489" s="8">
        <v>0.02</v>
      </c>
      <c r="SP489" s="8">
        <v>74.8</v>
      </c>
      <c r="SQ489" s="8">
        <v>0.02</v>
      </c>
      <c r="SR489" s="8">
        <v>73.959999999999994</v>
      </c>
      <c r="SS489" s="8">
        <v>0.15</v>
      </c>
      <c r="ST489" s="8">
        <v>75.05</v>
      </c>
      <c r="SU489" s="8">
        <v>0.02</v>
      </c>
      <c r="SV489" s="8">
        <v>74.81</v>
      </c>
      <c r="SW489" s="8">
        <v>0.03</v>
      </c>
      <c r="SX489" s="8">
        <v>70.56</v>
      </c>
      <c r="SY489" s="8">
        <v>0.09</v>
      </c>
      <c r="SZ489" s="8">
        <v>69.14</v>
      </c>
      <c r="TA489" s="8">
        <v>7.0000000000000007E-2</v>
      </c>
      <c r="TD489" s="8">
        <v>73.66</v>
      </c>
      <c r="TE489" s="8">
        <v>0.05</v>
      </c>
      <c r="TF489" s="8">
        <v>75.94</v>
      </c>
      <c r="TG489" s="8">
        <v>0.03</v>
      </c>
      <c r="TH489" s="8">
        <v>75.75</v>
      </c>
      <c r="TI489" s="8">
        <v>0.03</v>
      </c>
      <c r="TJ489" s="8">
        <v>75.11</v>
      </c>
      <c r="TK489" s="8">
        <v>0.03</v>
      </c>
      <c r="TL489" s="8">
        <v>73.599999999999994</v>
      </c>
      <c r="TN489" s="8">
        <v>75.16</v>
      </c>
      <c r="TO489" s="8">
        <v>0.02</v>
      </c>
      <c r="TP489" s="8">
        <v>68.22</v>
      </c>
      <c r="TQ489" s="8">
        <v>0.1</v>
      </c>
      <c r="TT489" s="8">
        <v>71.34</v>
      </c>
      <c r="TU489" s="8">
        <v>7.0000000000000007E-2</v>
      </c>
      <c r="TV489" s="8">
        <v>73.94</v>
      </c>
      <c r="TW489" s="8">
        <v>0.05</v>
      </c>
      <c r="TX489" s="8">
        <v>74.930000000000007</v>
      </c>
      <c r="TY489" s="8">
        <v>0.03</v>
      </c>
      <c r="WJ489" s="7" t="s">
        <v>3405</v>
      </c>
      <c r="WK489" s="8">
        <v>74.983000000000004</v>
      </c>
      <c r="WL489" s="8">
        <v>5.0000000000000001E-3</v>
      </c>
      <c r="WM489" s="8">
        <v>62.000999999999998</v>
      </c>
      <c r="WN489" s="8">
        <v>2.3E-2</v>
      </c>
      <c r="WO489" s="8">
        <v>74.067999999999998</v>
      </c>
      <c r="WP489" s="8">
        <v>6.0000000000000001E-3</v>
      </c>
      <c r="WQ489" s="8">
        <v>61.353000000000002</v>
      </c>
      <c r="WR489" s="8">
        <v>0.02</v>
      </c>
      <c r="WS489" s="8">
        <v>55.003999999999998</v>
      </c>
      <c r="WT489" s="8">
        <v>1.2999999999999999E-2</v>
      </c>
      <c r="WU489" s="8">
        <v>51.003</v>
      </c>
      <c r="WV489" s="8">
        <v>1.7999999999999999E-2</v>
      </c>
      <c r="WW489" s="8">
        <v>3081.3</v>
      </c>
      <c r="WX489" s="8">
        <v>2.4</v>
      </c>
      <c r="WY489" s="8">
        <v>2953.1</v>
      </c>
      <c r="WZ489" s="8">
        <v>2.2999999999999998</v>
      </c>
      <c r="XA489" s="8">
        <v>0.68500000000000005</v>
      </c>
      <c r="XB489" s="8">
        <v>3.0000000000000001E-3</v>
      </c>
      <c r="XC489" s="8">
        <v>-0.28000000000000003</v>
      </c>
      <c r="XD489" s="8">
        <v>2E-3</v>
      </c>
      <c r="XE489" s="8">
        <v>0.19900000000000001</v>
      </c>
      <c r="XF489" s="8">
        <v>4.0000000000000001E-3</v>
      </c>
      <c r="XG489" s="8">
        <v>1.9067000000000001</v>
      </c>
      <c r="XH489" s="8">
        <v>3.0000000000000001E-3</v>
      </c>
      <c r="XI489" s="8">
        <v>29.350999999999999</v>
      </c>
      <c r="XJ489" s="8">
        <v>1E-3</v>
      </c>
      <c r="XK489" s="8">
        <v>1685</v>
      </c>
      <c r="XL489" s="8">
        <v>10</v>
      </c>
      <c r="XM489" s="8">
        <v>1550</v>
      </c>
      <c r="XO489" s="11">
        <v>0</v>
      </c>
      <c r="XP489" s="2">
        <v>0</v>
      </c>
      <c r="XQ489" s="4">
        <v>13.03</v>
      </c>
      <c r="XR489" s="4">
        <v>0.28000000000000003</v>
      </c>
      <c r="XS489" s="45">
        <f t="shared" si="384"/>
        <v>1.3649061409448278</v>
      </c>
      <c r="XT489" s="9">
        <f t="shared" si="374"/>
        <v>13669.272187190982</v>
      </c>
      <c r="XU489" s="46">
        <f t="shared" si="375"/>
        <v>237.64781590551181</v>
      </c>
      <c r="XV489" s="9">
        <f t="shared" si="385"/>
        <v>0</v>
      </c>
      <c r="XW489" s="9">
        <f t="shared" si="376"/>
        <v>0</v>
      </c>
      <c r="XX489" s="9">
        <f t="shared" si="377"/>
        <v>13669.272187190982</v>
      </c>
      <c r="XY489" s="15">
        <f t="shared" si="378"/>
        <v>8.7853013629122876E-3</v>
      </c>
      <c r="XZ489" s="9">
        <f t="shared" si="379"/>
        <v>27.609608969980229</v>
      </c>
      <c r="YA489" s="9">
        <f t="shared" si="380"/>
        <v>72.703093859055173</v>
      </c>
      <c r="YB489" s="10">
        <v>13.02960812597582</v>
      </c>
      <c r="YC489" s="10">
        <v>13.525080009251919</v>
      </c>
      <c r="YD489" s="3">
        <v>6.981997077755331E-3</v>
      </c>
      <c r="YE489" s="9">
        <v>20.779371668164</v>
      </c>
      <c r="YF489" s="15">
        <v>8.7853013629122876E-3</v>
      </c>
      <c r="YG489" s="9">
        <v>27.609608969980229</v>
      </c>
      <c r="YH489" s="15">
        <v>8.5770083021205618E-3</v>
      </c>
      <c r="YI489" s="9">
        <v>27.158590950359045</v>
      </c>
      <c r="YJ489" s="9">
        <f t="shared" si="381"/>
        <v>74.983000000000004</v>
      </c>
      <c r="YK489" s="9">
        <f t="shared" si="382"/>
        <v>62.001008998883385</v>
      </c>
      <c r="YL489" s="9">
        <f t="shared" si="383"/>
        <v>26.825815652313977</v>
      </c>
      <c r="YM489" s="9"/>
      <c r="YN489" s="9"/>
      <c r="YO489" s="9"/>
      <c r="YP489" s="14"/>
      <c r="YQ489" s="9"/>
      <c r="YR489" s="9"/>
      <c r="YS489" s="10"/>
      <c r="YT489" s="15"/>
      <c r="YU489" s="16"/>
      <c r="YV489" s="16"/>
      <c r="YW489" s="47"/>
      <c r="YX489" s="5"/>
      <c r="YY489" s="5"/>
      <c r="YZ489" s="5"/>
      <c r="ZA489" s="5"/>
      <c r="ZB489" s="5"/>
      <c r="ZC489" s="6"/>
    </row>
    <row r="490" spans="1:679" s="8" customFormat="1" x14ac:dyDescent="0.25">
      <c r="A490" s="8">
        <v>2</v>
      </c>
      <c r="B490" s="8" t="s">
        <v>639</v>
      </c>
      <c r="C490" s="8" t="s">
        <v>640</v>
      </c>
      <c r="D490" s="8" t="s">
        <v>639</v>
      </c>
      <c r="E490" s="8" t="s">
        <v>3332</v>
      </c>
      <c r="F490" s="8" t="s">
        <v>3323</v>
      </c>
      <c r="G490" s="8" t="s">
        <v>3323</v>
      </c>
      <c r="H490" s="8" t="s">
        <v>3309</v>
      </c>
      <c r="I490" s="8" t="s">
        <v>3310</v>
      </c>
      <c r="J490" s="8" t="s">
        <v>3310</v>
      </c>
      <c r="K490" s="8">
        <v>950</v>
      </c>
      <c r="L490" s="8">
        <v>5.75</v>
      </c>
      <c r="N490" s="7">
        <v>0</v>
      </c>
      <c r="O490" s="7">
        <v>0</v>
      </c>
      <c r="P490" s="8" t="s">
        <v>3369</v>
      </c>
      <c r="Q490" s="8" t="s">
        <v>201</v>
      </c>
      <c r="R490" s="8" t="s">
        <v>641</v>
      </c>
      <c r="S490" s="8" t="s">
        <v>119</v>
      </c>
      <c r="T490" s="8" t="s">
        <v>120</v>
      </c>
      <c r="U490" s="8" t="s">
        <v>121</v>
      </c>
      <c r="V490" s="8" t="s">
        <v>3378</v>
      </c>
      <c r="W490" s="8" t="s">
        <v>3382</v>
      </c>
      <c r="X490" s="8" t="s">
        <v>3388</v>
      </c>
      <c r="Y490" s="8" t="s">
        <v>3388</v>
      </c>
      <c r="Z490" s="8" t="s">
        <v>122</v>
      </c>
      <c r="AA490" s="8" t="s">
        <v>123</v>
      </c>
      <c r="AB490" s="8" t="s">
        <v>124</v>
      </c>
      <c r="AC490" s="8" t="s">
        <v>125</v>
      </c>
      <c r="AD490" s="8" t="s">
        <v>126</v>
      </c>
      <c r="AE490" s="8" t="s">
        <v>3393</v>
      </c>
      <c r="AF490" s="8" t="s">
        <v>127</v>
      </c>
      <c r="AG490" s="8">
        <v>75</v>
      </c>
      <c r="AH490" s="8">
        <v>62</v>
      </c>
      <c r="AI490" s="8">
        <v>55</v>
      </c>
      <c r="AJ490" s="8">
        <v>51</v>
      </c>
      <c r="AK490" s="8">
        <v>6.4</v>
      </c>
      <c r="AL490" s="8">
        <v>6.2</v>
      </c>
      <c r="AM490" s="8">
        <v>6.4</v>
      </c>
      <c r="AN490" s="8">
        <v>6.2</v>
      </c>
      <c r="AO490" s="8">
        <v>459.6</v>
      </c>
      <c r="AP490" s="8">
        <v>0</v>
      </c>
      <c r="AQ490" s="8">
        <v>3.6</v>
      </c>
      <c r="AR490" s="8">
        <v>0</v>
      </c>
      <c r="AS490" s="8">
        <v>6401</v>
      </c>
      <c r="AT490" s="8">
        <v>17</v>
      </c>
      <c r="AU490" s="8">
        <v>5963</v>
      </c>
      <c r="AV490" s="8">
        <v>69</v>
      </c>
      <c r="AW490" s="8">
        <v>4772</v>
      </c>
      <c r="AX490" s="8">
        <v>75</v>
      </c>
      <c r="AY490" s="8">
        <v>11178</v>
      </c>
      <c r="AZ490" s="8">
        <v>80</v>
      </c>
      <c r="BA490" s="8">
        <v>6.5869180910000003</v>
      </c>
      <c r="BB490" s="8">
        <v>944</v>
      </c>
      <c r="BC490" s="8">
        <v>1560</v>
      </c>
      <c r="BE490" s="8">
        <v>3.7719505010000001</v>
      </c>
      <c r="CO490" s="8" t="s">
        <v>642</v>
      </c>
      <c r="CP490" s="8" t="s">
        <v>224</v>
      </c>
      <c r="CQ490" s="8">
        <v>74.983999999999995</v>
      </c>
      <c r="CR490" s="8">
        <v>6.0000000000000001E-3</v>
      </c>
      <c r="CS490" s="8">
        <v>61.996000000000002</v>
      </c>
      <c r="CT490" s="8">
        <v>2.1000000000000001E-2</v>
      </c>
      <c r="CU490" s="8">
        <v>55.003999999999998</v>
      </c>
      <c r="CV490" s="8">
        <v>0.01</v>
      </c>
      <c r="CW490" s="8">
        <v>51.006</v>
      </c>
      <c r="CX490" s="8">
        <v>1.7999999999999999E-2</v>
      </c>
      <c r="CY490" s="8">
        <v>75.069999999999993</v>
      </c>
      <c r="CZ490" s="8">
        <v>0.02</v>
      </c>
      <c r="DA490" s="8">
        <v>73.31</v>
      </c>
      <c r="DB490" s="8">
        <v>0.02</v>
      </c>
      <c r="DC490" s="8">
        <v>73.45</v>
      </c>
      <c r="DD490" s="8">
        <v>0</v>
      </c>
      <c r="DE490" s="8">
        <v>0.20100000000000001</v>
      </c>
      <c r="DF490" s="8">
        <v>5.0000000000000001E-3</v>
      </c>
      <c r="DG490" s="8">
        <v>1.9399</v>
      </c>
      <c r="DH490" s="8">
        <v>3.5000000000000001E-3</v>
      </c>
      <c r="DI490" s="8">
        <v>6401</v>
      </c>
      <c r="DJ490" s="8">
        <v>17</v>
      </c>
      <c r="DK490" s="8">
        <v>4772</v>
      </c>
      <c r="DL490" s="8">
        <v>75</v>
      </c>
      <c r="DM490" s="8">
        <v>6.5869999999999997</v>
      </c>
      <c r="DN490" s="8">
        <v>6.2E-2</v>
      </c>
      <c r="DU490" s="8">
        <v>459.6</v>
      </c>
      <c r="DV490" s="8">
        <v>2</v>
      </c>
      <c r="DW490" s="8">
        <v>460.2</v>
      </c>
      <c r="DX490" s="8">
        <v>2</v>
      </c>
      <c r="DY490" s="8">
        <v>460.4</v>
      </c>
      <c r="DZ490" s="8">
        <v>2</v>
      </c>
      <c r="EA490" s="8">
        <v>3.6</v>
      </c>
      <c r="EB490" s="8">
        <v>0</v>
      </c>
      <c r="EC490" s="8">
        <v>3.2</v>
      </c>
      <c r="ED490" s="8">
        <v>0</v>
      </c>
      <c r="EE490" s="8">
        <v>3.4</v>
      </c>
      <c r="EF490" s="8">
        <v>0</v>
      </c>
      <c r="EG490" s="8">
        <v>1558.7</v>
      </c>
      <c r="EH490" s="8">
        <v>14.6</v>
      </c>
      <c r="EI490" s="8">
        <v>1117.5</v>
      </c>
      <c r="EJ490" s="8">
        <v>18.600000000000001</v>
      </c>
      <c r="EK490" s="8">
        <v>138.30000000000001</v>
      </c>
      <c r="EL490" s="8">
        <v>9.8000000000000007</v>
      </c>
      <c r="EM490" s="8">
        <v>460</v>
      </c>
      <c r="EO490" s="8">
        <v>460</v>
      </c>
      <c r="EQ490" s="8">
        <v>459</v>
      </c>
      <c r="ES490" s="8">
        <v>3.1</v>
      </c>
      <c r="EU490" s="8">
        <v>3.2</v>
      </c>
      <c r="EW490" s="8">
        <v>3.1</v>
      </c>
      <c r="EY490" s="8">
        <v>0.55000000000000004</v>
      </c>
      <c r="FW490" s="8">
        <v>0.5</v>
      </c>
      <c r="FY490" s="8">
        <v>0</v>
      </c>
      <c r="GA490" s="8">
        <v>0</v>
      </c>
      <c r="GC490" s="8">
        <v>85</v>
      </c>
      <c r="GE490" s="8">
        <v>1645</v>
      </c>
      <c r="GT490" s="8">
        <v>96.14</v>
      </c>
      <c r="GU490" s="8">
        <v>0.06</v>
      </c>
      <c r="GV490" s="8">
        <v>58.6</v>
      </c>
      <c r="GW490" s="8">
        <v>0.03</v>
      </c>
      <c r="GX490" s="8">
        <v>56.85</v>
      </c>
      <c r="GY490" s="8">
        <v>0.03</v>
      </c>
      <c r="GZ490" s="8">
        <v>-1.75</v>
      </c>
      <c r="HA490" s="8">
        <v>0.04</v>
      </c>
      <c r="HB490" s="8">
        <v>96.7</v>
      </c>
      <c r="HC490" s="8">
        <v>0.02</v>
      </c>
      <c r="HD490" s="8">
        <v>60.3</v>
      </c>
      <c r="HE490" s="8">
        <v>0.01</v>
      </c>
      <c r="HF490" s="8">
        <v>57.16</v>
      </c>
      <c r="HG490" s="8">
        <v>0.01</v>
      </c>
      <c r="HH490" s="8">
        <v>-3.13</v>
      </c>
      <c r="HI490" s="8">
        <v>0.02</v>
      </c>
      <c r="HL490" s="8">
        <v>72.39</v>
      </c>
      <c r="HM490" s="8">
        <v>0.01</v>
      </c>
      <c r="HR490" s="8">
        <v>96.14</v>
      </c>
      <c r="HS490" s="8">
        <v>0.02</v>
      </c>
      <c r="HT490" s="8">
        <v>71.88</v>
      </c>
      <c r="HU490" s="8">
        <v>0.01</v>
      </c>
      <c r="HV490" s="8">
        <v>56.85</v>
      </c>
      <c r="HW490" s="8">
        <v>0.01</v>
      </c>
      <c r="HX490" s="8">
        <v>15.03</v>
      </c>
      <c r="HY490" s="8">
        <v>0.02</v>
      </c>
      <c r="HZ490" s="8">
        <v>96.05</v>
      </c>
      <c r="IA490" s="8">
        <v>0.02</v>
      </c>
      <c r="IB490" s="8">
        <v>62.6</v>
      </c>
      <c r="IC490" s="8">
        <v>0.02</v>
      </c>
      <c r="ID490" s="8">
        <v>56.8</v>
      </c>
      <c r="IE490" s="8">
        <v>0.01</v>
      </c>
      <c r="IF490" s="8">
        <v>5.79</v>
      </c>
      <c r="IG490" s="8">
        <v>0.02</v>
      </c>
      <c r="KB490" s="8">
        <v>96.95</v>
      </c>
      <c r="KC490" s="8">
        <v>0.02</v>
      </c>
      <c r="KD490" s="8">
        <v>61.06</v>
      </c>
      <c r="KE490" s="8">
        <v>0.06</v>
      </c>
      <c r="KF490" s="8">
        <v>57.3</v>
      </c>
      <c r="KG490" s="8">
        <v>0.02</v>
      </c>
      <c r="KH490" s="8">
        <v>3.75</v>
      </c>
      <c r="KI490" s="8">
        <v>0.06</v>
      </c>
      <c r="KJ490" s="8">
        <v>97.31</v>
      </c>
      <c r="KK490" s="8">
        <v>0.05</v>
      </c>
      <c r="KL490" s="8">
        <v>57.51</v>
      </c>
      <c r="KM490" s="8">
        <v>0.03</v>
      </c>
      <c r="KN490" s="8">
        <v>-0.28000000000000003</v>
      </c>
      <c r="KO490" s="8">
        <v>0.22</v>
      </c>
      <c r="KR490" s="8">
        <v>73.2</v>
      </c>
      <c r="KS490" s="8">
        <v>0.14000000000000001</v>
      </c>
      <c r="KX490" s="8">
        <v>96.83</v>
      </c>
      <c r="KY490" s="8">
        <v>0.04</v>
      </c>
      <c r="KZ490" s="8">
        <v>57.24</v>
      </c>
      <c r="LA490" s="8">
        <v>0.02</v>
      </c>
      <c r="LB490" s="8">
        <v>14.71</v>
      </c>
      <c r="LC490" s="8">
        <v>0.03</v>
      </c>
      <c r="LD490" s="8">
        <v>96.57</v>
      </c>
      <c r="LE490" s="8">
        <v>0.02</v>
      </c>
      <c r="LF490" s="8">
        <v>61.98</v>
      </c>
      <c r="LG490" s="8">
        <v>0.01</v>
      </c>
      <c r="LH490" s="8">
        <v>57.1</v>
      </c>
      <c r="LI490" s="8">
        <v>0.01</v>
      </c>
      <c r="LJ490" s="8">
        <v>4.88</v>
      </c>
      <c r="LK490" s="8">
        <v>0.02</v>
      </c>
      <c r="LL490" s="8">
        <v>61.83</v>
      </c>
      <c r="LM490" s="8">
        <v>7.0000000000000007E-2</v>
      </c>
      <c r="MP490" s="8">
        <v>60.81</v>
      </c>
      <c r="MQ490" s="8">
        <v>0.02</v>
      </c>
      <c r="MR490" s="8">
        <v>61.12</v>
      </c>
      <c r="MS490" s="8">
        <v>0.02</v>
      </c>
      <c r="MT490" s="8">
        <v>61.83</v>
      </c>
      <c r="MU490" s="8">
        <v>7.0000000000000007E-2</v>
      </c>
      <c r="MV490" s="8">
        <v>62.27</v>
      </c>
      <c r="MW490" s="8">
        <v>0.03</v>
      </c>
      <c r="MX490" s="8">
        <v>73.52</v>
      </c>
      <c r="MY490" s="8">
        <v>0.02</v>
      </c>
      <c r="MZ490" s="8">
        <v>72.91</v>
      </c>
      <c r="NA490" s="8">
        <v>0.02</v>
      </c>
      <c r="NB490" s="8">
        <v>72.69</v>
      </c>
      <c r="NC490" s="8">
        <v>0.02</v>
      </c>
      <c r="ND490" s="8">
        <v>73.819999999999993</v>
      </c>
      <c r="NE490" s="8">
        <v>0.01</v>
      </c>
      <c r="NF490" s="8">
        <v>73.78</v>
      </c>
      <c r="NG490" s="8">
        <v>0.02</v>
      </c>
      <c r="NJ490" s="8">
        <v>57.67</v>
      </c>
      <c r="NK490" s="8">
        <v>0.02</v>
      </c>
      <c r="NL490" s="8">
        <v>72.62</v>
      </c>
      <c r="NM490" s="8">
        <v>0.02</v>
      </c>
      <c r="NN490" s="8">
        <v>72.5</v>
      </c>
      <c r="NO490" s="8">
        <v>0.01</v>
      </c>
      <c r="NP490" s="8">
        <v>62.51</v>
      </c>
      <c r="NQ490" s="8">
        <v>0.02</v>
      </c>
      <c r="NR490" s="8">
        <v>61.75</v>
      </c>
      <c r="NS490" s="8">
        <v>0.05</v>
      </c>
      <c r="NT490" s="8">
        <v>58.01</v>
      </c>
      <c r="NU490" s="8">
        <v>0.15</v>
      </c>
      <c r="NV490" s="8">
        <v>73.739999999999995</v>
      </c>
      <c r="NW490" s="8">
        <v>0.13</v>
      </c>
      <c r="NX490" s="8">
        <v>73.31</v>
      </c>
      <c r="NY490" s="8">
        <v>0.01</v>
      </c>
      <c r="NZ490" s="8">
        <v>64.06</v>
      </c>
      <c r="OA490" s="8">
        <v>0.04</v>
      </c>
      <c r="OB490" s="8">
        <v>72.39</v>
      </c>
      <c r="OC490" s="8">
        <v>0.01</v>
      </c>
      <c r="OD490" s="8">
        <v>73.2</v>
      </c>
      <c r="OE490" s="8">
        <v>0.14000000000000001</v>
      </c>
      <c r="OF490" s="8">
        <v>55.7</v>
      </c>
      <c r="OG490" s="8">
        <v>0.02</v>
      </c>
      <c r="OH490" s="8">
        <v>60.4</v>
      </c>
      <c r="OI490" s="8">
        <v>0.02</v>
      </c>
      <c r="OJ490" s="8">
        <v>62.06</v>
      </c>
      <c r="OK490" s="8">
        <v>0.02</v>
      </c>
      <c r="OL490" s="8">
        <v>58.97</v>
      </c>
      <c r="OM490" s="8">
        <v>0.06</v>
      </c>
      <c r="ON490" s="8">
        <v>60</v>
      </c>
      <c r="OO490" s="8">
        <v>0.08</v>
      </c>
      <c r="OP490" s="8">
        <v>61.12</v>
      </c>
      <c r="OQ490" s="8">
        <v>0.02</v>
      </c>
      <c r="OR490" s="8">
        <v>62.27</v>
      </c>
      <c r="OS490" s="8">
        <v>0.03</v>
      </c>
      <c r="PJ490" s="8">
        <v>58.6</v>
      </c>
      <c r="PK490" s="8">
        <v>0.03</v>
      </c>
      <c r="PL490" s="8">
        <v>57.79</v>
      </c>
      <c r="PM490" s="8">
        <v>0.22</v>
      </c>
      <c r="PN490" s="8">
        <v>60.81</v>
      </c>
      <c r="PO490" s="8">
        <v>0.02</v>
      </c>
      <c r="PP490" s="8">
        <v>61.83</v>
      </c>
      <c r="PQ490" s="8">
        <v>7.0000000000000007E-2</v>
      </c>
      <c r="QH490" s="8">
        <v>71.95</v>
      </c>
      <c r="QI490" s="8">
        <v>0.03</v>
      </c>
      <c r="QV490" s="8">
        <v>60.7</v>
      </c>
      <c r="QW490" s="8">
        <v>0.01</v>
      </c>
      <c r="QX490" s="8">
        <v>56.84</v>
      </c>
      <c r="QY490" s="8">
        <v>0.14000000000000001</v>
      </c>
      <c r="QZ490" s="8">
        <v>55.97</v>
      </c>
      <c r="RA490" s="8">
        <v>0.06</v>
      </c>
      <c r="RB490" s="8">
        <v>75.510000000000005</v>
      </c>
      <c r="RC490" s="8">
        <v>0.02</v>
      </c>
      <c r="RD490" s="8">
        <v>73.260000000000005</v>
      </c>
      <c r="RE490" s="8">
        <v>0.03</v>
      </c>
      <c r="RF490" s="8">
        <v>74.92</v>
      </c>
      <c r="RG490" s="8">
        <v>0.02</v>
      </c>
      <c r="RH490" s="8">
        <v>74.349999999999994</v>
      </c>
      <c r="RI490" s="8">
        <v>0.04</v>
      </c>
      <c r="RJ490" s="8">
        <v>75.94</v>
      </c>
      <c r="RK490" s="8">
        <v>1.36</v>
      </c>
      <c r="RL490" s="8">
        <v>75.92</v>
      </c>
      <c r="RM490" s="8">
        <v>0.02</v>
      </c>
      <c r="RN490" s="8">
        <v>75.540000000000006</v>
      </c>
      <c r="RO490" s="8">
        <v>0.02</v>
      </c>
      <c r="RP490" s="8">
        <v>67.58</v>
      </c>
      <c r="RQ490" s="8">
        <v>0.1</v>
      </c>
      <c r="RR490" s="8">
        <v>70.39</v>
      </c>
      <c r="RS490" s="8">
        <v>0.25</v>
      </c>
      <c r="RT490" s="8">
        <v>71.58</v>
      </c>
      <c r="RU490" s="8">
        <v>7.0000000000000007E-2</v>
      </c>
      <c r="RV490" s="8">
        <v>69.5</v>
      </c>
      <c r="RW490" s="8">
        <v>0.12</v>
      </c>
      <c r="RX490" s="8">
        <v>67.510000000000005</v>
      </c>
      <c r="RY490" s="8">
        <v>0.1</v>
      </c>
      <c r="RZ490" s="8">
        <v>70.510000000000005</v>
      </c>
      <c r="SA490" s="8">
        <v>0.09</v>
      </c>
      <c r="SB490" s="8">
        <v>71.31</v>
      </c>
      <c r="SC490" s="8">
        <v>0.04</v>
      </c>
      <c r="SD490" s="8">
        <v>70.989999999999995</v>
      </c>
      <c r="SE490" s="8">
        <v>0.04</v>
      </c>
      <c r="SF490" s="8">
        <v>68.77</v>
      </c>
      <c r="SG490" s="8">
        <v>0.11</v>
      </c>
      <c r="SH490" s="8">
        <v>69.989999999999995</v>
      </c>
      <c r="SI490" s="8">
        <v>0.09</v>
      </c>
      <c r="SJ490" s="8">
        <v>68.56</v>
      </c>
      <c r="SK490" s="8">
        <v>0.12</v>
      </c>
      <c r="SL490" s="8">
        <v>74.77</v>
      </c>
      <c r="SM490" s="8">
        <v>0.02</v>
      </c>
      <c r="SN490" s="8">
        <v>74.62</v>
      </c>
      <c r="SO490" s="8">
        <v>0.03</v>
      </c>
      <c r="SP490" s="8">
        <v>74.64</v>
      </c>
      <c r="SQ490" s="8">
        <v>0.02</v>
      </c>
      <c r="SR490" s="8">
        <v>74.55</v>
      </c>
      <c r="SS490" s="8">
        <v>0.02</v>
      </c>
      <c r="ST490" s="8">
        <v>75</v>
      </c>
      <c r="SU490" s="8">
        <v>0.03</v>
      </c>
      <c r="SV490" s="8">
        <v>74.790000000000006</v>
      </c>
      <c r="SW490" s="8">
        <v>0.02</v>
      </c>
      <c r="SX490" s="8">
        <v>71.55</v>
      </c>
      <c r="SY490" s="8">
        <v>0.14000000000000001</v>
      </c>
      <c r="SZ490" s="8">
        <v>69.040000000000006</v>
      </c>
      <c r="TA490" s="8">
        <v>0.1</v>
      </c>
      <c r="TD490" s="8">
        <v>73.569999999999993</v>
      </c>
      <c r="TE490" s="8">
        <v>0.05</v>
      </c>
      <c r="TF490" s="8">
        <v>75.900000000000006</v>
      </c>
      <c r="TG490" s="8">
        <v>0.03</v>
      </c>
      <c r="TH490" s="8">
        <v>75.72</v>
      </c>
      <c r="TI490" s="8">
        <v>0.02</v>
      </c>
      <c r="TJ490" s="8">
        <v>75.11</v>
      </c>
      <c r="TK490" s="8">
        <v>0.03</v>
      </c>
      <c r="TL490" s="8">
        <v>73.72</v>
      </c>
      <c r="TN490" s="8">
        <v>75.150000000000006</v>
      </c>
      <c r="TO490" s="8">
        <v>0.02</v>
      </c>
      <c r="TP490" s="8">
        <v>65.010000000000005</v>
      </c>
      <c r="TQ490" s="8">
        <v>0.08</v>
      </c>
      <c r="TT490" s="8">
        <v>66.19</v>
      </c>
      <c r="TU490" s="8">
        <v>0.1</v>
      </c>
      <c r="TV490" s="8">
        <v>68.260000000000005</v>
      </c>
      <c r="TW490" s="8">
        <v>0.12</v>
      </c>
      <c r="TX490" s="8">
        <v>74.75</v>
      </c>
      <c r="TY490" s="8">
        <v>0.03</v>
      </c>
      <c r="WJ490" s="7" t="s">
        <v>3405</v>
      </c>
      <c r="WK490" s="8">
        <v>74.983999999999995</v>
      </c>
      <c r="WL490" s="8">
        <v>6.0000000000000001E-3</v>
      </c>
      <c r="WM490" s="8">
        <v>61.996000000000002</v>
      </c>
      <c r="WN490" s="8">
        <v>2.1000000000000001E-2</v>
      </c>
      <c r="WO490" s="8">
        <v>73.090999999999994</v>
      </c>
      <c r="WP490" s="8">
        <v>3.0000000000000001E-3</v>
      </c>
      <c r="WQ490" s="8">
        <v>60.850999999999999</v>
      </c>
      <c r="WR490" s="8">
        <v>2.1000000000000001E-2</v>
      </c>
      <c r="WS490" s="8">
        <v>55.003999999999998</v>
      </c>
      <c r="WT490" s="8">
        <v>0.01</v>
      </c>
      <c r="WU490" s="8">
        <v>51.006</v>
      </c>
      <c r="WV490" s="8">
        <v>1.7999999999999999E-2</v>
      </c>
      <c r="WW490" s="8">
        <v>3104.6</v>
      </c>
      <c r="WX490" s="8">
        <v>2.8</v>
      </c>
      <c r="WY490" s="8">
        <v>2982.7</v>
      </c>
      <c r="WZ490" s="8">
        <v>2.7</v>
      </c>
      <c r="XA490" s="8">
        <v>0.66900000000000004</v>
      </c>
      <c r="XB490" s="8">
        <v>4.0000000000000001E-3</v>
      </c>
      <c r="XC490" s="8">
        <v>-0.254</v>
      </c>
      <c r="XD490" s="8">
        <v>2E-3</v>
      </c>
      <c r="XE490" s="8">
        <v>0.20100000000000001</v>
      </c>
      <c r="XF490" s="8">
        <v>5.0000000000000001E-3</v>
      </c>
      <c r="XG490" s="8">
        <v>1.9399</v>
      </c>
      <c r="XH490" s="8">
        <v>3.5000000000000001E-3</v>
      </c>
      <c r="XI490" s="8">
        <v>29.373000000000001</v>
      </c>
      <c r="XJ490" s="8">
        <v>1E-3</v>
      </c>
      <c r="XK490" s="8">
        <v>1697</v>
      </c>
      <c r="XL490" s="8">
        <v>11</v>
      </c>
      <c r="XM490" s="8">
        <v>1560</v>
      </c>
      <c r="XO490" s="1">
        <v>2.6176176176176208E-2</v>
      </c>
      <c r="XP490" s="2">
        <v>78.075680680680776</v>
      </c>
      <c r="XQ490" s="4">
        <v>13.03</v>
      </c>
      <c r="XR490" s="4">
        <v>0.254</v>
      </c>
      <c r="XS490" s="45">
        <f t="shared" si="384"/>
        <v>1.3657322062523487</v>
      </c>
      <c r="XT490" s="9">
        <f t="shared" si="374"/>
        <v>13798.665546326552</v>
      </c>
      <c r="XU490" s="46">
        <f t="shared" si="375"/>
        <v>234.42331020472443</v>
      </c>
      <c r="XV490" s="9">
        <f t="shared" si="385"/>
        <v>78.074543761606364</v>
      </c>
      <c r="XW490" s="9">
        <f t="shared" si="376"/>
        <v>359.52487006743343</v>
      </c>
      <c r="XX490" s="9">
        <f t="shared" si="377"/>
        <v>13439.14067625912</v>
      </c>
      <c r="XY490" s="15">
        <f t="shared" si="378"/>
        <v>8.734916627628939E-3</v>
      </c>
      <c r="XZ490" s="9">
        <f t="shared" si="379"/>
        <v>27.428163885198611</v>
      </c>
      <c r="YA490" s="9">
        <f t="shared" si="380"/>
        <v>71.725267793747648</v>
      </c>
      <c r="YB490" s="10">
        <v>13.029620523380622</v>
      </c>
      <c r="YC490" s="10">
        <v>13.499566271434846</v>
      </c>
      <c r="YD490" s="3">
        <v>6.9835912360725243E-3</v>
      </c>
      <c r="YE490" s="9">
        <v>20.781102002315873</v>
      </c>
      <c r="YF490" s="15">
        <v>8.7817682120429185E-3</v>
      </c>
      <c r="YG490" s="9">
        <v>27.605986568757185</v>
      </c>
      <c r="YH490" s="15">
        <v>8.4827740380179154E-3</v>
      </c>
      <c r="YI490" s="9">
        <v>26.817349664459474</v>
      </c>
      <c r="YJ490" s="9">
        <f t="shared" si="381"/>
        <v>74.465080005805163</v>
      </c>
      <c r="YK490" s="9">
        <f t="shared" si="382"/>
        <v>61.738330473805256</v>
      </c>
      <c r="YL490" s="9">
        <f t="shared" si="383"/>
        <v>26.484430107179186</v>
      </c>
      <c r="YM490" s="9"/>
      <c r="YN490" s="9"/>
      <c r="YO490" s="9"/>
      <c r="YP490" s="14"/>
      <c r="YQ490" s="9"/>
      <c r="YR490" s="9"/>
      <c r="YS490" s="10"/>
      <c r="YT490" s="15"/>
      <c r="YU490" s="16"/>
      <c r="YV490" s="16"/>
      <c r="YW490" s="47"/>
      <c r="YX490" s="5"/>
      <c r="YY490" s="5"/>
      <c r="YZ490" s="5"/>
      <c r="ZA490" s="5"/>
      <c r="ZB490" s="5"/>
      <c r="ZC490" s="6"/>
    </row>
    <row r="491" spans="1:679" s="8" customFormat="1" x14ac:dyDescent="0.25">
      <c r="A491" s="8">
        <v>2</v>
      </c>
      <c r="B491" s="8" t="s">
        <v>643</v>
      </c>
      <c r="C491" s="8" t="s">
        <v>644</v>
      </c>
      <c r="D491" s="8" t="s">
        <v>643</v>
      </c>
      <c r="E491" s="8" t="s">
        <v>3314</v>
      </c>
      <c r="F491" s="8" t="s">
        <v>3323</v>
      </c>
      <c r="G491" s="8" t="s">
        <v>3323</v>
      </c>
      <c r="H491" s="8" t="s">
        <v>3309</v>
      </c>
      <c r="I491" s="8" t="s">
        <v>3310</v>
      </c>
      <c r="J491" s="8" t="s">
        <v>3310</v>
      </c>
      <c r="K491" s="8">
        <v>950</v>
      </c>
      <c r="L491" s="8">
        <v>5.75</v>
      </c>
      <c r="N491" s="7">
        <v>0</v>
      </c>
      <c r="O491" s="7">
        <v>0</v>
      </c>
      <c r="P491" s="8" t="s">
        <v>3369</v>
      </c>
      <c r="Q491" s="8" t="s">
        <v>201</v>
      </c>
      <c r="R491" s="8" t="s">
        <v>645</v>
      </c>
      <c r="S491" s="8" t="s">
        <v>119</v>
      </c>
      <c r="T491" s="8" t="s">
        <v>120</v>
      </c>
      <c r="U491" s="8" t="s">
        <v>450</v>
      </c>
      <c r="V491" s="8" t="s">
        <v>3378</v>
      </c>
      <c r="W491" s="8" t="s">
        <v>3383</v>
      </c>
      <c r="X491" s="8" t="s">
        <v>3388</v>
      </c>
      <c r="Y491" s="8" t="s">
        <v>3388</v>
      </c>
      <c r="Z491" s="8" t="s">
        <v>122</v>
      </c>
      <c r="AA491" s="8" t="s">
        <v>123</v>
      </c>
      <c r="AB491" s="8" t="s">
        <v>124</v>
      </c>
      <c r="AC491" s="8" t="s">
        <v>125</v>
      </c>
      <c r="AD491" s="8" t="s">
        <v>126</v>
      </c>
      <c r="AE491" s="8" t="s">
        <v>3393</v>
      </c>
      <c r="AF491" s="8" t="s">
        <v>127</v>
      </c>
      <c r="AG491" s="8">
        <v>75</v>
      </c>
      <c r="AH491" s="8">
        <v>62</v>
      </c>
      <c r="AI491" s="8">
        <v>55</v>
      </c>
      <c r="AJ491" s="8">
        <v>51</v>
      </c>
      <c r="AK491" s="8">
        <v>6.4</v>
      </c>
      <c r="AL491" s="8">
        <v>6.2</v>
      </c>
      <c r="AM491" s="8">
        <v>6.4</v>
      </c>
      <c r="AN491" s="8">
        <v>6.2</v>
      </c>
      <c r="AO491" s="8">
        <v>460</v>
      </c>
      <c r="AP491" s="8">
        <v>0</v>
      </c>
      <c r="AQ491" s="8">
        <v>3.6</v>
      </c>
      <c r="AR491" s="8">
        <v>0</v>
      </c>
      <c r="AS491" s="8">
        <v>1034</v>
      </c>
      <c r="AT491" s="8">
        <v>25</v>
      </c>
      <c r="AU491" s="8">
        <v>639</v>
      </c>
      <c r="AV491" s="8">
        <v>109</v>
      </c>
      <c r="AW491" s="8">
        <v>2384</v>
      </c>
      <c r="AX491" s="8">
        <v>74</v>
      </c>
      <c r="AY491" s="8">
        <v>3421</v>
      </c>
      <c r="AZ491" s="8">
        <v>73</v>
      </c>
      <c r="BA491" s="8">
        <v>2.041169451</v>
      </c>
      <c r="BB491" s="8">
        <v>945</v>
      </c>
      <c r="BC491" s="8">
        <v>1520</v>
      </c>
      <c r="BE491" s="8">
        <v>0.61694510700000005</v>
      </c>
      <c r="CO491" s="8" t="s">
        <v>646</v>
      </c>
      <c r="CP491" s="8" t="s">
        <v>234</v>
      </c>
      <c r="CQ491" s="8">
        <v>74.989000000000004</v>
      </c>
      <c r="CR491" s="8">
        <v>0.01</v>
      </c>
      <c r="CS491" s="8">
        <v>61.993000000000002</v>
      </c>
      <c r="CT491" s="8">
        <v>1.9E-2</v>
      </c>
      <c r="CU491" s="8">
        <v>54.993000000000002</v>
      </c>
      <c r="CV491" s="8">
        <v>8.9999999999999993E-3</v>
      </c>
      <c r="CW491" s="8">
        <v>51.000999999999998</v>
      </c>
      <c r="CX491" s="8">
        <v>1.4999999999999999E-2</v>
      </c>
      <c r="CY491" s="8">
        <v>74.959999999999994</v>
      </c>
      <c r="CZ491" s="8">
        <v>0.04</v>
      </c>
      <c r="DA491" s="8">
        <v>74.790000000000006</v>
      </c>
      <c r="DB491" s="8">
        <v>0.04</v>
      </c>
      <c r="DC491" s="8">
        <v>74.77</v>
      </c>
      <c r="DD491" s="8">
        <v>0.01</v>
      </c>
      <c r="DE491" s="8">
        <v>0.19600000000000001</v>
      </c>
      <c r="DF491" s="8">
        <v>4.0000000000000001E-3</v>
      </c>
      <c r="DG491" s="8">
        <v>1.877</v>
      </c>
      <c r="DH491" s="8">
        <v>2.3999999999999998E-3</v>
      </c>
      <c r="DI491" s="8">
        <v>1034</v>
      </c>
      <c r="DJ491" s="8">
        <v>25</v>
      </c>
      <c r="DK491" s="8">
        <v>2384</v>
      </c>
      <c r="DL491" s="8">
        <v>74</v>
      </c>
      <c r="DM491" s="8">
        <v>2.0409999999999999</v>
      </c>
      <c r="DN491" s="8">
        <v>4.4999999999999998E-2</v>
      </c>
      <c r="DU491" s="8">
        <v>460</v>
      </c>
      <c r="DV491" s="8">
        <v>2</v>
      </c>
      <c r="DW491" s="8">
        <v>461.4</v>
      </c>
      <c r="DX491" s="8">
        <v>2</v>
      </c>
      <c r="DY491" s="8">
        <v>460</v>
      </c>
      <c r="DZ491" s="8">
        <v>2</v>
      </c>
      <c r="EA491" s="8">
        <v>3.6</v>
      </c>
      <c r="EB491" s="8">
        <v>0</v>
      </c>
      <c r="EC491" s="8">
        <v>3.1</v>
      </c>
      <c r="ED491" s="8">
        <v>0</v>
      </c>
      <c r="EE491" s="8">
        <v>3.4</v>
      </c>
      <c r="EF491" s="8">
        <v>0</v>
      </c>
      <c r="EG491" s="8">
        <v>1574.5</v>
      </c>
      <c r="EH491" s="8">
        <v>14</v>
      </c>
      <c r="EI491" s="8">
        <v>1096.4000000000001</v>
      </c>
      <c r="EJ491" s="8">
        <v>17.8</v>
      </c>
      <c r="EK491" s="8">
        <v>101.2</v>
      </c>
      <c r="EL491" s="8">
        <v>10.3</v>
      </c>
      <c r="EM491" s="8">
        <v>460</v>
      </c>
      <c r="EO491" s="8">
        <v>460</v>
      </c>
      <c r="EQ491" s="8">
        <v>460</v>
      </c>
      <c r="ES491" s="8">
        <v>3.1</v>
      </c>
      <c r="EU491" s="8">
        <v>3.2</v>
      </c>
      <c r="EW491" s="8">
        <v>3.1</v>
      </c>
      <c r="EY491" s="8">
        <v>0.56000000000000005</v>
      </c>
      <c r="FW491" s="8">
        <v>0.4</v>
      </c>
      <c r="FY491" s="8">
        <v>0</v>
      </c>
      <c r="GA491" s="8">
        <v>0</v>
      </c>
      <c r="GC491" s="8">
        <v>85</v>
      </c>
      <c r="GE491" s="8">
        <v>1605</v>
      </c>
      <c r="GT491" s="8">
        <v>96.63</v>
      </c>
      <c r="GU491" s="8">
        <v>0.01</v>
      </c>
      <c r="GV491" s="8">
        <v>57.59</v>
      </c>
      <c r="GW491" s="8">
        <v>0.04</v>
      </c>
      <c r="GX491" s="8">
        <v>57.1</v>
      </c>
      <c r="GY491" s="8">
        <v>0</v>
      </c>
      <c r="GZ491" s="8">
        <v>0.48</v>
      </c>
      <c r="HA491" s="8">
        <v>0.05</v>
      </c>
      <c r="HB491" s="8">
        <v>95.63</v>
      </c>
      <c r="HC491" s="8">
        <v>0</v>
      </c>
      <c r="HD491" s="8">
        <v>59.48</v>
      </c>
      <c r="HE491" s="8">
        <v>0.02</v>
      </c>
      <c r="HF491" s="8">
        <v>56.54</v>
      </c>
      <c r="HG491" s="8">
        <v>0</v>
      </c>
      <c r="HH491" s="8">
        <v>-2.94</v>
      </c>
      <c r="HI491" s="8">
        <v>0.02</v>
      </c>
      <c r="HL491" s="8">
        <v>71.64</v>
      </c>
      <c r="HM491" s="8">
        <v>0.01</v>
      </c>
      <c r="HR491" s="8">
        <v>95.75</v>
      </c>
      <c r="HS491" s="8">
        <v>0.01</v>
      </c>
      <c r="HT491" s="8">
        <v>72.39</v>
      </c>
      <c r="HU491" s="8">
        <v>0.02</v>
      </c>
      <c r="HV491" s="8">
        <v>56.6</v>
      </c>
      <c r="HW491" s="8">
        <v>0.01</v>
      </c>
      <c r="HX491" s="8">
        <v>15.79</v>
      </c>
      <c r="HY491" s="8">
        <v>0.02</v>
      </c>
      <c r="HZ491" s="8">
        <v>95.45</v>
      </c>
      <c r="IA491" s="8">
        <v>0.02</v>
      </c>
      <c r="IB491" s="8">
        <v>60.52</v>
      </c>
      <c r="IC491" s="8">
        <v>0.02</v>
      </c>
      <c r="ID491" s="8">
        <v>56.44</v>
      </c>
      <c r="IE491" s="8">
        <v>0.01</v>
      </c>
      <c r="IF491" s="8">
        <v>4.08</v>
      </c>
      <c r="IG491" s="8">
        <v>0.02</v>
      </c>
      <c r="KB491" s="8">
        <v>96.28</v>
      </c>
      <c r="KC491" s="8">
        <v>0.02</v>
      </c>
      <c r="KD491" s="8">
        <v>60.26</v>
      </c>
      <c r="KE491" s="8">
        <v>0.02</v>
      </c>
      <c r="KF491" s="8">
        <v>56.91</v>
      </c>
      <c r="KG491" s="8">
        <v>0.01</v>
      </c>
      <c r="KH491" s="8">
        <v>3.36</v>
      </c>
      <c r="KI491" s="8">
        <v>0.02</v>
      </c>
      <c r="KJ491" s="8">
        <v>96.42</v>
      </c>
      <c r="KK491" s="8">
        <v>0.03</v>
      </c>
      <c r="KL491" s="8">
        <v>56.98</v>
      </c>
      <c r="KM491" s="8">
        <v>0.02</v>
      </c>
      <c r="KN491" s="8">
        <v>3.11</v>
      </c>
      <c r="KO491" s="8">
        <v>0.03</v>
      </c>
      <c r="KR491" s="8">
        <v>73.86</v>
      </c>
      <c r="KS491" s="8">
        <v>0.01</v>
      </c>
      <c r="KX491" s="8">
        <v>96.11</v>
      </c>
      <c r="KY491" s="8">
        <v>0.01</v>
      </c>
      <c r="KZ491" s="8">
        <v>56.81</v>
      </c>
      <c r="LA491" s="8">
        <v>0.01</v>
      </c>
      <c r="LB491" s="8">
        <v>15.31</v>
      </c>
      <c r="LC491" s="8">
        <v>0.02</v>
      </c>
      <c r="LD491" s="8">
        <v>96.05</v>
      </c>
      <c r="LE491" s="8">
        <v>0.01</v>
      </c>
      <c r="LF491" s="8">
        <v>60</v>
      </c>
      <c r="LG491" s="8">
        <v>0.02</v>
      </c>
      <c r="LH491" s="8">
        <v>56.77</v>
      </c>
      <c r="LI491" s="8">
        <v>0.01</v>
      </c>
      <c r="LJ491" s="8">
        <v>3.23</v>
      </c>
      <c r="LK491" s="8">
        <v>0.02</v>
      </c>
      <c r="LL491" s="8">
        <v>61.3</v>
      </c>
      <c r="LM491" s="8">
        <v>0.02</v>
      </c>
      <c r="MP491" s="8">
        <v>59.44</v>
      </c>
      <c r="MQ491" s="8">
        <v>0.03</v>
      </c>
      <c r="MR491" s="8">
        <v>60.3</v>
      </c>
      <c r="MS491" s="8">
        <v>0.03</v>
      </c>
      <c r="MT491" s="8">
        <v>61.3</v>
      </c>
      <c r="MU491" s="8">
        <v>0.02</v>
      </c>
      <c r="MV491" s="8">
        <v>61.35</v>
      </c>
      <c r="MW491" s="8">
        <v>0.04</v>
      </c>
      <c r="MX491" s="8">
        <v>74.83</v>
      </c>
      <c r="MY491" s="8">
        <v>0.04</v>
      </c>
      <c r="MZ491" s="8">
        <v>74.63</v>
      </c>
      <c r="NA491" s="8">
        <v>0.03</v>
      </c>
      <c r="NB491" s="8">
        <v>74.47</v>
      </c>
      <c r="NC491" s="8">
        <v>0.02</v>
      </c>
      <c r="ND491" s="8">
        <v>75.12</v>
      </c>
      <c r="NE491" s="8">
        <v>0.02</v>
      </c>
      <c r="NF491" s="8">
        <v>75.12</v>
      </c>
      <c r="NG491" s="8">
        <v>0.02</v>
      </c>
      <c r="NJ491" s="8">
        <v>56.56</v>
      </c>
      <c r="NK491" s="8">
        <v>0.02</v>
      </c>
      <c r="NL491" s="8">
        <v>72.099999999999994</v>
      </c>
      <c r="NM491" s="8">
        <v>0.02</v>
      </c>
      <c r="NN491" s="8">
        <v>72.63</v>
      </c>
      <c r="NO491" s="8">
        <v>0.02</v>
      </c>
      <c r="NP491" s="8">
        <v>60.57</v>
      </c>
      <c r="NQ491" s="8">
        <v>0.02</v>
      </c>
      <c r="NR491" s="8">
        <v>61</v>
      </c>
      <c r="NS491" s="8">
        <v>0.02</v>
      </c>
      <c r="NT491" s="8">
        <v>60.26</v>
      </c>
      <c r="NU491" s="8">
        <v>0.02</v>
      </c>
      <c r="NV491" s="8">
        <v>74.510000000000005</v>
      </c>
      <c r="NW491" s="8">
        <v>0.02</v>
      </c>
      <c r="NX491" s="8">
        <v>73.39</v>
      </c>
      <c r="NY491" s="8">
        <v>0.01</v>
      </c>
      <c r="NZ491" s="8">
        <v>62.1</v>
      </c>
      <c r="OA491" s="8">
        <v>0.01</v>
      </c>
      <c r="OB491" s="8">
        <v>71.64</v>
      </c>
      <c r="OC491" s="8">
        <v>0.01</v>
      </c>
      <c r="OD491" s="8">
        <v>73.86</v>
      </c>
      <c r="OE491" s="8">
        <v>0.01</v>
      </c>
      <c r="OF491" s="8">
        <v>55.71</v>
      </c>
      <c r="OG491" s="8">
        <v>0.02</v>
      </c>
      <c r="OH491" s="8">
        <v>57.74</v>
      </c>
      <c r="OI491" s="8">
        <v>0.01</v>
      </c>
      <c r="OJ491" s="8">
        <v>61.13</v>
      </c>
      <c r="OK491" s="8">
        <v>0.02</v>
      </c>
      <c r="OL491" s="8">
        <v>61.48</v>
      </c>
      <c r="OM491" s="8">
        <v>0.01</v>
      </c>
      <c r="ON491" s="8">
        <v>62.7</v>
      </c>
      <c r="OO491" s="8">
        <v>0.02</v>
      </c>
      <c r="OP491" s="8">
        <v>60.3</v>
      </c>
      <c r="OQ491" s="8">
        <v>0.03</v>
      </c>
      <c r="OR491" s="8">
        <v>61.35</v>
      </c>
      <c r="OS491" s="8">
        <v>0.04</v>
      </c>
      <c r="PJ491" s="8">
        <v>57.59</v>
      </c>
      <c r="PK491" s="8">
        <v>0.04</v>
      </c>
      <c r="PL491" s="8">
        <v>60.09</v>
      </c>
      <c r="PM491" s="8">
        <v>0.03</v>
      </c>
      <c r="PN491" s="8">
        <v>59.44</v>
      </c>
      <c r="PO491" s="8">
        <v>0.03</v>
      </c>
      <c r="PP491" s="8">
        <v>61.3</v>
      </c>
      <c r="PQ491" s="8">
        <v>0.02</v>
      </c>
      <c r="QH491" s="8">
        <v>72.12</v>
      </c>
      <c r="QI491" s="8">
        <v>0.02</v>
      </c>
      <c r="QV491" s="8">
        <v>59.62</v>
      </c>
      <c r="QW491" s="8">
        <v>0.03</v>
      </c>
      <c r="QX491" s="8">
        <v>56.16</v>
      </c>
      <c r="QY491" s="8">
        <v>7.0000000000000007E-2</v>
      </c>
      <c r="QZ491" s="8">
        <v>55.74</v>
      </c>
      <c r="RA491" s="8">
        <v>0.04</v>
      </c>
      <c r="RB491" s="8">
        <v>75.42</v>
      </c>
      <c r="RC491" s="8">
        <v>0.02</v>
      </c>
      <c r="RD491" s="8">
        <v>73.14</v>
      </c>
      <c r="RE491" s="8">
        <v>0.04</v>
      </c>
      <c r="RF491" s="8">
        <v>74.819999999999993</v>
      </c>
      <c r="RG491" s="8">
        <v>0.02</v>
      </c>
      <c r="RH491" s="8">
        <v>74.17</v>
      </c>
      <c r="RI491" s="8">
        <v>0.03</v>
      </c>
      <c r="RJ491" s="8">
        <v>75.959999999999994</v>
      </c>
      <c r="RK491" s="8">
        <v>1.21</v>
      </c>
      <c r="RL491" s="8">
        <v>75.760000000000005</v>
      </c>
      <c r="RM491" s="8">
        <v>0.03</v>
      </c>
      <c r="RN491" s="8">
        <v>75.41</v>
      </c>
      <c r="RO491" s="8">
        <v>0.03</v>
      </c>
      <c r="RP491" s="8">
        <v>72.150000000000006</v>
      </c>
      <c r="RQ491" s="8">
        <v>0.06</v>
      </c>
      <c r="RR491" s="8">
        <v>72.650000000000006</v>
      </c>
      <c r="RS491" s="8">
        <v>0.04</v>
      </c>
      <c r="RT491" s="8">
        <v>72.64</v>
      </c>
      <c r="RU491" s="8">
        <v>0.04</v>
      </c>
      <c r="RV491" s="8">
        <v>73.19</v>
      </c>
      <c r="RW491" s="8">
        <v>0.05</v>
      </c>
      <c r="RX491" s="8">
        <v>73.14</v>
      </c>
      <c r="RY491" s="8">
        <v>0.05</v>
      </c>
      <c r="RZ491" s="8">
        <v>73.180000000000007</v>
      </c>
      <c r="SA491" s="8">
        <v>0.04</v>
      </c>
      <c r="SB491" s="8">
        <v>73.37</v>
      </c>
      <c r="SC491" s="8">
        <v>0.02</v>
      </c>
      <c r="SD491" s="8">
        <v>73.87</v>
      </c>
      <c r="SE491" s="8">
        <v>0.03</v>
      </c>
      <c r="SF491" s="8">
        <v>74.14</v>
      </c>
      <c r="SG491" s="8">
        <v>0.03</v>
      </c>
      <c r="SH491" s="8">
        <v>73.819999999999993</v>
      </c>
      <c r="SI491" s="8">
        <v>0.04</v>
      </c>
      <c r="SJ491" s="8">
        <v>74.099999999999994</v>
      </c>
      <c r="SK491" s="8">
        <v>0.03</v>
      </c>
      <c r="SL491" s="8">
        <v>74.849999999999994</v>
      </c>
      <c r="SM491" s="8">
        <v>0.02</v>
      </c>
      <c r="SN491" s="8">
        <v>74.83</v>
      </c>
      <c r="SO491" s="8">
        <v>0.02</v>
      </c>
      <c r="SP491" s="8">
        <v>74.73</v>
      </c>
      <c r="SQ491" s="8">
        <v>0.02</v>
      </c>
      <c r="SR491" s="8">
        <v>73.98</v>
      </c>
      <c r="SS491" s="8">
        <v>0.09</v>
      </c>
      <c r="ST491" s="8">
        <v>74.92</v>
      </c>
      <c r="SU491" s="8">
        <v>0.03</v>
      </c>
      <c r="SV491" s="8">
        <v>74.67</v>
      </c>
      <c r="SW491" s="8">
        <v>0.02</v>
      </c>
      <c r="SX491" s="8">
        <v>69.67</v>
      </c>
      <c r="SY491" s="8">
        <v>0.15</v>
      </c>
      <c r="SZ491" s="8">
        <v>69.98</v>
      </c>
      <c r="TA491" s="8">
        <v>0.11</v>
      </c>
      <c r="TD491" s="8">
        <v>73.53</v>
      </c>
      <c r="TE491" s="8">
        <v>0.04</v>
      </c>
      <c r="TF491" s="8">
        <v>75.739999999999995</v>
      </c>
      <c r="TG491" s="8">
        <v>0.03</v>
      </c>
      <c r="TH491" s="8">
        <v>75.569999999999993</v>
      </c>
      <c r="TI491" s="8">
        <v>0.02</v>
      </c>
      <c r="TJ491" s="8">
        <v>74.959999999999994</v>
      </c>
      <c r="TK491" s="8">
        <v>0.03</v>
      </c>
      <c r="TL491" s="8">
        <v>73.430000000000007</v>
      </c>
      <c r="TN491" s="8">
        <v>75.069999999999993</v>
      </c>
      <c r="TO491" s="8">
        <v>0.02</v>
      </c>
      <c r="TP491" s="8">
        <v>70.459999999999994</v>
      </c>
      <c r="TQ491" s="8">
        <v>0.09</v>
      </c>
      <c r="TT491" s="8">
        <v>72.66</v>
      </c>
      <c r="TU491" s="8">
        <v>7.0000000000000007E-2</v>
      </c>
      <c r="TV491" s="8">
        <v>74.260000000000005</v>
      </c>
      <c r="TW491" s="8">
        <v>0.03</v>
      </c>
      <c r="TX491" s="8">
        <v>74.88</v>
      </c>
      <c r="TY491" s="8">
        <v>0.03</v>
      </c>
      <c r="WJ491" s="7" t="s">
        <v>3405</v>
      </c>
      <c r="WK491" s="8">
        <v>74.989000000000004</v>
      </c>
      <c r="WL491" s="8">
        <v>0.01</v>
      </c>
      <c r="WM491" s="8">
        <v>61.993000000000002</v>
      </c>
      <c r="WN491" s="8">
        <v>1.9E-2</v>
      </c>
      <c r="WO491" s="8">
        <v>74.692999999999998</v>
      </c>
      <c r="WP491" s="8">
        <v>0.01</v>
      </c>
      <c r="WQ491" s="8">
        <v>61.664000000000001</v>
      </c>
      <c r="WR491" s="8">
        <v>1.7999999999999999E-2</v>
      </c>
      <c r="WS491" s="8">
        <v>54.993000000000002</v>
      </c>
      <c r="WT491" s="8">
        <v>8.9999999999999993E-3</v>
      </c>
      <c r="WU491" s="8">
        <v>51.000999999999998</v>
      </c>
      <c r="WV491" s="8">
        <v>1.4999999999999999E-2</v>
      </c>
      <c r="WW491" s="8">
        <v>3063</v>
      </c>
      <c r="WX491" s="8">
        <v>2</v>
      </c>
      <c r="WY491" s="8">
        <v>2923.9</v>
      </c>
      <c r="WZ491" s="8">
        <v>1.9</v>
      </c>
      <c r="XA491" s="8">
        <v>0.69099999999999995</v>
      </c>
      <c r="XB491" s="8">
        <v>3.0000000000000001E-3</v>
      </c>
      <c r="XC491" s="8">
        <v>-0.29899999999999999</v>
      </c>
      <c r="XD491" s="8">
        <v>2E-3</v>
      </c>
      <c r="XE491" s="8">
        <v>0.19600000000000001</v>
      </c>
      <c r="XF491" s="8">
        <v>4.0000000000000001E-3</v>
      </c>
      <c r="XG491" s="8">
        <v>1.877</v>
      </c>
      <c r="XH491" s="8">
        <v>2.3999999999999998E-3</v>
      </c>
      <c r="XI491" s="8">
        <v>29.266999999999999</v>
      </c>
      <c r="XJ491" s="8">
        <v>1E-3</v>
      </c>
      <c r="XK491" s="8">
        <v>1676</v>
      </c>
      <c r="XL491" s="8">
        <v>10</v>
      </c>
      <c r="XM491" s="8">
        <v>1520</v>
      </c>
      <c r="XO491" s="11">
        <v>0</v>
      </c>
      <c r="XP491" s="2">
        <v>0</v>
      </c>
      <c r="XQ491" s="4">
        <v>13.029</v>
      </c>
      <c r="XR491" s="4">
        <v>0.29899999999999999</v>
      </c>
      <c r="XS491" s="45">
        <f t="shared" si="384"/>
        <v>1.3435908892173685</v>
      </c>
      <c r="XT491" s="9">
        <f t="shared" si="374"/>
        <v>13571.750149310881</v>
      </c>
      <c r="XU491" s="46">
        <f t="shared" si="375"/>
        <v>237.3589788031496</v>
      </c>
      <c r="XV491" s="9">
        <f t="shared" si="385"/>
        <v>0</v>
      </c>
      <c r="XW491" s="9">
        <f t="shared" si="376"/>
        <v>0</v>
      </c>
      <c r="XX491" s="9">
        <f t="shared" si="377"/>
        <v>13571.750149310881</v>
      </c>
      <c r="XY491" s="15">
        <f t="shared" si="378"/>
        <v>8.778608927101729E-3</v>
      </c>
      <c r="XZ491" s="9">
        <f t="shared" si="379"/>
        <v>27.603748874201422</v>
      </c>
      <c r="YA491" s="9">
        <f t="shared" si="380"/>
        <v>73.349409110782631</v>
      </c>
      <c r="YB491" s="10">
        <v>13.029341486543053</v>
      </c>
      <c r="YC491" s="10">
        <v>13.54136334504593</v>
      </c>
      <c r="YD491" s="3">
        <v>6.9835194844156219E-3</v>
      </c>
      <c r="YE491" s="9">
        <v>20.778350013995848</v>
      </c>
      <c r="YF491" s="15">
        <v>8.778608927101729E-3</v>
      </c>
      <c r="YG491" s="9">
        <v>27.603748874201422</v>
      </c>
      <c r="YH491" s="15">
        <v>8.6323799965016875E-3</v>
      </c>
      <c r="YI491" s="9">
        <v>27.371556767719234</v>
      </c>
      <c r="YJ491" s="9">
        <f t="shared" si="381"/>
        <v>74.989000000000004</v>
      </c>
      <c r="YK491" s="9">
        <f t="shared" si="382"/>
        <v>61.993009075882824</v>
      </c>
      <c r="YL491" s="9">
        <f t="shared" si="383"/>
        <v>27.043945270427756</v>
      </c>
      <c r="YM491" s="9"/>
      <c r="YN491" s="9"/>
      <c r="YO491" s="9"/>
      <c r="YP491" s="14"/>
      <c r="YQ491" s="9"/>
      <c r="YR491" s="9"/>
      <c r="YS491" s="10"/>
      <c r="YT491" s="15"/>
      <c r="YU491" s="16"/>
      <c r="YV491" s="16"/>
      <c r="YW491" s="47"/>
      <c r="YX491" s="5"/>
      <c r="YY491" s="5"/>
      <c r="YZ491" s="5"/>
      <c r="ZA491" s="5"/>
      <c r="ZB491" s="5"/>
      <c r="ZC491" s="6"/>
    </row>
    <row r="492" spans="1:679" s="8" customFormat="1" x14ac:dyDescent="0.25">
      <c r="A492" s="8">
        <v>2</v>
      </c>
      <c r="B492" s="8" t="s">
        <v>770</v>
      </c>
      <c r="C492" s="8" t="s">
        <v>771</v>
      </c>
      <c r="D492" s="8" t="s">
        <v>770</v>
      </c>
      <c r="E492" s="8" t="s">
        <v>3330</v>
      </c>
      <c r="F492" s="8" t="s">
        <v>3316</v>
      </c>
      <c r="G492" s="8" t="s">
        <v>3316</v>
      </c>
      <c r="H492" s="8" t="s">
        <v>3309</v>
      </c>
      <c r="I492" s="8" t="s">
        <v>3310</v>
      </c>
      <c r="J492" s="8" t="s">
        <v>3310</v>
      </c>
      <c r="K492" s="8">
        <v>939</v>
      </c>
      <c r="L492" s="8">
        <v>5.75</v>
      </c>
      <c r="N492" s="7">
        <v>0</v>
      </c>
      <c r="O492" s="7">
        <v>0</v>
      </c>
      <c r="P492" s="8" t="s">
        <v>3370</v>
      </c>
      <c r="Q492" s="8" t="s">
        <v>241</v>
      </c>
      <c r="R492" s="8" t="s">
        <v>772</v>
      </c>
      <c r="S492" s="8" t="s">
        <v>119</v>
      </c>
      <c r="T492" s="8" t="s">
        <v>120</v>
      </c>
      <c r="U492" s="8" t="s">
        <v>135</v>
      </c>
      <c r="V492" s="8" t="s">
        <v>3378</v>
      </c>
      <c r="W492" s="8" t="s">
        <v>3382</v>
      </c>
      <c r="X492" s="8" t="s">
        <v>3388</v>
      </c>
      <c r="Y492" s="8" t="s">
        <v>3388</v>
      </c>
      <c r="Z492" s="8" t="s">
        <v>122</v>
      </c>
      <c r="AA492" s="8" t="s">
        <v>123</v>
      </c>
      <c r="AB492" s="8" t="s">
        <v>124</v>
      </c>
      <c r="AC492" s="8" t="s">
        <v>243</v>
      </c>
      <c r="AD492" s="8" t="s">
        <v>126</v>
      </c>
      <c r="AE492" s="8" t="s">
        <v>3393</v>
      </c>
      <c r="AF492" s="8" t="s">
        <v>127</v>
      </c>
      <c r="AG492" s="8">
        <v>75</v>
      </c>
      <c r="AH492" s="8">
        <v>62</v>
      </c>
      <c r="AI492" s="8">
        <v>95</v>
      </c>
      <c r="AJ492" s="8">
        <v>75</v>
      </c>
      <c r="AK492" s="8">
        <v>6.4</v>
      </c>
      <c r="AL492" s="8">
        <v>6.2</v>
      </c>
      <c r="AM492" s="8">
        <v>6.4</v>
      </c>
      <c r="AN492" s="8">
        <v>6.2</v>
      </c>
      <c r="AO492" s="8">
        <v>461.1</v>
      </c>
      <c r="AP492" s="8">
        <v>1.1000000000000001</v>
      </c>
      <c r="AQ492" s="8">
        <v>15.4</v>
      </c>
      <c r="AR492" s="8">
        <v>0</v>
      </c>
      <c r="AS492" s="8">
        <v>58965</v>
      </c>
      <c r="AT492" s="8">
        <v>84</v>
      </c>
      <c r="AU492" s="8">
        <v>59674</v>
      </c>
      <c r="AV492" s="8">
        <v>576</v>
      </c>
      <c r="AW492" s="8">
        <v>8994</v>
      </c>
      <c r="AX492" s="8">
        <v>80</v>
      </c>
      <c r="AY492" s="8">
        <v>67967</v>
      </c>
      <c r="AZ492" s="8">
        <v>120</v>
      </c>
      <c r="BA492" s="31">
        <v>7.8857176006497269</v>
      </c>
      <c r="BB492" s="8">
        <v>950</v>
      </c>
      <c r="BE492" s="8">
        <v>6.8412808910000003</v>
      </c>
      <c r="CO492" s="8" t="s">
        <v>773</v>
      </c>
      <c r="CP492" s="8" t="s">
        <v>245</v>
      </c>
      <c r="CQ492" s="8">
        <v>74.971000000000004</v>
      </c>
      <c r="CR492" s="8">
        <v>1.4999999999999999E-2</v>
      </c>
      <c r="CS492" s="8">
        <v>61.988</v>
      </c>
      <c r="CT492" s="8">
        <v>1.4E-2</v>
      </c>
      <c r="CU492" s="8">
        <v>95.007000000000005</v>
      </c>
      <c r="CV492" s="8">
        <v>2.1999999999999999E-2</v>
      </c>
      <c r="CW492" s="8">
        <v>74.988</v>
      </c>
      <c r="CX492" s="8">
        <v>2.7E-2</v>
      </c>
      <c r="CY492" s="8">
        <v>75.94</v>
      </c>
      <c r="CZ492" s="8">
        <v>0.17</v>
      </c>
      <c r="DA492" s="8">
        <v>57.7</v>
      </c>
      <c r="DB492" s="8">
        <v>0.02</v>
      </c>
      <c r="DC492" s="8">
        <v>59.73</v>
      </c>
      <c r="DD492" s="8">
        <v>0.01</v>
      </c>
      <c r="DE492" s="8">
        <v>0.222</v>
      </c>
      <c r="DF492" s="8">
        <v>3.0000000000000001E-3</v>
      </c>
      <c r="DG492" s="8">
        <v>1.2367999999999999</v>
      </c>
      <c r="DH492" s="8">
        <v>2.7000000000000001E-3</v>
      </c>
      <c r="DI492" s="8">
        <v>58965</v>
      </c>
      <c r="DJ492" s="8">
        <v>84</v>
      </c>
      <c r="DK492" s="8">
        <v>8994</v>
      </c>
      <c r="DL492" s="8">
        <v>80</v>
      </c>
      <c r="DM492" s="8">
        <v>7.8860000000000001</v>
      </c>
      <c r="DN492" s="8">
        <v>2.1999999999999999E-2</v>
      </c>
      <c r="DU492" s="8">
        <v>461.1</v>
      </c>
      <c r="DV492" s="8">
        <v>2.4</v>
      </c>
      <c r="DW492" s="8">
        <v>461.3</v>
      </c>
      <c r="DX492" s="8">
        <v>2.4</v>
      </c>
      <c r="DY492" s="8">
        <v>459</v>
      </c>
      <c r="DZ492" s="8">
        <v>2.4</v>
      </c>
      <c r="EA492" s="8">
        <v>15.4</v>
      </c>
      <c r="EB492" s="8">
        <v>0.1</v>
      </c>
      <c r="EC492" s="8">
        <v>13.2</v>
      </c>
      <c r="ED492" s="8">
        <v>0</v>
      </c>
      <c r="EE492" s="8">
        <v>12.8</v>
      </c>
      <c r="EF492" s="8">
        <v>0.1</v>
      </c>
      <c r="EG492" s="8">
        <v>7020</v>
      </c>
      <c r="EH492" s="8">
        <v>66.400000000000006</v>
      </c>
      <c r="EI492" s="8">
        <v>3161.6</v>
      </c>
      <c r="EJ492" s="8">
        <v>69.099999999999994</v>
      </c>
      <c r="EK492" s="8">
        <v>1598.8</v>
      </c>
      <c r="EL492" s="8">
        <v>56.8</v>
      </c>
      <c r="EM492" s="8">
        <v>460</v>
      </c>
      <c r="EO492" s="8">
        <v>460</v>
      </c>
      <c r="EQ492" s="8">
        <v>460</v>
      </c>
      <c r="ES492" s="8">
        <v>3.3</v>
      </c>
      <c r="EU492" s="8">
        <v>3.2</v>
      </c>
      <c r="EW492" s="8">
        <v>3.1</v>
      </c>
      <c r="EY492" s="8">
        <v>0.56999999999999995</v>
      </c>
      <c r="EZ492" s="8">
        <v>460</v>
      </c>
      <c r="FB492" s="8">
        <v>460</v>
      </c>
      <c r="FD492" s="8">
        <v>460</v>
      </c>
      <c r="FF492" s="8">
        <v>4.7</v>
      </c>
      <c r="FH492" s="8">
        <v>4.9000000000000004</v>
      </c>
      <c r="FJ492" s="8">
        <v>4.4000000000000004</v>
      </c>
      <c r="FL492" s="8">
        <v>3140</v>
      </c>
      <c r="FN492" s="8">
        <v>0.86</v>
      </c>
      <c r="FO492" s="8">
        <v>460</v>
      </c>
      <c r="FP492" s="8">
        <v>460</v>
      </c>
      <c r="FQ492" s="8">
        <v>460</v>
      </c>
      <c r="FR492" s="8">
        <v>5</v>
      </c>
      <c r="FS492" s="8">
        <v>4.5</v>
      </c>
      <c r="FT492" s="8">
        <v>4.4000000000000004</v>
      </c>
      <c r="FU492" s="8">
        <v>3010</v>
      </c>
      <c r="FV492" s="8">
        <v>0.81</v>
      </c>
      <c r="FW492" s="8">
        <v>460.2</v>
      </c>
      <c r="FY492" s="8">
        <v>1.6</v>
      </c>
      <c r="GA492" s="8">
        <v>706.5</v>
      </c>
      <c r="GC492" s="8">
        <v>85</v>
      </c>
      <c r="GE492" s="8">
        <v>8571.5</v>
      </c>
      <c r="GT492" s="8">
        <v>217.31</v>
      </c>
      <c r="GU492" s="8">
        <v>0.17</v>
      </c>
      <c r="GV492" s="8">
        <v>107.63</v>
      </c>
      <c r="GW492" s="8">
        <v>7.0000000000000007E-2</v>
      </c>
      <c r="GX492" s="8">
        <v>107.05</v>
      </c>
      <c r="GY492" s="8">
        <v>0.05</v>
      </c>
      <c r="GZ492" s="8">
        <v>-0.57999999999999996</v>
      </c>
      <c r="HA492" s="8">
        <v>0.04</v>
      </c>
      <c r="HB492" s="8">
        <v>245.88</v>
      </c>
      <c r="HC492" s="8">
        <v>0.19</v>
      </c>
      <c r="HD492" s="8">
        <v>173.96</v>
      </c>
      <c r="HE492" s="8">
        <v>0.06</v>
      </c>
      <c r="HF492" s="8">
        <v>115.85</v>
      </c>
      <c r="HG492" s="8">
        <v>0.05</v>
      </c>
      <c r="HH492" s="8">
        <v>58.11</v>
      </c>
      <c r="HI492" s="8">
        <v>0.08</v>
      </c>
      <c r="HJ492" s="8">
        <v>211</v>
      </c>
      <c r="HK492" s="8">
        <v>0.05</v>
      </c>
      <c r="HL492" s="8">
        <v>99.8</v>
      </c>
      <c r="HM492" s="8">
        <v>0.06</v>
      </c>
      <c r="HN492" s="8">
        <v>105</v>
      </c>
      <c r="HO492" s="8">
        <v>0.05</v>
      </c>
      <c r="HP492" s="8">
        <v>5.21</v>
      </c>
      <c r="HQ492" s="8">
        <v>0.05</v>
      </c>
      <c r="HR492" s="8">
        <v>75.86</v>
      </c>
      <c r="HS492" s="8">
        <v>0.04</v>
      </c>
      <c r="HT492" s="8">
        <v>50.18</v>
      </c>
      <c r="HU492" s="8">
        <v>0.28000000000000003</v>
      </c>
      <c r="HV492" s="8">
        <v>44.7</v>
      </c>
      <c r="HW492" s="8">
        <v>0.02</v>
      </c>
      <c r="HX492" s="8">
        <v>5.48</v>
      </c>
      <c r="HY492" s="8">
        <v>0.28999999999999998</v>
      </c>
      <c r="HZ492" s="8">
        <v>74.930000000000007</v>
      </c>
      <c r="IA492" s="8">
        <v>0.02</v>
      </c>
      <c r="IB492" s="8">
        <v>57.13</v>
      </c>
      <c r="IC492" s="8">
        <v>0.12</v>
      </c>
      <c r="ID492" s="8">
        <v>44.1</v>
      </c>
      <c r="IE492" s="8">
        <v>0.01</v>
      </c>
      <c r="IF492" s="8">
        <v>13.04</v>
      </c>
      <c r="IG492" s="8">
        <v>0.12</v>
      </c>
      <c r="KB492" s="8">
        <v>247.81</v>
      </c>
      <c r="KC492" s="8">
        <v>0.19</v>
      </c>
      <c r="KD492" s="8">
        <v>169.23</v>
      </c>
      <c r="KE492" s="8">
        <v>0.12</v>
      </c>
      <c r="KF492" s="8">
        <v>116.42</v>
      </c>
      <c r="KG492" s="8">
        <v>0.05</v>
      </c>
      <c r="KH492" s="8">
        <v>52.81</v>
      </c>
      <c r="KI492" s="8">
        <v>0.12</v>
      </c>
      <c r="KJ492" s="8">
        <v>230.51</v>
      </c>
      <c r="KK492" s="8">
        <v>0.23</v>
      </c>
      <c r="KL492" s="8">
        <v>111.21</v>
      </c>
      <c r="KM492" s="8">
        <v>7.0000000000000007E-2</v>
      </c>
      <c r="KN492" s="8">
        <v>9.8800000000000008</v>
      </c>
      <c r="KO492" s="8">
        <v>0.16</v>
      </c>
      <c r="KP492" s="8">
        <v>220.1</v>
      </c>
      <c r="KQ492" s="8">
        <v>0.05</v>
      </c>
      <c r="KR492" s="8">
        <v>100.46</v>
      </c>
      <c r="KS492" s="8">
        <v>7.0000000000000007E-2</v>
      </c>
      <c r="KT492" s="8">
        <v>107.94</v>
      </c>
      <c r="KU492" s="8">
        <v>0.05</v>
      </c>
      <c r="KV492" s="8">
        <v>7.51</v>
      </c>
      <c r="KW492" s="8">
        <v>0.05</v>
      </c>
      <c r="KX492" s="8">
        <v>77.86</v>
      </c>
      <c r="KY492" s="8">
        <v>0.03</v>
      </c>
      <c r="KZ492" s="8">
        <v>45.98</v>
      </c>
      <c r="LA492" s="8">
        <v>0.02</v>
      </c>
      <c r="LB492" s="8">
        <v>2.9</v>
      </c>
      <c r="LC492" s="8">
        <v>0.1</v>
      </c>
      <c r="LD492" s="8">
        <v>77.03</v>
      </c>
      <c r="LE492" s="8">
        <v>0.04</v>
      </c>
      <c r="LF492" s="8">
        <v>56.04</v>
      </c>
      <c r="LG492" s="8">
        <v>0.22</v>
      </c>
      <c r="LH492" s="8">
        <v>45.45</v>
      </c>
      <c r="LI492" s="8">
        <v>0.03</v>
      </c>
      <c r="LJ492" s="8">
        <v>10.58</v>
      </c>
      <c r="LK492" s="8">
        <v>0.22</v>
      </c>
      <c r="LL492" s="8">
        <v>105.8</v>
      </c>
      <c r="LM492" s="8">
        <v>7.0000000000000007E-2</v>
      </c>
      <c r="MP492" s="8">
        <v>106.31</v>
      </c>
      <c r="MQ492" s="8">
        <v>7.0000000000000007E-2</v>
      </c>
      <c r="MR492" s="8">
        <v>105.8</v>
      </c>
      <c r="MS492" s="8">
        <v>7.0000000000000007E-2</v>
      </c>
      <c r="MT492" s="8">
        <v>101.54</v>
      </c>
      <c r="MU492" s="8">
        <v>7.0000000000000007E-2</v>
      </c>
      <c r="MV492" s="8">
        <v>102.4</v>
      </c>
      <c r="MW492" s="8">
        <v>7.0000000000000007E-2</v>
      </c>
      <c r="MX492" s="8">
        <v>57.66</v>
      </c>
      <c r="MY492" s="8">
        <v>0.04</v>
      </c>
      <c r="MZ492" s="8">
        <v>57.22</v>
      </c>
      <c r="NA492" s="8">
        <v>0.04</v>
      </c>
      <c r="NB492" s="8">
        <v>56.66</v>
      </c>
      <c r="NC492" s="8">
        <v>0.04</v>
      </c>
      <c r="ND492" s="8">
        <v>57.85</v>
      </c>
      <c r="NE492" s="8">
        <v>0.03</v>
      </c>
      <c r="NF492" s="8">
        <v>57.54</v>
      </c>
      <c r="NG492" s="8">
        <v>0.03</v>
      </c>
      <c r="NH492" s="8">
        <v>57.48</v>
      </c>
      <c r="NI492" s="8">
        <v>0.03</v>
      </c>
      <c r="NJ492" s="8">
        <v>106.51</v>
      </c>
      <c r="NK492" s="8">
        <v>0.06</v>
      </c>
      <c r="NL492" s="8">
        <v>101.52</v>
      </c>
      <c r="NM492" s="8">
        <v>0.06</v>
      </c>
      <c r="NN492" s="8">
        <v>51.66</v>
      </c>
      <c r="NO492" s="8">
        <v>0.4</v>
      </c>
      <c r="NP492" s="8">
        <v>57.55</v>
      </c>
      <c r="NQ492" s="8">
        <v>0.15</v>
      </c>
      <c r="NR492" s="8">
        <v>169.21</v>
      </c>
      <c r="NS492" s="8">
        <v>0.12</v>
      </c>
      <c r="NT492" s="8">
        <v>102.01</v>
      </c>
      <c r="NU492" s="8">
        <v>0.09</v>
      </c>
      <c r="NV492" s="8">
        <v>100.59</v>
      </c>
      <c r="NW492" s="8">
        <v>7.0000000000000007E-2</v>
      </c>
      <c r="NX492" s="8">
        <v>48.92</v>
      </c>
      <c r="NY492" s="8">
        <v>7.0000000000000007E-2</v>
      </c>
      <c r="NZ492" s="8">
        <v>57.54</v>
      </c>
      <c r="OA492" s="8">
        <v>0.31</v>
      </c>
      <c r="OB492" s="8">
        <v>99.8</v>
      </c>
      <c r="OC492" s="8">
        <v>0.06</v>
      </c>
      <c r="OD492" s="8">
        <v>100.46</v>
      </c>
      <c r="OE492" s="8">
        <v>7.0000000000000007E-2</v>
      </c>
      <c r="OF492" s="8">
        <v>93.4</v>
      </c>
      <c r="OG492" s="8">
        <v>0.05</v>
      </c>
      <c r="OH492" s="8">
        <v>106.72</v>
      </c>
      <c r="OI492" s="8">
        <v>7.0000000000000007E-2</v>
      </c>
      <c r="OJ492" s="8">
        <v>106.65</v>
      </c>
      <c r="OK492" s="8">
        <v>0.06</v>
      </c>
      <c r="OL492" s="8">
        <v>102.1</v>
      </c>
      <c r="OM492" s="8">
        <v>0.05</v>
      </c>
      <c r="ON492" s="8">
        <v>101.61</v>
      </c>
      <c r="OO492" s="8">
        <v>0.21</v>
      </c>
      <c r="OP492" s="8">
        <v>101.54</v>
      </c>
      <c r="OQ492" s="8">
        <v>7.0000000000000007E-2</v>
      </c>
      <c r="OR492" s="8">
        <v>102.4</v>
      </c>
      <c r="OS492" s="8">
        <v>7.0000000000000007E-2</v>
      </c>
      <c r="PF492" s="8">
        <v>107.63</v>
      </c>
      <c r="PG492" s="8">
        <v>7.0000000000000007E-2</v>
      </c>
      <c r="PH492" s="8">
        <v>57.48</v>
      </c>
      <c r="PI492" s="8">
        <v>0.03</v>
      </c>
      <c r="PL492" s="8">
        <v>101.33</v>
      </c>
      <c r="PM492" s="8">
        <v>0.17</v>
      </c>
      <c r="PN492" s="8">
        <v>106.31</v>
      </c>
      <c r="PO492" s="8">
        <v>7.0000000000000007E-2</v>
      </c>
      <c r="PP492" s="8">
        <v>105.8</v>
      </c>
      <c r="PQ492" s="8">
        <v>7.0000000000000007E-2</v>
      </c>
      <c r="QH492" s="8">
        <v>48.88</v>
      </c>
      <c r="QI492" s="8">
        <v>0.1</v>
      </c>
      <c r="QV492" s="8">
        <v>174.76</v>
      </c>
      <c r="QW492" s="8">
        <v>7.0000000000000007E-2</v>
      </c>
      <c r="QX492" s="8">
        <v>95.69</v>
      </c>
      <c r="QY492" s="8">
        <v>0.1</v>
      </c>
      <c r="QZ492" s="8">
        <v>95.4</v>
      </c>
      <c r="RA492" s="8">
        <v>0.11</v>
      </c>
      <c r="RB492" s="8">
        <v>76.34</v>
      </c>
      <c r="RC492" s="8">
        <v>0.08</v>
      </c>
      <c r="RD492" s="8">
        <v>76.09</v>
      </c>
      <c r="RE492" s="8">
        <v>0.08</v>
      </c>
      <c r="RF492" s="8">
        <v>75.819999999999993</v>
      </c>
      <c r="RG492" s="8">
        <v>7.0000000000000007E-2</v>
      </c>
      <c r="RH492" s="8">
        <v>76.72</v>
      </c>
      <c r="RI492" s="8">
        <v>0.05</v>
      </c>
      <c r="RJ492" s="8">
        <v>76.75</v>
      </c>
      <c r="RK492" s="8">
        <v>0.08</v>
      </c>
      <c r="RL492" s="8">
        <v>76.64</v>
      </c>
      <c r="RM492" s="8">
        <v>0.08</v>
      </c>
      <c r="RN492" s="8">
        <v>76.349999999999994</v>
      </c>
      <c r="RO492" s="8">
        <v>0.08</v>
      </c>
      <c r="RP492" s="8">
        <v>80.11</v>
      </c>
      <c r="RQ492" s="8">
        <v>0.18</v>
      </c>
      <c r="RR492" s="8">
        <v>80.56</v>
      </c>
      <c r="RS492" s="8">
        <v>0.1</v>
      </c>
      <c r="RT492" s="8">
        <v>77.25</v>
      </c>
      <c r="RU492" s="8">
        <v>0.08</v>
      </c>
      <c r="RV492" s="8">
        <v>75.77</v>
      </c>
      <c r="RW492" s="8">
        <v>0.11</v>
      </c>
      <c r="RX492" s="8">
        <v>76.92</v>
      </c>
      <c r="RY492" s="8">
        <v>0.09</v>
      </c>
      <c r="RZ492" s="8">
        <v>77.650000000000006</v>
      </c>
      <c r="SA492" s="8">
        <v>0.08</v>
      </c>
      <c r="SB492" s="8">
        <v>77.319999999999993</v>
      </c>
      <c r="SC492" s="8">
        <v>7.0000000000000007E-2</v>
      </c>
      <c r="SD492" s="8">
        <v>77.489999999999995</v>
      </c>
      <c r="SE492" s="8">
        <v>7.0000000000000007E-2</v>
      </c>
      <c r="SF492" s="8">
        <v>75.88</v>
      </c>
      <c r="SG492" s="8">
        <v>0.09</v>
      </c>
      <c r="SH492" s="8">
        <v>76.97</v>
      </c>
      <c r="SI492" s="8">
        <v>0.08</v>
      </c>
      <c r="SJ492" s="8">
        <v>75.61</v>
      </c>
      <c r="SK492" s="8">
        <v>0.1</v>
      </c>
      <c r="SL492" s="8">
        <v>75.56</v>
      </c>
      <c r="SM492" s="8">
        <v>0.08</v>
      </c>
      <c r="SN492" s="8">
        <v>75.239999999999995</v>
      </c>
      <c r="SO492" s="8">
        <v>0.1</v>
      </c>
      <c r="SP492" s="8">
        <v>76.25</v>
      </c>
      <c r="SQ492" s="8">
        <v>0.08</v>
      </c>
      <c r="SR492" s="8">
        <v>75.87</v>
      </c>
      <c r="SS492" s="8">
        <v>0.08</v>
      </c>
      <c r="ST492" s="8">
        <v>75.650000000000006</v>
      </c>
      <c r="SU492" s="8">
        <v>0.08</v>
      </c>
      <c r="SV492" s="8">
        <v>75.56</v>
      </c>
      <c r="SW492" s="8">
        <v>0.08</v>
      </c>
      <c r="SX492" s="8">
        <v>75.53</v>
      </c>
      <c r="SY492" s="8">
        <v>0.09</v>
      </c>
      <c r="SZ492" s="8">
        <v>75.739999999999995</v>
      </c>
      <c r="TA492" s="8">
        <v>0.08</v>
      </c>
      <c r="TD492" s="8">
        <v>75.87</v>
      </c>
      <c r="TE492" s="8">
        <v>0.08</v>
      </c>
      <c r="TF492" s="8">
        <v>76.489999999999995</v>
      </c>
      <c r="TG492" s="8">
        <v>7.0000000000000007E-2</v>
      </c>
      <c r="TH492" s="8">
        <v>76.2</v>
      </c>
      <c r="TI492" s="8">
        <v>0.08</v>
      </c>
      <c r="TJ492" s="8">
        <v>75.930000000000007</v>
      </c>
      <c r="TK492" s="8">
        <v>0.09</v>
      </c>
      <c r="TL492" s="8">
        <v>75.81</v>
      </c>
      <c r="TN492" s="8">
        <v>75.739999999999995</v>
      </c>
      <c r="TO492" s="8">
        <v>0.1</v>
      </c>
      <c r="TR492" s="8">
        <v>80.2</v>
      </c>
      <c r="TS492" s="8">
        <v>7.0000000000000007E-2</v>
      </c>
      <c r="TT492" s="8">
        <v>76.13</v>
      </c>
      <c r="TU492" s="8">
        <v>0.1</v>
      </c>
      <c r="TV492" s="8">
        <v>75.84</v>
      </c>
      <c r="TW492" s="8">
        <v>0.09</v>
      </c>
      <c r="TX492" s="8">
        <v>75.53</v>
      </c>
      <c r="TY492" s="8">
        <v>0.09</v>
      </c>
      <c r="WJ492" s="8" t="s">
        <v>629</v>
      </c>
      <c r="WK492" s="8">
        <v>74.971000000000004</v>
      </c>
      <c r="WL492" s="8">
        <v>1.4999999999999999E-2</v>
      </c>
      <c r="WM492" s="8">
        <v>61.988</v>
      </c>
      <c r="WN492" s="8">
        <v>1.4E-2</v>
      </c>
      <c r="WO492" s="8">
        <v>56.954999999999998</v>
      </c>
      <c r="WP492" s="8">
        <v>7.0000000000000001E-3</v>
      </c>
      <c r="WQ492" s="8">
        <v>54.225999999999999</v>
      </c>
      <c r="WR492" s="8">
        <v>1.6E-2</v>
      </c>
      <c r="WS492" s="8">
        <v>95.007000000000005</v>
      </c>
      <c r="WT492" s="8">
        <v>2.1999999999999999E-2</v>
      </c>
      <c r="WU492" s="8">
        <v>74.988</v>
      </c>
      <c r="WV492" s="8">
        <v>2.7E-2</v>
      </c>
      <c r="WW492" s="8">
        <v>2970</v>
      </c>
      <c r="WX492" s="8">
        <v>3.3</v>
      </c>
      <c r="WY492" s="8">
        <v>2931.4</v>
      </c>
      <c r="WZ492" s="8">
        <v>3.3</v>
      </c>
      <c r="XA492" s="8">
        <v>0.64900000000000002</v>
      </c>
      <c r="XB492" s="8">
        <v>2E-3</v>
      </c>
      <c r="XC492" s="8">
        <v>-0.28699999999999998</v>
      </c>
      <c r="XD492" s="8">
        <v>2E-3</v>
      </c>
      <c r="XE492" s="8">
        <v>0.222</v>
      </c>
      <c r="XF492" s="8">
        <v>3.0000000000000001E-3</v>
      </c>
      <c r="XG492" s="8">
        <v>1.2367999999999999</v>
      </c>
      <c r="XH492" s="8">
        <v>2.7000000000000001E-3</v>
      </c>
      <c r="XI492" s="8">
        <v>29.382999999999999</v>
      </c>
      <c r="XJ492" s="8">
        <v>1E-3</v>
      </c>
      <c r="XK492" s="8">
        <v>8619</v>
      </c>
      <c r="XL492" s="8">
        <v>19</v>
      </c>
      <c r="XM492" s="8">
        <v>1630</v>
      </c>
      <c r="XO492" s="11">
        <v>0</v>
      </c>
      <c r="XP492" s="12">
        <v>0</v>
      </c>
      <c r="XQ492" s="4">
        <v>13.029</v>
      </c>
      <c r="XR492" s="4">
        <v>0.29899999999999999</v>
      </c>
      <c r="XS492" s="45">
        <f t="shared" si="384"/>
        <v>1.4687296980310658</v>
      </c>
      <c r="XT492" s="9">
        <f t="shared" si="374"/>
        <v>13614.273532758223</v>
      </c>
      <c r="XU492" s="46">
        <f t="shared" si="375"/>
        <v>223.50378513385829</v>
      </c>
      <c r="XV492" s="9">
        <f t="shared" si="385"/>
        <v>0</v>
      </c>
      <c r="XW492" s="9">
        <f t="shared" si="376"/>
        <v>0</v>
      </c>
      <c r="XX492" s="9">
        <f t="shared" si="377"/>
        <v>13614.273532758223</v>
      </c>
      <c r="XY492" s="15">
        <f t="shared" si="378"/>
        <v>8.7795654134891765E-3</v>
      </c>
      <c r="XZ492" s="9">
        <f t="shared" si="379"/>
        <v>27.600405386296941</v>
      </c>
      <c r="YA492" s="9">
        <f t="shared" si="380"/>
        <v>55.486270301968929</v>
      </c>
      <c r="YB492" s="10">
        <v>14.099990257968638</v>
      </c>
      <c r="YC492" s="10">
        <v>13.089203736888416</v>
      </c>
      <c r="YD492" s="3">
        <v>1.3908586440538596E-2</v>
      </c>
      <c r="YE492" s="9">
        <v>38.145397617360025</v>
      </c>
      <c r="YF492" s="15">
        <v>8.7795654134891765E-3</v>
      </c>
      <c r="YG492" s="9">
        <v>27.600405386296941</v>
      </c>
      <c r="YH492" s="15">
        <v>8.2908047599947483E-3</v>
      </c>
      <c r="YI492" s="9">
        <v>22.67540188694127</v>
      </c>
      <c r="YJ492" s="9">
        <f t="shared" si="381"/>
        <v>74.971000000000004</v>
      </c>
      <c r="YK492" s="9">
        <f t="shared" si="382"/>
        <v>61.988008999704782</v>
      </c>
      <c r="YL492" s="9">
        <f t="shared" si="383"/>
        <v>22.317500193093629</v>
      </c>
      <c r="YM492" s="9">
        <f>(XZ492-YL492)*XT492</f>
        <v>71922.916347898819</v>
      </c>
      <c r="YN492" s="9">
        <f>0.24*(YJ492-YA492)*XT492</f>
        <v>63664.905557004618</v>
      </c>
      <c r="YO492" s="9">
        <f>XK492-XM492</f>
        <v>6989</v>
      </c>
      <c r="YP492" s="14">
        <f>YO492*3.413/YM492</f>
        <v>0.33165308376287583</v>
      </c>
      <c r="YQ492" s="9">
        <f>YM492-(XM492-XU492)*3.413</f>
        <v>67122.544766560677</v>
      </c>
      <c r="YR492" s="9">
        <f>YN492-(XM492-XU492)*3.413</f>
        <v>58864.533975666476</v>
      </c>
      <c r="YS492" s="10">
        <f>YQ492/XK492</f>
        <v>7.7877415902727316</v>
      </c>
      <c r="YT492" s="15">
        <f>(YA492-YW492)/(YJ492-YW492)</f>
        <v>0.15977090400159555</v>
      </c>
      <c r="YU492" s="16">
        <f>-XZ492+YL492</f>
        <v>-5.2829051932033124</v>
      </c>
      <c r="YV492" s="16">
        <f>-YJ492+YA492</f>
        <v>-19.484729698031074</v>
      </c>
      <c r="YW492" s="47">
        <f>(-(-0.0182984848494437-(YU492/YV492))+SQRT((-0.0182984848494437-(YU492/YV492))^2-4*0.00577826340327261*(6.76723916086377-XZ492+(YU492/YV492)*YJ492)))/(2*0.00577826340327261)</f>
        <v>51.781217843172534</v>
      </c>
      <c r="YX492" s="5">
        <f>XT492*(XZ492-YL492)</f>
        <v>71922.916347898819</v>
      </c>
      <c r="YY492" s="5">
        <f>XT492*(YG492-YI492)</f>
        <v>67050.344790019546</v>
      </c>
      <c r="YZ492" s="5">
        <f>XT492*(YI492-YL492)</f>
        <v>4872.5715578792715</v>
      </c>
      <c r="ZA492" s="5">
        <f>XW492*(YE492-YG492)</f>
        <v>0</v>
      </c>
      <c r="ZB492" s="5">
        <f>SUM(YY492:ZA492)</f>
        <v>71922.916347898819</v>
      </c>
      <c r="ZC492" s="6">
        <f>ZB492/YX492</f>
        <v>1</v>
      </c>
    </row>
    <row r="493" spans="1:679" s="8" customFormat="1" x14ac:dyDescent="0.25">
      <c r="A493" s="8">
        <v>2</v>
      </c>
      <c r="B493" s="8" t="s">
        <v>780</v>
      </c>
      <c r="C493" s="8" t="s">
        <v>781</v>
      </c>
      <c r="D493" s="8" t="s">
        <v>780</v>
      </c>
      <c r="E493" s="8" t="s">
        <v>3331</v>
      </c>
      <c r="F493" s="8" t="s">
        <v>3316</v>
      </c>
      <c r="G493" s="8" t="s">
        <v>3316</v>
      </c>
      <c r="H493" s="8" t="s">
        <v>3309</v>
      </c>
      <c r="I493" s="8" t="s">
        <v>3310</v>
      </c>
      <c r="J493" s="8" t="s">
        <v>3310</v>
      </c>
      <c r="K493" s="8">
        <v>939</v>
      </c>
      <c r="L493" s="8">
        <v>5.75</v>
      </c>
      <c r="N493" s="7">
        <v>0</v>
      </c>
      <c r="O493" s="7">
        <v>0</v>
      </c>
      <c r="P493" s="8" t="s">
        <v>3370</v>
      </c>
      <c r="Q493" s="8" t="s">
        <v>782</v>
      </c>
      <c r="R493" s="8" t="s">
        <v>783</v>
      </c>
      <c r="S493" s="8" t="s">
        <v>119</v>
      </c>
      <c r="T493" s="8" t="s">
        <v>120</v>
      </c>
      <c r="U493" s="8" t="s">
        <v>135</v>
      </c>
      <c r="V493" s="8" t="s">
        <v>3378</v>
      </c>
      <c r="W493" s="8" t="s">
        <v>3382</v>
      </c>
      <c r="X493" s="8" t="s">
        <v>3388</v>
      </c>
      <c r="Y493" s="8" t="s">
        <v>3388</v>
      </c>
      <c r="Z493" s="8" t="s">
        <v>122</v>
      </c>
      <c r="AA493" s="8" t="s">
        <v>123</v>
      </c>
      <c r="AB493" s="8" t="s">
        <v>124</v>
      </c>
      <c r="AC493" s="8" t="s">
        <v>243</v>
      </c>
      <c r="AD493" s="8" t="s">
        <v>126</v>
      </c>
      <c r="AE493" s="8" t="s">
        <v>3393</v>
      </c>
      <c r="AF493" s="8" t="s">
        <v>127</v>
      </c>
      <c r="AG493" s="8">
        <v>75</v>
      </c>
      <c r="AH493" s="8">
        <v>62</v>
      </c>
      <c r="AI493" s="8">
        <v>95</v>
      </c>
      <c r="AJ493" s="8">
        <v>75</v>
      </c>
      <c r="AK493" s="8">
        <v>6.4</v>
      </c>
      <c r="AL493" s="8">
        <v>6.2</v>
      </c>
      <c r="AM493" s="8">
        <v>6.4</v>
      </c>
      <c r="AN493" s="8">
        <v>6.2</v>
      </c>
      <c r="AO493" s="8">
        <v>461</v>
      </c>
      <c r="AP493" s="8">
        <v>0.9</v>
      </c>
      <c r="AQ493" s="8">
        <v>15.4</v>
      </c>
      <c r="AR493" s="8">
        <v>0</v>
      </c>
      <c r="AS493" s="8">
        <v>57762</v>
      </c>
      <c r="AT493" s="8">
        <v>75</v>
      </c>
      <c r="AU493" s="8">
        <v>58269</v>
      </c>
      <c r="AV493" s="8">
        <v>550</v>
      </c>
      <c r="AW493" s="8">
        <v>6967</v>
      </c>
      <c r="AX493" s="8">
        <v>123</v>
      </c>
      <c r="AY493" s="8">
        <v>64735</v>
      </c>
      <c r="AZ493" s="8">
        <v>149</v>
      </c>
      <c r="BA493" s="8">
        <v>7.5028975429999996</v>
      </c>
      <c r="BB493" s="8">
        <v>950</v>
      </c>
      <c r="BE493" s="8">
        <v>6.6947148820000004</v>
      </c>
      <c r="CO493" s="8" t="s">
        <v>784</v>
      </c>
      <c r="CP493" s="8" t="s">
        <v>245</v>
      </c>
      <c r="CQ493" s="8">
        <v>75.001999999999995</v>
      </c>
      <c r="CR493" s="8">
        <v>2.3E-2</v>
      </c>
      <c r="CS493" s="8">
        <v>61.997</v>
      </c>
      <c r="CT493" s="8">
        <v>2.7E-2</v>
      </c>
      <c r="CU493" s="8">
        <v>94.986000000000004</v>
      </c>
      <c r="CV493" s="8">
        <v>2.1000000000000001E-2</v>
      </c>
      <c r="CW493" s="8">
        <v>74.988</v>
      </c>
      <c r="CX493" s="8">
        <v>1.9E-2</v>
      </c>
      <c r="CY493" s="8">
        <v>75.8</v>
      </c>
      <c r="CZ493" s="8">
        <v>0.18</v>
      </c>
      <c r="DA493" s="8">
        <v>58.07</v>
      </c>
      <c r="DB493" s="8">
        <v>0.03</v>
      </c>
      <c r="DC493" s="8">
        <v>60.14</v>
      </c>
      <c r="DD493" s="8">
        <v>0.03</v>
      </c>
      <c r="DE493" s="8">
        <v>0.22500000000000001</v>
      </c>
      <c r="DF493" s="8">
        <v>3.0000000000000001E-3</v>
      </c>
      <c r="DG493" s="8">
        <v>1.2517</v>
      </c>
      <c r="DH493" s="8">
        <v>2.5000000000000001E-3</v>
      </c>
      <c r="DI493" s="8">
        <v>57762</v>
      </c>
      <c r="DJ493" s="8">
        <v>75</v>
      </c>
      <c r="DK493" s="8">
        <v>6967</v>
      </c>
      <c r="DL493" s="8">
        <v>123</v>
      </c>
      <c r="DM493" s="8">
        <v>7.5030000000000001</v>
      </c>
      <c r="DN493" s="8">
        <v>2.4E-2</v>
      </c>
      <c r="DU493" s="8">
        <v>461</v>
      </c>
      <c r="DV493" s="8">
        <v>2.2999999999999998</v>
      </c>
      <c r="DW493" s="8">
        <v>461.1</v>
      </c>
      <c r="DX493" s="8">
        <v>2.2999999999999998</v>
      </c>
      <c r="DY493" s="8">
        <v>459</v>
      </c>
      <c r="DZ493" s="8">
        <v>2.2999999999999998</v>
      </c>
      <c r="EA493" s="8">
        <v>15.4</v>
      </c>
      <c r="EB493" s="8">
        <v>0.1</v>
      </c>
      <c r="EC493" s="8">
        <v>13.2</v>
      </c>
      <c r="ED493" s="8">
        <v>0</v>
      </c>
      <c r="EE493" s="8">
        <v>12.8</v>
      </c>
      <c r="EF493" s="8">
        <v>0.1</v>
      </c>
      <c r="EG493" s="8">
        <v>7007.9</v>
      </c>
      <c r="EH493" s="8">
        <v>66.8</v>
      </c>
      <c r="EI493" s="8">
        <v>3174.9</v>
      </c>
      <c r="EJ493" s="8">
        <v>66</v>
      </c>
      <c r="EK493" s="8">
        <v>1620</v>
      </c>
      <c r="EL493" s="8">
        <v>56.7</v>
      </c>
      <c r="EM493" s="8">
        <v>460</v>
      </c>
      <c r="EO493" s="8">
        <v>460</v>
      </c>
      <c r="EQ493" s="8">
        <v>460</v>
      </c>
      <c r="ES493" s="8">
        <v>3.2</v>
      </c>
      <c r="EU493" s="8">
        <v>3.1</v>
      </c>
      <c r="EW493" s="8">
        <v>3.1</v>
      </c>
      <c r="EY493" s="8">
        <v>0.56000000000000005</v>
      </c>
      <c r="EZ493" s="8">
        <v>460</v>
      </c>
      <c r="FB493" s="8">
        <v>460</v>
      </c>
      <c r="FD493" s="8">
        <v>460</v>
      </c>
      <c r="FF493" s="8">
        <v>4.5999999999999996</v>
      </c>
      <c r="FH493" s="8">
        <v>4.9000000000000004</v>
      </c>
      <c r="FJ493" s="8">
        <v>4.5</v>
      </c>
      <c r="FL493" s="8">
        <v>3150</v>
      </c>
      <c r="FN493" s="8">
        <v>0.86</v>
      </c>
      <c r="FO493" s="8">
        <v>460</v>
      </c>
      <c r="FP493" s="8">
        <v>460</v>
      </c>
      <c r="FQ493" s="8">
        <v>460</v>
      </c>
      <c r="FR493" s="8">
        <v>5</v>
      </c>
      <c r="FS493" s="8">
        <v>4.5999999999999996</v>
      </c>
      <c r="FT493" s="8">
        <v>4.5</v>
      </c>
      <c r="FU493" s="8">
        <v>3030</v>
      </c>
      <c r="FV493" s="8">
        <v>0.81</v>
      </c>
      <c r="FW493" s="8">
        <v>460</v>
      </c>
      <c r="FY493" s="8">
        <v>1.6</v>
      </c>
      <c r="GA493" s="8">
        <v>706.3</v>
      </c>
      <c r="GC493" s="8">
        <v>85</v>
      </c>
      <c r="GE493" s="8">
        <v>8601.2999999999993</v>
      </c>
      <c r="GT493" s="8">
        <v>217.38</v>
      </c>
      <c r="GU493" s="8">
        <v>0.18</v>
      </c>
      <c r="GV493" s="8">
        <v>107.53</v>
      </c>
      <c r="GW493" s="8">
        <v>0.08</v>
      </c>
      <c r="GX493" s="8">
        <v>107.07</v>
      </c>
      <c r="GY493" s="8">
        <v>0.06</v>
      </c>
      <c r="GZ493" s="8">
        <v>-0.46</v>
      </c>
      <c r="HA493" s="8">
        <v>0.05</v>
      </c>
      <c r="HB493" s="8">
        <v>246.07</v>
      </c>
      <c r="HC493" s="8">
        <v>0.2</v>
      </c>
      <c r="HD493" s="8">
        <v>173.79</v>
      </c>
      <c r="HE493" s="8">
        <v>0.13</v>
      </c>
      <c r="HF493" s="8">
        <v>115.91</v>
      </c>
      <c r="HG493" s="8">
        <v>0.06</v>
      </c>
      <c r="HH493" s="8">
        <v>57.88</v>
      </c>
      <c r="HI493" s="8">
        <v>0.14000000000000001</v>
      </c>
      <c r="HJ493" s="8">
        <v>210.1</v>
      </c>
      <c r="HK493" s="8">
        <v>0.05</v>
      </c>
      <c r="HL493" s="8">
        <v>99.7</v>
      </c>
      <c r="HM493" s="8">
        <v>0.06</v>
      </c>
      <c r="HN493" s="8">
        <v>104.7</v>
      </c>
      <c r="HO493" s="8">
        <v>0.05</v>
      </c>
      <c r="HP493" s="8">
        <v>4.96</v>
      </c>
      <c r="HQ493" s="8">
        <v>0.05</v>
      </c>
      <c r="HR493" s="8">
        <v>75.959999999999994</v>
      </c>
      <c r="HS493" s="8">
        <v>0.06</v>
      </c>
      <c r="HT493" s="8">
        <v>50.05</v>
      </c>
      <c r="HU493" s="8">
        <v>0.45</v>
      </c>
      <c r="HV493" s="8">
        <v>44.76</v>
      </c>
      <c r="HW493" s="8">
        <v>0.04</v>
      </c>
      <c r="HX493" s="8">
        <v>5.29</v>
      </c>
      <c r="HY493" s="8">
        <v>0.44</v>
      </c>
      <c r="HZ493" s="8">
        <v>75.010000000000005</v>
      </c>
      <c r="IA493" s="8">
        <v>0.03</v>
      </c>
      <c r="IB493" s="8">
        <v>56.98</v>
      </c>
      <c r="IC493" s="8">
        <v>0.26</v>
      </c>
      <c r="ID493" s="8">
        <v>44.15</v>
      </c>
      <c r="IE493" s="8">
        <v>0.02</v>
      </c>
      <c r="IF493" s="8">
        <v>12.84</v>
      </c>
      <c r="IG493" s="8">
        <v>0.24</v>
      </c>
      <c r="KB493" s="8">
        <v>248.43</v>
      </c>
      <c r="KC493" s="8">
        <v>0.19</v>
      </c>
      <c r="KD493" s="8">
        <v>169.17</v>
      </c>
      <c r="KE493" s="8">
        <v>0.11</v>
      </c>
      <c r="KF493" s="8">
        <v>116.6</v>
      </c>
      <c r="KG493" s="8">
        <v>0.05</v>
      </c>
      <c r="KH493" s="8">
        <v>52.56</v>
      </c>
      <c r="KI493" s="8">
        <v>0.11</v>
      </c>
      <c r="KJ493" s="8">
        <v>230.73</v>
      </c>
      <c r="KK493" s="8">
        <v>0.26</v>
      </c>
      <c r="KL493" s="8">
        <v>111.28</v>
      </c>
      <c r="KM493" s="8">
        <v>0.08</v>
      </c>
      <c r="KN493" s="8">
        <v>10.19</v>
      </c>
      <c r="KO493" s="8">
        <v>0.15</v>
      </c>
      <c r="KP493" s="8">
        <v>219.63</v>
      </c>
      <c r="KQ493" s="8">
        <v>0.05</v>
      </c>
      <c r="KR493" s="8">
        <v>100.39</v>
      </c>
      <c r="KS493" s="8">
        <v>0.08</v>
      </c>
      <c r="KT493" s="8">
        <v>107.79</v>
      </c>
      <c r="KU493" s="8">
        <v>0.05</v>
      </c>
      <c r="KV493" s="8">
        <v>7.43</v>
      </c>
      <c r="KW493" s="8">
        <v>0.05</v>
      </c>
      <c r="KX493" s="8">
        <v>78.900000000000006</v>
      </c>
      <c r="KY493" s="8">
        <v>0.05</v>
      </c>
      <c r="KZ493" s="8">
        <v>46.65</v>
      </c>
      <c r="LA493" s="8">
        <v>0.03</v>
      </c>
      <c r="LB493" s="8">
        <v>2.74</v>
      </c>
      <c r="LC493" s="8">
        <v>0.09</v>
      </c>
      <c r="LD493" s="8">
        <v>78.040000000000006</v>
      </c>
      <c r="LE493" s="8">
        <v>0.06</v>
      </c>
      <c r="LF493" s="8">
        <v>56.66</v>
      </c>
      <c r="LG493" s="8">
        <v>0.22</v>
      </c>
      <c r="LH493" s="8">
        <v>46.1</v>
      </c>
      <c r="LI493" s="8">
        <v>0.04</v>
      </c>
      <c r="LJ493" s="8">
        <v>10.56</v>
      </c>
      <c r="LK493" s="8">
        <v>0.23</v>
      </c>
      <c r="LL493" s="8">
        <v>105.76</v>
      </c>
      <c r="LM493" s="8">
        <v>0.08</v>
      </c>
      <c r="MP493" s="8">
        <v>106.24</v>
      </c>
      <c r="MQ493" s="8">
        <v>7.0000000000000007E-2</v>
      </c>
      <c r="MR493" s="8">
        <v>105.76</v>
      </c>
      <c r="MS493" s="8">
        <v>0.08</v>
      </c>
      <c r="MT493" s="8">
        <v>101.47</v>
      </c>
      <c r="MU493" s="8">
        <v>0.08</v>
      </c>
      <c r="MV493" s="8">
        <v>102.26</v>
      </c>
      <c r="MW493" s="8">
        <v>0.08</v>
      </c>
      <c r="MX493" s="8">
        <v>58.03</v>
      </c>
      <c r="MY493" s="8">
        <v>0.04</v>
      </c>
      <c r="MZ493" s="8">
        <v>57.59</v>
      </c>
      <c r="NA493" s="8">
        <v>0.05</v>
      </c>
      <c r="NB493" s="8">
        <v>57.04</v>
      </c>
      <c r="NC493" s="8">
        <v>0.05</v>
      </c>
      <c r="ND493" s="8">
        <v>58.25</v>
      </c>
      <c r="NE493" s="8">
        <v>0.04</v>
      </c>
      <c r="NF493" s="8">
        <v>57.93</v>
      </c>
      <c r="NG493" s="8">
        <v>0.04</v>
      </c>
      <c r="NH493" s="8">
        <v>57.88</v>
      </c>
      <c r="NI493" s="8">
        <v>0.04</v>
      </c>
      <c r="NJ493" s="8">
        <v>106.47</v>
      </c>
      <c r="NK493" s="8">
        <v>0.06</v>
      </c>
      <c r="NL493" s="8">
        <v>101.45</v>
      </c>
      <c r="NM493" s="8">
        <v>7.0000000000000007E-2</v>
      </c>
      <c r="NN493" s="8">
        <v>51.46</v>
      </c>
      <c r="NO493" s="8">
        <v>0.56999999999999995</v>
      </c>
      <c r="NP493" s="8">
        <v>57.34</v>
      </c>
      <c r="NQ493" s="8">
        <v>0.28999999999999998</v>
      </c>
      <c r="NR493" s="8">
        <v>169.16</v>
      </c>
      <c r="NS493" s="8">
        <v>0.14000000000000001</v>
      </c>
      <c r="NT493" s="8">
        <v>102.01</v>
      </c>
      <c r="NU493" s="8">
        <v>0.08</v>
      </c>
      <c r="NV493" s="8">
        <v>100.55</v>
      </c>
      <c r="NW493" s="8">
        <v>0.08</v>
      </c>
      <c r="NX493" s="8">
        <v>49.46</v>
      </c>
      <c r="NY493" s="8">
        <v>0.08</v>
      </c>
      <c r="NZ493" s="8">
        <v>58.21</v>
      </c>
      <c r="OA493" s="8">
        <v>0.33</v>
      </c>
      <c r="OB493" s="8">
        <v>99.7</v>
      </c>
      <c r="OC493" s="8">
        <v>0.06</v>
      </c>
      <c r="OD493" s="8">
        <v>100.39</v>
      </c>
      <c r="OE493" s="8">
        <v>0.08</v>
      </c>
      <c r="OF493" s="8">
        <v>93.37</v>
      </c>
      <c r="OG493" s="8">
        <v>0.06</v>
      </c>
      <c r="OH493" s="8">
        <v>106.68</v>
      </c>
      <c r="OI493" s="8">
        <v>0.08</v>
      </c>
      <c r="OJ493" s="8">
        <v>106.62</v>
      </c>
      <c r="OK493" s="8">
        <v>0.06</v>
      </c>
      <c r="OL493" s="8">
        <v>102.09</v>
      </c>
      <c r="OM493" s="8">
        <v>0.05</v>
      </c>
      <c r="ON493" s="8">
        <v>101.79</v>
      </c>
      <c r="OO493" s="8">
        <v>0.06</v>
      </c>
      <c r="OP493" s="8">
        <v>101.47</v>
      </c>
      <c r="OQ493" s="8">
        <v>0.08</v>
      </c>
      <c r="OR493" s="8">
        <v>102.26</v>
      </c>
      <c r="OS493" s="8">
        <v>0.08</v>
      </c>
      <c r="PF493" s="8">
        <v>107.53</v>
      </c>
      <c r="PG493" s="8">
        <v>0.08</v>
      </c>
      <c r="PH493" s="8">
        <v>57.88</v>
      </c>
      <c r="PI493" s="8">
        <v>0.04</v>
      </c>
      <c r="PL493" s="8">
        <v>101.09</v>
      </c>
      <c r="PM493" s="8">
        <v>0.16</v>
      </c>
      <c r="PN493" s="8">
        <v>106.24</v>
      </c>
      <c r="PO493" s="8">
        <v>7.0000000000000007E-2</v>
      </c>
      <c r="PP493" s="8">
        <v>105.76</v>
      </c>
      <c r="PQ493" s="8">
        <v>0.08</v>
      </c>
      <c r="QH493" s="8">
        <v>49.38</v>
      </c>
      <c r="QI493" s="8">
        <v>0.1</v>
      </c>
      <c r="QV493" s="8">
        <v>174.56</v>
      </c>
      <c r="QW493" s="8">
        <v>0.13</v>
      </c>
      <c r="QX493" s="8">
        <v>95.64</v>
      </c>
      <c r="QY493" s="8">
        <v>0.11</v>
      </c>
      <c r="QZ493" s="8">
        <v>95.36</v>
      </c>
      <c r="RA493" s="8">
        <v>0.12</v>
      </c>
      <c r="RB493" s="8">
        <v>76.290000000000006</v>
      </c>
      <c r="RC493" s="8">
        <v>0.11</v>
      </c>
      <c r="RD493" s="8">
        <v>76</v>
      </c>
      <c r="RE493" s="8">
        <v>0.11</v>
      </c>
      <c r="RF493" s="8">
        <v>75.78</v>
      </c>
      <c r="RG493" s="8">
        <v>0.1</v>
      </c>
      <c r="RH493" s="8">
        <v>76.67</v>
      </c>
      <c r="RI493" s="8">
        <v>0.08</v>
      </c>
      <c r="RJ493" s="8">
        <v>76.69</v>
      </c>
      <c r="RK493" s="8">
        <v>0.11</v>
      </c>
      <c r="RL493" s="8">
        <v>76.53</v>
      </c>
      <c r="RM493" s="8">
        <v>0.11</v>
      </c>
      <c r="RN493" s="8">
        <v>76.260000000000005</v>
      </c>
      <c r="RO493" s="8">
        <v>0.11</v>
      </c>
      <c r="RP493" s="8">
        <v>80.739999999999995</v>
      </c>
      <c r="RQ493" s="8">
        <v>0.13</v>
      </c>
      <c r="RR493" s="8">
        <v>83.01</v>
      </c>
      <c r="RS493" s="8">
        <v>0.14000000000000001</v>
      </c>
      <c r="RT493" s="8">
        <v>79.099999999999994</v>
      </c>
      <c r="RU493" s="8">
        <v>0.19</v>
      </c>
      <c r="RV493" s="8">
        <v>75.72</v>
      </c>
      <c r="RW493" s="8">
        <v>0.12</v>
      </c>
      <c r="RX493" s="8">
        <v>78.45</v>
      </c>
      <c r="RY493" s="8">
        <v>0.11</v>
      </c>
      <c r="RZ493" s="8">
        <v>78.97</v>
      </c>
      <c r="SA493" s="8">
        <v>0.1</v>
      </c>
      <c r="SB493" s="8">
        <v>77.760000000000005</v>
      </c>
      <c r="SC493" s="8">
        <v>0.09</v>
      </c>
      <c r="SD493" s="8">
        <v>78.05</v>
      </c>
      <c r="SE493" s="8">
        <v>0.09</v>
      </c>
      <c r="SF493" s="8">
        <v>76.819999999999993</v>
      </c>
      <c r="SG493" s="8">
        <v>0.12</v>
      </c>
      <c r="SH493" s="8">
        <v>78.14</v>
      </c>
      <c r="SI493" s="8">
        <v>0.1</v>
      </c>
      <c r="SJ493" s="8">
        <v>75.599999999999994</v>
      </c>
      <c r="SK493" s="8">
        <v>0.12</v>
      </c>
      <c r="SL493" s="8">
        <v>75.510000000000005</v>
      </c>
      <c r="SM493" s="8">
        <v>0.11</v>
      </c>
      <c r="SN493" s="8">
        <v>75.44</v>
      </c>
      <c r="SO493" s="8">
        <v>0.13</v>
      </c>
      <c r="SP493" s="8">
        <v>76.73</v>
      </c>
      <c r="SQ493" s="8">
        <v>0.1</v>
      </c>
      <c r="SR493" s="8">
        <v>76.209999999999994</v>
      </c>
      <c r="SS493" s="8">
        <v>0.11</v>
      </c>
      <c r="ST493" s="8">
        <v>75.59</v>
      </c>
      <c r="SU493" s="8">
        <v>0.11</v>
      </c>
      <c r="SV493" s="8">
        <v>75.55</v>
      </c>
      <c r="SW493" s="8">
        <v>0.11</v>
      </c>
      <c r="SX493" s="8">
        <v>75.56</v>
      </c>
      <c r="SY493" s="8">
        <v>0.11</v>
      </c>
      <c r="SZ493" s="8">
        <v>75.84</v>
      </c>
      <c r="TA493" s="8">
        <v>0.11</v>
      </c>
      <c r="TD493" s="8">
        <v>75.83</v>
      </c>
      <c r="TE493" s="8">
        <v>0.1</v>
      </c>
      <c r="TF493" s="8">
        <v>76.459999999999994</v>
      </c>
      <c r="TG493" s="8">
        <v>0.1</v>
      </c>
      <c r="TH493" s="8">
        <v>76.17</v>
      </c>
      <c r="TI493" s="8">
        <v>0.11</v>
      </c>
      <c r="TJ493" s="8">
        <v>75.91</v>
      </c>
      <c r="TK493" s="8">
        <v>0.12</v>
      </c>
      <c r="TL493" s="8">
        <v>75.75</v>
      </c>
      <c r="TN493" s="8">
        <v>75.67</v>
      </c>
      <c r="TO493" s="8">
        <v>0.11</v>
      </c>
      <c r="TR493" s="8">
        <v>81.44</v>
      </c>
      <c r="TS493" s="8">
        <v>0.11</v>
      </c>
      <c r="TT493" s="8">
        <v>77.33</v>
      </c>
      <c r="TU493" s="8">
        <v>0.12</v>
      </c>
      <c r="TV493" s="8">
        <v>75.790000000000006</v>
      </c>
      <c r="TW493" s="8">
        <v>0.11</v>
      </c>
      <c r="TX493" s="8">
        <v>75.47</v>
      </c>
      <c r="TY493" s="8">
        <v>0.11</v>
      </c>
      <c r="WJ493" s="8" t="s">
        <v>634</v>
      </c>
      <c r="WK493" s="8">
        <v>75.001999999999995</v>
      </c>
      <c r="WL493" s="8">
        <v>2.3E-2</v>
      </c>
      <c r="WM493" s="8">
        <v>61.997</v>
      </c>
      <c r="WN493" s="8">
        <v>2.7E-2</v>
      </c>
      <c r="WO493" s="8">
        <v>57.433</v>
      </c>
      <c r="WP493" s="8">
        <v>1.2E-2</v>
      </c>
      <c r="WQ493" s="8">
        <v>54.673000000000002</v>
      </c>
      <c r="WR493" s="8">
        <v>2.1000000000000001E-2</v>
      </c>
      <c r="WS493" s="8">
        <v>94.986000000000004</v>
      </c>
      <c r="WT493" s="8">
        <v>2.1000000000000001E-2</v>
      </c>
      <c r="WU493" s="8">
        <v>74.988</v>
      </c>
      <c r="WV493" s="8">
        <v>1.9E-2</v>
      </c>
      <c r="WW493" s="8">
        <v>2989.2</v>
      </c>
      <c r="WX493" s="8">
        <v>3</v>
      </c>
      <c r="WY493" s="8">
        <v>2947.5</v>
      </c>
      <c r="WZ493" s="8">
        <v>3</v>
      </c>
      <c r="XA493" s="8">
        <v>0.63600000000000001</v>
      </c>
      <c r="XB493" s="8">
        <v>2E-3</v>
      </c>
      <c r="XC493" s="8">
        <v>-0.26800000000000002</v>
      </c>
      <c r="XD493" s="8">
        <v>2E-3</v>
      </c>
      <c r="XE493" s="8">
        <v>0.22500000000000001</v>
      </c>
      <c r="XF493" s="8">
        <v>3.0000000000000001E-3</v>
      </c>
      <c r="XG493" s="8">
        <v>1.2517</v>
      </c>
      <c r="XH493" s="8">
        <v>2.5000000000000001E-3</v>
      </c>
      <c r="XI493" s="8">
        <v>29.385000000000002</v>
      </c>
      <c r="XJ493" s="8">
        <v>0</v>
      </c>
      <c r="XK493" s="8">
        <v>8628</v>
      </c>
      <c r="XL493" s="8">
        <v>20</v>
      </c>
      <c r="XM493" s="8">
        <v>1630</v>
      </c>
      <c r="XO493" s="11">
        <v>0</v>
      </c>
      <c r="XP493" s="12">
        <v>0</v>
      </c>
      <c r="XQ493" s="4">
        <v>13.03</v>
      </c>
      <c r="XR493" s="4">
        <v>0.28000000000000003</v>
      </c>
      <c r="XS493" s="45">
        <f t="shared" si="384"/>
        <v>1.4641693119248247</v>
      </c>
      <c r="XT493" s="9">
        <f t="shared" si="374"/>
        <v>13688.467055941621</v>
      </c>
      <c r="XU493" s="46">
        <f t="shared" si="375"/>
        <v>220.22977322834646</v>
      </c>
      <c r="XV493" s="9">
        <f t="shared" si="385"/>
        <v>0</v>
      </c>
      <c r="XW493" s="9">
        <f t="shared" si="376"/>
        <v>0</v>
      </c>
      <c r="XX493" s="9">
        <f t="shared" si="377"/>
        <v>13688.467055941621</v>
      </c>
      <c r="XY493" s="15">
        <f t="shared" si="378"/>
        <v>8.7781747519503298E-3</v>
      </c>
      <c r="XZ493" s="9">
        <f t="shared" si="379"/>
        <v>27.606444426078422</v>
      </c>
      <c r="YA493" s="9">
        <f t="shared" si="380"/>
        <v>55.968830688075172</v>
      </c>
      <c r="YB493" s="10">
        <v>14.099497999124187</v>
      </c>
      <c r="YC493" s="10">
        <v>13.102416747399806</v>
      </c>
      <c r="YD493" s="3">
        <v>1.3913614407021326E-2</v>
      </c>
      <c r="YE493" s="9">
        <v>38.145774654510632</v>
      </c>
      <c r="YF493" s="15">
        <v>8.7781747519503298E-3</v>
      </c>
      <c r="YG493" s="9">
        <v>27.606444426078426</v>
      </c>
      <c r="YH493" s="15">
        <v>8.4322821786032408E-3</v>
      </c>
      <c r="YI493" s="9">
        <v>22.94559671198753</v>
      </c>
      <c r="YJ493" s="9">
        <f t="shared" si="381"/>
        <v>75.001999999999981</v>
      </c>
      <c r="YK493" s="9">
        <f t="shared" si="382"/>
        <v>61.997009129155238</v>
      </c>
      <c r="YL493" s="9">
        <f t="shared" si="383"/>
        <v>22.588714324900412</v>
      </c>
      <c r="YM493" s="9">
        <f>(XZ493-YL493)*XT493</f>
        <v>68685.033185581808</v>
      </c>
      <c r="YN493" s="9">
        <f>0.24*(YJ493-YA493)*XT493</f>
        <v>62528.378663146024</v>
      </c>
      <c r="YO493" s="9">
        <f>XK493-XM493</f>
        <v>6998</v>
      </c>
      <c r="YP493" s="14">
        <f>YO493*3.413/YM493</f>
        <v>0.34773476683729265</v>
      </c>
      <c r="YQ493" s="9">
        <f>YM493-(XM493-XU493)*3.413</f>
        <v>63873.487401610153</v>
      </c>
      <c r="YR493" s="9">
        <f>YN493-(XM493-XU493)*3.413</f>
        <v>57716.83287917437</v>
      </c>
      <c r="YS493" s="10">
        <f>YQ493/XK493</f>
        <v>7.4030467549385897</v>
      </c>
      <c r="YT493" s="15">
        <f>(YA493-YW493)/(YJ493-YW493)</f>
        <v>0.16091587525218667</v>
      </c>
      <c r="YU493" s="16">
        <f>-XZ493+YL493</f>
        <v>-5.0177301011780102</v>
      </c>
      <c r="YV493" s="16">
        <f>-YJ493+YA493</f>
        <v>-19.033169311924809</v>
      </c>
      <c r="YW493" s="47">
        <f>(-(-0.0182984848494437-(YU493/YV493))+SQRT((-0.0182984848494437-(YU493/YV493))^2-4*0.00577826340327261*(6.76723916086377-XZ493+(YU493/YV493)*YJ493)))/(2*0.00577826340327261)</f>
        <v>52.318732910844616</v>
      </c>
      <c r="YX493" s="5">
        <f>XT493*(XZ493-YL493)</f>
        <v>68685.033185581808</v>
      </c>
      <c r="YY493" s="5">
        <f>XT493*(YG493-YI493)</f>
        <v>63799.860387094028</v>
      </c>
      <c r="YZ493" s="5">
        <f>XT493*(YI493-YL493)</f>
        <v>4885.1727984878271</v>
      </c>
      <c r="ZA493" s="5">
        <f>XW493*(YE493-YG493)</f>
        <v>0</v>
      </c>
      <c r="ZB493" s="5">
        <f>SUM(YY493:ZA493)</f>
        <v>68685.033185581851</v>
      </c>
      <c r="ZC493" s="6">
        <f>ZB493/YX493</f>
        <v>1.0000000000000007</v>
      </c>
    </row>
    <row r="494" spans="1:679" s="8" customFormat="1" x14ac:dyDescent="0.25">
      <c r="A494" s="8">
        <v>2</v>
      </c>
      <c r="B494" s="8" t="s">
        <v>789</v>
      </c>
      <c r="C494" s="8" t="s">
        <v>790</v>
      </c>
      <c r="D494" s="8" t="s">
        <v>789</v>
      </c>
      <c r="E494" s="8" t="s">
        <v>3332</v>
      </c>
      <c r="F494" s="8" t="s">
        <v>3316</v>
      </c>
      <c r="G494" s="8" t="s">
        <v>3316</v>
      </c>
      <c r="H494" s="8" t="s">
        <v>3309</v>
      </c>
      <c r="I494" s="8" t="s">
        <v>3310</v>
      </c>
      <c r="J494" s="8" t="s">
        <v>3310</v>
      </c>
      <c r="K494" s="8">
        <v>939</v>
      </c>
      <c r="L494" s="8">
        <v>5.75</v>
      </c>
      <c r="N494" s="7">
        <v>0</v>
      </c>
      <c r="O494" s="7">
        <v>0</v>
      </c>
      <c r="P494" s="8" t="s">
        <v>3370</v>
      </c>
      <c r="Q494" s="8" t="s">
        <v>782</v>
      </c>
      <c r="R494" s="8" t="s">
        <v>791</v>
      </c>
      <c r="S494" s="8" t="s">
        <v>119</v>
      </c>
      <c r="T494" s="8" t="s">
        <v>120</v>
      </c>
      <c r="U494" s="8" t="s">
        <v>135</v>
      </c>
      <c r="V494" s="8" t="s">
        <v>3378</v>
      </c>
      <c r="W494" s="8" t="s">
        <v>3382</v>
      </c>
      <c r="X494" s="8" t="s">
        <v>3388</v>
      </c>
      <c r="Y494" s="8" t="s">
        <v>3388</v>
      </c>
      <c r="Z494" s="8" t="s">
        <v>122</v>
      </c>
      <c r="AA494" s="8" t="s">
        <v>123</v>
      </c>
      <c r="AB494" s="8" t="s">
        <v>124</v>
      </c>
      <c r="AC494" s="8" t="s">
        <v>243</v>
      </c>
      <c r="AD494" s="8" t="s">
        <v>126</v>
      </c>
      <c r="AE494" s="8" t="s">
        <v>3393</v>
      </c>
      <c r="AF494" s="8" t="s">
        <v>127</v>
      </c>
      <c r="AG494" s="8">
        <v>75</v>
      </c>
      <c r="AH494" s="8">
        <v>62</v>
      </c>
      <c r="AI494" s="8">
        <v>95</v>
      </c>
      <c r="AJ494" s="8">
        <v>75</v>
      </c>
      <c r="AK494" s="8">
        <v>6.4</v>
      </c>
      <c r="AL494" s="8">
        <v>6.2</v>
      </c>
      <c r="AM494" s="8">
        <v>6.4</v>
      </c>
      <c r="AN494" s="8">
        <v>6.2</v>
      </c>
      <c r="AO494" s="8">
        <v>461.1</v>
      </c>
      <c r="AP494" s="8">
        <v>1.5</v>
      </c>
      <c r="AQ494" s="8">
        <v>15.4</v>
      </c>
      <c r="AR494" s="8">
        <v>0</v>
      </c>
      <c r="AS494" s="8">
        <v>55976</v>
      </c>
      <c r="AT494" s="8">
        <v>95</v>
      </c>
      <c r="AU494" s="8">
        <v>55964</v>
      </c>
      <c r="AV494" s="8">
        <v>636</v>
      </c>
      <c r="AW494" s="8">
        <v>4283</v>
      </c>
      <c r="AX494" s="8">
        <v>141</v>
      </c>
      <c r="AY494" s="8">
        <v>60264</v>
      </c>
      <c r="AZ494" s="8">
        <v>107</v>
      </c>
      <c r="BA494" s="31">
        <v>6.9782306623436776</v>
      </c>
      <c r="BB494" s="8">
        <v>949</v>
      </c>
      <c r="BE494" s="8">
        <v>6.4817044929999996</v>
      </c>
      <c r="CO494" s="8" t="s">
        <v>792</v>
      </c>
      <c r="CP494" s="8" t="s">
        <v>245</v>
      </c>
      <c r="CQ494" s="8">
        <v>74.998000000000005</v>
      </c>
      <c r="CR494" s="8">
        <v>3.6999999999999998E-2</v>
      </c>
      <c r="CS494" s="8">
        <v>61.984999999999999</v>
      </c>
      <c r="CT494" s="8">
        <v>0.01</v>
      </c>
      <c r="CU494" s="8">
        <v>94.992000000000004</v>
      </c>
      <c r="CV494" s="8">
        <v>1.4E-2</v>
      </c>
      <c r="CW494" s="8">
        <v>75.03</v>
      </c>
      <c r="CX494" s="8">
        <v>1.7999999999999999E-2</v>
      </c>
      <c r="CY494" s="8">
        <v>75.2</v>
      </c>
      <c r="CZ494" s="8">
        <v>0.19</v>
      </c>
      <c r="DA494" s="8">
        <v>58.17</v>
      </c>
      <c r="DB494" s="8">
        <v>0.04</v>
      </c>
      <c r="DC494" s="8">
        <v>60.68</v>
      </c>
      <c r="DD494" s="8">
        <v>0.03</v>
      </c>
      <c r="DE494" s="8">
        <v>0.222</v>
      </c>
      <c r="DF494" s="8">
        <v>3.0000000000000001E-3</v>
      </c>
      <c r="DG494" s="8">
        <v>1.2558</v>
      </c>
      <c r="DH494" s="8">
        <v>2.7000000000000001E-3</v>
      </c>
      <c r="DI494" s="8">
        <v>55976</v>
      </c>
      <c r="DJ494" s="8">
        <v>95</v>
      </c>
      <c r="DK494" s="8">
        <v>4283</v>
      </c>
      <c r="DL494" s="8">
        <v>141</v>
      </c>
      <c r="DM494" s="8">
        <v>6.9779999999999998</v>
      </c>
      <c r="DN494" s="8">
        <v>0.02</v>
      </c>
      <c r="DU494" s="8">
        <v>461.1</v>
      </c>
      <c r="DV494" s="8">
        <v>2.6</v>
      </c>
      <c r="DW494" s="8">
        <v>460.8</v>
      </c>
      <c r="DX494" s="8">
        <v>2.6</v>
      </c>
      <c r="DY494" s="8">
        <v>459.2</v>
      </c>
      <c r="DZ494" s="8">
        <v>2.6</v>
      </c>
      <c r="EA494" s="8">
        <v>15.4</v>
      </c>
      <c r="EB494" s="8">
        <v>0.1</v>
      </c>
      <c r="EC494" s="8">
        <v>13.3</v>
      </c>
      <c r="ED494" s="8">
        <v>0</v>
      </c>
      <c r="EE494" s="8">
        <v>12.8</v>
      </c>
      <c r="EF494" s="8">
        <v>0.1</v>
      </c>
      <c r="EG494" s="8">
        <v>6984.1</v>
      </c>
      <c r="EH494" s="8">
        <v>66.900000000000006</v>
      </c>
      <c r="EI494" s="8">
        <v>3204</v>
      </c>
      <c r="EJ494" s="8">
        <v>73.900000000000006</v>
      </c>
      <c r="EK494" s="8">
        <v>1651.5</v>
      </c>
      <c r="EL494" s="8">
        <v>57.3</v>
      </c>
      <c r="EM494" s="8">
        <v>460</v>
      </c>
      <c r="EO494" s="8">
        <v>460</v>
      </c>
      <c r="EQ494" s="8">
        <v>460</v>
      </c>
      <c r="ES494" s="8">
        <v>3.2</v>
      </c>
      <c r="EU494" s="8">
        <v>3.2</v>
      </c>
      <c r="EW494" s="8">
        <v>3.1</v>
      </c>
      <c r="EY494" s="8">
        <v>0.56000000000000005</v>
      </c>
      <c r="EZ494" s="8">
        <v>460</v>
      </c>
      <c r="FB494" s="8">
        <v>460</v>
      </c>
      <c r="FD494" s="8">
        <v>460</v>
      </c>
      <c r="FF494" s="8">
        <v>4.5999999999999996</v>
      </c>
      <c r="FH494" s="8">
        <v>4.8</v>
      </c>
      <c r="FJ494" s="8">
        <v>4.5</v>
      </c>
      <c r="FL494" s="8">
        <v>3150</v>
      </c>
      <c r="FN494" s="8">
        <v>0.85</v>
      </c>
      <c r="FO494" s="8">
        <v>460</v>
      </c>
      <c r="FP494" s="8">
        <v>460</v>
      </c>
      <c r="FQ494" s="8">
        <v>460</v>
      </c>
      <c r="FR494" s="8">
        <v>5</v>
      </c>
      <c r="FS494" s="8">
        <v>4.5</v>
      </c>
      <c r="FT494" s="8">
        <v>4.5999999999999996</v>
      </c>
      <c r="FU494" s="8">
        <v>3030</v>
      </c>
      <c r="FV494" s="8">
        <v>0.81</v>
      </c>
      <c r="FW494" s="8">
        <v>460.1</v>
      </c>
      <c r="FY494" s="8">
        <v>1.6</v>
      </c>
      <c r="GA494" s="8">
        <v>706.1</v>
      </c>
      <c r="GC494" s="8">
        <v>85</v>
      </c>
      <c r="GE494" s="8">
        <v>8591.1</v>
      </c>
      <c r="GT494" s="8">
        <v>217.52</v>
      </c>
      <c r="GU494" s="8">
        <v>0.18</v>
      </c>
      <c r="GV494" s="8">
        <v>107</v>
      </c>
      <c r="GW494" s="8">
        <v>0.08</v>
      </c>
      <c r="GX494" s="8">
        <v>107.11</v>
      </c>
      <c r="GY494" s="8">
        <v>0.06</v>
      </c>
      <c r="GZ494" s="8">
        <v>0.11</v>
      </c>
      <c r="HA494" s="8">
        <v>0.05</v>
      </c>
      <c r="HB494" s="8">
        <v>246.24</v>
      </c>
      <c r="HC494" s="8">
        <v>0.2</v>
      </c>
      <c r="HD494" s="8">
        <v>173.78</v>
      </c>
      <c r="HE494" s="8">
        <v>0.08</v>
      </c>
      <c r="HF494" s="8">
        <v>115.96</v>
      </c>
      <c r="HG494" s="8">
        <v>0.06</v>
      </c>
      <c r="HH494" s="8">
        <v>-57.83</v>
      </c>
      <c r="HI494" s="8">
        <v>0.09</v>
      </c>
      <c r="HJ494" s="8">
        <v>210.03</v>
      </c>
      <c r="HK494" s="8">
        <v>0.05</v>
      </c>
      <c r="HL494" s="8">
        <v>99.6</v>
      </c>
      <c r="HM494" s="8">
        <v>0.06</v>
      </c>
      <c r="HN494" s="8">
        <v>104.67</v>
      </c>
      <c r="HO494" s="8">
        <v>0.05</v>
      </c>
      <c r="HP494" s="8">
        <v>5.04</v>
      </c>
      <c r="HQ494" s="8">
        <v>0.05</v>
      </c>
      <c r="HR494" s="8">
        <v>76.05</v>
      </c>
      <c r="HS494" s="8">
        <v>0.05</v>
      </c>
      <c r="HT494" s="8">
        <v>49.75</v>
      </c>
      <c r="HU494" s="8">
        <v>0.24</v>
      </c>
      <c r="HV494" s="8">
        <v>44.82</v>
      </c>
      <c r="HW494" s="8">
        <v>0.03</v>
      </c>
      <c r="HX494" s="8">
        <v>4.93</v>
      </c>
      <c r="HY494" s="8">
        <v>0.25</v>
      </c>
      <c r="HZ494" s="8">
        <v>75</v>
      </c>
      <c r="IA494" s="8">
        <v>0.02</v>
      </c>
      <c r="IB494" s="8">
        <v>57.04</v>
      </c>
      <c r="IC494" s="8">
        <v>0.14000000000000001</v>
      </c>
      <c r="ID494" s="8">
        <v>44.13</v>
      </c>
      <c r="IE494" s="8">
        <v>0.01</v>
      </c>
      <c r="IF494" s="8">
        <v>12.91</v>
      </c>
      <c r="IG494" s="8">
        <v>0.14000000000000001</v>
      </c>
      <c r="KB494" s="8">
        <v>249.01</v>
      </c>
      <c r="KC494" s="8">
        <v>0.19</v>
      </c>
      <c r="KD494" s="8">
        <v>168.6</v>
      </c>
      <c r="KE494" s="8">
        <v>0.11</v>
      </c>
      <c r="KF494" s="8">
        <v>116.77</v>
      </c>
      <c r="KG494" s="8">
        <v>0.06</v>
      </c>
      <c r="KH494" s="8">
        <v>51.83</v>
      </c>
      <c r="KI494" s="8">
        <v>0.11</v>
      </c>
      <c r="KJ494" s="8">
        <v>230.85</v>
      </c>
      <c r="KK494" s="8">
        <v>0.27</v>
      </c>
      <c r="KL494" s="8">
        <v>111.31</v>
      </c>
      <c r="KM494" s="8">
        <v>0.08</v>
      </c>
      <c r="KN494" s="8">
        <v>10.19</v>
      </c>
      <c r="KO494" s="8">
        <v>0.12</v>
      </c>
      <c r="KP494" s="8">
        <v>219.03</v>
      </c>
      <c r="KQ494" s="8">
        <v>0.05</v>
      </c>
      <c r="KR494" s="8">
        <v>100.31</v>
      </c>
      <c r="KS494" s="8">
        <v>0.08</v>
      </c>
      <c r="KT494" s="8">
        <v>107.59</v>
      </c>
      <c r="KU494" s="8">
        <v>0.05</v>
      </c>
      <c r="KV494" s="8">
        <v>7.25</v>
      </c>
      <c r="KW494" s="8">
        <v>0.05</v>
      </c>
      <c r="KX494" s="8">
        <v>79.959999999999994</v>
      </c>
      <c r="KY494" s="8">
        <v>0.03</v>
      </c>
      <c r="KZ494" s="8">
        <v>47.31</v>
      </c>
      <c r="LA494" s="8">
        <v>0.02</v>
      </c>
      <c r="LB494" s="8">
        <v>2.5</v>
      </c>
      <c r="LC494" s="8">
        <v>0.09</v>
      </c>
      <c r="LD494" s="8">
        <v>79.099999999999994</v>
      </c>
      <c r="LE494" s="8">
        <v>0.04</v>
      </c>
      <c r="LF494" s="8">
        <v>57.27</v>
      </c>
      <c r="LG494" s="8">
        <v>0.17</v>
      </c>
      <c r="LH494" s="8">
        <v>46.77</v>
      </c>
      <c r="LI494" s="8">
        <v>0.03</v>
      </c>
      <c r="LJ494" s="8">
        <v>10.5</v>
      </c>
      <c r="LK494" s="8">
        <v>0.17</v>
      </c>
      <c r="LL494" s="8">
        <v>105.55</v>
      </c>
      <c r="LM494" s="8">
        <v>7.0000000000000007E-2</v>
      </c>
      <c r="MP494" s="8">
        <v>105.94</v>
      </c>
      <c r="MQ494" s="8">
        <v>0.08</v>
      </c>
      <c r="MR494" s="8">
        <v>105.55</v>
      </c>
      <c r="MS494" s="8">
        <v>7.0000000000000007E-2</v>
      </c>
      <c r="MT494" s="8">
        <v>101.33</v>
      </c>
      <c r="MU494" s="8">
        <v>0.08</v>
      </c>
      <c r="MV494" s="8">
        <v>101.63</v>
      </c>
      <c r="MW494" s="8">
        <v>0.08</v>
      </c>
      <c r="MX494" s="8">
        <v>58.04</v>
      </c>
      <c r="MY494" s="8">
        <v>0.04</v>
      </c>
      <c r="MZ494" s="8">
        <v>57.71</v>
      </c>
      <c r="NA494" s="8">
        <v>0.05</v>
      </c>
      <c r="NB494" s="8">
        <v>57.36</v>
      </c>
      <c r="NC494" s="8">
        <v>0.05</v>
      </c>
      <c r="ND494" s="8">
        <v>58.36</v>
      </c>
      <c r="NE494" s="8">
        <v>0.04</v>
      </c>
      <c r="NF494" s="8">
        <v>58.11</v>
      </c>
      <c r="NG494" s="8">
        <v>0.03</v>
      </c>
      <c r="NH494" s="8">
        <v>58.13</v>
      </c>
      <c r="NI494" s="8">
        <v>0.04</v>
      </c>
      <c r="NJ494" s="8">
        <v>106.31</v>
      </c>
      <c r="NK494" s="8">
        <v>0.06</v>
      </c>
      <c r="NL494" s="8">
        <v>101.08</v>
      </c>
      <c r="NM494" s="8">
        <v>7.0000000000000007E-2</v>
      </c>
      <c r="NN494" s="8">
        <v>50.97</v>
      </c>
      <c r="NO494" s="8">
        <v>0.39</v>
      </c>
      <c r="NP494" s="8">
        <v>57.16</v>
      </c>
      <c r="NQ494" s="8">
        <v>0.18</v>
      </c>
      <c r="NR494" s="8">
        <v>168.35</v>
      </c>
      <c r="NS494" s="8">
        <v>0.12</v>
      </c>
      <c r="NT494" s="8">
        <v>101.84</v>
      </c>
      <c r="NU494" s="8">
        <v>0.08</v>
      </c>
      <c r="NV494" s="8">
        <v>100.71</v>
      </c>
      <c r="NW494" s="8">
        <v>0.08</v>
      </c>
      <c r="NX494" s="8">
        <v>50.27</v>
      </c>
      <c r="NY494" s="8">
        <v>0.06</v>
      </c>
      <c r="NZ494" s="8">
        <v>59.03</v>
      </c>
      <c r="OA494" s="8">
        <v>0.27</v>
      </c>
      <c r="OB494" s="8">
        <v>99.6</v>
      </c>
      <c r="OC494" s="8">
        <v>0.06</v>
      </c>
      <c r="OD494" s="8">
        <v>100.31</v>
      </c>
      <c r="OE494" s="8">
        <v>0.08</v>
      </c>
      <c r="OF494" s="8">
        <v>93.47</v>
      </c>
      <c r="OG494" s="8">
        <v>0.06</v>
      </c>
      <c r="OH494" s="8">
        <v>106.82</v>
      </c>
      <c r="OI494" s="8">
        <v>0.08</v>
      </c>
      <c r="OJ494" s="8">
        <v>106.66</v>
      </c>
      <c r="OK494" s="8">
        <v>0.06</v>
      </c>
      <c r="OL494" s="8">
        <v>102.04</v>
      </c>
      <c r="OM494" s="8">
        <v>0.05</v>
      </c>
      <c r="ON494" s="8">
        <v>101.77</v>
      </c>
      <c r="OO494" s="8">
        <v>0.1</v>
      </c>
      <c r="OP494" s="8">
        <v>101.33</v>
      </c>
      <c r="OQ494" s="8">
        <v>0.08</v>
      </c>
      <c r="OR494" s="8">
        <v>101.63</v>
      </c>
      <c r="OS494" s="8">
        <v>0.08</v>
      </c>
      <c r="PF494" s="8">
        <v>107</v>
      </c>
      <c r="PG494" s="8">
        <v>0.08</v>
      </c>
      <c r="PH494" s="8">
        <v>58.13</v>
      </c>
      <c r="PI494" s="8">
        <v>0.04</v>
      </c>
      <c r="PL494" s="8">
        <v>101.12</v>
      </c>
      <c r="PM494" s="8">
        <v>0.13</v>
      </c>
      <c r="PN494" s="8">
        <v>105.94</v>
      </c>
      <c r="PO494" s="8">
        <v>0.08</v>
      </c>
      <c r="PP494" s="8">
        <v>105.55</v>
      </c>
      <c r="PQ494" s="8">
        <v>7.0000000000000007E-2</v>
      </c>
      <c r="QH494" s="8">
        <v>49.8</v>
      </c>
      <c r="QI494" s="8">
        <v>0.09</v>
      </c>
      <c r="QV494" s="8">
        <v>174.33</v>
      </c>
      <c r="QW494" s="8">
        <v>0.09</v>
      </c>
      <c r="QX494" s="8">
        <v>95.32</v>
      </c>
      <c r="QY494" s="8">
        <v>0.12</v>
      </c>
      <c r="QZ494" s="8">
        <v>95.14</v>
      </c>
      <c r="RA494" s="8">
        <v>0.14000000000000001</v>
      </c>
      <c r="RB494" s="8">
        <v>75.989999999999995</v>
      </c>
      <c r="RC494" s="8">
        <v>0.1</v>
      </c>
      <c r="RD494" s="8">
        <v>75.69</v>
      </c>
      <c r="RE494" s="8">
        <v>0.11</v>
      </c>
      <c r="RF494" s="8">
        <v>75.510000000000005</v>
      </c>
      <c r="RG494" s="8">
        <v>0.1</v>
      </c>
      <c r="RH494" s="8">
        <v>76.319999999999993</v>
      </c>
      <c r="RI494" s="8">
        <v>0.08</v>
      </c>
      <c r="RJ494" s="8">
        <v>76.33</v>
      </c>
      <c r="RK494" s="8">
        <v>0.1</v>
      </c>
      <c r="RL494" s="8">
        <v>76.17</v>
      </c>
      <c r="RM494" s="8">
        <v>0.1</v>
      </c>
      <c r="RN494" s="8">
        <v>75.94</v>
      </c>
      <c r="RO494" s="8">
        <v>0.11</v>
      </c>
      <c r="RP494" s="8">
        <v>81.459999999999994</v>
      </c>
      <c r="RQ494" s="8">
        <v>0.19</v>
      </c>
      <c r="RR494" s="8">
        <v>82.87</v>
      </c>
      <c r="RS494" s="8">
        <v>0.14000000000000001</v>
      </c>
      <c r="RT494" s="8">
        <v>81.239999999999995</v>
      </c>
      <c r="RU494" s="8">
        <v>0.26</v>
      </c>
      <c r="RV494" s="8">
        <v>75.75</v>
      </c>
      <c r="RW494" s="8">
        <v>0.14000000000000001</v>
      </c>
      <c r="RX494" s="8">
        <v>81.88</v>
      </c>
      <c r="RY494" s="8">
        <v>0.14000000000000001</v>
      </c>
      <c r="RZ494" s="8">
        <v>81.45</v>
      </c>
      <c r="SA494" s="8">
        <v>0.16</v>
      </c>
      <c r="SB494" s="8">
        <v>79.239999999999995</v>
      </c>
      <c r="SC494" s="8">
        <v>0.18</v>
      </c>
      <c r="SD494" s="8">
        <v>78.400000000000006</v>
      </c>
      <c r="SE494" s="8">
        <v>0.12</v>
      </c>
      <c r="SF494" s="8">
        <v>81.150000000000006</v>
      </c>
      <c r="SG494" s="8">
        <v>0.13</v>
      </c>
      <c r="SH494" s="8">
        <v>79.17</v>
      </c>
      <c r="SI494" s="8">
        <v>0.14000000000000001</v>
      </c>
      <c r="SJ494" s="8">
        <v>76.819999999999993</v>
      </c>
      <c r="SK494" s="8">
        <v>0.15</v>
      </c>
      <c r="SL494" s="8">
        <v>75.48</v>
      </c>
      <c r="SM494" s="8">
        <v>0.11</v>
      </c>
      <c r="SN494" s="8">
        <v>75.38</v>
      </c>
      <c r="SO494" s="8">
        <v>0.13</v>
      </c>
      <c r="SP494" s="8">
        <v>77.319999999999993</v>
      </c>
      <c r="SQ494" s="8">
        <v>0.1</v>
      </c>
      <c r="SR494" s="8">
        <v>76.849999999999994</v>
      </c>
      <c r="SS494" s="8">
        <v>0.12</v>
      </c>
      <c r="ST494" s="8">
        <v>75.569999999999993</v>
      </c>
      <c r="SU494" s="8">
        <v>0.11</v>
      </c>
      <c r="SV494" s="8">
        <v>75.510000000000005</v>
      </c>
      <c r="SW494" s="8">
        <v>0.11</v>
      </c>
      <c r="SX494" s="8">
        <v>75.67</v>
      </c>
      <c r="SY494" s="8">
        <v>0.12</v>
      </c>
      <c r="SZ494" s="8">
        <v>75.94</v>
      </c>
      <c r="TA494" s="8">
        <v>0.11</v>
      </c>
      <c r="TD494" s="8">
        <v>75.52</v>
      </c>
      <c r="TE494" s="8">
        <v>0.1</v>
      </c>
      <c r="TF494" s="8">
        <v>76.180000000000007</v>
      </c>
      <c r="TG494" s="8">
        <v>0.09</v>
      </c>
      <c r="TH494" s="8">
        <v>75.89</v>
      </c>
      <c r="TI494" s="8">
        <v>0.11</v>
      </c>
      <c r="TJ494" s="8">
        <v>75.64</v>
      </c>
      <c r="TK494" s="8">
        <v>0.12</v>
      </c>
      <c r="TL494" s="8">
        <v>75.540000000000006</v>
      </c>
      <c r="TN494" s="8">
        <v>75.430000000000007</v>
      </c>
      <c r="TO494" s="8">
        <v>0.13</v>
      </c>
      <c r="TR494" s="8">
        <v>82.77</v>
      </c>
      <c r="TS494" s="8">
        <v>0.13</v>
      </c>
      <c r="TT494" s="8">
        <v>79.260000000000005</v>
      </c>
      <c r="TU494" s="8">
        <v>0.13</v>
      </c>
      <c r="TV494" s="8">
        <v>75.75</v>
      </c>
      <c r="TW494" s="8">
        <v>0.13</v>
      </c>
      <c r="TX494" s="8">
        <v>75.430000000000007</v>
      </c>
      <c r="TY494" s="8">
        <v>0.12</v>
      </c>
      <c r="WJ494" s="8" t="s">
        <v>639</v>
      </c>
      <c r="WK494" s="8">
        <v>74.998000000000005</v>
      </c>
      <c r="WL494" s="8">
        <v>3.6999999999999998E-2</v>
      </c>
      <c r="WM494" s="8">
        <v>61.984999999999999</v>
      </c>
      <c r="WN494" s="8">
        <v>0.01</v>
      </c>
      <c r="WO494" s="8">
        <v>57.963999999999999</v>
      </c>
      <c r="WP494" s="8">
        <v>1.2E-2</v>
      </c>
      <c r="WQ494" s="8">
        <v>55.204999999999998</v>
      </c>
      <c r="WR494" s="8">
        <v>1.0999999999999999E-2</v>
      </c>
      <c r="WS494" s="8">
        <v>94.992000000000004</v>
      </c>
      <c r="WT494" s="8">
        <v>1.4E-2</v>
      </c>
      <c r="WU494" s="8">
        <v>75.03</v>
      </c>
      <c r="WV494" s="8">
        <v>1.7999999999999999E-2</v>
      </c>
      <c r="WW494" s="8">
        <v>2996.7</v>
      </c>
      <c r="WX494" s="8">
        <v>3.3</v>
      </c>
      <c r="WY494" s="8">
        <v>2949.2</v>
      </c>
      <c r="WZ494" s="8">
        <v>3.2</v>
      </c>
      <c r="XA494" s="8">
        <v>0.62</v>
      </c>
      <c r="XB494" s="8">
        <v>2E-3</v>
      </c>
      <c r="XC494" s="8">
        <v>-0.24</v>
      </c>
      <c r="XD494" s="8">
        <v>2E-3</v>
      </c>
      <c r="XE494" s="8">
        <v>0.222</v>
      </c>
      <c r="XF494" s="8">
        <v>3.0000000000000001E-3</v>
      </c>
      <c r="XG494" s="8">
        <v>1.2558</v>
      </c>
      <c r="XH494" s="8">
        <v>2.7000000000000001E-3</v>
      </c>
      <c r="XI494" s="8">
        <v>29.369</v>
      </c>
      <c r="XJ494" s="8">
        <v>0</v>
      </c>
      <c r="XK494" s="8">
        <v>8636</v>
      </c>
      <c r="XL494" s="8">
        <v>20</v>
      </c>
      <c r="XM494" s="8">
        <v>1620</v>
      </c>
      <c r="XO494" s="1">
        <v>2.6176176176176208E-2</v>
      </c>
      <c r="XP494" s="2">
        <v>78.075680680680776</v>
      </c>
      <c r="XQ494" s="4">
        <v>13.03</v>
      </c>
      <c r="XR494" s="4">
        <v>0.254</v>
      </c>
      <c r="XS494" s="45">
        <f t="shared" si="384"/>
        <v>1.4574074781537345</v>
      </c>
      <c r="XT494" s="9">
        <f t="shared" si="374"/>
        <v>13707.265999579367</v>
      </c>
      <c r="XU494" s="46">
        <f t="shared" si="375"/>
        <v>214.81322582677166</v>
      </c>
      <c r="XV494" s="9">
        <f t="shared" si="385"/>
        <v>78.94797818774434</v>
      </c>
      <c r="XW494" s="9">
        <f t="shared" si="376"/>
        <v>335.95020132962082</v>
      </c>
      <c r="XX494" s="9">
        <f t="shared" si="377"/>
        <v>13371.315798249747</v>
      </c>
      <c r="XY494" s="15">
        <f t="shared" si="378"/>
        <v>8.8981106464108076E-3</v>
      </c>
      <c r="XZ494" s="9">
        <f t="shared" si="379"/>
        <v>27.857357009422365</v>
      </c>
      <c r="YA494" s="9">
        <f t="shared" si="380"/>
        <v>56.506592521846265</v>
      </c>
      <c r="YB494" s="10">
        <v>14.099943004996224</v>
      </c>
      <c r="YC494" s="10">
        <v>13.117276633102295</v>
      </c>
      <c r="YD494" s="3">
        <v>1.394899621751918E-2</v>
      </c>
      <c r="YE494" s="9">
        <v>38.186284100408244</v>
      </c>
      <c r="YF494" s="15">
        <v>8.7712086982323894E-3</v>
      </c>
      <c r="YG494" s="9">
        <v>27.597845889642379</v>
      </c>
      <c r="YH494" s="15">
        <v>8.6125092748804265E-3</v>
      </c>
      <c r="YI494" s="9">
        <v>23.270884017146603</v>
      </c>
      <c r="YJ494" s="9">
        <f t="shared" si="381"/>
        <v>75.492535987589989</v>
      </c>
      <c r="YK494" s="9">
        <f t="shared" si="382"/>
        <v>62.353380180167868</v>
      </c>
      <c r="YL494" s="9">
        <f t="shared" si="383"/>
        <v>22.915533163061948</v>
      </c>
      <c r="YM494" s="9">
        <f>(XZ494-YL494)*XT494</f>
        <v>67738.893985126677</v>
      </c>
      <c r="YN494" s="9">
        <f>0.24*(YJ494-YA494)*XT494</f>
        <v>62458.890561101995</v>
      </c>
      <c r="YO494" s="9">
        <f>XK494-XM494</f>
        <v>7016</v>
      </c>
      <c r="YP494" s="14">
        <f>YO494*3.413/YM494</f>
        <v>0.35349865625585353</v>
      </c>
      <c r="YQ494" s="9">
        <f>YM494-(XM494-XU494)*3.413</f>
        <v>62942.991524873447</v>
      </c>
      <c r="YR494" s="9">
        <f>YN494-(XM494-XU494)*3.413</f>
        <v>57662.988100848765</v>
      </c>
      <c r="YS494" s="10">
        <f>YQ494/XK494</f>
        <v>7.2884427425745075</v>
      </c>
      <c r="YT494" s="15">
        <f>(YA494-YW494)/(YJ494-YW494)</f>
        <v>0.15878873211472008</v>
      </c>
      <c r="YU494" s="16">
        <f>-XZ494+YL494</f>
        <v>-4.9418238463604176</v>
      </c>
      <c r="YV494" s="16">
        <f>-YJ494+YA494</f>
        <v>-18.985943465743723</v>
      </c>
      <c r="YW494" s="47">
        <f>(-(-0.0182984848494437-(YU494/YV494))+SQRT((-0.0182984848494437-(YU494/YV494))^2-4*0.00577826340327261*(6.76723916086377-XZ494+(YU494/YV494)*YJ494)))/(2*0.00577826340327261)</f>
        <v>52.922767618375836</v>
      </c>
      <c r="YX494" s="5">
        <f>XT494*(XZ494-YL494)</f>
        <v>67738.893985126677</v>
      </c>
      <c r="YY494" s="5">
        <f>XT494*(YG494-YI494)</f>
        <v>59310.817356337626</v>
      </c>
      <c r="YZ494" s="5">
        <f>XT494*(YI494-YL494)</f>
        <v>4870.8886801160816</v>
      </c>
      <c r="ZA494" s="5">
        <f>XW494*(YE494-YG494)</f>
        <v>3557.1879486730427</v>
      </c>
      <c r="ZB494" s="5">
        <f>SUM(YY494:ZA494)</f>
        <v>67738.89398512675</v>
      </c>
      <c r="ZC494" s="6">
        <f>ZB494/YX494</f>
        <v>1.0000000000000011</v>
      </c>
    </row>
    <row r="495" spans="1:679" s="8" customFormat="1" x14ac:dyDescent="0.25">
      <c r="A495" s="8">
        <v>2</v>
      </c>
      <c r="B495" s="8" t="s">
        <v>797</v>
      </c>
      <c r="C495" s="8" t="s">
        <v>798</v>
      </c>
      <c r="D495" s="8" t="s">
        <v>797</v>
      </c>
      <c r="E495" s="8" t="s">
        <v>3314</v>
      </c>
      <c r="F495" s="8" t="s">
        <v>3316</v>
      </c>
      <c r="G495" s="8" t="s">
        <v>3316</v>
      </c>
      <c r="H495" s="8" t="s">
        <v>3309</v>
      </c>
      <c r="I495" s="8" t="s">
        <v>3310</v>
      </c>
      <c r="J495" s="8" t="s">
        <v>3310</v>
      </c>
      <c r="K495" s="8">
        <v>939</v>
      </c>
      <c r="L495" s="8">
        <v>5.75</v>
      </c>
      <c r="N495" s="7">
        <v>0</v>
      </c>
      <c r="O495" s="7">
        <v>0</v>
      </c>
      <c r="P495" s="8" t="s">
        <v>3370</v>
      </c>
      <c r="Q495" s="8" t="s">
        <v>241</v>
      </c>
      <c r="R495" s="8" t="s">
        <v>799</v>
      </c>
      <c r="S495" s="8" t="s">
        <v>119</v>
      </c>
      <c r="T495" s="8" t="s">
        <v>120</v>
      </c>
      <c r="U495" s="8" t="s">
        <v>135</v>
      </c>
      <c r="V495" s="8" t="s">
        <v>3378</v>
      </c>
      <c r="W495" s="8" t="s">
        <v>3382</v>
      </c>
      <c r="X495" s="8" t="s">
        <v>3388</v>
      </c>
      <c r="Y495" s="8" t="s">
        <v>3388</v>
      </c>
      <c r="Z495" s="8" t="s">
        <v>122</v>
      </c>
      <c r="AA495" s="8" t="s">
        <v>123</v>
      </c>
      <c r="AB495" s="8" t="s">
        <v>124</v>
      </c>
      <c r="AC495" s="8" t="s">
        <v>243</v>
      </c>
      <c r="AD495" s="8" t="s">
        <v>126</v>
      </c>
      <c r="AE495" s="8" t="s">
        <v>3393</v>
      </c>
      <c r="AF495" s="8" t="s">
        <v>127</v>
      </c>
      <c r="AG495" s="8">
        <v>75</v>
      </c>
      <c r="AH495" s="8">
        <v>62</v>
      </c>
      <c r="AI495" s="8">
        <v>95</v>
      </c>
      <c r="AJ495" s="8">
        <v>75</v>
      </c>
      <c r="AK495" s="8">
        <v>6.4</v>
      </c>
      <c r="AL495" s="8">
        <v>6.2</v>
      </c>
      <c r="AM495" s="8">
        <v>6.4</v>
      </c>
      <c r="AN495" s="8">
        <v>6.2</v>
      </c>
      <c r="AO495" s="8">
        <v>461</v>
      </c>
      <c r="AP495" s="8">
        <v>1.1000000000000001</v>
      </c>
      <c r="AQ495" s="8">
        <v>15.4</v>
      </c>
      <c r="AR495" s="8">
        <v>0</v>
      </c>
      <c r="AS495" s="8">
        <v>59033</v>
      </c>
      <c r="AT495" s="8">
        <v>88</v>
      </c>
      <c r="AU495" s="8">
        <v>59713</v>
      </c>
      <c r="AV495" s="8">
        <v>628</v>
      </c>
      <c r="AW495" s="8">
        <v>9791</v>
      </c>
      <c r="AX495" s="8">
        <v>116</v>
      </c>
      <c r="AY495" s="8">
        <v>68833</v>
      </c>
      <c r="AZ495" s="8">
        <v>135</v>
      </c>
      <c r="BA495" s="8">
        <v>8.0019762849999996</v>
      </c>
      <c r="BB495" s="8">
        <v>950</v>
      </c>
      <c r="BC495" s="8">
        <v>1620</v>
      </c>
      <c r="BE495" s="8">
        <v>6.8627063469999996</v>
      </c>
      <c r="CO495" s="8" t="s">
        <v>800</v>
      </c>
      <c r="CP495" s="8" t="s">
        <v>245</v>
      </c>
      <c r="CQ495" s="8">
        <v>74.971000000000004</v>
      </c>
      <c r="CR495" s="8">
        <v>2.4E-2</v>
      </c>
      <c r="CS495" s="8">
        <v>61.988999999999997</v>
      </c>
      <c r="CT495" s="8">
        <v>1.4999999999999999E-2</v>
      </c>
      <c r="CU495" s="8">
        <v>94.998999999999995</v>
      </c>
      <c r="CV495" s="8">
        <v>0.02</v>
      </c>
      <c r="CW495" s="8">
        <v>74.98</v>
      </c>
      <c r="CX495" s="8">
        <v>1.4999999999999999E-2</v>
      </c>
      <c r="CY495" s="8">
        <v>75.83</v>
      </c>
      <c r="CZ495" s="8">
        <v>0.21</v>
      </c>
      <c r="DA495" s="8">
        <v>57.43</v>
      </c>
      <c r="DB495" s="8">
        <v>0.04</v>
      </c>
      <c r="DC495" s="8">
        <v>59.64</v>
      </c>
      <c r="DD495" s="8">
        <v>0.02</v>
      </c>
      <c r="DE495" s="8">
        <v>0.186</v>
      </c>
      <c r="DF495" s="8">
        <v>4.0000000000000001E-3</v>
      </c>
      <c r="DG495" s="8">
        <v>1.2139</v>
      </c>
      <c r="DH495" s="8">
        <v>3.0000000000000001E-3</v>
      </c>
      <c r="DI495" s="8">
        <v>59033</v>
      </c>
      <c r="DJ495" s="8">
        <v>88</v>
      </c>
      <c r="DK495" s="8">
        <v>9791</v>
      </c>
      <c r="DL495" s="8">
        <v>116</v>
      </c>
      <c r="DM495" s="8">
        <v>8.0020000000000007</v>
      </c>
      <c r="DN495" s="8">
        <v>2.4E-2</v>
      </c>
      <c r="DU495" s="8">
        <v>461</v>
      </c>
      <c r="DV495" s="8">
        <v>2.4</v>
      </c>
      <c r="DW495" s="8">
        <v>461</v>
      </c>
      <c r="DX495" s="8">
        <v>2.4</v>
      </c>
      <c r="DY495" s="8">
        <v>459.2</v>
      </c>
      <c r="DZ495" s="8">
        <v>2.4</v>
      </c>
      <c r="EA495" s="8">
        <v>15.4</v>
      </c>
      <c r="EB495" s="8">
        <v>0.1</v>
      </c>
      <c r="EC495" s="8">
        <v>13.2</v>
      </c>
      <c r="ED495" s="8">
        <v>0</v>
      </c>
      <c r="EE495" s="8">
        <v>12.8</v>
      </c>
      <c r="EF495" s="8">
        <v>0.1</v>
      </c>
      <c r="EG495" s="8">
        <v>6977.3</v>
      </c>
      <c r="EH495" s="8">
        <v>64.5</v>
      </c>
      <c r="EI495" s="8">
        <v>3193.4</v>
      </c>
      <c r="EJ495" s="8">
        <v>71.8</v>
      </c>
      <c r="EK495" s="8">
        <v>1624.4</v>
      </c>
      <c r="EL495" s="8">
        <v>55.2</v>
      </c>
      <c r="EM495" s="8">
        <v>460</v>
      </c>
      <c r="EO495" s="8">
        <v>460</v>
      </c>
      <c r="EQ495" s="8">
        <v>460</v>
      </c>
      <c r="ES495" s="8">
        <v>3.2</v>
      </c>
      <c r="EU495" s="8">
        <v>3.2</v>
      </c>
      <c r="EW495" s="8">
        <v>3.1</v>
      </c>
      <c r="EY495" s="8">
        <v>0.56000000000000005</v>
      </c>
      <c r="EZ495" s="8">
        <v>460</v>
      </c>
      <c r="FB495" s="8">
        <v>460</v>
      </c>
      <c r="FD495" s="8">
        <v>460</v>
      </c>
      <c r="FF495" s="8">
        <v>4.5999999999999996</v>
      </c>
      <c r="FH495" s="8">
        <v>4.8</v>
      </c>
      <c r="FJ495" s="8">
        <v>4.4000000000000004</v>
      </c>
      <c r="FL495" s="8">
        <v>3150</v>
      </c>
      <c r="FN495" s="8">
        <v>0.85</v>
      </c>
      <c r="FO495" s="8">
        <v>460</v>
      </c>
      <c r="FP495" s="8">
        <v>460</v>
      </c>
      <c r="FQ495" s="8">
        <v>460</v>
      </c>
      <c r="FR495" s="8">
        <v>5</v>
      </c>
      <c r="FS495" s="8">
        <v>4.5999999999999996</v>
      </c>
      <c r="FT495" s="8">
        <v>4.4000000000000004</v>
      </c>
      <c r="FU495" s="8">
        <v>3010</v>
      </c>
      <c r="FV495" s="8">
        <v>0.81</v>
      </c>
      <c r="FW495" s="8">
        <v>460</v>
      </c>
      <c r="FY495" s="8">
        <v>1.6</v>
      </c>
      <c r="GA495" s="8">
        <v>706.2</v>
      </c>
      <c r="GC495" s="8">
        <v>85</v>
      </c>
      <c r="GE495" s="8">
        <v>8571.2000000000007</v>
      </c>
      <c r="GT495" s="8">
        <v>217.2</v>
      </c>
      <c r="GU495" s="8">
        <v>0.16</v>
      </c>
      <c r="GV495" s="8">
        <v>107.5</v>
      </c>
      <c r="GW495" s="8">
        <v>7.0000000000000007E-2</v>
      </c>
      <c r="GX495" s="8">
        <v>107.01</v>
      </c>
      <c r="GY495" s="8">
        <v>0.05</v>
      </c>
      <c r="GZ495" s="8">
        <v>-0.48</v>
      </c>
      <c r="HA495" s="8">
        <v>0.06</v>
      </c>
      <c r="HB495" s="8">
        <v>245.69</v>
      </c>
      <c r="HC495" s="8">
        <v>0.18</v>
      </c>
      <c r="HD495" s="8">
        <v>173.82</v>
      </c>
      <c r="HE495" s="8">
        <v>0.13</v>
      </c>
      <c r="HF495" s="8">
        <v>115.79</v>
      </c>
      <c r="HG495" s="8">
        <v>0.05</v>
      </c>
      <c r="HH495" s="8">
        <v>58.03</v>
      </c>
      <c r="HI495" s="8">
        <v>0.12</v>
      </c>
      <c r="HJ495" s="8">
        <v>209.97</v>
      </c>
      <c r="HK495" s="8">
        <v>0.05</v>
      </c>
      <c r="HL495" s="8">
        <v>99.72</v>
      </c>
      <c r="HM495" s="8">
        <v>0.06</v>
      </c>
      <c r="HN495" s="8">
        <v>104.65</v>
      </c>
      <c r="HO495" s="8">
        <v>0.05</v>
      </c>
      <c r="HP495" s="8">
        <v>4.9000000000000004</v>
      </c>
      <c r="HQ495" s="8">
        <v>0.05</v>
      </c>
      <c r="HR495" s="8">
        <v>75.760000000000005</v>
      </c>
      <c r="HS495" s="8">
        <v>0.04</v>
      </c>
      <c r="HT495" s="8">
        <v>50.01</v>
      </c>
      <c r="HU495" s="8">
        <v>0.33</v>
      </c>
      <c r="HV495" s="8">
        <v>44.63</v>
      </c>
      <c r="HW495" s="8">
        <v>0.03</v>
      </c>
      <c r="HX495" s="8">
        <v>5.38</v>
      </c>
      <c r="HY495" s="8">
        <v>0.33</v>
      </c>
      <c r="HZ495" s="8">
        <v>74.88</v>
      </c>
      <c r="IA495" s="8">
        <v>0.02</v>
      </c>
      <c r="IB495" s="8">
        <v>57.01</v>
      </c>
      <c r="IC495" s="8">
        <v>0.17</v>
      </c>
      <c r="ID495" s="8">
        <v>44.06</v>
      </c>
      <c r="IE495" s="8">
        <v>0.01</v>
      </c>
      <c r="IF495" s="8">
        <v>12.95</v>
      </c>
      <c r="IG495" s="8">
        <v>0.16</v>
      </c>
      <c r="KB495" s="8">
        <v>247.48</v>
      </c>
      <c r="KC495" s="8">
        <v>0.18</v>
      </c>
      <c r="KD495" s="8">
        <v>169.38</v>
      </c>
      <c r="KE495" s="8">
        <v>0.1</v>
      </c>
      <c r="KF495" s="8">
        <v>116.32</v>
      </c>
      <c r="KG495" s="8">
        <v>0.05</v>
      </c>
      <c r="KH495" s="8">
        <v>53.06</v>
      </c>
      <c r="KI495" s="8">
        <v>0.08</v>
      </c>
      <c r="KJ495" s="8">
        <v>230.3</v>
      </c>
      <c r="KK495" s="8">
        <v>0.22</v>
      </c>
      <c r="KL495" s="8">
        <v>111.14</v>
      </c>
      <c r="KM495" s="8">
        <v>7.0000000000000007E-2</v>
      </c>
      <c r="KN495" s="8">
        <v>9.9600000000000009</v>
      </c>
      <c r="KO495" s="8">
        <v>0.09</v>
      </c>
      <c r="KP495" s="8">
        <v>219.73</v>
      </c>
      <c r="KQ495" s="8">
        <v>0.05</v>
      </c>
      <c r="KR495" s="8">
        <v>100.52</v>
      </c>
      <c r="KS495" s="8">
        <v>7.0000000000000007E-2</v>
      </c>
      <c r="KT495" s="8">
        <v>107.82</v>
      </c>
      <c r="KU495" s="8">
        <v>0.05</v>
      </c>
      <c r="KV495" s="8">
        <v>7.26</v>
      </c>
      <c r="KW495" s="8">
        <v>0.05</v>
      </c>
      <c r="KX495" s="8">
        <v>77.540000000000006</v>
      </c>
      <c r="KY495" s="8">
        <v>0.04</v>
      </c>
      <c r="KZ495" s="8">
        <v>45.78</v>
      </c>
      <c r="LA495" s="8">
        <v>0.02</v>
      </c>
      <c r="LB495" s="8">
        <v>2.73</v>
      </c>
      <c r="LC495" s="8">
        <v>0.08</v>
      </c>
      <c r="LD495" s="8">
        <v>76.69</v>
      </c>
      <c r="LE495" s="8">
        <v>0.04</v>
      </c>
      <c r="LF495" s="8">
        <v>55.73</v>
      </c>
      <c r="LG495" s="8">
        <v>0.2</v>
      </c>
      <c r="LH495" s="8">
        <v>45.24</v>
      </c>
      <c r="LI495" s="8">
        <v>0.03</v>
      </c>
      <c r="LJ495" s="8">
        <v>10.49</v>
      </c>
      <c r="LK495" s="8">
        <v>0.19</v>
      </c>
      <c r="LL495" s="8">
        <v>105.72</v>
      </c>
      <c r="LM495" s="8">
        <v>7.0000000000000007E-2</v>
      </c>
      <c r="MP495" s="8">
        <v>106.21</v>
      </c>
      <c r="MQ495" s="8">
        <v>0.06</v>
      </c>
      <c r="MR495" s="8">
        <v>105.72</v>
      </c>
      <c r="MS495" s="8">
        <v>7.0000000000000007E-2</v>
      </c>
      <c r="MT495" s="8">
        <v>101.49</v>
      </c>
      <c r="MU495" s="8">
        <v>7.0000000000000007E-2</v>
      </c>
      <c r="MV495" s="8">
        <v>102.27</v>
      </c>
      <c r="MW495" s="8">
        <v>0.08</v>
      </c>
      <c r="MX495" s="8">
        <v>57.38</v>
      </c>
      <c r="MY495" s="8">
        <v>0.06</v>
      </c>
      <c r="MZ495" s="8">
        <v>56.97</v>
      </c>
      <c r="NA495" s="8">
        <v>0.06</v>
      </c>
      <c r="NB495" s="8">
        <v>56.44</v>
      </c>
      <c r="NC495" s="8">
        <v>0.05</v>
      </c>
      <c r="ND495" s="8">
        <v>57.6</v>
      </c>
      <c r="NE495" s="8">
        <v>0.05</v>
      </c>
      <c r="NF495" s="8">
        <v>57.31</v>
      </c>
      <c r="NG495" s="8">
        <v>0.05</v>
      </c>
      <c r="NH495" s="8">
        <v>57.25</v>
      </c>
      <c r="NI495" s="8">
        <v>0.05</v>
      </c>
      <c r="NJ495" s="8">
        <v>106.45</v>
      </c>
      <c r="NK495" s="8">
        <v>0.06</v>
      </c>
      <c r="NL495" s="8">
        <v>101.44</v>
      </c>
      <c r="NM495" s="8">
        <v>0.06</v>
      </c>
      <c r="NN495" s="8">
        <v>51.49</v>
      </c>
      <c r="NO495" s="8">
        <v>0.47</v>
      </c>
      <c r="NP495" s="8">
        <v>57.42</v>
      </c>
      <c r="NQ495" s="8">
        <v>0.2</v>
      </c>
      <c r="NR495" s="8">
        <v>169.3</v>
      </c>
      <c r="NS495" s="8">
        <v>0.12</v>
      </c>
      <c r="NT495" s="8">
        <v>101.99</v>
      </c>
      <c r="NU495" s="8">
        <v>7.0000000000000007E-2</v>
      </c>
      <c r="NV495" s="8">
        <v>100.65</v>
      </c>
      <c r="NW495" s="8">
        <v>0.06</v>
      </c>
      <c r="NX495" s="8">
        <v>48.7</v>
      </c>
      <c r="NY495" s="8">
        <v>7.0000000000000007E-2</v>
      </c>
      <c r="NZ495" s="8">
        <v>57.27</v>
      </c>
      <c r="OA495" s="8">
        <v>0.28000000000000003</v>
      </c>
      <c r="OB495" s="8">
        <v>99.72</v>
      </c>
      <c r="OC495" s="8">
        <v>0.06</v>
      </c>
      <c r="OD495" s="8">
        <v>100.52</v>
      </c>
      <c r="OE495" s="8">
        <v>7.0000000000000007E-2</v>
      </c>
      <c r="OF495" s="8">
        <v>93.34</v>
      </c>
      <c r="OG495" s="8">
        <v>0.06</v>
      </c>
      <c r="OH495" s="8">
        <v>106.74</v>
      </c>
      <c r="OI495" s="8">
        <v>7.0000000000000007E-2</v>
      </c>
      <c r="OJ495" s="8">
        <v>106.63</v>
      </c>
      <c r="OK495" s="8">
        <v>7.0000000000000007E-2</v>
      </c>
      <c r="OL495" s="8">
        <v>102.17</v>
      </c>
      <c r="OM495" s="8">
        <v>0.04</v>
      </c>
      <c r="ON495" s="8">
        <v>101.72</v>
      </c>
      <c r="OO495" s="8">
        <v>0.19</v>
      </c>
      <c r="OP495" s="8">
        <v>101.49</v>
      </c>
      <c r="OQ495" s="8">
        <v>7.0000000000000007E-2</v>
      </c>
      <c r="OR495" s="8">
        <v>102.27</v>
      </c>
      <c r="OS495" s="8">
        <v>0.08</v>
      </c>
      <c r="PF495" s="8">
        <v>107.5</v>
      </c>
      <c r="PG495" s="8">
        <v>7.0000000000000007E-2</v>
      </c>
      <c r="PH495" s="8">
        <v>57.25</v>
      </c>
      <c r="PI495" s="8">
        <v>0.05</v>
      </c>
      <c r="PL495" s="8">
        <v>101.19</v>
      </c>
      <c r="PM495" s="8">
        <v>0.1</v>
      </c>
      <c r="PN495" s="8">
        <v>106.21</v>
      </c>
      <c r="PO495" s="8">
        <v>0.06</v>
      </c>
      <c r="PP495" s="8">
        <v>105.72</v>
      </c>
      <c r="PQ495" s="8">
        <v>7.0000000000000007E-2</v>
      </c>
      <c r="QH495" s="8">
        <v>48.51</v>
      </c>
      <c r="QI495" s="8">
        <v>0.08</v>
      </c>
      <c r="QV495" s="8">
        <v>174.69</v>
      </c>
      <c r="QW495" s="8">
        <v>7.0000000000000007E-2</v>
      </c>
      <c r="QX495" s="8">
        <v>95.65</v>
      </c>
      <c r="QY495" s="8">
        <v>0.1</v>
      </c>
      <c r="QZ495" s="8">
        <v>95.36</v>
      </c>
      <c r="RA495" s="8">
        <v>0.12</v>
      </c>
      <c r="RB495" s="8">
        <v>76.31</v>
      </c>
      <c r="RC495" s="8">
        <v>0.1</v>
      </c>
      <c r="RD495" s="8">
        <v>76.069999999999993</v>
      </c>
      <c r="RE495" s="8">
        <v>0.11</v>
      </c>
      <c r="RF495" s="8">
        <v>75.790000000000006</v>
      </c>
      <c r="RG495" s="8">
        <v>0.1</v>
      </c>
      <c r="RH495" s="8">
        <v>76.709999999999994</v>
      </c>
      <c r="RI495" s="8">
        <v>0.08</v>
      </c>
      <c r="RJ495" s="8">
        <v>76.73</v>
      </c>
      <c r="RK495" s="8">
        <v>0.09</v>
      </c>
      <c r="RL495" s="8">
        <v>76.62</v>
      </c>
      <c r="RM495" s="8">
        <v>0.11</v>
      </c>
      <c r="RN495" s="8">
        <v>76.34</v>
      </c>
      <c r="RO495" s="8">
        <v>0.11</v>
      </c>
      <c r="RP495" s="8">
        <v>80.48</v>
      </c>
      <c r="RQ495" s="8">
        <v>0.18</v>
      </c>
      <c r="RR495" s="8">
        <v>79.739999999999995</v>
      </c>
      <c r="RS495" s="8">
        <v>0.12</v>
      </c>
      <c r="RT495" s="8">
        <v>77</v>
      </c>
      <c r="RU495" s="8">
        <v>0.09</v>
      </c>
      <c r="RV495" s="8">
        <v>75.78</v>
      </c>
      <c r="RW495" s="8">
        <v>0.13</v>
      </c>
      <c r="RX495" s="8">
        <v>76.900000000000006</v>
      </c>
      <c r="RY495" s="8">
        <v>0.11</v>
      </c>
      <c r="RZ495" s="8">
        <v>77.58</v>
      </c>
      <c r="SA495" s="8">
        <v>0.09</v>
      </c>
      <c r="SB495" s="8">
        <v>77.28</v>
      </c>
      <c r="SC495" s="8">
        <v>0.08</v>
      </c>
      <c r="SD495" s="8">
        <v>77.349999999999994</v>
      </c>
      <c r="SE495" s="8">
        <v>0.09</v>
      </c>
      <c r="SF495" s="8">
        <v>75.8</v>
      </c>
      <c r="SG495" s="8">
        <v>0.11</v>
      </c>
      <c r="SH495" s="8">
        <v>76.69</v>
      </c>
      <c r="SI495" s="8">
        <v>0.11</v>
      </c>
      <c r="SJ495" s="8">
        <v>75.599999999999994</v>
      </c>
      <c r="SK495" s="8">
        <v>0.13</v>
      </c>
      <c r="SL495" s="8">
        <v>75.56</v>
      </c>
      <c r="SM495" s="8">
        <v>0.1</v>
      </c>
      <c r="SN495" s="8">
        <v>75.209999999999994</v>
      </c>
      <c r="SO495" s="8">
        <v>0.11</v>
      </c>
      <c r="SP495" s="8">
        <v>76.19</v>
      </c>
      <c r="SQ495" s="8">
        <v>0.1</v>
      </c>
      <c r="SR495" s="8">
        <v>75.83</v>
      </c>
      <c r="SS495" s="8">
        <v>0.1</v>
      </c>
      <c r="ST495" s="8">
        <v>75.66</v>
      </c>
      <c r="SU495" s="8">
        <v>0.1</v>
      </c>
      <c r="SV495" s="8">
        <v>75.61</v>
      </c>
      <c r="SW495" s="8">
        <v>0.1</v>
      </c>
      <c r="SX495" s="8">
        <v>75.599999999999994</v>
      </c>
      <c r="SY495" s="8">
        <v>0.1</v>
      </c>
      <c r="SZ495" s="8">
        <v>75.790000000000006</v>
      </c>
      <c r="TA495" s="8">
        <v>0.1</v>
      </c>
      <c r="TD495" s="8">
        <v>75.849999999999994</v>
      </c>
      <c r="TE495" s="8">
        <v>0.1</v>
      </c>
      <c r="TF495" s="8">
        <v>76.53</v>
      </c>
      <c r="TG495" s="8">
        <v>0.09</v>
      </c>
      <c r="TH495" s="8">
        <v>76.23</v>
      </c>
      <c r="TI495" s="8">
        <v>0.11</v>
      </c>
      <c r="TJ495" s="8">
        <v>75.959999999999994</v>
      </c>
      <c r="TK495" s="8">
        <v>0.12</v>
      </c>
      <c r="TL495" s="8">
        <v>75.8</v>
      </c>
      <c r="TN495" s="8">
        <v>75.73</v>
      </c>
      <c r="TO495" s="8">
        <v>0.12</v>
      </c>
      <c r="TR495" s="8">
        <v>79.88</v>
      </c>
      <c r="TS495" s="8">
        <v>0.09</v>
      </c>
      <c r="TT495" s="8">
        <v>76.16</v>
      </c>
      <c r="TU495" s="8">
        <v>0.12</v>
      </c>
      <c r="TV495" s="8">
        <v>75.849999999999994</v>
      </c>
      <c r="TW495" s="8">
        <v>0.12</v>
      </c>
      <c r="TX495" s="8">
        <v>75.52</v>
      </c>
      <c r="TY495" s="8">
        <v>0.11</v>
      </c>
      <c r="WJ495" s="8" t="s">
        <v>643</v>
      </c>
      <c r="WK495" s="8">
        <v>74.971000000000004</v>
      </c>
      <c r="WL495" s="8">
        <v>2.4E-2</v>
      </c>
      <c r="WM495" s="8">
        <v>61.988999999999997</v>
      </c>
      <c r="WN495" s="8">
        <v>1.4999999999999999E-2</v>
      </c>
      <c r="WO495" s="8">
        <v>56.774999999999999</v>
      </c>
      <c r="WP495" s="8">
        <v>1.2999999999999999E-2</v>
      </c>
      <c r="WQ495" s="8">
        <v>54.045000000000002</v>
      </c>
      <c r="WR495" s="8">
        <v>1.7000000000000001E-2</v>
      </c>
      <c r="WS495" s="8">
        <v>94.998999999999995</v>
      </c>
      <c r="WT495" s="8">
        <v>0.02</v>
      </c>
      <c r="WU495" s="8">
        <v>74.98</v>
      </c>
      <c r="WV495" s="8">
        <v>1.4999999999999999E-2</v>
      </c>
      <c r="WW495" s="8">
        <v>2942.4</v>
      </c>
      <c r="WX495" s="8">
        <v>3.6</v>
      </c>
      <c r="WY495" s="8">
        <v>2903.9</v>
      </c>
      <c r="WZ495" s="8">
        <v>3.5</v>
      </c>
      <c r="XA495" s="8">
        <v>0.65700000000000003</v>
      </c>
      <c r="XB495" s="8">
        <v>2E-3</v>
      </c>
      <c r="XC495" s="8">
        <v>-0.28899999999999998</v>
      </c>
      <c r="XD495" s="8">
        <v>2E-3</v>
      </c>
      <c r="XE495" s="8">
        <v>0.186</v>
      </c>
      <c r="XF495" s="8">
        <v>4.0000000000000001E-3</v>
      </c>
      <c r="XG495" s="8">
        <v>1.2139</v>
      </c>
      <c r="XH495" s="8">
        <v>3.0000000000000001E-3</v>
      </c>
      <c r="XI495" s="8">
        <v>29.376000000000001</v>
      </c>
      <c r="XJ495" s="8">
        <v>0</v>
      </c>
      <c r="XK495" s="8">
        <v>8602</v>
      </c>
      <c r="XL495" s="8">
        <v>20</v>
      </c>
      <c r="XM495" s="8">
        <v>1620</v>
      </c>
      <c r="XO495" s="11">
        <v>0</v>
      </c>
      <c r="XP495" s="12">
        <v>0</v>
      </c>
      <c r="XQ495" s="4">
        <v>13.029</v>
      </c>
      <c r="XR495" s="4">
        <v>0.29899999999999999</v>
      </c>
      <c r="XS495" s="45">
        <f t="shared" si="384"/>
        <v>1.4707344442677188</v>
      </c>
      <c r="XT495" s="9">
        <f t="shared" si="374"/>
        <v>13492.938528426137</v>
      </c>
      <c r="XU495" s="46">
        <f t="shared" si="375"/>
        <v>224.13626390551184</v>
      </c>
      <c r="XV495" s="9">
        <f t="shared" si="385"/>
        <v>0</v>
      </c>
      <c r="XW495" s="9">
        <f t="shared" si="376"/>
        <v>0</v>
      </c>
      <c r="XX495" s="9">
        <f t="shared" si="377"/>
        <v>13492.938528426137</v>
      </c>
      <c r="XY495" s="15">
        <f t="shared" si="378"/>
        <v>8.7802246506444772E-3</v>
      </c>
      <c r="XZ495" s="9">
        <f t="shared" si="379"/>
        <v>27.601126781027649</v>
      </c>
      <c r="YA495" s="9">
        <f t="shared" si="380"/>
        <v>55.304265555732279</v>
      </c>
      <c r="YB495" s="10">
        <v>14.099744789233617</v>
      </c>
      <c r="YC495" s="10">
        <v>13.084177299708836</v>
      </c>
      <c r="YD495" s="3">
        <v>1.3903493043802657E-2</v>
      </c>
      <c r="YE495" s="9">
        <v>38.137809282911299</v>
      </c>
      <c r="YF495" s="15">
        <v>8.7802246506444772E-3</v>
      </c>
      <c r="YG495" s="9">
        <v>27.601126781027649</v>
      </c>
      <c r="YH495" s="15">
        <v>8.2309416998371885E-3</v>
      </c>
      <c r="YI495" s="9">
        <v>22.566515544990921</v>
      </c>
      <c r="YJ495" s="9">
        <f t="shared" si="381"/>
        <v>74.971000000000004</v>
      </c>
      <c r="YK495" s="9">
        <f t="shared" si="382"/>
        <v>61.989008994386786</v>
      </c>
      <c r="YL495" s="9">
        <f t="shared" si="383"/>
        <v>22.208164423283449</v>
      </c>
      <c r="YM495" s="9">
        <f>(XZ495-YL495)*XT495</f>
        <v>72766.909579158571</v>
      </c>
      <c r="YN495" s="9">
        <f>0.24*(YJ495-YA495)*XT495</f>
        <v>63686.889338732486</v>
      </c>
      <c r="YO495" s="9">
        <f>XK495-XM495</f>
        <v>6982</v>
      </c>
      <c r="YP495" s="14">
        <f>YO495*3.413/YM495</f>
        <v>0.32747805476165376</v>
      </c>
      <c r="YQ495" s="9">
        <f>YM495-(XM495-XU495)*3.413</f>
        <v>68002.826647868089</v>
      </c>
      <c r="YR495" s="9">
        <f>YN495-(XM495-XU495)*3.413</f>
        <v>58922.806407441996</v>
      </c>
      <c r="YS495" s="10">
        <f>YQ495/XK495</f>
        <v>7.905466943486176</v>
      </c>
      <c r="YT495" s="15">
        <f>(YA495-YW495)/(YJ495-YW495)</f>
        <v>0.16034742311484673</v>
      </c>
      <c r="YU495" s="16">
        <f>-XZ495+YL495</f>
        <v>-5.3929623577441994</v>
      </c>
      <c r="YV495" s="16">
        <f>-YJ495+YA495</f>
        <v>-19.666734444267725</v>
      </c>
      <c r="YW495" s="47">
        <f>(-(-0.0182984848494437-(YU495/YV495))+SQRT((-0.0182984848494437-(YU495/YV495))^2-4*0.00577826340327261*(6.76723916086377-XZ495+(YU495/YV495)*YJ495)))/(2*0.00577826340327261)</f>
        <v>51.548533392173802</v>
      </c>
      <c r="YX495" s="5">
        <f>XT495*(XZ495-YL495)</f>
        <v>72766.909579158571</v>
      </c>
      <c r="YY495" s="5">
        <f>XT495*(YG495-YI495)</f>
        <v>67931.699922367101</v>
      </c>
      <c r="YZ495" s="5">
        <f>XT495*(YI495-YL495)</f>
        <v>4835.2096567914659</v>
      </c>
      <c r="ZA495" s="5">
        <f>XW495*(YE495-YG495)</f>
        <v>0</v>
      </c>
      <c r="ZB495" s="5">
        <f>SUM(YY495:ZA495)</f>
        <v>72766.909579158571</v>
      </c>
      <c r="ZC495" s="6">
        <f>ZB495/YX495</f>
        <v>1</v>
      </c>
    </row>
    <row r="496" spans="1:679" s="8" customFormat="1" x14ac:dyDescent="0.25">
      <c r="A496" s="8">
        <v>2</v>
      </c>
      <c r="B496" s="8" t="s">
        <v>497</v>
      </c>
      <c r="C496" s="8" t="s">
        <v>498</v>
      </c>
      <c r="D496" s="8" t="s">
        <v>497</v>
      </c>
      <c r="E496" s="8" t="s">
        <v>3330</v>
      </c>
      <c r="F496" s="8" t="s">
        <v>3323</v>
      </c>
      <c r="G496" s="8" t="s">
        <v>3323</v>
      </c>
      <c r="H496" s="8" t="s">
        <v>3309</v>
      </c>
      <c r="I496" s="8" t="s">
        <v>3310</v>
      </c>
      <c r="J496" s="8" t="s">
        <v>3310</v>
      </c>
      <c r="K496" s="8">
        <v>725</v>
      </c>
      <c r="L496" s="8">
        <v>7.25</v>
      </c>
      <c r="N496" s="7">
        <v>0</v>
      </c>
      <c r="O496" s="7">
        <v>0</v>
      </c>
      <c r="P496" s="8" t="s">
        <v>3369</v>
      </c>
      <c r="Q496" s="8" t="s">
        <v>499</v>
      </c>
      <c r="R496" s="8" t="s">
        <v>500</v>
      </c>
      <c r="S496" s="8" t="s">
        <v>119</v>
      </c>
      <c r="T496" s="8" t="s">
        <v>120</v>
      </c>
      <c r="U496" s="8" t="s">
        <v>121</v>
      </c>
      <c r="V496" s="8" t="s">
        <v>3378</v>
      </c>
      <c r="W496" s="8" t="s">
        <v>3382</v>
      </c>
      <c r="X496" s="8" t="s">
        <v>3388</v>
      </c>
      <c r="Y496" s="8" t="s">
        <v>3388</v>
      </c>
      <c r="Z496" s="8" t="s">
        <v>122</v>
      </c>
      <c r="AA496" s="8" t="s">
        <v>123</v>
      </c>
      <c r="AB496" s="8" t="s">
        <v>124</v>
      </c>
      <c r="AC496" s="8" t="s">
        <v>125</v>
      </c>
      <c r="AD496" s="8" t="s">
        <v>126</v>
      </c>
      <c r="AE496" s="8" t="s">
        <v>3393</v>
      </c>
      <c r="AF496" s="8" t="s">
        <v>127</v>
      </c>
      <c r="AG496" s="8">
        <v>75</v>
      </c>
      <c r="AH496" s="8">
        <v>62</v>
      </c>
      <c r="AI496" s="8">
        <v>55</v>
      </c>
      <c r="AJ496" s="8">
        <v>51</v>
      </c>
      <c r="AK496" s="8">
        <v>6.4</v>
      </c>
      <c r="AL496" s="8">
        <v>6.2</v>
      </c>
      <c r="AM496" s="8">
        <v>6.4</v>
      </c>
      <c r="AN496" s="8">
        <v>6.2</v>
      </c>
      <c r="AO496" s="8">
        <v>460.4</v>
      </c>
      <c r="AP496" s="8">
        <v>0</v>
      </c>
      <c r="AQ496" s="8">
        <v>3.2</v>
      </c>
      <c r="AR496" s="8">
        <v>0</v>
      </c>
      <c r="AS496" s="8">
        <v>3754</v>
      </c>
      <c r="AT496" s="8">
        <v>15</v>
      </c>
      <c r="AU496" s="8">
        <v>3333</v>
      </c>
      <c r="AV496" s="8">
        <v>77</v>
      </c>
      <c r="AW496" s="8">
        <v>2673</v>
      </c>
      <c r="AX496" s="8">
        <v>59</v>
      </c>
      <c r="AY496" s="8">
        <v>6429</v>
      </c>
      <c r="AZ496" s="8">
        <v>64</v>
      </c>
      <c r="BA496" s="8">
        <v>5.9308118079999996</v>
      </c>
      <c r="BB496" s="8">
        <v>755</v>
      </c>
      <c r="BC496" s="8">
        <v>980</v>
      </c>
      <c r="BE496" s="8">
        <v>3.463099631</v>
      </c>
      <c r="CO496" s="8" t="s">
        <v>501</v>
      </c>
      <c r="CP496" s="8" t="s">
        <v>502</v>
      </c>
      <c r="CQ496" s="8">
        <v>74.997</v>
      </c>
      <c r="CR496" s="8">
        <v>6.0000000000000001E-3</v>
      </c>
      <c r="CS496" s="8">
        <v>61.997</v>
      </c>
      <c r="CT496" s="8">
        <v>2.1999999999999999E-2</v>
      </c>
      <c r="CU496" s="8">
        <v>54.997</v>
      </c>
      <c r="CV496" s="8">
        <v>1.0999999999999999E-2</v>
      </c>
      <c r="CW496" s="8">
        <v>51.000999999999998</v>
      </c>
      <c r="CX496" s="8">
        <v>1.2E-2</v>
      </c>
      <c r="CY496" s="8">
        <v>74.569999999999993</v>
      </c>
      <c r="CZ496" s="8">
        <v>0.04</v>
      </c>
      <c r="DA496" s="8">
        <v>73.31</v>
      </c>
      <c r="DB496" s="8">
        <v>0.05</v>
      </c>
      <c r="DC496" s="8">
        <v>74.11</v>
      </c>
      <c r="DD496" s="8">
        <v>0</v>
      </c>
      <c r="DE496" s="8">
        <v>0.112</v>
      </c>
      <c r="DF496" s="8">
        <v>3.0000000000000001E-3</v>
      </c>
      <c r="DG496" s="8">
        <v>1.1858</v>
      </c>
      <c r="DH496" s="8">
        <v>1.6000000000000001E-3</v>
      </c>
      <c r="DI496" s="8">
        <v>3754</v>
      </c>
      <c r="DJ496" s="8">
        <v>15</v>
      </c>
      <c r="DK496" s="8">
        <v>2673</v>
      </c>
      <c r="DL496" s="8">
        <v>59</v>
      </c>
      <c r="DM496" s="8">
        <v>5.931</v>
      </c>
      <c r="DN496" s="8">
        <v>7.4999999999999997E-2</v>
      </c>
      <c r="DU496" s="8">
        <v>460.4</v>
      </c>
      <c r="DV496" s="8">
        <v>2</v>
      </c>
      <c r="DW496" s="8">
        <v>461.1</v>
      </c>
      <c r="DX496" s="8">
        <v>2</v>
      </c>
      <c r="DY496" s="8">
        <v>459.6</v>
      </c>
      <c r="DZ496" s="8">
        <v>1.9</v>
      </c>
      <c r="EA496" s="8">
        <v>3.2</v>
      </c>
      <c r="EB496" s="8">
        <v>0</v>
      </c>
      <c r="EC496" s="8">
        <v>2.7</v>
      </c>
      <c r="ED496" s="8">
        <v>0</v>
      </c>
      <c r="EE496" s="8">
        <v>3.1</v>
      </c>
      <c r="EF496" s="8">
        <v>0</v>
      </c>
      <c r="EG496" s="8">
        <v>1272.2</v>
      </c>
      <c r="EH496" s="8">
        <v>14.6</v>
      </c>
      <c r="EI496" s="8">
        <v>1099</v>
      </c>
      <c r="EJ496" s="8">
        <v>18.5</v>
      </c>
      <c r="EK496" s="8">
        <v>-10</v>
      </c>
      <c r="EL496" s="8">
        <v>0</v>
      </c>
      <c r="EM496" s="8">
        <v>460</v>
      </c>
      <c r="EO496" s="8">
        <v>460</v>
      </c>
      <c r="EQ496" s="8">
        <v>460</v>
      </c>
      <c r="ES496" s="8">
        <v>2.8</v>
      </c>
      <c r="EU496" s="8">
        <v>2.7</v>
      </c>
      <c r="EW496" s="8">
        <v>2.7</v>
      </c>
      <c r="EY496" s="8">
        <v>0.38</v>
      </c>
      <c r="FW496" s="8">
        <v>0.5</v>
      </c>
      <c r="FY496" s="8">
        <v>0</v>
      </c>
      <c r="GA496" s="8">
        <v>0</v>
      </c>
      <c r="GC496" s="8">
        <v>85</v>
      </c>
      <c r="GT496" s="8">
        <v>97.1</v>
      </c>
      <c r="GU496" s="8">
        <v>0.03</v>
      </c>
      <c r="GV496" s="8">
        <v>55.33</v>
      </c>
      <c r="GW496" s="8">
        <v>0.05</v>
      </c>
      <c r="GX496" s="8">
        <v>57.39</v>
      </c>
      <c r="GY496" s="8">
        <v>0.01</v>
      </c>
      <c r="GZ496" s="8">
        <v>2.06</v>
      </c>
      <c r="HA496" s="8">
        <v>0.05</v>
      </c>
      <c r="HB496" s="8">
        <v>96.4</v>
      </c>
      <c r="HC496" s="8">
        <v>0.02</v>
      </c>
      <c r="HD496" s="8">
        <v>57.36</v>
      </c>
      <c r="HE496" s="8">
        <v>0.01</v>
      </c>
      <c r="HF496" s="8">
        <v>57.01</v>
      </c>
      <c r="HG496" s="8">
        <v>0.01</v>
      </c>
      <c r="HH496" s="8">
        <v>0.35</v>
      </c>
      <c r="HI496" s="8">
        <v>0.01</v>
      </c>
      <c r="HL496" s="8">
        <v>68.58</v>
      </c>
      <c r="HM496" s="8">
        <v>0.02</v>
      </c>
      <c r="HR496" s="8">
        <v>96.45</v>
      </c>
      <c r="HS496" s="8">
        <v>0.02</v>
      </c>
      <c r="HT496" s="8">
        <v>71.02</v>
      </c>
      <c r="HU496" s="8">
        <v>0.01</v>
      </c>
      <c r="HV496" s="8">
        <v>57.03</v>
      </c>
      <c r="HW496" s="8">
        <v>0.01</v>
      </c>
      <c r="HX496" s="8">
        <v>13.99</v>
      </c>
      <c r="HY496" s="8">
        <v>0.01</v>
      </c>
      <c r="HZ496" s="8">
        <v>95.95</v>
      </c>
      <c r="IA496" s="8">
        <v>0.02</v>
      </c>
      <c r="IB496" s="8">
        <v>56.97</v>
      </c>
      <c r="IC496" s="8">
        <v>0.02</v>
      </c>
      <c r="ID496" s="8">
        <v>56.76</v>
      </c>
      <c r="IE496" s="8">
        <v>0</v>
      </c>
      <c r="IF496" s="8">
        <v>0.22</v>
      </c>
      <c r="IG496" s="8">
        <v>0.02</v>
      </c>
      <c r="KB496" s="8">
        <v>97.2</v>
      </c>
      <c r="KC496" s="8">
        <v>0.01</v>
      </c>
      <c r="KD496" s="8">
        <v>56.99</v>
      </c>
      <c r="KE496" s="8">
        <v>0.01</v>
      </c>
      <c r="KF496" s="8">
        <v>57.46</v>
      </c>
      <c r="KG496" s="8">
        <v>0.01</v>
      </c>
      <c r="KH496" s="8">
        <v>0.47</v>
      </c>
      <c r="KI496" s="8">
        <v>0.01</v>
      </c>
      <c r="KJ496" s="8">
        <v>97.8</v>
      </c>
      <c r="KK496" s="8">
        <v>0.03</v>
      </c>
      <c r="KL496" s="8">
        <v>57.79</v>
      </c>
      <c r="KM496" s="8">
        <v>0.01</v>
      </c>
      <c r="KN496" s="8">
        <v>1.28</v>
      </c>
      <c r="KO496" s="8">
        <v>0.02</v>
      </c>
      <c r="KR496" s="8">
        <v>72.459999999999994</v>
      </c>
      <c r="KS496" s="8">
        <v>0.02</v>
      </c>
      <c r="KX496" s="8">
        <v>97.32</v>
      </c>
      <c r="KY496" s="8">
        <v>0.01</v>
      </c>
      <c r="KZ496" s="8">
        <v>57.52</v>
      </c>
      <c r="LA496" s="8">
        <v>0.01</v>
      </c>
      <c r="LB496" s="8">
        <v>13.12</v>
      </c>
      <c r="LC496" s="8">
        <v>0.02</v>
      </c>
      <c r="LD496" s="8">
        <v>96.8</v>
      </c>
      <c r="LE496" s="8">
        <v>0.01</v>
      </c>
      <c r="LF496" s="8">
        <v>58.87</v>
      </c>
      <c r="LG496" s="8">
        <v>0.02</v>
      </c>
      <c r="LH496" s="8">
        <v>57.24</v>
      </c>
      <c r="LI496" s="8">
        <v>0.01</v>
      </c>
      <c r="LJ496" s="8">
        <v>1.63</v>
      </c>
      <c r="LK496" s="8">
        <v>0.02</v>
      </c>
      <c r="LL496" s="8">
        <v>57.26</v>
      </c>
      <c r="LM496" s="8">
        <v>0.05</v>
      </c>
      <c r="MP496" s="8">
        <v>56.45</v>
      </c>
      <c r="MQ496" s="8">
        <v>0.05</v>
      </c>
      <c r="MR496" s="8">
        <v>57.92</v>
      </c>
      <c r="MS496" s="8">
        <v>0.04</v>
      </c>
      <c r="MT496" s="8">
        <v>57.26</v>
      </c>
      <c r="MU496" s="8">
        <v>0.05</v>
      </c>
      <c r="MV496" s="8">
        <v>59.23</v>
      </c>
      <c r="MW496" s="8">
        <v>0.06</v>
      </c>
      <c r="MX496" s="8">
        <v>73.44</v>
      </c>
      <c r="MY496" s="8">
        <v>0.04</v>
      </c>
      <c r="MZ496" s="8">
        <v>73.3</v>
      </c>
      <c r="NA496" s="8">
        <v>0.04</v>
      </c>
      <c r="NB496" s="8">
        <v>73.17</v>
      </c>
      <c r="NC496" s="8">
        <v>0.03</v>
      </c>
      <c r="ND496" s="8">
        <v>73.42</v>
      </c>
      <c r="NE496" s="8">
        <v>0.04</v>
      </c>
      <c r="NF496" s="8">
        <v>73.48</v>
      </c>
      <c r="NG496" s="8">
        <v>0.04</v>
      </c>
      <c r="NJ496" s="8">
        <v>54.82</v>
      </c>
      <c r="NK496" s="8">
        <v>0.03</v>
      </c>
      <c r="NL496" s="8">
        <v>68.569999999999993</v>
      </c>
      <c r="NM496" s="8">
        <v>0.06</v>
      </c>
      <c r="NN496" s="8">
        <v>70.739999999999995</v>
      </c>
      <c r="NO496" s="8">
        <v>0.06</v>
      </c>
      <c r="NP496" s="8">
        <v>57.06</v>
      </c>
      <c r="NQ496" s="8">
        <v>0.05</v>
      </c>
      <c r="NR496" s="8">
        <v>57.32</v>
      </c>
      <c r="NS496" s="8">
        <v>0.04</v>
      </c>
      <c r="NT496" s="8">
        <v>56.77</v>
      </c>
      <c r="NU496" s="8">
        <v>0.03</v>
      </c>
      <c r="NV496" s="8">
        <v>73.010000000000005</v>
      </c>
      <c r="NW496" s="8">
        <v>0.03</v>
      </c>
      <c r="NX496" s="8">
        <v>71.63</v>
      </c>
      <c r="NY496" s="8">
        <v>0.02</v>
      </c>
      <c r="NZ496" s="8">
        <v>60.63</v>
      </c>
      <c r="OA496" s="8">
        <v>0.02</v>
      </c>
      <c r="OB496" s="8">
        <v>68.58</v>
      </c>
      <c r="OC496" s="8">
        <v>0.02</v>
      </c>
      <c r="OD496" s="8">
        <v>72.459999999999994</v>
      </c>
      <c r="OE496" s="8">
        <v>0.02</v>
      </c>
      <c r="OF496" s="8">
        <v>55.06</v>
      </c>
      <c r="OG496" s="8">
        <v>0.06</v>
      </c>
      <c r="OH496" s="8">
        <v>55.8</v>
      </c>
      <c r="OI496" s="8">
        <v>0.02</v>
      </c>
      <c r="OJ496" s="8">
        <v>59.02</v>
      </c>
      <c r="OK496" s="8">
        <v>0.02</v>
      </c>
      <c r="OL496" s="8">
        <v>57.19</v>
      </c>
      <c r="OM496" s="8">
        <v>0.01</v>
      </c>
      <c r="ON496" s="8">
        <v>57.97</v>
      </c>
      <c r="OO496" s="8">
        <v>0.02</v>
      </c>
      <c r="OP496" s="8">
        <v>57.92</v>
      </c>
      <c r="OQ496" s="8">
        <v>0.04</v>
      </c>
      <c r="OR496" s="8">
        <v>59.23</v>
      </c>
      <c r="OS496" s="8">
        <v>0.06</v>
      </c>
      <c r="PJ496" s="8">
        <v>55.33</v>
      </c>
      <c r="PK496" s="8">
        <v>0.05</v>
      </c>
      <c r="PL496" s="8">
        <v>56.51</v>
      </c>
      <c r="PM496" s="8">
        <v>0.03</v>
      </c>
      <c r="PN496" s="8">
        <v>56.45</v>
      </c>
      <c r="PO496" s="8">
        <v>0.05</v>
      </c>
      <c r="PP496" s="8">
        <v>57.26</v>
      </c>
      <c r="PQ496" s="8">
        <v>0.05</v>
      </c>
      <c r="QH496" s="8">
        <v>70.64</v>
      </c>
      <c r="QI496" s="8">
        <v>0.02</v>
      </c>
      <c r="QV496" s="8">
        <v>57.08</v>
      </c>
      <c r="QW496" s="8">
        <v>0.05</v>
      </c>
      <c r="QX496" s="8">
        <v>56.29</v>
      </c>
      <c r="QY496" s="8">
        <v>0.15</v>
      </c>
      <c r="QZ496" s="8">
        <v>56.08</v>
      </c>
      <c r="RA496" s="8">
        <v>0.16</v>
      </c>
      <c r="RB496" s="8">
        <v>74.790000000000006</v>
      </c>
      <c r="RC496" s="8">
        <v>0.05</v>
      </c>
      <c r="RD496" s="8">
        <v>74.459999999999994</v>
      </c>
      <c r="RE496" s="8">
        <v>0.03</v>
      </c>
      <c r="RF496" s="8">
        <v>74.55</v>
      </c>
      <c r="RG496" s="8">
        <v>0.02</v>
      </c>
      <c r="RH496" s="8">
        <v>74.95</v>
      </c>
      <c r="RI496" s="8">
        <v>0.06</v>
      </c>
      <c r="RJ496" s="8">
        <v>75.23</v>
      </c>
      <c r="RK496" s="8">
        <v>6.76</v>
      </c>
      <c r="RL496" s="8">
        <v>75.03</v>
      </c>
      <c r="RM496" s="8">
        <v>0.05</v>
      </c>
      <c r="RN496" s="8">
        <v>74.92</v>
      </c>
      <c r="RO496" s="8">
        <v>0.04</v>
      </c>
      <c r="RP496" s="8">
        <v>71.62</v>
      </c>
      <c r="RQ496" s="8">
        <v>0.09</v>
      </c>
      <c r="RR496" s="8">
        <v>72.989999999999995</v>
      </c>
      <c r="RS496" s="8">
        <v>0.05</v>
      </c>
      <c r="RT496" s="8">
        <v>72.56</v>
      </c>
      <c r="RU496" s="8">
        <v>0.05</v>
      </c>
      <c r="RV496" s="8">
        <v>72.400000000000006</v>
      </c>
      <c r="RW496" s="8">
        <v>0.12</v>
      </c>
      <c r="RX496" s="8">
        <v>72.89</v>
      </c>
      <c r="RY496" s="8">
        <v>0.1</v>
      </c>
      <c r="RZ496" s="8">
        <v>72.91</v>
      </c>
      <c r="SA496" s="8">
        <v>0.1</v>
      </c>
      <c r="SB496" s="8">
        <v>73.33</v>
      </c>
      <c r="SC496" s="8">
        <v>0.06</v>
      </c>
      <c r="SD496" s="8">
        <v>74.16</v>
      </c>
      <c r="SE496" s="8">
        <v>0.06</v>
      </c>
      <c r="SF496" s="8">
        <v>74.260000000000005</v>
      </c>
      <c r="SG496" s="8">
        <v>0.08</v>
      </c>
      <c r="SH496" s="8">
        <v>73.98</v>
      </c>
      <c r="SI496" s="8">
        <v>7.0000000000000007E-2</v>
      </c>
      <c r="SJ496" s="8">
        <v>74.44</v>
      </c>
      <c r="SK496" s="8">
        <v>0.04</v>
      </c>
      <c r="SL496" s="8">
        <v>74.540000000000006</v>
      </c>
      <c r="SM496" s="8">
        <v>0.04</v>
      </c>
      <c r="SN496" s="8">
        <v>74.680000000000007</v>
      </c>
      <c r="SO496" s="8">
        <v>0.02</v>
      </c>
      <c r="SP496" s="8">
        <v>74.55</v>
      </c>
      <c r="SQ496" s="8">
        <v>0.03</v>
      </c>
      <c r="SR496" s="8">
        <v>72.430000000000007</v>
      </c>
      <c r="SS496" s="8">
        <v>0.09</v>
      </c>
      <c r="ST496" s="8">
        <v>74.8</v>
      </c>
      <c r="SU496" s="8">
        <v>0.02</v>
      </c>
      <c r="SV496" s="8">
        <v>73.67</v>
      </c>
      <c r="SW496" s="8">
        <v>0.05</v>
      </c>
      <c r="SX496" s="8">
        <v>68.44</v>
      </c>
      <c r="SY496" s="8">
        <v>0.16</v>
      </c>
      <c r="SZ496" s="8">
        <v>68.989999999999995</v>
      </c>
      <c r="TA496" s="8">
        <v>0.11</v>
      </c>
      <c r="TD496" s="8">
        <v>74.72</v>
      </c>
      <c r="TE496" s="8">
        <v>0.03</v>
      </c>
      <c r="TF496" s="8">
        <v>75.459999999999994</v>
      </c>
      <c r="TG496" s="8">
        <v>0.02</v>
      </c>
      <c r="TH496" s="8">
        <v>75.33</v>
      </c>
      <c r="TI496" s="8">
        <v>0.02</v>
      </c>
      <c r="TJ496" s="8">
        <v>75.2</v>
      </c>
      <c r="TK496" s="8">
        <v>0.02</v>
      </c>
      <c r="TL496" s="8">
        <v>74.62</v>
      </c>
      <c r="TN496" s="8">
        <v>74.86</v>
      </c>
      <c r="TO496" s="8">
        <v>0.02</v>
      </c>
      <c r="TP496" s="8">
        <v>68.2</v>
      </c>
      <c r="TQ496" s="8">
        <v>0.1</v>
      </c>
      <c r="TR496" s="8">
        <v>69.97</v>
      </c>
      <c r="TS496" s="8">
        <v>7.0000000000000007E-2</v>
      </c>
      <c r="TT496" s="8">
        <v>72.59</v>
      </c>
      <c r="TU496" s="8">
        <v>0.11</v>
      </c>
      <c r="TV496" s="8">
        <v>74.209999999999994</v>
      </c>
      <c r="TW496" s="8">
        <v>7.0000000000000007E-2</v>
      </c>
      <c r="TX496" s="8">
        <v>74.77</v>
      </c>
      <c r="TY496" s="8">
        <v>0.02</v>
      </c>
      <c r="WJ496" s="7" t="s">
        <v>3405</v>
      </c>
      <c r="WK496" s="8">
        <v>74.997</v>
      </c>
      <c r="WL496" s="8">
        <v>6.0000000000000001E-3</v>
      </c>
      <c r="WM496" s="8">
        <v>61.997</v>
      </c>
      <c r="WN496" s="8">
        <v>2.1999999999999999E-2</v>
      </c>
      <c r="WO496" s="8">
        <v>73.575000000000003</v>
      </c>
      <c r="WP496" s="8">
        <v>4.0000000000000001E-3</v>
      </c>
      <c r="WQ496" s="8">
        <v>61.152000000000001</v>
      </c>
      <c r="WR496" s="8">
        <v>0.02</v>
      </c>
      <c r="WS496" s="8">
        <v>54.997</v>
      </c>
      <c r="WT496" s="8">
        <v>1.0999999999999999E-2</v>
      </c>
      <c r="WU496" s="8">
        <v>51.000999999999998</v>
      </c>
      <c r="WV496" s="8">
        <v>1.2E-2</v>
      </c>
      <c r="WW496" s="8">
        <v>2423.6</v>
      </c>
      <c r="WX496" s="8">
        <v>1.7</v>
      </c>
      <c r="WY496" s="8">
        <v>2327.6</v>
      </c>
      <c r="WZ496" s="8">
        <v>1.6</v>
      </c>
      <c r="XA496" s="8">
        <v>0.40100000000000002</v>
      </c>
      <c r="XB496" s="8">
        <v>2E-3</v>
      </c>
      <c r="XC496" s="8">
        <v>-0.182</v>
      </c>
      <c r="XD496" s="8">
        <v>2E-3</v>
      </c>
      <c r="XE496" s="8">
        <v>0.112</v>
      </c>
      <c r="XF496" s="8">
        <v>3.0000000000000001E-3</v>
      </c>
      <c r="XG496" s="8">
        <v>1.1858</v>
      </c>
      <c r="XH496" s="8">
        <v>1.6000000000000001E-3</v>
      </c>
      <c r="XI496" s="8">
        <v>29.408999999999999</v>
      </c>
      <c r="XJ496" s="8">
        <v>0</v>
      </c>
      <c r="XK496" s="8">
        <v>1084</v>
      </c>
      <c r="XL496" s="8">
        <v>9</v>
      </c>
      <c r="XM496" s="8">
        <v>980</v>
      </c>
      <c r="XO496" s="1">
        <v>1.3599999999999857E-2</v>
      </c>
      <c r="XP496" s="2">
        <v>31.655359999999664</v>
      </c>
      <c r="XQ496" s="4">
        <v>13.029</v>
      </c>
      <c r="XR496" s="4">
        <v>0.182</v>
      </c>
      <c r="XS496" s="45">
        <f t="shared" si="384"/>
        <v>1.1497759959816964</v>
      </c>
      <c r="XT496" s="9">
        <f t="shared" si="374"/>
        <v>10761.611739402562</v>
      </c>
      <c r="XU496" s="46">
        <f t="shared" si="375"/>
        <v>109.65231962204726</v>
      </c>
      <c r="XV496" s="9">
        <f t="shared" si="385"/>
        <v>31.655888971171979</v>
      </c>
      <c r="XW496" s="9">
        <f t="shared" si="376"/>
        <v>145.77403194872892</v>
      </c>
      <c r="XX496" s="9">
        <f t="shared" si="377"/>
        <v>10615.837707453833</v>
      </c>
      <c r="XY496" s="15">
        <f t="shared" si="378"/>
        <v>8.7550174051102062E-3</v>
      </c>
      <c r="XZ496" s="9">
        <f t="shared" si="379"/>
        <v>27.514024408110931</v>
      </c>
      <c r="YA496" s="9">
        <f t="shared" si="380"/>
        <v>72.425224004018304</v>
      </c>
      <c r="YB496" s="10">
        <v>13.029435441137775</v>
      </c>
      <c r="YC496" s="10">
        <v>13.512474109019738</v>
      </c>
      <c r="YD496" s="3">
        <v>6.9825794359606452E-3</v>
      </c>
      <c r="YE496" s="9">
        <v>20.778302070584594</v>
      </c>
      <c r="YF496" s="15">
        <v>8.7793560806120486E-3</v>
      </c>
      <c r="YG496" s="9">
        <v>27.606517664911465</v>
      </c>
      <c r="YH496" s="15">
        <v>8.5629230551391745E-3</v>
      </c>
      <c r="YI496" s="9">
        <v>27.022988937821811</v>
      </c>
      <c r="YJ496" s="9">
        <f t="shared" si="381"/>
        <v>74.726959304422991</v>
      </c>
      <c r="YK496" s="9">
        <f t="shared" si="382"/>
        <v>61.863149820185996</v>
      </c>
      <c r="YL496" s="9">
        <f t="shared" si="383"/>
        <v>26.742671321923602</v>
      </c>
      <c r="YM496" s="9"/>
      <c r="YN496" s="9"/>
      <c r="YO496" s="9"/>
      <c r="YP496" s="14"/>
      <c r="YQ496" s="9"/>
      <c r="YR496" s="9"/>
      <c r="YS496" s="10"/>
      <c r="YT496" s="15"/>
      <c r="YU496" s="16"/>
      <c r="YV496" s="16"/>
      <c r="YW496" s="47"/>
      <c r="YX496" s="5"/>
      <c r="YY496" s="5"/>
      <c r="YZ496" s="5"/>
      <c r="ZA496" s="5"/>
      <c r="ZB496" s="5"/>
      <c r="ZC496" s="6"/>
    </row>
    <row r="497" spans="1:679" s="8" customFormat="1" x14ac:dyDescent="0.25">
      <c r="A497" s="8">
        <v>2</v>
      </c>
      <c r="B497" s="8" t="s">
        <v>503</v>
      </c>
      <c r="C497" s="8" t="s">
        <v>504</v>
      </c>
      <c r="D497" s="8" t="s">
        <v>503</v>
      </c>
      <c r="E497" s="8" t="s">
        <v>3327</v>
      </c>
      <c r="F497" s="8" t="s">
        <v>3323</v>
      </c>
      <c r="G497" s="8" t="s">
        <v>3323</v>
      </c>
      <c r="H497" s="8" t="s">
        <v>3309</v>
      </c>
      <c r="I497" s="8" t="s">
        <v>3310</v>
      </c>
      <c r="J497" s="8" t="s">
        <v>3310</v>
      </c>
      <c r="K497" s="8">
        <v>725</v>
      </c>
      <c r="L497" s="8">
        <v>7.25</v>
      </c>
      <c r="N497" s="7">
        <v>0</v>
      </c>
      <c r="O497" s="7">
        <v>0</v>
      </c>
      <c r="P497" s="8" t="s">
        <v>3369</v>
      </c>
      <c r="Q497" s="8" t="s">
        <v>505</v>
      </c>
      <c r="R497" s="8" t="s">
        <v>506</v>
      </c>
      <c r="S497" s="8" t="s">
        <v>119</v>
      </c>
      <c r="T497" s="8" t="s">
        <v>120</v>
      </c>
      <c r="U497" s="8" t="s">
        <v>121</v>
      </c>
      <c r="V497" s="8" t="s">
        <v>3378</v>
      </c>
      <c r="W497" s="8" t="s">
        <v>3382</v>
      </c>
      <c r="X497" s="8" t="s">
        <v>3388</v>
      </c>
      <c r="Y497" s="8" t="s">
        <v>3388</v>
      </c>
      <c r="Z497" s="8" t="s">
        <v>122</v>
      </c>
      <c r="AA497" s="8" t="s">
        <v>123</v>
      </c>
      <c r="AB497" s="8" t="s">
        <v>124</v>
      </c>
      <c r="AC497" s="8" t="s">
        <v>125</v>
      </c>
      <c r="AD497" s="8" t="s">
        <v>126</v>
      </c>
      <c r="AE497" s="8" t="s">
        <v>3393</v>
      </c>
      <c r="AF497" s="8" t="s">
        <v>127</v>
      </c>
      <c r="AG497" s="8">
        <v>75</v>
      </c>
      <c r="AH497" s="8">
        <v>62</v>
      </c>
      <c r="AI497" s="8">
        <v>55</v>
      </c>
      <c r="AJ497" s="8">
        <v>51</v>
      </c>
      <c r="AK497" s="8">
        <v>6.4</v>
      </c>
      <c r="AL497" s="8">
        <v>6.2</v>
      </c>
      <c r="AM497" s="8">
        <v>6.4</v>
      </c>
      <c r="AN497" s="8">
        <v>6.2</v>
      </c>
      <c r="AO497" s="8">
        <v>460.6</v>
      </c>
      <c r="AP497" s="8">
        <v>0</v>
      </c>
      <c r="AQ497" s="8">
        <v>3.2</v>
      </c>
      <c r="AR497" s="8">
        <v>0</v>
      </c>
      <c r="AS497" s="8">
        <v>9822</v>
      </c>
      <c r="AT497" s="8">
        <v>23</v>
      </c>
      <c r="AU497" s="8">
        <v>9545</v>
      </c>
      <c r="AV497" s="8">
        <v>53</v>
      </c>
      <c r="AW497" s="8">
        <v>5152</v>
      </c>
      <c r="AX497" s="8">
        <v>120</v>
      </c>
      <c r="AY497" s="8">
        <v>14979</v>
      </c>
      <c r="AZ497" s="8">
        <v>121</v>
      </c>
      <c r="BA497" s="8">
        <v>13.882298424</v>
      </c>
      <c r="BB497" s="8">
        <v>749</v>
      </c>
      <c r="BC497" s="8">
        <v>990</v>
      </c>
      <c r="BE497" s="8">
        <v>9.1028730309999997</v>
      </c>
      <c r="CO497" s="8" t="s">
        <v>507</v>
      </c>
      <c r="CP497" s="8" t="s">
        <v>508</v>
      </c>
      <c r="CQ497" s="8">
        <v>74.974999999999994</v>
      </c>
      <c r="CR497" s="8">
        <v>7.0000000000000001E-3</v>
      </c>
      <c r="CS497" s="8">
        <v>62.003999999999998</v>
      </c>
      <c r="CT497" s="8">
        <v>3.4000000000000002E-2</v>
      </c>
      <c r="CU497" s="8">
        <v>54.997</v>
      </c>
      <c r="CV497" s="8">
        <v>1.0999999999999999E-2</v>
      </c>
      <c r="CW497" s="8">
        <v>51.006999999999998</v>
      </c>
      <c r="CX497" s="8">
        <v>1.4E-2</v>
      </c>
      <c r="CY497" s="8">
        <v>75.040000000000006</v>
      </c>
      <c r="CZ497" s="8">
        <v>0.04</v>
      </c>
      <c r="DA497" s="8">
        <v>71.47</v>
      </c>
      <c r="DB497" s="8">
        <v>0.03</v>
      </c>
      <c r="DC497" s="8">
        <v>72.290000000000006</v>
      </c>
      <c r="DD497" s="8">
        <v>0.02</v>
      </c>
      <c r="DE497" s="8">
        <v>0.122</v>
      </c>
      <c r="DF497" s="8">
        <v>2E-3</v>
      </c>
      <c r="DG497" s="8">
        <v>1.2185999999999999</v>
      </c>
      <c r="DH497" s="8">
        <v>1.8E-3</v>
      </c>
      <c r="DI497" s="8">
        <v>9822</v>
      </c>
      <c r="DJ497" s="8">
        <v>23</v>
      </c>
      <c r="DK497" s="8">
        <v>5152</v>
      </c>
      <c r="DL497" s="8">
        <v>120</v>
      </c>
      <c r="DM497" s="8">
        <v>13.882</v>
      </c>
      <c r="DN497" s="8">
        <v>0.161</v>
      </c>
      <c r="DU497" s="8">
        <v>460.6</v>
      </c>
      <c r="DV497" s="8">
        <v>2</v>
      </c>
      <c r="DW497" s="8">
        <v>460.3</v>
      </c>
      <c r="DX497" s="8">
        <v>2</v>
      </c>
      <c r="DY497" s="8">
        <v>459.5</v>
      </c>
      <c r="DZ497" s="8">
        <v>2</v>
      </c>
      <c r="EA497" s="8">
        <v>3.2</v>
      </c>
      <c r="EB497" s="8">
        <v>0</v>
      </c>
      <c r="EC497" s="8">
        <v>2.8</v>
      </c>
      <c r="ED497" s="8">
        <v>0</v>
      </c>
      <c r="EE497" s="8">
        <v>3</v>
      </c>
      <c r="EF497" s="8">
        <v>0</v>
      </c>
      <c r="EG497" s="8">
        <v>1269.9000000000001</v>
      </c>
      <c r="EH497" s="8">
        <v>14.6</v>
      </c>
      <c r="EI497" s="8">
        <v>1111</v>
      </c>
      <c r="EJ497" s="8">
        <v>18.7</v>
      </c>
      <c r="EK497" s="8">
        <v>-10</v>
      </c>
      <c r="EL497" s="8">
        <v>0</v>
      </c>
      <c r="EM497" s="8">
        <v>460</v>
      </c>
      <c r="EO497" s="8">
        <v>459</v>
      </c>
      <c r="EQ497" s="8">
        <v>460</v>
      </c>
      <c r="ES497" s="8">
        <v>2.7</v>
      </c>
      <c r="EU497" s="8">
        <v>2.7</v>
      </c>
      <c r="EW497" s="8">
        <v>2.7</v>
      </c>
      <c r="EY497" s="8">
        <v>0.39</v>
      </c>
      <c r="FW497" s="8">
        <v>0.5</v>
      </c>
      <c r="FY497" s="8">
        <v>0</v>
      </c>
      <c r="GA497" s="8">
        <v>0</v>
      </c>
      <c r="GC497" s="8">
        <v>85</v>
      </c>
      <c r="GE497" s="8">
        <v>1075</v>
      </c>
      <c r="GT497" s="8">
        <v>96.6</v>
      </c>
      <c r="GU497" s="8">
        <v>0.02</v>
      </c>
      <c r="GV497" s="8">
        <v>59.3</v>
      </c>
      <c r="GW497" s="8">
        <v>0.05</v>
      </c>
      <c r="GX497" s="8">
        <v>57.13</v>
      </c>
      <c r="GY497" s="8">
        <v>0.01</v>
      </c>
      <c r="GZ497" s="8">
        <v>-2.17</v>
      </c>
      <c r="HA497" s="8">
        <v>0.05</v>
      </c>
      <c r="HB497" s="8">
        <v>96.75</v>
      </c>
      <c r="HC497" s="8">
        <v>0.03</v>
      </c>
      <c r="HD497" s="8">
        <v>60.01</v>
      </c>
      <c r="HE497" s="8">
        <v>0.02</v>
      </c>
      <c r="HF497" s="8">
        <v>57.22</v>
      </c>
      <c r="HG497" s="8">
        <v>0.01</v>
      </c>
      <c r="HH497" s="8">
        <v>-2.79</v>
      </c>
      <c r="HI497" s="8">
        <v>0.03</v>
      </c>
      <c r="HL497" s="8">
        <v>70.92</v>
      </c>
      <c r="HM497" s="8">
        <v>0.02</v>
      </c>
      <c r="HR497" s="8">
        <v>96.21</v>
      </c>
      <c r="HS497" s="8">
        <v>0.02</v>
      </c>
      <c r="HT497" s="8">
        <v>70.33</v>
      </c>
      <c r="HU497" s="8">
        <v>0.02</v>
      </c>
      <c r="HV497" s="8">
        <v>56.92</v>
      </c>
      <c r="HW497" s="8">
        <v>0.01</v>
      </c>
      <c r="HX497" s="8">
        <v>13.41</v>
      </c>
      <c r="HY497" s="8">
        <v>0.02</v>
      </c>
      <c r="HZ497" s="8">
        <v>96.08</v>
      </c>
      <c r="IA497" s="8">
        <v>0.02</v>
      </c>
      <c r="IB497" s="8">
        <v>62.9</v>
      </c>
      <c r="IC497" s="8">
        <v>0.02</v>
      </c>
      <c r="ID497" s="8">
        <v>56.85</v>
      </c>
      <c r="IE497" s="8">
        <v>0.01</v>
      </c>
      <c r="IF497" s="8">
        <v>6.05</v>
      </c>
      <c r="IG497" s="8">
        <v>0.03</v>
      </c>
      <c r="KB497" s="8">
        <v>97.21</v>
      </c>
      <c r="KC497" s="8">
        <v>0.03</v>
      </c>
      <c r="KD497" s="8">
        <v>61.23</v>
      </c>
      <c r="KE497" s="8">
        <v>0.04</v>
      </c>
      <c r="KF497" s="8">
        <v>57.47</v>
      </c>
      <c r="KG497" s="8">
        <v>0.01</v>
      </c>
      <c r="KH497" s="8">
        <v>3.76</v>
      </c>
      <c r="KI497" s="8">
        <v>0.04</v>
      </c>
      <c r="KJ497" s="8">
        <v>97.38</v>
      </c>
      <c r="KK497" s="8">
        <v>0.05</v>
      </c>
      <c r="KL497" s="8">
        <v>57.57</v>
      </c>
      <c r="KM497" s="8">
        <v>0.03</v>
      </c>
      <c r="KN497" s="8">
        <v>-0.65</v>
      </c>
      <c r="KO497" s="8">
        <v>0.19</v>
      </c>
      <c r="KR497" s="8">
        <v>71.16</v>
      </c>
      <c r="KS497" s="8">
        <v>0.06</v>
      </c>
      <c r="KX497" s="8">
        <v>96.97</v>
      </c>
      <c r="KY497" s="8">
        <v>0.03</v>
      </c>
      <c r="KZ497" s="8">
        <v>57.34</v>
      </c>
      <c r="LA497" s="8">
        <v>0.02</v>
      </c>
      <c r="LB497" s="8">
        <v>13.13</v>
      </c>
      <c r="LC497" s="8">
        <v>0.04</v>
      </c>
      <c r="LD497" s="8">
        <v>96.93</v>
      </c>
      <c r="LE497" s="8">
        <v>0.03</v>
      </c>
      <c r="LF497" s="8">
        <v>62.48</v>
      </c>
      <c r="LG497" s="8">
        <v>0.04</v>
      </c>
      <c r="LH497" s="8">
        <v>57.32</v>
      </c>
      <c r="LI497" s="8">
        <v>0.02</v>
      </c>
      <c r="LJ497" s="8">
        <v>5.16</v>
      </c>
      <c r="LK497" s="8">
        <v>0.04</v>
      </c>
      <c r="LL497" s="8">
        <v>61.42</v>
      </c>
      <c r="LM497" s="8">
        <v>0.04</v>
      </c>
      <c r="MP497" s="8">
        <v>60.51</v>
      </c>
      <c r="MQ497" s="8">
        <v>0.02</v>
      </c>
      <c r="MR497" s="8">
        <v>61.19</v>
      </c>
      <c r="MS497" s="8">
        <v>0.02</v>
      </c>
      <c r="MT497" s="8">
        <v>61.42</v>
      </c>
      <c r="MU497" s="8">
        <v>0.04</v>
      </c>
      <c r="MV497" s="8">
        <v>62.45</v>
      </c>
      <c r="MW497" s="8">
        <v>0.04</v>
      </c>
      <c r="MX497" s="8">
        <v>71.87</v>
      </c>
      <c r="MY497" s="8">
        <v>0.05</v>
      </c>
      <c r="MZ497" s="8">
        <v>70.959999999999994</v>
      </c>
      <c r="NA497" s="8">
        <v>0.03</v>
      </c>
      <c r="NB497" s="8">
        <v>70.77</v>
      </c>
      <c r="NC497" s="8">
        <v>0.03</v>
      </c>
      <c r="ND497" s="8">
        <v>72.099999999999994</v>
      </c>
      <c r="NE497" s="8">
        <v>0.03</v>
      </c>
      <c r="NF497" s="8">
        <v>72</v>
      </c>
      <c r="NG497" s="8">
        <v>0.03</v>
      </c>
      <c r="NJ497" s="8">
        <v>58.7</v>
      </c>
      <c r="NK497" s="8">
        <v>0.03</v>
      </c>
      <c r="NL497" s="8">
        <v>71.36</v>
      </c>
      <c r="NM497" s="8">
        <v>0.03</v>
      </c>
      <c r="NN497" s="8">
        <v>71.290000000000006</v>
      </c>
      <c r="NO497" s="8">
        <v>0.03</v>
      </c>
      <c r="NP497" s="8">
        <v>62.74</v>
      </c>
      <c r="NQ497" s="8">
        <v>0.01</v>
      </c>
      <c r="NR497" s="8">
        <v>61.95</v>
      </c>
      <c r="NS497" s="8">
        <v>0.03</v>
      </c>
      <c r="NT497" s="8">
        <v>58.44</v>
      </c>
      <c r="NU497" s="8">
        <v>0.14000000000000001</v>
      </c>
      <c r="NV497" s="8">
        <v>71.66</v>
      </c>
      <c r="NW497" s="8">
        <v>0.05</v>
      </c>
      <c r="NX497" s="8">
        <v>71.52</v>
      </c>
      <c r="NY497" s="8">
        <v>0.01</v>
      </c>
      <c r="NZ497" s="8">
        <v>64.239999999999995</v>
      </c>
      <c r="OA497" s="8">
        <v>0.02</v>
      </c>
      <c r="OB497" s="8">
        <v>70.92</v>
      </c>
      <c r="OC497" s="8">
        <v>0.02</v>
      </c>
      <c r="OD497" s="8">
        <v>71.16</v>
      </c>
      <c r="OE497" s="8">
        <v>0.06</v>
      </c>
      <c r="OF497" s="8">
        <v>55.25</v>
      </c>
      <c r="OG497" s="8">
        <v>0.03</v>
      </c>
      <c r="OH497" s="8">
        <v>60.6</v>
      </c>
      <c r="OI497" s="8">
        <v>0.02</v>
      </c>
      <c r="OJ497" s="8">
        <v>62.02</v>
      </c>
      <c r="OK497" s="8">
        <v>0.01</v>
      </c>
      <c r="OL497" s="8">
        <v>58.97</v>
      </c>
      <c r="OM497" s="8">
        <v>7.0000000000000007E-2</v>
      </c>
      <c r="ON497" s="8">
        <v>60.1</v>
      </c>
      <c r="OO497" s="8">
        <v>0.11</v>
      </c>
      <c r="OP497" s="8">
        <v>61.19</v>
      </c>
      <c r="OQ497" s="8">
        <v>0.02</v>
      </c>
      <c r="OR497" s="8">
        <v>62.45</v>
      </c>
      <c r="OS497" s="8">
        <v>0.04</v>
      </c>
      <c r="PJ497" s="8">
        <v>59.3</v>
      </c>
      <c r="PK497" s="8">
        <v>0.05</v>
      </c>
      <c r="PL497" s="8">
        <v>58.23</v>
      </c>
      <c r="PM497" s="8">
        <v>0.18</v>
      </c>
      <c r="PN497" s="8">
        <v>60.51</v>
      </c>
      <c r="PO497" s="8">
        <v>0.02</v>
      </c>
      <c r="PP497" s="8">
        <v>61.42</v>
      </c>
      <c r="PQ497" s="8">
        <v>0.04</v>
      </c>
      <c r="QH497" s="8">
        <v>70.47</v>
      </c>
      <c r="QI497" s="8">
        <v>0.04</v>
      </c>
      <c r="QV497" s="8">
        <v>60.16</v>
      </c>
      <c r="QW497" s="8">
        <v>0.02</v>
      </c>
      <c r="QX497" s="8">
        <v>56.87</v>
      </c>
      <c r="QY497" s="8">
        <v>0.14000000000000001</v>
      </c>
      <c r="QZ497" s="8">
        <v>55.96</v>
      </c>
      <c r="RA497" s="8">
        <v>0.05</v>
      </c>
      <c r="RB497" s="8">
        <v>75.37</v>
      </c>
      <c r="RC497" s="8">
        <v>0.02</v>
      </c>
      <c r="RD497" s="8">
        <v>72.95</v>
      </c>
      <c r="RE497" s="8">
        <v>0.05</v>
      </c>
      <c r="RF497" s="8">
        <v>74.849999999999994</v>
      </c>
      <c r="RG497" s="8">
        <v>0.03</v>
      </c>
      <c r="RH497" s="8">
        <v>73.849999999999994</v>
      </c>
      <c r="RI497" s="8">
        <v>0.05</v>
      </c>
      <c r="RJ497" s="8">
        <v>76</v>
      </c>
      <c r="RK497" s="8">
        <v>1.48</v>
      </c>
      <c r="RL497" s="8">
        <v>75.739999999999995</v>
      </c>
      <c r="RM497" s="8">
        <v>0.03</v>
      </c>
      <c r="RN497" s="8">
        <v>75.349999999999994</v>
      </c>
      <c r="RO497" s="8">
        <v>0.03</v>
      </c>
      <c r="RP497" s="8">
        <v>63.53</v>
      </c>
      <c r="RQ497" s="8">
        <v>0.14000000000000001</v>
      </c>
      <c r="RR497" s="8">
        <v>67.55</v>
      </c>
      <c r="RS497" s="8">
        <v>0.13</v>
      </c>
      <c r="RT497" s="8">
        <v>68.89</v>
      </c>
      <c r="RU497" s="8">
        <v>0.34</v>
      </c>
      <c r="RV497" s="8">
        <v>65.81</v>
      </c>
      <c r="RW497" s="8">
        <v>0.18</v>
      </c>
      <c r="RX497" s="8">
        <v>64.569999999999993</v>
      </c>
      <c r="RY497" s="8">
        <v>0.21</v>
      </c>
      <c r="RZ497" s="8">
        <v>68.19</v>
      </c>
      <c r="SA497" s="8">
        <v>0.12</v>
      </c>
      <c r="SB497" s="8">
        <v>69.8</v>
      </c>
      <c r="SC497" s="8">
        <v>0.04</v>
      </c>
      <c r="SD497" s="8">
        <v>69.73</v>
      </c>
      <c r="SE497" s="8">
        <v>0.04</v>
      </c>
      <c r="SF497" s="8">
        <v>66.95</v>
      </c>
      <c r="SG497" s="8">
        <v>0.17</v>
      </c>
      <c r="SH497" s="8">
        <v>68.930000000000007</v>
      </c>
      <c r="SI497" s="8">
        <v>7.0000000000000007E-2</v>
      </c>
      <c r="SJ497" s="8">
        <v>66.09</v>
      </c>
      <c r="SK497" s="8">
        <v>0.16</v>
      </c>
      <c r="SL497" s="8">
        <v>71.13</v>
      </c>
      <c r="SM497" s="8">
        <v>0.16</v>
      </c>
      <c r="SN497" s="8">
        <v>73.150000000000006</v>
      </c>
      <c r="SO497" s="8">
        <v>0.12</v>
      </c>
      <c r="SP497" s="8">
        <v>73.069999999999993</v>
      </c>
      <c r="SQ497" s="8">
        <v>0.13</v>
      </c>
      <c r="SR497" s="8">
        <v>73.47</v>
      </c>
      <c r="SS497" s="8">
        <v>0.05</v>
      </c>
      <c r="ST497" s="8">
        <v>69.77</v>
      </c>
      <c r="SU497" s="8">
        <v>0.11</v>
      </c>
      <c r="SV497" s="8">
        <v>73.84</v>
      </c>
      <c r="SW497" s="8">
        <v>0.04</v>
      </c>
      <c r="SX497" s="8">
        <v>73.11</v>
      </c>
      <c r="SY497" s="8">
        <v>7.0000000000000007E-2</v>
      </c>
      <c r="SZ497" s="8">
        <v>70.430000000000007</v>
      </c>
      <c r="TA497" s="8">
        <v>0.05</v>
      </c>
      <c r="TD497" s="8">
        <v>73.31</v>
      </c>
      <c r="TE497" s="8">
        <v>0.06</v>
      </c>
      <c r="TF497" s="8">
        <v>75.73</v>
      </c>
      <c r="TG497" s="8">
        <v>0.02</v>
      </c>
      <c r="TH497" s="8">
        <v>75.59</v>
      </c>
      <c r="TI497" s="8">
        <v>0.02</v>
      </c>
      <c r="TJ497" s="8">
        <v>74.95</v>
      </c>
      <c r="TK497" s="8">
        <v>0.03</v>
      </c>
      <c r="TL497" s="8">
        <v>73.400000000000006</v>
      </c>
      <c r="TN497" s="8">
        <v>75.040000000000006</v>
      </c>
      <c r="TO497" s="8">
        <v>0.02</v>
      </c>
      <c r="TP497" s="8">
        <v>63.4</v>
      </c>
      <c r="TQ497" s="8">
        <v>0.1</v>
      </c>
      <c r="TT497" s="8">
        <v>64.28</v>
      </c>
      <c r="TU497" s="8">
        <v>0.11</v>
      </c>
      <c r="TV497" s="8">
        <v>63.15</v>
      </c>
      <c r="TW497" s="8">
        <v>0.15</v>
      </c>
      <c r="TX497" s="8">
        <v>73.36</v>
      </c>
      <c r="TY497" s="8">
        <v>0.09</v>
      </c>
      <c r="WJ497" s="7" t="s">
        <v>3405</v>
      </c>
      <c r="WK497" s="8">
        <v>74.974999999999994</v>
      </c>
      <c r="WL497" s="8">
        <v>7.0000000000000001E-3</v>
      </c>
      <c r="WM497" s="8">
        <v>62.003999999999998</v>
      </c>
      <c r="WN497" s="8">
        <v>3.4000000000000002E-2</v>
      </c>
      <c r="WO497" s="8">
        <v>71.293999999999997</v>
      </c>
      <c r="WP497" s="8">
        <v>8.9999999999999993E-3</v>
      </c>
      <c r="WQ497" s="8">
        <v>60.012</v>
      </c>
      <c r="WR497" s="8">
        <v>2.8000000000000001E-2</v>
      </c>
      <c r="WS497" s="8">
        <v>54.997</v>
      </c>
      <c r="WT497" s="8">
        <v>1.0999999999999999E-2</v>
      </c>
      <c r="WU497" s="8">
        <v>51.006999999999998</v>
      </c>
      <c r="WV497" s="8">
        <v>1.4E-2</v>
      </c>
      <c r="WW497" s="8">
        <v>2450.6</v>
      </c>
      <c r="WX497" s="8">
        <v>1.9</v>
      </c>
      <c r="WY497" s="8">
        <v>2366.8000000000002</v>
      </c>
      <c r="WZ497" s="8">
        <v>1.8</v>
      </c>
      <c r="XA497" s="8">
        <v>0.39100000000000001</v>
      </c>
      <c r="XB497" s="8">
        <v>2E-3</v>
      </c>
      <c r="XC497" s="8">
        <v>-0.14099999999999999</v>
      </c>
      <c r="XD497" s="8">
        <v>1E-3</v>
      </c>
      <c r="XE497" s="8">
        <v>0.122</v>
      </c>
      <c r="XF497" s="8">
        <v>2E-3</v>
      </c>
      <c r="XG497" s="8">
        <v>1.2185999999999999</v>
      </c>
      <c r="XH497" s="8">
        <v>1.8E-3</v>
      </c>
      <c r="XI497" s="8">
        <v>29.463000000000001</v>
      </c>
      <c r="XJ497" s="8">
        <v>0</v>
      </c>
      <c r="XK497" s="8">
        <v>1079</v>
      </c>
      <c r="XL497" s="8">
        <v>9</v>
      </c>
      <c r="XM497" s="8">
        <v>990</v>
      </c>
      <c r="XO497" s="1">
        <v>0.12668935829412345</v>
      </c>
      <c r="XP497" s="2">
        <v>299.84837321053141</v>
      </c>
      <c r="XQ497" s="4">
        <v>13.029</v>
      </c>
      <c r="XR497" s="4">
        <v>0.14099999999999999</v>
      </c>
      <c r="XS497" s="45">
        <f t="shared" si="384"/>
        <v>1.1463372936329963</v>
      </c>
      <c r="XT497" s="9">
        <f t="shared" si="374"/>
        <v>10929.493009586402</v>
      </c>
      <c r="XU497" s="46">
        <f t="shared" si="375"/>
        <v>108.71849209448821</v>
      </c>
      <c r="XV497" s="9">
        <f t="shared" si="385"/>
        <v>299.85366907475208</v>
      </c>
      <c r="XW497" s="9">
        <f t="shared" si="376"/>
        <v>1380.8108562737441</v>
      </c>
      <c r="XX497" s="9">
        <f t="shared" si="377"/>
        <v>9548.6821533126586</v>
      </c>
      <c r="XY497" s="15">
        <f t="shared" si="378"/>
        <v>8.5613315446256191E-3</v>
      </c>
      <c r="XZ497" s="9">
        <f t="shared" si="379"/>
        <v>26.748985908306004</v>
      </c>
      <c r="YA497" s="9">
        <f t="shared" si="380"/>
        <v>70.147662706367001</v>
      </c>
      <c r="YB497" s="10">
        <v>13.029460235441823</v>
      </c>
      <c r="YC497" s="10">
        <v>13.453140037788835</v>
      </c>
      <c r="YD497" s="3">
        <v>6.9857677396852726E-3</v>
      </c>
      <c r="YE497" s="9">
        <v>20.781762714966558</v>
      </c>
      <c r="YF497" s="15">
        <v>8.7891698548429979E-3</v>
      </c>
      <c r="YG497" s="9">
        <v>27.611891012369302</v>
      </c>
      <c r="YH497" s="15">
        <v>8.3712397464686551E-3</v>
      </c>
      <c r="YI497" s="9">
        <v>26.257433080922464</v>
      </c>
      <c r="YJ497" s="9">
        <f t="shared" si="381"/>
        <v>72.458260575990749</v>
      </c>
      <c r="YK497" s="9">
        <f t="shared" si="382"/>
        <v>60.740888670005219</v>
      </c>
      <c r="YL497" s="9">
        <f t="shared" si="383"/>
        <v>25.978051389094542</v>
      </c>
      <c r="YM497" s="9"/>
      <c r="YN497" s="9"/>
      <c r="YO497" s="9"/>
      <c r="YP497" s="14"/>
      <c r="YQ497" s="9"/>
      <c r="YR497" s="9"/>
      <c r="YS497" s="10"/>
      <c r="YT497" s="15"/>
      <c r="YU497" s="16"/>
      <c r="YV497" s="16"/>
      <c r="YW497" s="47"/>
      <c r="YX497" s="5"/>
      <c r="YY497" s="5"/>
      <c r="YZ497" s="5"/>
      <c r="ZA497" s="5"/>
      <c r="ZB497" s="5"/>
      <c r="ZC497" s="6"/>
    </row>
    <row r="498" spans="1:679" s="8" customFormat="1" x14ac:dyDescent="0.25">
      <c r="A498" s="8">
        <v>2</v>
      </c>
      <c r="B498" s="8" t="s">
        <v>509</v>
      </c>
      <c r="C498" s="8" t="s">
        <v>510</v>
      </c>
      <c r="D498" s="8" t="s">
        <v>509</v>
      </c>
      <c r="E498" s="8" t="s">
        <v>3331</v>
      </c>
      <c r="F498" s="8" t="s">
        <v>3323</v>
      </c>
      <c r="G498" s="8" t="s">
        <v>3323</v>
      </c>
      <c r="H498" s="8" t="s">
        <v>3309</v>
      </c>
      <c r="I498" s="8" t="s">
        <v>3310</v>
      </c>
      <c r="J498" s="8" t="s">
        <v>3310</v>
      </c>
      <c r="K498" s="8">
        <v>725</v>
      </c>
      <c r="L498" s="8">
        <v>7.25</v>
      </c>
      <c r="N498" s="7">
        <v>0</v>
      </c>
      <c r="O498" s="7">
        <v>0</v>
      </c>
      <c r="P498" s="8" t="s">
        <v>3369</v>
      </c>
      <c r="Q498" s="8" t="s">
        <v>505</v>
      </c>
      <c r="R498" s="8" t="s">
        <v>511</v>
      </c>
      <c r="S498" s="8" t="s">
        <v>119</v>
      </c>
      <c r="T498" s="8" t="s">
        <v>120</v>
      </c>
      <c r="U498" s="8" t="s">
        <v>121</v>
      </c>
      <c r="V498" s="8" t="s">
        <v>3378</v>
      </c>
      <c r="W498" s="8" t="s">
        <v>3382</v>
      </c>
      <c r="X498" s="8" t="s">
        <v>3388</v>
      </c>
      <c r="Y498" s="8" t="s">
        <v>3388</v>
      </c>
      <c r="Z498" s="8" t="s">
        <v>122</v>
      </c>
      <c r="AA498" s="8" t="s">
        <v>123</v>
      </c>
      <c r="AB498" s="8" t="s">
        <v>124</v>
      </c>
      <c r="AC498" s="8" t="s">
        <v>125</v>
      </c>
      <c r="AD498" s="8" t="s">
        <v>126</v>
      </c>
      <c r="AE498" s="8" t="s">
        <v>3393</v>
      </c>
      <c r="AF498" s="8" t="s">
        <v>127</v>
      </c>
      <c r="AG498" s="8">
        <v>75</v>
      </c>
      <c r="AH498" s="8">
        <v>62</v>
      </c>
      <c r="AI498" s="8">
        <v>55</v>
      </c>
      <c r="AJ498" s="8">
        <v>51</v>
      </c>
      <c r="AK498" s="8">
        <v>6.4</v>
      </c>
      <c r="AL498" s="8">
        <v>6.2</v>
      </c>
      <c r="AM498" s="8">
        <v>6.4</v>
      </c>
      <c r="AN498" s="8">
        <v>6.2</v>
      </c>
      <c r="AO498" s="8">
        <v>460.5</v>
      </c>
      <c r="AP498" s="8">
        <v>0</v>
      </c>
      <c r="AQ498" s="8">
        <v>3.2</v>
      </c>
      <c r="AR498" s="8">
        <v>0</v>
      </c>
      <c r="AS498" s="8">
        <v>5170</v>
      </c>
      <c r="AT498" s="8">
        <v>14</v>
      </c>
      <c r="AU498" s="8">
        <v>4941</v>
      </c>
      <c r="AV498" s="8">
        <v>56</v>
      </c>
      <c r="AW498" s="8">
        <v>3153</v>
      </c>
      <c r="AX498" s="8">
        <v>64</v>
      </c>
      <c r="AY498" s="8">
        <v>8326</v>
      </c>
      <c r="AZ498" s="8">
        <v>66</v>
      </c>
      <c r="BA498" s="8">
        <v>7.7523277469999998</v>
      </c>
      <c r="BB498" s="8">
        <v>749</v>
      </c>
      <c r="BC498" s="8">
        <v>990</v>
      </c>
      <c r="BE498" s="8">
        <v>4.8137802609999998</v>
      </c>
      <c r="CO498" s="8" t="s">
        <v>512</v>
      </c>
      <c r="CP498" s="8" t="s">
        <v>513</v>
      </c>
      <c r="CQ498" s="8">
        <v>74.977000000000004</v>
      </c>
      <c r="CR498" s="8">
        <v>7.0000000000000001E-3</v>
      </c>
      <c r="CS498" s="8">
        <v>61.994</v>
      </c>
      <c r="CT498" s="8">
        <v>2.3E-2</v>
      </c>
      <c r="CU498" s="8">
        <v>55.005000000000003</v>
      </c>
      <c r="CV498" s="8">
        <v>1.2E-2</v>
      </c>
      <c r="CW498" s="8">
        <v>50.993000000000002</v>
      </c>
      <c r="CX498" s="8">
        <v>1.4E-2</v>
      </c>
      <c r="CY498" s="8">
        <v>75.09</v>
      </c>
      <c r="CZ498" s="8">
        <v>0.04</v>
      </c>
      <c r="DA498" s="8">
        <v>73.22</v>
      </c>
      <c r="DB498" s="8">
        <v>0.04</v>
      </c>
      <c r="DC498" s="8">
        <v>73.599999999999994</v>
      </c>
      <c r="DD498" s="8">
        <v>0.01</v>
      </c>
      <c r="DE498" s="8">
        <v>0.125</v>
      </c>
      <c r="DF498" s="8">
        <v>2E-3</v>
      </c>
      <c r="DG498" s="8">
        <v>1.1976</v>
      </c>
      <c r="DH498" s="8">
        <v>2.2000000000000001E-3</v>
      </c>
      <c r="DI498" s="8">
        <v>5170</v>
      </c>
      <c r="DJ498" s="8">
        <v>14</v>
      </c>
      <c r="DK498" s="8">
        <v>3153</v>
      </c>
      <c r="DL498" s="8">
        <v>64</v>
      </c>
      <c r="DM498" s="8">
        <v>7.7560000000000002</v>
      </c>
      <c r="DN498" s="8">
        <v>8.4000000000000005E-2</v>
      </c>
      <c r="DU498" s="8">
        <v>460.5</v>
      </c>
      <c r="DV498" s="8">
        <v>2</v>
      </c>
      <c r="DW498" s="8">
        <v>460.5</v>
      </c>
      <c r="DX498" s="8">
        <v>2</v>
      </c>
      <c r="DY498" s="8">
        <v>459.6</v>
      </c>
      <c r="DZ498" s="8">
        <v>2</v>
      </c>
      <c r="EA498" s="8">
        <v>3.2</v>
      </c>
      <c r="EB498" s="8">
        <v>0</v>
      </c>
      <c r="EC498" s="8">
        <v>2.8</v>
      </c>
      <c r="ED498" s="8">
        <v>0</v>
      </c>
      <c r="EE498" s="8">
        <v>3.1</v>
      </c>
      <c r="EF498" s="8">
        <v>0</v>
      </c>
      <c r="EG498" s="8">
        <v>1268.8</v>
      </c>
      <c r="EH498" s="8">
        <v>14.7</v>
      </c>
      <c r="EI498" s="8">
        <v>1110.8</v>
      </c>
      <c r="EJ498" s="8">
        <v>19.2</v>
      </c>
      <c r="EK498" s="8">
        <v>-10</v>
      </c>
      <c r="EL498" s="8">
        <v>0</v>
      </c>
      <c r="EM498" s="8">
        <v>460</v>
      </c>
      <c r="EO498" s="8">
        <v>459</v>
      </c>
      <c r="EQ498" s="8">
        <v>459</v>
      </c>
      <c r="ES498" s="8">
        <v>2.7</v>
      </c>
      <c r="EU498" s="8">
        <v>2.8</v>
      </c>
      <c r="EW498" s="8">
        <v>2.8</v>
      </c>
      <c r="EY498" s="8">
        <v>0.4</v>
      </c>
      <c r="FW498" s="8">
        <v>0.5</v>
      </c>
      <c r="FY498" s="8">
        <v>0</v>
      </c>
      <c r="GA498" s="8">
        <v>0</v>
      </c>
      <c r="GC498" s="8">
        <v>85</v>
      </c>
      <c r="GE498" s="8">
        <v>1075</v>
      </c>
      <c r="GT498" s="8">
        <v>96.05</v>
      </c>
      <c r="GU498" s="8">
        <v>0.01</v>
      </c>
      <c r="GV498" s="8">
        <v>58.39</v>
      </c>
      <c r="GW498" s="8">
        <v>0.04</v>
      </c>
      <c r="GX498" s="8">
        <v>56.83</v>
      </c>
      <c r="GY498" s="8">
        <v>0.01</v>
      </c>
      <c r="GZ498" s="8">
        <v>-1.56</v>
      </c>
      <c r="HA498" s="8">
        <v>0.04</v>
      </c>
      <c r="HB498" s="8">
        <v>96.32</v>
      </c>
      <c r="HC498" s="8">
        <v>0.01</v>
      </c>
      <c r="HD498" s="8">
        <v>59.5</v>
      </c>
      <c r="HE498" s="8">
        <v>0.02</v>
      </c>
      <c r="HF498" s="8">
        <v>56.97</v>
      </c>
      <c r="HG498" s="8">
        <v>0.01</v>
      </c>
      <c r="HH498" s="8">
        <v>-2.5299999999999998</v>
      </c>
      <c r="HI498" s="8">
        <v>0.02</v>
      </c>
      <c r="HL498" s="8">
        <v>70.84</v>
      </c>
      <c r="HM498" s="8">
        <v>0.01</v>
      </c>
      <c r="HR498" s="8">
        <v>95.66</v>
      </c>
      <c r="HS498" s="8">
        <v>0.01</v>
      </c>
      <c r="HT498" s="8">
        <v>71.08</v>
      </c>
      <c r="HU498" s="8">
        <v>0.02</v>
      </c>
      <c r="HV498" s="8">
        <v>56.61</v>
      </c>
      <c r="HW498" s="8">
        <v>0.01</v>
      </c>
      <c r="HX498" s="8">
        <v>14.47</v>
      </c>
      <c r="HY498" s="8">
        <v>0.02</v>
      </c>
      <c r="HZ498" s="8">
        <v>95.46</v>
      </c>
      <c r="IA498" s="8">
        <v>0.02</v>
      </c>
      <c r="IB498" s="8">
        <v>61.1</v>
      </c>
      <c r="IC498" s="8">
        <v>0.02</v>
      </c>
      <c r="ID498" s="8">
        <v>56.5</v>
      </c>
      <c r="IE498" s="8">
        <v>0.01</v>
      </c>
      <c r="IF498" s="8">
        <v>4.5999999999999996</v>
      </c>
      <c r="IG498" s="8">
        <v>0.03</v>
      </c>
      <c r="KB498" s="8">
        <v>96.52</v>
      </c>
      <c r="KC498" s="8">
        <v>0.02</v>
      </c>
      <c r="KD498" s="8">
        <v>60.51</v>
      </c>
      <c r="KE498" s="8">
        <v>0.02</v>
      </c>
      <c r="KF498" s="8">
        <v>57.1</v>
      </c>
      <c r="KG498" s="8">
        <v>0.01</v>
      </c>
      <c r="KH498" s="8">
        <v>3.41</v>
      </c>
      <c r="KI498" s="8">
        <v>0.02</v>
      </c>
      <c r="KJ498" s="8">
        <v>96.64</v>
      </c>
      <c r="KK498" s="8">
        <v>0.03</v>
      </c>
      <c r="KL498" s="8">
        <v>57.16</v>
      </c>
      <c r="KM498" s="8">
        <v>0.02</v>
      </c>
      <c r="KN498" s="8">
        <v>-0.53</v>
      </c>
      <c r="KO498" s="8">
        <v>0.18</v>
      </c>
      <c r="KR498" s="8">
        <v>72.52</v>
      </c>
      <c r="KS498" s="8">
        <v>0.03</v>
      </c>
      <c r="KX498" s="8">
        <v>96.39</v>
      </c>
      <c r="KY498" s="8">
        <v>0.02</v>
      </c>
      <c r="KZ498" s="8">
        <v>57.02</v>
      </c>
      <c r="LA498" s="8">
        <v>0.01</v>
      </c>
      <c r="LB498" s="8">
        <v>13.9</v>
      </c>
      <c r="LC498" s="8">
        <v>0.04</v>
      </c>
      <c r="LD498" s="8">
        <v>96.32</v>
      </c>
      <c r="LE498" s="8">
        <v>0.02</v>
      </c>
      <c r="LF498" s="8">
        <v>61.67</v>
      </c>
      <c r="LG498" s="8">
        <v>0.01</v>
      </c>
      <c r="LH498" s="8">
        <v>56.98</v>
      </c>
      <c r="LI498" s="8">
        <v>0.01</v>
      </c>
      <c r="LJ498" s="8">
        <v>4.6900000000000004</v>
      </c>
      <c r="LK498" s="8">
        <v>0.02</v>
      </c>
      <c r="LL498" s="8">
        <v>60.81</v>
      </c>
      <c r="LM498" s="8">
        <v>0.06</v>
      </c>
      <c r="MP498" s="8">
        <v>59.86</v>
      </c>
      <c r="MQ498" s="8">
        <v>0.02</v>
      </c>
      <c r="MR498" s="8">
        <v>60.69</v>
      </c>
      <c r="MS498" s="8">
        <v>0.01</v>
      </c>
      <c r="MT498" s="8">
        <v>60.81</v>
      </c>
      <c r="MU498" s="8">
        <v>0.06</v>
      </c>
      <c r="MV498" s="8">
        <v>62.07</v>
      </c>
      <c r="MW498" s="8">
        <v>0.04</v>
      </c>
      <c r="MX498" s="8">
        <v>73.22</v>
      </c>
      <c r="MY498" s="8">
        <v>0.03</v>
      </c>
      <c r="MZ498" s="8">
        <v>72.88</v>
      </c>
      <c r="NA498" s="8">
        <v>0.02</v>
      </c>
      <c r="NB498" s="8">
        <v>72.709999999999994</v>
      </c>
      <c r="NC498" s="8">
        <v>0.02</v>
      </c>
      <c r="ND498" s="8">
        <v>73.48</v>
      </c>
      <c r="NE498" s="8">
        <v>0.02</v>
      </c>
      <c r="NF498" s="8">
        <v>73.489999999999995</v>
      </c>
      <c r="NG498" s="8">
        <v>0.02</v>
      </c>
      <c r="NJ498" s="8">
        <v>57.47</v>
      </c>
      <c r="NK498" s="8">
        <v>0.02</v>
      </c>
      <c r="NL498" s="8">
        <v>71.3</v>
      </c>
      <c r="NM498" s="8">
        <v>0.02</v>
      </c>
      <c r="NN498" s="8">
        <v>71.849999999999994</v>
      </c>
      <c r="NO498" s="8">
        <v>0.02</v>
      </c>
      <c r="NP498" s="8">
        <v>61.19</v>
      </c>
      <c r="NQ498" s="8">
        <v>0.01</v>
      </c>
      <c r="NR498" s="8">
        <v>61.25</v>
      </c>
      <c r="NS498" s="8">
        <v>0.02</v>
      </c>
      <c r="NT498" s="8">
        <v>57.87</v>
      </c>
      <c r="NU498" s="8">
        <v>0.13</v>
      </c>
      <c r="NV498" s="8">
        <v>73.06</v>
      </c>
      <c r="NW498" s="8">
        <v>0.03</v>
      </c>
      <c r="NX498" s="8">
        <v>71.959999999999994</v>
      </c>
      <c r="NY498" s="8">
        <v>0.01</v>
      </c>
      <c r="NZ498" s="8">
        <v>63.51</v>
      </c>
      <c r="OA498" s="8">
        <v>0.03</v>
      </c>
      <c r="OB498" s="8">
        <v>70.84</v>
      </c>
      <c r="OC498" s="8">
        <v>0.01</v>
      </c>
      <c r="OD498" s="8">
        <v>72.52</v>
      </c>
      <c r="OE498" s="8">
        <v>0.03</v>
      </c>
      <c r="OF498" s="8">
        <v>55.45</v>
      </c>
      <c r="OG498" s="8">
        <v>0.02</v>
      </c>
      <c r="OH498" s="8">
        <v>59.27</v>
      </c>
      <c r="OI498" s="8">
        <v>0.02</v>
      </c>
      <c r="OJ498" s="8">
        <v>61.49</v>
      </c>
      <c r="OK498" s="8">
        <v>0.02</v>
      </c>
      <c r="OL498" s="8">
        <v>58.44</v>
      </c>
      <c r="OM498" s="8">
        <v>0.04</v>
      </c>
      <c r="ON498" s="8">
        <v>59.43</v>
      </c>
      <c r="OO498" s="8">
        <v>0.08</v>
      </c>
      <c r="OP498" s="8">
        <v>60.69</v>
      </c>
      <c r="OQ498" s="8">
        <v>0.01</v>
      </c>
      <c r="OR498" s="8">
        <v>62.07</v>
      </c>
      <c r="OS498" s="8">
        <v>0.04</v>
      </c>
      <c r="PJ498" s="8">
        <v>58.39</v>
      </c>
      <c r="PK498" s="8">
        <v>0.04</v>
      </c>
      <c r="PL498" s="8">
        <v>57.69</v>
      </c>
      <c r="PM498" s="8">
        <v>0.18</v>
      </c>
      <c r="PN498" s="8">
        <v>59.86</v>
      </c>
      <c r="PO498" s="8">
        <v>0.02</v>
      </c>
      <c r="PP498" s="8">
        <v>60.81</v>
      </c>
      <c r="PQ498" s="8">
        <v>0.06</v>
      </c>
      <c r="QH498" s="8">
        <v>70.92</v>
      </c>
      <c r="QI498" s="8">
        <v>0.04</v>
      </c>
      <c r="QV498" s="8">
        <v>59.67</v>
      </c>
      <c r="QW498" s="8">
        <v>0.02</v>
      </c>
      <c r="QX498" s="8">
        <v>56.41</v>
      </c>
      <c r="QY498" s="8">
        <v>0.09</v>
      </c>
      <c r="QZ498" s="8">
        <v>55.89</v>
      </c>
      <c r="RA498" s="8">
        <v>0.04</v>
      </c>
      <c r="RB498" s="8">
        <v>75.39</v>
      </c>
      <c r="RC498" s="8">
        <v>0.02</v>
      </c>
      <c r="RD498" s="8">
        <v>72.95</v>
      </c>
      <c r="RE498" s="8">
        <v>0.04</v>
      </c>
      <c r="RF498" s="8">
        <v>74.83</v>
      </c>
      <c r="RG498" s="8">
        <v>0.03</v>
      </c>
      <c r="RH498" s="8">
        <v>73.930000000000007</v>
      </c>
      <c r="RI498" s="8">
        <v>0.04</v>
      </c>
      <c r="RJ498" s="8">
        <v>76.11</v>
      </c>
      <c r="RK498" s="8">
        <v>2.19</v>
      </c>
      <c r="RL498" s="8">
        <v>75.78</v>
      </c>
      <c r="RM498" s="8">
        <v>0.03</v>
      </c>
      <c r="RN498" s="8">
        <v>75.400000000000006</v>
      </c>
      <c r="RO498" s="8">
        <v>0.03</v>
      </c>
      <c r="RP498" s="8">
        <v>67.040000000000006</v>
      </c>
      <c r="RQ498" s="8">
        <v>0.11</v>
      </c>
      <c r="RR498" s="8">
        <v>70.569999999999993</v>
      </c>
      <c r="RS498" s="8">
        <v>0.08</v>
      </c>
      <c r="RT498" s="8">
        <v>70.849999999999994</v>
      </c>
      <c r="RU498" s="8">
        <v>0.04</v>
      </c>
      <c r="RV498" s="8">
        <v>69.900000000000006</v>
      </c>
      <c r="RW498" s="8">
        <v>0.09</v>
      </c>
      <c r="RX498" s="8">
        <v>71.03</v>
      </c>
      <c r="RY498" s="8">
        <v>0.09</v>
      </c>
      <c r="RZ498" s="8">
        <v>70.55</v>
      </c>
      <c r="SA498" s="8">
        <v>0.06</v>
      </c>
      <c r="SB498" s="8">
        <v>71.03</v>
      </c>
      <c r="SC498" s="8">
        <v>0.06</v>
      </c>
      <c r="SD498" s="8">
        <v>72.03</v>
      </c>
      <c r="SE498" s="8">
        <v>0.05</v>
      </c>
      <c r="SF498" s="8">
        <v>72.84</v>
      </c>
      <c r="SG498" s="8">
        <v>7.0000000000000007E-2</v>
      </c>
      <c r="SH498" s="8">
        <v>71.58</v>
      </c>
      <c r="SI498" s="8">
        <v>7.0000000000000007E-2</v>
      </c>
      <c r="SJ498" s="8">
        <v>72.63</v>
      </c>
      <c r="SK498" s="8">
        <v>7.0000000000000007E-2</v>
      </c>
      <c r="SL498" s="8">
        <v>74.599999999999994</v>
      </c>
      <c r="SM498" s="8">
        <v>0.02</v>
      </c>
      <c r="SN498" s="8">
        <v>74.599999999999994</v>
      </c>
      <c r="SO498" s="8">
        <v>0.02</v>
      </c>
      <c r="SP498" s="8">
        <v>74.64</v>
      </c>
      <c r="SQ498" s="8">
        <v>0.02</v>
      </c>
      <c r="SR498" s="8">
        <v>74.34</v>
      </c>
      <c r="SS498" s="8">
        <v>0.09</v>
      </c>
      <c r="ST498" s="8">
        <v>74.62</v>
      </c>
      <c r="SU498" s="8">
        <v>0.02</v>
      </c>
      <c r="SV498" s="8">
        <v>74.489999999999995</v>
      </c>
      <c r="SW498" s="8">
        <v>0.02</v>
      </c>
      <c r="SX498" s="8">
        <v>70.400000000000006</v>
      </c>
      <c r="SY498" s="8">
        <v>0.16</v>
      </c>
      <c r="SZ498" s="8">
        <v>68.849999999999994</v>
      </c>
      <c r="TA498" s="8">
        <v>0.08</v>
      </c>
      <c r="TD498" s="8">
        <v>73.349999999999994</v>
      </c>
      <c r="TE498" s="8">
        <v>0.05</v>
      </c>
      <c r="TF498" s="8">
        <v>75.739999999999995</v>
      </c>
      <c r="TG498" s="8">
        <v>0.02</v>
      </c>
      <c r="TH498" s="8">
        <v>75.599999999999994</v>
      </c>
      <c r="TI498" s="8">
        <v>0.02</v>
      </c>
      <c r="TJ498" s="8">
        <v>74.94</v>
      </c>
      <c r="TK498" s="8">
        <v>0.03</v>
      </c>
      <c r="TL498" s="8">
        <v>73.34</v>
      </c>
      <c r="TN498" s="8">
        <v>75.040000000000006</v>
      </c>
      <c r="TO498" s="8">
        <v>0.01</v>
      </c>
      <c r="TP498" s="8">
        <v>66.28</v>
      </c>
      <c r="TQ498" s="8">
        <v>0.09</v>
      </c>
      <c r="TT498" s="8">
        <v>69.91</v>
      </c>
      <c r="TU498" s="8">
        <v>7.0000000000000007E-2</v>
      </c>
      <c r="TV498" s="8">
        <v>73.45</v>
      </c>
      <c r="TW498" s="8">
        <v>0.06</v>
      </c>
      <c r="TX498" s="8">
        <v>74.64</v>
      </c>
      <c r="TY498" s="8">
        <v>0.02</v>
      </c>
      <c r="WJ498" s="7" t="s">
        <v>3405</v>
      </c>
      <c r="WK498" s="8">
        <v>74.977000000000004</v>
      </c>
      <c r="WL498" s="8">
        <v>7.0000000000000001E-3</v>
      </c>
      <c r="WM498" s="8">
        <v>61.994</v>
      </c>
      <c r="WN498" s="8">
        <v>2.3E-2</v>
      </c>
      <c r="WO498" s="8">
        <v>73.024000000000001</v>
      </c>
      <c r="WP498" s="8">
        <v>5.0000000000000001E-3</v>
      </c>
      <c r="WQ498" s="8">
        <v>60.896000000000001</v>
      </c>
      <c r="WR498" s="8">
        <v>2.1000000000000001E-2</v>
      </c>
      <c r="WS498" s="8">
        <v>55.005000000000003</v>
      </c>
      <c r="WT498" s="8">
        <v>1.2E-2</v>
      </c>
      <c r="WU498" s="8">
        <v>50.993000000000002</v>
      </c>
      <c r="WV498" s="8">
        <v>1.4E-2</v>
      </c>
      <c r="WW498" s="8">
        <v>2432</v>
      </c>
      <c r="WX498" s="8">
        <v>2.2999999999999998</v>
      </c>
      <c r="WY498" s="8">
        <v>2343</v>
      </c>
      <c r="WZ498" s="8">
        <v>2.2000000000000002</v>
      </c>
      <c r="XA498" s="8">
        <v>0.41099999999999998</v>
      </c>
      <c r="XB498" s="8">
        <v>2E-3</v>
      </c>
      <c r="XC498" s="8">
        <v>-0.17199999999999999</v>
      </c>
      <c r="XD498" s="8">
        <v>1E-3</v>
      </c>
      <c r="XE498" s="8">
        <v>0.125</v>
      </c>
      <c r="XF498" s="8">
        <v>2E-3</v>
      </c>
      <c r="XG498" s="8">
        <v>1.1976</v>
      </c>
      <c r="XH498" s="8">
        <v>2.2000000000000001E-3</v>
      </c>
      <c r="XI498" s="8">
        <v>29.47</v>
      </c>
      <c r="XJ498" s="8">
        <v>1E-3</v>
      </c>
      <c r="XK498" s="8">
        <v>1074</v>
      </c>
      <c r="XL498" s="8">
        <v>9</v>
      </c>
      <c r="XM498" s="8">
        <v>990</v>
      </c>
      <c r="XO498" s="1">
        <v>4.020628880432621E-2</v>
      </c>
      <c r="XP498" s="2">
        <v>94.203334668536314</v>
      </c>
      <c r="XQ498" s="4">
        <v>13.03</v>
      </c>
      <c r="XR498" s="4">
        <v>0.17199999999999999</v>
      </c>
      <c r="XS498" s="45">
        <f t="shared" si="384"/>
        <v>1.1531737615278244</v>
      </c>
      <c r="XT498" s="9">
        <f t="shared" si="374"/>
        <v>10810.307723518525</v>
      </c>
      <c r="XU498" s="46">
        <f t="shared" si="375"/>
        <v>113.13037133858268</v>
      </c>
      <c r="XV498" s="9">
        <f t="shared" si="385"/>
        <v>94.201853629167132</v>
      </c>
      <c r="XW498" s="9">
        <f t="shared" si="376"/>
        <v>433.79040244600327</v>
      </c>
      <c r="XX498" s="9">
        <f t="shared" si="377"/>
        <v>10376.517321072521</v>
      </c>
      <c r="XY498" s="15">
        <f t="shared" si="378"/>
        <v>8.7096470728926737E-3</v>
      </c>
      <c r="XZ498" s="9">
        <f t="shared" si="379"/>
        <v>27.330533151805493</v>
      </c>
      <c r="YA498" s="9">
        <f t="shared" si="380"/>
        <v>71.870826238472176</v>
      </c>
      <c r="YB498" s="10">
        <v>13.029590294943382</v>
      </c>
      <c r="YC498" s="10">
        <v>13.498228147802083</v>
      </c>
      <c r="YD498" s="3">
        <v>6.9764489041307439E-3</v>
      </c>
      <c r="YE498" s="9">
        <v>20.773592657238158</v>
      </c>
      <c r="YF498" s="15">
        <v>8.7821034383457602E-3</v>
      </c>
      <c r="YG498" s="9">
        <v>27.604646109741452</v>
      </c>
      <c r="YH498" s="15">
        <v>8.5275829366634089E-3</v>
      </c>
      <c r="YI498" s="9">
        <v>26.850012383866783</v>
      </c>
      <c r="YJ498" s="9">
        <f t="shared" si="381"/>
        <v>74.178102934810227</v>
      </c>
      <c r="YK498" s="9">
        <f t="shared" si="382"/>
        <v>61.596230254724752</v>
      </c>
      <c r="YL498" s="9">
        <f t="shared" si="383"/>
        <v>26.568884480608141</v>
      </c>
      <c r="YM498" s="9"/>
      <c r="YN498" s="9"/>
      <c r="YO498" s="9"/>
      <c r="YP498" s="14"/>
      <c r="YQ498" s="9"/>
      <c r="YR498" s="9"/>
      <c r="YS498" s="10"/>
      <c r="YT498" s="15"/>
      <c r="YU498" s="16"/>
      <c r="YV498" s="16"/>
      <c r="YW498" s="47"/>
      <c r="YX498" s="5"/>
      <c r="YY498" s="5"/>
      <c r="YZ498" s="5"/>
      <c r="ZA498" s="5"/>
      <c r="ZB498" s="5"/>
      <c r="ZC498" s="6"/>
    </row>
    <row r="499" spans="1:679" s="8" customFormat="1" x14ac:dyDescent="0.25">
      <c r="A499" s="8">
        <v>2</v>
      </c>
      <c r="B499" s="8" t="s">
        <v>514</v>
      </c>
      <c r="C499" s="8" t="s">
        <v>515</v>
      </c>
      <c r="D499" s="8" t="s">
        <v>514</v>
      </c>
      <c r="E499" s="8" t="s">
        <v>3328</v>
      </c>
      <c r="F499" s="8" t="s">
        <v>3323</v>
      </c>
      <c r="G499" s="8" t="s">
        <v>3323</v>
      </c>
      <c r="H499" s="8" t="s">
        <v>3309</v>
      </c>
      <c r="I499" s="8" t="s">
        <v>3310</v>
      </c>
      <c r="J499" s="8" t="s">
        <v>3310</v>
      </c>
      <c r="K499" s="8">
        <v>725</v>
      </c>
      <c r="L499" s="8">
        <v>7.25</v>
      </c>
      <c r="N499" s="7">
        <v>0</v>
      </c>
      <c r="O499" s="7">
        <v>0</v>
      </c>
      <c r="P499" s="8" t="s">
        <v>3369</v>
      </c>
      <c r="Q499" s="8" t="s">
        <v>505</v>
      </c>
      <c r="R499" s="8" t="s">
        <v>516</v>
      </c>
      <c r="S499" s="8" t="s">
        <v>119</v>
      </c>
      <c r="T499" s="8" t="s">
        <v>120</v>
      </c>
      <c r="U499" s="8" t="s">
        <v>121</v>
      </c>
      <c r="V499" s="8" t="s">
        <v>3378</v>
      </c>
      <c r="W499" s="8" t="s">
        <v>3382</v>
      </c>
      <c r="X499" s="8" t="s">
        <v>3388</v>
      </c>
      <c r="Y499" s="8" t="s">
        <v>3388</v>
      </c>
      <c r="Z499" s="8" t="s">
        <v>122</v>
      </c>
      <c r="AA499" s="8" t="s">
        <v>123</v>
      </c>
      <c r="AB499" s="8" t="s">
        <v>124</v>
      </c>
      <c r="AC499" s="8" t="s">
        <v>125</v>
      </c>
      <c r="AD499" s="8" t="s">
        <v>126</v>
      </c>
      <c r="AE499" s="8" t="s">
        <v>3393</v>
      </c>
      <c r="AF499" s="8" t="s">
        <v>127</v>
      </c>
      <c r="AG499" s="8">
        <v>75</v>
      </c>
      <c r="AH499" s="8">
        <v>62</v>
      </c>
      <c r="AI499" s="8">
        <v>55</v>
      </c>
      <c r="AJ499" s="8">
        <v>51</v>
      </c>
      <c r="AK499" s="8">
        <v>6.4</v>
      </c>
      <c r="AL499" s="8">
        <v>6.2</v>
      </c>
      <c r="AM499" s="8">
        <v>6.4</v>
      </c>
      <c r="AN499" s="8">
        <v>6.2</v>
      </c>
      <c r="AO499" s="8">
        <v>459.7</v>
      </c>
      <c r="AP499" s="8">
        <v>0</v>
      </c>
      <c r="AQ499" s="8">
        <v>3.1</v>
      </c>
      <c r="AR499" s="8">
        <v>0</v>
      </c>
      <c r="AS499" s="8">
        <v>13701</v>
      </c>
      <c r="AT499" s="8">
        <v>22</v>
      </c>
      <c r="AU499" s="8">
        <v>13396</v>
      </c>
      <c r="AV499" s="8">
        <v>94</v>
      </c>
      <c r="AW499" s="8">
        <v>6799</v>
      </c>
      <c r="AX499" s="8">
        <v>90</v>
      </c>
      <c r="AY499" s="8">
        <v>20506</v>
      </c>
      <c r="AZ499" s="8">
        <v>94</v>
      </c>
      <c r="BA499" s="8">
        <v>18.969472710000002</v>
      </c>
      <c r="BB499" s="8">
        <v>748</v>
      </c>
      <c r="BC499" s="8">
        <v>990</v>
      </c>
      <c r="BE499" s="8">
        <v>12.674375577999999</v>
      </c>
      <c r="CO499" s="8" t="s">
        <v>517</v>
      </c>
      <c r="CP499" s="8" t="s">
        <v>518</v>
      </c>
      <c r="CQ499" s="8">
        <v>74.972999999999999</v>
      </c>
      <c r="CR499" s="8">
        <v>6.0000000000000001E-3</v>
      </c>
      <c r="CS499" s="8">
        <v>62.003999999999998</v>
      </c>
      <c r="CT499" s="8">
        <v>2.1999999999999999E-2</v>
      </c>
      <c r="CU499" s="8">
        <v>55.002000000000002</v>
      </c>
      <c r="CV499" s="8">
        <v>1.2999999999999999E-2</v>
      </c>
      <c r="CW499" s="8">
        <v>51.003</v>
      </c>
      <c r="CX499" s="8">
        <v>1.4999999999999999E-2</v>
      </c>
      <c r="CY499" s="8">
        <v>74.989999999999995</v>
      </c>
      <c r="CZ499" s="8">
        <v>0.04</v>
      </c>
      <c r="DA499" s="8">
        <v>69.98</v>
      </c>
      <c r="DB499" s="8">
        <v>0.04</v>
      </c>
      <c r="DC499" s="8">
        <v>71.150000000000006</v>
      </c>
      <c r="DD499" s="8">
        <v>0.01</v>
      </c>
      <c r="DE499" s="8">
        <v>0.113</v>
      </c>
      <c r="DF499" s="8">
        <v>3.0000000000000001E-3</v>
      </c>
      <c r="DG499" s="8">
        <v>1.224</v>
      </c>
      <c r="DH499" s="8">
        <v>1.6999999999999999E-3</v>
      </c>
      <c r="DI499" s="8">
        <v>13701</v>
      </c>
      <c r="DJ499" s="8">
        <v>22</v>
      </c>
      <c r="DK499" s="8">
        <v>6799</v>
      </c>
      <c r="DL499" s="8">
        <v>90</v>
      </c>
      <c r="DM499" s="8">
        <v>18.963000000000001</v>
      </c>
      <c r="DN499" s="8">
        <v>0.16900000000000001</v>
      </c>
      <c r="DU499" s="8">
        <v>459.7</v>
      </c>
      <c r="DV499" s="8">
        <v>2</v>
      </c>
      <c r="DW499" s="8">
        <v>459.7</v>
      </c>
      <c r="DX499" s="8">
        <v>2</v>
      </c>
      <c r="DY499" s="8">
        <v>460.3</v>
      </c>
      <c r="DZ499" s="8">
        <v>2</v>
      </c>
      <c r="EA499" s="8">
        <v>3.1</v>
      </c>
      <c r="EB499" s="8">
        <v>0</v>
      </c>
      <c r="EC499" s="8">
        <v>2.8</v>
      </c>
      <c r="ED499" s="8">
        <v>0</v>
      </c>
      <c r="EE499" s="8">
        <v>3.1</v>
      </c>
      <c r="EF499" s="8">
        <v>0</v>
      </c>
      <c r="EG499" s="8">
        <v>1245</v>
      </c>
      <c r="EH499" s="8">
        <v>14.2</v>
      </c>
      <c r="EI499" s="8">
        <v>1134.4000000000001</v>
      </c>
      <c r="EJ499" s="8">
        <v>19.100000000000001</v>
      </c>
      <c r="EK499" s="8">
        <v>-10</v>
      </c>
      <c r="EL499" s="8">
        <v>0</v>
      </c>
      <c r="EM499" s="8">
        <v>460</v>
      </c>
      <c r="EO499" s="8">
        <v>460</v>
      </c>
      <c r="EQ499" s="8">
        <v>460</v>
      </c>
      <c r="ES499" s="8">
        <v>2.7</v>
      </c>
      <c r="EU499" s="8">
        <v>2.8</v>
      </c>
      <c r="EW499" s="8">
        <v>2.8</v>
      </c>
      <c r="EY499" s="8">
        <v>0.4</v>
      </c>
      <c r="FW499" s="8">
        <v>0.5</v>
      </c>
      <c r="FY499" s="8">
        <v>0</v>
      </c>
      <c r="GA499" s="8">
        <v>0</v>
      </c>
      <c r="GC499" s="8">
        <v>85</v>
      </c>
      <c r="GE499" s="8">
        <v>1075</v>
      </c>
      <c r="GT499" s="8">
        <v>97.2</v>
      </c>
      <c r="GU499" s="8">
        <v>0.02</v>
      </c>
      <c r="GV499" s="8">
        <v>59.93</v>
      </c>
      <c r="GW499" s="8">
        <v>0.04</v>
      </c>
      <c r="GX499" s="8">
        <v>57.46</v>
      </c>
      <c r="GY499" s="8">
        <v>0.01</v>
      </c>
      <c r="GZ499" s="8">
        <v>-2.46</v>
      </c>
      <c r="HA499" s="8">
        <v>0.05</v>
      </c>
      <c r="HB499" s="8">
        <v>97.37</v>
      </c>
      <c r="HC499" s="8">
        <v>0.01</v>
      </c>
      <c r="HD499" s="8">
        <v>60.4</v>
      </c>
      <c r="HE499" s="8">
        <v>0.03</v>
      </c>
      <c r="HF499" s="8">
        <v>57.55</v>
      </c>
      <c r="HG499" s="8">
        <v>0.01</v>
      </c>
      <c r="HH499" s="8">
        <v>-2.85</v>
      </c>
      <c r="HI499" s="8">
        <v>0.02</v>
      </c>
      <c r="HL499" s="8">
        <v>70.260000000000005</v>
      </c>
      <c r="HM499" s="8">
        <v>0.02</v>
      </c>
      <c r="HR499" s="8">
        <v>96.97</v>
      </c>
      <c r="HS499" s="8">
        <v>0.02</v>
      </c>
      <c r="HT499" s="8">
        <v>68.47</v>
      </c>
      <c r="HU499" s="8">
        <v>0.03</v>
      </c>
      <c r="HV499" s="8">
        <v>57.34</v>
      </c>
      <c r="HW499" s="8">
        <v>0.01</v>
      </c>
      <c r="HX499" s="8">
        <v>11.13</v>
      </c>
      <c r="HY499" s="8">
        <v>0.03</v>
      </c>
      <c r="HZ499" s="8">
        <v>96.64</v>
      </c>
      <c r="IA499" s="8">
        <v>0.02</v>
      </c>
      <c r="IB499" s="8">
        <v>64.12</v>
      </c>
      <c r="IC499" s="8">
        <v>0.02</v>
      </c>
      <c r="ID499" s="8">
        <v>57.16</v>
      </c>
      <c r="IE499" s="8">
        <v>0.01</v>
      </c>
      <c r="IF499" s="8">
        <v>6.97</v>
      </c>
      <c r="IG499" s="8">
        <v>0.02</v>
      </c>
      <c r="KB499" s="8">
        <v>97.97</v>
      </c>
      <c r="KC499" s="8">
        <v>0.04</v>
      </c>
      <c r="KD499" s="8">
        <v>61.57</v>
      </c>
      <c r="KE499" s="8">
        <v>0.08</v>
      </c>
      <c r="KF499" s="8">
        <v>57.89</v>
      </c>
      <c r="KG499" s="8">
        <v>0.02</v>
      </c>
      <c r="KH499" s="8">
        <v>3.69</v>
      </c>
      <c r="KI499" s="8">
        <v>0.1</v>
      </c>
      <c r="KJ499" s="8">
        <v>97.77</v>
      </c>
      <c r="KK499" s="8">
        <v>0.03</v>
      </c>
      <c r="KL499" s="8">
        <v>57.78</v>
      </c>
      <c r="KM499" s="8">
        <v>0.02</v>
      </c>
      <c r="KN499" s="8">
        <v>-1.07</v>
      </c>
      <c r="KO499" s="8">
        <v>0.17</v>
      </c>
      <c r="KR499" s="8">
        <v>69.88</v>
      </c>
      <c r="KS499" s="8">
        <v>0.08</v>
      </c>
      <c r="KX499" s="8">
        <v>97.54</v>
      </c>
      <c r="KY499" s="8">
        <v>0.04</v>
      </c>
      <c r="KZ499" s="8">
        <v>57.66</v>
      </c>
      <c r="LA499" s="8">
        <v>0.02</v>
      </c>
      <c r="LB499" s="8">
        <v>10.83</v>
      </c>
      <c r="LC499" s="8">
        <v>0.06</v>
      </c>
      <c r="LD499" s="8">
        <v>97.59</v>
      </c>
      <c r="LE499" s="8">
        <v>0.03</v>
      </c>
      <c r="LF499" s="8">
        <v>63.11</v>
      </c>
      <c r="LG499" s="8">
        <v>0.03</v>
      </c>
      <c r="LH499" s="8">
        <v>57.68</v>
      </c>
      <c r="LI499" s="8">
        <v>0.02</v>
      </c>
      <c r="LJ499" s="8">
        <v>5.44</v>
      </c>
      <c r="LK499" s="8">
        <v>0.03</v>
      </c>
      <c r="LL499" s="8">
        <v>61.93</v>
      </c>
      <c r="LM499" s="8">
        <v>0.06</v>
      </c>
      <c r="MP499" s="8">
        <v>60.91</v>
      </c>
      <c r="MQ499" s="8">
        <v>0.03</v>
      </c>
      <c r="MR499" s="8">
        <v>61.47</v>
      </c>
      <c r="MS499" s="8">
        <v>0.02</v>
      </c>
      <c r="MT499" s="8">
        <v>61.93</v>
      </c>
      <c r="MU499" s="8">
        <v>0.06</v>
      </c>
      <c r="MV499" s="8">
        <v>62.62</v>
      </c>
      <c r="MW499" s="8">
        <v>0.05</v>
      </c>
      <c r="MX499" s="8">
        <v>70.540000000000006</v>
      </c>
      <c r="MY499" s="8">
        <v>0.04</v>
      </c>
      <c r="MZ499" s="8">
        <v>69.36</v>
      </c>
      <c r="NA499" s="8">
        <v>0.04</v>
      </c>
      <c r="NB499" s="8">
        <v>69.23</v>
      </c>
      <c r="NC499" s="8">
        <v>0.04</v>
      </c>
      <c r="ND499" s="8">
        <v>70.790000000000006</v>
      </c>
      <c r="NE499" s="8">
        <v>0.03</v>
      </c>
      <c r="NF499" s="8">
        <v>70.67</v>
      </c>
      <c r="NG499" s="8">
        <v>0.02</v>
      </c>
      <c r="NJ499" s="8">
        <v>59.53</v>
      </c>
      <c r="NK499" s="8">
        <v>0.03</v>
      </c>
      <c r="NL499" s="8">
        <v>70.599999999999994</v>
      </c>
      <c r="NM499" s="8">
        <v>0.02</v>
      </c>
      <c r="NN499" s="8">
        <v>69.47</v>
      </c>
      <c r="NO499" s="8">
        <v>0.02</v>
      </c>
      <c r="NP499" s="8">
        <v>63.81</v>
      </c>
      <c r="NQ499" s="8">
        <v>0.02</v>
      </c>
      <c r="NR499" s="8">
        <v>62.23</v>
      </c>
      <c r="NS499" s="8">
        <v>7.0000000000000007E-2</v>
      </c>
      <c r="NT499" s="8">
        <v>59.1</v>
      </c>
      <c r="NU499" s="8">
        <v>0.16</v>
      </c>
      <c r="NV499" s="8">
        <v>70.42</v>
      </c>
      <c r="NW499" s="8">
        <v>7.0000000000000007E-2</v>
      </c>
      <c r="NX499" s="8">
        <v>69.59</v>
      </c>
      <c r="NY499" s="8">
        <v>0.03</v>
      </c>
      <c r="NZ499" s="8">
        <v>64.91</v>
      </c>
      <c r="OA499" s="8">
        <v>0.03</v>
      </c>
      <c r="OB499" s="8">
        <v>70.260000000000005</v>
      </c>
      <c r="OC499" s="8">
        <v>0.02</v>
      </c>
      <c r="OD499" s="8">
        <v>69.88</v>
      </c>
      <c r="OE499" s="8">
        <v>0.08</v>
      </c>
      <c r="OF499" s="8">
        <v>55.17</v>
      </c>
      <c r="OG499" s="8">
        <v>0.04</v>
      </c>
      <c r="OH499" s="8">
        <v>61.59</v>
      </c>
      <c r="OI499" s="8">
        <v>0.02</v>
      </c>
      <c r="OJ499" s="8">
        <v>62.34</v>
      </c>
      <c r="OK499" s="8">
        <v>0.02</v>
      </c>
      <c r="OL499" s="8">
        <v>59.34</v>
      </c>
      <c r="OM499" s="8">
        <v>0.09</v>
      </c>
      <c r="ON499" s="8">
        <v>60.55</v>
      </c>
      <c r="OO499" s="8">
        <v>0.09</v>
      </c>
      <c r="OP499" s="8">
        <v>61.47</v>
      </c>
      <c r="OQ499" s="8">
        <v>0.02</v>
      </c>
      <c r="OR499" s="8">
        <v>62.62</v>
      </c>
      <c r="OS499" s="8">
        <v>0.05</v>
      </c>
      <c r="PJ499" s="8">
        <v>59.93</v>
      </c>
      <c r="PK499" s="8">
        <v>0.04</v>
      </c>
      <c r="PL499" s="8">
        <v>58.86</v>
      </c>
      <c r="PM499" s="8">
        <v>0.17</v>
      </c>
      <c r="PN499" s="8">
        <v>60.91</v>
      </c>
      <c r="PO499" s="8">
        <v>0.03</v>
      </c>
      <c r="PP499" s="8">
        <v>61.93</v>
      </c>
      <c r="PQ499" s="8">
        <v>0.06</v>
      </c>
      <c r="QH499" s="8">
        <v>68.48</v>
      </c>
      <c r="QI499" s="8">
        <v>0.06</v>
      </c>
      <c r="QV499" s="8">
        <v>60.53</v>
      </c>
      <c r="QW499" s="8">
        <v>0.02</v>
      </c>
      <c r="QX499" s="8">
        <v>57.25</v>
      </c>
      <c r="QY499" s="8">
        <v>0.18</v>
      </c>
      <c r="QZ499" s="8">
        <v>56.06</v>
      </c>
      <c r="RA499" s="8">
        <v>0.06</v>
      </c>
      <c r="RB499" s="8">
        <v>75.39</v>
      </c>
      <c r="RC499" s="8">
        <v>0.03</v>
      </c>
      <c r="RD499" s="8">
        <v>73.040000000000006</v>
      </c>
      <c r="RE499" s="8">
        <v>0.04</v>
      </c>
      <c r="RF499" s="8">
        <v>74.87</v>
      </c>
      <c r="RG499" s="8">
        <v>0.02</v>
      </c>
      <c r="RH499" s="8">
        <v>73.84</v>
      </c>
      <c r="RI499" s="8">
        <v>0.05</v>
      </c>
      <c r="RJ499" s="8">
        <v>75.83</v>
      </c>
      <c r="RK499" s="8">
        <v>0.47</v>
      </c>
      <c r="RL499" s="8">
        <v>75.75</v>
      </c>
      <c r="RM499" s="8">
        <v>0.03</v>
      </c>
      <c r="RN499" s="8">
        <v>75.34</v>
      </c>
      <c r="RO499" s="8">
        <v>0.03</v>
      </c>
      <c r="RP499" s="8">
        <v>62.92</v>
      </c>
      <c r="RQ499" s="8">
        <v>0.14000000000000001</v>
      </c>
      <c r="RR499" s="8">
        <v>60.69</v>
      </c>
      <c r="RS499" s="8">
        <v>0.13</v>
      </c>
      <c r="RT499" s="8">
        <v>59.64</v>
      </c>
      <c r="RU499" s="8">
        <v>0.06</v>
      </c>
      <c r="RV499" s="8">
        <v>60.79</v>
      </c>
      <c r="RW499" s="8">
        <v>0.1</v>
      </c>
      <c r="RX499" s="8">
        <v>64.56</v>
      </c>
      <c r="RY499" s="8">
        <v>0.24</v>
      </c>
      <c r="RZ499" s="8">
        <v>65.38</v>
      </c>
      <c r="SA499" s="8">
        <v>0.28000000000000003</v>
      </c>
      <c r="SB499" s="8">
        <v>66.66</v>
      </c>
      <c r="SC499" s="8">
        <v>0.27</v>
      </c>
      <c r="SD499" s="8">
        <v>68.47</v>
      </c>
      <c r="SE499" s="8">
        <v>0.12</v>
      </c>
      <c r="SF499" s="8">
        <v>67.05</v>
      </c>
      <c r="SG499" s="8">
        <v>0.17</v>
      </c>
      <c r="SH499" s="8">
        <v>67.349999999999994</v>
      </c>
      <c r="SI499" s="8">
        <v>0.13</v>
      </c>
      <c r="SJ499" s="8">
        <v>66.989999999999995</v>
      </c>
      <c r="SK499" s="8">
        <v>0.22</v>
      </c>
      <c r="SL499" s="8">
        <v>66.209999999999994</v>
      </c>
      <c r="SM499" s="8">
        <v>0.1</v>
      </c>
      <c r="SN499" s="8">
        <v>70.61</v>
      </c>
      <c r="SO499" s="8">
        <v>0.1</v>
      </c>
      <c r="SP499" s="8">
        <v>71.349999999999994</v>
      </c>
      <c r="SQ499" s="8">
        <v>0.08</v>
      </c>
      <c r="SR499" s="8">
        <v>71.05</v>
      </c>
      <c r="SS499" s="8">
        <v>0.08</v>
      </c>
      <c r="ST499" s="8">
        <v>68.900000000000006</v>
      </c>
      <c r="SU499" s="8">
        <v>0.09</v>
      </c>
      <c r="SV499" s="8">
        <v>72.42</v>
      </c>
      <c r="SW499" s="8">
        <v>0.06</v>
      </c>
      <c r="SX499" s="8">
        <v>72.86</v>
      </c>
      <c r="SY499" s="8">
        <v>0.09</v>
      </c>
      <c r="SZ499" s="8">
        <v>72.62</v>
      </c>
      <c r="TA499" s="8">
        <v>0.1</v>
      </c>
      <c r="TD499" s="8">
        <v>73.38</v>
      </c>
      <c r="TE499" s="8">
        <v>0.06</v>
      </c>
      <c r="TF499" s="8">
        <v>75.72</v>
      </c>
      <c r="TG499" s="8">
        <v>0.03</v>
      </c>
      <c r="TH499" s="8">
        <v>75.58</v>
      </c>
      <c r="TI499" s="8">
        <v>0.03</v>
      </c>
      <c r="TJ499" s="8">
        <v>74.930000000000007</v>
      </c>
      <c r="TK499" s="8">
        <v>0.04</v>
      </c>
      <c r="TL499" s="8">
        <v>73.400000000000006</v>
      </c>
      <c r="TN499" s="8">
        <v>75.05</v>
      </c>
      <c r="TO499" s="8">
        <v>0.02</v>
      </c>
      <c r="TP499" s="8">
        <v>60.44</v>
      </c>
      <c r="TQ499" s="8">
        <v>0.18</v>
      </c>
      <c r="TT499" s="8">
        <v>63.83</v>
      </c>
      <c r="TU499" s="8">
        <v>0.13</v>
      </c>
      <c r="TV499" s="8">
        <v>64.19</v>
      </c>
      <c r="TW499" s="8">
        <v>0.31</v>
      </c>
      <c r="TX499" s="8">
        <v>69.34</v>
      </c>
      <c r="TY499" s="8">
        <v>0.09</v>
      </c>
      <c r="WJ499" s="7" t="s">
        <v>3405</v>
      </c>
      <c r="WK499" s="8">
        <v>74.972999999999999</v>
      </c>
      <c r="WL499" s="8">
        <v>6.0000000000000001E-3</v>
      </c>
      <c r="WM499" s="8">
        <v>62.003999999999998</v>
      </c>
      <c r="WN499" s="8">
        <v>2.1999999999999999E-2</v>
      </c>
      <c r="WO499" s="8">
        <v>69.853999999999999</v>
      </c>
      <c r="WP499" s="8">
        <v>3.0000000000000001E-3</v>
      </c>
      <c r="WQ499" s="8">
        <v>59.253999999999998</v>
      </c>
      <c r="WR499" s="8">
        <v>2.1999999999999999E-2</v>
      </c>
      <c r="WS499" s="8">
        <v>55.002000000000002</v>
      </c>
      <c r="WT499" s="8">
        <v>1.2999999999999999E-2</v>
      </c>
      <c r="WU499" s="8">
        <v>51.003</v>
      </c>
      <c r="WV499" s="8">
        <v>1.4999999999999999E-2</v>
      </c>
      <c r="WW499" s="8">
        <v>2453.5</v>
      </c>
      <c r="WX499" s="8">
        <v>1.7</v>
      </c>
      <c r="WY499" s="8">
        <v>2375</v>
      </c>
      <c r="WZ499" s="8">
        <v>1.7</v>
      </c>
      <c r="XA499" s="8">
        <v>0.373</v>
      </c>
      <c r="XB499" s="8">
        <v>2E-3</v>
      </c>
      <c r="XC499" s="8">
        <v>-0.11600000000000001</v>
      </c>
      <c r="XD499" s="8">
        <v>2E-3</v>
      </c>
      <c r="XE499" s="8">
        <v>0.113</v>
      </c>
      <c r="XF499" s="8">
        <v>3.0000000000000001E-3</v>
      </c>
      <c r="XG499" s="8">
        <v>1.224</v>
      </c>
      <c r="XH499" s="8">
        <v>1.6999999999999999E-3</v>
      </c>
      <c r="XI499" s="8">
        <v>29.46</v>
      </c>
      <c r="XJ499" s="8">
        <v>0</v>
      </c>
      <c r="XK499" s="8">
        <v>1081</v>
      </c>
      <c r="XL499" s="8">
        <v>8</v>
      </c>
      <c r="XM499" s="8">
        <v>990</v>
      </c>
      <c r="XO499" s="1">
        <v>0.1987381703470032</v>
      </c>
      <c r="XP499" s="2">
        <v>472.00315457413257</v>
      </c>
      <c r="XQ499" s="4">
        <v>13.03</v>
      </c>
      <c r="XR499" s="4">
        <v>0.11600000000000001</v>
      </c>
      <c r="XS499" s="45">
        <f t="shared" si="384"/>
        <v>1.1478032506432845</v>
      </c>
      <c r="XT499" s="9">
        <f t="shared" si="374"/>
        <v>10973.074552644199</v>
      </c>
      <c r="XU499" s="46">
        <f t="shared" si="375"/>
        <v>104.07287401574803</v>
      </c>
      <c r="XV499" s="9">
        <f t="shared" si="385"/>
        <v>471.99520595877618</v>
      </c>
      <c r="XW499" s="9">
        <f t="shared" si="376"/>
        <v>2173.4970222103484</v>
      </c>
      <c r="XX499" s="9">
        <f t="shared" si="377"/>
        <v>8799.5775304338495</v>
      </c>
      <c r="XY499" s="15">
        <f t="shared" si="378"/>
        <v>8.4316852860476174E-3</v>
      </c>
      <c r="XZ499" s="9">
        <f t="shared" si="379"/>
        <v>26.258564700197685</v>
      </c>
      <c r="YA499" s="9">
        <f t="shared" si="380"/>
        <v>68.706196749356721</v>
      </c>
      <c r="YB499" s="10">
        <v>13.02956114875497</v>
      </c>
      <c r="YC499" s="10">
        <v>13.41556546378577</v>
      </c>
      <c r="YD499" s="3">
        <v>6.9824671005759373E-3</v>
      </c>
      <c r="YE499" s="9">
        <v>20.779395640737921</v>
      </c>
      <c r="YF499" s="15">
        <v>8.7896424038480785E-3</v>
      </c>
      <c r="YG499" s="9">
        <v>27.611920312297816</v>
      </c>
      <c r="YH499" s="15">
        <v>8.234776200652983E-3</v>
      </c>
      <c r="YI499" s="9">
        <v>25.757460582076678</v>
      </c>
      <c r="YJ499" s="9">
        <f t="shared" si="381"/>
        <v>71.027677292262652</v>
      </c>
      <c r="YK499" s="9">
        <f t="shared" si="382"/>
        <v>60.008184886430676</v>
      </c>
      <c r="YL499" s="9">
        <f t="shared" si="383"/>
        <v>25.477791157038496</v>
      </c>
      <c r="YM499" s="9"/>
      <c r="YN499" s="9"/>
      <c r="YO499" s="9"/>
      <c r="YP499" s="14"/>
      <c r="YQ499" s="9"/>
      <c r="YR499" s="9"/>
      <c r="YS499" s="10"/>
      <c r="YT499" s="15"/>
      <c r="YU499" s="16"/>
      <c r="YV499" s="16"/>
      <c r="YW499" s="47"/>
      <c r="YX499" s="5"/>
      <c r="YY499" s="5"/>
      <c r="YZ499" s="5"/>
      <c r="ZA499" s="5"/>
      <c r="ZB499" s="5"/>
      <c r="ZC499" s="6"/>
    </row>
    <row r="500" spans="1:679" s="8" customFormat="1" x14ac:dyDescent="0.25">
      <c r="A500" s="8">
        <v>2</v>
      </c>
      <c r="B500" s="8" t="s">
        <v>519</v>
      </c>
      <c r="C500" s="8" t="s">
        <v>520</v>
      </c>
      <c r="D500" s="8" t="s">
        <v>519</v>
      </c>
      <c r="E500" s="8" t="s">
        <v>3332</v>
      </c>
      <c r="F500" s="8" t="s">
        <v>3323</v>
      </c>
      <c r="G500" s="8" t="s">
        <v>3323</v>
      </c>
      <c r="H500" s="8" t="s">
        <v>3309</v>
      </c>
      <c r="I500" s="8" t="s">
        <v>3310</v>
      </c>
      <c r="J500" s="8" t="s">
        <v>3310</v>
      </c>
      <c r="K500" s="8">
        <v>725</v>
      </c>
      <c r="L500" s="8">
        <v>7.25</v>
      </c>
      <c r="N500" s="7">
        <v>0</v>
      </c>
      <c r="O500" s="7">
        <v>0</v>
      </c>
      <c r="P500" s="8" t="s">
        <v>3369</v>
      </c>
      <c r="Q500" s="8" t="s">
        <v>505</v>
      </c>
      <c r="R500" s="8" t="s">
        <v>521</v>
      </c>
      <c r="S500" s="8" t="s">
        <v>119</v>
      </c>
      <c r="T500" s="8" t="s">
        <v>120</v>
      </c>
      <c r="U500" s="8" t="s">
        <v>121</v>
      </c>
      <c r="V500" s="8" t="s">
        <v>3378</v>
      </c>
      <c r="W500" s="8" t="s">
        <v>3382</v>
      </c>
      <c r="X500" s="8" t="s">
        <v>3388</v>
      </c>
      <c r="Y500" s="8" t="s">
        <v>3388</v>
      </c>
      <c r="Z500" s="8" t="s">
        <v>122</v>
      </c>
      <c r="AA500" s="8" t="s">
        <v>123</v>
      </c>
      <c r="AB500" s="8" t="s">
        <v>124</v>
      </c>
      <c r="AC500" s="8" t="s">
        <v>125</v>
      </c>
      <c r="AD500" s="8" t="s">
        <v>126</v>
      </c>
      <c r="AE500" s="8" t="s">
        <v>3393</v>
      </c>
      <c r="AF500" s="8" t="s">
        <v>127</v>
      </c>
      <c r="AG500" s="8">
        <v>75</v>
      </c>
      <c r="AH500" s="8">
        <v>62</v>
      </c>
      <c r="AI500" s="8">
        <v>55</v>
      </c>
      <c r="AJ500" s="8">
        <v>51</v>
      </c>
      <c r="AK500" s="8">
        <v>6.4</v>
      </c>
      <c r="AL500" s="8">
        <v>6.2</v>
      </c>
      <c r="AM500" s="8">
        <v>6.4</v>
      </c>
      <c r="AN500" s="8">
        <v>6.2</v>
      </c>
      <c r="AO500" s="8">
        <v>460.6</v>
      </c>
      <c r="AP500" s="8">
        <v>0</v>
      </c>
      <c r="AQ500" s="8">
        <v>3.2</v>
      </c>
      <c r="AR500" s="8">
        <v>0</v>
      </c>
      <c r="AS500" s="8">
        <v>7561</v>
      </c>
      <c r="AT500" s="8">
        <v>20</v>
      </c>
      <c r="AU500" s="8">
        <v>7263</v>
      </c>
      <c r="AV500" s="8">
        <v>56</v>
      </c>
      <c r="AW500" s="8">
        <v>4195</v>
      </c>
      <c r="AX500" s="8">
        <v>59</v>
      </c>
      <c r="AY500" s="8">
        <v>11761</v>
      </c>
      <c r="AZ500" s="8">
        <v>60</v>
      </c>
      <c r="BA500" s="8">
        <v>10.920148561</v>
      </c>
      <c r="BB500" s="8">
        <v>749</v>
      </c>
      <c r="BC500" s="8">
        <v>990</v>
      </c>
      <c r="BE500" s="8">
        <v>7.0204271120000001</v>
      </c>
      <c r="CO500" s="8" t="s">
        <v>522</v>
      </c>
      <c r="CP500" s="8" t="s">
        <v>523</v>
      </c>
      <c r="CQ500" s="8">
        <v>74.983999999999995</v>
      </c>
      <c r="CR500" s="8">
        <v>3.0000000000000001E-3</v>
      </c>
      <c r="CS500" s="8">
        <v>61.996000000000002</v>
      </c>
      <c r="CT500" s="8">
        <v>1.0999999999999999E-2</v>
      </c>
      <c r="CU500" s="8">
        <v>55.000999999999998</v>
      </c>
      <c r="CV500" s="8">
        <v>1.7000000000000001E-2</v>
      </c>
      <c r="CW500" s="8">
        <v>51.006</v>
      </c>
      <c r="CX500" s="8">
        <v>1.7999999999999999E-2</v>
      </c>
      <c r="CY500" s="8">
        <v>75.09</v>
      </c>
      <c r="CZ500" s="8">
        <v>0.02</v>
      </c>
      <c r="DA500" s="8">
        <v>72.37</v>
      </c>
      <c r="DB500" s="8">
        <v>0.02</v>
      </c>
      <c r="DC500" s="8">
        <v>72.94</v>
      </c>
      <c r="DD500" s="8">
        <v>0.02</v>
      </c>
      <c r="DE500" s="8">
        <v>0.128</v>
      </c>
      <c r="DF500" s="8">
        <v>3.0000000000000001E-3</v>
      </c>
      <c r="DG500" s="8">
        <v>1.2157</v>
      </c>
      <c r="DH500" s="8">
        <v>1.8E-3</v>
      </c>
      <c r="DI500" s="8">
        <v>7561</v>
      </c>
      <c r="DJ500" s="8">
        <v>20</v>
      </c>
      <c r="DK500" s="8">
        <v>4195</v>
      </c>
      <c r="DL500" s="8">
        <v>59</v>
      </c>
      <c r="DM500" s="8">
        <v>10.92</v>
      </c>
      <c r="DN500" s="8">
        <v>0.108</v>
      </c>
      <c r="DU500" s="8">
        <v>460.6</v>
      </c>
      <c r="DV500" s="8">
        <v>2.1</v>
      </c>
      <c r="DW500" s="8">
        <v>460</v>
      </c>
      <c r="DX500" s="8">
        <v>2.1</v>
      </c>
      <c r="DY500" s="8">
        <v>459.3</v>
      </c>
      <c r="DZ500" s="8">
        <v>2.1</v>
      </c>
      <c r="EA500" s="8">
        <v>3.2</v>
      </c>
      <c r="EB500" s="8">
        <v>0</v>
      </c>
      <c r="EC500" s="8">
        <v>2.8</v>
      </c>
      <c r="ED500" s="8">
        <v>0</v>
      </c>
      <c r="EE500" s="8">
        <v>3</v>
      </c>
      <c r="EF500" s="8">
        <v>0</v>
      </c>
      <c r="EG500" s="8">
        <v>1268</v>
      </c>
      <c r="EH500" s="8">
        <v>15.3</v>
      </c>
      <c r="EI500" s="8">
        <v>1110.0999999999999</v>
      </c>
      <c r="EJ500" s="8">
        <v>20</v>
      </c>
      <c r="EK500" s="8">
        <v>-10</v>
      </c>
      <c r="EL500" s="8">
        <v>0</v>
      </c>
      <c r="EM500" s="8">
        <v>460</v>
      </c>
      <c r="EO500" s="8">
        <v>459</v>
      </c>
      <c r="EQ500" s="8">
        <v>459</v>
      </c>
      <c r="ES500" s="8">
        <v>2.8</v>
      </c>
      <c r="EU500" s="8">
        <v>2.7</v>
      </c>
      <c r="EW500" s="8">
        <v>2.7</v>
      </c>
      <c r="EY500" s="8">
        <v>0.39</v>
      </c>
      <c r="FW500" s="8">
        <v>0.5</v>
      </c>
      <c r="FY500" s="8">
        <v>0</v>
      </c>
      <c r="GA500" s="8">
        <v>0</v>
      </c>
      <c r="GC500" s="8">
        <v>85</v>
      </c>
      <c r="GE500" s="8">
        <v>1075</v>
      </c>
      <c r="GT500" s="8">
        <v>96.4</v>
      </c>
      <c r="GU500" s="8">
        <v>0.04</v>
      </c>
      <c r="GV500" s="8">
        <v>58.79</v>
      </c>
      <c r="GW500" s="8">
        <v>0.03</v>
      </c>
      <c r="GX500" s="8">
        <v>57.03</v>
      </c>
      <c r="GY500" s="8">
        <v>0.01</v>
      </c>
      <c r="GZ500" s="8">
        <v>-1.76</v>
      </c>
      <c r="HA500" s="8">
        <v>0.04</v>
      </c>
      <c r="HB500" s="8">
        <v>96.53</v>
      </c>
      <c r="HC500" s="8">
        <v>0.02</v>
      </c>
      <c r="HD500" s="8">
        <v>59.63</v>
      </c>
      <c r="HE500" s="8">
        <v>0.01</v>
      </c>
      <c r="HF500" s="8">
        <v>57.11</v>
      </c>
      <c r="HG500" s="8">
        <v>0.02</v>
      </c>
      <c r="HH500" s="8">
        <v>-2.5299999999999998</v>
      </c>
      <c r="HI500" s="8">
        <v>0.02</v>
      </c>
      <c r="HL500" s="8">
        <v>71.03</v>
      </c>
      <c r="HM500" s="8">
        <v>0.02</v>
      </c>
      <c r="HR500" s="8">
        <v>96</v>
      </c>
      <c r="HS500" s="8">
        <v>0.02</v>
      </c>
      <c r="HT500" s="8">
        <v>70.959999999999994</v>
      </c>
      <c r="HU500" s="8">
        <v>0.01</v>
      </c>
      <c r="HV500" s="8">
        <v>56.81</v>
      </c>
      <c r="HW500" s="8">
        <v>0.01</v>
      </c>
      <c r="HX500" s="8">
        <v>14.16</v>
      </c>
      <c r="HY500" s="8">
        <v>0.01</v>
      </c>
      <c r="HZ500" s="8">
        <v>95.83</v>
      </c>
      <c r="IA500" s="8">
        <v>0.03</v>
      </c>
      <c r="IB500" s="8">
        <v>62.02</v>
      </c>
      <c r="IC500" s="8">
        <v>0.02</v>
      </c>
      <c r="ID500" s="8">
        <v>56.71</v>
      </c>
      <c r="IE500" s="8">
        <v>0.02</v>
      </c>
      <c r="IF500" s="8">
        <v>5.31</v>
      </c>
      <c r="IG500" s="8">
        <v>0.03</v>
      </c>
      <c r="KB500" s="8">
        <v>96.92</v>
      </c>
      <c r="KC500" s="8">
        <v>0.04</v>
      </c>
      <c r="KD500" s="8">
        <v>60.8</v>
      </c>
      <c r="KE500" s="8">
        <v>7.0000000000000007E-2</v>
      </c>
      <c r="KF500" s="8">
        <v>57.33</v>
      </c>
      <c r="KG500" s="8">
        <v>0.02</v>
      </c>
      <c r="KH500" s="8">
        <v>3.47</v>
      </c>
      <c r="KI500" s="8">
        <v>0.08</v>
      </c>
      <c r="KJ500" s="8">
        <v>96.98</v>
      </c>
      <c r="KK500" s="8">
        <v>0.06</v>
      </c>
      <c r="KL500" s="8">
        <v>57.36</v>
      </c>
      <c r="KM500" s="8">
        <v>0.03</v>
      </c>
      <c r="KN500" s="8">
        <v>-0.95</v>
      </c>
      <c r="KO500" s="8">
        <v>0.22</v>
      </c>
      <c r="KR500" s="8">
        <v>72.02</v>
      </c>
      <c r="KS500" s="8">
        <v>0.08</v>
      </c>
      <c r="KX500" s="8">
        <v>96.71</v>
      </c>
      <c r="KY500" s="8">
        <v>0.04</v>
      </c>
      <c r="KZ500" s="8">
        <v>57.21</v>
      </c>
      <c r="LA500" s="8">
        <v>0.02</v>
      </c>
      <c r="LB500" s="8">
        <v>13.78</v>
      </c>
      <c r="LC500" s="8">
        <v>0.04</v>
      </c>
      <c r="LD500" s="8">
        <v>96.63</v>
      </c>
      <c r="LE500" s="8">
        <v>0.04</v>
      </c>
      <c r="LF500" s="8">
        <v>62.11</v>
      </c>
      <c r="LG500" s="8">
        <v>0.02</v>
      </c>
      <c r="LH500" s="8">
        <v>57.16</v>
      </c>
      <c r="LI500" s="8">
        <v>0.02</v>
      </c>
      <c r="LJ500" s="8">
        <v>4.95</v>
      </c>
      <c r="LK500" s="8">
        <v>0.03</v>
      </c>
      <c r="LL500" s="8">
        <v>61.26</v>
      </c>
      <c r="LM500" s="8">
        <v>0.06</v>
      </c>
      <c r="MP500" s="8">
        <v>60.22</v>
      </c>
      <c r="MQ500" s="8">
        <v>0.03</v>
      </c>
      <c r="MR500" s="8">
        <v>60.97</v>
      </c>
      <c r="MS500" s="8">
        <v>0.02</v>
      </c>
      <c r="MT500" s="8">
        <v>61.26</v>
      </c>
      <c r="MU500" s="8">
        <v>0.06</v>
      </c>
      <c r="MV500" s="8">
        <v>62.31</v>
      </c>
      <c r="MW500" s="8">
        <v>0.03</v>
      </c>
      <c r="MX500" s="8">
        <v>72.650000000000006</v>
      </c>
      <c r="MY500" s="8">
        <v>0.02</v>
      </c>
      <c r="MZ500" s="8">
        <v>71.88</v>
      </c>
      <c r="NA500" s="8">
        <v>0.02</v>
      </c>
      <c r="NB500" s="8">
        <v>71.680000000000007</v>
      </c>
      <c r="NC500" s="8">
        <v>0.02</v>
      </c>
      <c r="ND500" s="8">
        <v>72.89</v>
      </c>
      <c r="NE500" s="8">
        <v>0.01</v>
      </c>
      <c r="NF500" s="8">
        <v>72.819999999999993</v>
      </c>
      <c r="NG500" s="8">
        <v>0.02</v>
      </c>
      <c r="NJ500" s="8">
        <v>57.87</v>
      </c>
      <c r="NK500" s="8">
        <v>0.03</v>
      </c>
      <c r="NL500" s="8">
        <v>71.52</v>
      </c>
      <c r="NM500" s="8">
        <v>0.01</v>
      </c>
      <c r="NN500" s="8">
        <v>71.83</v>
      </c>
      <c r="NO500" s="8">
        <v>0.01</v>
      </c>
      <c r="NP500" s="8">
        <v>62.03</v>
      </c>
      <c r="NQ500" s="8">
        <v>0.02</v>
      </c>
      <c r="NR500" s="8">
        <v>61.54</v>
      </c>
      <c r="NS500" s="8">
        <v>0.06</v>
      </c>
      <c r="NT500" s="8">
        <v>58.47</v>
      </c>
      <c r="NU500" s="8">
        <v>0.16</v>
      </c>
      <c r="NV500" s="8">
        <v>72.53</v>
      </c>
      <c r="NW500" s="8">
        <v>0.08</v>
      </c>
      <c r="NX500" s="8">
        <v>72</v>
      </c>
      <c r="NY500" s="8">
        <v>0.02</v>
      </c>
      <c r="NZ500" s="8">
        <v>63.9</v>
      </c>
      <c r="OA500" s="8">
        <v>0.03</v>
      </c>
      <c r="OB500" s="8">
        <v>71.03</v>
      </c>
      <c r="OC500" s="8">
        <v>0.02</v>
      </c>
      <c r="OD500" s="8">
        <v>72.02</v>
      </c>
      <c r="OE500" s="8">
        <v>0.08</v>
      </c>
      <c r="OF500" s="8">
        <v>55.28</v>
      </c>
      <c r="OG500" s="8">
        <v>0.06</v>
      </c>
      <c r="OH500" s="8">
        <v>59.9</v>
      </c>
      <c r="OI500" s="8">
        <v>0.01</v>
      </c>
      <c r="OJ500" s="8">
        <v>61.78</v>
      </c>
      <c r="OK500" s="8">
        <v>0.02</v>
      </c>
      <c r="OL500" s="8">
        <v>58.85</v>
      </c>
      <c r="OM500" s="8">
        <v>0.06</v>
      </c>
      <c r="ON500" s="8">
        <v>59.73</v>
      </c>
      <c r="OO500" s="8">
        <v>7.0000000000000007E-2</v>
      </c>
      <c r="OP500" s="8">
        <v>60.97</v>
      </c>
      <c r="OQ500" s="8">
        <v>0.02</v>
      </c>
      <c r="OR500" s="8">
        <v>62.31</v>
      </c>
      <c r="OS500" s="8">
        <v>0.03</v>
      </c>
      <c r="PJ500" s="8">
        <v>58.79</v>
      </c>
      <c r="PK500" s="8">
        <v>0.03</v>
      </c>
      <c r="PL500" s="8">
        <v>58.28</v>
      </c>
      <c r="PM500" s="8">
        <v>0.22</v>
      </c>
      <c r="PN500" s="8">
        <v>60.22</v>
      </c>
      <c r="PO500" s="8">
        <v>0.03</v>
      </c>
      <c r="PP500" s="8">
        <v>61.26</v>
      </c>
      <c r="PQ500" s="8">
        <v>0.06</v>
      </c>
      <c r="QH500" s="8">
        <v>70.989999999999995</v>
      </c>
      <c r="QI500" s="8">
        <v>0.03</v>
      </c>
      <c r="QV500" s="8">
        <v>59.79</v>
      </c>
      <c r="QW500" s="8">
        <v>0.01</v>
      </c>
      <c r="QX500" s="8">
        <v>56.7</v>
      </c>
      <c r="QY500" s="8">
        <v>0.12</v>
      </c>
      <c r="QZ500" s="8">
        <v>55.92</v>
      </c>
      <c r="RA500" s="8">
        <v>0.05</v>
      </c>
      <c r="RB500" s="8">
        <v>75.41</v>
      </c>
      <c r="RC500" s="8">
        <v>0.02</v>
      </c>
      <c r="RD500" s="8">
        <v>72.98</v>
      </c>
      <c r="RE500" s="8">
        <v>0.05</v>
      </c>
      <c r="RF500" s="8">
        <v>74.89</v>
      </c>
      <c r="RG500" s="8">
        <v>0.02</v>
      </c>
      <c r="RH500" s="8">
        <v>73.95</v>
      </c>
      <c r="RI500" s="8">
        <v>0.05</v>
      </c>
      <c r="RJ500" s="8">
        <v>75.7</v>
      </c>
      <c r="RK500" s="8">
        <v>2.9</v>
      </c>
      <c r="RL500" s="8">
        <v>75.8</v>
      </c>
      <c r="RM500" s="8">
        <v>0.02</v>
      </c>
      <c r="RN500" s="8">
        <v>75.400000000000006</v>
      </c>
      <c r="RO500" s="8">
        <v>0.03</v>
      </c>
      <c r="RP500" s="8">
        <v>65.86</v>
      </c>
      <c r="RQ500" s="8">
        <v>0.12</v>
      </c>
      <c r="RR500" s="8">
        <v>67.03</v>
      </c>
      <c r="RS500" s="8">
        <v>0.26</v>
      </c>
      <c r="RT500" s="8">
        <v>70.28</v>
      </c>
      <c r="RU500" s="8">
        <v>0.08</v>
      </c>
      <c r="RV500" s="8">
        <v>68.790000000000006</v>
      </c>
      <c r="RW500" s="8">
        <v>0.12</v>
      </c>
      <c r="RX500" s="8">
        <v>65.52</v>
      </c>
      <c r="RY500" s="8">
        <v>0.12</v>
      </c>
      <c r="RZ500" s="8">
        <v>68.040000000000006</v>
      </c>
      <c r="SA500" s="8">
        <v>0.11</v>
      </c>
      <c r="SB500" s="8">
        <v>70.239999999999995</v>
      </c>
      <c r="SC500" s="8">
        <v>0.06</v>
      </c>
      <c r="SD500" s="8">
        <v>70.2</v>
      </c>
      <c r="SE500" s="8">
        <v>0.06</v>
      </c>
      <c r="SF500" s="8">
        <v>68</v>
      </c>
      <c r="SG500" s="8">
        <v>0.12</v>
      </c>
      <c r="SH500" s="8">
        <v>68.959999999999994</v>
      </c>
      <c r="SI500" s="8">
        <v>0.09</v>
      </c>
      <c r="SJ500" s="8">
        <v>67.67</v>
      </c>
      <c r="SK500" s="8">
        <v>0.14000000000000001</v>
      </c>
      <c r="SL500" s="8">
        <v>74.260000000000005</v>
      </c>
      <c r="SM500" s="8">
        <v>0.03</v>
      </c>
      <c r="SN500" s="8">
        <v>74.290000000000006</v>
      </c>
      <c r="SO500" s="8">
        <v>0.04</v>
      </c>
      <c r="SP500" s="8">
        <v>74.47</v>
      </c>
      <c r="SQ500" s="8">
        <v>0.03</v>
      </c>
      <c r="SR500" s="8">
        <v>74.41</v>
      </c>
      <c r="SS500" s="8">
        <v>0.03</v>
      </c>
      <c r="ST500" s="8">
        <v>74.55</v>
      </c>
      <c r="SU500" s="8">
        <v>0.02</v>
      </c>
      <c r="SV500" s="8">
        <v>74.52</v>
      </c>
      <c r="SW500" s="8">
        <v>0.01</v>
      </c>
      <c r="SX500" s="8">
        <v>71.94</v>
      </c>
      <c r="SY500" s="8">
        <v>0.16</v>
      </c>
      <c r="SZ500" s="8">
        <v>70.13</v>
      </c>
      <c r="TA500" s="8">
        <v>0.09</v>
      </c>
      <c r="TD500" s="8">
        <v>73.36</v>
      </c>
      <c r="TE500" s="8">
        <v>0.06</v>
      </c>
      <c r="TF500" s="8">
        <v>75.760000000000005</v>
      </c>
      <c r="TG500" s="8">
        <v>0.02</v>
      </c>
      <c r="TH500" s="8">
        <v>75.61</v>
      </c>
      <c r="TI500" s="8">
        <v>0.02</v>
      </c>
      <c r="TJ500" s="8">
        <v>74.97</v>
      </c>
      <c r="TK500" s="8">
        <v>0.02</v>
      </c>
      <c r="TL500" s="8">
        <v>73.42</v>
      </c>
      <c r="TN500" s="8">
        <v>75.06</v>
      </c>
      <c r="TO500" s="8">
        <v>0.02</v>
      </c>
      <c r="TP500" s="8">
        <v>63.69</v>
      </c>
      <c r="TQ500" s="8">
        <v>0.1</v>
      </c>
      <c r="TT500" s="8">
        <v>65.72</v>
      </c>
      <c r="TU500" s="8">
        <v>0.13</v>
      </c>
      <c r="TV500" s="8">
        <v>66.400000000000006</v>
      </c>
      <c r="TW500" s="8">
        <v>0.19</v>
      </c>
      <c r="TX500" s="8">
        <v>74.349999999999994</v>
      </c>
      <c r="TY500" s="8">
        <v>0.04</v>
      </c>
      <c r="WJ500" s="7" t="s">
        <v>3405</v>
      </c>
      <c r="WK500" s="8">
        <v>74.983999999999995</v>
      </c>
      <c r="WL500" s="8">
        <v>3.0000000000000001E-3</v>
      </c>
      <c r="WM500" s="8">
        <v>61.996000000000002</v>
      </c>
      <c r="WN500" s="8">
        <v>1.0999999999999999E-2</v>
      </c>
      <c r="WO500" s="8">
        <v>72.147000000000006</v>
      </c>
      <c r="WP500" s="8">
        <v>7.0000000000000001E-3</v>
      </c>
      <c r="WQ500" s="8">
        <v>60.444000000000003</v>
      </c>
      <c r="WR500" s="8">
        <v>6.0000000000000001E-3</v>
      </c>
      <c r="WS500" s="8">
        <v>55.000999999999998</v>
      </c>
      <c r="WT500" s="8">
        <v>1.7000000000000001E-2</v>
      </c>
      <c r="WU500" s="8">
        <v>51.006</v>
      </c>
      <c r="WV500" s="8">
        <v>1.7999999999999999E-2</v>
      </c>
      <c r="WW500" s="8">
        <v>2448.6999999999998</v>
      </c>
      <c r="WX500" s="8">
        <v>1.8</v>
      </c>
      <c r="WY500" s="8">
        <v>2362.5</v>
      </c>
      <c r="WZ500" s="8">
        <v>1.8</v>
      </c>
      <c r="XA500" s="8">
        <v>0.4</v>
      </c>
      <c r="XB500" s="8">
        <v>2E-3</v>
      </c>
      <c r="XC500" s="8">
        <v>-0.157</v>
      </c>
      <c r="XD500" s="8">
        <v>1E-3</v>
      </c>
      <c r="XE500" s="8">
        <v>0.128</v>
      </c>
      <c r="XF500" s="8">
        <v>3.0000000000000001E-3</v>
      </c>
      <c r="XG500" s="8">
        <v>1.2157</v>
      </c>
      <c r="XH500" s="8">
        <v>1.8E-3</v>
      </c>
      <c r="XI500" s="8">
        <v>29.471</v>
      </c>
      <c r="XJ500" s="8">
        <v>1E-3</v>
      </c>
      <c r="XK500" s="8">
        <v>1077</v>
      </c>
      <c r="XL500" s="8">
        <v>9</v>
      </c>
      <c r="XM500" s="8">
        <v>990</v>
      </c>
      <c r="XO500" s="1">
        <v>8.4421758494719987E-2</v>
      </c>
      <c r="XP500" s="2">
        <v>199.44640444377598</v>
      </c>
      <c r="XQ500" s="4">
        <v>13.03</v>
      </c>
      <c r="XR500" s="4">
        <v>0.157</v>
      </c>
      <c r="XS500" s="45">
        <f t="shared" si="384"/>
        <v>1.1461203891757623</v>
      </c>
      <c r="XT500" s="9">
        <f t="shared" si="374"/>
        <v>10903.026816903035</v>
      </c>
      <c r="XU500" s="46">
        <f t="shared" si="375"/>
        <v>111.01889763779528</v>
      </c>
      <c r="XV500" s="9">
        <f t="shared" si="385"/>
        <v>199.44296084469167</v>
      </c>
      <c r="XW500" s="9">
        <f t="shared" si="376"/>
        <v>918.41833354866196</v>
      </c>
      <c r="XX500" s="9">
        <f t="shared" si="377"/>
        <v>9984.6084833543737</v>
      </c>
      <c r="XY500" s="15">
        <f t="shared" si="378"/>
        <v>8.6303578551746411E-3</v>
      </c>
      <c r="XZ500" s="9">
        <f t="shared" si="379"/>
        <v>27.031094276184835</v>
      </c>
      <c r="YA500" s="9">
        <f t="shared" si="380"/>
        <v>71.000879610824242</v>
      </c>
      <c r="YB500" s="10">
        <v>13.029550057482009</v>
      </c>
      <c r="YC500" s="10">
        <v>13.475340606539262</v>
      </c>
      <c r="YD500" s="3">
        <v>6.9842962747035647E-3</v>
      </c>
      <c r="YE500" s="9">
        <v>20.781137963516287</v>
      </c>
      <c r="YF500" s="15">
        <v>8.7817682120429185E-3</v>
      </c>
      <c r="YG500" s="9">
        <v>27.605986568757185</v>
      </c>
      <c r="YH500" s="15">
        <v>8.4446118885240697E-3</v>
      </c>
      <c r="YI500" s="9">
        <v>26.545521729505115</v>
      </c>
      <c r="YJ500" s="9">
        <f t="shared" si="381"/>
        <v>73.305773934822355</v>
      </c>
      <c r="YK500" s="9">
        <f t="shared" si="382"/>
        <v>61.157955668230898</v>
      </c>
      <c r="YL500" s="9">
        <f t="shared" si="383"/>
        <v>26.266155563515266</v>
      </c>
      <c r="YM500" s="9"/>
      <c r="YN500" s="9"/>
      <c r="YO500" s="9"/>
      <c r="YP500" s="14"/>
      <c r="YQ500" s="9"/>
      <c r="YR500" s="9"/>
      <c r="YS500" s="10"/>
      <c r="YT500" s="15"/>
      <c r="YU500" s="16"/>
      <c r="YV500" s="16"/>
      <c r="YW500" s="47"/>
      <c r="YX500" s="5"/>
      <c r="YY500" s="5"/>
      <c r="YZ500" s="5"/>
      <c r="ZA500" s="5"/>
      <c r="ZB500" s="5"/>
      <c r="ZC500" s="6"/>
    </row>
    <row r="501" spans="1:679" s="8" customFormat="1" x14ac:dyDescent="0.25">
      <c r="A501" s="8">
        <v>2</v>
      </c>
      <c r="B501" s="8" t="s">
        <v>524</v>
      </c>
      <c r="C501" s="8" t="s">
        <v>525</v>
      </c>
      <c r="D501" s="8" t="s">
        <v>524</v>
      </c>
      <c r="E501" s="8" t="s">
        <v>3329</v>
      </c>
      <c r="F501" s="8" t="s">
        <v>3323</v>
      </c>
      <c r="G501" s="8" t="s">
        <v>3323</v>
      </c>
      <c r="H501" s="8" t="s">
        <v>3309</v>
      </c>
      <c r="I501" s="8" t="s">
        <v>3310</v>
      </c>
      <c r="J501" s="8" t="s">
        <v>3310</v>
      </c>
      <c r="K501" s="8">
        <v>725</v>
      </c>
      <c r="L501" s="8">
        <v>7.25</v>
      </c>
      <c r="N501" s="7">
        <v>0</v>
      </c>
      <c r="O501" s="7">
        <v>0</v>
      </c>
      <c r="P501" s="8" t="s">
        <v>3369</v>
      </c>
      <c r="Q501" s="8" t="s">
        <v>505</v>
      </c>
      <c r="R501" s="8" t="s">
        <v>526</v>
      </c>
      <c r="S501" s="8" t="s">
        <v>119</v>
      </c>
      <c r="T501" s="8" t="s">
        <v>120</v>
      </c>
      <c r="U501" s="8" t="s">
        <v>121</v>
      </c>
      <c r="V501" s="8" t="s">
        <v>3378</v>
      </c>
      <c r="W501" s="8" t="s">
        <v>3382</v>
      </c>
      <c r="X501" s="8" t="s">
        <v>3388</v>
      </c>
      <c r="Y501" s="8" t="s">
        <v>3388</v>
      </c>
      <c r="Z501" s="8" t="s">
        <v>122</v>
      </c>
      <c r="AA501" s="8" t="s">
        <v>123</v>
      </c>
      <c r="AB501" s="8" t="s">
        <v>124</v>
      </c>
      <c r="AC501" s="8" t="s">
        <v>125</v>
      </c>
      <c r="AD501" s="8" t="s">
        <v>126</v>
      </c>
      <c r="AE501" s="8" t="s">
        <v>3393</v>
      </c>
      <c r="AF501" s="8" t="s">
        <v>127</v>
      </c>
      <c r="AG501" s="8">
        <v>75</v>
      </c>
      <c r="AH501" s="8">
        <v>62</v>
      </c>
      <c r="AI501" s="8">
        <v>55</v>
      </c>
      <c r="AJ501" s="8">
        <v>51</v>
      </c>
      <c r="AK501" s="8">
        <v>6.4</v>
      </c>
      <c r="AL501" s="8">
        <v>6.2</v>
      </c>
      <c r="AM501" s="8">
        <v>6.4</v>
      </c>
      <c r="AN501" s="8">
        <v>6.2</v>
      </c>
      <c r="AO501" s="8">
        <v>459.8</v>
      </c>
      <c r="AP501" s="8">
        <v>0</v>
      </c>
      <c r="AQ501" s="8">
        <v>3.1</v>
      </c>
      <c r="AR501" s="8">
        <v>0</v>
      </c>
      <c r="AS501" s="8">
        <v>18573</v>
      </c>
      <c r="AT501" s="8">
        <v>26</v>
      </c>
      <c r="AU501" s="8">
        <v>18181</v>
      </c>
      <c r="AV501" s="8">
        <v>148</v>
      </c>
      <c r="AW501" s="8">
        <v>9066</v>
      </c>
      <c r="AX501" s="8">
        <v>124</v>
      </c>
      <c r="AY501" s="8">
        <v>27648</v>
      </c>
      <c r="AZ501" s="8">
        <v>132</v>
      </c>
      <c r="BA501" s="8">
        <v>25.411764706</v>
      </c>
      <c r="BB501" s="8">
        <v>758</v>
      </c>
      <c r="BC501" s="8">
        <v>1000</v>
      </c>
      <c r="BE501" s="8">
        <v>17.070772058999999</v>
      </c>
      <c r="CO501" s="8" t="s">
        <v>527</v>
      </c>
      <c r="CP501" s="8" t="s">
        <v>528</v>
      </c>
      <c r="CQ501" s="8">
        <v>74.971999999999994</v>
      </c>
      <c r="CR501" s="8">
        <v>4.0000000000000001E-3</v>
      </c>
      <c r="CS501" s="8">
        <v>61.994999999999997</v>
      </c>
      <c r="CT501" s="8">
        <v>2.4E-2</v>
      </c>
      <c r="CU501" s="8">
        <v>55</v>
      </c>
      <c r="CV501" s="8">
        <v>0.01</v>
      </c>
      <c r="CW501" s="8">
        <v>51.002000000000002</v>
      </c>
      <c r="CX501" s="8">
        <v>1.2999999999999999E-2</v>
      </c>
      <c r="CY501" s="8">
        <v>75</v>
      </c>
      <c r="CZ501" s="8">
        <v>0.06</v>
      </c>
      <c r="DA501" s="8">
        <v>68.27</v>
      </c>
      <c r="DB501" s="8">
        <v>0.03</v>
      </c>
      <c r="DC501" s="8">
        <v>69.8</v>
      </c>
      <c r="DD501" s="8">
        <v>0.02</v>
      </c>
      <c r="DE501" s="8">
        <v>0.115</v>
      </c>
      <c r="DF501" s="8">
        <v>3.0000000000000001E-3</v>
      </c>
      <c r="DG501" s="8">
        <v>1.2433000000000001</v>
      </c>
      <c r="DH501" s="8">
        <v>1.8E-3</v>
      </c>
      <c r="DI501" s="8">
        <v>18573</v>
      </c>
      <c r="DJ501" s="8">
        <v>26</v>
      </c>
      <c r="DK501" s="8">
        <v>9066</v>
      </c>
      <c r="DL501" s="8">
        <v>124</v>
      </c>
      <c r="DM501" s="8">
        <v>25.417000000000002</v>
      </c>
      <c r="DN501" s="8">
        <v>0.23400000000000001</v>
      </c>
      <c r="DU501" s="8">
        <v>459.8</v>
      </c>
      <c r="DV501" s="8">
        <v>1.9</v>
      </c>
      <c r="DW501" s="8">
        <v>459.6</v>
      </c>
      <c r="DX501" s="8">
        <v>1.9</v>
      </c>
      <c r="DY501" s="8">
        <v>460.2</v>
      </c>
      <c r="DZ501" s="8">
        <v>1.9</v>
      </c>
      <c r="EA501" s="8">
        <v>3.1</v>
      </c>
      <c r="EB501" s="8">
        <v>0</v>
      </c>
      <c r="EC501" s="8">
        <v>2.8</v>
      </c>
      <c r="ED501" s="8">
        <v>0</v>
      </c>
      <c r="EE501" s="8">
        <v>3.1</v>
      </c>
      <c r="EF501" s="8">
        <v>0</v>
      </c>
      <c r="EG501" s="8">
        <v>1248</v>
      </c>
      <c r="EH501" s="8">
        <v>13.7</v>
      </c>
      <c r="EI501" s="8">
        <v>1134.7</v>
      </c>
      <c r="EJ501" s="8">
        <v>18.600000000000001</v>
      </c>
      <c r="EK501" s="8">
        <v>-10</v>
      </c>
      <c r="EL501" s="8">
        <v>0</v>
      </c>
      <c r="EM501" s="8">
        <v>460</v>
      </c>
      <c r="EO501" s="8">
        <v>460</v>
      </c>
      <c r="EQ501" s="8">
        <v>460</v>
      </c>
      <c r="ES501" s="8">
        <v>2.7</v>
      </c>
      <c r="EU501" s="8">
        <v>2.8</v>
      </c>
      <c r="EW501" s="8">
        <v>2.8</v>
      </c>
      <c r="EY501" s="8">
        <v>0.4</v>
      </c>
      <c r="FW501" s="8">
        <v>0.5</v>
      </c>
      <c r="FY501" s="8">
        <v>0</v>
      </c>
      <c r="GA501" s="8">
        <v>0</v>
      </c>
      <c r="GC501" s="8">
        <v>85</v>
      </c>
      <c r="GE501" s="8">
        <v>1085</v>
      </c>
      <c r="GT501" s="8">
        <v>97.37</v>
      </c>
      <c r="GU501" s="8">
        <v>0.03</v>
      </c>
      <c r="GV501" s="8">
        <v>60.28</v>
      </c>
      <c r="GW501" s="8">
        <v>0.04</v>
      </c>
      <c r="GX501" s="8">
        <v>57.56</v>
      </c>
      <c r="GY501" s="8">
        <v>0.01</v>
      </c>
      <c r="GZ501" s="8">
        <v>-2.72</v>
      </c>
      <c r="HA501" s="8">
        <v>0.05</v>
      </c>
      <c r="HB501" s="8">
        <v>97.46</v>
      </c>
      <c r="HC501" s="8">
        <v>0.03</v>
      </c>
      <c r="HD501" s="8">
        <v>60.8</v>
      </c>
      <c r="HE501" s="8">
        <v>0.04</v>
      </c>
      <c r="HF501" s="8">
        <v>57.61</v>
      </c>
      <c r="HG501" s="8">
        <v>0.01</v>
      </c>
      <c r="HH501" s="8">
        <v>-3.19</v>
      </c>
      <c r="HI501" s="8">
        <v>0.03</v>
      </c>
      <c r="HL501" s="8">
        <v>68.37</v>
      </c>
      <c r="HM501" s="8">
        <v>0.02</v>
      </c>
      <c r="HR501" s="8">
        <v>97.46</v>
      </c>
      <c r="HS501" s="8">
        <v>0.02</v>
      </c>
      <c r="HT501" s="8">
        <v>66.45</v>
      </c>
      <c r="HU501" s="8">
        <v>0.02</v>
      </c>
      <c r="HV501" s="8">
        <v>57.61</v>
      </c>
      <c r="HW501" s="8">
        <v>0.01</v>
      </c>
      <c r="HX501" s="8">
        <v>8.84</v>
      </c>
      <c r="HY501" s="8">
        <v>0.02</v>
      </c>
      <c r="HZ501" s="8">
        <v>96.8</v>
      </c>
      <c r="IA501" s="8">
        <v>0.02</v>
      </c>
      <c r="IB501" s="8">
        <v>64.930000000000007</v>
      </c>
      <c r="IC501" s="8">
        <v>0.03</v>
      </c>
      <c r="ID501" s="8">
        <v>57.25</v>
      </c>
      <c r="IE501" s="8">
        <v>0.01</v>
      </c>
      <c r="IF501" s="8">
        <v>7.69</v>
      </c>
      <c r="IG501" s="8">
        <v>0.03</v>
      </c>
      <c r="KB501" s="8">
        <v>98.14</v>
      </c>
      <c r="KC501" s="8">
        <v>0.03</v>
      </c>
      <c r="KD501" s="8">
        <v>57.29</v>
      </c>
      <c r="KE501" s="8">
        <v>0.03</v>
      </c>
      <c r="KF501" s="8">
        <v>57.99</v>
      </c>
      <c r="KG501" s="8">
        <v>0.01</v>
      </c>
      <c r="KH501" s="8">
        <v>-0.7</v>
      </c>
      <c r="KI501" s="8">
        <v>0.03</v>
      </c>
      <c r="KJ501" s="8">
        <v>98.16</v>
      </c>
      <c r="KK501" s="8">
        <v>0.08</v>
      </c>
      <c r="KL501" s="8">
        <v>58</v>
      </c>
      <c r="KM501" s="8">
        <v>0.04</v>
      </c>
      <c r="KN501" s="8">
        <v>-0.57999999999999996</v>
      </c>
      <c r="KO501" s="8">
        <v>0.23</v>
      </c>
      <c r="KR501" s="8">
        <v>66.97</v>
      </c>
      <c r="KS501" s="8">
        <v>0.03</v>
      </c>
      <c r="KX501" s="8">
        <v>97.67</v>
      </c>
      <c r="KY501" s="8">
        <v>7.0000000000000007E-2</v>
      </c>
      <c r="KZ501" s="8">
        <v>57.73</v>
      </c>
      <c r="LA501" s="8">
        <v>0.04</v>
      </c>
      <c r="LB501" s="8">
        <v>8.66</v>
      </c>
      <c r="LC501" s="8">
        <v>0.17</v>
      </c>
      <c r="LD501" s="8">
        <v>97.67</v>
      </c>
      <c r="LE501" s="8">
        <v>0.03</v>
      </c>
      <c r="LF501" s="8">
        <v>63.53</v>
      </c>
      <c r="LG501" s="8">
        <v>0.03</v>
      </c>
      <c r="LH501" s="8">
        <v>57.72</v>
      </c>
      <c r="LI501" s="8">
        <v>0.02</v>
      </c>
      <c r="LJ501" s="8">
        <v>5.81</v>
      </c>
      <c r="LK501" s="8">
        <v>0.03</v>
      </c>
      <c r="LL501" s="8">
        <v>60.28</v>
      </c>
      <c r="LM501" s="8">
        <v>0.22</v>
      </c>
      <c r="MP501" s="8">
        <v>60.96</v>
      </c>
      <c r="MQ501" s="8">
        <v>0.03</v>
      </c>
      <c r="MR501" s="8">
        <v>61.5</v>
      </c>
      <c r="MS501" s="8">
        <v>0.03</v>
      </c>
      <c r="MT501" s="8">
        <v>60.28</v>
      </c>
      <c r="MU501" s="8">
        <v>0.22</v>
      </c>
      <c r="MV501" s="8">
        <v>62.16</v>
      </c>
      <c r="MW501" s="8">
        <v>0.04</v>
      </c>
      <c r="MX501" s="8">
        <v>68.900000000000006</v>
      </c>
      <c r="MY501" s="8">
        <v>0.03</v>
      </c>
      <c r="MZ501" s="8">
        <v>67.55</v>
      </c>
      <c r="NA501" s="8">
        <v>0.04</v>
      </c>
      <c r="NB501" s="8">
        <v>67.349999999999994</v>
      </c>
      <c r="NC501" s="8">
        <v>0.04</v>
      </c>
      <c r="ND501" s="8">
        <v>69.13</v>
      </c>
      <c r="NE501" s="8">
        <v>0.03</v>
      </c>
      <c r="NF501" s="8">
        <v>68.97</v>
      </c>
      <c r="NG501" s="8">
        <v>0.03</v>
      </c>
      <c r="NJ501" s="8">
        <v>60</v>
      </c>
      <c r="NK501" s="8">
        <v>0.02</v>
      </c>
      <c r="NL501" s="8">
        <v>68.569999999999993</v>
      </c>
      <c r="NM501" s="8">
        <v>0.02</v>
      </c>
      <c r="NN501" s="8">
        <v>67.430000000000007</v>
      </c>
      <c r="NO501" s="8">
        <v>0.02</v>
      </c>
      <c r="NP501" s="8">
        <v>64.510000000000005</v>
      </c>
      <c r="NQ501" s="8">
        <v>0.02</v>
      </c>
      <c r="NR501" s="8">
        <v>58.16</v>
      </c>
      <c r="NS501" s="8">
        <v>0.03</v>
      </c>
      <c r="NT501" s="8">
        <v>58.73</v>
      </c>
      <c r="NU501" s="8">
        <v>0.14000000000000001</v>
      </c>
      <c r="NV501" s="8">
        <v>67.48</v>
      </c>
      <c r="NW501" s="8">
        <v>0.03</v>
      </c>
      <c r="NX501" s="8">
        <v>67.540000000000006</v>
      </c>
      <c r="NY501" s="8">
        <v>0.13</v>
      </c>
      <c r="NZ501" s="8">
        <v>65.41</v>
      </c>
      <c r="OA501" s="8">
        <v>0.02</v>
      </c>
      <c r="OB501" s="8">
        <v>68.37</v>
      </c>
      <c r="OC501" s="8">
        <v>0.02</v>
      </c>
      <c r="OD501" s="8">
        <v>66.97</v>
      </c>
      <c r="OE501" s="8">
        <v>0.03</v>
      </c>
      <c r="OF501" s="8">
        <v>55.08</v>
      </c>
      <c r="OG501" s="8">
        <v>0.03</v>
      </c>
      <c r="OH501" s="8">
        <v>62.1</v>
      </c>
      <c r="OI501" s="8">
        <v>0.02</v>
      </c>
      <c r="OJ501" s="8">
        <v>62.41</v>
      </c>
      <c r="OK501" s="8">
        <v>0.01</v>
      </c>
      <c r="OL501" s="8">
        <v>59.43</v>
      </c>
      <c r="OM501" s="8">
        <v>7.0000000000000007E-2</v>
      </c>
      <c r="ON501" s="8">
        <v>60.24</v>
      </c>
      <c r="OO501" s="8">
        <v>0.06</v>
      </c>
      <c r="OP501" s="8">
        <v>61.5</v>
      </c>
      <c r="OQ501" s="8">
        <v>0.03</v>
      </c>
      <c r="OR501" s="8">
        <v>62.16</v>
      </c>
      <c r="OS501" s="8">
        <v>0.04</v>
      </c>
      <c r="PJ501" s="8">
        <v>60.28</v>
      </c>
      <c r="PK501" s="8">
        <v>0.04</v>
      </c>
      <c r="PL501" s="8">
        <v>58.57</v>
      </c>
      <c r="PM501" s="8">
        <v>0.21</v>
      </c>
      <c r="PN501" s="8">
        <v>60.96</v>
      </c>
      <c r="PO501" s="8">
        <v>0.03</v>
      </c>
      <c r="PP501" s="8">
        <v>60.28</v>
      </c>
      <c r="PQ501" s="8">
        <v>0.22</v>
      </c>
      <c r="QH501" s="8">
        <v>66.39</v>
      </c>
      <c r="QI501" s="8">
        <v>0.16</v>
      </c>
      <c r="QV501" s="8">
        <v>60.94</v>
      </c>
      <c r="QW501" s="8">
        <v>0.02</v>
      </c>
      <c r="QX501" s="8">
        <v>57.76</v>
      </c>
      <c r="QY501" s="8">
        <v>0.18</v>
      </c>
      <c r="QZ501" s="8">
        <v>56.19</v>
      </c>
      <c r="RA501" s="8">
        <v>0.06</v>
      </c>
      <c r="RB501" s="8">
        <v>75.430000000000007</v>
      </c>
      <c r="RC501" s="8">
        <v>0.03</v>
      </c>
      <c r="RD501" s="8">
        <v>73.459999999999994</v>
      </c>
      <c r="RE501" s="8">
        <v>0.04</v>
      </c>
      <c r="RF501" s="8">
        <v>74.930000000000007</v>
      </c>
      <c r="RG501" s="8">
        <v>0.02</v>
      </c>
      <c r="RH501" s="8">
        <v>74.400000000000006</v>
      </c>
      <c r="RI501" s="8">
        <v>0.05</v>
      </c>
      <c r="RJ501" s="8">
        <v>75.83</v>
      </c>
      <c r="RK501" s="8">
        <v>0.39</v>
      </c>
      <c r="RL501" s="8">
        <v>75.8</v>
      </c>
      <c r="RM501" s="8">
        <v>0.03</v>
      </c>
      <c r="RN501" s="8">
        <v>75.37</v>
      </c>
      <c r="RO501" s="8">
        <v>0.03</v>
      </c>
      <c r="RP501" s="8">
        <v>61.22</v>
      </c>
      <c r="RQ501" s="8">
        <v>0.1</v>
      </c>
      <c r="RR501" s="8">
        <v>61.29</v>
      </c>
      <c r="RS501" s="8">
        <v>0.11</v>
      </c>
      <c r="RT501" s="8">
        <v>59.57</v>
      </c>
      <c r="RU501" s="8">
        <v>0.12</v>
      </c>
      <c r="RV501" s="8">
        <v>59.92</v>
      </c>
      <c r="RW501" s="8">
        <v>0.1</v>
      </c>
      <c r="RX501" s="8">
        <v>62.56</v>
      </c>
      <c r="RY501" s="8">
        <v>0.12</v>
      </c>
      <c r="RZ501" s="8">
        <v>62.68</v>
      </c>
      <c r="SA501" s="8">
        <v>0.15</v>
      </c>
      <c r="SB501" s="8">
        <v>59.25</v>
      </c>
      <c r="SC501" s="8">
        <v>0.19</v>
      </c>
      <c r="SD501" s="8">
        <v>64.52</v>
      </c>
      <c r="SE501" s="8">
        <v>0.21</v>
      </c>
      <c r="SF501" s="8">
        <v>64.73</v>
      </c>
      <c r="SG501" s="8">
        <v>0.11</v>
      </c>
      <c r="SH501" s="8">
        <v>63.89</v>
      </c>
      <c r="SI501" s="8">
        <v>0.15</v>
      </c>
      <c r="SJ501" s="8">
        <v>64.78</v>
      </c>
      <c r="SK501" s="8">
        <v>0.1</v>
      </c>
      <c r="SL501" s="8">
        <v>63.85</v>
      </c>
      <c r="SM501" s="8">
        <v>0.15</v>
      </c>
      <c r="SN501" s="8">
        <v>67.16</v>
      </c>
      <c r="SO501" s="8">
        <v>0.09</v>
      </c>
      <c r="SP501" s="8">
        <v>67.099999999999994</v>
      </c>
      <c r="SQ501" s="8">
        <v>0.09</v>
      </c>
      <c r="SR501" s="8">
        <v>66.67</v>
      </c>
      <c r="SS501" s="8">
        <v>0.12</v>
      </c>
      <c r="ST501" s="8">
        <v>66.819999999999993</v>
      </c>
      <c r="SU501" s="8">
        <v>0.19</v>
      </c>
      <c r="SV501" s="8">
        <v>70.2</v>
      </c>
      <c r="SW501" s="8">
        <v>0.14000000000000001</v>
      </c>
      <c r="SX501" s="8">
        <v>70.78</v>
      </c>
      <c r="SY501" s="8">
        <v>0.1</v>
      </c>
      <c r="SZ501" s="8">
        <v>70.33</v>
      </c>
      <c r="TA501" s="8">
        <v>0.09</v>
      </c>
      <c r="TD501" s="8">
        <v>73.81</v>
      </c>
      <c r="TE501" s="8">
        <v>0.05</v>
      </c>
      <c r="TF501" s="8">
        <v>75.78</v>
      </c>
      <c r="TG501" s="8">
        <v>0.02</v>
      </c>
      <c r="TH501" s="8">
        <v>75.64</v>
      </c>
      <c r="TI501" s="8">
        <v>0.03</v>
      </c>
      <c r="TJ501" s="8">
        <v>75.05</v>
      </c>
      <c r="TK501" s="8">
        <v>0.03</v>
      </c>
      <c r="TL501" s="8">
        <v>73.67</v>
      </c>
      <c r="TN501" s="8">
        <v>75.08</v>
      </c>
      <c r="TO501" s="8">
        <v>0.03</v>
      </c>
      <c r="TP501" s="8">
        <v>57.19</v>
      </c>
      <c r="TQ501" s="8">
        <v>0.09</v>
      </c>
      <c r="TT501" s="8">
        <v>61.96</v>
      </c>
      <c r="TU501" s="8">
        <v>0.13</v>
      </c>
      <c r="TV501" s="8">
        <v>63.22</v>
      </c>
      <c r="TW501" s="8">
        <v>0.13</v>
      </c>
      <c r="TX501" s="8">
        <v>66.16</v>
      </c>
      <c r="TY501" s="8">
        <v>0.09</v>
      </c>
      <c r="WJ501" s="7" t="s">
        <v>3405</v>
      </c>
      <c r="WK501" s="8">
        <v>74.971999999999994</v>
      </c>
      <c r="WL501" s="8">
        <v>4.0000000000000001E-3</v>
      </c>
      <c r="WM501" s="8">
        <v>61.994999999999997</v>
      </c>
      <c r="WN501" s="8">
        <v>2.4E-2</v>
      </c>
      <c r="WO501" s="8">
        <v>68.096999999999994</v>
      </c>
      <c r="WP501" s="8">
        <v>6.0000000000000001E-3</v>
      </c>
      <c r="WQ501" s="8">
        <v>58.284999999999997</v>
      </c>
      <c r="WR501" s="8">
        <v>1.7999999999999999E-2</v>
      </c>
      <c r="WS501" s="8">
        <v>55</v>
      </c>
      <c r="WT501" s="8">
        <v>0.01</v>
      </c>
      <c r="WU501" s="8">
        <v>51.002000000000002</v>
      </c>
      <c r="WV501" s="8">
        <v>1.2999999999999999E-2</v>
      </c>
      <c r="WW501" s="8">
        <v>2469.5</v>
      </c>
      <c r="WX501" s="8">
        <v>1.9</v>
      </c>
      <c r="WY501" s="8">
        <v>2397.6</v>
      </c>
      <c r="WZ501" s="8">
        <v>1.8</v>
      </c>
      <c r="XA501" s="8">
        <v>0.34699999999999998</v>
      </c>
      <c r="XB501" s="8">
        <v>2E-3</v>
      </c>
      <c r="XC501" s="8">
        <v>-8.6999999999999994E-2</v>
      </c>
      <c r="XD501" s="8">
        <v>1E-3</v>
      </c>
      <c r="XE501" s="8">
        <v>0.115</v>
      </c>
      <c r="XF501" s="8">
        <v>3.0000000000000001E-3</v>
      </c>
      <c r="XG501" s="8">
        <v>1.2433000000000001</v>
      </c>
      <c r="XH501" s="8">
        <v>1.8E-3</v>
      </c>
      <c r="XI501" s="8">
        <v>29.463999999999999</v>
      </c>
      <c r="XJ501" s="8">
        <v>1E-3</v>
      </c>
      <c r="XK501" s="8">
        <v>1088</v>
      </c>
      <c r="XL501" s="8">
        <v>9</v>
      </c>
      <c r="XM501" s="8">
        <v>1000</v>
      </c>
      <c r="XO501" s="1">
        <v>0.28615061085519733</v>
      </c>
      <c r="XP501" s="2">
        <v>686.07470458642103</v>
      </c>
      <c r="XQ501" s="4">
        <v>13.03</v>
      </c>
      <c r="XR501" s="4">
        <v>8.6999999999999994E-2</v>
      </c>
      <c r="XS501" s="45">
        <f t="shared" ref="XS501:XS532" si="386">(XM501-XU501)*3.412/XT501/0.24</f>
        <v>1.1574103077841726</v>
      </c>
      <c r="XT501" s="9">
        <f t="shared" si="374"/>
        <v>11082.615100983141</v>
      </c>
      <c r="XU501" s="46">
        <f t="shared" si="375"/>
        <v>97.739768692913387</v>
      </c>
      <c r="XV501" s="9">
        <f t="shared" si="385"/>
        <v>686.06180539781053</v>
      </c>
      <c r="XW501" s="9">
        <f t="shared" si="376"/>
        <v>3159.2675549542255</v>
      </c>
      <c r="XX501" s="9">
        <f t="shared" si="377"/>
        <v>7923.3475460289155</v>
      </c>
      <c r="XY501" s="15">
        <f t="shared" si="378"/>
        <v>8.270388272817562E-3</v>
      </c>
      <c r="XZ501" s="9">
        <f t="shared" si="379"/>
        <v>25.659415524551061</v>
      </c>
      <c r="YA501" s="9">
        <f t="shared" si="380"/>
        <v>66.939589692215819</v>
      </c>
      <c r="YB501" s="10">
        <v>13.029510039223332</v>
      </c>
      <c r="YC501" s="10">
        <v>13.369588192849521</v>
      </c>
      <c r="YD501" s="3">
        <v>6.98240575763208E-3</v>
      </c>
      <c r="YE501" s="9">
        <v>20.77884285744901</v>
      </c>
      <c r="YF501" s="15">
        <v>8.783944108647735E-3</v>
      </c>
      <c r="YG501" s="9">
        <v>27.605440836100055</v>
      </c>
      <c r="YH501" s="15">
        <v>8.0508422760087513E-3</v>
      </c>
      <c r="YI501" s="9">
        <v>25.128641418517681</v>
      </c>
      <c r="YJ501" s="9">
        <f t="shared" si="381"/>
        <v>69.292039859584634</v>
      </c>
      <c r="YK501" s="9">
        <f t="shared" si="382"/>
        <v>59.098239775098548</v>
      </c>
      <c r="YL501" s="9">
        <f t="shared" si="383"/>
        <v>24.846725695890033</v>
      </c>
      <c r="YM501" s="9"/>
      <c r="YN501" s="9"/>
      <c r="YO501" s="9"/>
      <c r="YP501" s="14"/>
      <c r="YQ501" s="9"/>
      <c r="YR501" s="9"/>
      <c r="YS501" s="10"/>
      <c r="YT501" s="15"/>
      <c r="YU501" s="16"/>
      <c r="YV501" s="16"/>
      <c r="YW501" s="47"/>
      <c r="YX501" s="5"/>
      <c r="YY501" s="5"/>
      <c r="YZ501" s="5"/>
      <c r="ZA501" s="5"/>
      <c r="ZB501" s="5"/>
      <c r="ZC501" s="6"/>
    </row>
    <row r="502" spans="1:679" s="8" customFormat="1" x14ac:dyDescent="0.25">
      <c r="A502" s="8">
        <v>2</v>
      </c>
      <c r="B502" s="8" t="s">
        <v>529</v>
      </c>
      <c r="C502" s="8" t="s">
        <v>530</v>
      </c>
      <c r="D502" s="8" t="s">
        <v>529</v>
      </c>
      <c r="E502" s="8" t="s">
        <v>3314</v>
      </c>
      <c r="F502" s="8" t="s">
        <v>3323</v>
      </c>
      <c r="G502" s="8" t="s">
        <v>3323</v>
      </c>
      <c r="H502" s="8" t="s">
        <v>3309</v>
      </c>
      <c r="I502" s="8" t="s">
        <v>3310</v>
      </c>
      <c r="J502" s="8" t="s">
        <v>3310</v>
      </c>
      <c r="K502" s="8">
        <v>725</v>
      </c>
      <c r="L502" s="8">
        <v>7.25</v>
      </c>
      <c r="N502" s="7">
        <v>0</v>
      </c>
      <c r="O502" s="7">
        <v>0</v>
      </c>
      <c r="P502" s="8" t="s">
        <v>3369</v>
      </c>
      <c r="Q502" s="8" t="s">
        <v>505</v>
      </c>
      <c r="R502" s="8" t="s">
        <v>531</v>
      </c>
      <c r="S502" s="8" t="s">
        <v>119</v>
      </c>
      <c r="T502" s="8" t="s">
        <v>120</v>
      </c>
      <c r="U502" s="8" t="s">
        <v>121</v>
      </c>
      <c r="V502" s="8" t="s">
        <v>3378</v>
      </c>
      <c r="W502" s="8" t="s">
        <v>3382</v>
      </c>
      <c r="X502" s="8" t="s">
        <v>3388</v>
      </c>
      <c r="Y502" s="8" t="s">
        <v>3388</v>
      </c>
      <c r="Z502" s="8" t="s">
        <v>122</v>
      </c>
      <c r="AA502" s="8" t="s">
        <v>123</v>
      </c>
      <c r="AB502" s="8" t="s">
        <v>124</v>
      </c>
      <c r="AC502" s="8" t="s">
        <v>125</v>
      </c>
      <c r="AD502" s="8" t="s">
        <v>126</v>
      </c>
      <c r="AE502" s="8" t="s">
        <v>3393</v>
      </c>
      <c r="AF502" s="8" t="s">
        <v>127</v>
      </c>
      <c r="AG502" s="8">
        <v>75</v>
      </c>
      <c r="AH502" s="8">
        <v>62</v>
      </c>
      <c r="AI502" s="8">
        <v>55</v>
      </c>
      <c r="AJ502" s="8">
        <v>51</v>
      </c>
      <c r="AK502" s="8">
        <v>6.4</v>
      </c>
      <c r="AL502" s="8">
        <v>6.2</v>
      </c>
      <c r="AM502" s="8">
        <v>6.4</v>
      </c>
      <c r="AN502" s="8">
        <v>6.2</v>
      </c>
      <c r="AO502" s="8">
        <v>459.7</v>
      </c>
      <c r="AP502" s="8">
        <v>0</v>
      </c>
      <c r="AQ502" s="8">
        <v>3.1</v>
      </c>
      <c r="AR502" s="8">
        <v>0</v>
      </c>
      <c r="AS502" s="8">
        <v>3487</v>
      </c>
      <c r="AT502" s="8">
        <v>19</v>
      </c>
      <c r="AU502" s="8">
        <v>3142</v>
      </c>
      <c r="AV502" s="8">
        <v>47</v>
      </c>
      <c r="AW502" s="8">
        <v>2410</v>
      </c>
      <c r="AX502" s="8">
        <v>70</v>
      </c>
      <c r="AY502" s="8">
        <v>5899</v>
      </c>
      <c r="AZ502" s="8">
        <v>75</v>
      </c>
      <c r="BA502" s="8">
        <v>5.3529945550000004</v>
      </c>
      <c r="BB502" s="8">
        <v>749</v>
      </c>
      <c r="BC502" s="8">
        <v>990</v>
      </c>
      <c r="BE502" s="8">
        <v>3.1642468240000001</v>
      </c>
      <c r="CO502" s="8" t="s">
        <v>532</v>
      </c>
      <c r="CP502" s="8" t="s">
        <v>533</v>
      </c>
      <c r="CQ502" s="8">
        <v>74.997</v>
      </c>
      <c r="CR502" s="8">
        <v>6.0000000000000001E-3</v>
      </c>
      <c r="CS502" s="8">
        <v>61.994</v>
      </c>
      <c r="CT502" s="8">
        <v>2.5999999999999999E-2</v>
      </c>
      <c r="CU502" s="8">
        <v>55.015000000000001</v>
      </c>
      <c r="CV502" s="8">
        <v>1.2999999999999999E-2</v>
      </c>
      <c r="CW502" s="8">
        <v>50.994</v>
      </c>
      <c r="CX502" s="8">
        <v>1.0999999999999999E-2</v>
      </c>
      <c r="CY502" s="8">
        <v>75.05</v>
      </c>
      <c r="CZ502" s="8">
        <v>0.02</v>
      </c>
      <c r="DA502" s="8">
        <v>73.849999999999994</v>
      </c>
      <c r="DB502" s="8">
        <v>0.02</v>
      </c>
      <c r="DC502" s="8">
        <v>74.14</v>
      </c>
      <c r="DD502" s="8">
        <v>0.01</v>
      </c>
      <c r="DE502" s="8">
        <v>0.113</v>
      </c>
      <c r="DF502" s="8">
        <v>3.0000000000000001E-3</v>
      </c>
      <c r="DG502" s="8">
        <v>1.1672</v>
      </c>
      <c r="DH502" s="8">
        <v>1.9E-3</v>
      </c>
      <c r="DI502" s="8">
        <v>3487</v>
      </c>
      <c r="DJ502" s="8">
        <v>19</v>
      </c>
      <c r="DK502" s="8">
        <v>2410</v>
      </c>
      <c r="DL502" s="8">
        <v>70</v>
      </c>
      <c r="DM502" s="8">
        <v>5.3540000000000001</v>
      </c>
      <c r="DN502" s="8">
        <v>7.9000000000000001E-2</v>
      </c>
      <c r="DU502" s="8">
        <v>459.7</v>
      </c>
      <c r="DV502" s="8">
        <v>2</v>
      </c>
      <c r="DW502" s="8">
        <v>459.9</v>
      </c>
      <c r="DX502" s="8">
        <v>2</v>
      </c>
      <c r="DY502" s="8">
        <v>460.3</v>
      </c>
      <c r="DZ502" s="8">
        <v>2</v>
      </c>
      <c r="EA502" s="8">
        <v>3.1</v>
      </c>
      <c r="EB502" s="8">
        <v>0</v>
      </c>
      <c r="EC502" s="8">
        <v>2.8</v>
      </c>
      <c r="ED502" s="8">
        <v>0</v>
      </c>
      <c r="EE502" s="8">
        <v>3.1</v>
      </c>
      <c r="EF502" s="8">
        <v>0</v>
      </c>
      <c r="EG502" s="8">
        <v>1256.0999999999999</v>
      </c>
      <c r="EH502" s="8">
        <v>14.5</v>
      </c>
      <c r="EI502" s="8">
        <v>1133.8</v>
      </c>
      <c r="EJ502" s="8">
        <v>19.3</v>
      </c>
      <c r="EK502" s="8">
        <v>-10</v>
      </c>
      <c r="EL502" s="8">
        <v>0</v>
      </c>
      <c r="EM502" s="8">
        <v>460</v>
      </c>
      <c r="EO502" s="8">
        <v>459</v>
      </c>
      <c r="EQ502" s="8">
        <v>459</v>
      </c>
      <c r="ES502" s="8">
        <v>2.7</v>
      </c>
      <c r="EU502" s="8">
        <v>2.8</v>
      </c>
      <c r="EW502" s="8">
        <v>2.8</v>
      </c>
      <c r="EY502" s="8">
        <v>0.4</v>
      </c>
      <c r="FW502" s="8">
        <v>0.5</v>
      </c>
      <c r="FY502" s="8">
        <v>0</v>
      </c>
      <c r="GA502" s="8">
        <v>0</v>
      </c>
      <c r="GC502" s="8">
        <v>85</v>
      </c>
      <c r="GE502" s="8">
        <v>1075</v>
      </c>
      <c r="GT502" s="8">
        <v>95.98</v>
      </c>
      <c r="GU502" s="8">
        <v>0.03</v>
      </c>
      <c r="GV502" s="8">
        <v>57.8</v>
      </c>
      <c r="GW502" s="8">
        <v>0.02</v>
      </c>
      <c r="GX502" s="8">
        <v>56.81</v>
      </c>
      <c r="GY502" s="8">
        <v>0.02</v>
      </c>
      <c r="GZ502" s="8">
        <v>-0.99</v>
      </c>
      <c r="HA502" s="8">
        <v>0.03</v>
      </c>
      <c r="HB502" s="8">
        <v>95.5</v>
      </c>
      <c r="HC502" s="8">
        <v>0.04</v>
      </c>
      <c r="HD502" s="8">
        <v>59.36</v>
      </c>
      <c r="HE502" s="8">
        <v>0.02</v>
      </c>
      <c r="HF502" s="8">
        <v>56.54</v>
      </c>
      <c r="HG502" s="8">
        <v>0.02</v>
      </c>
      <c r="HH502" s="8">
        <v>-2.81</v>
      </c>
      <c r="HI502" s="8">
        <v>0.02</v>
      </c>
      <c r="HL502" s="8">
        <v>70.569999999999993</v>
      </c>
      <c r="HM502" s="8">
        <v>0.02</v>
      </c>
      <c r="HR502" s="8">
        <v>95.65</v>
      </c>
      <c r="HS502" s="8">
        <v>0.03</v>
      </c>
      <c r="HT502" s="8">
        <v>71.16</v>
      </c>
      <c r="HU502" s="8">
        <v>0.02</v>
      </c>
      <c r="HV502" s="8">
        <v>56.63</v>
      </c>
      <c r="HW502" s="8">
        <v>0.02</v>
      </c>
      <c r="HX502" s="8">
        <v>14.53</v>
      </c>
      <c r="HY502" s="8">
        <v>0.03</v>
      </c>
      <c r="HZ502" s="8">
        <v>95.39</v>
      </c>
      <c r="IA502" s="8">
        <v>0.04</v>
      </c>
      <c r="IB502" s="8">
        <v>60.25</v>
      </c>
      <c r="IC502" s="8">
        <v>0.02</v>
      </c>
      <c r="ID502" s="8">
        <v>56.48</v>
      </c>
      <c r="IE502" s="8">
        <v>0.02</v>
      </c>
      <c r="IF502" s="8">
        <v>3.76</v>
      </c>
      <c r="IG502" s="8">
        <v>0.02</v>
      </c>
      <c r="KB502" s="8">
        <v>96.46</v>
      </c>
      <c r="KC502" s="8">
        <v>0.03</v>
      </c>
      <c r="KD502" s="8">
        <v>60.23</v>
      </c>
      <c r="KE502" s="8">
        <v>0.02</v>
      </c>
      <c r="KF502" s="8">
        <v>57.08</v>
      </c>
      <c r="KG502" s="8">
        <v>0.01</v>
      </c>
      <c r="KH502" s="8">
        <v>3.15</v>
      </c>
      <c r="KI502" s="8">
        <v>0.03</v>
      </c>
      <c r="KJ502" s="8">
        <v>97.1</v>
      </c>
      <c r="KK502" s="8">
        <v>0.03</v>
      </c>
      <c r="KL502" s="8">
        <v>57.43</v>
      </c>
      <c r="KM502" s="8">
        <v>0.02</v>
      </c>
      <c r="KN502" s="8">
        <v>-2.31</v>
      </c>
      <c r="KO502" s="8">
        <v>0.05</v>
      </c>
      <c r="KR502" s="8">
        <v>72.72</v>
      </c>
      <c r="KS502" s="8">
        <v>0.02</v>
      </c>
      <c r="KX502" s="8">
        <v>96.21</v>
      </c>
      <c r="KY502" s="8">
        <v>0.03</v>
      </c>
      <c r="KZ502" s="8">
        <v>56.94</v>
      </c>
      <c r="LA502" s="8">
        <v>0.02</v>
      </c>
      <c r="LB502" s="8">
        <v>13.99</v>
      </c>
      <c r="LC502" s="8">
        <v>0.04</v>
      </c>
      <c r="LD502" s="8">
        <v>96.17</v>
      </c>
      <c r="LE502" s="8">
        <v>0.03</v>
      </c>
      <c r="LF502" s="8">
        <v>60.42</v>
      </c>
      <c r="LG502" s="8">
        <v>0.02</v>
      </c>
      <c r="LH502" s="8">
        <v>56.92</v>
      </c>
      <c r="LI502" s="8">
        <v>0.01</v>
      </c>
      <c r="LJ502" s="8">
        <v>3.5</v>
      </c>
      <c r="LK502" s="8">
        <v>0.02</v>
      </c>
      <c r="LL502" s="8">
        <v>60.85</v>
      </c>
      <c r="LM502" s="8">
        <v>0.03</v>
      </c>
      <c r="MP502" s="8">
        <v>59.38</v>
      </c>
      <c r="MQ502" s="8">
        <v>0.02</v>
      </c>
      <c r="MR502" s="8">
        <v>60.22</v>
      </c>
      <c r="MS502" s="8">
        <v>0.02</v>
      </c>
      <c r="MT502" s="8">
        <v>60.85</v>
      </c>
      <c r="MU502" s="8">
        <v>0.03</v>
      </c>
      <c r="MV502" s="8">
        <v>61.61</v>
      </c>
      <c r="MW502" s="8">
        <v>0.02</v>
      </c>
      <c r="MX502" s="8">
        <v>73.849999999999994</v>
      </c>
      <c r="MY502" s="8">
        <v>0.03</v>
      </c>
      <c r="MZ502" s="8">
        <v>73.63</v>
      </c>
      <c r="NA502" s="8">
        <v>0.03</v>
      </c>
      <c r="NB502" s="8">
        <v>73.459999999999994</v>
      </c>
      <c r="NC502" s="8">
        <v>0.03</v>
      </c>
      <c r="ND502" s="8">
        <v>74.08</v>
      </c>
      <c r="NE502" s="8">
        <v>0.02</v>
      </c>
      <c r="NF502" s="8">
        <v>74.099999999999994</v>
      </c>
      <c r="NG502" s="8">
        <v>0.01</v>
      </c>
      <c r="NJ502" s="8">
        <v>56.86</v>
      </c>
      <c r="NK502" s="8">
        <v>0.03</v>
      </c>
      <c r="NL502" s="8">
        <v>71.02</v>
      </c>
      <c r="NM502" s="8">
        <v>0.03</v>
      </c>
      <c r="NN502" s="8">
        <v>71.87</v>
      </c>
      <c r="NO502" s="8">
        <v>0.02</v>
      </c>
      <c r="NP502" s="8">
        <v>60.35</v>
      </c>
      <c r="NQ502" s="8">
        <v>0.01</v>
      </c>
      <c r="NR502" s="8">
        <v>60.99</v>
      </c>
      <c r="NS502" s="8">
        <v>0.02</v>
      </c>
      <c r="NT502" s="8">
        <v>59.81</v>
      </c>
      <c r="NU502" s="8">
        <v>0.03</v>
      </c>
      <c r="NV502" s="8">
        <v>73.290000000000006</v>
      </c>
      <c r="NW502" s="8">
        <v>0.02</v>
      </c>
      <c r="NX502" s="8">
        <v>72</v>
      </c>
      <c r="NY502" s="8">
        <v>0.02</v>
      </c>
      <c r="NZ502" s="8">
        <v>62.78</v>
      </c>
      <c r="OA502" s="8">
        <v>0.02</v>
      </c>
      <c r="OB502" s="8">
        <v>70.569999999999993</v>
      </c>
      <c r="OC502" s="8">
        <v>0.02</v>
      </c>
      <c r="OD502" s="8">
        <v>72.72</v>
      </c>
      <c r="OE502" s="8">
        <v>0.02</v>
      </c>
      <c r="OF502" s="8">
        <v>55.62</v>
      </c>
      <c r="OG502" s="8">
        <v>0.04</v>
      </c>
      <c r="OH502" s="8">
        <v>58.3</v>
      </c>
      <c r="OI502" s="8">
        <v>0.03</v>
      </c>
      <c r="OJ502" s="8">
        <v>61.04</v>
      </c>
      <c r="OK502" s="8">
        <v>0.02</v>
      </c>
      <c r="OL502" s="8">
        <v>60.69</v>
      </c>
      <c r="OM502" s="8">
        <v>0.03</v>
      </c>
      <c r="ON502" s="8">
        <v>61.73</v>
      </c>
      <c r="OO502" s="8">
        <v>0.02</v>
      </c>
      <c r="OP502" s="8">
        <v>60.22</v>
      </c>
      <c r="OQ502" s="8">
        <v>0.02</v>
      </c>
      <c r="OR502" s="8">
        <v>61.61</v>
      </c>
      <c r="OS502" s="8">
        <v>0.02</v>
      </c>
      <c r="PJ502" s="8">
        <v>57.8</v>
      </c>
      <c r="PK502" s="8">
        <v>0.02</v>
      </c>
      <c r="PL502" s="8">
        <v>59.75</v>
      </c>
      <c r="PM502" s="8">
        <v>0.05</v>
      </c>
      <c r="PN502" s="8">
        <v>59.38</v>
      </c>
      <c r="PO502" s="8">
        <v>0.02</v>
      </c>
      <c r="PP502" s="8">
        <v>60.85</v>
      </c>
      <c r="PQ502" s="8">
        <v>0.03</v>
      </c>
      <c r="QH502" s="8">
        <v>70.930000000000007</v>
      </c>
      <c r="QI502" s="8">
        <v>0.04</v>
      </c>
      <c r="QV502" s="8">
        <v>59.55</v>
      </c>
      <c r="QW502" s="8">
        <v>0.01</v>
      </c>
      <c r="QX502" s="8">
        <v>56.16</v>
      </c>
      <c r="QY502" s="8">
        <v>0.09</v>
      </c>
      <c r="QZ502" s="8">
        <v>55.78</v>
      </c>
      <c r="RA502" s="8">
        <v>0.06</v>
      </c>
      <c r="RB502" s="8">
        <v>75.319999999999993</v>
      </c>
      <c r="RC502" s="8">
        <v>0.02</v>
      </c>
      <c r="RD502" s="8">
        <v>72.91</v>
      </c>
      <c r="RE502" s="8">
        <v>0.04</v>
      </c>
      <c r="RF502" s="8">
        <v>74.760000000000005</v>
      </c>
      <c r="RG502" s="8">
        <v>0.02</v>
      </c>
      <c r="RH502" s="8">
        <v>73.8</v>
      </c>
      <c r="RI502" s="8">
        <v>0.04</v>
      </c>
      <c r="RJ502" s="8">
        <v>75.59</v>
      </c>
      <c r="RK502" s="8">
        <v>0.55000000000000004</v>
      </c>
      <c r="RL502" s="8">
        <v>75.7</v>
      </c>
      <c r="RM502" s="8">
        <v>0.02</v>
      </c>
      <c r="RN502" s="8">
        <v>75.34</v>
      </c>
      <c r="RO502" s="8">
        <v>0.02</v>
      </c>
      <c r="RP502" s="8">
        <v>69.38</v>
      </c>
      <c r="RQ502" s="8">
        <v>0.12</v>
      </c>
      <c r="RR502" s="8">
        <v>71.459999999999994</v>
      </c>
      <c r="RS502" s="8">
        <v>0.06</v>
      </c>
      <c r="RT502" s="8">
        <v>71.41</v>
      </c>
      <c r="RU502" s="8">
        <v>0.04</v>
      </c>
      <c r="RV502" s="8">
        <v>71.92</v>
      </c>
      <c r="RW502" s="8">
        <v>0.09</v>
      </c>
      <c r="RX502" s="8">
        <v>72.28</v>
      </c>
      <c r="RY502" s="8">
        <v>0.08</v>
      </c>
      <c r="RZ502" s="8">
        <v>72.290000000000006</v>
      </c>
      <c r="SA502" s="8">
        <v>0.05</v>
      </c>
      <c r="SB502" s="8">
        <v>72.77</v>
      </c>
      <c r="SC502" s="8">
        <v>0.03</v>
      </c>
      <c r="SD502" s="8">
        <v>73.36</v>
      </c>
      <c r="SE502" s="8">
        <v>0.05</v>
      </c>
      <c r="SF502" s="8">
        <v>73.95</v>
      </c>
      <c r="SG502" s="8">
        <v>0.03</v>
      </c>
      <c r="SH502" s="8">
        <v>73.38</v>
      </c>
      <c r="SI502" s="8">
        <v>0.04</v>
      </c>
      <c r="SJ502" s="8">
        <v>73.83</v>
      </c>
      <c r="SK502" s="8">
        <v>0.04</v>
      </c>
      <c r="SL502" s="8">
        <v>74.78</v>
      </c>
      <c r="SM502" s="8">
        <v>0.02</v>
      </c>
      <c r="SN502" s="8">
        <v>74.790000000000006</v>
      </c>
      <c r="SO502" s="8">
        <v>0.02</v>
      </c>
      <c r="SP502" s="8">
        <v>74.7</v>
      </c>
      <c r="SQ502" s="8">
        <v>0.02</v>
      </c>
      <c r="SR502" s="8">
        <v>74.06</v>
      </c>
      <c r="SS502" s="8">
        <v>0.16</v>
      </c>
      <c r="ST502" s="8">
        <v>74.86</v>
      </c>
      <c r="SU502" s="8">
        <v>0.02</v>
      </c>
      <c r="SV502" s="8">
        <v>74.599999999999994</v>
      </c>
      <c r="SW502" s="8">
        <v>0.03</v>
      </c>
      <c r="SX502" s="8">
        <v>69.73</v>
      </c>
      <c r="SY502" s="8">
        <v>0.12</v>
      </c>
      <c r="SZ502" s="8">
        <v>69.489999999999995</v>
      </c>
      <c r="TA502" s="8">
        <v>0.09</v>
      </c>
      <c r="TD502" s="8">
        <v>73.31</v>
      </c>
      <c r="TE502" s="8">
        <v>0.05</v>
      </c>
      <c r="TF502" s="8">
        <v>75.62</v>
      </c>
      <c r="TG502" s="8">
        <v>0.02</v>
      </c>
      <c r="TH502" s="8">
        <v>75.5</v>
      </c>
      <c r="TI502" s="8">
        <v>0.03</v>
      </c>
      <c r="TJ502" s="8">
        <v>74.83</v>
      </c>
      <c r="TK502" s="8">
        <v>0.03</v>
      </c>
      <c r="TL502" s="8">
        <v>73.209999999999994</v>
      </c>
      <c r="TN502" s="8">
        <v>74.989999999999995</v>
      </c>
      <c r="TO502" s="8">
        <v>0.02</v>
      </c>
      <c r="TP502" s="8">
        <v>67.959999999999994</v>
      </c>
      <c r="TQ502" s="8">
        <v>0.15</v>
      </c>
      <c r="TT502" s="8">
        <v>71.39</v>
      </c>
      <c r="TU502" s="8">
        <v>0.09</v>
      </c>
      <c r="TV502" s="8">
        <v>74.08</v>
      </c>
      <c r="TW502" s="8">
        <v>0.04</v>
      </c>
      <c r="TX502" s="8">
        <v>74.819999999999993</v>
      </c>
      <c r="TY502" s="8">
        <v>0.02</v>
      </c>
      <c r="WJ502" s="7" t="s">
        <v>3405</v>
      </c>
      <c r="WK502" s="8">
        <v>74.997</v>
      </c>
      <c r="WL502" s="8">
        <v>6.0000000000000001E-3</v>
      </c>
      <c r="WM502" s="8">
        <v>61.994</v>
      </c>
      <c r="WN502" s="8">
        <v>2.5999999999999999E-2</v>
      </c>
      <c r="WO502" s="8">
        <v>73.668000000000006</v>
      </c>
      <c r="WP502" s="8">
        <v>7.0000000000000001E-3</v>
      </c>
      <c r="WQ502" s="8">
        <v>61.215000000000003</v>
      </c>
      <c r="WR502" s="8">
        <v>2.1999999999999999E-2</v>
      </c>
      <c r="WS502" s="8">
        <v>55.015000000000001</v>
      </c>
      <c r="WT502" s="8">
        <v>1.2999999999999999E-2</v>
      </c>
      <c r="WU502" s="8">
        <v>50.994</v>
      </c>
      <c r="WV502" s="8">
        <v>1.0999999999999999E-2</v>
      </c>
      <c r="WW502" s="8">
        <v>2398.6999999999998</v>
      </c>
      <c r="WX502" s="8">
        <v>2</v>
      </c>
      <c r="WY502" s="8">
        <v>2314.5</v>
      </c>
      <c r="WZ502" s="8">
        <v>1.9</v>
      </c>
      <c r="XA502" s="8">
        <v>0.42199999999999999</v>
      </c>
      <c r="XB502" s="8">
        <v>2E-3</v>
      </c>
      <c r="XC502" s="8">
        <v>-0.182</v>
      </c>
      <c r="XD502" s="8">
        <v>1E-3</v>
      </c>
      <c r="XE502" s="8">
        <v>0.113</v>
      </c>
      <c r="XF502" s="8">
        <v>3.0000000000000001E-3</v>
      </c>
      <c r="XG502" s="8">
        <v>1.1672</v>
      </c>
      <c r="XH502" s="8">
        <v>1.9E-3</v>
      </c>
      <c r="XI502" s="8">
        <v>29.547000000000001</v>
      </c>
      <c r="XJ502" s="8">
        <v>1E-3</v>
      </c>
      <c r="XK502" s="8">
        <v>1102</v>
      </c>
      <c r="XL502" s="8">
        <v>8</v>
      </c>
      <c r="XM502" s="8">
        <v>990</v>
      </c>
      <c r="XO502" s="1">
        <v>7.9571614453004501E-3</v>
      </c>
      <c r="XP502" s="2">
        <v>18.416850165147892</v>
      </c>
      <c r="XQ502" s="4">
        <v>13.03</v>
      </c>
      <c r="XR502" s="4">
        <v>0.182</v>
      </c>
      <c r="XS502" s="45">
        <f t="shared" si="386"/>
        <v>1.1684780404185391</v>
      </c>
      <c r="XT502" s="9">
        <f t="shared" si="374"/>
        <v>10649.070429249801</v>
      </c>
      <c r="XU502" s="46">
        <f t="shared" si="375"/>
        <v>114.74525574803148</v>
      </c>
      <c r="XV502" s="9">
        <f t="shared" si="385"/>
        <v>18.41672953765806</v>
      </c>
      <c r="XW502" s="9">
        <f t="shared" si="376"/>
        <v>84.8056982045794</v>
      </c>
      <c r="XX502" s="9">
        <f t="shared" si="377"/>
        <v>10564.264731045221</v>
      </c>
      <c r="XY502" s="15">
        <f t="shared" si="378"/>
        <v>8.763021610924451E-3</v>
      </c>
      <c r="XZ502" s="9">
        <f t="shared" si="379"/>
        <v>27.549958872744096</v>
      </c>
      <c r="YA502" s="9">
        <f t="shared" si="380"/>
        <v>72.499521959581472</v>
      </c>
      <c r="YB502" s="10">
        <v>13.029829311632446</v>
      </c>
      <c r="YC502" s="10">
        <v>13.514982453744455</v>
      </c>
      <c r="YD502" s="3">
        <v>6.9746301133336514E-3</v>
      </c>
      <c r="YE502" s="9">
        <v>20.774049468651167</v>
      </c>
      <c r="YF502" s="15">
        <v>8.7773781036362096E-3</v>
      </c>
      <c r="YG502" s="9">
        <v>27.604353167341468</v>
      </c>
      <c r="YH502" s="15">
        <v>8.581808789948013E-3</v>
      </c>
      <c r="YI502" s="9">
        <v>27.066318008467267</v>
      </c>
      <c r="YJ502" s="9">
        <f t="shared" si="381"/>
        <v>74.838388003709213</v>
      </c>
      <c r="YK502" s="9">
        <f t="shared" si="382"/>
        <v>61.91533161294592</v>
      </c>
      <c r="YL502" s="9">
        <f t="shared" si="383"/>
        <v>26.781430999894368</v>
      </c>
      <c r="YM502" s="9"/>
      <c r="YN502" s="9"/>
      <c r="YO502" s="9"/>
      <c r="YP502" s="14"/>
      <c r="YQ502" s="9"/>
      <c r="YR502" s="9"/>
      <c r="YS502" s="10"/>
      <c r="YT502" s="15"/>
      <c r="YU502" s="16"/>
      <c r="YV502" s="16"/>
      <c r="YW502" s="47"/>
      <c r="YX502" s="5"/>
      <c r="YY502" s="5"/>
      <c r="YZ502" s="5"/>
      <c r="ZA502" s="5"/>
      <c r="ZB502" s="5"/>
      <c r="ZC502" s="6"/>
    </row>
    <row r="503" spans="1:679" s="8" customFormat="1" x14ac:dyDescent="0.25">
      <c r="A503" s="8">
        <v>2</v>
      </c>
      <c r="B503" s="8" t="s">
        <v>542</v>
      </c>
      <c r="C503" s="8" t="s">
        <v>543</v>
      </c>
      <c r="D503" s="8" t="s">
        <v>542</v>
      </c>
      <c r="E503" s="8" t="s">
        <v>3324</v>
      </c>
      <c r="F503" s="8" t="s">
        <v>3323</v>
      </c>
      <c r="G503" s="8" t="s">
        <v>3323</v>
      </c>
      <c r="H503" s="8" t="s">
        <v>3309</v>
      </c>
      <c r="I503" s="8" t="s">
        <v>3310</v>
      </c>
      <c r="J503" s="8" t="s">
        <v>3310</v>
      </c>
      <c r="K503" s="8">
        <v>725</v>
      </c>
      <c r="L503" s="8">
        <v>7.25</v>
      </c>
      <c r="N503" s="7">
        <v>0</v>
      </c>
      <c r="O503" s="7">
        <v>0</v>
      </c>
      <c r="P503" s="8" t="s">
        <v>3369</v>
      </c>
      <c r="Q503" s="8" t="s">
        <v>505</v>
      </c>
      <c r="R503" s="8" t="s">
        <v>544</v>
      </c>
      <c r="S503" s="8" t="s">
        <v>119</v>
      </c>
      <c r="T503" s="8" t="s">
        <v>120</v>
      </c>
      <c r="U503" s="8" t="s">
        <v>121</v>
      </c>
      <c r="V503" s="8" t="s">
        <v>3378</v>
      </c>
      <c r="W503" s="8" t="s">
        <v>3382</v>
      </c>
      <c r="X503" s="8" t="s">
        <v>3388</v>
      </c>
      <c r="Y503" s="8" t="s">
        <v>3388</v>
      </c>
      <c r="Z503" s="8" t="s">
        <v>122</v>
      </c>
      <c r="AA503" s="8" t="s">
        <v>123</v>
      </c>
      <c r="AB503" s="8" t="s">
        <v>124</v>
      </c>
      <c r="AC503" s="8" t="s">
        <v>125</v>
      </c>
      <c r="AD503" s="8" t="s">
        <v>126</v>
      </c>
      <c r="AE503" s="8" t="s">
        <v>3393</v>
      </c>
      <c r="AF503" s="8" t="s">
        <v>127</v>
      </c>
      <c r="AG503" s="8">
        <v>75</v>
      </c>
      <c r="AH503" s="8">
        <v>62</v>
      </c>
      <c r="AI503" s="8">
        <v>55</v>
      </c>
      <c r="AJ503" s="8">
        <v>51</v>
      </c>
      <c r="AK503" s="8">
        <v>6.4</v>
      </c>
      <c r="AL503" s="8">
        <v>6.2</v>
      </c>
      <c r="AM503" s="8">
        <v>6.4</v>
      </c>
      <c r="AN503" s="8">
        <v>6.2</v>
      </c>
      <c r="AO503" s="8">
        <v>460.3</v>
      </c>
      <c r="AP503" s="8">
        <v>0</v>
      </c>
      <c r="AQ503" s="8">
        <v>3.2</v>
      </c>
      <c r="AR503" s="8">
        <v>0</v>
      </c>
      <c r="AS503" s="8">
        <v>35784</v>
      </c>
      <c r="AT503" s="8">
        <v>59</v>
      </c>
      <c r="AU503" s="8">
        <v>35405</v>
      </c>
      <c r="AV503" s="8">
        <v>270</v>
      </c>
      <c r="AW503" s="8">
        <v>17140</v>
      </c>
      <c r="AX503" s="8">
        <v>199</v>
      </c>
      <c r="AY503" s="8">
        <v>52940</v>
      </c>
      <c r="AZ503" s="8">
        <v>202</v>
      </c>
      <c r="BA503" s="8">
        <v>48.747697973999998</v>
      </c>
      <c r="BB503" s="8">
        <v>748</v>
      </c>
      <c r="BC503" s="8">
        <v>1000</v>
      </c>
      <c r="BE503" s="8">
        <v>32.950276242999998</v>
      </c>
      <c r="CO503" s="8" t="s">
        <v>545</v>
      </c>
      <c r="CP503" s="8" t="s">
        <v>546</v>
      </c>
      <c r="CQ503" s="8">
        <v>74.983000000000004</v>
      </c>
      <c r="CR503" s="8">
        <v>1.4999999999999999E-2</v>
      </c>
      <c r="CS503" s="8">
        <v>62.006</v>
      </c>
      <c r="CT503" s="8">
        <v>0.03</v>
      </c>
      <c r="CU503" s="8">
        <v>55.000999999999998</v>
      </c>
      <c r="CV503" s="8">
        <v>0.01</v>
      </c>
      <c r="CW503" s="8">
        <v>50.993000000000002</v>
      </c>
      <c r="CX503" s="8">
        <v>1.4999999999999999E-2</v>
      </c>
      <c r="CY503" s="8">
        <v>75.02</v>
      </c>
      <c r="CZ503" s="8">
        <v>0.11</v>
      </c>
      <c r="DA503" s="8">
        <v>61.7</v>
      </c>
      <c r="DB503" s="8">
        <v>7.0000000000000007E-2</v>
      </c>
      <c r="DC503" s="8">
        <v>64.67</v>
      </c>
      <c r="DD503" s="8">
        <v>0.01</v>
      </c>
      <c r="DE503" s="8">
        <v>9.6000000000000002E-2</v>
      </c>
      <c r="DF503" s="8">
        <v>3.0000000000000001E-3</v>
      </c>
      <c r="DG503" s="8">
        <v>1.1863999999999999</v>
      </c>
      <c r="DH503" s="8">
        <v>2E-3</v>
      </c>
      <c r="DI503" s="8">
        <v>35784</v>
      </c>
      <c r="DJ503" s="8">
        <v>59</v>
      </c>
      <c r="DK503" s="8">
        <v>17140</v>
      </c>
      <c r="DL503" s="8">
        <v>199</v>
      </c>
      <c r="DM503" s="8">
        <v>48.743000000000002</v>
      </c>
      <c r="DN503" s="8">
        <v>0.44500000000000001</v>
      </c>
      <c r="DU503" s="8">
        <v>460.3</v>
      </c>
      <c r="DV503" s="8">
        <v>2.1</v>
      </c>
      <c r="DW503" s="8">
        <v>460.2</v>
      </c>
      <c r="DX503" s="8">
        <v>2.1</v>
      </c>
      <c r="DY503" s="8">
        <v>459.9</v>
      </c>
      <c r="DZ503" s="8">
        <v>2.1</v>
      </c>
      <c r="EA503" s="8">
        <v>3.2</v>
      </c>
      <c r="EB503" s="8">
        <v>0</v>
      </c>
      <c r="EC503" s="8">
        <v>2.8</v>
      </c>
      <c r="ED503" s="8">
        <v>0</v>
      </c>
      <c r="EE503" s="8">
        <v>3.1</v>
      </c>
      <c r="EF503" s="8">
        <v>0</v>
      </c>
      <c r="EG503" s="8">
        <v>1264.5999999999999</v>
      </c>
      <c r="EH503" s="8">
        <v>15.4</v>
      </c>
      <c r="EI503" s="8">
        <v>1122.0999999999999</v>
      </c>
      <c r="EJ503" s="8">
        <v>20.399999999999999</v>
      </c>
      <c r="EK503" s="8">
        <v>-10</v>
      </c>
      <c r="EL503" s="8">
        <v>0</v>
      </c>
      <c r="EM503" s="8">
        <v>460</v>
      </c>
      <c r="EO503" s="8">
        <v>460</v>
      </c>
      <c r="EQ503" s="8">
        <v>460</v>
      </c>
      <c r="ES503" s="8">
        <v>2.7</v>
      </c>
      <c r="EU503" s="8">
        <v>2.8</v>
      </c>
      <c r="EW503" s="8">
        <v>2.8</v>
      </c>
      <c r="EY503" s="8">
        <v>0.4</v>
      </c>
      <c r="FW503" s="8">
        <v>0.5</v>
      </c>
      <c r="FY503" s="8">
        <v>0</v>
      </c>
      <c r="GA503" s="8">
        <v>0</v>
      </c>
      <c r="GC503" s="8">
        <v>85</v>
      </c>
      <c r="GE503" s="8">
        <v>1085</v>
      </c>
      <c r="GT503" s="8">
        <v>97.83</v>
      </c>
      <c r="GU503" s="8">
        <v>0.09</v>
      </c>
      <c r="GV503" s="8">
        <v>60.16</v>
      </c>
      <c r="GW503" s="8">
        <v>7.0000000000000007E-2</v>
      </c>
      <c r="GX503" s="8">
        <v>57.82</v>
      </c>
      <c r="GY503" s="8">
        <v>0.04</v>
      </c>
      <c r="GZ503" s="8">
        <v>-2.34</v>
      </c>
      <c r="HA503" s="8">
        <v>0.1</v>
      </c>
      <c r="HB503" s="8">
        <v>96.9</v>
      </c>
      <c r="HC503" s="8">
        <v>7.0000000000000007E-2</v>
      </c>
      <c r="HD503" s="8">
        <v>58.53</v>
      </c>
      <c r="HE503" s="8">
        <v>0.05</v>
      </c>
      <c r="HF503" s="8">
        <v>57.31</v>
      </c>
      <c r="HG503" s="8">
        <v>0.04</v>
      </c>
      <c r="HH503" s="8">
        <v>-1.22</v>
      </c>
      <c r="HI503" s="8">
        <v>0.04</v>
      </c>
      <c r="HL503" s="8">
        <v>63.01</v>
      </c>
      <c r="HM503" s="8">
        <v>0.03</v>
      </c>
      <c r="HR503" s="8">
        <v>96.77</v>
      </c>
      <c r="HS503" s="8">
        <v>0.06</v>
      </c>
      <c r="HT503" s="8">
        <v>60.71</v>
      </c>
      <c r="HU503" s="8">
        <v>0.05</v>
      </c>
      <c r="HV503" s="8">
        <v>57.24</v>
      </c>
      <c r="HW503" s="8">
        <v>0.03</v>
      </c>
      <c r="HX503" s="8">
        <v>3.47</v>
      </c>
      <c r="HY503" s="8">
        <v>0.06</v>
      </c>
      <c r="HZ503" s="8">
        <v>96.48</v>
      </c>
      <c r="IA503" s="8">
        <v>7.0000000000000007E-2</v>
      </c>
      <c r="IB503" s="8">
        <v>65.56</v>
      </c>
      <c r="IC503" s="8">
        <v>0.04</v>
      </c>
      <c r="ID503" s="8">
        <v>57.07</v>
      </c>
      <c r="IE503" s="8">
        <v>0.04</v>
      </c>
      <c r="IF503" s="8">
        <v>8.48</v>
      </c>
      <c r="IG503" s="8">
        <v>0.04</v>
      </c>
      <c r="KB503" s="8">
        <v>98.03</v>
      </c>
      <c r="KC503" s="8">
        <v>0.04</v>
      </c>
      <c r="KD503" s="8">
        <v>56.96</v>
      </c>
      <c r="KE503" s="8">
        <v>0.05</v>
      </c>
      <c r="KF503" s="8">
        <v>57.93</v>
      </c>
      <c r="KG503" s="8">
        <v>0.02</v>
      </c>
      <c r="KH503" s="8">
        <v>-0.97</v>
      </c>
      <c r="KI503" s="8">
        <v>0.04</v>
      </c>
      <c r="KJ503" s="8">
        <v>98.19</v>
      </c>
      <c r="KK503" s="8">
        <v>0.05</v>
      </c>
      <c r="KL503" s="8">
        <v>58.02</v>
      </c>
      <c r="KM503" s="8">
        <v>0.03</v>
      </c>
      <c r="KN503" s="8">
        <v>-1.36</v>
      </c>
      <c r="KO503" s="8">
        <v>0.11</v>
      </c>
      <c r="KR503" s="8">
        <v>60.39</v>
      </c>
      <c r="KS503" s="8">
        <v>0.08</v>
      </c>
      <c r="KX503" s="8">
        <v>95.48</v>
      </c>
      <c r="KY503" s="8">
        <v>0.09</v>
      </c>
      <c r="KZ503" s="8">
        <v>56.52</v>
      </c>
      <c r="LA503" s="8">
        <v>0.05</v>
      </c>
      <c r="LB503" s="8">
        <v>3.03</v>
      </c>
      <c r="LC503" s="8">
        <v>0.08</v>
      </c>
      <c r="LD503" s="8">
        <v>95.99</v>
      </c>
      <c r="LE503" s="8">
        <v>0.1</v>
      </c>
      <c r="LF503" s="8">
        <v>63.41</v>
      </c>
      <c r="LG503" s="8">
        <v>0.05</v>
      </c>
      <c r="LH503" s="8">
        <v>56.8</v>
      </c>
      <c r="LI503" s="8">
        <v>0.06</v>
      </c>
      <c r="LJ503" s="8">
        <v>6.6</v>
      </c>
      <c r="LK503" s="8">
        <v>0.08</v>
      </c>
      <c r="LL503" s="8">
        <v>59.36</v>
      </c>
      <c r="LM503" s="8">
        <v>0.14000000000000001</v>
      </c>
      <c r="MP503" s="8">
        <v>60.6</v>
      </c>
      <c r="MQ503" s="8">
        <v>0.06</v>
      </c>
      <c r="MR503" s="8">
        <v>61.19</v>
      </c>
      <c r="MS503" s="8">
        <v>0.04</v>
      </c>
      <c r="MT503" s="8">
        <v>59.36</v>
      </c>
      <c r="MU503" s="8">
        <v>0.14000000000000001</v>
      </c>
      <c r="MV503" s="8">
        <v>61.19</v>
      </c>
      <c r="MW503" s="8">
        <v>0.08</v>
      </c>
      <c r="MX503" s="8">
        <v>61.73</v>
      </c>
      <c r="MY503" s="8">
        <v>7.0000000000000007E-2</v>
      </c>
      <c r="MZ503" s="8">
        <v>61.51</v>
      </c>
      <c r="NA503" s="8">
        <v>0.05</v>
      </c>
      <c r="NB503" s="8">
        <v>61.22</v>
      </c>
      <c r="NC503" s="8">
        <v>0.05</v>
      </c>
      <c r="ND503" s="8">
        <v>61.78</v>
      </c>
      <c r="NE503" s="8">
        <v>0.04</v>
      </c>
      <c r="NF503" s="8">
        <v>61.63</v>
      </c>
      <c r="NG503" s="8">
        <v>0.04</v>
      </c>
      <c r="NJ503" s="8">
        <v>59.85</v>
      </c>
      <c r="NK503" s="8">
        <v>0.04</v>
      </c>
      <c r="NL503" s="8">
        <v>62.92</v>
      </c>
      <c r="NM503" s="8">
        <v>0.06</v>
      </c>
      <c r="NN503" s="8">
        <v>61.54</v>
      </c>
      <c r="NO503" s="8">
        <v>0.05</v>
      </c>
      <c r="NP503" s="8">
        <v>65.14</v>
      </c>
      <c r="NQ503" s="8">
        <v>0.04</v>
      </c>
      <c r="NR503" s="8">
        <v>57.65</v>
      </c>
      <c r="NS503" s="8">
        <v>7.0000000000000007E-2</v>
      </c>
      <c r="NT503" s="8">
        <v>59.13</v>
      </c>
      <c r="NU503" s="8">
        <v>0.15</v>
      </c>
      <c r="NV503" s="8">
        <v>61.02</v>
      </c>
      <c r="NW503" s="8">
        <v>0.06</v>
      </c>
      <c r="NX503" s="8">
        <v>60.86</v>
      </c>
      <c r="NY503" s="8">
        <v>0.03</v>
      </c>
      <c r="NZ503" s="8">
        <v>65</v>
      </c>
      <c r="OA503" s="8">
        <v>0.04</v>
      </c>
      <c r="OB503" s="8">
        <v>63.01</v>
      </c>
      <c r="OC503" s="8">
        <v>0.03</v>
      </c>
      <c r="OD503" s="8">
        <v>60.39</v>
      </c>
      <c r="OE503" s="8">
        <v>0.08</v>
      </c>
      <c r="OF503" s="8">
        <v>55.04</v>
      </c>
      <c r="OG503" s="8">
        <v>0.11</v>
      </c>
      <c r="OH503" s="8">
        <v>62.11</v>
      </c>
      <c r="OI503" s="8">
        <v>0.02</v>
      </c>
      <c r="OJ503" s="8">
        <v>62.18</v>
      </c>
      <c r="OK503" s="8">
        <v>0.03</v>
      </c>
      <c r="OL503" s="8">
        <v>59.66</v>
      </c>
      <c r="OM503" s="8">
        <v>0.09</v>
      </c>
      <c r="ON503" s="8">
        <v>60.05</v>
      </c>
      <c r="OO503" s="8">
        <v>0.05</v>
      </c>
      <c r="OP503" s="8">
        <v>61.19</v>
      </c>
      <c r="OQ503" s="8">
        <v>0.04</v>
      </c>
      <c r="OR503" s="8">
        <v>61.19</v>
      </c>
      <c r="OS503" s="8">
        <v>0.08</v>
      </c>
      <c r="PJ503" s="8">
        <v>60.16</v>
      </c>
      <c r="PK503" s="8">
        <v>7.0000000000000007E-2</v>
      </c>
      <c r="PL503" s="8">
        <v>59.38</v>
      </c>
      <c r="PM503" s="8">
        <v>0.13</v>
      </c>
      <c r="PN503" s="8">
        <v>60.6</v>
      </c>
      <c r="PO503" s="8">
        <v>0.06</v>
      </c>
      <c r="PP503" s="8">
        <v>59.36</v>
      </c>
      <c r="PQ503" s="8">
        <v>0.14000000000000001</v>
      </c>
      <c r="QH503" s="8">
        <v>59.55</v>
      </c>
      <c r="QI503" s="8">
        <v>0.06</v>
      </c>
      <c r="QV503" s="8">
        <v>58.59</v>
      </c>
      <c r="QW503" s="8">
        <v>0.04</v>
      </c>
      <c r="QX503" s="8">
        <v>58.58</v>
      </c>
      <c r="QY503" s="8">
        <v>0.22</v>
      </c>
      <c r="QZ503" s="8">
        <v>56.65</v>
      </c>
      <c r="RA503" s="8">
        <v>0.08</v>
      </c>
      <c r="RB503" s="8">
        <v>75.319999999999993</v>
      </c>
      <c r="RC503" s="8">
        <v>0.04</v>
      </c>
      <c r="RD503" s="8">
        <v>74.7</v>
      </c>
      <c r="RE503" s="8">
        <v>0.05</v>
      </c>
      <c r="RF503" s="8">
        <v>74.989999999999995</v>
      </c>
      <c r="RG503" s="8">
        <v>0.06</v>
      </c>
      <c r="RH503" s="8">
        <v>75.77</v>
      </c>
      <c r="RI503" s="8">
        <v>0.06</v>
      </c>
      <c r="RJ503" s="8">
        <v>75.760000000000005</v>
      </c>
      <c r="RK503" s="8">
        <v>0.06</v>
      </c>
      <c r="RL503" s="8">
        <v>75.77</v>
      </c>
      <c r="RM503" s="8">
        <v>0.06</v>
      </c>
      <c r="RN503" s="8">
        <v>75.540000000000006</v>
      </c>
      <c r="RO503" s="8">
        <v>0.06</v>
      </c>
      <c r="RP503" s="8">
        <v>55.08</v>
      </c>
      <c r="RQ503" s="8">
        <v>7.0000000000000007E-2</v>
      </c>
      <c r="RR503" s="8">
        <v>58.01</v>
      </c>
      <c r="RS503" s="8">
        <v>0.14000000000000001</v>
      </c>
      <c r="RT503" s="8">
        <v>58.85</v>
      </c>
      <c r="RU503" s="8">
        <v>0.16</v>
      </c>
      <c r="RV503" s="8">
        <v>55.05</v>
      </c>
      <c r="RW503" s="8">
        <v>0.13</v>
      </c>
      <c r="RX503" s="8">
        <v>58.46</v>
      </c>
      <c r="RY503" s="8">
        <v>0.13</v>
      </c>
      <c r="RZ503" s="8">
        <v>61.39</v>
      </c>
      <c r="SA503" s="8">
        <v>0.26</v>
      </c>
      <c r="SB503" s="8">
        <v>57.94</v>
      </c>
      <c r="SC503" s="8">
        <v>0.24</v>
      </c>
      <c r="SD503" s="8">
        <v>60.54</v>
      </c>
      <c r="SE503" s="8">
        <v>0.28000000000000003</v>
      </c>
      <c r="SF503" s="8">
        <v>61.38</v>
      </c>
      <c r="SG503" s="8">
        <v>0.17</v>
      </c>
      <c r="SH503" s="8">
        <v>62.25</v>
      </c>
      <c r="SI503" s="8">
        <v>0.24</v>
      </c>
      <c r="SJ503" s="8">
        <v>59.71</v>
      </c>
      <c r="SK503" s="8">
        <v>0.16</v>
      </c>
      <c r="SL503" s="8">
        <v>59.17</v>
      </c>
      <c r="SM503" s="8">
        <v>0.15</v>
      </c>
      <c r="SN503" s="8">
        <v>62.88</v>
      </c>
      <c r="SO503" s="8">
        <v>0.11</v>
      </c>
      <c r="SP503" s="8">
        <v>62.7</v>
      </c>
      <c r="SQ503" s="8">
        <v>0.16</v>
      </c>
      <c r="SR503" s="8">
        <v>61.49</v>
      </c>
      <c r="SS503" s="8">
        <v>0.19</v>
      </c>
      <c r="ST503" s="8">
        <v>64.540000000000006</v>
      </c>
      <c r="SU503" s="8">
        <v>0.17</v>
      </c>
      <c r="SV503" s="8">
        <v>65.23</v>
      </c>
      <c r="SW503" s="8">
        <v>0.14000000000000001</v>
      </c>
      <c r="SX503" s="8">
        <v>65.02</v>
      </c>
      <c r="SY503" s="8">
        <v>0.14000000000000001</v>
      </c>
      <c r="SZ503" s="8">
        <v>66.92</v>
      </c>
      <c r="TA503" s="8">
        <v>0.16</v>
      </c>
      <c r="TD503" s="8">
        <v>75.14</v>
      </c>
      <c r="TE503" s="8">
        <v>0.06</v>
      </c>
      <c r="TF503" s="8">
        <v>75.7</v>
      </c>
      <c r="TG503" s="8">
        <v>0.05</v>
      </c>
      <c r="TH503" s="8">
        <v>75.61</v>
      </c>
      <c r="TI503" s="8">
        <v>0.06</v>
      </c>
      <c r="TJ503" s="8">
        <v>75.41</v>
      </c>
      <c r="TK503" s="8">
        <v>0.06</v>
      </c>
      <c r="TL503" s="8">
        <v>74.89</v>
      </c>
      <c r="TN503" s="8">
        <v>75.06</v>
      </c>
      <c r="TO503" s="8">
        <v>0.05</v>
      </c>
      <c r="TP503" s="8">
        <v>54.97</v>
      </c>
      <c r="TQ503" s="8">
        <v>0.13</v>
      </c>
      <c r="TT503" s="8">
        <v>55.83</v>
      </c>
      <c r="TU503" s="8">
        <v>0.12</v>
      </c>
      <c r="TV503" s="8">
        <v>58.43</v>
      </c>
      <c r="TW503" s="8">
        <v>0.16</v>
      </c>
      <c r="TX503" s="8">
        <v>62.3</v>
      </c>
      <c r="TY503" s="8">
        <v>0.15</v>
      </c>
      <c r="WJ503" s="7" t="s">
        <v>3405</v>
      </c>
      <c r="WK503" s="8">
        <v>74.983000000000004</v>
      </c>
      <c r="WL503" s="8">
        <v>1.4999999999999999E-2</v>
      </c>
      <c r="WM503" s="8">
        <v>62.006</v>
      </c>
      <c r="WN503" s="8">
        <v>0.03</v>
      </c>
      <c r="WO503" s="8">
        <v>61.52</v>
      </c>
      <c r="WP503" s="8">
        <v>8.9999999999999993E-3</v>
      </c>
      <c r="WQ503" s="8">
        <v>54.508000000000003</v>
      </c>
      <c r="WR503" s="8">
        <v>3.2000000000000001E-2</v>
      </c>
      <c r="WS503" s="8">
        <v>55.000999999999998</v>
      </c>
      <c r="WT503" s="8">
        <v>0.01</v>
      </c>
      <c r="WU503" s="8">
        <v>50.993000000000002</v>
      </c>
      <c r="WV503" s="8">
        <v>1.4999999999999999E-2</v>
      </c>
      <c r="WW503" s="8">
        <v>2399.5</v>
      </c>
      <c r="WX503" s="8">
        <v>2</v>
      </c>
      <c r="WY503" s="8">
        <v>2355.9</v>
      </c>
      <c r="WZ503" s="8">
        <v>2</v>
      </c>
      <c r="XA503" s="8">
        <v>0.30499999999999999</v>
      </c>
      <c r="XB503" s="8">
        <v>3.0000000000000001E-3</v>
      </c>
      <c r="XC503" s="8">
        <v>-4.4999999999999998E-2</v>
      </c>
      <c r="XD503" s="8">
        <v>1E-3</v>
      </c>
      <c r="XE503" s="8">
        <v>9.6000000000000002E-2</v>
      </c>
      <c r="XF503" s="8">
        <v>3.0000000000000001E-3</v>
      </c>
      <c r="XG503" s="8">
        <v>1.1863999999999999</v>
      </c>
      <c r="XH503" s="8">
        <v>2E-3</v>
      </c>
      <c r="XI503" s="8">
        <v>29.474</v>
      </c>
      <c r="XJ503" s="8">
        <v>1E-3</v>
      </c>
      <c r="XK503" s="8">
        <v>1086</v>
      </c>
      <c r="XL503" s="8">
        <v>9</v>
      </c>
      <c r="XM503" s="8">
        <v>1000</v>
      </c>
      <c r="XO503" s="1">
        <v>0.61420278250425375</v>
      </c>
      <c r="XP503" s="2">
        <v>1447.0003353017714</v>
      </c>
      <c r="XQ503" s="4">
        <v>13.029</v>
      </c>
      <c r="XR503" s="4">
        <v>4.4999999999999998E-2</v>
      </c>
      <c r="XS503" s="45">
        <f t="shared" si="386"/>
        <v>1.1932218126219947</v>
      </c>
      <c r="XT503" s="9">
        <f t="shared" si="374"/>
        <v>10908.75193440259</v>
      </c>
      <c r="XU503" s="46">
        <f t="shared" si="375"/>
        <v>84.415421574803148</v>
      </c>
      <c r="XV503" s="9">
        <f t="shared" si="385"/>
        <v>1447.0278968338866</v>
      </c>
      <c r="XW503" s="9">
        <f t="shared" si="376"/>
        <v>6663.4712148036861</v>
      </c>
      <c r="XX503" s="9">
        <f t="shared" si="377"/>
        <v>4245.2807195989035</v>
      </c>
      <c r="XY503" s="15">
        <f t="shared" si="378"/>
        <v>7.6822444062594293E-3</v>
      </c>
      <c r="XZ503" s="9">
        <f t="shared" si="379"/>
        <v>23.43534951582178</v>
      </c>
      <c r="YA503" s="9">
        <f t="shared" si="380"/>
        <v>60.326778187378011</v>
      </c>
      <c r="YB503" s="10">
        <v>13.029496340758346</v>
      </c>
      <c r="YC503" s="10">
        <v>13.19766008666549</v>
      </c>
      <c r="YD503" s="3">
        <v>6.9773889315622433E-3</v>
      </c>
      <c r="YE503" s="9">
        <v>20.773640592056974</v>
      </c>
      <c r="YF503" s="15">
        <v>8.7885986090706029E-3</v>
      </c>
      <c r="YG503" s="9">
        <v>27.613217121563661</v>
      </c>
      <c r="YH503" s="15">
        <v>7.3746931798620739E-3</v>
      </c>
      <c r="YI503" s="9">
        <v>22.790788323078413</v>
      </c>
      <c r="YJ503" s="9">
        <f t="shared" si="381"/>
        <v>62.792944620263277</v>
      </c>
      <c r="YK503" s="9">
        <f t="shared" si="382"/>
        <v>55.566496717779117</v>
      </c>
      <c r="YL503" s="9">
        <f t="shared" si="383"/>
        <v>22.500508045774094</v>
      </c>
      <c r="YM503" s="9"/>
      <c r="YN503" s="9"/>
      <c r="YO503" s="9"/>
      <c r="YP503" s="14"/>
      <c r="YQ503" s="9"/>
      <c r="YR503" s="9"/>
      <c r="YS503" s="10"/>
      <c r="YT503" s="15"/>
      <c r="YU503" s="16"/>
      <c r="YV503" s="16"/>
      <c r="YW503" s="47"/>
      <c r="YX503" s="5"/>
      <c r="YY503" s="5"/>
      <c r="YZ503" s="5"/>
      <c r="ZA503" s="5"/>
      <c r="ZB503" s="5"/>
      <c r="ZC503" s="6"/>
    </row>
    <row r="504" spans="1:679" s="8" customFormat="1" x14ac:dyDescent="0.25">
      <c r="A504" s="8">
        <v>2</v>
      </c>
      <c r="B504" s="8" t="s">
        <v>1120</v>
      </c>
      <c r="C504" s="8" t="s">
        <v>1121</v>
      </c>
      <c r="D504" s="8" t="s">
        <v>1120</v>
      </c>
      <c r="E504" s="8" t="s">
        <v>3314</v>
      </c>
      <c r="F504" s="8" t="s">
        <v>3316</v>
      </c>
      <c r="G504" s="8" t="s">
        <v>3316</v>
      </c>
      <c r="H504" s="8" t="s">
        <v>3309</v>
      </c>
      <c r="I504" s="8" t="s">
        <v>3310</v>
      </c>
      <c r="J504" s="8" t="s">
        <v>3310</v>
      </c>
      <c r="K504" s="8">
        <v>939</v>
      </c>
      <c r="L504" s="8">
        <v>5.75</v>
      </c>
      <c r="N504" s="7"/>
      <c r="O504" s="7">
        <v>50</v>
      </c>
      <c r="P504" s="8" t="s">
        <v>3370</v>
      </c>
      <c r="Q504" s="8" t="s">
        <v>280</v>
      </c>
      <c r="R504" s="8" t="s">
        <v>1122</v>
      </c>
      <c r="S504" s="8" t="s">
        <v>119</v>
      </c>
      <c r="T504" s="8" t="s">
        <v>120</v>
      </c>
      <c r="U504" s="8" t="s">
        <v>135</v>
      </c>
      <c r="V504" s="8" t="s">
        <v>3378</v>
      </c>
      <c r="W504" s="8" t="s">
        <v>3382</v>
      </c>
      <c r="X504" s="8" t="s">
        <v>3388</v>
      </c>
      <c r="Y504" s="8" t="s">
        <v>3388</v>
      </c>
      <c r="Z504" s="8" t="s">
        <v>122</v>
      </c>
      <c r="AA504" s="8" t="s">
        <v>123</v>
      </c>
      <c r="AB504" s="8" t="s">
        <v>124</v>
      </c>
      <c r="AC504" s="8" t="s">
        <v>243</v>
      </c>
      <c r="AD504" s="8" t="s">
        <v>126</v>
      </c>
      <c r="AE504" s="8" t="s">
        <v>3393</v>
      </c>
      <c r="AF504" s="8" t="s">
        <v>127</v>
      </c>
      <c r="AG504" s="8">
        <v>75</v>
      </c>
      <c r="AH504" s="8">
        <v>62</v>
      </c>
      <c r="AI504" s="8">
        <v>95</v>
      </c>
      <c r="AJ504" s="8">
        <v>75</v>
      </c>
      <c r="AK504" s="8">
        <v>6.4</v>
      </c>
      <c r="AL504" s="8">
        <v>6.2</v>
      </c>
      <c r="AM504" s="8">
        <v>6.4</v>
      </c>
      <c r="AN504" s="8">
        <v>6.2</v>
      </c>
      <c r="AO504" s="8">
        <v>460.7</v>
      </c>
      <c r="AP504" s="8">
        <v>1.6</v>
      </c>
      <c r="AQ504" s="8">
        <v>15</v>
      </c>
      <c r="AR504" s="8">
        <v>0</v>
      </c>
      <c r="AS504" s="8">
        <v>49675</v>
      </c>
      <c r="AT504" s="8">
        <v>64</v>
      </c>
      <c r="AU504" s="8">
        <v>49992</v>
      </c>
      <c r="AV504" s="8">
        <v>438</v>
      </c>
      <c r="AW504" s="8">
        <v>12098</v>
      </c>
      <c r="AX504" s="8">
        <v>64</v>
      </c>
      <c r="AY504" s="8">
        <v>61785</v>
      </c>
      <c r="AZ504" s="8">
        <v>85</v>
      </c>
      <c r="BA504" s="8">
        <v>7.3923187370000001</v>
      </c>
      <c r="BB504" s="8">
        <v>951</v>
      </c>
      <c r="CO504" s="8" t="s">
        <v>1123</v>
      </c>
      <c r="CP504" s="8" t="s">
        <v>951</v>
      </c>
      <c r="CQ504" s="8">
        <v>74.897000000000006</v>
      </c>
      <c r="CR504" s="8">
        <v>1.4999999999999999E-2</v>
      </c>
      <c r="CS504" s="8">
        <v>62.213000000000001</v>
      </c>
      <c r="CT504" s="8">
        <v>0.01</v>
      </c>
      <c r="CU504" s="8">
        <v>95.031000000000006</v>
      </c>
      <c r="CV504" s="8">
        <v>1.0999999999999999E-2</v>
      </c>
      <c r="CW504" s="8">
        <v>74.966999999999999</v>
      </c>
      <c r="CX504" s="8">
        <v>2.1999999999999999E-2</v>
      </c>
      <c r="CY504" s="8">
        <v>75.13</v>
      </c>
      <c r="CZ504" s="8">
        <v>0.15</v>
      </c>
      <c r="DA504" s="8">
        <v>56.99</v>
      </c>
      <c r="DB504" s="8">
        <v>0.02</v>
      </c>
      <c r="DC504" s="8">
        <v>60.01</v>
      </c>
      <c r="DD504" s="8">
        <v>0.02</v>
      </c>
      <c r="DE504" s="8">
        <v>-0.13700000000000001</v>
      </c>
      <c r="DF504" s="8">
        <v>3.0000000000000001E-3</v>
      </c>
      <c r="DG504" s="8">
        <v>0.87590000000000001</v>
      </c>
      <c r="DH504" s="8">
        <v>2.0999999999999999E-3</v>
      </c>
      <c r="DI504" s="8">
        <v>49675</v>
      </c>
      <c r="DJ504" s="8">
        <v>64</v>
      </c>
      <c r="DK504" s="8">
        <v>12098</v>
      </c>
      <c r="DL504" s="8">
        <v>64</v>
      </c>
      <c r="DM504" s="8">
        <v>7.3929999999999998</v>
      </c>
      <c r="DN504" s="8">
        <v>2.3E-2</v>
      </c>
      <c r="DU504" s="8">
        <v>460.7</v>
      </c>
      <c r="DV504" s="8">
        <v>2.8</v>
      </c>
      <c r="DW504" s="8">
        <v>460.9</v>
      </c>
      <c r="DX504" s="8">
        <v>2.8</v>
      </c>
      <c r="DY504" s="8">
        <v>459.5</v>
      </c>
      <c r="DZ504" s="8">
        <v>2.8</v>
      </c>
      <c r="EA504" s="8">
        <v>15</v>
      </c>
      <c r="EB504" s="8">
        <v>0.1</v>
      </c>
      <c r="EC504" s="8">
        <v>12.9</v>
      </c>
      <c r="ED504" s="8">
        <v>0.1</v>
      </c>
      <c r="EE504" s="8">
        <v>12.7</v>
      </c>
      <c r="EF504" s="8">
        <v>0.1</v>
      </c>
      <c r="EG504" s="8">
        <v>6818.7</v>
      </c>
      <c r="EH504" s="8">
        <v>72</v>
      </c>
      <c r="EI504" s="8">
        <v>3232</v>
      </c>
      <c r="EJ504" s="8">
        <v>79.2</v>
      </c>
      <c r="EK504" s="8">
        <v>1539.3</v>
      </c>
      <c r="EL504" s="8">
        <v>61</v>
      </c>
      <c r="EM504" s="8">
        <v>460</v>
      </c>
      <c r="EO504" s="8">
        <v>460</v>
      </c>
      <c r="EQ504" s="8">
        <v>460</v>
      </c>
      <c r="ES504" s="8">
        <v>3.1</v>
      </c>
      <c r="EU504" s="8">
        <v>3.1</v>
      </c>
      <c r="EW504" s="8">
        <v>3</v>
      </c>
      <c r="EY504" s="8">
        <v>0.54</v>
      </c>
      <c r="EZ504" s="8">
        <v>460</v>
      </c>
      <c r="FB504" s="8">
        <v>460</v>
      </c>
      <c r="FD504" s="8">
        <v>460</v>
      </c>
      <c r="FF504" s="8">
        <v>4.9000000000000004</v>
      </c>
      <c r="FH504" s="8">
        <v>4.8</v>
      </c>
      <c r="FJ504" s="8">
        <v>4.4000000000000004</v>
      </c>
      <c r="FL504" s="8">
        <v>3130</v>
      </c>
      <c r="FN504" s="8">
        <v>0.84</v>
      </c>
      <c r="FO504" s="8">
        <v>460</v>
      </c>
      <c r="FP504" s="8">
        <v>460</v>
      </c>
      <c r="FQ504" s="8">
        <v>460</v>
      </c>
      <c r="FR504" s="8">
        <v>4.9000000000000004</v>
      </c>
      <c r="FS504" s="8">
        <v>4.5999999999999996</v>
      </c>
      <c r="FT504" s="8">
        <v>4.4000000000000004</v>
      </c>
      <c r="FU504" s="8">
        <v>2960</v>
      </c>
      <c r="FV504" s="8">
        <v>0.81</v>
      </c>
      <c r="FW504" s="8">
        <v>459.8</v>
      </c>
      <c r="FY504" s="8">
        <v>1.6</v>
      </c>
      <c r="GA504" s="8">
        <v>696.7</v>
      </c>
      <c r="GC504" s="8">
        <v>85</v>
      </c>
      <c r="GE504" s="8">
        <v>8351.7000000000007</v>
      </c>
      <c r="GT504" s="8">
        <v>215.52</v>
      </c>
      <c r="GU504" s="8">
        <v>0.21</v>
      </c>
      <c r="GV504" s="8">
        <v>106.49</v>
      </c>
      <c r="GW504" s="8">
        <v>0.11</v>
      </c>
      <c r="GX504" s="8">
        <v>106.44</v>
      </c>
      <c r="GY504" s="8">
        <v>7.0000000000000007E-2</v>
      </c>
      <c r="GZ504" s="8">
        <v>-0.05</v>
      </c>
      <c r="HA504" s="8">
        <v>7.0000000000000007E-2</v>
      </c>
      <c r="HB504" s="8">
        <v>241.6</v>
      </c>
      <c r="HC504" s="8">
        <v>0.24</v>
      </c>
      <c r="HD504" s="8">
        <v>174.11</v>
      </c>
      <c r="HE504" s="8">
        <v>0.15</v>
      </c>
      <c r="HF504" s="8">
        <v>114.55</v>
      </c>
      <c r="HG504" s="8">
        <v>7.0000000000000007E-2</v>
      </c>
      <c r="HH504" s="8">
        <v>59.56</v>
      </c>
      <c r="HI504" s="8">
        <v>0.16</v>
      </c>
      <c r="HJ504" s="8">
        <v>210.07</v>
      </c>
      <c r="HK504" s="8">
        <v>0.05</v>
      </c>
      <c r="HL504" s="8">
        <v>100.33</v>
      </c>
      <c r="HM504" s="8">
        <v>0.06</v>
      </c>
      <c r="HN504" s="8">
        <v>104.65</v>
      </c>
      <c r="HO504" s="8">
        <v>0.05</v>
      </c>
      <c r="HP504" s="8">
        <v>4.33</v>
      </c>
      <c r="HQ504" s="8">
        <v>0.05</v>
      </c>
      <c r="HR504" s="8">
        <v>70.44</v>
      </c>
      <c r="HS504" s="8">
        <v>0.04</v>
      </c>
      <c r="HT504" s="8">
        <v>46.03</v>
      </c>
      <c r="HU504" s="8">
        <v>0.21</v>
      </c>
      <c r="HV504" s="8">
        <v>41.05</v>
      </c>
      <c r="HW504" s="8">
        <v>0.03</v>
      </c>
      <c r="HX504" s="8">
        <v>4.9800000000000004</v>
      </c>
      <c r="HY504" s="8">
        <v>0.23</v>
      </c>
      <c r="HZ504" s="8">
        <v>69.92</v>
      </c>
      <c r="IA504" s="8">
        <v>0.05</v>
      </c>
      <c r="IB504" s="8">
        <v>52.87</v>
      </c>
      <c r="IC504" s="8">
        <v>0.11</v>
      </c>
      <c r="ID504" s="8">
        <v>40.69</v>
      </c>
      <c r="IE504" s="8">
        <v>0.03</v>
      </c>
      <c r="IF504" s="8">
        <v>12.17</v>
      </c>
      <c r="IG504" s="8">
        <v>0.12</v>
      </c>
      <c r="KB504" s="8">
        <v>243.71</v>
      </c>
      <c r="KC504" s="8">
        <v>0.24</v>
      </c>
      <c r="KD504" s="8">
        <v>171.99</v>
      </c>
      <c r="KE504" s="8">
        <v>0.15</v>
      </c>
      <c r="KF504" s="8">
        <v>115.18</v>
      </c>
      <c r="KG504" s="8">
        <v>7.0000000000000007E-2</v>
      </c>
      <c r="KH504" s="8">
        <v>56.8</v>
      </c>
      <c r="KI504" s="8">
        <v>0.16</v>
      </c>
      <c r="KJ504" s="8">
        <v>229.1</v>
      </c>
      <c r="KK504" s="8">
        <v>0.34</v>
      </c>
      <c r="KL504" s="8">
        <v>110.75</v>
      </c>
      <c r="KM504" s="8">
        <v>0.1</v>
      </c>
      <c r="KN504" s="8">
        <v>11.87</v>
      </c>
      <c r="KO504" s="8">
        <v>0.12</v>
      </c>
      <c r="KP504" s="8">
        <v>220.47</v>
      </c>
      <c r="KQ504" s="8">
        <v>0.05</v>
      </c>
      <c r="KR504" s="8">
        <v>98.57</v>
      </c>
      <c r="KS504" s="8">
        <v>0.08</v>
      </c>
      <c r="KT504" s="8">
        <v>108.03</v>
      </c>
      <c r="KU504" s="8">
        <v>0.05</v>
      </c>
      <c r="KV504" s="8">
        <v>9.49</v>
      </c>
      <c r="KW504" s="8">
        <v>0.05</v>
      </c>
      <c r="KX504" s="8">
        <v>71.42</v>
      </c>
      <c r="KY504" s="8">
        <v>0.09</v>
      </c>
      <c r="KZ504" s="8">
        <v>41.71</v>
      </c>
      <c r="LA504" s="8">
        <v>0.06</v>
      </c>
      <c r="LB504" s="8">
        <v>2.5</v>
      </c>
      <c r="LC504" s="8">
        <v>0.38</v>
      </c>
      <c r="LD504" s="8">
        <v>70.59</v>
      </c>
      <c r="LE504" s="8">
        <v>0.1</v>
      </c>
      <c r="LF504" s="8">
        <v>52.96</v>
      </c>
      <c r="LG504" s="8">
        <v>0.25</v>
      </c>
      <c r="LH504" s="8">
        <v>41.15</v>
      </c>
      <c r="LI504" s="8">
        <v>7.0000000000000007E-2</v>
      </c>
      <c r="LJ504" s="8">
        <v>11.81</v>
      </c>
      <c r="LK504" s="8">
        <v>0.28000000000000003</v>
      </c>
      <c r="LL504" s="8">
        <v>105.28</v>
      </c>
      <c r="LM504" s="8">
        <v>0.1</v>
      </c>
      <c r="MP504" s="8">
        <v>105.64</v>
      </c>
      <c r="MQ504" s="8">
        <v>0.09</v>
      </c>
      <c r="MR504" s="8">
        <v>105.28</v>
      </c>
      <c r="MS504" s="8">
        <v>0.1</v>
      </c>
      <c r="MT504" s="8">
        <v>99.94</v>
      </c>
      <c r="MU504" s="8">
        <v>0.1</v>
      </c>
      <c r="MV504" s="8">
        <v>100.24</v>
      </c>
      <c r="MW504" s="8">
        <v>0.09</v>
      </c>
      <c r="MX504" s="8">
        <v>56.85</v>
      </c>
      <c r="MY504" s="8">
        <v>0.04</v>
      </c>
      <c r="MZ504" s="8">
        <v>56.74</v>
      </c>
      <c r="NA504" s="8">
        <v>0.03</v>
      </c>
      <c r="ND504" s="8">
        <v>56.83</v>
      </c>
      <c r="NE504" s="8">
        <v>0.03</v>
      </c>
      <c r="NF504" s="8">
        <v>57.02</v>
      </c>
      <c r="NG504" s="8">
        <v>0.03</v>
      </c>
      <c r="NH504" s="8">
        <v>56.52</v>
      </c>
      <c r="NI504" s="8">
        <v>0.03</v>
      </c>
      <c r="NJ504" s="8">
        <v>105.69</v>
      </c>
      <c r="NK504" s="8">
        <v>7.0000000000000007E-2</v>
      </c>
      <c r="NL504" s="8">
        <v>101.78</v>
      </c>
      <c r="NM504" s="8">
        <v>0.08</v>
      </c>
      <c r="NN504" s="8">
        <v>46.62</v>
      </c>
      <c r="NO504" s="8">
        <v>0.38</v>
      </c>
      <c r="NP504" s="8">
        <v>52.84</v>
      </c>
      <c r="NQ504" s="8">
        <v>0.15</v>
      </c>
      <c r="NR504" s="8">
        <v>171.23</v>
      </c>
      <c r="NS504" s="8">
        <v>0.18</v>
      </c>
      <c r="NT504" s="8">
        <v>100.2</v>
      </c>
      <c r="NU504" s="8">
        <v>0.1</v>
      </c>
      <c r="NV504" s="8">
        <v>98.87</v>
      </c>
      <c r="NW504" s="8">
        <v>0.08</v>
      </c>
      <c r="NX504" s="8">
        <v>44.97</v>
      </c>
      <c r="NY504" s="8">
        <v>0.1</v>
      </c>
      <c r="NZ504" s="8">
        <v>54.47</v>
      </c>
      <c r="OA504" s="8">
        <v>0.46</v>
      </c>
      <c r="OB504" s="8">
        <v>100.33</v>
      </c>
      <c r="OC504" s="8">
        <v>0.06</v>
      </c>
      <c r="OD504" s="8">
        <v>98.57</v>
      </c>
      <c r="OE504" s="8">
        <v>0.08</v>
      </c>
      <c r="OF504" s="8">
        <v>94.25</v>
      </c>
      <c r="OG504" s="8">
        <v>0.06</v>
      </c>
      <c r="OH504" s="8">
        <v>106.35</v>
      </c>
      <c r="OI504" s="8">
        <v>0.08</v>
      </c>
      <c r="OJ504" s="8">
        <v>105.98</v>
      </c>
      <c r="OK504" s="8">
        <v>0.08</v>
      </c>
      <c r="OL504" s="8">
        <v>100.11</v>
      </c>
      <c r="OM504" s="8">
        <v>7.0000000000000007E-2</v>
      </c>
      <c r="ON504" s="8">
        <v>100.41</v>
      </c>
      <c r="OO504" s="8">
        <v>0.06</v>
      </c>
      <c r="OP504" s="8">
        <v>99.94</v>
      </c>
      <c r="OQ504" s="8">
        <v>0.1</v>
      </c>
      <c r="OR504" s="8">
        <v>100.24</v>
      </c>
      <c r="OS504" s="8">
        <v>0.09</v>
      </c>
      <c r="PF504" s="8">
        <v>106.49</v>
      </c>
      <c r="PG504" s="8">
        <v>0.11</v>
      </c>
      <c r="PH504" s="8">
        <v>56.52</v>
      </c>
      <c r="PI504" s="8">
        <v>0.03</v>
      </c>
      <c r="PL504" s="8">
        <v>98.88</v>
      </c>
      <c r="PM504" s="8">
        <v>0.12</v>
      </c>
      <c r="PN504" s="8">
        <v>105.64</v>
      </c>
      <c r="PO504" s="8">
        <v>0.09</v>
      </c>
      <c r="PP504" s="8">
        <v>105.28</v>
      </c>
      <c r="PQ504" s="8">
        <v>0.1</v>
      </c>
      <c r="QH504" s="8">
        <v>44.21</v>
      </c>
      <c r="QI504" s="8">
        <v>0.33</v>
      </c>
      <c r="QV504" s="8">
        <v>174.36</v>
      </c>
      <c r="QW504" s="8">
        <v>0.09</v>
      </c>
      <c r="QX504" s="8">
        <v>94.93</v>
      </c>
      <c r="QY504" s="8">
        <v>0.11</v>
      </c>
      <c r="QZ504" s="8">
        <v>95.5</v>
      </c>
      <c r="RA504" s="8">
        <v>0.19</v>
      </c>
      <c r="RB504" s="8">
        <v>75.680000000000007</v>
      </c>
      <c r="RC504" s="8">
        <v>0.09</v>
      </c>
      <c r="RD504" s="8">
        <v>75.47</v>
      </c>
      <c r="RE504" s="8">
        <v>0.09</v>
      </c>
      <c r="RF504" s="8">
        <v>75.239999999999995</v>
      </c>
      <c r="RG504" s="8">
        <v>0.08</v>
      </c>
      <c r="RH504" s="8">
        <v>75.930000000000007</v>
      </c>
      <c r="RI504" s="8">
        <v>0.05</v>
      </c>
      <c r="RJ504" s="8">
        <v>75.989999999999995</v>
      </c>
      <c r="RK504" s="8">
        <v>0.08</v>
      </c>
      <c r="RL504" s="8">
        <v>75.92</v>
      </c>
      <c r="RM504" s="8">
        <v>0.09</v>
      </c>
      <c r="RN504" s="8">
        <v>75.7</v>
      </c>
      <c r="RO504" s="8">
        <v>0.1</v>
      </c>
      <c r="RP504" s="8">
        <v>81.45</v>
      </c>
      <c r="RQ504" s="8">
        <v>0.16</v>
      </c>
      <c r="RR504" s="8">
        <v>80.459999999999994</v>
      </c>
      <c r="RS504" s="8">
        <v>0.13</v>
      </c>
      <c r="RT504" s="8">
        <v>78.88</v>
      </c>
      <c r="RU504" s="8">
        <v>0.09</v>
      </c>
      <c r="RV504" s="8">
        <v>77.27</v>
      </c>
      <c r="RW504" s="8">
        <v>0.09</v>
      </c>
      <c r="RX504" s="8">
        <v>77.41</v>
      </c>
      <c r="RY504" s="8">
        <v>7.0000000000000007E-2</v>
      </c>
      <c r="RZ504" s="8">
        <v>77.05</v>
      </c>
      <c r="SA504" s="8">
        <v>0.06</v>
      </c>
      <c r="SB504" s="8">
        <v>76.72</v>
      </c>
      <c r="SC504" s="8">
        <v>7.0000000000000007E-2</v>
      </c>
      <c r="SD504" s="8">
        <v>77.08</v>
      </c>
      <c r="SE504" s="8">
        <v>0.06</v>
      </c>
      <c r="SF504" s="8">
        <v>77.010000000000005</v>
      </c>
      <c r="SG504" s="8">
        <v>7.0000000000000007E-2</v>
      </c>
      <c r="SH504" s="8">
        <v>76.92</v>
      </c>
      <c r="SI504" s="8">
        <v>7.0000000000000007E-2</v>
      </c>
      <c r="SJ504" s="8">
        <v>76.400000000000006</v>
      </c>
      <c r="SK504" s="8">
        <v>0.09</v>
      </c>
      <c r="SL504" s="8">
        <v>75.42</v>
      </c>
      <c r="SM504" s="8">
        <v>0.1</v>
      </c>
      <c r="SN504" s="8">
        <v>75.819999999999993</v>
      </c>
      <c r="SO504" s="8">
        <v>0.09</v>
      </c>
      <c r="SP504" s="8">
        <v>75.86</v>
      </c>
      <c r="SQ504" s="8">
        <v>0.09</v>
      </c>
      <c r="SR504" s="8">
        <v>75.989999999999995</v>
      </c>
      <c r="SS504" s="8">
        <v>0.09</v>
      </c>
      <c r="ST504" s="8">
        <v>75.540000000000006</v>
      </c>
      <c r="SU504" s="8">
        <v>0.08</v>
      </c>
      <c r="SV504" s="8">
        <v>75.38</v>
      </c>
      <c r="SW504" s="8">
        <v>0.06</v>
      </c>
      <c r="SZ504" s="8">
        <v>79.209999999999994</v>
      </c>
      <c r="TA504" s="8">
        <v>0.09</v>
      </c>
      <c r="TD504" s="8">
        <v>75.27</v>
      </c>
      <c r="TE504" s="8">
        <v>0.08</v>
      </c>
      <c r="TF504" s="8">
        <v>75.92</v>
      </c>
      <c r="TG504" s="8">
        <v>7.0000000000000007E-2</v>
      </c>
      <c r="TH504" s="8">
        <v>75.7</v>
      </c>
      <c r="TI504" s="8">
        <v>0.09</v>
      </c>
      <c r="TJ504" s="8">
        <v>75.459999999999994</v>
      </c>
      <c r="TK504" s="8">
        <v>0.1</v>
      </c>
      <c r="TL504" s="8">
        <v>75.349999999999994</v>
      </c>
      <c r="TN504" s="8">
        <v>75.27</v>
      </c>
      <c r="TO504" s="8">
        <v>0.09</v>
      </c>
      <c r="TR504" s="8">
        <v>82</v>
      </c>
      <c r="TS504" s="8">
        <v>0.1</v>
      </c>
      <c r="TT504" s="8">
        <v>77.95</v>
      </c>
      <c r="TU504" s="8">
        <v>7.0000000000000007E-2</v>
      </c>
      <c r="TV504" s="8">
        <v>76.08</v>
      </c>
      <c r="TW504" s="8">
        <v>0.1</v>
      </c>
      <c r="TX504" s="8">
        <v>75.59</v>
      </c>
      <c r="TY504" s="8">
        <v>0.1</v>
      </c>
      <c r="WJ504" s="8" t="s">
        <v>529</v>
      </c>
      <c r="WK504" s="8">
        <v>74.897000000000006</v>
      </c>
      <c r="WL504" s="8">
        <v>1.4999999999999999E-2</v>
      </c>
      <c r="WM504" s="8">
        <v>62.213000000000001</v>
      </c>
      <c r="WN504" s="8">
        <v>0.01</v>
      </c>
      <c r="WO504" s="8">
        <v>56.87</v>
      </c>
      <c r="WP504" s="8">
        <v>6.0000000000000001E-3</v>
      </c>
      <c r="WQ504" s="8">
        <v>53.841000000000001</v>
      </c>
      <c r="WR504" s="8">
        <v>1.0999999999999999E-2</v>
      </c>
      <c r="WS504" s="8">
        <v>95.031000000000006</v>
      </c>
      <c r="WT504" s="8">
        <v>1.0999999999999999E-2</v>
      </c>
      <c r="WU504" s="8">
        <v>74.966999999999999</v>
      </c>
      <c r="WV504" s="8">
        <v>2.1999999999999999E-2</v>
      </c>
      <c r="WW504" s="8">
        <v>2506.1999999999998</v>
      </c>
      <c r="WX504" s="8">
        <v>3.1</v>
      </c>
      <c r="WY504" s="8">
        <v>2454.6</v>
      </c>
      <c r="WZ504" s="8">
        <v>3</v>
      </c>
      <c r="XA504" s="8">
        <v>0.65600000000000003</v>
      </c>
      <c r="XB504" s="8">
        <v>2E-3</v>
      </c>
      <c r="XC504" s="8">
        <v>-0.19900000000000001</v>
      </c>
      <c r="XD504" s="8">
        <v>2E-3</v>
      </c>
      <c r="XE504" s="8">
        <v>-0.13700000000000001</v>
      </c>
      <c r="XF504" s="8">
        <v>3.0000000000000001E-3</v>
      </c>
      <c r="XG504" s="8">
        <v>0.87590000000000001</v>
      </c>
      <c r="XH504" s="8">
        <v>2.0999999999999999E-3</v>
      </c>
      <c r="XI504" s="8">
        <v>29.193999999999999</v>
      </c>
      <c r="XJ504" s="8">
        <v>0</v>
      </c>
      <c r="XK504" s="8">
        <v>8358</v>
      </c>
      <c r="XL504" s="8">
        <v>22</v>
      </c>
      <c r="XM504" s="8">
        <v>1480</v>
      </c>
      <c r="XO504" s="1">
        <v>7.9571614453004501E-3</v>
      </c>
      <c r="XP504" s="2">
        <v>18.416850165147892</v>
      </c>
      <c r="XQ504" s="4">
        <v>13.03</v>
      </c>
      <c r="XR504" s="4">
        <v>0.182</v>
      </c>
      <c r="XS504" s="45">
        <f t="shared" si="386"/>
        <v>1.5969489997962778</v>
      </c>
      <c r="XT504" s="9">
        <f t="shared" si="374"/>
        <v>11491.48525662975</v>
      </c>
      <c r="XU504" s="46">
        <f t="shared" si="375"/>
        <v>189.16887080314962</v>
      </c>
      <c r="XV504" s="9">
        <f t="shared" si="385"/>
        <v>20.033171972798435</v>
      </c>
      <c r="XW504" s="9">
        <f t="shared" si="376"/>
        <v>85.24511745701389</v>
      </c>
      <c r="XX504" s="9">
        <f t="shared" si="377"/>
        <v>11406.240139172736</v>
      </c>
      <c r="XY504" s="15">
        <f t="shared" si="378"/>
        <v>8.9823897247179284E-3</v>
      </c>
      <c r="XZ504" s="9">
        <f t="shared" si="379"/>
        <v>27.841064529729966</v>
      </c>
      <c r="YA504" s="9">
        <f t="shared" si="380"/>
        <v>55.273051000203722</v>
      </c>
      <c r="YB504" s="10">
        <v>14.100400752852826</v>
      </c>
      <c r="YC504" s="10">
        <v>13.085514765225522</v>
      </c>
      <c r="YD504" s="3">
        <v>1.3884445468061132E-2</v>
      </c>
      <c r="YE504" s="9">
        <v>38.124673656963104</v>
      </c>
      <c r="YF504" s="15">
        <v>8.94575396109E-3</v>
      </c>
      <c r="YG504" s="9">
        <v>27.764209452400639</v>
      </c>
      <c r="YH504" s="15">
        <v>8.0936094054561598E-3</v>
      </c>
      <c r="YI504" s="9">
        <v>22.440485482887386</v>
      </c>
      <c r="YJ504" s="9">
        <f t="shared" si="381"/>
        <v>75.047688596724839</v>
      </c>
      <c r="YK504" s="9">
        <f t="shared" si="382"/>
        <v>62.321946238745596</v>
      </c>
      <c r="YL504" s="9">
        <f t="shared" si="383"/>
        <v>22.051478986774796</v>
      </c>
      <c r="YM504" s="9">
        <f t="shared" ref="YM504:YM509" si="387">(XZ504-YL504)*XT504</f>
        <v>66530.936908866075</v>
      </c>
      <c r="YN504" s="9">
        <f t="shared" ref="YN504:YN509" si="388">0.24*(YJ504-YA504)*XT504</f>
        <v>54537.589534948507</v>
      </c>
      <c r="YO504" s="9">
        <f t="shared" ref="YO504:YO509" si="389">XK504-XM504</f>
        <v>6878</v>
      </c>
      <c r="YP504" s="14">
        <f t="shared" ref="YP504:YP509" si="390">YO504*3.413/YM504</f>
        <v>0.35283756836545788</v>
      </c>
      <c r="YQ504" s="9">
        <f t="shared" ref="YQ504:YQ509" si="391">YM504-(XM504-XU504)*3.413</f>
        <v>62125.330264917226</v>
      </c>
      <c r="YR504" s="9">
        <f t="shared" ref="YR504:YR509" si="392">YN504-(XM504-XU504)*3.413</f>
        <v>50131.982890999658</v>
      </c>
      <c r="YS504" s="10">
        <f t="shared" ref="YS504:YS509" si="393">YQ504/XK504</f>
        <v>7.4330378397843058</v>
      </c>
      <c r="YT504" s="15">
        <f t="shared" ref="YT504:YT509" si="394">(YA504-YW504)/(YJ504-YW504)</f>
        <v>0.18537789783360692</v>
      </c>
      <c r="YU504" s="16">
        <f t="shared" ref="YU504:YU509" si="395">-XZ504+YL504</f>
        <v>-5.7895855429551695</v>
      </c>
      <c r="YV504" s="16">
        <f t="shared" ref="YV504:YV509" si="396">-YJ504+YA504</f>
        <v>-19.774637596521117</v>
      </c>
      <c r="YW504" s="47">
        <f t="shared" ref="YW504:YW509" si="397">(-(-0.0182984848494437-(YU504/YV504))+SQRT((-0.0182984848494437-(YU504/YV504))^2-4*0.00577826340327261*(6.76723916086377-XZ504+(YU504/YV504)*YJ504)))/(2*0.00577826340327261)</f>
        <v>50.773073969976117</v>
      </c>
      <c r="YX504" s="5">
        <f t="shared" ref="YX504:YX509" si="398">XT504*(XZ504-YL504)</f>
        <v>66530.936908866075</v>
      </c>
      <c r="YY504" s="5">
        <f t="shared" ref="YY504:YY509" si="399">XT504*(YG504-YI504)</f>
        <v>61177.495506027961</v>
      </c>
      <c r="YZ504" s="5">
        <f t="shared" ref="YZ504:YZ509" si="400">XT504*(YI504-YL504)</f>
        <v>4470.2624148110199</v>
      </c>
      <c r="ZA504" s="5">
        <f t="shared" ref="ZA504:ZA509" si="401">XW504*(YE504-YG504)</f>
        <v>883.17898802711534</v>
      </c>
      <c r="ZB504" s="5">
        <f t="shared" ref="ZB504:ZB509" si="402">SUM(YY504:ZA504)</f>
        <v>66530.93690886609</v>
      </c>
      <c r="ZC504" s="6">
        <f t="shared" ref="ZC504:ZC509" si="403">ZB504/YX504</f>
        <v>1.0000000000000002</v>
      </c>
    </row>
    <row r="505" spans="1:679" s="8" customFormat="1" x14ac:dyDescent="0.25">
      <c r="A505" s="8">
        <v>2</v>
      </c>
      <c r="B505" s="8" t="s">
        <v>849</v>
      </c>
      <c r="C505" s="8" t="s">
        <v>850</v>
      </c>
      <c r="D505" s="8" t="s">
        <v>849</v>
      </c>
      <c r="E505" s="8" t="s">
        <v>3314</v>
      </c>
      <c r="F505" s="8" t="s">
        <v>3316</v>
      </c>
      <c r="G505" s="8" t="s">
        <v>3316</v>
      </c>
      <c r="H505" s="8" t="s">
        <v>3309</v>
      </c>
      <c r="I505" s="8" t="s">
        <v>3310</v>
      </c>
      <c r="J505" s="8" t="s">
        <v>3310</v>
      </c>
      <c r="K505" s="8">
        <v>859</v>
      </c>
      <c r="L505" s="8">
        <v>7</v>
      </c>
      <c r="N505" s="7">
        <v>0</v>
      </c>
      <c r="O505" s="7">
        <v>0</v>
      </c>
      <c r="P505" s="8" t="s">
        <v>3370</v>
      </c>
      <c r="Q505" s="8" t="s">
        <v>846</v>
      </c>
      <c r="R505" s="8" t="s">
        <v>851</v>
      </c>
      <c r="S505" s="8" t="s">
        <v>119</v>
      </c>
      <c r="T505" s="8" t="s">
        <v>120</v>
      </c>
      <c r="U505" s="8" t="s">
        <v>135</v>
      </c>
      <c r="V505" s="8" t="s">
        <v>3378</v>
      </c>
      <c r="W505" s="8" t="s">
        <v>3382</v>
      </c>
      <c r="X505" s="8" t="s">
        <v>3388</v>
      </c>
      <c r="Y505" s="8" t="s">
        <v>3388</v>
      </c>
      <c r="Z505" s="8" t="s">
        <v>122</v>
      </c>
      <c r="AA505" s="8" t="s">
        <v>123</v>
      </c>
      <c r="AB505" s="8" t="s">
        <v>124</v>
      </c>
      <c r="AC505" s="8" t="s">
        <v>243</v>
      </c>
      <c r="AD505" s="8" t="s">
        <v>126</v>
      </c>
      <c r="AE505" s="8" t="s">
        <v>3393</v>
      </c>
      <c r="AF505" s="8" t="s">
        <v>127</v>
      </c>
      <c r="AG505" s="8">
        <v>75</v>
      </c>
      <c r="AH505" s="8">
        <v>62</v>
      </c>
      <c r="AI505" s="8">
        <v>95</v>
      </c>
      <c r="AJ505" s="8">
        <v>75</v>
      </c>
      <c r="AK505" s="8">
        <v>6.4</v>
      </c>
      <c r="AL505" s="8">
        <v>6.2</v>
      </c>
      <c r="AM505" s="8">
        <v>6.4</v>
      </c>
      <c r="AN505" s="8">
        <v>6.2</v>
      </c>
      <c r="AO505" s="8">
        <v>460.3</v>
      </c>
      <c r="AP505" s="8">
        <v>1.4</v>
      </c>
      <c r="AQ505" s="8">
        <v>14.6</v>
      </c>
      <c r="AR505" s="8">
        <v>0</v>
      </c>
      <c r="AS505" s="8">
        <v>51883</v>
      </c>
      <c r="AT505" s="8">
        <v>129</v>
      </c>
      <c r="AU505" s="8">
        <v>52208</v>
      </c>
      <c r="AV505" s="8">
        <v>348</v>
      </c>
      <c r="AW505" s="8">
        <v>13738</v>
      </c>
      <c r="AX505" s="8">
        <v>434</v>
      </c>
      <c r="AY505" s="8">
        <v>65634</v>
      </c>
      <c r="AZ505" s="8">
        <v>417</v>
      </c>
      <c r="BA505" s="8">
        <v>7.9875867100000004</v>
      </c>
      <c r="BB505" s="8">
        <v>888</v>
      </c>
      <c r="BF505" s="8">
        <v>109.13</v>
      </c>
      <c r="BG505" s="8">
        <v>0.04</v>
      </c>
      <c r="BH505" s="8">
        <v>19.920000000000002</v>
      </c>
      <c r="CO505" s="8" t="s">
        <v>852</v>
      </c>
      <c r="CP505" s="8" t="s">
        <v>853</v>
      </c>
      <c r="CQ505" s="8">
        <v>74.944999999999993</v>
      </c>
      <c r="CR505" s="8">
        <v>3.5000000000000003E-2</v>
      </c>
      <c r="CS505" s="8">
        <v>62.008000000000003</v>
      </c>
      <c r="CT505" s="8">
        <v>8.3000000000000004E-2</v>
      </c>
      <c r="CU505" s="8">
        <v>94.849000000000004</v>
      </c>
      <c r="CV505" s="8">
        <v>2.1000000000000001E-2</v>
      </c>
      <c r="CW505" s="8">
        <v>75.001000000000005</v>
      </c>
      <c r="CX505" s="8">
        <v>1.7000000000000001E-2</v>
      </c>
      <c r="CY505" s="8">
        <v>74.8</v>
      </c>
      <c r="CZ505" s="8">
        <v>0.12</v>
      </c>
      <c r="DA505" s="8">
        <v>54.36</v>
      </c>
      <c r="DB505" s="8">
        <v>0.1</v>
      </c>
      <c r="DC505" s="8">
        <v>58.46</v>
      </c>
      <c r="DD505" s="8">
        <v>0.03</v>
      </c>
      <c r="DE505" s="8">
        <v>0.106</v>
      </c>
      <c r="DF505" s="8">
        <v>3.0000000000000001E-3</v>
      </c>
      <c r="DG505" s="8">
        <v>0.97929999999999995</v>
      </c>
      <c r="DH505" s="8">
        <v>2E-3</v>
      </c>
      <c r="DI505" s="8">
        <v>51883</v>
      </c>
      <c r="DJ505" s="8">
        <v>129</v>
      </c>
      <c r="DK505" s="8">
        <v>13738</v>
      </c>
      <c r="DL505" s="8">
        <v>434</v>
      </c>
      <c r="DM505" s="8">
        <v>7.9870000000000001</v>
      </c>
      <c r="DN505" s="8">
        <v>0.05</v>
      </c>
      <c r="DO505" s="8">
        <v>81959</v>
      </c>
      <c r="DP505" s="8">
        <v>231</v>
      </c>
      <c r="DQ505" s="8">
        <v>9.9740000000000002</v>
      </c>
      <c r="DR505" s="8">
        <v>0.03</v>
      </c>
      <c r="DS505" s="8">
        <v>19.920000000000002</v>
      </c>
      <c r="DT505" s="8">
        <v>0.34</v>
      </c>
      <c r="DU505" s="8">
        <v>460.3</v>
      </c>
      <c r="DV505" s="8">
        <v>2.7</v>
      </c>
      <c r="DW505" s="8">
        <v>460</v>
      </c>
      <c r="DX505" s="8">
        <v>2.7</v>
      </c>
      <c r="DY505" s="8">
        <v>459.7</v>
      </c>
      <c r="DZ505" s="8">
        <v>2.7</v>
      </c>
      <c r="EA505" s="8">
        <v>14.6</v>
      </c>
      <c r="EB505" s="8">
        <v>0.1</v>
      </c>
      <c r="EC505" s="8">
        <v>12.8</v>
      </c>
      <c r="ED505" s="8">
        <v>0</v>
      </c>
      <c r="EE505" s="8">
        <v>12.4</v>
      </c>
      <c r="EF505" s="8">
        <v>0.1</v>
      </c>
      <c r="EG505" s="8">
        <v>6608.9</v>
      </c>
      <c r="EH505" s="8">
        <v>64.8</v>
      </c>
      <c r="EI505" s="8">
        <v>3180.9</v>
      </c>
      <c r="EJ505" s="8">
        <v>68.7</v>
      </c>
      <c r="EK505" s="8">
        <v>1608.2</v>
      </c>
      <c r="EL505" s="8">
        <v>54.3</v>
      </c>
      <c r="EM505" s="8">
        <v>460</v>
      </c>
      <c r="EO505" s="8">
        <v>461</v>
      </c>
      <c r="EQ505" s="8">
        <v>459</v>
      </c>
      <c r="ES505" s="8">
        <v>2.6</v>
      </c>
      <c r="EU505" s="8">
        <v>2.7</v>
      </c>
      <c r="EW505" s="8">
        <v>2.6</v>
      </c>
      <c r="EY505" s="8">
        <v>0.52</v>
      </c>
      <c r="EZ505" s="8">
        <v>460</v>
      </c>
      <c r="FB505" s="8">
        <v>460</v>
      </c>
      <c r="FD505" s="8">
        <v>461</v>
      </c>
      <c r="FF505" s="8">
        <v>5.0999999999999996</v>
      </c>
      <c r="FH505" s="8">
        <v>5</v>
      </c>
      <c r="FJ505" s="8">
        <v>4.5</v>
      </c>
      <c r="FL505" s="8">
        <v>3160</v>
      </c>
      <c r="FN505" s="8">
        <v>0.82</v>
      </c>
      <c r="FO505" s="8">
        <v>459</v>
      </c>
      <c r="FP505" s="8">
        <v>459</v>
      </c>
      <c r="FQ505" s="8">
        <v>460</v>
      </c>
      <c r="FR505" s="8">
        <v>4.9000000000000004</v>
      </c>
      <c r="FS505" s="8">
        <v>4.5999999999999996</v>
      </c>
      <c r="FT505" s="8">
        <v>4.5</v>
      </c>
      <c r="FU505" s="8">
        <v>3020</v>
      </c>
      <c r="FV505" s="8">
        <v>0.81</v>
      </c>
      <c r="FW505" s="8">
        <v>459.4</v>
      </c>
      <c r="FY505" s="8">
        <v>1.6</v>
      </c>
      <c r="GA505" s="8">
        <v>701.6</v>
      </c>
      <c r="GC505" s="8">
        <v>115</v>
      </c>
      <c r="GE505" s="8">
        <v>8236.6</v>
      </c>
      <c r="GT505" s="8">
        <v>220.39</v>
      </c>
      <c r="GU505" s="8">
        <v>0.14000000000000001</v>
      </c>
      <c r="GV505" s="8">
        <v>107.1</v>
      </c>
      <c r="GW505" s="8">
        <v>7.0000000000000007E-2</v>
      </c>
      <c r="HB505" s="8">
        <v>245.9</v>
      </c>
      <c r="HC505" s="8">
        <v>0.17</v>
      </c>
      <c r="HD505" s="8">
        <v>177.03</v>
      </c>
      <c r="HE505" s="8">
        <v>0.22</v>
      </c>
      <c r="HF505" s="8">
        <v>115.85</v>
      </c>
      <c r="HG505" s="8">
        <v>0.05</v>
      </c>
      <c r="HH505" s="8">
        <v>61.19</v>
      </c>
      <c r="HI505" s="8">
        <v>0.21</v>
      </c>
      <c r="HJ505" s="8">
        <v>211</v>
      </c>
      <c r="HL505" s="8">
        <v>100.51</v>
      </c>
      <c r="HM505" s="8">
        <v>0.33</v>
      </c>
      <c r="HN505" s="8">
        <v>108.02</v>
      </c>
      <c r="HO505" s="8">
        <v>0.04</v>
      </c>
      <c r="HP505" s="8">
        <v>7.51</v>
      </c>
      <c r="HQ505" s="8">
        <v>0.34</v>
      </c>
      <c r="HR505" s="8">
        <v>72.13</v>
      </c>
      <c r="HS505" s="8">
        <v>0.14000000000000001</v>
      </c>
      <c r="HT505" s="8">
        <v>46.07</v>
      </c>
      <c r="HU505" s="8">
        <v>0.25</v>
      </c>
      <c r="HV505" s="8">
        <v>42.22</v>
      </c>
      <c r="HW505" s="8">
        <v>0.09</v>
      </c>
      <c r="HX505" s="8">
        <v>3.85</v>
      </c>
      <c r="HY505" s="8">
        <v>0.24</v>
      </c>
      <c r="HZ505" s="8">
        <v>71.599999999999994</v>
      </c>
      <c r="IA505" s="8">
        <v>0.13</v>
      </c>
      <c r="IB505" s="8">
        <v>54.61</v>
      </c>
      <c r="IC505" s="8">
        <v>0.33</v>
      </c>
      <c r="ID505" s="8">
        <v>41.86</v>
      </c>
      <c r="IE505" s="8">
        <v>0.08</v>
      </c>
      <c r="IF505" s="8">
        <v>12.74</v>
      </c>
      <c r="IG505" s="8">
        <v>0.31</v>
      </c>
      <c r="IH505" s="8">
        <v>619.48</v>
      </c>
      <c r="II505" s="8">
        <v>1.47</v>
      </c>
      <c r="IK505" s="8">
        <v>0.1</v>
      </c>
      <c r="IL505" s="8">
        <v>81959</v>
      </c>
      <c r="IM505" s="8">
        <v>231</v>
      </c>
      <c r="IN505" s="8">
        <v>43050</v>
      </c>
      <c r="IO505" s="8">
        <v>158</v>
      </c>
      <c r="KB505" s="8">
        <v>248.01</v>
      </c>
      <c r="KC505" s="8">
        <v>0.17</v>
      </c>
      <c r="KD505" s="8">
        <v>172.53</v>
      </c>
      <c r="KE505" s="8">
        <v>0.23</v>
      </c>
      <c r="KF505" s="8">
        <v>116.47</v>
      </c>
      <c r="KG505" s="8">
        <v>0.05</v>
      </c>
      <c r="KH505" s="8">
        <v>56.06</v>
      </c>
      <c r="KI505" s="8">
        <v>0.24</v>
      </c>
      <c r="KJ505" s="8">
        <v>231.53</v>
      </c>
      <c r="KK505" s="8">
        <v>0.22</v>
      </c>
      <c r="KP505" s="8">
        <v>220</v>
      </c>
      <c r="KR505" s="8">
        <v>99.31</v>
      </c>
      <c r="KS505" s="8">
        <v>7.0000000000000007E-2</v>
      </c>
      <c r="KT505" s="8">
        <v>111.51</v>
      </c>
      <c r="KU505" s="8">
        <v>7.0000000000000007E-2</v>
      </c>
      <c r="KV505" s="8">
        <v>12.2</v>
      </c>
      <c r="KW505" s="8">
        <v>0.08</v>
      </c>
      <c r="KX505" s="8">
        <v>74.59</v>
      </c>
      <c r="KY505" s="8">
        <v>0.15</v>
      </c>
      <c r="KZ505" s="8">
        <v>43.85</v>
      </c>
      <c r="LA505" s="8">
        <v>0.1</v>
      </c>
      <c r="LB505" s="8">
        <v>2.5099999999999998</v>
      </c>
      <c r="LC505" s="8">
        <v>0.43</v>
      </c>
      <c r="LD505" s="8">
        <v>74.209999999999994</v>
      </c>
      <c r="LE505" s="8">
        <v>0.17</v>
      </c>
      <c r="LF505" s="8">
        <v>54.5</v>
      </c>
      <c r="LG505" s="8">
        <v>0.47</v>
      </c>
      <c r="LH505" s="8">
        <v>43.6</v>
      </c>
      <c r="LI505" s="8">
        <v>0.11</v>
      </c>
      <c r="LJ505" s="8">
        <v>10.9</v>
      </c>
      <c r="LK505" s="8">
        <v>0.5</v>
      </c>
      <c r="LL505" s="8">
        <v>105.55</v>
      </c>
      <c r="LM505" s="8">
        <v>0.05</v>
      </c>
      <c r="LN505" s="8">
        <v>610.54</v>
      </c>
      <c r="LO505" s="8">
        <v>1.99</v>
      </c>
      <c r="LP505" s="8">
        <v>39.26</v>
      </c>
      <c r="LQ505" s="8">
        <v>0.02</v>
      </c>
      <c r="LR505" s="8">
        <v>109.03</v>
      </c>
      <c r="LS505" s="8">
        <v>7.0000000000000007E-2</v>
      </c>
      <c r="LT505" s="8">
        <v>81959</v>
      </c>
      <c r="LU505" s="8">
        <v>231</v>
      </c>
      <c r="LV505" s="8">
        <v>42593</v>
      </c>
      <c r="LW505" s="8">
        <v>118</v>
      </c>
      <c r="MP505" s="8">
        <v>106.14</v>
      </c>
      <c r="MQ505" s="8">
        <v>0.05</v>
      </c>
      <c r="MR505" s="8">
        <v>105.55</v>
      </c>
      <c r="MS505" s="8">
        <v>0.05</v>
      </c>
      <c r="MT505" s="8">
        <v>100.97</v>
      </c>
      <c r="MU505" s="8">
        <v>7.0000000000000007E-2</v>
      </c>
      <c r="MV505" s="8">
        <v>101.21</v>
      </c>
      <c r="MW505" s="8">
        <v>7.0000000000000007E-2</v>
      </c>
      <c r="MX505" s="8">
        <v>54.63</v>
      </c>
      <c r="MY505" s="8">
        <v>0.09</v>
      </c>
      <c r="MZ505" s="8">
        <v>54.4</v>
      </c>
      <c r="NA505" s="8">
        <v>0.09</v>
      </c>
      <c r="NB505" s="8">
        <v>54.01</v>
      </c>
      <c r="NC505" s="8">
        <v>0.09</v>
      </c>
      <c r="ND505" s="8">
        <v>54.7</v>
      </c>
      <c r="NE505" s="8">
        <v>0.08</v>
      </c>
      <c r="NF505" s="8">
        <v>54.76</v>
      </c>
      <c r="NG505" s="8">
        <v>7.0000000000000007E-2</v>
      </c>
      <c r="NH505" s="8">
        <v>54.48</v>
      </c>
      <c r="NI505" s="8">
        <v>0.08</v>
      </c>
      <c r="NJ505" s="8">
        <v>106.81</v>
      </c>
      <c r="NK505" s="8">
        <v>0.1</v>
      </c>
      <c r="NL505" s="8">
        <v>101.55</v>
      </c>
      <c r="NM505" s="8">
        <v>0.05</v>
      </c>
      <c r="NN505" s="8">
        <v>46.97</v>
      </c>
      <c r="NO505" s="8">
        <v>0.39</v>
      </c>
      <c r="NP505" s="8">
        <v>53.68</v>
      </c>
      <c r="NQ505" s="8">
        <v>0.39</v>
      </c>
      <c r="NR505" s="8">
        <v>171.32</v>
      </c>
      <c r="NS505" s="8">
        <v>0.2</v>
      </c>
      <c r="NT505" s="8">
        <v>101.06</v>
      </c>
      <c r="NU505" s="8">
        <v>0.05</v>
      </c>
      <c r="NV505" s="8">
        <v>100.56</v>
      </c>
      <c r="NW505" s="8">
        <v>7.0000000000000007E-2</v>
      </c>
      <c r="NX505" s="8">
        <v>46.64</v>
      </c>
      <c r="NY505" s="8">
        <v>0.12</v>
      </c>
      <c r="NZ505" s="8">
        <v>54.67</v>
      </c>
      <c r="OA505" s="8">
        <v>0.71</v>
      </c>
      <c r="OF505" s="8">
        <v>93.27</v>
      </c>
      <c r="OG505" s="8">
        <v>0.04</v>
      </c>
      <c r="OP505" s="8">
        <v>100.97</v>
      </c>
      <c r="OQ505" s="8">
        <v>7.0000000000000007E-2</v>
      </c>
      <c r="OR505" s="8">
        <v>101.21</v>
      </c>
      <c r="OS505" s="8">
        <v>7.0000000000000007E-2</v>
      </c>
      <c r="PF505" s="8">
        <v>100.51</v>
      </c>
      <c r="PG505" s="8">
        <v>0.33</v>
      </c>
      <c r="PH505" s="8">
        <v>54.48</v>
      </c>
      <c r="PI505" s="8">
        <v>0.08</v>
      </c>
      <c r="PJ505" s="8">
        <v>107.1</v>
      </c>
      <c r="PK505" s="8">
        <v>7.0000000000000007E-2</v>
      </c>
      <c r="PL505" s="8">
        <v>101.41</v>
      </c>
      <c r="PM505" s="8">
        <v>0.08</v>
      </c>
      <c r="PN505" s="8">
        <v>106.14</v>
      </c>
      <c r="PO505" s="8">
        <v>0.05</v>
      </c>
      <c r="PP505" s="8">
        <v>105.55</v>
      </c>
      <c r="PQ505" s="8">
        <v>0.05</v>
      </c>
      <c r="QH505" s="8">
        <v>46.36</v>
      </c>
      <c r="QI505" s="8">
        <v>0.37</v>
      </c>
      <c r="QV505" s="8">
        <v>175.84</v>
      </c>
      <c r="QW505" s="8">
        <v>0.2</v>
      </c>
      <c r="QX505" s="8">
        <v>94.36</v>
      </c>
      <c r="QY505" s="8">
        <v>0.12</v>
      </c>
      <c r="QZ505" s="8">
        <v>94.47</v>
      </c>
      <c r="RA505" s="8">
        <v>0.11</v>
      </c>
      <c r="RB505" s="8">
        <v>75.33</v>
      </c>
      <c r="RC505" s="8">
        <v>0.1</v>
      </c>
      <c r="RD505" s="8">
        <v>75.03</v>
      </c>
      <c r="RE505" s="8">
        <v>0.1</v>
      </c>
      <c r="RF505" s="8">
        <v>74.86</v>
      </c>
      <c r="RG505" s="8">
        <v>0.1</v>
      </c>
      <c r="RH505" s="8">
        <v>75.569999999999993</v>
      </c>
      <c r="RI505" s="8">
        <v>7.0000000000000007E-2</v>
      </c>
      <c r="RJ505" s="8">
        <v>75.62</v>
      </c>
      <c r="RK505" s="8">
        <v>0.1</v>
      </c>
      <c r="RL505" s="8">
        <v>75.510000000000005</v>
      </c>
      <c r="RM505" s="8">
        <v>0.1</v>
      </c>
      <c r="RN505" s="8">
        <v>75.31</v>
      </c>
      <c r="RO505" s="8">
        <v>0.1</v>
      </c>
      <c r="RP505" s="8">
        <v>80.569999999999993</v>
      </c>
      <c r="RQ505" s="8">
        <v>0.12</v>
      </c>
      <c r="RR505" s="8">
        <v>79.69</v>
      </c>
      <c r="RS505" s="8">
        <v>0.11</v>
      </c>
      <c r="RT505" s="8">
        <v>77.06</v>
      </c>
      <c r="RU505" s="8">
        <v>0.11</v>
      </c>
      <c r="RV505" s="8">
        <v>77.17</v>
      </c>
      <c r="RW505" s="8">
        <v>0.25</v>
      </c>
      <c r="RX505" s="8">
        <v>78.23</v>
      </c>
      <c r="RY505" s="8">
        <v>0.17</v>
      </c>
      <c r="RZ505" s="8">
        <v>78.08</v>
      </c>
      <c r="SA505" s="8">
        <v>0.15</v>
      </c>
      <c r="SB505" s="8">
        <v>77.56</v>
      </c>
      <c r="SC505" s="8">
        <v>0.16</v>
      </c>
      <c r="SD505" s="8">
        <v>75.709999999999994</v>
      </c>
      <c r="SE505" s="8">
        <v>0.13</v>
      </c>
      <c r="SF505" s="8">
        <v>75.290000000000006</v>
      </c>
      <c r="SG505" s="8">
        <v>0.13</v>
      </c>
      <c r="SH505" s="8">
        <v>75.41</v>
      </c>
      <c r="SI505" s="8">
        <v>0.14000000000000001</v>
      </c>
      <c r="SJ505" s="8">
        <v>74.87</v>
      </c>
      <c r="SK505" s="8">
        <v>0.11</v>
      </c>
      <c r="SL505" s="8">
        <v>74.88</v>
      </c>
      <c r="SM505" s="8">
        <v>0.13</v>
      </c>
      <c r="SN505" s="8">
        <v>74.86</v>
      </c>
      <c r="SO505" s="8">
        <v>0.13</v>
      </c>
      <c r="SP505" s="8">
        <v>75.3</v>
      </c>
      <c r="SQ505" s="8">
        <v>0.15</v>
      </c>
      <c r="SR505" s="8">
        <v>74.849999999999994</v>
      </c>
      <c r="SS505" s="8">
        <v>0.12</v>
      </c>
      <c r="ST505" s="8">
        <v>75.11</v>
      </c>
      <c r="SU505" s="8">
        <v>0.12</v>
      </c>
      <c r="SV505" s="8">
        <v>75.099999999999994</v>
      </c>
      <c r="SW505" s="8">
        <v>0.1</v>
      </c>
      <c r="SX505" s="8">
        <v>75.64</v>
      </c>
      <c r="SY505" s="8">
        <v>0.1</v>
      </c>
      <c r="SZ505" s="8">
        <v>76.13</v>
      </c>
      <c r="TA505" s="8">
        <v>0.1</v>
      </c>
      <c r="TD505" s="8">
        <v>74.92</v>
      </c>
      <c r="TE505" s="8">
        <v>0.08</v>
      </c>
      <c r="TF505" s="8">
        <v>75.59</v>
      </c>
      <c r="TG505" s="8">
        <v>0.11</v>
      </c>
      <c r="TH505" s="8">
        <v>75.349999999999994</v>
      </c>
      <c r="TI505" s="8">
        <v>0.1</v>
      </c>
      <c r="TJ505" s="8">
        <v>75.08</v>
      </c>
      <c r="TK505" s="8">
        <v>0.11</v>
      </c>
      <c r="TL505" s="8">
        <v>74.94</v>
      </c>
      <c r="TN505" s="8">
        <v>74.73</v>
      </c>
      <c r="TO505" s="8">
        <v>0.13</v>
      </c>
      <c r="TP505" s="8">
        <v>80.78</v>
      </c>
      <c r="TQ505" s="8">
        <v>0.17</v>
      </c>
      <c r="TR505" s="8">
        <v>81.41</v>
      </c>
      <c r="TS505" s="8">
        <v>0.17</v>
      </c>
      <c r="TT505" s="8">
        <v>77.989999999999995</v>
      </c>
      <c r="TU505" s="8">
        <v>0.19</v>
      </c>
      <c r="TV505" s="8">
        <v>75.23</v>
      </c>
      <c r="TW505" s="8">
        <v>0.13</v>
      </c>
      <c r="TX505" s="8">
        <v>74.89</v>
      </c>
      <c r="TY505" s="8">
        <v>0.13</v>
      </c>
      <c r="WJ505" s="8" t="s">
        <v>529</v>
      </c>
      <c r="WK505" s="8">
        <v>74.944999999999993</v>
      </c>
      <c r="WL505" s="8">
        <v>3.5000000000000003E-2</v>
      </c>
      <c r="WM505" s="8">
        <v>62.008000000000003</v>
      </c>
      <c r="WN505" s="8">
        <v>8.3000000000000004E-2</v>
      </c>
      <c r="WO505" s="8">
        <v>54.628999999999998</v>
      </c>
      <c r="WP505" s="8">
        <v>4.8000000000000001E-2</v>
      </c>
      <c r="WQ505" s="8">
        <v>52.210999999999999</v>
      </c>
      <c r="WR505" s="8">
        <v>5.5E-2</v>
      </c>
      <c r="WS505" s="8">
        <v>94.849000000000004</v>
      </c>
      <c r="WT505" s="8">
        <v>2.1000000000000001E-2</v>
      </c>
      <c r="WU505" s="8">
        <v>75.001000000000005</v>
      </c>
      <c r="WV505" s="8">
        <v>1.7000000000000001E-2</v>
      </c>
      <c r="WW505" s="8">
        <v>2301.4</v>
      </c>
      <c r="WX505" s="8">
        <v>2.4</v>
      </c>
      <c r="WY505" s="8">
        <v>2272</v>
      </c>
      <c r="WZ505" s="8">
        <v>2.4</v>
      </c>
      <c r="XA505" s="8">
        <v>0.67200000000000004</v>
      </c>
      <c r="XB505" s="8">
        <v>2E-3</v>
      </c>
      <c r="XC505" s="8">
        <v>-0.28299999999999997</v>
      </c>
      <c r="XD505" s="8">
        <v>2E-3</v>
      </c>
      <c r="XE505" s="8">
        <v>0.106</v>
      </c>
      <c r="XF505" s="8">
        <v>3.0000000000000001E-3</v>
      </c>
      <c r="XG505" s="8">
        <v>0.97929999999999995</v>
      </c>
      <c r="XH505" s="8">
        <v>2E-3</v>
      </c>
      <c r="XI505" s="8">
        <v>29.3</v>
      </c>
      <c r="XJ505" s="8">
        <v>0</v>
      </c>
      <c r="XK505" s="8">
        <v>8217</v>
      </c>
      <c r="XL505" s="8">
        <v>16</v>
      </c>
      <c r="XM505" s="8">
        <v>1240</v>
      </c>
      <c r="XO505" s="1">
        <v>7.9571614453004501E-3</v>
      </c>
      <c r="XP505" s="2">
        <v>18.416850165147892</v>
      </c>
      <c r="XQ505" s="4">
        <v>13.03</v>
      </c>
      <c r="XR505" s="4">
        <v>0.182</v>
      </c>
      <c r="XS505" s="45">
        <f t="shared" si="386"/>
        <v>1.4224122503768726</v>
      </c>
      <c r="XT505" s="9">
        <f t="shared" si="374"/>
        <v>10600.769844178181</v>
      </c>
      <c r="XU505" s="46">
        <f t="shared" si="375"/>
        <v>179.3670651968504</v>
      </c>
      <c r="XV505" s="9">
        <f t="shared" ref="XV505:XV536" si="404">XP505*SQRT(-XC505*YB505/(XR505*XQ505))</f>
        <v>23.886607894318729</v>
      </c>
      <c r="XW505" s="9">
        <f t="shared" si="376"/>
        <v>101.67123788277749</v>
      </c>
      <c r="XX505" s="9">
        <f t="shared" si="377"/>
        <v>10499.098606295403</v>
      </c>
      <c r="XY505" s="15">
        <f t="shared" si="378"/>
        <v>8.8483749893708743E-3</v>
      </c>
      <c r="XZ505" s="9">
        <f t="shared" si="379"/>
        <v>27.716359206165404</v>
      </c>
      <c r="YA505" s="9">
        <f t="shared" si="380"/>
        <v>53.206587749623125</v>
      </c>
      <c r="YB505" s="10">
        <v>14.096380682524362</v>
      </c>
      <c r="YC505" s="10">
        <v>13.025846427166242</v>
      </c>
      <c r="YD505" s="3">
        <v>1.3957811494040868E-2</v>
      </c>
      <c r="YE505" s="9">
        <v>38.1608026964822</v>
      </c>
      <c r="YF505" s="15">
        <v>8.7988961956388338E-3</v>
      </c>
      <c r="YG505" s="9">
        <v>27.615217237842476</v>
      </c>
      <c r="YH505" s="15">
        <v>7.7201265760274834E-3</v>
      </c>
      <c r="YI505" s="9">
        <v>21.48926809802164</v>
      </c>
      <c r="YJ505" s="9">
        <f t="shared" si="381"/>
        <v>75.137673255576246</v>
      </c>
      <c r="YK505" s="9">
        <f t="shared" si="382"/>
        <v>62.151843610907612</v>
      </c>
      <c r="YL505" s="9">
        <f t="shared" si="383"/>
        <v>21.143013503969598</v>
      </c>
      <c r="YM505" s="9">
        <f t="shared" si="387"/>
        <v>69682.524895195544</v>
      </c>
      <c r="YN505" s="9">
        <f t="shared" si="388"/>
        <v>55796.733571584242</v>
      </c>
      <c r="YO505" s="9">
        <f t="shared" si="389"/>
        <v>6977</v>
      </c>
      <c r="YP505" s="14">
        <f t="shared" si="390"/>
        <v>0.34172844677793557</v>
      </c>
      <c r="YQ505" s="9">
        <f t="shared" si="391"/>
        <v>66062.584688712392</v>
      </c>
      <c r="YR505" s="9">
        <f t="shared" si="392"/>
        <v>52176.79336510109</v>
      </c>
      <c r="YS505" s="10">
        <f t="shared" si="393"/>
        <v>8.0397450028857715</v>
      </c>
      <c r="YT505" s="15">
        <f t="shared" si="394"/>
        <v>0.14294660192214761</v>
      </c>
      <c r="YU505" s="16">
        <f t="shared" si="395"/>
        <v>-6.5733457021958053</v>
      </c>
      <c r="YV505" s="16">
        <f t="shared" si="396"/>
        <v>-21.931085505953121</v>
      </c>
      <c r="YW505" s="47">
        <f t="shared" si="397"/>
        <v>49.548736142510904</v>
      </c>
      <c r="YX505" s="5">
        <f t="shared" si="398"/>
        <v>69682.524895195544</v>
      </c>
      <c r="YY505" s="5">
        <f t="shared" si="399"/>
        <v>64939.776908381988</v>
      </c>
      <c r="YZ505" s="5">
        <f t="shared" si="400"/>
        <v>3670.5652590350383</v>
      </c>
      <c r="ZA505" s="5">
        <f t="shared" si="401"/>
        <v>1072.1827277785185</v>
      </c>
      <c r="ZB505" s="5">
        <f t="shared" si="402"/>
        <v>69682.524895195544</v>
      </c>
      <c r="ZC505" s="6">
        <f t="shared" si="403"/>
        <v>1</v>
      </c>
    </row>
    <row r="506" spans="1:679" s="8" customFormat="1" x14ac:dyDescent="0.25">
      <c r="A506" s="8">
        <v>2</v>
      </c>
      <c r="B506" s="8" t="s">
        <v>854</v>
      </c>
      <c r="C506" s="8" t="s">
        <v>855</v>
      </c>
      <c r="D506" s="8" t="s">
        <v>856</v>
      </c>
      <c r="E506" s="8" t="s">
        <v>3314</v>
      </c>
      <c r="F506" s="8" t="s">
        <v>3316</v>
      </c>
      <c r="G506" s="8" t="s">
        <v>3316</v>
      </c>
      <c r="H506" s="8" t="s">
        <v>3335</v>
      </c>
      <c r="I506" s="8" t="s">
        <v>3310</v>
      </c>
      <c r="J506" s="8" t="s">
        <v>3310</v>
      </c>
      <c r="K506" s="8">
        <v>1002</v>
      </c>
      <c r="L506" s="8">
        <v>6.25</v>
      </c>
      <c r="N506" s="7">
        <v>0</v>
      </c>
      <c r="O506" s="7">
        <v>0</v>
      </c>
      <c r="P506" s="8" t="s">
        <v>3370</v>
      </c>
      <c r="Q506" s="8" t="s">
        <v>846</v>
      </c>
      <c r="R506" s="8" t="s">
        <v>857</v>
      </c>
      <c r="S506" s="8" t="s">
        <v>119</v>
      </c>
      <c r="T506" s="8" t="s">
        <v>120</v>
      </c>
      <c r="U506" s="8" t="s">
        <v>330</v>
      </c>
      <c r="V506" s="8" t="s">
        <v>3378</v>
      </c>
      <c r="W506" s="8" t="s">
        <v>3383</v>
      </c>
      <c r="X506" s="8" t="s">
        <v>3388</v>
      </c>
      <c r="Y506" s="8" t="s">
        <v>3388</v>
      </c>
      <c r="Z506" s="8" t="s">
        <v>122</v>
      </c>
      <c r="AA506" s="8" t="s">
        <v>123</v>
      </c>
      <c r="AB506" s="8" t="s">
        <v>124</v>
      </c>
      <c r="AC506" s="8" t="s">
        <v>243</v>
      </c>
      <c r="AD506" s="8" t="s">
        <v>126</v>
      </c>
      <c r="AE506" s="8" t="s">
        <v>3393</v>
      </c>
      <c r="AF506" s="8" t="s">
        <v>127</v>
      </c>
      <c r="AG506" s="8">
        <v>75</v>
      </c>
      <c r="AH506" s="8">
        <v>62</v>
      </c>
      <c r="AI506" s="8">
        <v>95</v>
      </c>
      <c r="AJ506" s="8">
        <v>75</v>
      </c>
      <c r="AK506" s="8">
        <v>6.4</v>
      </c>
      <c r="AL506" s="8">
        <v>6.2</v>
      </c>
      <c r="AM506" s="8">
        <v>6.4</v>
      </c>
      <c r="AN506" s="8">
        <v>6.2</v>
      </c>
      <c r="AO506" s="8">
        <v>459.8</v>
      </c>
      <c r="AP506" s="8">
        <v>1.2</v>
      </c>
      <c r="AQ506" s="8">
        <v>14.5</v>
      </c>
      <c r="AR506" s="8">
        <v>0</v>
      </c>
      <c r="AS506" s="8">
        <v>52786</v>
      </c>
      <c r="AT506" s="8">
        <v>423</v>
      </c>
      <c r="AU506" s="8">
        <v>51839</v>
      </c>
      <c r="AV506" s="8">
        <v>429</v>
      </c>
      <c r="AW506" s="8">
        <v>12370</v>
      </c>
      <c r="AX506" s="8">
        <v>387</v>
      </c>
      <c r="AY506" s="8">
        <v>65167</v>
      </c>
      <c r="AZ506" s="8">
        <v>642</v>
      </c>
      <c r="BA506" s="8">
        <v>7.8552314369999996</v>
      </c>
      <c r="BB506" s="8">
        <v>898</v>
      </c>
      <c r="BF506" s="8">
        <v>109.02</v>
      </c>
      <c r="BG506" s="8">
        <v>0.03</v>
      </c>
      <c r="BH506" s="8">
        <v>20.95</v>
      </c>
      <c r="CO506" s="8" t="s">
        <v>858</v>
      </c>
      <c r="CP506" s="8" t="s">
        <v>859</v>
      </c>
      <c r="CQ506" s="8">
        <v>75</v>
      </c>
      <c r="CR506" s="8">
        <v>1.7999999999999999E-2</v>
      </c>
      <c r="CS506" s="8">
        <v>61.996000000000002</v>
      </c>
      <c r="CT506" s="8">
        <v>8.3000000000000004E-2</v>
      </c>
      <c r="CU506" s="8">
        <v>94.852999999999994</v>
      </c>
      <c r="CV506" s="8">
        <v>8.9999999999999993E-3</v>
      </c>
      <c r="CW506" s="8">
        <v>75.006</v>
      </c>
      <c r="CX506" s="8">
        <v>1.9E-2</v>
      </c>
      <c r="CY506" s="8">
        <v>74.72</v>
      </c>
      <c r="CZ506" s="8">
        <v>0.09</v>
      </c>
      <c r="DA506" s="8">
        <v>55.34</v>
      </c>
      <c r="DB506" s="8">
        <v>0.06</v>
      </c>
      <c r="DC506" s="8">
        <v>58.74</v>
      </c>
      <c r="DD506" s="8">
        <v>0.02</v>
      </c>
      <c r="DE506" s="8">
        <v>0.21299999999999999</v>
      </c>
      <c r="DF506" s="8">
        <v>2.5000000000000001E-2</v>
      </c>
      <c r="DG506" s="8">
        <v>1.08</v>
      </c>
      <c r="DH506" s="8">
        <v>1.6E-2</v>
      </c>
      <c r="DI506" s="8">
        <v>52786</v>
      </c>
      <c r="DJ506" s="8">
        <v>423</v>
      </c>
      <c r="DK506" s="8">
        <v>12370</v>
      </c>
      <c r="DL506" s="8">
        <v>387</v>
      </c>
      <c r="DM506" s="8">
        <v>7.8550000000000004</v>
      </c>
      <c r="DN506" s="8">
        <v>7.6999999999999999E-2</v>
      </c>
      <c r="DO506" s="8">
        <v>82428</v>
      </c>
      <c r="DP506" s="8">
        <v>288</v>
      </c>
      <c r="DQ506" s="8">
        <v>9.9359999999999999</v>
      </c>
      <c r="DR506" s="8">
        <v>3.9E-2</v>
      </c>
      <c r="DS506" s="8">
        <v>20.95</v>
      </c>
      <c r="DT506" s="8">
        <v>0.72</v>
      </c>
      <c r="DU506" s="8">
        <v>459.8</v>
      </c>
      <c r="DV506" s="8">
        <v>2.4</v>
      </c>
      <c r="DW506" s="8">
        <v>459.6</v>
      </c>
      <c r="DX506" s="8">
        <v>2.4</v>
      </c>
      <c r="DY506" s="8">
        <v>460.3</v>
      </c>
      <c r="DZ506" s="8">
        <v>2.4</v>
      </c>
      <c r="EA506" s="8">
        <v>14.5</v>
      </c>
      <c r="EB506" s="8">
        <v>0.1</v>
      </c>
      <c r="EC506" s="8">
        <v>12.8</v>
      </c>
      <c r="ED506" s="8">
        <v>0</v>
      </c>
      <c r="EE506" s="8">
        <v>12.6</v>
      </c>
      <c r="EF506" s="8">
        <v>0.1</v>
      </c>
      <c r="EG506" s="8">
        <v>6574.5</v>
      </c>
      <c r="EH506" s="8">
        <v>59.9</v>
      </c>
      <c r="EI506" s="8">
        <v>3251.8</v>
      </c>
      <c r="EJ506" s="8">
        <v>65.599999999999994</v>
      </c>
      <c r="EK506" s="8">
        <v>1721.4</v>
      </c>
      <c r="EL506" s="8">
        <v>52</v>
      </c>
      <c r="EM506" s="8">
        <v>457</v>
      </c>
      <c r="EO506" s="8">
        <v>461</v>
      </c>
      <c r="EQ506" s="8">
        <v>454</v>
      </c>
      <c r="ES506" s="8">
        <v>2.6</v>
      </c>
      <c r="EU506" s="8">
        <v>2.7</v>
      </c>
      <c r="EW506" s="8">
        <v>2.7</v>
      </c>
      <c r="EY506" s="8">
        <v>0.53</v>
      </c>
      <c r="EZ506" s="8">
        <v>460</v>
      </c>
      <c r="FB506" s="8">
        <v>461</v>
      </c>
      <c r="FD506" s="8">
        <v>456</v>
      </c>
      <c r="FF506" s="8">
        <v>5.0999999999999996</v>
      </c>
      <c r="FH506" s="8">
        <v>5</v>
      </c>
      <c r="FJ506" s="8">
        <v>4.5</v>
      </c>
      <c r="FL506" s="8">
        <v>3170</v>
      </c>
      <c r="FN506" s="8">
        <v>0.82</v>
      </c>
      <c r="FO506" s="8">
        <v>457</v>
      </c>
      <c r="FP506" s="8">
        <v>460</v>
      </c>
      <c r="FQ506" s="8">
        <v>461</v>
      </c>
      <c r="FR506" s="8">
        <v>4.8</v>
      </c>
      <c r="FS506" s="8">
        <v>4.7</v>
      </c>
      <c r="FT506" s="8">
        <v>4.5</v>
      </c>
      <c r="FU506" s="8">
        <v>3030</v>
      </c>
      <c r="FV506" s="8">
        <v>0.82</v>
      </c>
      <c r="FW506" s="8">
        <v>458.9</v>
      </c>
      <c r="FY506" s="8">
        <v>1.6</v>
      </c>
      <c r="GA506" s="8">
        <v>700.5</v>
      </c>
      <c r="GC506" s="8">
        <v>105</v>
      </c>
      <c r="GE506" s="8">
        <v>8305.5</v>
      </c>
      <c r="GT506" s="8">
        <v>220.73</v>
      </c>
      <c r="GU506" s="8">
        <v>0.1</v>
      </c>
      <c r="GV506" s="8">
        <v>107.24</v>
      </c>
      <c r="GW506" s="8">
        <v>0.04</v>
      </c>
      <c r="GX506" s="8">
        <v>108.12666666699999</v>
      </c>
      <c r="GY506" s="8">
        <v>0.03</v>
      </c>
      <c r="GZ506" s="8">
        <v>0.87</v>
      </c>
      <c r="HA506" s="8">
        <v>0.02</v>
      </c>
      <c r="HB506" s="8">
        <v>246.48</v>
      </c>
      <c r="HC506" s="8">
        <v>0.15</v>
      </c>
      <c r="HD506" s="8">
        <v>177.81</v>
      </c>
      <c r="HE506" s="8">
        <v>0.16</v>
      </c>
      <c r="HF506" s="8">
        <v>116.01</v>
      </c>
      <c r="HG506" s="8">
        <v>0.04</v>
      </c>
      <c r="HH506" s="8">
        <v>-61.8</v>
      </c>
      <c r="HI506" s="8">
        <v>0.16</v>
      </c>
      <c r="HJ506" s="8">
        <v>211.66666666699999</v>
      </c>
      <c r="HK506" s="8">
        <v>0.65</v>
      </c>
      <c r="HL506" s="8">
        <v>100.46</v>
      </c>
      <c r="HM506" s="8">
        <v>0.62</v>
      </c>
      <c r="HN506" s="8">
        <v>105.18333333299999</v>
      </c>
      <c r="HO506" s="8">
        <v>0.65</v>
      </c>
      <c r="HP506" s="8">
        <v>4.6966666669999997</v>
      </c>
      <c r="HQ506" s="8">
        <v>0.61</v>
      </c>
      <c r="HR506" s="8">
        <v>72.510000000000005</v>
      </c>
      <c r="HS506" s="8">
        <v>0.12</v>
      </c>
      <c r="HT506" s="8">
        <v>45.6</v>
      </c>
      <c r="HU506" s="8">
        <v>0.2</v>
      </c>
      <c r="HV506" s="8">
        <v>42.46</v>
      </c>
      <c r="HW506" s="8">
        <v>0.08</v>
      </c>
      <c r="HX506" s="8">
        <v>3.14</v>
      </c>
      <c r="HY506" s="8">
        <v>0.17</v>
      </c>
      <c r="HZ506" s="8">
        <v>71.98</v>
      </c>
      <c r="IA506" s="8">
        <v>0.12</v>
      </c>
      <c r="IB506" s="8">
        <v>55.16</v>
      </c>
      <c r="IC506" s="8">
        <v>0.32</v>
      </c>
      <c r="ID506" s="8">
        <v>42.11</v>
      </c>
      <c r="IE506" s="8">
        <v>0.08</v>
      </c>
      <c r="IF506" s="8">
        <v>13.05</v>
      </c>
      <c r="IG506" s="8">
        <v>0.27</v>
      </c>
      <c r="IH506" s="8">
        <v>619.83000000000004</v>
      </c>
      <c r="II506" s="8">
        <v>1.49</v>
      </c>
      <c r="IK506" s="8">
        <v>0.19</v>
      </c>
      <c r="IL506" s="8">
        <v>82428</v>
      </c>
      <c r="IM506" s="8">
        <v>288</v>
      </c>
      <c r="IN506" s="8">
        <v>43015</v>
      </c>
      <c r="IO506" s="8">
        <v>175</v>
      </c>
      <c r="KB506" s="8">
        <v>248.96</v>
      </c>
      <c r="KC506" s="8">
        <v>0.15</v>
      </c>
      <c r="KD506" s="8">
        <v>172.43</v>
      </c>
      <c r="KE506" s="8">
        <v>0.43</v>
      </c>
      <c r="KF506" s="8">
        <v>116.74</v>
      </c>
      <c r="KG506" s="8">
        <v>0.04</v>
      </c>
      <c r="KH506" s="8">
        <v>55.69</v>
      </c>
      <c r="KI506" s="8">
        <v>0.46</v>
      </c>
      <c r="KJ506" s="8">
        <v>232.17</v>
      </c>
      <c r="KK506" s="8">
        <v>0.26</v>
      </c>
      <c r="KL506" s="8">
        <v>111.73</v>
      </c>
      <c r="KM506" s="8">
        <v>0.15</v>
      </c>
      <c r="KN506" s="8">
        <v>10.093333333</v>
      </c>
      <c r="KO506" s="8">
        <v>0.18</v>
      </c>
      <c r="KP506" s="8">
        <v>220.4</v>
      </c>
      <c r="KQ506" s="8">
        <v>0.02</v>
      </c>
      <c r="KR506" s="8">
        <v>99.4</v>
      </c>
      <c r="KS506" s="8">
        <v>0.11</v>
      </c>
      <c r="KT506" s="8">
        <v>108.01</v>
      </c>
      <c r="KU506" s="8">
        <v>0.08</v>
      </c>
      <c r="KV506" s="8">
        <v>8.5399999999999991</v>
      </c>
      <c r="KW506" s="8">
        <v>0.12</v>
      </c>
      <c r="KX506" s="8">
        <v>75.66</v>
      </c>
      <c r="KY506" s="8">
        <v>0.22</v>
      </c>
      <c r="KZ506" s="8">
        <v>44.54</v>
      </c>
      <c r="LA506" s="8">
        <v>0.14000000000000001</v>
      </c>
      <c r="LB506" s="8">
        <v>2.38</v>
      </c>
      <c r="LC506" s="8">
        <v>0.8</v>
      </c>
      <c r="LD506" s="8">
        <v>75.290000000000006</v>
      </c>
      <c r="LE506" s="8">
        <v>0.2</v>
      </c>
      <c r="LF506" s="8">
        <v>54.52</v>
      </c>
      <c r="LG506" s="8">
        <v>1.08</v>
      </c>
      <c r="LH506" s="8">
        <v>44.29</v>
      </c>
      <c r="LI506" s="8">
        <v>0.13</v>
      </c>
      <c r="LJ506" s="8">
        <v>10.23</v>
      </c>
      <c r="LK506" s="8">
        <v>1.1000000000000001</v>
      </c>
      <c r="LL506" s="8">
        <v>105.6</v>
      </c>
      <c r="LM506" s="8">
        <v>0.04</v>
      </c>
      <c r="LN506" s="8">
        <v>617.70000000000005</v>
      </c>
      <c r="LO506" s="8">
        <v>3.15</v>
      </c>
      <c r="LP506" s="8">
        <v>39.29</v>
      </c>
      <c r="LQ506" s="8">
        <v>0.03</v>
      </c>
      <c r="LR506" s="8">
        <v>109.06</v>
      </c>
      <c r="LS506" s="8">
        <v>0.14000000000000001</v>
      </c>
      <c r="LT506" s="8">
        <v>82428</v>
      </c>
      <c r="LU506" s="8">
        <v>288</v>
      </c>
      <c r="LV506" s="8">
        <v>43099</v>
      </c>
      <c r="LW506" s="8">
        <v>193</v>
      </c>
      <c r="MP506" s="8">
        <v>106.13</v>
      </c>
      <c r="MQ506" s="8">
        <v>0.04</v>
      </c>
      <c r="MR506" s="8">
        <v>105.6</v>
      </c>
      <c r="MS506" s="8">
        <v>0.04</v>
      </c>
      <c r="MT506" s="8">
        <v>101.2</v>
      </c>
      <c r="MU506" s="8">
        <v>0.1</v>
      </c>
      <c r="MV506" s="8">
        <v>101.42</v>
      </c>
      <c r="MW506" s="8">
        <v>0.1</v>
      </c>
      <c r="MX506" s="8">
        <v>55.24</v>
      </c>
      <c r="MY506" s="8">
        <v>0.09</v>
      </c>
      <c r="MZ506" s="8">
        <v>54.98</v>
      </c>
      <c r="NA506" s="8">
        <v>0.09</v>
      </c>
      <c r="NB506" s="8">
        <v>55.57</v>
      </c>
      <c r="NC506" s="8">
        <v>3.04</v>
      </c>
      <c r="ND506" s="8">
        <v>55.38</v>
      </c>
      <c r="NE506" s="8">
        <v>0.09</v>
      </c>
      <c r="NF506" s="8">
        <v>55.35</v>
      </c>
      <c r="NG506" s="8">
        <v>0.09</v>
      </c>
      <c r="NH506" s="8">
        <v>55.14</v>
      </c>
      <c r="NI506" s="8">
        <v>0.09</v>
      </c>
      <c r="NJ506" s="8">
        <v>106.97</v>
      </c>
      <c r="NK506" s="8">
        <v>0.1</v>
      </c>
      <c r="NL506" s="8">
        <v>101.53</v>
      </c>
      <c r="NM506" s="8">
        <v>0.04</v>
      </c>
      <c r="NN506" s="8">
        <v>46.97</v>
      </c>
      <c r="NO506" s="8">
        <v>0.34</v>
      </c>
      <c r="NP506" s="8">
        <v>54.37</v>
      </c>
      <c r="NQ506" s="8">
        <v>0.41</v>
      </c>
      <c r="NR506" s="8">
        <v>171.23</v>
      </c>
      <c r="NS506" s="8">
        <v>0.38</v>
      </c>
      <c r="NT506" s="8">
        <v>101.18</v>
      </c>
      <c r="NU506" s="8">
        <v>0.08</v>
      </c>
      <c r="NV506" s="8">
        <v>100.83</v>
      </c>
      <c r="NW506" s="8">
        <v>0.1</v>
      </c>
      <c r="NX506" s="8">
        <v>47.28</v>
      </c>
      <c r="NY506" s="8">
        <v>0.23</v>
      </c>
      <c r="NZ506" s="8">
        <v>53.83</v>
      </c>
      <c r="OA506" s="8">
        <v>1.7</v>
      </c>
      <c r="OF506" s="8">
        <v>93.22</v>
      </c>
      <c r="OG506" s="8">
        <v>0.04</v>
      </c>
      <c r="OP506" s="8">
        <v>101.2</v>
      </c>
      <c r="OQ506" s="8">
        <v>0.1</v>
      </c>
      <c r="OR506" s="8">
        <v>101.42</v>
      </c>
      <c r="OS506" s="8">
        <v>0.1</v>
      </c>
      <c r="PH506" s="8">
        <v>55.14</v>
      </c>
      <c r="PI506" s="8">
        <v>0.09</v>
      </c>
      <c r="PJ506" s="8">
        <v>107.24</v>
      </c>
      <c r="PK506" s="8">
        <v>0.04</v>
      </c>
      <c r="PL506" s="8">
        <v>101.64</v>
      </c>
      <c r="PM506" s="8">
        <v>0.12</v>
      </c>
      <c r="PN506" s="8">
        <v>106.13</v>
      </c>
      <c r="PO506" s="8">
        <v>0.04</v>
      </c>
      <c r="PP506" s="8">
        <v>105.6</v>
      </c>
      <c r="PQ506" s="8">
        <v>0.04</v>
      </c>
      <c r="QH506" s="8">
        <v>46.91</v>
      </c>
      <c r="QI506" s="8">
        <v>0.72</v>
      </c>
      <c r="QV506" s="8">
        <v>176.68</v>
      </c>
      <c r="QW506" s="8">
        <v>0.15</v>
      </c>
      <c r="QX506" s="8">
        <v>94.55</v>
      </c>
      <c r="QY506" s="8">
        <v>0.11</v>
      </c>
      <c r="QZ506" s="8">
        <v>94.69</v>
      </c>
      <c r="RA506" s="8">
        <v>0.1</v>
      </c>
      <c r="RB506" s="8">
        <v>75.319999999999993</v>
      </c>
      <c r="RC506" s="8">
        <v>0.08</v>
      </c>
      <c r="RD506" s="8">
        <v>75.03</v>
      </c>
      <c r="RE506" s="8">
        <v>7.0000000000000007E-2</v>
      </c>
      <c r="RF506" s="8">
        <v>74.819999999999993</v>
      </c>
      <c r="RG506" s="8">
        <v>7.0000000000000007E-2</v>
      </c>
      <c r="RH506" s="8">
        <v>75.59</v>
      </c>
      <c r="RI506" s="8">
        <v>0.06</v>
      </c>
      <c r="RJ506" s="8">
        <v>75.64</v>
      </c>
      <c r="RK506" s="8">
        <v>0.08</v>
      </c>
      <c r="RL506" s="8">
        <v>75.540000000000006</v>
      </c>
      <c r="RM506" s="8">
        <v>0.08</v>
      </c>
      <c r="RN506" s="8">
        <v>75.33</v>
      </c>
      <c r="RO506" s="8">
        <v>0.08</v>
      </c>
      <c r="RP506" s="8">
        <v>80.739999999999995</v>
      </c>
      <c r="RQ506" s="8">
        <v>0.13</v>
      </c>
      <c r="RR506" s="8">
        <v>79.88</v>
      </c>
      <c r="RS506" s="8">
        <v>0.09</v>
      </c>
      <c r="RT506" s="8">
        <v>77.39</v>
      </c>
      <c r="RU506" s="8">
        <v>0.09</v>
      </c>
      <c r="RV506" s="8">
        <v>77.27</v>
      </c>
      <c r="RW506" s="8">
        <v>0.24</v>
      </c>
      <c r="RX506" s="8">
        <v>78.52</v>
      </c>
      <c r="RY506" s="8">
        <v>0.18</v>
      </c>
      <c r="RZ506" s="8">
        <v>78.430000000000007</v>
      </c>
      <c r="SA506" s="8">
        <v>0.12</v>
      </c>
      <c r="SB506" s="8">
        <v>77.94</v>
      </c>
      <c r="SC506" s="8">
        <v>0.12</v>
      </c>
      <c r="SD506" s="8">
        <v>75.86</v>
      </c>
      <c r="SE506" s="8">
        <v>0.08</v>
      </c>
      <c r="SF506" s="8">
        <v>75.3</v>
      </c>
      <c r="SG506" s="8">
        <v>0.09</v>
      </c>
      <c r="SH506" s="8">
        <v>75.53</v>
      </c>
      <c r="SI506" s="8">
        <v>0.09</v>
      </c>
      <c r="SJ506" s="8">
        <v>74.900000000000006</v>
      </c>
      <c r="SK506" s="8">
        <v>0.08</v>
      </c>
      <c r="SL506" s="8">
        <v>74.72</v>
      </c>
      <c r="SM506" s="8">
        <v>0.09</v>
      </c>
      <c r="SN506" s="8">
        <v>74.7</v>
      </c>
      <c r="SO506" s="8">
        <v>0.09</v>
      </c>
      <c r="SP506" s="8">
        <v>75.180000000000007</v>
      </c>
      <c r="SQ506" s="8">
        <v>0.09</v>
      </c>
      <c r="SR506" s="8">
        <v>74.8</v>
      </c>
      <c r="SS506" s="8">
        <v>0.08</v>
      </c>
      <c r="ST506" s="8">
        <v>74.900000000000006</v>
      </c>
      <c r="SU506" s="8">
        <v>0.09</v>
      </c>
      <c r="SV506" s="8">
        <v>74.91</v>
      </c>
      <c r="SW506" s="8">
        <v>0.08</v>
      </c>
      <c r="SX506" s="8">
        <v>75.319999999999993</v>
      </c>
      <c r="SY506" s="8">
        <v>0.08</v>
      </c>
      <c r="SZ506" s="8">
        <v>75.959999999999994</v>
      </c>
      <c r="TA506" s="8">
        <v>0.08</v>
      </c>
      <c r="TD506" s="8">
        <v>74.89</v>
      </c>
      <c r="TE506" s="8">
        <v>0.06</v>
      </c>
      <c r="TF506" s="8">
        <v>75.540000000000006</v>
      </c>
      <c r="TG506" s="8">
        <v>7.0000000000000007E-2</v>
      </c>
      <c r="TH506" s="8">
        <v>75.3</v>
      </c>
      <c r="TI506" s="8">
        <v>0.08</v>
      </c>
      <c r="TJ506" s="8">
        <v>75.040000000000006</v>
      </c>
      <c r="TK506" s="8">
        <v>0.08</v>
      </c>
      <c r="TL506" s="8">
        <v>74.900000000000006</v>
      </c>
      <c r="TN506" s="8">
        <v>74.72</v>
      </c>
      <c r="TO506" s="8">
        <v>0.08</v>
      </c>
      <c r="TP506" s="8">
        <v>81.31</v>
      </c>
      <c r="TQ506" s="8">
        <v>0.23</v>
      </c>
      <c r="TR506" s="8">
        <v>81.91</v>
      </c>
      <c r="TS506" s="8">
        <v>0.18</v>
      </c>
      <c r="TT506" s="8">
        <v>78.12</v>
      </c>
      <c r="TU506" s="8">
        <v>0.19</v>
      </c>
      <c r="TV506" s="8">
        <v>75.209999999999994</v>
      </c>
      <c r="TW506" s="8">
        <v>0.08</v>
      </c>
      <c r="TX506" s="8">
        <v>74.709999999999994</v>
      </c>
      <c r="TY506" s="8">
        <v>0.09</v>
      </c>
      <c r="WJ506" s="8" t="s">
        <v>529</v>
      </c>
      <c r="WK506" s="8">
        <v>75</v>
      </c>
      <c r="WL506" s="8">
        <v>1.7999999999999999E-2</v>
      </c>
      <c r="WM506" s="8">
        <v>61.996000000000002</v>
      </c>
      <c r="WN506" s="8">
        <v>8.3000000000000004E-2</v>
      </c>
      <c r="WO506" s="8">
        <v>55.267000000000003</v>
      </c>
      <c r="WP506" s="8">
        <v>0.03</v>
      </c>
      <c r="WQ506" s="8">
        <v>52.771999999999998</v>
      </c>
      <c r="WR506" s="8">
        <v>5.8000000000000003E-2</v>
      </c>
      <c r="WS506" s="8">
        <v>94.852999999999994</v>
      </c>
      <c r="WT506" s="8">
        <v>8.9999999999999993E-3</v>
      </c>
      <c r="WU506" s="8">
        <v>75.006</v>
      </c>
      <c r="WV506" s="8">
        <v>1.9E-2</v>
      </c>
      <c r="WW506" s="8">
        <v>2419.5</v>
      </c>
      <c r="WX506" s="8">
        <v>18.100000000000001</v>
      </c>
      <c r="WY506" s="8">
        <v>2384.4</v>
      </c>
      <c r="WZ506" s="8">
        <v>18</v>
      </c>
      <c r="XA506" s="8">
        <v>0.68100000000000005</v>
      </c>
      <c r="XB506" s="8">
        <v>2E-3</v>
      </c>
      <c r="XC506" s="8">
        <v>-0.30499999999999999</v>
      </c>
      <c r="XD506" s="8">
        <v>5.0000000000000001E-3</v>
      </c>
      <c r="XE506" s="8">
        <v>0.21299999999999999</v>
      </c>
      <c r="XF506" s="8">
        <v>2.5000000000000001E-2</v>
      </c>
      <c r="XG506" s="8">
        <v>1.08</v>
      </c>
      <c r="XH506" s="8">
        <v>1.6E-2</v>
      </c>
      <c r="XI506" s="8">
        <v>29.263999999999999</v>
      </c>
      <c r="XJ506" s="8">
        <v>1E-3</v>
      </c>
      <c r="XK506" s="8">
        <v>8296</v>
      </c>
      <c r="XL506" s="8">
        <v>16</v>
      </c>
      <c r="XM506" s="8">
        <v>1300</v>
      </c>
      <c r="XO506" s="1">
        <v>7.9571614453004501E-3</v>
      </c>
      <c r="XP506" s="2">
        <v>18.416850165147892</v>
      </c>
      <c r="XQ506" s="4">
        <v>13.03</v>
      </c>
      <c r="XR506" s="4">
        <v>0.182</v>
      </c>
      <c r="XS506" s="45">
        <f t="shared" si="386"/>
        <v>1.4168721998803737</v>
      </c>
      <c r="XT506" s="9">
        <f t="shared" si="374"/>
        <v>11129.917202226623</v>
      </c>
      <c r="XU506" s="46">
        <f t="shared" si="375"/>
        <v>190.76176289763782</v>
      </c>
      <c r="XV506" s="9">
        <f t="shared" si="404"/>
        <v>24.797801819153666</v>
      </c>
      <c r="XW506" s="9">
        <f t="shared" si="376"/>
        <v>105.54868107662254</v>
      </c>
      <c r="XX506" s="9">
        <f t="shared" si="377"/>
        <v>11024.36852115</v>
      </c>
      <c r="XY506" s="15">
        <f t="shared" si="378"/>
        <v>8.8271424034042454E-3</v>
      </c>
      <c r="XZ506" s="9">
        <f t="shared" si="379"/>
        <v>27.705894407471536</v>
      </c>
      <c r="YA506" s="9">
        <f t="shared" si="380"/>
        <v>53.85012780011963</v>
      </c>
      <c r="YB506" s="10">
        <v>14.096510671403932</v>
      </c>
      <c r="YC506" s="10">
        <v>13.04322371517352</v>
      </c>
      <c r="YD506" s="3">
        <v>1.3961236623279723E-2</v>
      </c>
      <c r="YE506" s="9">
        <v>38.165565796077793</v>
      </c>
      <c r="YF506" s="15">
        <v>8.777987944136003E-3</v>
      </c>
      <c r="YG506" s="9">
        <v>27.605752207268026</v>
      </c>
      <c r="YH506" s="15">
        <v>7.8769745530564515E-3</v>
      </c>
      <c r="YI506" s="9">
        <v>21.81483951895785</v>
      </c>
      <c r="YJ506" s="9">
        <f t="shared" si="381"/>
        <v>75.190032050332562</v>
      </c>
      <c r="YK506" s="9">
        <f t="shared" si="382"/>
        <v>62.13844895221397</v>
      </c>
      <c r="YL506" s="9">
        <f t="shared" si="383"/>
        <v>21.469834855165615</v>
      </c>
      <c r="YM506" s="9">
        <f t="shared" si="387"/>
        <v>69406.826485319325</v>
      </c>
      <c r="YN506" s="9">
        <f t="shared" si="388"/>
        <v>57002.728177995341</v>
      </c>
      <c r="YO506" s="9">
        <f t="shared" si="389"/>
        <v>6996</v>
      </c>
      <c r="YP506" s="14">
        <f t="shared" si="390"/>
        <v>0.34402016644645822</v>
      </c>
      <c r="YQ506" s="9">
        <f t="shared" si="391"/>
        <v>65620.996382088968</v>
      </c>
      <c r="YR506" s="9">
        <f t="shared" si="392"/>
        <v>53216.898074764977</v>
      </c>
      <c r="YS506" s="10">
        <f t="shared" si="393"/>
        <v>7.9099561694899911</v>
      </c>
      <c r="YT506" s="15">
        <f t="shared" si="394"/>
        <v>0.14694186566028811</v>
      </c>
      <c r="YU506" s="16">
        <f t="shared" si="395"/>
        <v>-6.236059552305921</v>
      </c>
      <c r="YV506" s="16">
        <f t="shared" si="396"/>
        <v>-21.339904250212932</v>
      </c>
      <c r="YW506" s="47">
        <f t="shared" si="397"/>
        <v>50.174264201485371</v>
      </c>
      <c r="YX506" s="5">
        <f t="shared" si="398"/>
        <v>69406.826485319325</v>
      </c>
      <c r="YY506" s="5">
        <f t="shared" si="399"/>
        <v>64452.378746215843</v>
      </c>
      <c r="YZ506" s="5">
        <f t="shared" si="400"/>
        <v>3839.8733423896069</v>
      </c>
      <c r="ZA506" s="5">
        <f t="shared" si="401"/>
        <v>1114.5743967138671</v>
      </c>
      <c r="ZB506" s="5">
        <f t="shared" si="402"/>
        <v>69406.826485319325</v>
      </c>
      <c r="ZC506" s="6">
        <f t="shared" si="403"/>
        <v>1</v>
      </c>
    </row>
    <row r="507" spans="1:679" s="8" customFormat="1" x14ac:dyDescent="0.25">
      <c r="A507" s="8">
        <v>2</v>
      </c>
      <c r="B507" s="8" t="s">
        <v>882</v>
      </c>
      <c r="C507" s="8" t="s">
        <v>883</v>
      </c>
      <c r="D507" s="8" t="s">
        <v>882</v>
      </c>
      <c r="E507" s="8" t="s">
        <v>3314</v>
      </c>
      <c r="F507" s="8" t="s">
        <v>3316</v>
      </c>
      <c r="G507" s="8" t="s">
        <v>3316</v>
      </c>
      <c r="H507" s="8" t="s">
        <v>3309</v>
      </c>
      <c r="I507" s="8" t="s">
        <v>3310</v>
      </c>
      <c r="J507" s="8" t="s">
        <v>3310</v>
      </c>
      <c r="K507" s="8">
        <v>859</v>
      </c>
      <c r="L507" s="8">
        <v>7</v>
      </c>
      <c r="N507" s="7">
        <v>0</v>
      </c>
      <c r="O507" s="7">
        <v>0</v>
      </c>
      <c r="P507" s="8" t="s">
        <v>3370</v>
      </c>
      <c r="Q507" s="8" t="s">
        <v>846</v>
      </c>
      <c r="R507" s="8" t="s">
        <v>851</v>
      </c>
      <c r="S507" s="8" t="s">
        <v>119</v>
      </c>
      <c r="T507" s="8" t="s">
        <v>120</v>
      </c>
      <c r="U507" s="8" t="s">
        <v>135</v>
      </c>
      <c r="V507" s="8" t="s">
        <v>3378</v>
      </c>
      <c r="W507" s="8" t="s">
        <v>3382</v>
      </c>
      <c r="X507" s="8" t="s">
        <v>3388</v>
      </c>
      <c r="Y507" s="8" t="s">
        <v>3388</v>
      </c>
      <c r="Z507" s="8" t="s">
        <v>122</v>
      </c>
      <c r="AA507" s="8" t="s">
        <v>123</v>
      </c>
      <c r="AB507" s="8" t="s">
        <v>124</v>
      </c>
      <c r="AC507" s="8" t="s">
        <v>243</v>
      </c>
      <c r="AD507" s="8" t="s">
        <v>126</v>
      </c>
      <c r="AE507" s="8" t="s">
        <v>3393</v>
      </c>
      <c r="AF507" s="8" t="s">
        <v>127</v>
      </c>
      <c r="AG507" s="8">
        <v>75</v>
      </c>
      <c r="AH507" s="8">
        <v>62</v>
      </c>
      <c r="AI507" s="8">
        <v>95</v>
      </c>
      <c r="AJ507" s="8">
        <v>75</v>
      </c>
      <c r="AK507" s="8">
        <v>6.4</v>
      </c>
      <c r="AL507" s="8">
        <v>6.2</v>
      </c>
      <c r="AM507" s="8">
        <v>6.4</v>
      </c>
      <c r="AN507" s="8">
        <v>6.2</v>
      </c>
      <c r="AO507" s="8">
        <v>460.3</v>
      </c>
      <c r="AP507" s="8">
        <v>1.4</v>
      </c>
      <c r="AQ507" s="8">
        <v>14.6</v>
      </c>
      <c r="AR507" s="8">
        <v>0</v>
      </c>
      <c r="AS507" s="8">
        <v>51883</v>
      </c>
      <c r="AT507" s="8">
        <v>129</v>
      </c>
      <c r="AU507" s="8">
        <v>52208</v>
      </c>
      <c r="AV507" s="8">
        <v>348</v>
      </c>
      <c r="AW507" s="8">
        <v>13738</v>
      </c>
      <c r="AX507" s="8">
        <v>434</v>
      </c>
      <c r="AY507" s="8">
        <v>65634</v>
      </c>
      <c r="AZ507" s="8">
        <v>417</v>
      </c>
      <c r="BA507" s="8">
        <v>7.9875867100000004</v>
      </c>
      <c r="BB507" s="8">
        <v>888</v>
      </c>
      <c r="BF507" s="8">
        <v>109.13</v>
      </c>
      <c r="BG507" s="8">
        <v>0.04</v>
      </c>
      <c r="BH507" s="8">
        <v>19.920000000000002</v>
      </c>
      <c r="CO507" s="8" t="s">
        <v>852</v>
      </c>
      <c r="CP507" s="8" t="s">
        <v>853</v>
      </c>
      <c r="CQ507" s="8">
        <v>74.944999999999993</v>
      </c>
      <c r="CR507" s="8">
        <v>3.5000000000000003E-2</v>
      </c>
      <c r="CS507" s="8">
        <v>62.008000000000003</v>
      </c>
      <c r="CT507" s="8">
        <v>8.3000000000000004E-2</v>
      </c>
      <c r="CU507" s="8">
        <v>94.849000000000004</v>
      </c>
      <c r="CV507" s="8">
        <v>2.1000000000000001E-2</v>
      </c>
      <c r="CW507" s="8">
        <v>75.001000000000005</v>
      </c>
      <c r="CX507" s="8">
        <v>1.7000000000000001E-2</v>
      </c>
      <c r="CY507" s="8">
        <v>74.8</v>
      </c>
      <c r="CZ507" s="8">
        <v>0.12</v>
      </c>
      <c r="DA507" s="8">
        <v>54.36</v>
      </c>
      <c r="DB507" s="8">
        <v>0.1</v>
      </c>
      <c r="DC507" s="8">
        <v>58.46</v>
      </c>
      <c r="DD507" s="8">
        <v>0.03</v>
      </c>
      <c r="DE507" s="8">
        <v>0.106</v>
      </c>
      <c r="DF507" s="8">
        <v>3.0000000000000001E-3</v>
      </c>
      <c r="DG507" s="8">
        <v>0.97929999999999995</v>
      </c>
      <c r="DH507" s="8">
        <v>2E-3</v>
      </c>
      <c r="DI507" s="8">
        <v>51883</v>
      </c>
      <c r="DJ507" s="8">
        <v>129</v>
      </c>
      <c r="DK507" s="8">
        <v>13738</v>
      </c>
      <c r="DL507" s="8">
        <v>434</v>
      </c>
      <c r="DM507" s="8">
        <v>7.9870000000000001</v>
      </c>
      <c r="DN507" s="8">
        <v>0.05</v>
      </c>
      <c r="DO507" s="8">
        <v>81959</v>
      </c>
      <c r="DP507" s="8">
        <v>231</v>
      </c>
      <c r="DQ507" s="8">
        <v>9.9740000000000002</v>
      </c>
      <c r="DR507" s="8">
        <v>0.03</v>
      </c>
      <c r="DS507" s="8">
        <v>19.920000000000002</v>
      </c>
      <c r="DT507" s="8">
        <v>0.34</v>
      </c>
      <c r="DU507" s="8">
        <v>460.3</v>
      </c>
      <c r="DV507" s="8">
        <v>2.7</v>
      </c>
      <c r="DW507" s="8">
        <v>460</v>
      </c>
      <c r="DX507" s="8">
        <v>2.7</v>
      </c>
      <c r="DY507" s="8">
        <v>459.7</v>
      </c>
      <c r="DZ507" s="8">
        <v>2.7</v>
      </c>
      <c r="EA507" s="8">
        <v>14.6</v>
      </c>
      <c r="EB507" s="8">
        <v>0.1</v>
      </c>
      <c r="EC507" s="8">
        <v>12.8</v>
      </c>
      <c r="ED507" s="8">
        <v>0</v>
      </c>
      <c r="EE507" s="8">
        <v>12.4</v>
      </c>
      <c r="EF507" s="8">
        <v>0.1</v>
      </c>
      <c r="EG507" s="8">
        <v>6608.9</v>
      </c>
      <c r="EH507" s="8">
        <v>64.8</v>
      </c>
      <c r="EI507" s="8">
        <v>3180.9</v>
      </c>
      <c r="EJ507" s="8">
        <v>68.7</v>
      </c>
      <c r="EK507" s="8">
        <v>1608.2</v>
      </c>
      <c r="EL507" s="8">
        <v>54.3</v>
      </c>
      <c r="EM507" s="8">
        <v>460</v>
      </c>
      <c r="EO507" s="8">
        <v>461</v>
      </c>
      <c r="EQ507" s="8">
        <v>459</v>
      </c>
      <c r="ES507" s="8">
        <v>2.6</v>
      </c>
      <c r="EU507" s="8">
        <v>2.7</v>
      </c>
      <c r="EW507" s="8">
        <v>2.6</v>
      </c>
      <c r="EY507" s="8">
        <v>0.52</v>
      </c>
      <c r="EZ507" s="8">
        <v>460</v>
      </c>
      <c r="FB507" s="8">
        <v>460</v>
      </c>
      <c r="FD507" s="8">
        <v>461</v>
      </c>
      <c r="FF507" s="8">
        <v>5.0999999999999996</v>
      </c>
      <c r="FH507" s="8">
        <v>5</v>
      </c>
      <c r="FJ507" s="8">
        <v>4.5</v>
      </c>
      <c r="FL507" s="8">
        <v>3160</v>
      </c>
      <c r="FN507" s="8">
        <v>0.82</v>
      </c>
      <c r="FO507" s="8">
        <v>459</v>
      </c>
      <c r="FP507" s="8">
        <v>459</v>
      </c>
      <c r="FQ507" s="8">
        <v>460</v>
      </c>
      <c r="FR507" s="8">
        <v>4.9000000000000004</v>
      </c>
      <c r="FS507" s="8">
        <v>4.5999999999999996</v>
      </c>
      <c r="FT507" s="8">
        <v>4.5</v>
      </c>
      <c r="FU507" s="8">
        <v>3020</v>
      </c>
      <c r="FV507" s="8">
        <v>0.81</v>
      </c>
      <c r="FW507" s="8">
        <v>459.4</v>
      </c>
      <c r="FY507" s="8">
        <v>1.6</v>
      </c>
      <c r="GA507" s="8">
        <v>701.6</v>
      </c>
      <c r="GC507" s="8">
        <v>115</v>
      </c>
      <c r="GE507" s="8">
        <v>8236.6</v>
      </c>
      <c r="GT507" s="8">
        <v>220.39</v>
      </c>
      <c r="GU507" s="8">
        <v>0.14000000000000001</v>
      </c>
      <c r="GV507" s="8">
        <v>107.1</v>
      </c>
      <c r="GW507" s="8">
        <v>7.0000000000000007E-2</v>
      </c>
      <c r="HB507" s="8">
        <v>245.9</v>
      </c>
      <c r="HC507" s="8">
        <v>0.17</v>
      </c>
      <c r="HD507" s="8">
        <v>177.03</v>
      </c>
      <c r="HE507" s="8">
        <v>0.22</v>
      </c>
      <c r="HF507" s="8">
        <v>115.85</v>
      </c>
      <c r="HG507" s="8">
        <v>0.05</v>
      </c>
      <c r="HH507" s="8">
        <v>61.19</v>
      </c>
      <c r="HI507" s="8">
        <v>0.21</v>
      </c>
      <c r="HJ507" s="8">
        <v>211</v>
      </c>
      <c r="HL507" s="8">
        <v>100.51</v>
      </c>
      <c r="HM507" s="8">
        <v>0.33</v>
      </c>
      <c r="HN507" s="8">
        <v>108.02</v>
      </c>
      <c r="HO507" s="8">
        <v>0.04</v>
      </c>
      <c r="HP507" s="8">
        <v>7.51</v>
      </c>
      <c r="HQ507" s="8">
        <v>0.34</v>
      </c>
      <c r="HR507" s="8">
        <v>72.13</v>
      </c>
      <c r="HS507" s="8">
        <v>0.14000000000000001</v>
      </c>
      <c r="HT507" s="8">
        <v>46.07</v>
      </c>
      <c r="HU507" s="8">
        <v>0.25</v>
      </c>
      <c r="HV507" s="8">
        <v>42.22</v>
      </c>
      <c r="HW507" s="8">
        <v>0.09</v>
      </c>
      <c r="HX507" s="8">
        <v>3.85</v>
      </c>
      <c r="HY507" s="8">
        <v>0.24</v>
      </c>
      <c r="HZ507" s="8">
        <v>71.599999999999994</v>
      </c>
      <c r="IA507" s="8">
        <v>0.13</v>
      </c>
      <c r="IB507" s="8">
        <v>54.61</v>
      </c>
      <c r="IC507" s="8">
        <v>0.33</v>
      </c>
      <c r="ID507" s="8">
        <v>41.86</v>
      </c>
      <c r="IE507" s="8">
        <v>0.08</v>
      </c>
      <c r="IF507" s="8">
        <v>12.74</v>
      </c>
      <c r="IG507" s="8">
        <v>0.31</v>
      </c>
      <c r="IH507" s="8">
        <v>619.48</v>
      </c>
      <c r="II507" s="8">
        <v>1.47</v>
      </c>
      <c r="IK507" s="8">
        <v>0.1</v>
      </c>
      <c r="IL507" s="8">
        <v>81959</v>
      </c>
      <c r="IM507" s="8">
        <v>231</v>
      </c>
      <c r="IN507" s="8">
        <v>43050</v>
      </c>
      <c r="IO507" s="8">
        <v>158</v>
      </c>
      <c r="KB507" s="8">
        <v>248.01</v>
      </c>
      <c r="KC507" s="8">
        <v>0.17</v>
      </c>
      <c r="KD507" s="8">
        <v>172.53</v>
      </c>
      <c r="KE507" s="8">
        <v>0.23</v>
      </c>
      <c r="KF507" s="8">
        <v>116.47</v>
      </c>
      <c r="KG507" s="8">
        <v>0.05</v>
      </c>
      <c r="KH507" s="8">
        <v>56.06</v>
      </c>
      <c r="KI507" s="8">
        <v>0.24</v>
      </c>
      <c r="KJ507" s="8">
        <v>231.53</v>
      </c>
      <c r="KK507" s="8">
        <v>0.22</v>
      </c>
      <c r="KP507" s="8">
        <v>220</v>
      </c>
      <c r="KR507" s="8">
        <v>99.31</v>
      </c>
      <c r="KS507" s="8">
        <v>7.0000000000000007E-2</v>
      </c>
      <c r="KT507" s="8">
        <v>111.51</v>
      </c>
      <c r="KU507" s="8">
        <v>7.0000000000000007E-2</v>
      </c>
      <c r="KV507" s="8">
        <v>12.2</v>
      </c>
      <c r="KW507" s="8">
        <v>0.08</v>
      </c>
      <c r="KX507" s="8">
        <v>74.59</v>
      </c>
      <c r="KY507" s="8">
        <v>0.15</v>
      </c>
      <c r="KZ507" s="8">
        <v>43.85</v>
      </c>
      <c r="LA507" s="8">
        <v>0.1</v>
      </c>
      <c r="LB507" s="8">
        <v>2.5099999999999998</v>
      </c>
      <c r="LC507" s="8">
        <v>0.43</v>
      </c>
      <c r="LD507" s="8">
        <v>74.209999999999994</v>
      </c>
      <c r="LE507" s="8">
        <v>0.17</v>
      </c>
      <c r="LF507" s="8">
        <v>54.5</v>
      </c>
      <c r="LG507" s="8">
        <v>0.47</v>
      </c>
      <c r="LH507" s="8">
        <v>43.6</v>
      </c>
      <c r="LI507" s="8">
        <v>0.11</v>
      </c>
      <c r="LJ507" s="8">
        <v>10.9</v>
      </c>
      <c r="LK507" s="8">
        <v>0.5</v>
      </c>
      <c r="LL507" s="8">
        <v>105.55</v>
      </c>
      <c r="LM507" s="8">
        <v>0.05</v>
      </c>
      <c r="LN507" s="8">
        <v>610.54</v>
      </c>
      <c r="LO507" s="8">
        <v>1.99</v>
      </c>
      <c r="LP507" s="8">
        <v>39.26</v>
      </c>
      <c r="LQ507" s="8">
        <v>0.02</v>
      </c>
      <c r="LR507" s="8">
        <v>109.03</v>
      </c>
      <c r="LS507" s="8">
        <v>7.0000000000000007E-2</v>
      </c>
      <c r="LT507" s="8">
        <v>81959</v>
      </c>
      <c r="LU507" s="8">
        <v>231</v>
      </c>
      <c r="LV507" s="8">
        <v>42593</v>
      </c>
      <c r="LW507" s="8">
        <v>118</v>
      </c>
      <c r="MP507" s="8">
        <v>106.14</v>
      </c>
      <c r="MQ507" s="8">
        <v>0.05</v>
      </c>
      <c r="MR507" s="8">
        <v>105.55</v>
      </c>
      <c r="MS507" s="8">
        <v>0.05</v>
      </c>
      <c r="MT507" s="8">
        <v>100.97</v>
      </c>
      <c r="MU507" s="8">
        <v>7.0000000000000007E-2</v>
      </c>
      <c r="MV507" s="8">
        <v>101.21</v>
      </c>
      <c r="MW507" s="8">
        <v>7.0000000000000007E-2</v>
      </c>
      <c r="MX507" s="8">
        <v>54.63</v>
      </c>
      <c r="MY507" s="8">
        <v>0.09</v>
      </c>
      <c r="MZ507" s="8">
        <v>54.4</v>
      </c>
      <c r="NA507" s="8">
        <v>0.09</v>
      </c>
      <c r="NB507" s="8">
        <v>54.01</v>
      </c>
      <c r="NC507" s="8">
        <v>0.09</v>
      </c>
      <c r="ND507" s="8">
        <v>54.7</v>
      </c>
      <c r="NE507" s="8">
        <v>0.08</v>
      </c>
      <c r="NF507" s="8">
        <v>54.76</v>
      </c>
      <c r="NG507" s="8">
        <v>7.0000000000000007E-2</v>
      </c>
      <c r="NH507" s="8">
        <v>54.48</v>
      </c>
      <c r="NI507" s="8">
        <v>0.08</v>
      </c>
      <c r="NJ507" s="8">
        <v>106.81</v>
      </c>
      <c r="NK507" s="8">
        <v>0.1</v>
      </c>
      <c r="NL507" s="8">
        <v>101.55</v>
      </c>
      <c r="NM507" s="8">
        <v>0.05</v>
      </c>
      <c r="NN507" s="8">
        <v>46.97</v>
      </c>
      <c r="NO507" s="8">
        <v>0.39</v>
      </c>
      <c r="NP507" s="8">
        <v>53.68</v>
      </c>
      <c r="NQ507" s="8">
        <v>0.39</v>
      </c>
      <c r="NR507" s="8">
        <v>171.32</v>
      </c>
      <c r="NS507" s="8">
        <v>0.2</v>
      </c>
      <c r="NT507" s="8">
        <v>101.06</v>
      </c>
      <c r="NU507" s="8">
        <v>0.05</v>
      </c>
      <c r="NV507" s="8">
        <v>100.56</v>
      </c>
      <c r="NW507" s="8">
        <v>7.0000000000000007E-2</v>
      </c>
      <c r="NX507" s="8">
        <v>46.64</v>
      </c>
      <c r="NY507" s="8">
        <v>0.12</v>
      </c>
      <c r="NZ507" s="8">
        <v>54.67</v>
      </c>
      <c r="OA507" s="8">
        <v>0.71</v>
      </c>
      <c r="OF507" s="8">
        <v>93.27</v>
      </c>
      <c r="OG507" s="8">
        <v>0.04</v>
      </c>
      <c r="OP507" s="8">
        <v>100.97</v>
      </c>
      <c r="OQ507" s="8">
        <v>7.0000000000000007E-2</v>
      </c>
      <c r="OR507" s="8">
        <v>101.21</v>
      </c>
      <c r="OS507" s="8">
        <v>7.0000000000000007E-2</v>
      </c>
      <c r="PF507" s="8">
        <v>100.51</v>
      </c>
      <c r="PG507" s="8">
        <v>0.33</v>
      </c>
      <c r="PH507" s="8">
        <v>54.48</v>
      </c>
      <c r="PI507" s="8">
        <v>0.08</v>
      </c>
      <c r="PJ507" s="8">
        <v>107.1</v>
      </c>
      <c r="PK507" s="8">
        <v>7.0000000000000007E-2</v>
      </c>
      <c r="PL507" s="8">
        <v>101.41</v>
      </c>
      <c r="PM507" s="8">
        <v>0.08</v>
      </c>
      <c r="PN507" s="8">
        <v>106.14</v>
      </c>
      <c r="PO507" s="8">
        <v>0.05</v>
      </c>
      <c r="PP507" s="8">
        <v>105.55</v>
      </c>
      <c r="PQ507" s="8">
        <v>0.05</v>
      </c>
      <c r="QH507" s="8">
        <v>46.36</v>
      </c>
      <c r="QI507" s="8">
        <v>0.37</v>
      </c>
      <c r="QV507" s="8">
        <v>175.84</v>
      </c>
      <c r="QW507" s="8">
        <v>0.2</v>
      </c>
      <c r="QX507" s="8">
        <v>94.36</v>
      </c>
      <c r="QY507" s="8">
        <v>0.12</v>
      </c>
      <c r="QZ507" s="8">
        <v>94.47</v>
      </c>
      <c r="RA507" s="8">
        <v>0.11</v>
      </c>
      <c r="RB507" s="8">
        <v>75.33</v>
      </c>
      <c r="RC507" s="8">
        <v>0.1</v>
      </c>
      <c r="RD507" s="8">
        <v>75.03</v>
      </c>
      <c r="RE507" s="8">
        <v>0.1</v>
      </c>
      <c r="RF507" s="8">
        <v>74.86</v>
      </c>
      <c r="RG507" s="8">
        <v>0.1</v>
      </c>
      <c r="RH507" s="8">
        <v>75.569999999999993</v>
      </c>
      <c r="RI507" s="8">
        <v>7.0000000000000007E-2</v>
      </c>
      <c r="RJ507" s="8">
        <v>75.62</v>
      </c>
      <c r="RK507" s="8">
        <v>0.1</v>
      </c>
      <c r="RL507" s="8">
        <v>75.510000000000005</v>
      </c>
      <c r="RM507" s="8">
        <v>0.1</v>
      </c>
      <c r="RN507" s="8">
        <v>75.31</v>
      </c>
      <c r="RO507" s="8">
        <v>0.1</v>
      </c>
      <c r="RP507" s="8">
        <v>80.569999999999993</v>
      </c>
      <c r="RQ507" s="8">
        <v>0.12</v>
      </c>
      <c r="RR507" s="8">
        <v>79.69</v>
      </c>
      <c r="RS507" s="8">
        <v>0.11</v>
      </c>
      <c r="RT507" s="8">
        <v>77.06</v>
      </c>
      <c r="RU507" s="8">
        <v>0.11</v>
      </c>
      <c r="RV507" s="8">
        <v>77.17</v>
      </c>
      <c r="RW507" s="8">
        <v>0.25</v>
      </c>
      <c r="RX507" s="8">
        <v>78.23</v>
      </c>
      <c r="RY507" s="8">
        <v>0.17</v>
      </c>
      <c r="RZ507" s="8">
        <v>78.08</v>
      </c>
      <c r="SA507" s="8">
        <v>0.15</v>
      </c>
      <c r="SB507" s="8">
        <v>77.56</v>
      </c>
      <c r="SC507" s="8">
        <v>0.16</v>
      </c>
      <c r="SD507" s="8">
        <v>75.709999999999994</v>
      </c>
      <c r="SE507" s="8">
        <v>0.13</v>
      </c>
      <c r="SF507" s="8">
        <v>75.290000000000006</v>
      </c>
      <c r="SG507" s="8">
        <v>0.13</v>
      </c>
      <c r="SH507" s="8">
        <v>75.41</v>
      </c>
      <c r="SI507" s="8">
        <v>0.14000000000000001</v>
      </c>
      <c r="SJ507" s="8">
        <v>74.87</v>
      </c>
      <c r="SK507" s="8">
        <v>0.11</v>
      </c>
      <c r="SL507" s="8">
        <v>74.88</v>
      </c>
      <c r="SM507" s="8">
        <v>0.13</v>
      </c>
      <c r="SN507" s="8">
        <v>74.86</v>
      </c>
      <c r="SO507" s="8">
        <v>0.13</v>
      </c>
      <c r="SP507" s="8">
        <v>75.3</v>
      </c>
      <c r="SQ507" s="8">
        <v>0.15</v>
      </c>
      <c r="SR507" s="8">
        <v>74.849999999999994</v>
      </c>
      <c r="SS507" s="8">
        <v>0.12</v>
      </c>
      <c r="ST507" s="8">
        <v>75.11</v>
      </c>
      <c r="SU507" s="8">
        <v>0.12</v>
      </c>
      <c r="SV507" s="8">
        <v>75.099999999999994</v>
      </c>
      <c r="SW507" s="8">
        <v>0.1</v>
      </c>
      <c r="SX507" s="8">
        <v>75.64</v>
      </c>
      <c r="SY507" s="8">
        <v>0.1</v>
      </c>
      <c r="SZ507" s="8">
        <v>76.13</v>
      </c>
      <c r="TA507" s="8">
        <v>0.1</v>
      </c>
      <c r="TD507" s="8">
        <v>74.92</v>
      </c>
      <c r="TE507" s="8">
        <v>0.08</v>
      </c>
      <c r="TF507" s="8">
        <v>75.59</v>
      </c>
      <c r="TG507" s="8">
        <v>0.11</v>
      </c>
      <c r="TH507" s="8">
        <v>75.349999999999994</v>
      </c>
      <c r="TI507" s="8">
        <v>0.1</v>
      </c>
      <c r="TJ507" s="8">
        <v>75.08</v>
      </c>
      <c r="TK507" s="8">
        <v>0.11</v>
      </c>
      <c r="TL507" s="8">
        <v>74.94</v>
      </c>
      <c r="TN507" s="8">
        <v>74.73</v>
      </c>
      <c r="TO507" s="8">
        <v>0.13</v>
      </c>
      <c r="TP507" s="8">
        <v>80.78</v>
      </c>
      <c r="TQ507" s="8">
        <v>0.17</v>
      </c>
      <c r="TR507" s="8">
        <v>81.41</v>
      </c>
      <c r="TS507" s="8">
        <v>0.17</v>
      </c>
      <c r="TT507" s="8">
        <v>77.989999999999995</v>
      </c>
      <c r="TU507" s="8">
        <v>0.19</v>
      </c>
      <c r="TV507" s="8">
        <v>75.23</v>
      </c>
      <c r="TW507" s="8">
        <v>0.13</v>
      </c>
      <c r="TX507" s="8">
        <v>74.89</v>
      </c>
      <c r="TY507" s="8">
        <v>0.13</v>
      </c>
      <c r="WJ507" s="8" t="s">
        <v>529</v>
      </c>
      <c r="WK507" s="8">
        <v>74.944999999999993</v>
      </c>
      <c r="WL507" s="8">
        <v>3.5000000000000003E-2</v>
      </c>
      <c r="WM507" s="8">
        <v>62.008000000000003</v>
      </c>
      <c r="WN507" s="8">
        <v>8.3000000000000004E-2</v>
      </c>
      <c r="WO507" s="8">
        <v>54.628999999999998</v>
      </c>
      <c r="WP507" s="8">
        <v>4.8000000000000001E-2</v>
      </c>
      <c r="WQ507" s="8">
        <v>52.210999999999999</v>
      </c>
      <c r="WR507" s="8">
        <v>5.5E-2</v>
      </c>
      <c r="WS507" s="8">
        <v>94.849000000000004</v>
      </c>
      <c r="WT507" s="8">
        <v>2.1000000000000001E-2</v>
      </c>
      <c r="WU507" s="8">
        <v>75.001000000000005</v>
      </c>
      <c r="WV507" s="8">
        <v>1.7000000000000001E-2</v>
      </c>
      <c r="WW507" s="8">
        <v>2301.4</v>
      </c>
      <c r="WX507" s="8">
        <v>2.4</v>
      </c>
      <c r="WY507" s="8">
        <v>2272</v>
      </c>
      <c r="WZ507" s="8">
        <v>2.4</v>
      </c>
      <c r="XA507" s="8">
        <v>0.67200000000000004</v>
      </c>
      <c r="XB507" s="8">
        <v>2E-3</v>
      </c>
      <c r="XC507" s="8">
        <v>-0.28299999999999997</v>
      </c>
      <c r="XD507" s="8">
        <v>2E-3</v>
      </c>
      <c r="XE507" s="8">
        <v>0.106</v>
      </c>
      <c r="XF507" s="8">
        <v>3.0000000000000001E-3</v>
      </c>
      <c r="XG507" s="8">
        <v>0.97929999999999995</v>
      </c>
      <c r="XH507" s="8">
        <v>2E-3</v>
      </c>
      <c r="XI507" s="8">
        <v>29.3</v>
      </c>
      <c r="XJ507" s="8">
        <v>0</v>
      </c>
      <c r="XK507" s="8">
        <v>8217</v>
      </c>
      <c r="XL507" s="8">
        <v>16</v>
      </c>
      <c r="XM507" s="8">
        <v>1240</v>
      </c>
      <c r="XO507" s="1">
        <v>7.9571614453004501E-3</v>
      </c>
      <c r="XP507" s="2">
        <v>18.416850165147892</v>
      </c>
      <c r="XQ507" s="4">
        <v>13.03</v>
      </c>
      <c r="XR507" s="4">
        <v>0.182</v>
      </c>
      <c r="XS507" s="45">
        <f t="shared" si="386"/>
        <v>1.4224122503768726</v>
      </c>
      <c r="XT507" s="9">
        <f t="shared" si="374"/>
        <v>10600.769844178181</v>
      </c>
      <c r="XU507" s="46">
        <f t="shared" si="375"/>
        <v>179.3670651968504</v>
      </c>
      <c r="XV507" s="9">
        <f t="shared" si="404"/>
        <v>23.886607894318729</v>
      </c>
      <c r="XW507" s="9">
        <f t="shared" si="376"/>
        <v>101.67123788277749</v>
      </c>
      <c r="XX507" s="9">
        <f t="shared" si="377"/>
        <v>10499.098606295403</v>
      </c>
      <c r="XY507" s="15">
        <f t="shared" si="378"/>
        <v>8.8483749893708743E-3</v>
      </c>
      <c r="XZ507" s="9">
        <f t="shared" si="379"/>
        <v>27.716359206165404</v>
      </c>
      <c r="YA507" s="9">
        <f t="shared" si="380"/>
        <v>53.206587749623125</v>
      </c>
      <c r="YB507" s="10">
        <v>14.096380682524362</v>
      </c>
      <c r="YC507" s="10">
        <v>13.025846427166242</v>
      </c>
      <c r="YD507" s="3">
        <v>1.3957811494040868E-2</v>
      </c>
      <c r="YE507" s="9">
        <v>38.1608026964822</v>
      </c>
      <c r="YF507" s="15">
        <v>8.7988961956388338E-3</v>
      </c>
      <c r="YG507" s="9">
        <v>27.615217237842476</v>
      </c>
      <c r="YH507" s="15">
        <v>7.7201265760274834E-3</v>
      </c>
      <c r="YI507" s="9">
        <v>21.48926809802164</v>
      </c>
      <c r="YJ507" s="9">
        <f t="shared" si="381"/>
        <v>75.137673255576246</v>
      </c>
      <c r="YK507" s="9">
        <f t="shared" si="382"/>
        <v>62.151843610907612</v>
      </c>
      <c r="YL507" s="9">
        <f t="shared" si="383"/>
        <v>21.143013503969598</v>
      </c>
      <c r="YM507" s="9">
        <f t="shared" si="387"/>
        <v>69682.524895195544</v>
      </c>
      <c r="YN507" s="9">
        <f t="shared" si="388"/>
        <v>55796.733571584242</v>
      </c>
      <c r="YO507" s="9">
        <f t="shared" si="389"/>
        <v>6977</v>
      </c>
      <c r="YP507" s="14">
        <f t="shared" si="390"/>
        <v>0.34172844677793557</v>
      </c>
      <c r="YQ507" s="9">
        <f t="shared" si="391"/>
        <v>66062.584688712392</v>
      </c>
      <c r="YR507" s="9">
        <f t="shared" si="392"/>
        <v>52176.79336510109</v>
      </c>
      <c r="YS507" s="10">
        <f t="shared" si="393"/>
        <v>8.0397450028857715</v>
      </c>
      <c r="YT507" s="15">
        <f t="shared" si="394"/>
        <v>0.14294660192214761</v>
      </c>
      <c r="YU507" s="16">
        <f t="shared" si="395"/>
        <v>-6.5733457021958053</v>
      </c>
      <c r="YV507" s="16">
        <f t="shared" si="396"/>
        <v>-21.931085505953121</v>
      </c>
      <c r="YW507" s="47">
        <f t="shared" si="397"/>
        <v>49.548736142510904</v>
      </c>
      <c r="YX507" s="5">
        <f t="shared" si="398"/>
        <v>69682.524895195544</v>
      </c>
      <c r="YY507" s="5">
        <f t="shared" si="399"/>
        <v>64939.776908381988</v>
      </c>
      <c r="YZ507" s="5">
        <f t="shared" si="400"/>
        <v>3670.5652590350383</v>
      </c>
      <c r="ZA507" s="5">
        <f t="shared" si="401"/>
        <v>1072.1827277785185</v>
      </c>
      <c r="ZB507" s="5">
        <f t="shared" si="402"/>
        <v>69682.524895195544</v>
      </c>
      <c r="ZC507" s="6">
        <f t="shared" si="403"/>
        <v>1</v>
      </c>
    </row>
    <row r="508" spans="1:679" s="8" customFormat="1" x14ac:dyDescent="0.25">
      <c r="A508" s="8">
        <v>2</v>
      </c>
      <c r="B508" s="8" t="s">
        <v>998</v>
      </c>
      <c r="C508" s="8" t="s">
        <v>999</v>
      </c>
      <c r="D508" s="8" t="s">
        <v>998</v>
      </c>
      <c r="E508" s="8" t="s">
        <v>3314</v>
      </c>
      <c r="F508" s="8" t="s">
        <v>3316</v>
      </c>
      <c r="G508" s="8" t="s">
        <v>3316</v>
      </c>
      <c r="H508" s="8" t="s">
        <v>3326</v>
      </c>
      <c r="I508" s="8" t="s">
        <v>3310</v>
      </c>
      <c r="J508" s="8" t="s">
        <v>3319</v>
      </c>
      <c r="L508" s="8">
        <v>5.375</v>
      </c>
      <c r="N508" s="7">
        <v>0</v>
      </c>
      <c r="O508" s="7">
        <v>0</v>
      </c>
      <c r="P508" s="8" t="s">
        <v>3372</v>
      </c>
      <c r="Q508" s="8" t="s">
        <v>152</v>
      </c>
      <c r="R508" s="8" t="s">
        <v>1000</v>
      </c>
      <c r="S508" s="8" t="s">
        <v>119</v>
      </c>
      <c r="T508" s="8" t="s">
        <v>154</v>
      </c>
      <c r="U508" s="8" t="s">
        <v>330</v>
      </c>
      <c r="V508" s="8" t="s">
        <v>3378</v>
      </c>
      <c r="W508" s="8" t="s">
        <v>3381</v>
      </c>
      <c r="X508" s="8" t="s">
        <v>3388</v>
      </c>
      <c r="Y508" s="8" t="s">
        <v>3388</v>
      </c>
      <c r="Z508" s="8" t="s">
        <v>122</v>
      </c>
      <c r="AA508" s="8" t="s">
        <v>123</v>
      </c>
      <c r="AB508" s="8" t="s">
        <v>124</v>
      </c>
      <c r="AC508" s="8" t="s">
        <v>155</v>
      </c>
      <c r="AD508" s="8" t="s">
        <v>156</v>
      </c>
      <c r="AE508" s="8" t="s">
        <v>3393</v>
      </c>
      <c r="AF508" s="8" t="s">
        <v>157</v>
      </c>
      <c r="AG508" s="8">
        <v>75</v>
      </c>
      <c r="AH508" s="8">
        <v>62</v>
      </c>
      <c r="AI508" s="8">
        <v>95</v>
      </c>
      <c r="AJ508" s="8">
        <v>75</v>
      </c>
      <c r="AK508" s="8">
        <v>6.4</v>
      </c>
      <c r="AL508" s="8">
        <v>6.2</v>
      </c>
      <c r="AM508" s="8">
        <v>6.4</v>
      </c>
      <c r="AN508" s="8">
        <v>6.2</v>
      </c>
      <c r="AO508" s="8">
        <v>459.3</v>
      </c>
      <c r="AP508" s="8">
        <v>0</v>
      </c>
      <c r="AQ508" s="8">
        <v>14.3</v>
      </c>
      <c r="AR508" s="8">
        <v>0</v>
      </c>
      <c r="AS508" s="8">
        <v>54188</v>
      </c>
      <c r="AT508" s="8">
        <v>222</v>
      </c>
      <c r="AU508" s="8">
        <v>52762</v>
      </c>
      <c r="AV508" s="8">
        <v>272</v>
      </c>
      <c r="AW508" s="8">
        <v>12854</v>
      </c>
      <c r="AX508" s="8">
        <v>160</v>
      </c>
      <c r="AY508" s="8">
        <v>67054</v>
      </c>
      <c r="AZ508" s="8">
        <v>310</v>
      </c>
      <c r="BA508" s="8">
        <v>8.4312837920000003</v>
      </c>
      <c r="BB508" s="8">
        <v>474</v>
      </c>
      <c r="CO508" s="8" t="s">
        <v>1001</v>
      </c>
      <c r="CP508" s="8" t="s">
        <v>1002</v>
      </c>
      <c r="CQ508" s="8">
        <v>74.992000000000004</v>
      </c>
      <c r="CR508" s="8">
        <v>1.9E-2</v>
      </c>
      <c r="CS508" s="8">
        <v>62.000999999999998</v>
      </c>
      <c r="CT508" s="8">
        <v>2.3E-2</v>
      </c>
      <c r="CU508" s="8">
        <v>95.003</v>
      </c>
      <c r="CV508" s="8">
        <v>2.3E-2</v>
      </c>
      <c r="CW508" s="8">
        <v>75.003</v>
      </c>
      <c r="CX508" s="8">
        <v>1.6E-2</v>
      </c>
      <c r="CY508" s="8">
        <v>74.61</v>
      </c>
      <c r="CZ508" s="8">
        <v>7.0000000000000007E-2</v>
      </c>
      <c r="DA508" s="8">
        <v>53.92</v>
      </c>
      <c r="DB508" s="8">
        <v>0.05</v>
      </c>
      <c r="DC508" s="8">
        <v>60.51</v>
      </c>
      <c r="DD508" s="8">
        <v>0.03</v>
      </c>
      <c r="DE508" s="8">
        <v>9.8000000000000004E-2</v>
      </c>
      <c r="DF508" s="8">
        <v>8.0000000000000002E-3</v>
      </c>
      <c r="DG508" s="8">
        <v>0.73550000000000004</v>
      </c>
      <c r="DH508" s="8">
        <v>5.8999999999999999E-3</v>
      </c>
      <c r="DI508" s="8">
        <v>54188</v>
      </c>
      <c r="DJ508" s="8">
        <v>222</v>
      </c>
      <c r="DK508" s="8">
        <v>12854</v>
      </c>
      <c r="DL508" s="8">
        <v>160</v>
      </c>
      <c r="DM508" s="8">
        <v>8.4320000000000004</v>
      </c>
      <c r="DN508" s="8">
        <v>4.5999999999999999E-2</v>
      </c>
      <c r="DU508" s="8">
        <v>459.3</v>
      </c>
      <c r="DV508" s="8">
        <v>2.1</v>
      </c>
      <c r="DW508" s="8">
        <v>461.1</v>
      </c>
      <c r="DX508" s="8">
        <v>2.1</v>
      </c>
      <c r="DY508" s="8">
        <v>460.7</v>
      </c>
      <c r="DZ508" s="8">
        <v>2.1</v>
      </c>
      <c r="EA508" s="8">
        <v>14.3</v>
      </c>
      <c r="EB508" s="8">
        <v>0</v>
      </c>
      <c r="EC508" s="8">
        <v>12.2</v>
      </c>
      <c r="ED508" s="8">
        <v>0</v>
      </c>
      <c r="EE508" s="8">
        <v>12.6</v>
      </c>
      <c r="EF508" s="8">
        <v>0.1</v>
      </c>
      <c r="EG508" s="8">
        <v>6492.2</v>
      </c>
      <c r="EH508" s="8">
        <v>42.4</v>
      </c>
      <c r="EI508" s="8">
        <v>3209.2</v>
      </c>
      <c r="EJ508" s="8">
        <v>50.6</v>
      </c>
      <c r="EK508" s="8">
        <v>1460.5</v>
      </c>
      <c r="EL508" s="8">
        <v>35.6</v>
      </c>
      <c r="EM508" s="8">
        <v>457</v>
      </c>
      <c r="EO508" s="8">
        <v>459</v>
      </c>
      <c r="EQ508" s="8">
        <v>460</v>
      </c>
      <c r="ES508" s="8">
        <v>2.2999999999999998</v>
      </c>
      <c r="EU508" s="8">
        <v>2.4</v>
      </c>
      <c r="EW508" s="8">
        <v>2.6</v>
      </c>
      <c r="EY508" s="8">
        <v>0.46</v>
      </c>
      <c r="EZ508" s="8">
        <v>458</v>
      </c>
      <c r="FB508" s="8">
        <v>460</v>
      </c>
      <c r="FD508" s="8">
        <v>459</v>
      </c>
      <c r="FF508" s="8">
        <v>5.0999999999999996</v>
      </c>
      <c r="FH508" s="8">
        <v>5</v>
      </c>
      <c r="FJ508" s="8">
        <v>4.5</v>
      </c>
      <c r="FL508" s="8">
        <v>3180</v>
      </c>
      <c r="FN508" s="8">
        <v>0.72</v>
      </c>
      <c r="FO508" s="8">
        <v>460</v>
      </c>
      <c r="FP508" s="8">
        <v>459</v>
      </c>
      <c r="FQ508" s="8">
        <v>461</v>
      </c>
      <c r="FR508" s="8">
        <v>5</v>
      </c>
      <c r="FS508" s="8">
        <v>4.7</v>
      </c>
      <c r="FT508" s="8">
        <v>4.4000000000000004</v>
      </c>
      <c r="FU508" s="8">
        <v>3090</v>
      </c>
      <c r="FV508" s="8">
        <v>0.82</v>
      </c>
      <c r="FW508" s="8">
        <v>458.5</v>
      </c>
      <c r="FY508" s="8">
        <v>1.7</v>
      </c>
      <c r="GA508" s="8">
        <v>714.7</v>
      </c>
      <c r="GC508" s="8">
        <v>115</v>
      </c>
      <c r="GE508" s="8">
        <v>7969.7</v>
      </c>
      <c r="HB508" s="8">
        <v>246.72</v>
      </c>
      <c r="HC508" s="8">
        <v>0.31</v>
      </c>
      <c r="HD508" s="8">
        <v>175.98</v>
      </c>
      <c r="HE508" s="8">
        <v>0.21</v>
      </c>
      <c r="HF508" s="8">
        <v>116.11</v>
      </c>
      <c r="HG508" s="8">
        <v>0.09</v>
      </c>
      <c r="HH508" s="8">
        <v>-59.87</v>
      </c>
      <c r="HI508" s="8">
        <v>0.21</v>
      </c>
      <c r="HL508" s="8">
        <v>100.66</v>
      </c>
      <c r="HM508" s="8">
        <v>0.13</v>
      </c>
      <c r="HT508" s="8">
        <v>46.62</v>
      </c>
      <c r="HU508" s="8">
        <v>0.53</v>
      </c>
      <c r="HZ508" s="8">
        <v>72.13</v>
      </c>
      <c r="IA508" s="8">
        <v>7.0000000000000007E-2</v>
      </c>
      <c r="IB508" s="8">
        <v>55</v>
      </c>
      <c r="IC508" s="8">
        <v>0.37</v>
      </c>
      <c r="ID508" s="8">
        <v>42.27</v>
      </c>
      <c r="IE508" s="8">
        <v>0.05</v>
      </c>
      <c r="IF508" s="8">
        <v>12.72</v>
      </c>
      <c r="IG508" s="8">
        <v>0.38</v>
      </c>
      <c r="KB508" s="8">
        <v>254.96</v>
      </c>
      <c r="KC508" s="8">
        <v>0.33</v>
      </c>
      <c r="KD508" s="8">
        <v>175.83</v>
      </c>
      <c r="KE508" s="8">
        <v>0.33</v>
      </c>
      <c r="KF508" s="8">
        <v>118.51</v>
      </c>
      <c r="KG508" s="8">
        <v>0.09</v>
      </c>
      <c r="KH508" s="8">
        <v>57.33</v>
      </c>
      <c r="KI508" s="8">
        <v>0.35</v>
      </c>
      <c r="KR508" s="8">
        <v>97.82</v>
      </c>
      <c r="KS508" s="8">
        <v>0.1</v>
      </c>
      <c r="LD508" s="8">
        <v>75.44</v>
      </c>
      <c r="LE508" s="8">
        <v>0.17</v>
      </c>
      <c r="LF508" s="8">
        <v>54.35</v>
      </c>
      <c r="LG508" s="8">
        <v>1.23</v>
      </c>
      <c r="LH508" s="8">
        <v>44.45</v>
      </c>
      <c r="LI508" s="8">
        <v>0.11</v>
      </c>
      <c r="LJ508" s="8">
        <v>9.9</v>
      </c>
      <c r="LK508" s="8">
        <v>1.27</v>
      </c>
      <c r="LL508" s="8">
        <v>99.01</v>
      </c>
      <c r="LM508" s="8">
        <v>0.08</v>
      </c>
      <c r="MX508" s="8">
        <v>53.83</v>
      </c>
      <c r="MY508" s="8">
        <v>7.0000000000000007E-2</v>
      </c>
      <c r="MZ508" s="8">
        <v>53.98</v>
      </c>
      <c r="NA508" s="8">
        <v>0.11</v>
      </c>
      <c r="NB508" s="8">
        <v>54.24</v>
      </c>
      <c r="NC508" s="8">
        <v>0.1</v>
      </c>
      <c r="ND508" s="8">
        <v>53.8</v>
      </c>
      <c r="NE508" s="8">
        <v>0.09</v>
      </c>
      <c r="NF508" s="8">
        <v>54.18</v>
      </c>
      <c r="NG508" s="8">
        <v>0.08</v>
      </c>
      <c r="NH508" s="8">
        <v>54.08</v>
      </c>
      <c r="NI508" s="8">
        <v>0.08</v>
      </c>
      <c r="OB508" s="8">
        <v>100.66</v>
      </c>
      <c r="OC508" s="8">
        <v>0.13</v>
      </c>
      <c r="OP508" s="8">
        <v>103.78</v>
      </c>
      <c r="OQ508" s="8">
        <v>0.13</v>
      </c>
      <c r="OR508" s="8">
        <v>99.14</v>
      </c>
      <c r="OS508" s="8">
        <v>0.11</v>
      </c>
      <c r="OT508" s="8">
        <v>82.09</v>
      </c>
      <c r="OU508" s="8">
        <v>0.26</v>
      </c>
      <c r="OV508" s="8">
        <v>88.17</v>
      </c>
      <c r="OW508" s="8">
        <v>0.15</v>
      </c>
      <c r="OX508" s="8">
        <v>87.03</v>
      </c>
      <c r="OY508" s="8">
        <v>0.19</v>
      </c>
      <c r="OZ508" s="8">
        <v>88.56</v>
      </c>
      <c r="PA508" s="8">
        <v>0.16</v>
      </c>
      <c r="PB508" s="8">
        <v>88.16</v>
      </c>
      <c r="PC508" s="8">
        <v>0.37</v>
      </c>
      <c r="PD508" s="8">
        <v>89.5</v>
      </c>
      <c r="PE508" s="8">
        <v>0.28999999999999998</v>
      </c>
      <c r="PN508" s="8">
        <v>104.1</v>
      </c>
      <c r="PO508" s="8">
        <v>0.14000000000000001</v>
      </c>
      <c r="PP508" s="8">
        <v>99.01</v>
      </c>
      <c r="PQ508" s="8">
        <v>0.08</v>
      </c>
      <c r="QH508" s="8">
        <v>46.65</v>
      </c>
      <c r="QI508" s="8">
        <v>0.49</v>
      </c>
      <c r="QX508" s="8">
        <v>95.92</v>
      </c>
      <c r="QY508" s="8">
        <v>0.24</v>
      </c>
      <c r="QZ508" s="8">
        <v>95.2</v>
      </c>
      <c r="RA508" s="8">
        <v>0.12</v>
      </c>
      <c r="RB508" s="8">
        <v>74.709999999999994</v>
      </c>
      <c r="RC508" s="8">
        <v>0.08</v>
      </c>
      <c r="RD508" s="8">
        <v>74.77</v>
      </c>
      <c r="RE508" s="8">
        <v>7.0000000000000007E-2</v>
      </c>
      <c r="RF508" s="8">
        <v>74.760000000000005</v>
      </c>
      <c r="RG508" s="8">
        <v>0.06</v>
      </c>
      <c r="RH508" s="8">
        <v>74.67</v>
      </c>
      <c r="RI508" s="8">
        <v>0.09</v>
      </c>
      <c r="RJ508" s="8">
        <v>74.680000000000007</v>
      </c>
      <c r="RK508" s="8">
        <v>0.08</v>
      </c>
      <c r="RL508" s="8">
        <v>74.680000000000007</v>
      </c>
      <c r="RM508" s="8">
        <v>0.08</v>
      </c>
      <c r="RN508" s="8">
        <v>74.66</v>
      </c>
      <c r="RO508" s="8">
        <v>7.0000000000000007E-2</v>
      </c>
      <c r="RP508" s="8">
        <v>78.290000000000006</v>
      </c>
      <c r="RQ508" s="8">
        <v>0.1</v>
      </c>
      <c r="RR508" s="8">
        <v>78.83</v>
      </c>
      <c r="RS508" s="8">
        <v>0.12</v>
      </c>
      <c r="RT508" s="8">
        <v>77.97</v>
      </c>
      <c r="RU508" s="8">
        <v>0.08</v>
      </c>
      <c r="RV508" s="8">
        <v>77.150000000000006</v>
      </c>
      <c r="RW508" s="8">
        <v>0.08</v>
      </c>
      <c r="RX508" s="8">
        <v>82.35</v>
      </c>
      <c r="RY508" s="8">
        <v>0.19</v>
      </c>
      <c r="RZ508" s="8">
        <v>80.319999999999993</v>
      </c>
      <c r="SA508" s="8">
        <v>0.15</v>
      </c>
      <c r="SB508" s="8">
        <v>78.25</v>
      </c>
      <c r="SC508" s="8">
        <v>0.11</v>
      </c>
      <c r="SD508" s="8">
        <v>77.44</v>
      </c>
      <c r="SE508" s="8">
        <v>0.09</v>
      </c>
      <c r="SF508" s="8">
        <v>83.64</v>
      </c>
      <c r="SG508" s="8">
        <v>0.13</v>
      </c>
      <c r="SH508" s="8">
        <v>78.63</v>
      </c>
      <c r="SI508" s="8">
        <v>0.11</v>
      </c>
      <c r="SJ508" s="8">
        <v>77.180000000000007</v>
      </c>
      <c r="SK508" s="8">
        <v>0.11</v>
      </c>
      <c r="SL508" s="8">
        <v>76.67</v>
      </c>
      <c r="SM508" s="8">
        <v>0.12</v>
      </c>
      <c r="SN508" s="8">
        <v>83.89</v>
      </c>
      <c r="SO508" s="8">
        <v>0.18</v>
      </c>
      <c r="SP508" s="8">
        <v>77.7</v>
      </c>
      <c r="SQ508" s="8">
        <v>0.1</v>
      </c>
      <c r="SR508" s="8">
        <v>76.040000000000006</v>
      </c>
      <c r="SS508" s="8">
        <v>7.0000000000000007E-2</v>
      </c>
      <c r="ST508" s="8">
        <v>75.25</v>
      </c>
      <c r="SU508" s="8">
        <v>0.1</v>
      </c>
      <c r="SV508" s="8">
        <v>75.78</v>
      </c>
      <c r="SW508" s="8">
        <v>0.1</v>
      </c>
      <c r="SX508" s="8">
        <v>76.150000000000006</v>
      </c>
      <c r="SY508" s="8">
        <v>0.12</v>
      </c>
      <c r="SZ508" s="8">
        <v>75.290000000000006</v>
      </c>
      <c r="TA508" s="8">
        <v>7.0000000000000007E-2</v>
      </c>
      <c r="TB508" s="8">
        <v>75.27</v>
      </c>
      <c r="TC508" s="8">
        <v>0.06</v>
      </c>
      <c r="WJ508" s="8" t="s">
        <v>529</v>
      </c>
      <c r="WK508" s="8">
        <v>74.992000000000004</v>
      </c>
      <c r="WL508" s="8">
        <v>1.9E-2</v>
      </c>
      <c r="WM508" s="8">
        <v>62.000999999999998</v>
      </c>
      <c r="WN508" s="8">
        <v>2.3E-2</v>
      </c>
      <c r="WO508" s="8">
        <v>53.741999999999997</v>
      </c>
      <c r="WP508" s="8">
        <v>2.1999999999999999E-2</v>
      </c>
      <c r="WQ508" s="8">
        <v>51.914999999999999</v>
      </c>
      <c r="WR508" s="8">
        <v>2.5000000000000001E-2</v>
      </c>
      <c r="WS508" s="8">
        <v>95.003</v>
      </c>
      <c r="WT508" s="8">
        <v>2.3E-2</v>
      </c>
      <c r="WU508" s="8">
        <v>75.003</v>
      </c>
      <c r="WV508" s="8">
        <v>1.6E-2</v>
      </c>
      <c r="WW508" s="8">
        <v>2284.8000000000002</v>
      </c>
      <c r="WX508" s="8">
        <v>9.3000000000000007</v>
      </c>
      <c r="WY508" s="8">
        <v>2258.6</v>
      </c>
      <c r="WZ508" s="8">
        <v>9.1999999999999993</v>
      </c>
      <c r="XA508" s="8">
        <v>0.56000000000000005</v>
      </c>
      <c r="XB508" s="8">
        <v>5.0000000000000001E-3</v>
      </c>
      <c r="XC508" s="8">
        <v>-0.28599999999999998</v>
      </c>
      <c r="XD508" s="8">
        <v>3.0000000000000001E-3</v>
      </c>
      <c r="XE508" s="8">
        <v>9.8000000000000004E-2</v>
      </c>
      <c r="XF508" s="8">
        <v>8.0000000000000002E-3</v>
      </c>
      <c r="XG508" s="8">
        <v>0.73550000000000004</v>
      </c>
      <c r="XH508" s="8">
        <v>5.8999999999999999E-3</v>
      </c>
      <c r="XI508" s="8">
        <v>29.457000000000001</v>
      </c>
      <c r="XJ508" s="8">
        <v>1E-3</v>
      </c>
      <c r="XK508" s="8">
        <v>7953</v>
      </c>
      <c r="XL508" s="8">
        <v>25</v>
      </c>
      <c r="XM508" s="8">
        <v>870</v>
      </c>
      <c r="XO508" s="1">
        <v>7.9571614453004501E-3</v>
      </c>
      <c r="XP508" s="2">
        <v>18.416850165147892</v>
      </c>
      <c r="XQ508" s="4">
        <v>13.03</v>
      </c>
      <c r="XR508" s="4">
        <v>0.182</v>
      </c>
      <c r="XS508" s="45">
        <f t="shared" si="386"/>
        <v>0.97285625142096899</v>
      </c>
      <c r="XT508" s="9">
        <f t="shared" si="374"/>
        <v>10542.185984395495</v>
      </c>
      <c r="XU508" s="46">
        <f t="shared" si="375"/>
        <v>148.5909820472441</v>
      </c>
      <c r="XV508" s="9">
        <f t="shared" si="404"/>
        <v>24.01596850601301</v>
      </c>
      <c r="XW508" s="9">
        <f t="shared" si="376"/>
        <v>102.19557323551139</v>
      </c>
      <c r="XX508" s="9">
        <f t="shared" si="377"/>
        <v>10439.990411159984</v>
      </c>
      <c r="XY508" s="15">
        <f t="shared" si="378"/>
        <v>8.8329971983075791E-3</v>
      </c>
      <c r="XZ508" s="9">
        <f t="shared" si="379"/>
        <v>27.711753237099234</v>
      </c>
      <c r="YA508" s="9">
        <f t="shared" si="380"/>
        <v>52.769143748579026</v>
      </c>
      <c r="YB508" s="10">
        <v>14.100005164020841</v>
      </c>
      <c r="YC508" s="10">
        <v>13.003754648506217</v>
      </c>
      <c r="YD508" s="3">
        <v>1.392268922020113E-2</v>
      </c>
      <c r="YE508" s="9">
        <v>38.159970838963524</v>
      </c>
      <c r="YF508" s="15">
        <v>8.7831749309218148E-3</v>
      </c>
      <c r="YG508" s="9">
        <v>27.609477129070388</v>
      </c>
      <c r="YH508" s="15">
        <v>7.7683590284218298E-3</v>
      </c>
      <c r="YI508" s="9">
        <v>21.32567322415758</v>
      </c>
      <c r="YJ508" s="9">
        <f t="shared" si="381"/>
        <v>75.187783106963465</v>
      </c>
      <c r="YK508" s="9">
        <f t="shared" si="382"/>
        <v>62.146497895351821</v>
      </c>
      <c r="YL508" s="9">
        <f t="shared" si="383"/>
        <v>21.088832195306573</v>
      </c>
      <c r="YM508" s="9">
        <f t="shared" si="387"/>
        <v>69820.065382544606</v>
      </c>
      <c r="YN508" s="9">
        <f t="shared" si="388"/>
        <v>56721.951751962639</v>
      </c>
      <c r="YO508" s="9">
        <f t="shared" si="389"/>
        <v>7083</v>
      </c>
      <c r="YP508" s="14">
        <f t="shared" si="390"/>
        <v>0.3462368427693237</v>
      </c>
      <c r="YQ508" s="9">
        <f t="shared" si="391"/>
        <v>67357.896404271843</v>
      </c>
      <c r="YR508" s="9">
        <f t="shared" si="392"/>
        <v>54259.782773689883</v>
      </c>
      <c r="YS508" s="10">
        <f t="shared" si="393"/>
        <v>8.4694953356308122</v>
      </c>
      <c r="YT508" s="15">
        <f t="shared" si="394"/>
        <v>0.11357293450608913</v>
      </c>
      <c r="YU508" s="16">
        <f t="shared" si="395"/>
        <v>-6.6229210417926616</v>
      </c>
      <c r="YV508" s="16">
        <f t="shared" si="396"/>
        <v>-22.418639358384439</v>
      </c>
      <c r="YW508" s="47">
        <f t="shared" si="397"/>
        <v>49.896769067480214</v>
      </c>
      <c r="YX508" s="5">
        <f t="shared" si="398"/>
        <v>69820.065382544606</v>
      </c>
      <c r="YY508" s="5">
        <f t="shared" si="399"/>
        <v>66245.029455061493</v>
      </c>
      <c r="YZ508" s="5">
        <f t="shared" si="400"/>
        <v>2496.8221748828951</v>
      </c>
      <c r="ZA508" s="5">
        <f t="shared" si="401"/>
        <v>1078.2137526001861</v>
      </c>
      <c r="ZB508" s="5">
        <f t="shared" si="402"/>
        <v>69820.065382544577</v>
      </c>
      <c r="ZC508" s="6">
        <f t="shared" si="403"/>
        <v>0.99999999999999956</v>
      </c>
    </row>
    <row r="509" spans="1:679" s="8" customFormat="1" x14ac:dyDescent="0.25">
      <c r="A509" s="8">
        <v>2</v>
      </c>
      <c r="B509" s="8" t="s">
        <v>1003</v>
      </c>
      <c r="C509" s="8" t="s">
        <v>1004</v>
      </c>
      <c r="D509" s="8" t="s">
        <v>1003</v>
      </c>
      <c r="E509" s="8" t="s">
        <v>3314</v>
      </c>
      <c r="F509" s="8" t="s">
        <v>3316</v>
      </c>
      <c r="G509" s="8" t="s">
        <v>3316</v>
      </c>
      <c r="H509" s="8" t="s">
        <v>3326</v>
      </c>
      <c r="I509" s="8" t="s">
        <v>3310</v>
      </c>
      <c r="J509" s="8" t="s">
        <v>3319</v>
      </c>
      <c r="L509" s="8">
        <v>5.375</v>
      </c>
      <c r="N509" s="7">
        <v>0</v>
      </c>
      <c r="O509" s="7">
        <v>0</v>
      </c>
      <c r="P509" s="8" t="s">
        <v>3377</v>
      </c>
      <c r="Q509" s="8" t="s">
        <v>1005</v>
      </c>
      <c r="R509" s="8" t="s">
        <v>1006</v>
      </c>
      <c r="S509" s="8" t="s">
        <v>119</v>
      </c>
      <c r="T509" s="8" t="s">
        <v>154</v>
      </c>
      <c r="U509" s="8" t="s">
        <v>135</v>
      </c>
      <c r="V509" s="8" t="s">
        <v>3378</v>
      </c>
      <c r="W509" s="8" t="s">
        <v>3382</v>
      </c>
      <c r="X509" s="8" t="s">
        <v>3388</v>
      </c>
      <c r="Y509" s="8" t="s">
        <v>3388</v>
      </c>
      <c r="Z509" s="8" t="s">
        <v>122</v>
      </c>
      <c r="AA509" s="8" t="s">
        <v>123</v>
      </c>
      <c r="AB509" s="8" t="s">
        <v>124</v>
      </c>
      <c r="AC509" s="8" t="s">
        <v>929</v>
      </c>
      <c r="AD509" s="8" t="s">
        <v>930</v>
      </c>
      <c r="AE509" s="8" t="s">
        <v>3393</v>
      </c>
      <c r="AF509" s="8" t="s">
        <v>931</v>
      </c>
      <c r="AG509" s="8">
        <v>75</v>
      </c>
      <c r="AH509" s="8">
        <v>62</v>
      </c>
      <c r="AI509" s="8">
        <v>95</v>
      </c>
      <c r="AJ509" s="8">
        <v>75</v>
      </c>
      <c r="AK509" s="8">
        <v>6.4</v>
      </c>
      <c r="AL509" s="8">
        <v>6.2</v>
      </c>
      <c r="AM509" s="8">
        <v>6.4</v>
      </c>
      <c r="AN509" s="8">
        <v>6.2</v>
      </c>
      <c r="AO509" s="8">
        <v>461</v>
      </c>
      <c r="AP509" s="8">
        <v>1.1000000000000001</v>
      </c>
      <c r="AQ509" s="8">
        <v>13</v>
      </c>
      <c r="AR509" s="8">
        <v>0</v>
      </c>
      <c r="AS509" s="8">
        <v>54180</v>
      </c>
      <c r="AT509" s="8">
        <v>178</v>
      </c>
      <c r="AU509" s="8">
        <v>53583</v>
      </c>
      <c r="AV509" s="8">
        <v>306</v>
      </c>
      <c r="AW509" s="8">
        <v>7166</v>
      </c>
      <c r="AX509" s="8">
        <v>536</v>
      </c>
      <c r="AY509" s="8">
        <v>61354</v>
      </c>
      <c r="AZ509" s="8">
        <v>427</v>
      </c>
      <c r="BA509" s="8">
        <v>7.6615884120000004</v>
      </c>
      <c r="BB509" s="8">
        <v>756</v>
      </c>
      <c r="CO509" s="8" t="s">
        <v>1007</v>
      </c>
      <c r="CP509" s="8" t="s">
        <v>1008</v>
      </c>
      <c r="CQ509" s="8">
        <v>74.986000000000004</v>
      </c>
      <c r="CR509" s="8">
        <v>1.7000000000000001E-2</v>
      </c>
      <c r="CS509" s="8">
        <v>61.972999999999999</v>
      </c>
      <c r="CT509" s="8">
        <v>0.10199999999999999</v>
      </c>
      <c r="CU509" s="8">
        <v>94.912999999999997</v>
      </c>
      <c r="CV509" s="8">
        <v>1.6E-2</v>
      </c>
      <c r="CW509" s="8">
        <v>75.105999999999995</v>
      </c>
      <c r="CX509" s="8">
        <v>3.3000000000000002E-2</v>
      </c>
      <c r="CY509" s="8">
        <v>74.59</v>
      </c>
      <c r="CZ509" s="8">
        <v>0.12</v>
      </c>
      <c r="DA509" s="8">
        <v>55.29</v>
      </c>
      <c r="DB509" s="8">
        <v>0.08</v>
      </c>
      <c r="DC509" s="8">
        <v>60.35</v>
      </c>
      <c r="DD509" s="8">
        <v>0.03</v>
      </c>
      <c r="DE509" s="8">
        <v>-0.40500000000000003</v>
      </c>
      <c r="DF509" s="8">
        <v>3.0000000000000001E-3</v>
      </c>
      <c r="DG509" s="8">
        <v>1.1692</v>
      </c>
      <c r="DH509" s="8">
        <v>2.5000000000000001E-3</v>
      </c>
      <c r="DI509" s="8">
        <v>54180</v>
      </c>
      <c r="DJ509" s="8">
        <v>178</v>
      </c>
      <c r="DK509" s="8">
        <v>7166</v>
      </c>
      <c r="DL509" s="8">
        <v>536</v>
      </c>
      <c r="DM509" s="8">
        <v>7.6619999999999999</v>
      </c>
      <c r="DN509" s="8">
        <v>5.3999999999999999E-2</v>
      </c>
      <c r="DU509" s="8">
        <v>461</v>
      </c>
      <c r="DV509" s="8">
        <v>2.5</v>
      </c>
      <c r="DW509" s="8">
        <v>461.3</v>
      </c>
      <c r="DX509" s="8">
        <v>2.5</v>
      </c>
      <c r="DY509" s="8">
        <v>459</v>
      </c>
      <c r="DZ509" s="8">
        <v>2.5</v>
      </c>
      <c r="EA509" s="8">
        <v>13</v>
      </c>
      <c r="EB509" s="8">
        <v>0</v>
      </c>
      <c r="EC509" s="8">
        <v>12.4</v>
      </c>
      <c r="ED509" s="8">
        <v>0.1</v>
      </c>
      <c r="EE509" s="8">
        <v>14.3</v>
      </c>
      <c r="EF509" s="8">
        <v>0.1</v>
      </c>
      <c r="EG509" s="8">
        <v>5944.2</v>
      </c>
      <c r="EH509" s="8">
        <v>42.1</v>
      </c>
      <c r="EI509" s="8">
        <v>3972.6</v>
      </c>
      <c r="EJ509" s="8">
        <v>73.8</v>
      </c>
      <c r="EK509" s="8">
        <v>2063.9</v>
      </c>
      <c r="EL509" s="8">
        <v>30</v>
      </c>
      <c r="EM509" s="8">
        <v>460</v>
      </c>
      <c r="EO509" s="8">
        <v>460</v>
      </c>
      <c r="EQ509" s="8">
        <v>460</v>
      </c>
      <c r="ES509" s="8">
        <v>2.7</v>
      </c>
      <c r="EU509" s="8">
        <v>2.7</v>
      </c>
      <c r="EW509" s="8">
        <v>2.9</v>
      </c>
      <c r="EY509" s="8">
        <v>0.4</v>
      </c>
      <c r="EZ509" s="8">
        <v>460</v>
      </c>
      <c r="FB509" s="8">
        <v>460</v>
      </c>
      <c r="FD509" s="8">
        <v>460</v>
      </c>
      <c r="FF509" s="8">
        <v>4.9000000000000004</v>
      </c>
      <c r="FH509" s="8">
        <v>4.9000000000000004</v>
      </c>
      <c r="FJ509" s="8">
        <v>4.5999999999999996</v>
      </c>
      <c r="FL509" s="8">
        <v>3180</v>
      </c>
      <c r="FN509" s="8">
        <v>0.84</v>
      </c>
      <c r="FO509" s="8">
        <v>460</v>
      </c>
      <c r="FP509" s="8">
        <v>460</v>
      </c>
      <c r="FQ509" s="8">
        <v>460</v>
      </c>
      <c r="FR509" s="8">
        <v>4.8</v>
      </c>
      <c r="FS509" s="8">
        <v>4.5999999999999996</v>
      </c>
      <c r="FT509" s="8">
        <v>4.5999999999999996</v>
      </c>
      <c r="FU509" s="8">
        <v>3010</v>
      </c>
      <c r="FV509" s="8">
        <v>0.81</v>
      </c>
      <c r="GE509" s="8">
        <v>8012</v>
      </c>
      <c r="HB509" s="8">
        <v>248.28</v>
      </c>
      <c r="HC509" s="8">
        <v>0.2</v>
      </c>
      <c r="HD509" s="8">
        <v>174.11</v>
      </c>
      <c r="HE509" s="8">
        <v>0.18</v>
      </c>
      <c r="HF509" s="8">
        <v>116.53</v>
      </c>
      <c r="HG509" s="8">
        <v>0.06</v>
      </c>
      <c r="HH509" s="8">
        <v>57.57</v>
      </c>
      <c r="HI509" s="8">
        <v>0.16</v>
      </c>
      <c r="HL509" s="8">
        <v>100.43</v>
      </c>
      <c r="HM509" s="8">
        <v>0.1</v>
      </c>
      <c r="HZ509" s="8">
        <v>74.86</v>
      </c>
      <c r="IA509" s="8">
        <v>0.12</v>
      </c>
      <c r="IB509" s="8">
        <v>56.11</v>
      </c>
      <c r="IC509" s="8">
        <v>0.34</v>
      </c>
      <c r="ID509" s="8">
        <v>44.01</v>
      </c>
      <c r="IE509" s="8">
        <v>0.08</v>
      </c>
      <c r="IF509" s="8">
        <v>12.11</v>
      </c>
      <c r="IG509" s="8">
        <v>0.31</v>
      </c>
      <c r="KB509" s="8">
        <v>251.53</v>
      </c>
      <c r="KC509" s="8">
        <v>0.21</v>
      </c>
      <c r="KD509" s="8">
        <v>173.1</v>
      </c>
      <c r="KE509" s="8">
        <v>0.22</v>
      </c>
      <c r="KF509" s="8">
        <v>117.49</v>
      </c>
      <c r="KG509" s="8">
        <v>0.06</v>
      </c>
      <c r="KH509" s="8">
        <v>55.61</v>
      </c>
      <c r="KI509" s="8">
        <v>0.23</v>
      </c>
      <c r="KR509" s="8">
        <v>99.36</v>
      </c>
      <c r="KS509" s="8">
        <v>0.08</v>
      </c>
      <c r="LD509" s="8">
        <v>76.91</v>
      </c>
      <c r="LE509" s="8">
        <v>0.15</v>
      </c>
      <c r="LF509" s="8">
        <v>55.61</v>
      </c>
      <c r="LG509" s="8">
        <v>0.71</v>
      </c>
      <c r="LH509" s="8">
        <v>45.33</v>
      </c>
      <c r="LI509" s="8">
        <v>0.1</v>
      </c>
      <c r="LJ509" s="8">
        <v>10.28</v>
      </c>
      <c r="LK509" s="8">
        <v>0.74</v>
      </c>
      <c r="LL509" s="8">
        <v>100.82</v>
      </c>
      <c r="LM509" s="8">
        <v>0.09</v>
      </c>
      <c r="MX509" s="8">
        <v>54.25</v>
      </c>
      <c r="MY509" s="8">
        <v>0.08</v>
      </c>
      <c r="MZ509" s="8">
        <v>55.25</v>
      </c>
      <c r="NA509" s="8">
        <v>0.08</v>
      </c>
      <c r="NB509" s="8">
        <v>55.04</v>
      </c>
      <c r="NC509" s="8">
        <v>7.0000000000000007E-2</v>
      </c>
      <c r="ND509" s="8">
        <v>55.17</v>
      </c>
      <c r="NE509" s="8">
        <v>0.08</v>
      </c>
      <c r="NF509" s="8">
        <v>54.96</v>
      </c>
      <c r="NG509" s="8">
        <v>0.09</v>
      </c>
      <c r="NH509" s="8">
        <v>55.19</v>
      </c>
      <c r="NI509" s="8">
        <v>0.08</v>
      </c>
      <c r="OB509" s="8">
        <v>100.43</v>
      </c>
      <c r="OC509" s="8">
        <v>0.1</v>
      </c>
      <c r="OP509" s="8">
        <v>104.35</v>
      </c>
      <c r="OQ509" s="8">
        <v>0.09</v>
      </c>
      <c r="OR509" s="8">
        <v>100.45</v>
      </c>
      <c r="OS509" s="8">
        <v>0.09</v>
      </c>
      <c r="PN509" s="8">
        <v>104.16</v>
      </c>
      <c r="PO509" s="8">
        <v>0.1</v>
      </c>
      <c r="PP509" s="8">
        <v>100.82</v>
      </c>
      <c r="PQ509" s="8">
        <v>0.09</v>
      </c>
      <c r="PR509" s="8">
        <v>104.35</v>
      </c>
      <c r="PS509" s="8">
        <v>0.09</v>
      </c>
      <c r="PT509" s="8">
        <v>100.45</v>
      </c>
      <c r="PU509" s="8">
        <v>0.09</v>
      </c>
      <c r="QX509" s="8">
        <v>95.19</v>
      </c>
      <c r="QY509" s="8">
        <v>0.09</v>
      </c>
      <c r="QZ509" s="8">
        <v>95.11</v>
      </c>
      <c r="RA509" s="8">
        <v>0.09</v>
      </c>
      <c r="RB509" s="8">
        <v>74.47</v>
      </c>
      <c r="RC509" s="8">
        <v>0.1</v>
      </c>
      <c r="RD509" s="8">
        <v>74.56</v>
      </c>
      <c r="RE509" s="8">
        <v>0.09</v>
      </c>
      <c r="RF509" s="8">
        <v>74.67</v>
      </c>
      <c r="RG509" s="8">
        <v>0.1</v>
      </c>
      <c r="RH509" s="8">
        <v>74.48</v>
      </c>
      <c r="RI509" s="8">
        <v>0.11</v>
      </c>
      <c r="RJ509" s="8">
        <v>74.41</v>
      </c>
      <c r="RK509" s="8">
        <v>0.12</v>
      </c>
      <c r="RL509" s="8">
        <v>74.430000000000007</v>
      </c>
      <c r="RM509" s="8">
        <v>0.1</v>
      </c>
      <c r="RN509" s="8">
        <v>74.53</v>
      </c>
      <c r="RO509" s="8">
        <v>0.09</v>
      </c>
      <c r="RP509" s="8">
        <v>86.66</v>
      </c>
      <c r="RQ509" s="8">
        <v>0.09</v>
      </c>
      <c r="RR509" s="8">
        <v>85.03</v>
      </c>
      <c r="RS509" s="8">
        <v>0.1</v>
      </c>
      <c r="RT509" s="8">
        <v>84.07</v>
      </c>
      <c r="RU509" s="8">
        <v>0.09</v>
      </c>
      <c r="RV509" s="8">
        <v>82.46</v>
      </c>
      <c r="RW509" s="8">
        <v>0.13</v>
      </c>
      <c r="RX509" s="8">
        <v>86.98</v>
      </c>
      <c r="RY509" s="8">
        <v>0.14000000000000001</v>
      </c>
      <c r="RZ509" s="8">
        <v>85.75</v>
      </c>
      <c r="SA509" s="8">
        <v>0.14000000000000001</v>
      </c>
      <c r="SB509" s="8">
        <v>82.76</v>
      </c>
      <c r="SC509" s="8">
        <v>0.12</v>
      </c>
      <c r="SD509" s="8">
        <v>81.569999999999993</v>
      </c>
      <c r="SE509" s="8">
        <v>0.11</v>
      </c>
      <c r="SF509" s="8">
        <v>82.06</v>
      </c>
      <c r="SG509" s="8">
        <v>0.17</v>
      </c>
      <c r="SH509" s="8">
        <v>79.09</v>
      </c>
      <c r="SI509" s="8">
        <v>0.16</v>
      </c>
      <c r="SJ509" s="8">
        <v>81.05</v>
      </c>
      <c r="SK509" s="8">
        <v>0.09</v>
      </c>
      <c r="SL509" s="8">
        <v>81.819999999999993</v>
      </c>
      <c r="SM509" s="8">
        <v>0.09</v>
      </c>
      <c r="SN509" s="8">
        <v>76.16</v>
      </c>
      <c r="SO509" s="8">
        <v>0.11</v>
      </c>
      <c r="SP509" s="8">
        <v>77.11</v>
      </c>
      <c r="SQ509" s="8">
        <v>0.12</v>
      </c>
      <c r="SR509" s="8">
        <v>79.34</v>
      </c>
      <c r="SS509" s="8">
        <v>0.1</v>
      </c>
      <c r="ST509" s="8">
        <v>80.45</v>
      </c>
      <c r="SU509" s="8">
        <v>0.13</v>
      </c>
      <c r="SV509" s="8">
        <v>75.14</v>
      </c>
      <c r="SW509" s="8">
        <v>0.11</v>
      </c>
      <c r="SX509" s="8">
        <v>75.08</v>
      </c>
      <c r="SY509" s="8">
        <v>0.11</v>
      </c>
      <c r="SZ509" s="8">
        <v>75.38</v>
      </c>
      <c r="TA509" s="8">
        <v>0.12</v>
      </c>
      <c r="TB509" s="8">
        <v>77.81</v>
      </c>
      <c r="TC509" s="8">
        <v>0.1</v>
      </c>
      <c r="TD509" s="8">
        <v>74.63</v>
      </c>
      <c r="TE509" s="8">
        <v>0.09</v>
      </c>
      <c r="TZ509" s="8">
        <v>93.27</v>
      </c>
      <c r="UA509" s="8">
        <v>0.08</v>
      </c>
      <c r="UB509" s="8">
        <v>93.16</v>
      </c>
      <c r="UC509" s="8">
        <v>0.09</v>
      </c>
      <c r="UD509" s="8">
        <v>93.05</v>
      </c>
      <c r="UE509" s="8">
        <v>0.08</v>
      </c>
      <c r="UF509" s="8">
        <v>93.14</v>
      </c>
      <c r="UG509" s="8">
        <v>0.08</v>
      </c>
      <c r="UH509" s="8">
        <v>93.01</v>
      </c>
      <c r="UI509" s="8">
        <v>0.08</v>
      </c>
      <c r="UJ509" s="8">
        <v>92.88</v>
      </c>
      <c r="UK509" s="8">
        <v>0.12</v>
      </c>
      <c r="WJ509" s="8" t="s">
        <v>529</v>
      </c>
      <c r="WK509" s="8">
        <v>74.986000000000004</v>
      </c>
      <c r="WL509" s="8">
        <v>1.7000000000000001E-2</v>
      </c>
      <c r="WM509" s="8">
        <v>61.972999999999999</v>
      </c>
      <c r="WN509" s="8">
        <v>0.10199999999999999</v>
      </c>
      <c r="WO509" s="8">
        <v>55.468000000000004</v>
      </c>
      <c r="WP509" s="8">
        <v>0.06</v>
      </c>
      <c r="WQ509" s="8">
        <v>53.686</v>
      </c>
      <c r="WR509" s="8">
        <v>6.9000000000000006E-2</v>
      </c>
      <c r="WS509" s="8">
        <v>94.912999999999997</v>
      </c>
      <c r="WT509" s="8">
        <v>1.6E-2</v>
      </c>
      <c r="WU509" s="8">
        <v>75.105999999999995</v>
      </c>
      <c r="WV509" s="8">
        <v>3.3000000000000002E-2</v>
      </c>
      <c r="WW509" s="8">
        <v>2526.1</v>
      </c>
      <c r="WX509" s="8">
        <v>2.6</v>
      </c>
      <c r="WY509" s="8">
        <v>2472.6</v>
      </c>
      <c r="WZ509" s="8">
        <v>2.6</v>
      </c>
      <c r="XA509" s="8">
        <v>0.372</v>
      </c>
      <c r="XB509" s="8">
        <v>3.0000000000000001E-3</v>
      </c>
      <c r="XC509" s="8">
        <v>-0.27300000000000002</v>
      </c>
      <c r="XD509" s="8">
        <v>4.0000000000000001E-3</v>
      </c>
      <c r="XE509" s="8">
        <v>-0.40500000000000003</v>
      </c>
      <c r="XF509" s="8">
        <v>3.0000000000000001E-3</v>
      </c>
      <c r="XG509" s="8">
        <v>1.1692</v>
      </c>
      <c r="XH509" s="8">
        <v>2.5000000000000001E-3</v>
      </c>
      <c r="XI509" s="8">
        <v>29.225000000000001</v>
      </c>
      <c r="XJ509" s="8">
        <v>1E-3</v>
      </c>
      <c r="XK509" s="8">
        <v>8008</v>
      </c>
      <c r="XL509" s="8">
        <v>16</v>
      </c>
      <c r="XM509" s="8">
        <v>1015</v>
      </c>
      <c r="XO509" s="1">
        <v>7.9571614453004501E-3</v>
      </c>
      <c r="XP509" s="2">
        <v>18.416850165147892</v>
      </c>
      <c r="XQ509" s="4">
        <v>13.03</v>
      </c>
      <c r="XR509" s="4">
        <v>0.182</v>
      </c>
      <c r="XS509" s="45">
        <f t="shared" si="386"/>
        <v>1.1103205467441799</v>
      </c>
      <c r="XT509" s="9">
        <f t="shared" si="374"/>
        <v>11612.569465106755</v>
      </c>
      <c r="XU509" s="46">
        <f t="shared" si="375"/>
        <v>108.05923955905511</v>
      </c>
      <c r="XV509" s="9">
        <f t="shared" si="404"/>
        <v>23.462669646725654</v>
      </c>
      <c r="XW509" s="9">
        <f t="shared" si="376"/>
        <v>99.850760629702449</v>
      </c>
      <c r="XX509" s="9">
        <f t="shared" si="377"/>
        <v>11512.718704477053</v>
      </c>
      <c r="XY509" s="15">
        <f t="shared" si="378"/>
        <v>8.8114359737660065E-3</v>
      </c>
      <c r="XZ509" s="9">
        <f t="shared" si="379"/>
        <v>27.681129501867421</v>
      </c>
      <c r="YA509" s="9">
        <f t="shared" si="380"/>
        <v>54.357679453255827</v>
      </c>
      <c r="YB509" s="10">
        <v>14.098642513342808</v>
      </c>
      <c r="YC509" s="10">
        <v>13.051891784623795</v>
      </c>
      <c r="YD509" s="3">
        <v>1.4034635141795671E-2</v>
      </c>
      <c r="YE509" s="9">
        <v>38.261306665839889</v>
      </c>
      <c r="YF509" s="15">
        <v>8.7661347357842791E-3</v>
      </c>
      <c r="YG509" s="9">
        <v>27.589366751075218</v>
      </c>
      <c r="YH509" s="15">
        <v>8.3375196358531529E-3</v>
      </c>
      <c r="YI509" s="9">
        <v>22.363763033027904</v>
      </c>
      <c r="YJ509" s="9">
        <f t="shared" si="381"/>
        <v>75.15897156207636</v>
      </c>
      <c r="YK509" s="9">
        <f t="shared" si="382"/>
        <v>62.103587227805612</v>
      </c>
      <c r="YL509" s="9">
        <f t="shared" si="383"/>
        <v>22.093175852013207</v>
      </c>
      <c r="YM509" s="9">
        <f t="shared" si="387"/>
        <v>64890.499926728888</v>
      </c>
      <c r="YN509" s="9">
        <f t="shared" si="388"/>
        <v>57973.547898637298</v>
      </c>
      <c r="YO509" s="9">
        <f t="shared" si="389"/>
        <v>6993</v>
      </c>
      <c r="YP509" s="14">
        <f t="shared" si="390"/>
        <v>0.36780590420708037</v>
      </c>
      <c r="YQ509" s="9">
        <f t="shared" si="391"/>
        <v>61795.11111134394</v>
      </c>
      <c r="YR509" s="9">
        <f t="shared" si="392"/>
        <v>54878.159083252351</v>
      </c>
      <c r="YS509" s="10">
        <f t="shared" si="393"/>
        <v>7.7166722167012916</v>
      </c>
      <c r="YT509" s="15">
        <f t="shared" si="394"/>
        <v>9.9369798005461196E-2</v>
      </c>
      <c r="YU509" s="16">
        <f t="shared" si="395"/>
        <v>-5.5879536498542137</v>
      </c>
      <c r="YV509" s="16">
        <f t="shared" si="396"/>
        <v>-20.801292108820533</v>
      </c>
      <c r="YW509" s="47">
        <f t="shared" si="397"/>
        <v>52.06259742011008</v>
      </c>
      <c r="YX509" s="5">
        <f t="shared" si="398"/>
        <v>64890.499926728888</v>
      </c>
      <c r="YY509" s="5">
        <f t="shared" si="399"/>
        <v>60682.686172944566</v>
      </c>
      <c r="YZ509" s="5">
        <f t="shared" si="400"/>
        <v>3142.2124359005888</v>
      </c>
      <c r="ZA509" s="5">
        <f t="shared" si="401"/>
        <v>1065.6013178837343</v>
      </c>
      <c r="ZB509" s="5">
        <f t="shared" si="402"/>
        <v>64890.499926728888</v>
      </c>
      <c r="ZC509" s="6">
        <f t="shared" si="403"/>
        <v>1</v>
      </c>
    </row>
    <row r="510" spans="1:679" s="8" customFormat="1" x14ac:dyDescent="0.25">
      <c r="A510" s="8">
        <v>2</v>
      </c>
      <c r="B510" s="8" t="s">
        <v>661</v>
      </c>
      <c r="C510" s="8" t="s">
        <v>662</v>
      </c>
      <c r="D510" s="8" t="s">
        <v>661</v>
      </c>
      <c r="E510" s="8" t="s">
        <v>3330</v>
      </c>
      <c r="F510" s="8" t="s">
        <v>3323</v>
      </c>
      <c r="G510" s="8" t="s">
        <v>3323</v>
      </c>
      <c r="H510" s="8" t="s">
        <v>3333</v>
      </c>
      <c r="I510" s="8" t="s">
        <v>3310</v>
      </c>
      <c r="J510" s="8" t="s">
        <v>3310</v>
      </c>
      <c r="K510" s="8">
        <v>1060</v>
      </c>
      <c r="L510" s="8">
        <v>5.75</v>
      </c>
      <c r="N510" s="7">
        <v>0</v>
      </c>
      <c r="O510" s="7">
        <v>0</v>
      </c>
      <c r="P510" s="8" t="s">
        <v>3369</v>
      </c>
      <c r="Q510" s="8" t="s">
        <v>555</v>
      </c>
      <c r="R510" s="8" t="s">
        <v>663</v>
      </c>
      <c r="S510" s="8" t="s">
        <v>119</v>
      </c>
      <c r="T510" s="8" t="s">
        <v>120</v>
      </c>
      <c r="U510" s="8" t="s">
        <v>121</v>
      </c>
      <c r="V510" s="8" t="s">
        <v>3378</v>
      </c>
      <c r="W510" s="8" t="s">
        <v>3382</v>
      </c>
      <c r="X510" s="8" t="s">
        <v>3388</v>
      </c>
      <c r="Y510" s="8" t="s">
        <v>3388</v>
      </c>
      <c r="Z510" s="8" t="s">
        <v>122</v>
      </c>
      <c r="AA510" s="8" t="s">
        <v>123</v>
      </c>
      <c r="AB510" s="8" t="s">
        <v>124</v>
      </c>
      <c r="AC510" s="8" t="s">
        <v>125</v>
      </c>
      <c r="AD510" s="8" t="s">
        <v>126</v>
      </c>
      <c r="AE510" s="8" t="s">
        <v>3393</v>
      </c>
      <c r="AF510" s="8" t="s">
        <v>127</v>
      </c>
      <c r="AG510" s="8">
        <v>75</v>
      </c>
      <c r="AH510" s="8">
        <v>62</v>
      </c>
      <c r="AI510" s="8">
        <v>55</v>
      </c>
      <c r="AJ510" s="8">
        <v>51</v>
      </c>
      <c r="AK510" s="8">
        <v>6.4</v>
      </c>
      <c r="AL510" s="8">
        <v>6.2</v>
      </c>
      <c r="AM510" s="8">
        <v>6.4</v>
      </c>
      <c r="AN510" s="8">
        <v>6.2</v>
      </c>
      <c r="AO510" s="8">
        <v>460.5</v>
      </c>
      <c r="AP510" s="8">
        <v>0</v>
      </c>
      <c r="AQ510" s="8">
        <v>4.2</v>
      </c>
      <c r="AR510" s="8">
        <v>0</v>
      </c>
      <c r="AS510" s="8">
        <v>2829</v>
      </c>
      <c r="AT510" s="8">
        <v>24</v>
      </c>
      <c r="AU510" s="8">
        <v>2443</v>
      </c>
      <c r="AV510" s="8">
        <v>117</v>
      </c>
      <c r="AW510" s="8">
        <v>4219</v>
      </c>
      <c r="AX510" s="8">
        <v>86</v>
      </c>
      <c r="AY510" s="8">
        <v>7052</v>
      </c>
      <c r="AZ510" s="8">
        <v>89</v>
      </c>
      <c r="BA510" s="8">
        <v>3.1093474429999999</v>
      </c>
      <c r="BB510" s="8">
        <v>1060</v>
      </c>
      <c r="BC510" s="8">
        <v>2170</v>
      </c>
      <c r="BE510" s="8">
        <v>1.2473544969999999</v>
      </c>
      <c r="CO510" s="8" t="s">
        <v>664</v>
      </c>
      <c r="CP510" s="8" t="s">
        <v>665</v>
      </c>
      <c r="CQ510" s="8">
        <v>74.998000000000005</v>
      </c>
      <c r="CR510" s="8">
        <v>1.7000000000000001E-2</v>
      </c>
      <c r="CS510" s="8">
        <v>62.000999999999998</v>
      </c>
      <c r="CT510" s="8">
        <v>3.1E-2</v>
      </c>
      <c r="CU510" s="8">
        <v>54.997999999999998</v>
      </c>
      <c r="CV510" s="8">
        <v>1.7000000000000001E-2</v>
      </c>
      <c r="CW510" s="8">
        <v>51.012999999999998</v>
      </c>
      <c r="CX510" s="8">
        <v>1.6E-2</v>
      </c>
      <c r="CY510" s="8">
        <v>74.87</v>
      </c>
      <c r="CZ510" s="8">
        <v>7.0000000000000007E-2</v>
      </c>
      <c r="DA510" s="8">
        <v>74.25</v>
      </c>
      <c r="DB510" s="8">
        <v>0.06</v>
      </c>
      <c r="DC510" s="8">
        <v>74.39</v>
      </c>
      <c r="DD510" s="8">
        <v>0.02</v>
      </c>
      <c r="DE510" s="8">
        <v>0.28000000000000003</v>
      </c>
      <c r="DF510" s="8">
        <v>5.0000000000000001E-3</v>
      </c>
      <c r="DG510" s="8">
        <v>2.4510000000000001</v>
      </c>
      <c r="DH510" s="8">
        <v>3.2000000000000002E-3</v>
      </c>
      <c r="DI510" s="8">
        <v>2829</v>
      </c>
      <c r="DJ510" s="8">
        <v>24</v>
      </c>
      <c r="DK510" s="8">
        <v>4219</v>
      </c>
      <c r="DL510" s="8">
        <v>86</v>
      </c>
      <c r="DM510" s="8">
        <v>3.109</v>
      </c>
      <c r="DN510" s="8">
        <v>4.2999999999999997E-2</v>
      </c>
      <c r="DU510" s="8">
        <v>460.5</v>
      </c>
      <c r="DV510" s="8">
        <v>2.1</v>
      </c>
      <c r="DW510" s="8">
        <v>460.6</v>
      </c>
      <c r="DX510" s="8">
        <v>2.1</v>
      </c>
      <c r="DY510" s="8">
        <v>459.2</v>
      </c>
      <c r="DZ510" s="8">
        <v>2.1</v>
      </c>
      <c r="EA510" s="8">
        <v>4.2</v>
      </c>
      <c r="EB510" s="8">
        <v>0</v>
      </c>
      <c r="EC510" s="8">
        <v>3.7</v>
      </c>
      <c r="ED510" s="8">
        <v>0</v>
      </c>
      <c r="EE510" s="8">
        <v>3.8</v>
      </c>
      <c r="EF510" s="8">
        <v>0</v>
      </c>
      <c r="EG510" s="8">
        <v>1882.6</v>
      </c>
      <c r="EH510" s="8">
        <v>14.6</v>
      </c>
      <c r="EI510" s="8">
        <v>1090.5</v>
      </c>
      <c r="EJ510" s="8">
        <v>17</v>
      </c>
      <c r="EK510" s="8">
        <v>385.6</v>
      </c>
      <c r="EL510" s="8">
        <v>9.6999999999999993</v>
      </c>
      <c r="EM510" s="8">
        <v>460</v>
      </c>
      <c r="EO510" s="8">
        <v>460</v>
      </c>
      <c r="EQ510" s="8">
        <v>460</v>
      </c>
      <c r="ES510" s="8">
        <v>3.7</v>
      </c>
      <c r="EU510" s="8">
        <v>3.7</v>
      </c>
      <c r="EW510" s="8">
        <v>3.6</v>
      </c>
      <c r="EY510" s="8">
        <v>0.64</v>
      </c>
      <c r="FW510" s="8">
        <v>0.6</v>
      </c>
      <c r="FY510" s="8">
        <v>0</v>
      </c>
      <c r="GA510" s="8">
        <v>0</v>
      </c>
      <c r="GC510" s="8">
        <v>85</v>
      </c>
      <c r="GE510" s="8">
        <v>2255</v>
      </c>
      <c r="GT510" s="8">
        <v>97.35</v>
      </c>
      <c r="GU510" s="8">
        <v>0.04</v>
      </c>
      <c r="GV510" s="8">
        <v>55.56</v>
      </c>
      <c r="GW510" s="8">
        <v>7.0000000000000007E-2</v>
      </c>
      <c r="GX510" s="8">
        <v>57.51</v>
      </c>
      <c r="GY510" s="8">
        <v>0.02</v>
      </c>
      <c r="GZ510" s="8">
        <v>1.97</v>
      </c>
      <c r="HA510" s="8">
        <v>7.0000000000000007E-2</v>
      </c>
      <c r="HB510" s="8">
        <v>97.03</v>
      </c>
      <c r="HC510" s="8">
        <v>0.03</v>
      </c>
      <c r="HD510" s="8">
        <v>57.52</v>
      </c>
      <c r="HE510" s="8">
        <v>0.02</v>
      </c>
      <c r="HF510" s="8">
        <v>57.34</v>
      </c>
      <c r="HG510" s="8">
        <v>0.01</v>
      </c>
      <c r="HH510" s="8">
        <v>-0.18</v>
      </c>
      <c r="HI510" s="8">
        <v>0.02</v>
      </c>
      <c r="HL510" s="8">
        <v>69.2</v>
      </c>
      <c r="HM510" s="8">
        <v>0.03</v>
      </c>
      <c r="HR510" s="8">
        <v>96.95</v>
      </c>
      <c r="HS510" s="8">
        <v>0.02</v>
      </c>
      <c r="HT510" s="8">
        <v>71.25</v>
      </c>
      <c r="HU510" s="8">
        <v>0.02</v>
      </c>
      <c r="HV510" s="8">
        <v>57.3</v>
      </c>
      <c r="HW510" s="8">
        <v>0.01</v>
      </c>
      <c r="HX510" s="8">
        <v>13.95</v>
      </c>
      <c r="HY510" s="8">
        <v>0.02</v>
      </c>
      <c r="HZ510" s="8">
        <v>96.59</v>
      </c>
      <c r="IA510" s="8">
        <v>0.04</v>
      </c>
      <c r="IB510" s="8">
        <v>57.21</v>
      </c>
      <c r="IC510" s="8">
        <v>0.03</v>
      </c>
      <c r="ID510" s="8">
        <v>57.11</v>
      </c>
      <c r="IE510" s="8">
        <v>0.02</v>
      </c>
      <c r="IF510" s="8">
        <v>0.11</v>
      </c>
      <c r="IG510" s="8">
        <v>0.02</v>
      </c>
      <c r="KB510" s="8">
        <v>97.14</v>
      </c>
      <c r="KC510" s="8">
        <v>0.02</v>
      </c>
      <c r="KD510" s="8">
        <v>57.25</v>
      </c>
      <c r="KE510" s="8">
        <v>0.03</v>
      </c>
      <c r="KF510" s="8">
        <v>57.41</v>
      </c>
      <c r="KG510" s="8">
        <v>0.01</v>
      </c>
      <c r="KH510" s="8">
        <v>-0.16</v>
      </c>
      <c r="KI510" s="8">
        <v>0.02</v>
      </c>
      <c r="KJ510" s="8">
        <v>97.94</v>
      </c>
      <c r="KK510" s="8">
        <v>0.04</v>
      </c>
      <c r="KL510" s="8">
        <v>57.84</v>
      </c>
      <c r="KM510" s="8">
        <v>0.02</v>
      </c>
      <c r="KN510" s="8">
        <v>1.2</v>
      </c>
      <c r="KO510" s="8">
        <v>0.06</v>
      </c>
      <c r="KR510" s="8">
        <v>72.91</v>
      </c>
      <c r="KS510" s="8">
        <v>0.03</v>
      </c>
      <c r="KX510" s="8">
        <v>97.04</v>
      </c>
      <c r="KY510" s="8">
        <v>0.03</v>
      </c>
      <c r="KZ510" s="8">
        <v>57.35</v>
      </c>
      <c r="LA510" s="8">
        <v>0.01</v>
      </c>
      <c r="LB510" s="8">
        <v>13.52</v>
      </c>
      <c r="LC510" s="8">
        <v>0.05</v>
      </c>
      <c r="LD510" s="8">
        <v>96.99</v>
      </c>
      <c r="LE510" s="8">
        <v>0.02</v>
      </c>
      <c r="LF510" s="8">
        <v>59.09</v>
      </c>
      <c r="LG510" s="8">
        <v>0.03</v>
      </c>
      <c r="LH510" s="8">
        <v>57.32</v>
      </c>
      <c r="LI510" s="8">
        <v>0.01</v>
      </c>
      <c r="LJ510" s="8">
        <v>1.77</v>
      </c>
      <c r="LK510" s="8">
        <v>0.03</v>
      </c>
      <c r="LL510" s="8">
        <v>57.67</v>
      </c>
      <c r="LM510" s="8">
        <v>0.03</v>
      </c>
      <c r="MP510" s="8">
        <v>56.82</v>
      </c>
      <c r="MQ510" s="8">
        <v>0.05</v>
      </c>
      <c r="MR510" s="8">
        <v>58.05</v>
      </c>
      <c r="MS510" s="8">
        <v>0.04</v>
      </c>
      <c r="MT510" s="8">
        <v>57.67</v>
      </c>
      <c r="MU510" s="8">
        <v>0.03</v>
      </c>
      <c r="MV510" s="8">
        <v>59.42</v>
      </c>
      <c r="MW510" s="8">
        <v>7.0000000000000007E-2</v>
      </c>
      <c r="MX510" s="8">
        <v>74.2</v>
      </c>
      <c r="MY510" s="8">
        <v>0.05</v>
      </c>
      <c r="MZ510" s="8">
        <v>74.14</v>
      </c>
      <c r="NA510" s="8">
        <v>0.04</v>
      </c>
      <c r="NB510" s="8">
        <v>74.05</v>
      </c>
      <c r="NC510" s="8">
        <v>0.04</v>
      </c>
      <c r="ND510" s="8">
        <v>74.430000000000007</v>
      </c>
      <c r="NE510" s="8">
        <v>0.02</v>
      </c>
      <c r="NF510" s="8">
        <v>74.459999999999994</v>
      </c>
      <c r="NG510" s="8">
        <v>0.02</v>
      </c>
      <c r="NJ510" s="8">
        <v>55.04</v>
      </c>
      <c r="NK510" s="8">
        <v>0.02</v>
      </c>
      <c r="NL510" s="8">
        <v>69.61</v>
      </c>
      <c r="NM510" s="8">
        <v>0.03</v>
      </c>
      <c r="NN510" s="8">
        <v>71.13</v>
      </c>
      <c r="NO510" s="8">
        <v>0.02</v>
      </c>
      <c r="NP510" s="8">
        <v>57.66</v>
      </c>
      <c r="NQ510" s="8">
        <v>0.03</v>
      </c>
      <c r="NR510" s="8">
        <v>57.8</v>
      </c>
      <c r="NS510" s="8">
        <v>0.02</v>
      </c>
      <c r="NT510" s="8">
        <v>56.95</v>
      </c>
      <c r="NU510" s="8">
        <v>0.02</v>
      </c>
      <c r="NV510" s="8">
        <v>73.52</v>
      </c>
      <c r="NW510" s="8">
        <v>0.03</v>
      </c>
      <c r="NX510" s="8">
        <v>72.010000000000005</v>
      </c>
      <c r="NY510" s="8">
        <v>0.03</v>
      </c>
      <c r="NZ510" s="8">
        <v>60.98</v>
      </c>
      <c r="OA510" s="8">
        <v>0.02</v>
      </c>
      <c r="OB510" s="8">
        <v>69.2</v>
      </c>
      <c r="OC510" s="8">
        <v>0.03</v>
      </c>
      <c r="OD510" s="8">
        <v>72.91</v>
      </c>
      <c r="OE510" s="8">
        <v>0.03</v>
      </c>
      <c r="OF510" s="8">
        <v>55.09</v>
      </c>
      <c r="OG510" s="8">
        <v>0.08</v>
      </c>
      <c r="OH510" s="8">
        <v>56.05</v>
      </c>
      <c r="OI510" s="8">
        <v>0.02</v>
      </c>
      <c r="OJ510" s="8">
        <v>59.01</v>
      </c>
      <c r="OK510" s="8">
        <v>0.03</v>
      </c>
      <c r="OL510" s="8">
        <v>57.43</v>
      </c>
      <c r="OM510" s="8">
        <v>0.02</v>
      </c>
      <c r="ON510" s="8">
        <v>58.09</v>
      </c>
      <c r="OO510" s="8">
        <v>0.02</v>
      </c>
      <c r="OP510" s="8">
        <v>58.05</v>
      </c>
      <c r="OQ510" s="8">
        <v>0.04</v>
      </c>
      <c r="OR510" s="8">
        <v>59.42</v>
      </c>
      <c r="OS510" s="8">
        <v>7.0000000000000007E-2</v>
      </c>
      <c r="PJ510" s="8">
        <v>55.56</v>
      </c>
      <c r="PK510" s="8">
        <v>7.0000000000000007E-2</v>
      </c>
      <c r="PL510" s="8">
        <v>56.64</v>
      </c>
      <c r="PM510" s="8">
        <v>0.05</v>
      </c>
      <c r="PN510" s="8">
        <v>56.82</v>
      </c>
      <c r="PO510" s="8">
        <v>0.05</v>
      </c>
      <c r="PP510" s="8">
        <v>57.67</v>
      </c>
      <c r="PQ510" s="8">
        <v>0.03</v>
      </c>
      <c r="QH510" s="8">
        <v>70.87</v>
      </c>
      <c r="QI510" s="8">
        <v>0.05</v>
      </c>
      <c r="QV510" s="8">
        <v>57.48</v>
      </c>
      <c r="QW510" s="8">
        <v>0.02</v>
      </c>
      <c r="QX510" s="8">
        <v>56.97</v>
      </c>
      <c r="QY510" s="8">
        <v>0.14000000000000001</v>
      </c>
      <c r="QZ510" s="8">
        <v>56.64</v>
      </c>
      <c r="RA510" s="8">
        <v>0.19</v>
      </c>
      <c r="RB510" s="8">
        <v>75.3</v>
      </c>
      <c r="RC510" s="8">
        <v>0.03</v>
      </c>
      <c r="RD510" s="8">
        <v>75.03</v>
      </c>
      <c r="RE510" s="8">
        <v>0.03</v>
      </c>
      <c r="RF510" s="8">
        <v>74.84</v>
      </c>
      <c r="RG510" s="8">
        <v>0.03</v>
      </c>
      <c r="RH510" s="8">
        <v>75.650000000000006</v>
      </c>
      <c r="RI510" s="8">
        <v>0.03</v>
      </c>
      <c r="RJ510" s="8">
        <v>75.62</v>
      </c>
      <c r="RK510" s="8">
        <v>0.42</v>
      </c>
      <c r="RL510" s="8">
        <v>75.62</v>
      </c>
      <c r="RM510" s="8">
        <v>0.04</v>
      </c>
      <c r="RN510" s="8">
        <v>75.42</v>
      </c>
      <c r="RO510" s="8">
        <v>0.04</v>
      </c>
      <c r="RP510" s="8">
        <v>71.53</v>
      </c>
      <c r="RQ510" s="8">
        <v>0.09</v>
      </c>
      <c r="RR510" s="8">
        <v>73.040000000000006</v>
      </c>
      <c r="RS510" s="8">
        <v>0.04</v>
      </c>
      <c r="RT510" s="8">
        <v>72.41</v>
      </c>
      <c r="RU510" s="8">
        <v>0.04</v>
      </c>
      <c r="RV510" s="8">
        <v>71.77</v>
      </c>
      <c r="RW510" s="8">
        <v>0.09</v>
      </c>
      <c r="RX510" s="8">
        <v>72.540000000000006</v>
      </c>
      <c r="RY510" s="8">
        <v>0.09</v>
      </c>
      <c r="RZ510" s="8">
        <v>73.03</v>
      </c>
      <c r="SA510" s="8">
        <v>0.05</v>
      </c>
      <c r="SB510" s="8">
        <v>73.459999999999994</v>
      </c>
      <c r="SC510" s="8">
        <v>0.05</v>
      </c>
      <c r="SD510" s="8">
        <v>74.3</v>
      </c>
      <c r="SE510" s="8">
        <v>0.04</v>
      </c>
      <c r="SF510" s="8">
        <v>74.53</v>
      </c>
      <c r="SG510" s="8">
        <v>0.03</v>
      </c>
      <c r="SH510" s="8">
        <v>74.23</v>
      </c>
      <c r="SI510" s="8">
        <v>0.04</v>
      </c>
      <c r="SJ510" s="8">
        <v>74.56</v>
      </c>
      <c r="SK510" s="8">
        <v>0.03</v>
      </c>
      <c r="SL510" s="8">
        <v>74.37</v>
      </c>
      <c r="SM510" s="8">
        <v>0.05</v>
      </c>
      <c r="SN510" s="8">
        <v>74.69</v>
      </c>
      <c r="SO510" s="8">
        <v>0.03</v>
      </c>
      <c r="SP510" s="8">
        <v>74.56</v>
      </c>
      <c r="SQ510" s="8">
        <v>0.03</v>
      </c>
      <c r="SR510" s="8">
        <v>72.2</v>
      </c>
      <c r="SS510" s="8">
        <v>0.08</v>
      </c>
      <c r="ST510" s="8">
        <v>74.75</v>
      </c>
      <c r="SU510" s="8">
        <v>0.03</v>
      </c>
      <c r="SV510" s="8">
        <v>74.05</v>
      </c>
      <c r="SW510" s="8">
        <v>0.04</v>
      </c>
      <c r="SX510" s="8">
        <v>68.41</v>
      </c>
      <c r="SY510" s="8">
        <v>0.11</v>
      </c>
      <c r="SZ510" s="8">
        <v>69.31</v>
      </c>
      <c r="TA510" s="8">
        <v>0.1</v>
      </c>
      <c r="TD510" s="8">
        <v>75.02</v>
      </c>
      <c r="TE510" s="8">
        <v>0.04</v>
      </c>
      <c r="TF510" s="8">
        <v>75.66</v>
      </c>
      <c r="TG510" s="8">
        <v>0.03</v>
      </c>
      <c r="TH510" s="8">
        <v>75.48</v>
      </c>
      <c r="TI510" s="8">
        <v>0.03</v>
      </c>
      <c r="TJ510" s="8">
        <v>75.319999999999993</v>
      </c>
      <c r="TK510" s="8">
        <v>0.03</v>
      </c>
      <c r="TL510" s="8">
        <v>74.88</v>
      </c>
      <c r="TN510" s="8">
        <v>74.98</v>
      </c>
      <c r="TO510" s="8">
        <v>0.03</v>
      </c>
      <c r="TP510" s="8">
        <v>67.77</v>
      </c>
      <c r="TQ510" s="8">
        <v>0.09</v>
      </c>
      <c r="TR510" s="8">
        <v>69.34</v>
      </c>
      <c r="TS510" s="8">
        <v>0.06</v>
      </c>
      <c r="TT510" s="8">
        <v>71.930000000000007</v>
      </c>
      <c r="TU510" s="8">
        <v>0.1</v>
      </c>
      <c r="TV510" s="8">
        <v>74.34</v>
      </c>
      <c r="TW510" s="8">
        <v>0.03</v>
      </c>
      <c r="TX510" s="8">
        <v>74.739999999999995</v>
      </c>
      <c r="TY510" s="8">
        <v>0.03</v>
      </c>
      <c r="WJ510" s="7" t="s">
        <v>3405</v>
      </c>
      <c r="WK510" s="8">
        <v>74.998000000000005</v>
      </c>
      <c r="WL510" s="8">
        <v>1.7000000000000001E-2</v>
      </c>
      <c r="WM510" s="8">
        <v>62.000999999999998</v>
      </c>
      <c r="WN510" s="8">
        <v>3.1E-2</v>
      </c>
      <c r="WO510" s="8">
        <v>74.27</v>
      </c>
      <c r="WP510" s="8">
        <v>1.6E-2</v>
      </c>
      <c r="WQ510" s="8">
        <v>61.384999999999998</v>
      </c>
      <c r="WR510" s="8">
        <v>2.7E-2</v>
      </c>
      <c r="WS510" s="8">
        <v>54.997999999999998</v>
      </c>
      <c r="WT510" s="8">
        <v>1.7000000000000001E-2</v>
      </c>
      <c r="WU510" s="8">
        <v>51.012999999999998</v>
      </c>
      <c r="WV510" s="8">
        <v>1.6E-2</v>
      </c>
      <c r="WW510" s="8">
        <v>3495.9</v>
      </c>
      <c r="WX510" s="8">
        <v>2.2999999999999998</v>
      </c>
      <c r="WY510" s="8">
        <v>3351.2</v>
      </c>
      <c r="WZ510" s="8">
        <v>2.2000000000000002</v>
      </c>
      <c r="XA510" s="8">
        <v>0.82799999999999996</v>
      </c>
      <c r="XB510" s="8">
        <v>3.0000000000000001E-3</v>
      </c>
      <c r="XC510" s="8">
        <v>-0.36199999999999999</v>
      </c>
      <c r="XD510" s="8">
        <v>3.0000000000000001E-3</v>
      </c>
      <c r="XE510" s="8">
        <v>0.28000000000000003</v>
      </c>
      <c r="XF510" s="8">
        <v>5.0000000000000001E-3</v>
      </c>
      <c r="XG510" s="8">
        <v>2.4510000000000001</v>
      </c>
      <c r="XH510" s="8">
        <v>3.2000000000000002E-3</v>
      </c>
      <c r="XI510" s="8">
        <v>29.356999999999999</v>
      </c>
      <c r="XJ510" s="8">
        <v>0</v>
      </c>
      <c r="XK510" s="8">
        <v>2268</v>
      </c>
      <c r="XL510" s="8">
        <v>11</v>
      </c>
      <c r="XM510" s="8">
        <v>2170</v>
      </c>
      <c r="XO510" s="11">
        <v>0</v>
      </c>
      <c r="XP510" s="2">
        <v>0</v>
      </c>
      <c r="XQ510" s="4">
        <v>13.03</v>
      </c>
      <c r="XR510" s="4">
        <v>0.36199999999999999</v>
      </c>
      <c r="XS510" s="45">
        <f t="shared" si="386"/>
        <v>1.6910231037616619</v>
      </c>
      <c r="XT510" s="9">
        <f t="shared" si="374"/>
        <v>15502.90238944532</v>
      </c>
      <c r="XU510" s="46">
        <f t="shared" si="375"/>
        <v>325.98362607874009</v>
      </c>
      <c r="XV510" s="9">
        <f t="shared" si="404"/>
        <v>0</v>
      </c>
      <c r="XW510" s="9">
        <f t="shared" si="376"/>
        <v>0</v>
      </c>
      <c r="XX510" s="9">
        <f t="shared" si="377"/>
        <v>15502.90238944532</v>
      </c>
      <c r="XY510" s="15">
        <f t="shared" si="378"/>
        <v>8.7817573187407936E-3</v>
      </c>
      <c r="XZ510" s="9">
        <f t="shared" si="379"/>
        <v>27.609389235697556</v>
      </c>
      <c r="YA510" s="9">
        <f t="shared" si="380"/>
        <v>72.578976896238331</v>
      </c>
      <c r="YB510" s="10">
        <v>13.029508521288184</v>
      </c>
      <c r="YC510" s="10">
        <v>13.529982627175968</v>
      </c>
      <c r="YD510" s="3">
        <v>6.9887214107721852E-3</v>
      </c>
      <c r="YE510" s="9">
        <v>20.785211787695733</v>
      </c>
      <c r="YF510" s="15">
        <v>8.7817573187407936E-3</v>
      </c>
      <c r="YG510" s="9">
        <v>27.609389235697552</v>
      </c>
      <c r="YH510" s="15">
        <v>8.5501361501662508E-3</v>
      </c>
      <c r="YI510" s="9">
        <v>27.178442718997935</v>
      </c>
      <c r="YJ510" s="9">
        <f t="shared" si="381"/>
        <v>74.998000000000019</v>
      </c>
      <c r="YK510" s="9">
        <f t="shared" si="382"/>
        <v>62.001009084646192</v>
      </c>
      <c r="YL510" s="9">
        <f t="shared" si="383"/>
        <v>26.766177609965148</v>
      </c>
      <c r="YM510" s="9"/>
      <c r="YN510" s="9"/>
      <c r="YO510" s="9"/>
      <c r="YP510" s="14"/>
      <c r="YQ510" s="9"/>
      <c r="YR510" s="9"/>
      <c r="YS510" s="10"/>
      <c r="YT510" s="15"/>
      <c r="YU510" s="16"/>
      <c r="YV510" s="16"/>
      <c r="YW510" s="47"/>
      <c r="YX510" s="5"/>
      <c r="YY510" s="5"/>
      <c r="YZ510" s="5"/>
      <c r="ZA510" s="5"/>
      <c r="ZB510" s="5"/>
      <c r="ZC510" s="6"/>
    </row>
    <row r="511" spans="1:679" s="8" customFormat="1" x14ac:dyDescent="0.25">
      <c r="A511" s="8">
        <v>2</v>
      </c>
      <c r="B511" s="8" t="s">
        <v>666</v>
      </c>
      <c r="C511" s="8" t="s">
        <v>667</v>
      </c>
      <c r="D511" s="8" t="s">
        <v>666</v>
      </c>
      <c r="E511" s="8" t="s">
        <v>3327</v>
      </c>
      <c r="F511" s="8" t="s">
        <v>3323</v>
      </c>
      <c r="G511" s="8" t="s">
        <v>3323</v>
      </c>
      <c r="H511" s="8" t="s">
        <v>3333</v>
      </c>
      <c r="I511" s="8" t="s">
        <v>3310</v>
      </c>
      <c r="J511" s="8" t="s">
        <v>3310</v>
      </c>
      <c r="K511" s="8">
        <v>1060</v>
      </c>
      <c r="L511" s="8">
        <v>5.75</v>
      </c>
      <c r="N511" s="7">
        <v>0</v>
      </c>
      <c r="O511" s="7">
        <v>0</v>
      </c>
      <c r="P511" s="8" t="s">
        <v>3369</v>
      </c>
      <c r="Q511" s="8" t="s">
        <v>668</v>
      </c>
      <c r="R511" s="8" t="s">
        <v>669</v>
      </c>
      <c r="S511" s="8" t="s">
        <v>119</v>
      </c>
      <c r="T511" s="8" t="s">
        <v>120</v>
      </c>
      <c r="U511" s="8" t="s">
        <v>121</v>
      </c>
      <c r="V511" s="8" t="s">
        <v>3378</v>
      </c>
      <c r="W511" s="8" t="s">
        <v>3382</v>
      </c>
      <c r="X511" s="8" t="s">
        <v>3388</v>
      </c>
      <c r="Y511" s="8" t="s">
        <v>3388</v>
      </c>
      <c r="Z511" s="8" t="s">
        <v>122</v>
      </c>
      <c r="AA511" s="8" t="s">
        <v>123</v>
      </c>
      <c r="AB511" s="8" t="s">
        <v>124</v>
      </c>
      <c r="AC511" s="8" t="s">
        <v>125</v>
      </c>
      <c r="AD511" s="8" t="s">
        <v>126</v>
      </c>
      <c r="AE511" s="8" t="s">
        <v>3393</v>
      </c>
      <c r="AF511" s="8" t="s">
        <v>127</v>
      </c>
      <c r="AG511" s="8">
        <v>75</v>
      </c>
      <c r="AH511" s="8">
        <v>62</v>
      </c>
      <c r="AI511" s="8">
        <v>55</v>
      </c>
      <c r="AJ511" s="8">
        <v>51</v>
      </c>
      <c r="AK511" s="8">
        <v>6.4</v>
      </c>
      <c r="AL511" s="8">
        <v>6.2</v>
      </c>
      <c r="AM511" s="8">
        <v>6.4</v>
      </c>
      <c r="AN511" s="8">
        <v>6.2</v>
      </c>
      <c r="AO511" s="8">
        <v>460</v>
      </c>
      <c r="AP511" s="8">
        <v>0</v>
      </c>
      <c r="AQ511" s="8">
        <v>4.2</v>
      </c>
      <c r="AR511" s="8">
        <v>0</v>
      </c>
      <c r="AS511" s="8">
        <v>11455</v>
      </c>
      <c r="AT511" s="8">
        <v>39</v>
      </c>
      <c r="AU511" s="8">
        <v>10902</v>
      </c>
      <c r="AV511" s="8">
        <v>91</v>
      </c>
      <c r="AW511" s="8">
        <v>7983</v>
      </c>
      <c r="AX511" s="8">
        <v>157</v>
      </c>
      <c r="AY511" s="8">
        <v>19446</v>
      </c>
      <c r="AZ511" s="8">
        <v>155</v>
      </c>
      <c r="BA511" s="8">
        <v>8.6426666670000003</v>
      </c>
      <c r="BB511" s="8">
        <v>1057</v>
      </c>
      <c r="BC511" s="8">
        <v>2150</v>
      </c>
      <c r="BE511" s="8">
        <v>5.091111111</v>
      </c>
      <c r="CO511" s="8" t="s">
        <v>670</v>
      </c>
      <c r="CP511" s="8" t="s">
        <v>671</v>
      </c>
      <c r="CQ511" s="8">
        <v>75.004999999999995</v>
      </c>
      <c r="CR511" s="8">
        <v>8.0000000000000002E-3</v>
      </c>
      <c r="CS511" s="8">
        <v>61.997999999999998</v>
      </c>
      <c r="CT511" s="8">
        <v>2.8000000000000001E-2</v>
      </c>
      <c r="CU511" s="8">
        <v>55.002000000000002</v>
      </c>
      <c r="CV511" s="8">
        <v>1.6E-2</v>
      </c>
      <c r="CW511" s="8">
        <v>51.02</v>
      </c>
      <c r="CX511" s="8">
        <v>1.4999999999999999E-2</v>
      </c>
      <c r="CY511" s="8">
        <v>74.98</v>
      </c>
      <c r="CZ511" s="8">
        <v>0.06</v>
      </c>
      <c r="DA511" s="8">
        <v>72.11</v>
      </c>
      <c r="DB511" s="8">
        <v>0.08</v>
      </c>
      <c r="DC511" s="8">
        <v>72.45</v>
      </c>
      <c r="DD511" s="8">
        <v>0.01</v>
      </c>
      <c r="DE511" s="8">
        <v>0.25</v>
      </c>
      <c r="DF511" s="8">
        <v>4.0000000000000001E-3</v>
      </c>
      <c r="DG511" s="8">
        <v>2.4537</v>
      </c>
      <c r="DH511" s="8">
        <v>3.0999999999999999E-3</v>
      </c>
      <c r="DI511" s="8">
        <v>11455</v>
      </c>
      <c r="DJ511" s="8">
        <v>39</v>
      </c>
      <c r="DK511" s="8">
        <v>7983</v>
      </c>
      <c r="DL511" s="8">
        <v>157</v>
      </c>
      <c r="DM511" s="8">
        <v>8.6449999999999996</v>
      </c>
      <c r="DN511" s="8">
        <v>8.1000000000000003E-2</v>
      </c>
      <c r="DU511" s="8">
        <v>460</v>
      </c>
      <c r="DV511" s="8">
        <v>2</v>
      </c>
      <c r="DW511" s="8">
        <v>461</v>
      </c>
      <c r="DX511" s="8">
        <v>2</v>
      </c>
      <c r="DY511" s="8">
        <v>460.1</v>
      </c>
      <c r="DZ511" s="8">
        <v>2</v>
      </c>
      <c r="EA511" s="8">
        <v>4.2</v>
      </c>
      <c r="EB511" s="8">
        <v>0</v>
      </c>
      <c r="EC511" s="8">
        <v>3.7</v>
      </c>
      <c r="ED511" s="8">
        <v>0</v>
      </c>
      <c r="EE511" s="8">
        <v>3.9</v>
      </c>
      <c r="EF511" s="8">
        <v>0</v>
      </c>
      <c r="EG511" s="8">
        <v>1868.1</v>
      </c>
      <c r="EH511" s="8">
        <v>13.8</v>
      </c>
      <c r="EI511" s="8">
        <v>1109.3</v>
      </c>
      <c r="EJ511" s="8">
        <v>17.2</v>
      </c>
      <c r="EK511" s="8">
        <v>381.4</v>
      </c>
      <c r="EL511" s="8">
        <v>10.1</v>
      </c>
      <c r="EM511" s="8">
        <v>460</v>
      </c>
      <c r="EO511" s="8">
        <v>460</v>
      </c>
      <c r="EQ511" s="8">
        <v>460</v>
      </c>
      <c r="ES511" s="8">
        <v>3.7</v>
      </c>
      <c r="EU511" s="8">
        <v>3.7</v>
      </c>
      <c r="EW511" s="8">
        <v>3.6</v>
      </c>
      <c r="EY511" s="8">
        <v>0.64</v>
      </c>
      <c r="FW511" s="8">
        <v>0.5</v>
      </c>
      <c r="FY511" s="8">
        <v>0</v>
      </c>
      <c r="GA511" s="8">
        <v>0</v>
      </c>
      <c r="GC511" s="8">
        <v>85</v>
      </c>
      <c r="GE511" s="8">
        <v>2235</v>
      </c>
      <c r="GT511" s="8">
        <v>97.83</v>
      </c>
      <c r="GU511" s="8">
        <v>0.02</v>
      </c>
      <c r="GV511" s="8">
        <v>60.49</v>
      </c>
      <c r="GW511" s="8">
        <v>0.09</v>
      </c>
      <c r="GX511" s="8">
        <v>57.74</v>
      </c>
      <c r="GY511" s="8">
        <v>0.01</v>
      </c>
      <c r="GZ511" s="8">
        <v>-2.74</v>
      </c>
      <c r="HA511" s="8">
        <v>0.09</v>
      </c>
      <c r="HB511" s="8">
        <v>97.94</v>
      </c>
      <c r="HC511" s="8">
        <v>0.02</v>
      </c>
      <c r="HD511" s="8">
        <v>59.53</v>
      </c>
      <c r="HE511" s="8">
        <v>0.01</v>
      </c>
      <c r="HF511" s="8">
        <v>57.8</v>
      </c>
      <c r="HG511" s="8">
        <v>0.01</v>
      </c>
      <c r="HH511" s="8">
        <v>-1.73</v>
      </c>
      <c r="HI511" s="8">
        <v>0.02</v>
      </c>
      <c r="HL511" s="8">
        <v>72.150000000000006</v>
      </c>
      <c r="HM511" s="8">
        <v>0.02</v>
      </c>
      <c r="HR511" s="8">
        <v>97.44</v>
      </c>
      <c r="HS511" s="8">
        <v>0.02</v>
      </c>
      <c r="HT511" s="8">
        <v>71</v>
      </c>
      <c r="HU511" s="8">
        <v>0.02</v>
      </c>
      <c r="HV511" s="8">
        <v>57.52</v>
      </c>
      <c r="HW511" s="8">
        <v>0.01</v>
      </c>
      <c r="HX511" s="8">
        <v>13.48</v>
      </c>
      <c r="HY511" s="8">
        <v>0.02</v>
      </c>
      <c r="HZ511" s="8">
        <v>97.26</v>
      </c>
      <c r="IA511" s="8">
        <v>0.02</v>
      </c>
      <c r="IB511" s="8">
        <v>65.11</v>
      </c>
      <c r="IC511" s="8">
        <v>0.02</v>
      </c>
      <c r="ID511" s="8">
        <v>57.42</v>
      </c>
      <c r="IE511" s="8">
        <v>0.01</v>
      </c>
      <c r="IF511" s="8">
        <v>7.69</v>
      </c>
      <c r="IG511" s="8">
        <v>0.02</v>
      </c>
      <c r="KB511" s="8">
        <v>98.38</v>
      </c>
      <c r="KC511" s="8">
        <v>0.03</v>
      </c>
      <c r="KD511" s="8">
        <v>62.09</v>
      </c>
      <c r="KE511" s="8">
        <v>0.09</v>
      </c>
      <c r="KF511" s="8">
        <v>58.04</v>
      </c>
      <c r="KG511" s="8">
        <v>0.02</v>
      </c>
      <c r="KH511" s="8">
        <v>4.0599999999999996</v>
      </c>
      <c r="KI511" s="8">
        <v>0.09</v>
      </c>
      <c r="KJ511" s="8">
        <v>98.5</v>
      </c>
      <c r="KK511" s="8">
        <v>0.05</v>
      </c>
      <c r="KL511" s="8">
        <v>58.11</v>
      </c>
      <c r="KM511" s="8">
        <v>0.03</v>
      </c>
      <c r="KN511" s="8">
        <v>-0.92</v>
      </c>
      <c r="KO511" s="8">
        <v>0.39</v>
      </c>
      <c r="KR511" s="8">
        <v>71.78</v>
      </c>
      <c r="KS511" s="8">
        <v>0.09</v>
      </c>
      <c r="KX511" s="8">
        <v>97.75</v>
      </c>
      <c r="KY511" s="8">
        <v>0.03</v>
      </c>
      <c r="KZ511" s="8">
        <v>57.69</v>
      </c>
      <c r="LA511" s="8">
        <v>0.02</v>
      </c>
      <c r="LB511" s="8">
        <v>13.47</v>
      </c>
      <c r="LC511" s="8">
        <v>0.06</v>
      </c>
      <c r="LD511" s="8">
        <v>97.86</v>
      </c>
      <c r="LE511" s="8">
        <v>0.03</v>
      </c>
      <c r="LF511" s="8">
        <v>63.57</v>
      </c>
      <c r="LG511" s="8">
        <v>0.02</v>
      </c>
      <c r="LH511" s="8">
        <v>57.75</v>
      </c>
      <c r="LI511" s="8">
        <v>0.02</v>
      </c>
      <c r="LJ511" s="8">
        <v>5.82</v>
      </c>
      <c r="LK511" s="8">
        <v>0.03</v>
      </c>
      <c r="LL511" s="8">
        <v>63.08</v>
      </c>
      <c r="LM511" s="8">
        <v>0.05</v>
      </c>
      <c r="MP511" s="8">
        <v>61.7</v>
      </c>
      <c r="MQ511" s="8">
        <v>7.0000000000000007E-2</v>
      </c>
      <c r="MR511" s="8">
        <v>61.98</v>
      </c>
      <c r="MS511" s="8">
        <v>0.05</v>
      </c>
      <c r="MT511" s="8">
        <v>63.08</v>
      </c>
      <c r="MU511" s="8">
        <v>0.05</v>
      </c>
      <c r="MV511" s="8">
        <v>63.17</v>
      </c>
      <c r="MW511" s="8">
        <v>0.08</v>
      </c>
      <c r="MX511" s="8">
        <v>72.53</v>
      </c>
      <c r="MY511" s="8">
        <v>7.0000000000000007E-2</v>
      </c>
      <c r="MZ511" s="8">
        <v>71.73</v>
      </c>
      <c r="NA511" s="8">
        <v>0.05</v>
      </c>
      <c r="NB511" s="8">
        <v>71.48</v>
      </c>
      <c r="NC511" s="8">
        <v>0.04</v>
      </c>
      <c r="ND511" s="8">
        <v>72.760000000000005</v>
      </c>
      <c r="NE511" s="8">
        <v>0.04</v>
      </c>
      <c r="NF511" s="8">
        <v>72.680000000000007</v>
      </c>
      <c r="NG511" s="8">
        <v>0.03</v>
      </c>
      <c r="NJ511" s="8">
        <v>60.3</v>
      </c>
      <c r="NK511" s="8">
        <v>0.04</v>
      </c>
      <c r="NL511" s="8">
        <v>72.41</v>
      </c>
      <c r="NM511" s="8">
        <v>0.04</v>
      </c>
      <c r="NN511" s="8">
        <v>71.77</v>
      </c>
      <c r="NO511" s="8">
        <v>0.04</v>
      </c>
      <c r="NP511" s="8">
        <v>64.66</v>
      </c>
      <c r="NQ511" s="8">
        <v>0.04</v>
      </c>
      <c r="NR511" s="8">
        <v>62.64</v>
      </c>
      <c r="NS511" s="8">
        <v>0.1</v>
      </c>
      <c r="NT511" s="8">
        <v>59.16</v>
      </c>
      <c r="NU511" s="8">
        <v>0.32</v>
      </c>
      <c r="NV511" s="8">
        <v>72.34</v>
      </c>
      <c r="NW511" s="8">
        <v>0.09</v>
      </c>
      <c r="NX511" s="8">
        <v>72.319999999999993</v>
      </c>
      <c r="NY511" s="8">
        <v>0.02</v>
      </c>
      <c r="NZ511" s="8">
        <v>65.48</v>
      </c>
      <c r="OA511" s="8">
        <v>0.04</v>
      </c>
      <c r="OB511" s="8">
        <v>72.150000000000006</v>
      </c>
      <c r="OC511" s="8">
        <v>0.02</v>
      </c>
      <c r="OD511" s="8">
        <v>71.78</v>
      </c>
      <c r="OE511" s="8">
        <v>0.09</v>
      </c>
      <c r="OF511" s="8">
        <v>55.26</v>
      </c>
      <c r="OG511" s="8">
        <v>0.03</v>
      </c>
      <c r="OH511" s="8">
        <v>62.72</v>
      </c>
      <c r="OI511" s="8">
        <v>0.02</v>
      </c>
      <c r="OJ511" s="8">
        <v>62.84</v>
      </c>
      <c r="OK511" s="8">
        <v>0.02</v>
      </c>
      <c r="OL511" s="8">
        <v>60.16</v>
      </c>
      <c r="OM511" s="8">
        <v>0.22</v>
      </c>
      <c r="ON511" s="8">
        <v>61.32</v>
      </c>
      <c r="OO511" s="8">
        <v>0.15</v>
      </c>
      <c r="OP511" s="8">
        <v>61.98</v>
      </c>
      <c r="OQ511" s="8">
        <v>0.05</v>
      </c>
      <c r="OR511" s="8">
        <v>63.17</v>
      </c>
      <c r="OS511" s="8">
        <v>0.08</v>
      </c>
      <c r="PJ511" s="8">
        <v>60.49</v>
      </c>
      <c r="PK511" s="8">
        <v>0.09</v>
      </c>
      <c r="PL511" s="8">
        <v>59.04</v>
      </c>
      <c r="PM511" s="8">
        <v>0.39</v>
      </c>
      <c r="PN511" s="8">
        <v>61.7</v>
      </c>
      <c r="PO511" s="8">
        <v>7.0000000000000007E-2</v>
      </c>
      <c r="PP511" s="8">
        <v>63.08</v>
      </c>
      <c r="PQ511" s="8">
        <v>0.05</v>
      </c>
      <c r="QH511" s="8">
        <v>71.16</v>
      </c>
      <c r="QI511" s="8">
        <v>0.05</v>
      </c>
      <c r="QV511" s="8">
        <v>59.6</v>
      </c>
      <c r="QW511" s="8">
        <v>0.03</v>
      </c>
      <c r="QX511" s="8">
        <v>57.52</v>
      </c>
      <c r="QY511" s="8">
        <v>0.19</v>
      </c>
      <c r="QZ511" s="8">
        <v>55.99</v>
      </c>
      <c r="RA511" s="8">
        <v>0.05</v>
      </c>
      <c r="RB511" s="8">
        <v>75.42</v>
      </c>
      <c r="RC511" s="8">
        <v>0.02</v>
      </c>
      <c r="RD511" s="8">
        <v>73.27</v>
      </c>
      <c r="RE511" s="8">
        <v>0.03</v>
      </c>
      <c r="RF511" s="8">
        <v>74.87</v>
      </c>
      <c r="RG511" s="8">
        <v>0.02</v>
      </c>
      <c r="RH511" s="8">
        <v>74.25</v>
      </c>
      <c r="RI511" s="8">
        <v>0.04</v>
      </c>
      <c r="RJ511" s="8">
        <v>75.83</v>
      </c>
      <c r="RK511" s="8">
        <v>0.66</v>
      </c>
      <c r="RL511" s="8">
        <v>75.78</v>
      </c>
      <c r="RM511" s="8">
        <v>0.02</v>
      </c>
      <c r="RN511" s="8">
        <v>75.400000000000006</v>
      </c>
      <c r="RO511" s="8">
        <v>0.03</v>
      </c>
      <c r="RP511" s="8">
        <v>63.59</v>
      </c>
      <c r="RQ511" s="8">
        <v>0.17</v>
      </c>
      <c r="RR511" s="8">
        <v>68.33</v>
      </c>
      <c r="RS511" s="8">
        <v>0.1</v>
      </c>
      <c r="RT511" s="8">
        <v>68.430000000000007</v>
      </c>
      <c r="RU511" s="8">
        <v>0.3</v>
      </c>
      <c r="RV511" s="8">
        <v>61.32</v>
      </c>
      <c r="RW511" s="8">
        <v>7.0000000000000007E-2</v>
      </c>
      <c r="RX511" s="8">
        <v>66.069999999999993</v>
      </c>
      <c r="RY511" s="8">
        <v>0.11</v>
      </c>
      <c r="RZ511" s="8">
        <v>69.34</v>
      </c>
      <c r="SA511" s="8">
        <v>7.0000000000000007E-2</v>
      </c>
      <c r="SB511" s="8">
        <v>69.930000000000007</v>
      </c>
      <c r="SC511" s="8">
        <v>0.04</v>
      </c>
      <c r="SD511" s="8">
        <v>69.540000000000006</v>
      </c>
      <c r="SE511" s="8">
        <v>0.05</v>
      </c>
      <c r="SF511" s="8">
        <v>67.41</v>
      </c>
      <c r="SG511" s="8">
        <v>7.0000000000000007E-2</v>
      </c>
      <c r="SH511" s="8">
        <v>68.900000000000006</v>
      </c>
      <c r="SI511" s="8">
        <v>0.08</v>
      </c>
      <c r="SJ511" s="8">
        <v>65.81</v>
      </c>
      <c r="SK511" s="8">
        <v>0.08</v>
      </c>
      <c r="SL511" s="8">
        <v>68.569999999999993</v>
      </c>
      <c r="SM511" s="8">
        <v>7.0000000000000007E-2</v>
      </c>
      <c r="SN511" s="8">
        <v>72.11</v>
      </c>
      <c r="SO511" s="8">
        <v>7.0000000000000007E-2</v>
      </c>
      <c r="SP511" s="8">
        <v>73.03</v>
      </c>
      <c r="SQ511" s="8">
        <v>7.0000000000000007E-2</v>
      </c>
      <c r="SR511" s="8">
        <v>73.540000000000006</v>
      </c>
      <c r="SS511" s="8">
        <v>0.05</v>
      </c>
      <c r="ST511" s="8">
        <v>69.56</v>
      </c>
      <c r="SU511" s="8">
        <v>0.09</v>
      </c>
      <c r="SV511" s="8">
        <v>72.7</v>
      </c>
      <c r="SW511" s="8">
        <v>0.06</v>
      </c>
      <c r="SX511" s="8">
        <v>73.23</v>
      </c>
      <c r="SY511" s="8">
        <v>0.06</v>
      </c>
      <c r="SZ511" s="8">
        <v>69.48</v>
      </c>
      <c r="TA511" s="8">
        <v>7.0000000000000007E-2</v>
      </c>
      <c r="TD511" s="8">
        <v>73.5</v>
      </c>
      <c r="TE511" s="8">
        <v>0.04</v>
      </c>
      <c r="TF511" s="8">
        <v>75.790000000000006</v>
      </c>
      <c r="TG511" s="8">
        <v>0.02</v>
      </c>
      <c r="TH511" s="8">
        <v>75.61</v>
      </c>
      <c r="TI511" s="8">
        <v>0.02</v>
      </c>
      <c r="TJ511" s="8">
        <v>75.03</v>
      </c>
      <c r="TK511" s="8">
        <v>0.02</v>
      </c>
      <c r="TL511" s="8">
        <v>73.760000000000005</v>
      </c>
      <c r="TN511" s="8">
        <v>75.099999999999994</v>
      </c>
      <c r="TO511" s="8">
        <v>0.02</v>
      </c>
      <c r="TP511" s="8">
        <v>62.03</v>
      </c>
      <c r="TQ511" s="8">
        <v>0.08</v>
      </c>
      <c r="TT511" s="8">
        <v>62.16</v>
      </c>
      <c r="TU511" s="8">
        <v>0.06</v>
      </c>
      <c r="TV511" s="8">
        <v>64.08</v>
      </c>
      <c r="TW511" s="8">
        <v>0.13</v>
      </c>
      <c r="TX511" s="8">
        <v>70.58</v>
      </c>
      <c r="TY511" s="8">
        <v>0.06</v>
      </c>
      <c r="WJ511" s="7" t="s">
        <v>3405</v>
      </c>
      <c r="WK511" s="8">
        <v>75.004999999999995</v>
      </c>
      <c r="WL511" s="8">
        <v>8.0000000000000002E-3</v>
      </c>
      <c r="WM511" s="8">
        <v>61.997999999999998</v>
      </c>
      <c r="WN511" s="8">
        <v>2.8000000000000001E-2</v>
      </c>
      <c r="WO511" s="8">
        <v>71.981999999999999</v>
      </c>
      <c r="WP511" s="8">
        <v>7.0000000000000001E-3</v>
      </c>
      <c r="WQ511" s="8">
        <v>60.21</v>
      </c>
      <c r="WR511" s="8">
        <v>1.9E-2</v>
      </c>
      <c r="WS511" s="8">
        <v>55.002000000000002</v>
      </c>
      <c r="WT511" s="8">
        <v>1.6E-2</v>
      </c>
      <c r="WU511" s="8">
        <v>51.02</v>
      </c>
      <c r="WV511" s="8">
        <v>1.4999999999999999E-2</v>
      </c>
      <c r="WW511" s="8">
        <v>3502.3</v>
      </c>
      <c r="WX511" s="8">
        <v>2.2000000000000002</v>
      </c>
      <c r="WY511" s="8">
        <v>3349.7</v>
      </c>
      <c r="WZ511" s="8">
        <v>2.1</v>
      </c>
      <c r="XA511" s="8">
        <v>0.79500000000000004</v>
      </c>
      <c r="XB511" s="8">
        <v>4.0000000000000001E-3</v>
      </c>
      <c r="XC511" s="8">
        <v>-0.26300000000000001</v>
      </c>
      <c r="XD511" s="8">
        <v>2E-3</v>
      </c>
      <c r="XE511" s="8">
        <v>0.25</v>
      </c>
      <c r="XF511" s="8">
        <v>4.0000000000000001E-3</v>
      </c>
      <c r="XG511" s="8">
        <v>2.4537</v>
      </c>
      <c r="XH511" s="8">
        <v>3.0999999999999999E-3</v>
      </c>
      <c r="XI511" s="8">
        <v>29.178999999999998</v>
      </c>
      <c r="XJ511" s="8">
        <v>1E-3</v>
      </c>
      <c r="XK511" s="8">
        <v>2250</v>
      </c>
      <c r="XL511" s="8">
        <v>11</v>
      </c>
      <c r="XM511" s="8">
        <v>2150</v>
      </c>
      <c r="XO511" s="1">
        <v>6.7639854021896553E-2</v>
      </c>
      <c r="XP511" s="2">
        <v>226.57321901714687</v>
      </c>
      <c r="XQ511" s="4">
        <v>13.03</v>
      </c>
      <c r="XR511" s="4">
        <v>0.26300000000000001</v>
      </c>
      <c r="XS511" s="45">
        <f t="shared" si="386"/>
        <v>1.6742257114418841</v>
      </c>
      <c r="XT511" s="9">
        <f t="shared" si="374"/>
        <v>15600.124082252942</v>
      </c>
      <c r="XU511" s="46">
        <f t="shared" si="375"/>
        <v>312.85142976377955</v>
      </c>
      <c r="XV511" s="9">
        <f t="shared" si="404"/>
        <v>226.5700143646213</v>
      </c>
      <c r="XW511" s="9">
        <f t="shared" si="376"/>
        <v>1043.3296564006127</v>
      </c>
      <c r="XX511" s="9">
        <f t="shared" si="377"/>
        <v>14556.794425852329</v>
      </c>
      <c r="XY511" s="15">
        <f t="shared" si="378"/>
        <v>8.6586366984315859E-3</v>
      </c>
      <c r="XZ511" s="9">
        <f t="shared" si="379"/>
        <v>27.151142441467719</v>
      </c>
      <c r="YA511" s="9">
        <f t="shared" si="380"/>
        <v>70.307774288558122</v>
      </c>
      <c r="YB511" s="10">
        <v>13.029631409861354</v>
      </c>
      <c r="YC511" s="10">
        <v>13.470277472924577</v>
      </c>
      <c r="YD511" s="3">
        <v>6.9915019507208959E-3</v>
      </c>
      <c r="YE511" s="9">
        <v>20.789202255805208</v>
      </c>
      <c r="YF511" s="15">
        <v>8.7781253078477797E-3</v>
      </c>
      <c r="YG511" s="9">
        <v>27.607122011816006</v>
      </c>
      <c r="YH511" s="15">
        <v>8.334472935468679E-3</v>
      </c>
      <c r="YI511" s="9">
        <v>26.384925606225629</v>
      </c>
      <c r="YJ511" s="9">
        <f t="shared" si="381"/>
        <v>73.671268843874088</v>
      </c>
      <c r="YK511" s="9">
        <f t="shared" si="382"/>
        <v>61.334459613888811</v>
      </c>
      <c r="YL511" s="9">
        <f t="shared" si="383"/>
        <v>25.976915953216913</v>
      </c>
      <c r="YM511" s="9"/>
      <c r="YN511" s="9"/>
      <c r="YO511" s="9"/>
      <c r="YP511" s="14"/>
      <c r="YQ511" s="9"/>
      <c r="YR511" s="9"/>
      <c r="YS511" s="10"/>
      <c r="YT511" s="15"/>
      <c r="YU511" s="16"/>
      <c r="YV511" s="16"/>
      <c r="YW511" s="47"/>
      <c r="YX511" s="5"/>
      <c r="YY511" s="5"/>
      <c r="YZ511" s="5"/>
      <c r="ZA511" s="5"/>
      <c r="ZB511" s="5"/>
      <c r="ZC511" s="6"/>
    </row>
    <row r="512" spans="1:679" s="8" customFormat="1" x14ac:dyDescent="0.25">
      <c r="A512" s="8">
        <v>2</v>
      </c>
      <c r="B512" s="8" t="s">
        <v>672</v>
      </c>
      <c r="C512" s="8" t="s">
        <v>673</v>
      </c>
      <c r="D512" s="8" t="s">
        <v>672</v>
      </c>
      <c r="E512" s="8" t="s">
        <v>3331</v>
      </c>
      <c r="F512" s="8" t="s">
        <v>3323</v>
      </c>
      <c r="G512" s="8" t="s">
        <v>3323</v>
      </c>
      <c r="H512" s="8" t="s">
        <v>3333</v>
      </c>
      <c r="I512" s="8" t="s">
        <v>3310</v>
      </c>
      <c r="J512" s="8" t="s">
        <v>3310</v>
      </c>
      <c r="K512" s="8">
        <v>1060</v>
      </c>
      <c r="L512" s="8">
        <v>5.75</v>
      </c>
      <c r="N512" s="7">
        <v>0</v>
      </c>
      <c r="O512" s="7">
        <v>0</v>
      </c>
      <c r="P512" s="8" t="s">
        <v>3369</v>
      </c>
      <c r="Q512" s="8" t="s">
        <v>555</v>
      </c>
      <c r="R512" s="8" t="s">
        <v>674</v>
      </c>
      <c r="S512" s="8" t="s">
        <v>119</v>
      </c>
      <c r="T512" s="8" t="s">
        <v>120</v>
      </c>
      <c r="U512" s="8" t="s">
        <v>121</v>
      </c>
      <c r="V512" s="8" t="s">
        <v>3378</v>
      </c>
      <c r="W512" s="8" t="s">
        <v>3382</v>
      </c>
      <c r="X512" s="8" t="s">
        <v>3388</v>
      </c>
      <c r="Y512" s="8" t="s">
        <v>3388</v>
      </c>
      <c r="Z512" s="8" t="s">
        <v>122</v>
      </c>
      <c r="AA512" s="8" t="s">
        <v>123</v>
      </c>
      <c r="AB512" s="8" t="s">
        <v>124</v>
      </c>
      <c r="AC512" s="8" t="s">
        <v>125</v>
      </c>
      <c r="AD512" s="8" t="s">
        <v>126</v>
      </c>
      <c r="AE512" s="8" t="s">
        <v>3393</v>
      </c>
      <c r="AF512" s="8" t="s">
        <v>127</v>
      </c>
      <c r="AG512" s="8">
        <v>75</v>
      </c>
      <c r="AH512" s="8">
        <v>62</v>
      </c>
      <c r="AI512" s="8">
        <v>55</v>
      </c>
      <c r="AJ512" s="8">
        <v>51</v>
      </c>
      <c r="AK512" s="8">
        <v>6.4</v>
      </c>
      <c r="AL512" s="8">
        <v>6.2</v>
      </c>
      <c r="AM512" s="8">
        <v>6.4</v>
      </c>
      <c r="AN512" s="8">
        <v>6.2</v>
      </c>
      <c r="AO512" s="8">
        <v>460.7</v>
      </c>
      <c r="AP512" s="8">
        <v>0</v>
      </c>
      <c r="AQ512" s="8">
        <v>4.2</v>
      </c>
      <c r="AR512" s="8">
        <v>0</v>
      </c>
      <c r="AS512" s="8">
        <v>5393</v>
      </c>
      <c r="AT512" s="8">
        <v>22</v>
      </c>
      <c r="AU512" s="8">
        <v>4993</v>
      </c>
      <c r="AV512" s="8">
        <v>123</v>
      </c>
      <c r="AW512" s="8">
        <v>5355</v>
      </c>
      <c r="AX512" s="8">
        <v>96</v>
      </c>
      <c r="AY512" s="8">
        <v>10753</v>
      </c>
      <c r="AZ512" s="8">
        <v>100</v>
      </c>
      <c r="BA512" s="8">
        <v>4.7079684759999996</v>
      </c>
      <c r="BB512" s="8">
        <v>1060</v>
      </c>
      <c r="BC512" s="8">
        <v>2170</v>
      </c>
      <c r="BE512" s="8">
        <v>2.3612084059999998</v>
      </c>
      <c r="CO512" s="8" t="s">
        <v>675</v>
      </c>
      <c r="CP512" s="8" t="s">
        <v>676</v>
      </c>
      <c r="CQ512" s="8">
        <v>74.997</v>
      </c>
      <c r="CR512" s="8">
        <v>1.2999999999999999E-2</v>
      </c>
      <c r="CS512" s="8">
        <v>61.991</v>
      </c>
      <c r="CT512" s="8">
        <v>1.4E-2</v>
      </c>
      <c r="CU512" s="8">
        <v>55.015000000000001</v>
      </c>
      <c r="CV512" s="8">
        <v>1.0999999999999999E-2</v>
      </c>
      <c r="CW512" s="8">
        <v>51.006</v>
      </c>
      <c r="CX512" s="8">
        <v>1.2E-2</v>
      </c>
      <c r="CY512" s="8">
        <v>74.8</v>
      </c>
      <c r="CZ512" s="8">
        <v>0.04</v>
      </c>
      <c r="DA512" s="8">
        <v>73.510000000000005</v>
      </c>
      <c r="DB512" s="8">
        <v>0.05</v>
      </c>
      <c r="DC512" s="8">
        <v>73.83</v>
      </c>
      <c r="DD512" s="8">
        <v>0.02</v>
      </c>
      <c r="DE512" s="8">
        <v>0.28399999999999997</v>
      </c>
      <c r="DF512" s="8">
        <v>5.0000000000000001E-3</v>
      </c>
      <c r="DG512" s="8">
        <v>2.484</v>
      </c>
      <c r="DH512" s="8">
        <v>3.2000000000000002E-3</v>
      </c>
      <c r="DI512" s="8">
        <v>5393</v>
      </c>
      <c r="DJ512" s="8">
        <v>22</v>
      </c>
      <c r="DK512" s="8">
        <v>5355</v>
      </c>
      <c r="DL512" s="8">
        <v>96</v>
      </c>
      <c r="DM512" s="8">
        <v>4.7080000000000002</v>
      </c>
      <c r="DN512" s="8">
        <v>4.9000000000000002E-2</v>
      </c>
      <c r="DU512" s="8">
        <v>460.7</v>
      </c>
      <c r="DV512" s="8">
        <v>1.9</v>
      </c>
      <c r="DW512" s="8">
        <v>460.7</v>
      </c>
      <c r="DX512" s="8">
        <v>1.9</v>
      </c>
      <c r="DY512" s="8">
        <v>459.3</v>
      </c>
      <c r="DZ512" s="8">
        <v>1.9</v>
      </c>
      <c r="EA512" s="8">
        <v>4.2</v>
      </c>
      <c r="EB512" s="8">
        <v>0</v>
      </c>
      <c r="EC512" s="8">
        <v>3.7</v>
      </c>
      <c r="ED512" s="8">
        <v>0</v>
      </c>
      <c r="EE512" s="8">
        <v>3.9</v>
      </c>
      <c r="EF512" s="8">
        <v>0</v>
      </c>
      <c r="EG512" s="8">
        <v>1891.9</v>
      </c>
      <c r="EH512" s="8">
        <v>14.3</v>
      </c>
      <c r="EI512" s="8">
        <v>1091.5</v>
      </c>
      <c r="EJ512" s="8">
        <v>15.7</v>
      </c>
      <c r="EK512" s="8">
        <v>392</v>
      </c>
      <c r="EL512" s="8">
        <v>9.6999999999999993</v>
      </c>
      <c r="EM512" s="8">
        <v>460</v>
      </c>
      <c r="EO512" s="8">
        <v>460</v>
      </c>
      <c r="EQ512" s="8">
        <v>459</v>
      </c>
      <c r="ES512" s="8">
        <v>3.7</v>
      </c>
      <c r="EU512" s="8">
        <v>3.7</v>
      </c>
      <c r="EW512" s="8">
        <v>3.6</v>
      </c>
      <c r="EY512" s="8">
        <v>0.64</v>
      </c>
      <c r="FW512" s="8">
        <v>0.6</v>
      </c>
      <c r="FY512" s="8">
        <v>0</v>
      </c>
      <c r="GA512" s="8">
        <v>0</v>
      </c>
      <c r="GC512" s="8">
        <v>85</v>
      </c>
      <c r="GE512" s="8">
        <v>2255</v>
      </c>
      <c r="GT512" s="8">
        <v>97.39</v>
      </c>
      <c r="GU512" s="8">
        <v>0.03</v>
      </c>
      <c r="GV512" s="8">
        <v>55.61</v>
      </c>
      <c r="GW512" s="8">
        <v>0.06</v>
      </c>
      <c r="GX512" s="8">
        <v>57.54</v>
      </c>
      <c r="GY512" s="8">
        <v>0.02</v>
      </c>
      <c r="GZ512" s="8">
        <v>1.93</v>
      </c>
      <c r="HA512" s="8">
        <v>0.05</v>
      </c>
      <c r="HB512" s="8">
        <v>97.34</v>
      </c>
      <c r="HC512" s="8">
        <v>0.02</v>
      </c>
      <c r="HD512" s="8">
        <v>57.56</v>
      </c>
      <c r="HE512" s="8">
        <v>0.02</v>
      </c>
      <c r="HF512" s="8">
        <v>57.51</v>
      </c>
      <c r="HG512" s="8">
        <v>0.01</v>
      </c>
      <c r="HH512" s="8">
        <v>-0.06</v>
      </c>
      <c r="HI512" s="8">
        <v>0.02</v>
      </c>
      <c r="HL512" s="8">
        <v>69.72</v>
      </c>
      <c r="HM512" s="8">
        <v>0.02</v>
      </c>
      <c r="HR512" s="8">
        <v>97.24</v>
      </c>
      <c r="HS512" s="8">
        <v>0.03</v>
      </c>
      <c r="HT512" s="8">
        <v>71.510000000000005</v>
      </c>
      <c r="HU512" s="8">
        <v>0.03</v>
      </c>
      <c r="HV512" s="8">
        <v>57.47</v>
      </c>
      <c r="HW512" s="8">
        <v>0.01</v>
      </c>
      <c r="HX512" s="8">
        <v>14.04</v>
      </c>
      <c r="HY512" s="8">
        <v>0.03</v>
      </c>
      <c r="HZ512" s="8">
        <v>96.85</v>
      </c>
      <c r="IA512" s="8">
        <v>0.02</v>
      </c>
      <c r="IB512" s="8">
        <v>57.23</v>
      </c>
      <c r="IC512" s="8">
        <v>0.01</v>
      </c>
      <c r="ID512" s="8">
        <v>57.25</v>
      </c>
      <c r="IE512" s="8">
        <v>0.01</v>
      </c>
      <c r="IF512" s="8">
        <v>-0.02</v>
      </c>
      <c r="IG512" s="8">
        <v>0.02</v>
      </c>
      <c r="KB512" s="8">
        <v>97.44</v>
      </c>
      <c r="KC512" s="8">
        <v>0.01</v>
      </c>
      <c r="KD512" s="8">
        <v>57.3</v>
      </c>
      <c r="KE512" s="8">
        <v>0.01</v>
      </c>
      <c r="KF512" s="8">
        <v>57.57</v>
      </c>
      <c r="KG512" s="8">
        <v>0.01</v>
      </c>
      <c r="KH512" s="8">
        <v>-0.27</v>
      </c>
      <c r="KI512" s="8">
        <v>0.01</v>
      </c>
      <c r="KJ512" s="8">
        <v>98.25</v>
      </c>
      <c r="KK512" s="8">
        <v>0.04</v>
      </c>
      <c r="KL512" s="8">
        <v>58.02</v>
      </c>
      <c r="KM512" s="8">
        <v>0.02</v>
      </c>
      <c r="KN512" s="8">
        <v>1.24</v>
      </c>
      <c r="KO512" s="8">
        <v>0.05</v>
      </c>
      <c r="KR512" s="8">
        <v>73.069999999999993</v>
      </c>
      <c r="KS512" s="8">
        <v>0.02</v>
      </c>
      <c r="KX512" s="8">
        <v>97.35</v>
      </c>
      <c r="KY512" s="8">
        <v>0.01</v>
      </c>
      <c r="KZ512" s="8">
        <v>57.52</v>
      </c>
      <c r="LA512" s="8">
        <v>0.01</v>
      </c>
      <c r="LB512" s="8">
        <v>13.55</v>
      </c>
      <c r="LC512" s="8">
        <v>0.04</v>
      </c>
      <c r="LD512" s="8">
        <v>97.28</v>
      </c>
      <c r="LE512" s="8">
        <v>0.01</v>
      </c>
      <c r="LF512" s="8">
        <v>59.12</v>
      </c>
      <c r="LG512" s="8">
        <v>0.02</v>
      </c>
      <c r="LH512" s="8">
        <v>57.49</v>
      </c>
      <c r="LI512" s="8">
        <v>0.01</v>
      </c>
      <c r="LJ512" s="8">
        <v>1.63</v>
      </c>
      <c r="LK512" s="8">
        <v>0.02</v>
      </c>
      <c r="LL512" s="8">
        <v>57.83</v>
      </c>
      <c r="LM512" s="8">
        <v>0.04</v>
      </c>
      <c r="MP512" s="8">
        <v>56.9</v>
      </c>
      <c r="MQ512" s="8">
        <v>0.04</v>
      </c>
      <c r="MR512" s="8">
        <v>58.19</v>
      </c>
      <c r="MS512" s="8">
        <v>0.04</v>
      </c>
      <c r="MT512" s="8">
        <v>57.83</v>
      </c>
      <c r="MU512" s="8">
        <v>0.04</v>
      </c>
      <c r="MV512" s="8">
        <v>59.56</v>
      </c>
      <c r="MW512" s="8">
        <v>0.06</v>
      </c>
      <c r="MX512" s="8">
        <v>73.59</v>
      </c>
      <c r="MY512" s="8">
        <v>0.04</v>
      </c>
      <c r="MZ512" s="8">
        <v>73.38</v>
      </c>
      <c r="NA512" s="8">
        <v>0.03</v>
      </c>
      <c r="NB512" s="8">
        <v>73.25</v>
      </c>
      <c r="NC512" s="8">
        <v>0.02</v>
      </c>
      <c r="ND512" s="8">
        <v>73.81</v>
      </c>
      <c r="NE512" s="8">
        <v>0.02</v>
      </c>
      <c r="NF512" s="8">
        <v>73.83</v>
      </c>
      <c r="NG512" s="8">
        <v>0.02</v>
      </c>
      <c r="NJ512" s="8">
        <v>54.97</v>
      </c>
      <c r="NK512" s="8">
        <v>0.02</v>
      </c>
      <c r="NL512" s="8">
        <v>70.25</v>
      </c>
      <c r="NM512" s="8">
        <v>0.04</v>
      </c>
      <c r="NN512" s="8">
        <v>71.44</v>
      </c>
      <c r="NO512" s="8">
        <v>0.03</v>
      </c>
      <c r="NP512" s="8">
        <v>57.54</v>
      </c>
      <c r="NQ512" s="8">
        <v>0.01</v>
      </c>
      <c r="NR512" s="8">
        <v>57.86</v>
      </c>
      <c r="NS512" s="8">
        <v>0.02</v>
      </c>
      <c r="NT512" s="8">
        <v>57.04</v>
      </c>
      <c r="NU512" s="8">
        <v>0.02</v>
      </c>
      <c r="NV512" s="8">
        <v>73.66</v>
      </c>
      <c r="NW512" s="8">
        <v>0.03</v>
      </c>
      <c r="NX512" s="8">
        <v>72.099999999999994</v>
      </c>
      <c r="NY512" s="8">
        <v>0.02</v>
      </c>
      <c r="NZ512" s="8">
        <v>60.85</v>
      </c>
      <c r="OA512" s="8">
        <v>0.02</v>
      </c>
      <c r="OB512" s="8">
        <v>69.72</v>
      </c>
      <c r="OC512" s="8">
        <v>0.02</v>
      </c>
      <c r="OD512" s="8">
        <v>73.069999999999993</v>
      </c>
      <c r="OE512" s="8">
        <v>0.02</v>
      </c>
      <c r="OF512" s="8">
        <v>54.86</v>
      </c>
      <c r="OG512" s="8">
        <v>0.05</v>
      </c>
      <c r="OH512" s="8">
        <v>55.9</v>
      </c>
      <c r="OI512" s="8">
        <v>0.02</v>
      </c>
      <c r="OJ512" s="8">
        <v>59.05</v>
      </c>
      <c r="OK512" s="8">
        <v>0.02</v>
      </c>
      <c r="OL512" s="8">
        <v>57.52</v>
      </c>
      <c r="OM512" s="8">
        <v>0.01</v>
      </c>
      <c r="ON512" s="8">
        <v>58.16</v>
      </c>
      <c r="OO512" s="8">
        <v>0.02</v>
      </c>
      <c r="OP512" s="8">
        <v>58.19</v>
      </c>
      <c r="OQ512" s="8">
        <v>0.04</v>
      </c>
      <c r="OR512" s="8">
        <v>59.56</v>
      </c>
      <c r="OS512" s="8">
        <v>0.06</v>
      </c>
      <c r="PJ512" s="8">
        <v>55.61</v>
      </c>
      <c r="PK512" s="8">
        <v>0.06</v>
      </c>
      <c r="PL512" s="8">
        <v>56.78</v>
      </c>
      <c r="PM512" s="8">
        <v>0.06</v>
      </c>
      <c r="PN512" s="8">
        <v>56.9</v>
      </c>
      <c r="PO512" s="8">
        <v>0.04</v>
      </c>
      <c r="PP512" s="8">
        <v>57.83</v>
      </c>
      <c r="PQ512" s="8">
        <v>0.04</v>
      </c>
      <c r="QH512" s="8">
        <v>71.08</v>
      </c>
      <c r="QI512" s="8">
        <v>0.05</v>
      </c>
      <c r="QV512" s="8">
        <v>57.43</v>
      </c>
      <c r="QW512" s="8">
        <v>0.01</v>
      </c>
      <c r="QX512" s="8">
        <v>56.97</v>
      </c>
      <c r="QY512" s="8">
        <v>0.21</v>
      </c>
      <c r="QZ512" s="8">
        <v>56.55</v>
      </c>
      <c r="RA512" s="8">
        <v>0.19</v>
      </c>
      <c r="RB512" s="8">
        <v>75.2</v>
      </c>
      <c r="RC512" s="8">
        <v>0.02</v>
      </c>
      <c r="RD512" s="8">
        <v>74.930000000000007</v>
      </c>
      <c r="RE512" s="8">
        <v>0.02</v>
      </c>
      <c r="RF512" s="8">
        <v>74.78</v>
      </c>
      <c r="RG512" s="8">
        <v>0.02</v>
      </c>
      <c r="RH512" s="8">
        <v>75.47</v>
      </c>
      <c r="RI512" s="8">
        <v>0.02</v>
      </c>
      <c r="RJ512" s="8">
        <v>75.28</v>
      </c>
      <c r="RK512" s="8">
        <v>0.92</v>
      </c>
      <c r="RL512" s="8">
        <v>75.41</v>
      </c>
      <c r="RM512" s="8">
        <v>0.02</v>
      </c>
      <c r="RN512" s="8">
        <v>75.25</v>
      </c>
      <c r="RO512" s="8">
        <v>0.02</v>
      </c>
      <c r="RP512" s="8">
        <v>66.78</v>
      </c>
      <c r="RQ512" s="8">
        <v>0.19</v>
      </c>
      <c r="RR512" s="8">
        <v>72.239999999999995</v>
      </c>
      <c r="RS512" s="8">
        <v>0.04</v>
      </c>
      <c r="RT512" s="8">
        <v>71.569999999999993</v>
      </c>
      <c r="RU512" s="8">
        <v>0.05</v>
      </c>
      <c r="RV512" s="8">
        <v>67.88</v>
      </c>
      <c r="RW512" s="8">
        <v>0.09</v>
      </c>
      <c r="RX512" s="8">
        <v>69.22</v>
      </c>
      <c r="RY512" s="8">
        <v>0.11</v>
      </c>
      <c r="RZ512" s="8">
        <v>70.16</v>
      </c>
      <c r="SA512" s="8">
        <v>0.09</v>
      </c>
      <c r="SB512" s="8">
        <v>71.349999999999994</v>
      </c>
      <c r="SC512" s="8">
        <v>0.06</v>
      </c>
      <c r="SD512" s="8">
        <v>73.349999999999994</v>
      </c>
      <c r="SE512" s="8">
        <v>0.04</v>
      </c>
      <c r="SF512" s="8">
        <v>72.88</v>
      </c>
      <c r="SG512" s="8">
        <v>0.09</v>
      </c>
      <c r="SH512" s="8">
        <v>72.19</v>
      </c>
      <c r="SI512" s="8">
        <v>0.08</v>
      </c>
      <c r="SJ512" s="8">
        <v>72.87</v>
      </c>
      <c r="SK512" s="8">
        <v>0.09</v>
      </c>
      <c r="SL512" s="8">
        <v>72.94</v>
      </c>
      <c r="SM512" s="8">
        <v>0.04</v>
      </c>
      <c r="SN512" s="8">
        <v>74.56</v>
      </c>
      <c r="SO512" s="8">
        <v>0.03</v>
      </c>
      <c r="SP512" s="8">
        <v>74.59</v>
      </c>
      <c r="SQ512" s="8">
        <v>0.02</v>
      </c>
      <c r="SR512" s="8">
        <v>73.03</v>
      </c>
      <c r="SS512" s="8">
        <v>0.16</v>
      </c>
      <c r="ST512" s="8">
        <v>74.72</v>
      </c>
      <c r="SU512" s="8">
        <v>0.02</v>
      </c>
      <c r="SV512" s="8">
        <v>74.290000000000006</v>
      </c>
      <c r="SW512" s="8">
        <v>0.02</v>
      </c>
      <c r="SX512" s="8">
        <v>68.89</v>
      </c>
      <c r="SY512" s="8">
        <v>0.12</v>
      </c>
      <c r="SZ512" s="8">
        <v>67.849999999999994</v>
      </c>
      <c r="TA512" s="8">
        <v>0.09</v>
      </c>
      <c r="TD512" s="8">
        <v>74.91</v>
      </c>
      <c r="TE512" s="8">
        <v>0.02</v>
      </c>
      <c r="TF512" s="8">
        <v>75.45</v>
      </c>
      <c r="TG512" s="8">
        <v>0.02</v>
      </c>
      <c r="TH512" s="8">
        <v>75.31</v>
      </c>
      <c r="TI512" s="8">
        <v>0.02</v>
      </c>
      <c r="TJ512" s="8">
        <v>75.180000000000007</v>
      </c>
      <c r="TK512" s="8">
        <v>0.02</v>
      </c>
      <c r="TL512" s="8">
        <v>74.8</v>
      </c>
      <c r="TN512" s="8">
        <v>74.91</v>
      </c>
      <c r="TO512" s="8">
        <v>0.02</v>
      </c>
      <c r="TP512" s="8">
        <v>65.52</v>
      </c>
      <c r="TQ512" s="8">
        <v>0.08</v>
      </c>
      <c r="TR512" s="8">
        <v>64.8</v>
      </c>
      <c r="TS512" s="8">
        <v>0.1</v>
      </c>
      <c r="TT512" s="8">
        <v>69.12</v>
      </c>
      <c r="TU512" s="8">
        <v>0.09</v>
      </c>
      <c r="TV512" s="8">
        <v>71.63</v>
      </c>
      <c r="TW512" s="8">
        <v>0.11</v>
      </c>
      <c r="TX512" s="8">
        <v>74.599999999999994</v>
      </c>
      <c r="TY512" s="8">
        <v>0.03</v>
      </c>
      <c r="WJ512" s="7" t="s">
        <v>3405</v>
      </c>
      <c r="WK512" s="8">
        <v>74.997</v>
      </c>
      <c r="WL512" s="8">
        <v>1.2999999999999999E-2</v>
      </c>
      <c r="WM512" s="8">
        <v>61.991</v>
      </c>
      <c r="WN512" s="8">
        <v>1.4E-2</v>
      </c>
      <c r="WO512" s="8">
        <v>73.596999999999994</v>
      </c>
      <c r="WP512" s="8">
        <v>1.4E-2</v>
      </c>
      <c r="WQ512" s="8">
        <v>61.033000000000001</v>
      </c>
      <c r="WR512" s="8">
        <v>1.4999999999999999E-2</v>
      </c>
      <c r="WS512" s="8">
        <v>55.015000000000001</v>
      </c>
      <c r="WT512" s="8">
        <v>1.0999999999999999E-2</v>
      </c>
      <c r="WU512" s="8">
        <v>51.006</v>
      </c>
      <c r="WV512" s="8">
        <v>1.2E-2</v>
      </c>
      <c r="WW512" s="8">
        <v>3517.3</v>
      </c>
      <c r="WX512" s="8">
        <v>2.2999999999999998</v>
      </c>
      <c r="WY512" s="8">
        <v>3376.2</v>
      </c>
      <c r="WZ512" s="8">
        <v>2.2000000000000002</v>
      </c>
      <c r="XA512" s="8">
        <v>0.81299999999999994</v>
      </c>
      <c r="XB512" s="8">
        <v>4.0000000000000001E-3</v>
      </c>
      <c r="XC512" s="8">
        <v>-0.33900000000000002</v>
      </c>
      <c r="XD512" s="8">
        <v>2E-3</v>
      </c>
      <c r="XE512" s="8">
        <v>0.28399999999999997</v>
      </c>
      <c r="XF512" s="8">
        <v>5.0000000000000001E-3</v>
      </c>
      <c r="XG512" s="8">
        <v>2.484</v>
      </c>
      <c r="XH512" s="8">
        <v>3.2000000000000002E-3</v>
      </c>
      <c r="XI512" s="8">
        <v>29.361999999999998</v>
      </c>
      <c r="XJ512" s="8">
        <v>0</v>
      </c>
      <c r="XK512" s="8">
        <v>2284</v>
      </c>
      <c r="XL512" s="8">
        <v>11</v>
      </c>
      <c r="XM512" s="8">
        <v>2170</v>
      </c>
      <c r="XO512" s="11">
        <v>0</v>
      </c>
      <c r="XP512" s="2">
        <v>0</v>
      </c>
      <c r="XQ512" s="4">
        <v>13.03</v>
      </c>
      <c r="XR512" s="4">
        <v>0.33900000000000002</v>
      </c>
      <c r="XS512" s="45">
        <f t="shared" si="386"/>
        <v>1.681748886300616</v>
      </c>
      <c r="XT512" s="9">
        <f t="shared" si="374"/>
        <v>15618.132102854463</v>
      </c>
      <c r="XU512" s="46">
        <f t="shared" si="375"/>
        <v>322.46591300787401</v>
      </c>
      <c r="XV512" s="9">
        <f t="shared" si="404"/>
        <v>0</v>
      </c>
      <c r="XW512" s="9">
        <f t="shared" si="376"/>
        <v>0</v>
      </c>
      <c r="XX512" s="9">
        <f t="shared" si="377"/>
        <v>15618.132102854463</v>
      </c>
      <c r="XY512" s="15">
        <f t="shared" si="378"/>
        <v>8.7754002575869024E-3</v>
      </c>
      <c r="XZ512" s="9">
        <f t="shared" si="379"/>
        <v>27.602188813044204</v>
      </c>
      <c r="YA512" s="9">
        <f t="shared" si="380"/>
        <v>71.915251113699384</v>
      </c>
      <c r="YB512" s="10">
        <v>13.029878897850454</v>
      </c>
      <c r="YC512" s="10">
        <v>13.512371300882354</v>
      </c>
      <c r="YD512" s="3">
        <v>6.9810061099599063E-3</v>
      </c>
      <c r="YE512" s="9">
        <v>20.780970145373374</v>
      </c>
      <c r="YF512" s="15">
        <v>8.7754002575869024E-3</v>
      </c>
      <c r="YG512" s="9">
        <v>27.602188813044204</v>
      </c>
      <c r="YH512" s="15">
        <v>8.4807272929760466E-3</v>
      </c>
      <c r="YI512" s="9">
        <v>26.938456960289617</v>
      </c>
      <c r="YJ512" s="9">
        <f t="shared" si="381"/>
        <v>74.997</v>
      </c>
      <c r="YK512" s="9">
        <f t="shared" si="382"/>
        <v>61.991009132640379</v>
      </c>
      <c r="YL512" s="9">
        <f t="shared" si="383"/>
        <v>26.528504698143561</v>
      </c>
      <c r="YM512" s="9"/>
      <c r="YN512" s="9"/>
      <c r="YO512" s="9"/>
      <c r="YP512" s="14"/>
      <c r="YQ512" s="9"/>
      <c r="YR512" s="9"/>
      <c r="YS512" s="10"/>
      <c r="YT512" s="15"/>
      <c r="YU512" s="16"/>
      <c r="YV512" s="16"/>
      <c r="YW512" s="47"/>
      <c r="YX512" s="5"/>
      <c r="YY512" s="5"/>
      <c r="YZ512" s="5"/>
      <c r="ZA512" s="5"/>
      <c r="ZB512" s="5"/>
      <c r="ZC512" s="6"/>
    </row>
    <row r="513" spans="1:679" s="8" customFormat="1" x14ac:dyDescent="0.25">
      <c r="A513" s="8">
        <v>2</v>
      </c>
      <c r="B513" s="8" t="s">
        <v>677</v>
      </c>
      <c r="C513" s="8" t="s">
        <v>678</v>
      </c>
      <c r="D513" s="8" t="s">
        <v>677</v>
      </c>
      <c r="E513" s="8" t="s">
        <v>3328</v>
      </c>
      <c r="F513" s="8" t="s">
        <v>3323</v>
      </c>
      <c r="G513" s="8" t="s">
        <v>3323</v>
      </c>
      <c r="H513" s="8" t="s">
        <v>3333</v>
      </c>
      <c r="I513" s="8" t="s">
        <v>3310</v>
      </c>
      <c r="J513" s="8" t="s">
        <v>3310</v>
      </c>
      <c r="K513" s="8">
        <v>1060</v>
      </c>
      <c r="L513" s="8">
        <v>5.75</v>
      </c>
      <c r="N513" s="7">
        <v>0</v>
      </c>
      <c r="O513" s="7">
        <v>0</v>
      </c>
      <c r="P513" s="8" t="s">
        <v>3369</v>
      </c>
      <c r="Q513" s="8" t="s">
        <v>668</v>
      </c>
      <c r="R513" s="8" t="s">
        <v>679</v>
      </c>
      <c r="S513" s="8" t="s">
        <v>119</v>
      </c>
      <c r="T513" s="8" t="s">
        <v>120</v>
      </c>
      <c r="U513" s="8" t="s">
        <v>121</v>
      </c>
      <c r="V513" s="8" t="s">
        <v>3378</v>
      </c>
      <c r="W513" s="8" t="s">
        <v>3382</v>
      </c>
      <c r="X513" s="8" t="s">
        <v>3388</v>
      </c>
      <c r="Y513" s="8" t="s">
        <v>3388</v>
      </c>
      <c r="Z513" s="8" t="s">
        <v>122</v>
      </c>
      <c r="AA513" s="8" t="s">
        <v>123</v>
      </c>
      <c r="AB513" s="8" t="s">
        <v>124</v>
      </c>
      <c r="AC513" s="8" t="s">
        <v>125</v>
      </c>
      <c r="AD513" s="8" t="s">
        <v>126</v>
      </c>
      <c r="AE513" s="8" t="s">
        <v>3393</v>
      </c>
      <c r="AF513" s="8" t="s">
        <v>127</v>
      </c>
      <c r="AG513" s="8">
        <v>75</v>
      </c>
      <c r="AH513" s="8">
        <v>62</v>
      </c>
      <c r="AI513" s="8">
        <v>55</v>
      </c>
      <c r="AJ513" s="8">
        <v>51</v>
      </c>
      <c r="AK513" s="8">
        <v>6.4</v>
      </c>
      <c r="AL513" s="8">
        <v>6.2</v>
      </c>
      <c r="AM513" s="8">
        <v>6.4</v>
      </c>
      <c r="AN513" s="8">
        <v>6.2</v>
      </c>
      <c r="AO513" s="8">
        <v>460.8</v>
      </c>
      <c r="AP513" s="8">
        <v>0</v>
      </c>
      <c r="AQ513" s="8">
        <v>4.2</v>
      </c>
      <c r="AR513" s="8">
        <v>0</v>
      </c>
      <c r="AS513" s="8">
        <v>16623</v>
      </c>
      <c r="AT513" s="8">
        <v>25</v>
      </c>
      <c r="AU513" s="8">
        <v>16169</v>
      </c>
      <c r="AV513" s="8">
        <v>72</v>
      </c>
      <c r="AW513" s="8">
        <v>10457</v>
      </c>
      <c r="AX513" s="8">
        <v>159</v>
      </c>
      <c r="AY513" s="8">
        <v>27090</v>
      </c>
      <c r="AZ513" s="8">
        <v>163</v>
      </c>
      <c r="BA513" s="8">
        <v>11.928665786</v>
      </c>
      <c r="BB513" s="8">
        <v>1057</v>
      </c>
      <c r="BC513" s="8">
        <v>2170</v>
      </c>
      <c r="BE513" s="8">
        <v>7.3196829589999997</v>
      </c>
      <c r="CO513" s="8" t="s">
        <v>680</v>
      </c>
      <c r="CP513" s="8" t="s">
        <v>681</v>
      </c>
      <c r="CQ513" s="8">
        <v>74.994</v>
      </c>
      <c r="CR513" s="8">
        <v>1E-3</v>
      </c>
      <c r="CS513" s="8">
        <v>61.993000000000002</v>
      </c>
      <c r="CT513" s="8">
        <v>2.7E-2</v>
      </c>
      <c r="CU513" s="8">
        <v>54.99</v>
      </c>
      <c r="CV513" s="8">
        <v>8.0000000000000002E-3</v>
      </c>
      <c r="CW513" s="8">
        <v>50.98</v>
      </c>
      <c r="CX513" s="8">
        <v>1.4E-2</v>
      </c>
      <c r="CY513" s="8">
        <v>74.97</v>
      </c>
      <c r="CZ513" s="8">
        <v>0.08</v>
      </c>
      <c r="DA513" s="8">
        <v>70.73</v>
      </c>
      <c r="DB513" s="8">
        <v>0.08</v>
      </c>
      <c r="DC513" s="8">
        <v>71.33</v>
      </c>
      <c r="DD513" s="8">
        <v>0</v>
      </c>
      <c r="DE513" s="8">
        <v>0.246</v>
      </c>
      <c r="DF513" s="8">
        <v>6.0000000000000001E-3</v>
      </c>
      <c r="DG513" s="8">
        <v>2.4860000000000002</v>
      </c>
      <c r="DH513" s="8">
        <v>2.8999999999999998E-3</v>
      </c>
      <c r="DI513" s="8">
        <v>16623</v>
      </c>
      <c r="DJ513" s="8">
        <v>25</v>
      </c>
      <c r="DK513" s="8">
        <v>10457</v>
      </c>
      <c r="DL513" s="8">
        <v>159</v>
      </c>
      <c r="DM513" s="8">
        <v>11.925000000000001</v>
      </c>
      <c r="DN513" s="8">
        <v>9.4E-2</v>
      </c>
      <c r="DU513" s="8">
        <v>460.8</v>
      </c>
      <c r="DV513" s="8">
        <v>2</v>
      </c>
      <c r="DW513" s="8">
        <v>461.4</v>
      </c>
      <c r="DX513" s="8">
        <v>2</v>
      </c>
      <c r="DY513" s="8">
        <v>459.1</v>
      </c>
      <c r="DZ513" s="8">
        <v>2</v>
      </c>
      <c r="EA513" s="8">
        <v>4.2</v>
      </c>
      <c r="EB513" s="8">
        <v>0</v>
      </c>
      <c r="EC513" s="8">
        <v>3.7</v>
      </c>
      <c r="ED513" s="8">
        <v>0</v>
      </c>
      <c r="EE513" s="8">
        <v>3.9</v>
      </c>
      <c r="EF513" s="8">
        <v>0</v>
      </c>
      <c r="EG513" s="8">
        <v>1906</v>
      </c>
      <c r="EH513" s="8">
        <v>14.4</v>
      </c>
      <c r="EI513" s="8">
        <v>1082.5999999999999</v>
      </c>
      <c r="EJ513" s="8">
        <v>16</v>
      </c>
      <c r="EK513" s="8">
        <v>365.4</v>
      </c>
      <c r="EL513" s="8">
        <v>10.199999999999999</v>
      </c>
      <c r="EM513" s="8">
        <v>460</v>
      </c>
      <c r="EO513" s="8">
        <v>460</v>
      </c>
      <c r="EQ513" s="8">
        <v>460</v>
      </c>
      <c r="ES513" s="8">
        <v>3.7</v>
      </c>
      <c r="EU513" s="8">
        <v>3.6</v>
      </c>
      <c r="EW513" s="8">
        <v>3.6</v>
      </c>
      <c r="EY513" s="8">
        <v>0.64</v>
      </c>
      <c r="FW513" s="8">
        <v>0.5</v>
      </c>
      <c r="FY513" s="8">
        <v>0</v>
      </c>
      <c r="GA513" s="8">
        <v>0</v>
      </c>
      <c r="GC513" s="8">
        <v>85</v>
      </c>
      <c r="GE513" s="8">
        <v>2255</v>
      </c>
      <c r="GT513" s="8">
        <v>98.41</v>
      </c>
      <c r="GU513" s="8">
        <v>0.03</v>
      </c>
      <c r="GV513" s="8">
        <v>60.78</v>
      </c>
      <c r="GW513" s="8">
        <v>0.09</v>
      </c>
      <c r="GX513" s="8">
        <v>58.05</v>
      </c>
      <c r="GY513" s="8">
        <v>0.02</v>
      </c>
      <c r="GZ513" s="8">
        <v>-2.72</v>
      </c>
      <c r="HA513" s="8">
        <v>0.09</v>
      </c>
      <c r="HB513" s="8">
        <v>98.43</v>
      </c>
      <c r="HC513" s="8">
        <v>0.02</v>
      </c>
      <c r="HD513" s="8">
        <v>59.88</v>
      </c>
      <c r="HE513" s="8">
        <v>0.03</v>
      </c>
      <c r="HF513" s="8">
        <v>58.06</v>
      </c>
      <c r="HG513" s="8">
        <v>0.01</v>
      </c>
      <c r="HH513" s="8">
        <v>-1.82</v>
      </c>
      <c r="HI513" s="8">
        <v>0.03</v>
      </c>
      <c r="HL513" s="8">
        <v>71.489999999999995</v>
      </c>
      <c r="HM513" s="8">
        <v>0.03</v>
      </c>
      <c r="HR513" s="8">
        <v>98.18</v>
      </c>
      <c r="HS513" s="8">
        <v>0.02</v>
      </c>
      <c r="HT513" s="8">
        <v>69.42</v>
      </c>
      <c r="HU513" s="8">
        <v>0.02</v>
      </c>
      <c r="HV513" s="8">
        <v>57.93</v>
      </c>
      <c r="HW513" s="8">
        <v>0.01</v>
      </c>
      <c r="HX513" s="8">
        <v>11.49</v>
      </c>
      <c r="HY513" s="8">
        <v>0.03</v>
      </c>
      <c r="HZ513" s="8">
        <v>97.8</v>
      </c>
      <c r="IA513" s="8">
        <v>0.02</v>
      </c>
      <c r="IB513" s="8">
        <v>65.709999999999994</v>
      </c>
      <c r="IC513" s="8">
        <v>0.02</v>
      </c>
      <c r="ID513" s="8">
        <v>57.72</v>
      </c>
      <c r="IE513" s="8">
        <v>0.01</v>
      </c>
      <c r="IF513" s="8">
        <v>7.99</v>
      </c>
      <c r="IG513" s="8">
        <v>0.02</v>
      </c>
      <c r="KB513" s="8">
        <v>99.05</v>
      </c>
      <c r="KC513" s="8">
        <v>0.03</v>
      </c>
      <c r="KD513" s="8">
        <v>62.2</v>
      </c>
      <c r="KE513" s="8">
        <v>7.0000000000000007E-2</v>
      </c>
      <c r="KF513" s="8">
        <v>58.4</v>
      </c>
      <c r="KG513" s="8">
        <v>0.02</v>
      </c>
      <c r="KH513" s="8">
        <v>3.79</v>
      </c>
      <c r="KI513" s="8">
        <v>0.09</v>
      </c>
      <c r="KJ513" s="8">
        <v>99.05</v>
      </c>
      <c r="KK513" s="8">
        <v>0.04</v>
      </c>
      <c r="KL513" s="8">
        <v>58.4</v>
      </c>
      <c r="KM513" s="8">
        <v>0.02</v>
      </c>
      <c r="KN513" s="8">
        <v>-0.34</v>
      </c>
      <c r="KO513" s="8">
        <v>0.21</v>
      </c>
      <c r="KR513" s="8">
        <v>70.709999999999994</v>
      </c>
      <c r="KS513" s="8">
        <v>0.12</v>
      </c>
      <c r="KX513" s="8">
        <v>98.22</v>
      </c>
      <c r="KY513" s="8">
        <v>0.04</v>
      </c>
      <c r="KZ513" s="8">
        <v>57.95</v>
      </c>
      <c r="LA513" s="8">
        <v>0.02</v>
      </c>
      <c r="LB513" s="8">
        <v>11.7</v>
      </c>
      <c r="LC513" s="8">
        <v>0.05</v>
      </c>
      <c r="LD513" s="8">
        <v>98.49</v>
      </c>
      <c r="LE513" s="8">
        <v>0.03</v>
      </c>
      <c r="LF513" s="8">
        <v>63.92</v>
      </c>
      <c r="LG513" s="8">
        <v>0.01</v>
      </c>
      <c r="LH513" s="8">
        <v>58.1</v>
      </c>
      <c r="LI513" s="8">
        <v>0.02</v>
      </c>
      <c r="LJ513" s="8">
        <v>5.82</v>
      </c>
      <c r="LK513" s="8">
        <v>0.02</v>
      </c>
      <c r="LL513" s="8">
        <v>62.95</v>
      </c>
      <c r="LM513" s="8">
        <v>0.05</v>
      </c>
      <c r="MP513" s="8">
        <v>61.78</v>
      </c>
      <c r="MQ513" s="8">
        <v>0.08</v>
      </c>
      <c r="MR513" s="8">
        <v>62.16</v>
      </c>
      <c r="MS513" s="8">
        <v>0.06</v>
      </c>
      <c r="MT513" s="8">
        <v>62.95</v>
      </c>
      <c r="MU513" s="8">
        <v>0.05</v>
      </c>
      <c r="MV513" s="8">
        <v>63.19</v>
      </c>
      <c r="MW513" s="8">
        <v>0.09</v>
      </c>
      <c r="MX513" s="8">
        <v>71.33</v>
      </c>
      <c r="MY513" s="8">
        <v>7.0000000000000007E-2</v>
      </c>
      <c r="MZ513" s="8">
        <v>70.28</v>
      </c>
      <c r="NA513" s="8">
        <v>0.05</v>
      </c>
      <c r="NB513" s="8">
        <v>69.98</v>
      </c>
      <c r="NC513" s="8">
        <v>0.04</v>
      </c>
      <c r="ND513" s="8">
        <v>71.510000000000005</v>
      </c>
      <c r="NE513" s="8">
        <v>0.04</v>
      </c>
      <c r="NF513" s="8">
        <v>71.41</v>
      </c>
      <c r="NG513" s="8">
        <v>0.04</v>
      </c>
      <c r="NJ513" s="8">
        <v>60.64</v>
      </c>
      <c r="NK513" s="8">
        <v>0.02</v>
      </c>
      <c r="NL513" s="8">
        <v>71.63</v>
      </c>
      <c r="NM513" s="8">
        <v>0.06</v>
      </c>
      <c r="NN513" s="8">
        <v>70.260000000000005</v>
      </c>
      <c r="NO513" s="8">
        <v>0.05</v>
      </c>
      <c r="NP513" s="8">
        <v>65.180000000000007</v>
      </c>
      <c r="NQ513" s="8">
        <v>0.03</v>
      </c>
      <c r="NR513" s="8">
        <v>62.71</v>
      </c>
      <c r="NS513" s="8">
        <v>0.09</v>
      </c>
      <c r="NT513" s="8">
        <v>58.99</v>
      </c>
      <c r="NU513" s="8">
        <v>0.14000000000000001</v>
      </c>
      <c r="NV513" s="8">
        <v>71.25</v>
      </c>
      <c r="NW513" s="8">
        <v>0.11</v>
      </c>
      <c r="NX513" s="8">
        <v>70.77</v>
      </c>
      <c r="NY513" s="8">
        <v>0.04</v>
      </c>
      <c r="NZ513" s="8">
        <v>65.72</v>
      </c>
      <c r="OA513" s="8">
        <v>0.03</v>
      </c>
      <c r="OB513" s="8">
        <v>71.489999999999995</v>
      </c>
      <c r="OC513" s="8">
        <v>0.03</v>
      </c>
      <c r="OD513" s="8">
        <v>70.709999999999994</v>
      </c>
      <c r="OE513" s="8">
        <v>0.12</v>
      </c>
      <c r="OF513" s="8">
        <v>54.98</v>
      </c>
      <c r="OG513" s="8">
        <v>0.05</v>
      </c>
      <c r="OH513" s="8">
        <v>63.09</v>
      </c>
      <c r="OI513" s="8">
        <v>0.01</v>
      </c>
      <c r="OJ513" s="8">
        <v>63.05</v>
      </c>
      <c r="OK513" s="8">
        <v>0.02</v>
      </c>
      <c r="OL513" s="8">
        <v>60.15</v>
      </c>
      <c r="OM513" s="8">
        <v>0.14000000000000001</v>
      </c>
      <c r="ON513" s="8">
        <v>61.31</v>
      </c>
      <c r="OO513" s="8">
        <v>0.11</v>
      </c>
      <c r="OP513" s="8">
        <v>62.16</v>
      </c>
      <c r="OQ513" s="8">
        <v>0.06</v>
      </c>
      <c r="OR513" s="8">
        <v>63.19</v>
      </c>
      <c r="OS513" s="8">
        <v>0.09</v>
      </c>
      <c r="PJ513" s="8">
        <v>60.78</v>
      </c>
      <c r="PK513" s="8">
        <v>0.09</v>
      </c>
      <c r="PL513" s="8">
        <v>58.77</v>
      </c>
      <c r="PM513" s="8">
        <v>0.21</v>
      </c>
      <c r="PN513" s="8">
        <v>61.78</v>
      </c>
      <c r="PO513" s="8">
        <v>0.08</v>
      </c>
      <c r="PP513" s="8">
        <v>62.95</v>
      </c>
      <c r="PQ513" s="8">
        <v>0.05</v>
      </c>
      <c r="QH513" s="8">
        <v>69.650000000000006</v>
      </c>
      <c r="QI513" s="8">
        <v>0.06</v>
      </c>
      <c r="QV513" s="8">
        <v>59.93</v>
      </c>
      <c r="QW513" s="8">
        <v>7.0000000000000007E-2</v>
      </c>
      <c r="QX513" s="8">
        <v>57.97</v>
      </c>
      <c r="QY513" s="8">
        <v>0.23</v>
      </c>
      <c r="QZ513" s="8">
        <v>56.03</v>
      </c>
      <c r="RA513" s="8">
        <v>0.05</v>
      </c>
      <c r="RB513" s="8">
        <v>75.38</v>
      </c>
      <c r="RC513" s="8">
        <v>0.03</v>
      </c>
      <c r="RD513" s="8">
        <v>73.290000000000006</v>
      </c>
      <c r="RE513" s="8">
        <v>0.04</v>
      </c>
      <c r="RF513" s="8">
        <v>74.88</v>
      </c>
      <c r="RG513" s="8">
        <v>0.02</v>
      </c>
      <c r="RH513" s="8">
        <v>74.27</v>
      </c>
      <c r="RI513" s="8">
        <v>0.05</v>
      </c>
      <c r="RJ513" s="8">
        <v>75.78</v>
      </c>
      <c r="RK513" s="8">
        <v>0.14000000000000001</v>
      </c>
      <c r="RL513" s="8">
        <v>75.739999999999995</v>
      </c>
      <c r="RM513" s="8">
        <v>0.03</v>
      </c>
      <c r="RN513" s="8">
        <v>75.349999999999994</v>
      </c>
      <c r="RO513" s="8">
        <v>0.03</v>
      </c>
      <c r="RP513" s="8">
        <v>62.53</v>
      </c>
      <c r="RQ513" s="8">
        <v>0.34</v>
      </c>
      <c r="RR513" s="8">
        <v>60.07</v>
      </c>
      <c r="RS513" s="8">
        <v>0.12</v>
      </c>
      <c r="RT513" s="8">
        <v>60.14</v>
      </c>
      <c r="RU513" s="8">
        <v>0.08</v>
      </c>
      <c r="RV513" s="8">
        <v>59.37</v>
      </c>
      <c r="RW513" s="8">
        <v>0.09</v>
      </c>
      <c r="RX513" s="8">
        <v>64.64</v>
      </c>
      <c r="RY513" s="8">
        <v>0.38</v>
      </c>
      <c r="RZ513" s="8">
        <v>64.680000000000007</v>
      </c>
      <c r="SA513" s="8">
        <v>0.22</v>
      </c>
      <c r="SB513" s="8">
        <v>66.59</v>
      </c>
      <c r="SC513" s="8">
        <v>0.36</v>
      </c>
      <c r="SD513" s="8">
        <v>68.41</v>
      </c>
      <c r="SE513" s="8">
        <v>7.0000000000000007E-2</v>
      </c>
      <c r="SF513" s="8">
        <v>66.97</v>
      </c>
      <c r="SG513" s="8">
        <v>0.11</v>
      </c>
      <c r="SH513" s="8">
        <v>67.16</v>
      </c>
      <c r="SI513" s="8">
        <v>0.14000000000000001</v>
      </c>
      <c r="SJ513" s="8">
        <v>67.069999999999993</v>
      </c>
      <c r="SK513" s="8">
        <v>0.15</v>
      </c>
      <c r="SL513" s="8">
        <v>66.28</v>
      </c>
      <c r="SM513" s="8">
        <v>0.19</v>
      </c>
      <c r="SN513" s="8">
        <v>69.77</v>
      </c>
      <c r="SO513" s="8">
        <v>0.08</v>
      </c>
      <c r="SP513" s="8">
        <v>71.12</v>
      </c>
      <c r="SQ513" s="8">
        <v>0.06</v>
      </c>
      <c r="SR513" s="8">
        <v>71.459999999999994</v>
      </c>
      <c r="SS513" s="8">
        <v>0.04</v>
      </c>
      <c r="ST513" s="8">
        <v>68.959999999999994</v>
      </c>
      <c r="SU513" s="8">
        <v>0.1</v>
      </c>
      <c r="SV513" s="8">
        <v>71.069999999999993</v>
      </c>
      <c r="SW513" s="8">
        <v>0.08</v>
      </c>
      <c r="SX513" s="8">
        <v>72.48</v>
      </c>
      <c r="SY513" s="8">
        <v>0.06</v>
      </c>
      <c r="SZ513" s="8">
        <v>72.98</v>
      </c>
      <c r="TA513" s="8">
        <v>0.06</v>
      </c>
      <c r="TD513" s="8">
        <v>73.540000000000006</v>
      </c>
      <c r="TE513" s="8">
        <v>0.05</v>
      </c>
      <c r="TF513" s="8">
        <v>75.790000000000006</v>
      </c>
      <c r="TG513" s="8">
        <v>0.02</v>
      </c>
      <c r="TH513" s="8">
        <v>75.61</v>
      </c>
      <c r="TI513" s="8">
        <v>0.02</v>
      </c>
      <c r="TJ513" s="8">
        <v>75.040000000000006</v>
      </c>
      <c r="TK513" s="8">
        <v>0.03</v>
      </c>
      <c r="TL513" s="8">
        <v>73.81</v>
      </c>
      <c r="TN513" s="8">
        <v>75.08</v>
      </c>
      <c r="TO513" s="8">
        <v>0.02</v>
      </c>
      <c r="TP513" s="8">
        <v>59.01</v>
      </c>
      <c r="TQ513" s="8">
        <v>0.18</v>
      </c>
      <c r="TT513" s="8">
        <v>63.44</v>
      </c>
      <c r="TU513" s="8">
        <v>0.12</v>
      </c>
      <c r="TV513" s="8">
        <v>63.26</v>
      </c>
      <c r="TW513" s="8">
        <v>0.31</v>
      </c>
      <c r="TX513" s="8">
        <v>67.92</v>
      </c>
      <c r="TY513" s="8">
        <v>0.09</v>
      </c>
      <c r="WJ513" s="7" t="s">
        <v>3405</v>
      </c>
      <c r="WK513" s="8">
        <v>74.994</v>
      </c>
      <c r="WL513" s="8">
        <v>1E-3</v>
      </c>
      <c r="WM513" s="8">
        <v>61.993000000000002</v>
      </c>
      <c r="WN513" s="8">
        <v>2.7E-2</v>
      </c>
      <c r="WO513" s="8">
        <v>70.631</v>
      </c>
      <c r="WP513" s="8">
        <v>6.0000000000000001E-3</v>
      </c>
      <c r="WQ513" s="8">
        <v>59.475000000000001</v>
      </c>
      <c r="WR513" s="8">
        <v>2.4E-2</v>
      </c>
      <c r="WS513" s="8">
        <v>54.99</v>
      </c>
      <c r="WT513" s="8">
        <v>8.0000000000000002E-3</v>
      </c>
      <c r="WU513" s="8">
        <v>50.98</v>
      </c>
      <c r="WV513" s="8">
        <v>1.4E-2</v>
      </c>
      <c r="WW513" s="8">
        <v>3521.5</v>
      </c>
      <c r="WX513" s="8">
        <v>2.1</v>
      </c>
      <c r="WY513" s="8">
        <v>3376.1</v>
      </c>
      <c r="WZ513" s="8">
        <v>2</v>
      </c>
      <c r="XA513" s="8">
        <v>0.76400000000000001</v>
      </c>
      <c r="XB513" s="8">
        <v>4.0000000000000001E-3</v>
      </c>
      <c r="XC513" s="8">
        <v>-0.22</v>
      </c>
      <c r="XD513" s="8">
        <v>2E-3</v>
      </c>
      <c r="XE513" s="8">
        <v>0.246</v>
      </c>
      <c r="XF513" s="8">
        <v>6.0000000000000001E-3</v>
      </c>
      <c r="XG513" s="8">
        <v>2.4860000000000002</v>
      </c>
      <c r="XH513" s="8">
        <v>2.8999999999999998E-3</v>
      </c>
      <c r="XI513" s="8">
        <v>29.18</v>
      </c>
      <c r="XJ513" s="8">
        <v>1E-3</v>
      </c>
      <c r="XK513" s="8">
        <v>2271</v>
      </c>
      <c r="XL513" s="8">
        <v>12</v>
      </c>
      <c r="XM513" s="8">
        <v>2170</v>
      </c>
      <c r="XO513" s="1">
        <v>0.13362327534493101</v>
      </c>
      <c r="XP513" s="2">
        <v>451.12553989202161</v>
      </c>
      <c r="XQ513" s="4">
        <v>13.029</v>
      </c>
      <c r="XR513" s="4">
        <v>0.22</v>
      </c>
      <c r="XS513" s="45">
        <f t="shared" si="386"/>
        <v>1.6876881495016822</v>
      </c>
      <c r="XT513" s="9">
        <f t="shared" si="374"/>
        <v>15726.962265977059</v>
      </c>
      <c r="XU513" s="46">
        <f t="shared" si="375"/>
        <v>303.02172258267717</v>
      </c>
      <c r="XV513" s="9">
        <f t="shared" si="404"/>
        <v>451.12872992084772</v>
      </c>
      <c r="XW513" s="9">
        <f t="shared" si="376"/>
        <v>2077.4687998422883</v>
      </c>
      <c r="XX513" s="9">
        <f t="shared" si="377"/>
        <v>13649.493466134771</v>
      </c>
      <c r="XY513" s="15">
        <f t="shared" si="378"/>
        <v>8.5390789710389353E-3</v>
      </c>
      <c r="XZ513" s="9">
        <f t="shared" si="379"/>
        <v>26.7004826279261</v>
      </c>
      <c r="YA513" s="9">
        <f t="shared" si="380"/>
        <v>68.943311850498318</v>
      </c>
      <c r="YB513" s="10">
        <v>13.029184263708663</v>
      </c>
      <c r="YC513" s="10">
        <v>13.434889486388254</v>
      </c>
      <c r="YD513" s="3">
        <v>6.9730684193764856E-3</v>
      </c>
      <c r="YE513" s="9">
        <v>20.766276963335844</v>
      </c>
      <c r="YF513" s="15">
        <v>8.7774276005594589E-3</v>
      </c>
      <c r="YG513" s="9">
        <v>27.603675640225088</v>
      </c>
      <c r="YH513" s="15">
        <v>8.1895659260848106E-3</v>
      </c>
      <c r="YI513" s="9">
        <v>25.897395578106813</v>
      </c>
      <c r="YJ513" s="9">
        <f t="shared" si="381"/>
        <v>72.359088059218905</v>
      </c>
      <c r="YK513" s="9">
        <f t="shared" si="382"/>
        <v>60.66977331728328</v>
      </c>
      <c r="YL513" s="9">
        <f t="shared" si="383"/>
        <v>25.486213705813231</v>
      </c>
      <c r="YM513" s="9"/>
      <c r="YN513" s="9"/>
      <c r="YO513" s="9"/>
      <c r="YP513" s="14"/>
      <c r="YQ513" s="9"/>
      <c r="YR513" s="9"/>
      <c r="YS513" s="10"/>
      <c r="YT513" s="15"/>
      <c r="YU513" s="16"/>
      <c r="YV513" s="16"/>
      <c r="YW513" s="47"/>
      <c r="YX513" s="5"/>
      <c r="YY513" s="5"/>
      <c r="YZ513" s="5"/>
      <c r="ZA513" s="5"/>
      <c r="ZB513" s="5"/>
      <c r="ZC513" s="6"/>
    </row>
    <row r="514" spans="1:679" s="8" customFormat="1" x14ac:dyDescent="0.25">
      <c r="A514" s="8">
        <v>2</v>
      </c>
      <c r="B514" s="8" t="s">
        <v>682</v>
      </c>
      <c r="C514" s="8" t="s">
        <v>683</v>
      </c>
      <c r="D514" s="8" t="s">
        <v>682</v>
      </c>
      <c r="E514" s="8" t="s">
        <v>3332</v>
      </c>
      <c r="F514" s="8" t="s">
        <v>3323</v>
      </c>
      <c r="G514" s="8" t="s">
        <v>3323</v>
      </c>
      <c r="H514" s="8" t="s">
        <v>3333</v>
      </c>
      <c r="I514" s="8" t="s">
        <v>3310</v>
      </c>
      <c r="J514" s="8" t="s">
        <v>3310</v>
      </c>
      <c r="K514" s="8">
        <v>1060</v>
      </c>
      <c r="L514" s="8">
        <v>5.75</v>
      </c>
      <c r="N514" s="7">
        <v>0</v>
      </c>
      <c r="O514" s="7">
        <v>0</v>
      </c>
      <c r="P514" s="8" t="s">
        <v>3369</v>
      </c>
      <c r="Q514" s="8" t="s">
        <v>555</v>
      </c>
      <c r="R514" s="8" t="s">
        <v>684</v>
      </c>
      <c r="S514" s="8" t="s">
        <v>119</v>
      </c>
      <c r="T514" s="8" t="s">
        <v>120</v>
      </c>
      <c r="U514" s="8" t="s">
        <v>121</v>
      </c>
      <c r="V514" s="8" t="s">
        <v>3378</v>
      </c>
      <c r="W514" s="8" t="s">
        <v>3382</v>
      </c>
      <c r="X514" s="8" t="s">
        <v>3388</v>
      </c>
      <c r="Y514" s="8" t="s">
        <v>3388</v>
      </c>
      <c r="Z514" s="8" t="s">
        <v>122</v>
      </c>
      <c r="AA514" s="8" t="s">
        <v>123</v>
      </c>
      <c r="AB514" s="8" t="s">
        <v>124</v>
      </c>
      <c r="AC514" s="8" t="s">
        <v>125</v>
      </c>
      <c r="AD514" s="8" t="s">
        <v>126</v>
      </c>
      <c r="AE514" s="8" t="s">
        <v>3393</v>
      </c>
      <c r="AF514" s="8" t="s">
        <v>127</v>
      </c>
      <c r="AG514" s="8">
        <v>75</v>
      </c>
      <c r="AH514" s="8">
        <v>62</v>
      </c>
      <c r="AI514" s="8">
        <v>55</v>
      </c>
      <c r="AJ514" s="8">
        <v>51</v>
      </c>
      <c r="AK514" s="8">
        <v>6.4</v>
      </c>
      <c r="AL514" s="8">
        <v>6.2</v>
      </c>
      <c r="AM514" s="8">
        <v>6.4</v>
      </c>
      <c r="AN514" s="8">
        <v>6.2</v>
      </c>
      <c r="AO514" s="8">
        <v>460.6</v>
      </c>
      <c r="AP514" s="8">
        <v>0</v>
      </c>
      <c r="AQ514" s="8">
        <v>4.2</v>
      </c>
      <c r="AR514" s="8">
        <v>0</v>
      </c>
      <c r="AS514" s="8">
        <v>8623</v>
      </c>
      <c r="AT514" s="8">
        <v>20</v>
      </c>
      <c r="AU514" s="8">
        <v>8230</v>
      </c>
      <c r="AV514" s="8">
        <v>68</v>
      </c>
      <c r="AW514" s="8">
        <v>6918</v>
      </c>
      <c r="AX514" s="8">
        <v>88</v>
      </c>
      <c r="AY514" s="8">
        <v>15548</v>
      </c>
      <c r="AZ514" s="8">
        <v>83</v>
      </c>
      <c r="BA514" s="8">
        <v>6.7835951129999996</v>
      </c>
      <c r="BB514" s="8">
        <v>1060</v>
      </c>
      <c r="BC514" s="8">
        <v>2170</v>
      </c>
      <c r="BE514" s="8">
        <v>3.7622164050000002</v>
      </c>
      <c r="CO514" s="8" t="s">
        <v>685</v>
      </c>
      <c r="CP514" s="8" t="s">
        <v>686</v>
      </c>
      <c r="CQ514" s="8">
        <v>74.989000000000004</v>
      </c>
      <c r="CR514" s="8">
        <v>1.2E-2</v>
      </c>
      <c r="CS514" s="8">
        <v>61.999000000000002</v>
      </c>
      <c r="CT514" s="8">
        <v>0.03</v>
      </c>
      <c r="CU514" s="8">
        <v>55.039000000000001</v>
      </c>
      <c r="CV514" s="8">
        <v>1.2999999999999999E-2</v>
      </c>
      <c r="CW514" s="8">
        <v>51.005000000000003</v>
      </c>
      <c r="CX514" s="8">
        <v>1.4999999999999999E-2</v>
      </c>
      <c r="CY514" s="8">
        <v>74.88</v>
      </c>
      <c r="CZ514" s="8">
        <v>0.03</v>
      </c>
      <c r="DA514" s="8">
        <v>72.739999999999995</v>
      </c>
      <c r="DB514" s="8">
        <v>0.04</v>
      </c>
      <c r="DC514" s="8">
        <v>73.14</v>
      </c>
      <c r="DD514" s="8">
        <v>0.02</v>
      </c>
      <c r="DE514" s="8">
        <v>0.26600000000000001</v>
      </c>
      <c r="DF514" s="8">
        <v>4.0000000000000001E-3</v>
      </c>
      <c r="DG514" s="8">
        <v>2.4969999999999999</v>
      </c>
      <c r="DH514" s="8">
        <v>3.5000000000000001E-3</v>
      </c>
      <c r="DI514" s="8">
        <v>8623</v>
      </c>
      <c r="DJ514" s="8">
        <v>20</v>
      </c>
      <c r="DK514" s="8">
        <v>6918</v>
      </c>
      <c r="DL514" s="8">
        <v>88</v>
      </c>
      <c r="DM514" s="8">
        <v>6.7830000000000004</v>
      </c>
      <c r="DN514" s="8">
        <v>5.2999999999999999E-2</v>
      </c>
      <c r="DU514" s="8">
        <v>460.6</v>
      </c>
      <c r="DV514" s="8">
        <v>2.6</v>
      </c>
      <c r="DW514" s="8">
        <v>460.7</v>
      </c>
      <c r="DX514" s="8">
        <v>2.6</v>
      </c>
      <c r="DY514" s="8">
        <v>459.4</v>
      </c>
      <c r="DZ514" s="8">
        <v>2.6</v>
      </c>
      <c r="EA514" s="8">
        <v>4.2</v>
      </c>
      <c r="EB514" s="8">
        <v>0</v>
      </c>
      <c r="EC514" s="8">
        <v>3.7</v>
      </c>
      <c r="ED514" s="8">
        <v>0</v>
      </c>
      <c r="EE514" s="8">
        <v>3.9</v>
      </c>
      <c r="EF514" s="8">
        <v>0</v>
      </c>
      <c r="EG514" s="8">
        <v>1894.8</v>
      </c>
      <c r="EH514" s="8">
        <v>18.2</v>
      </c>
      <c r="EI514" s="8">
        <v>1093.7</v>
      </c>
      <c r="EJ514" s="8">
        <v>21.6</v>
      </c>
      <c r="EK514" s="8">
        <v>397.3</v>
      </c>
      <c r="EL514" s="8">
        <v>12.2</v>
      </c>
      <c r="EM514" s="8">
        <v>460</v>
      </c>
      <c r="EO514" s="8">
        <v>459</v>
      </c>
      <c r="EQ514" s="8">
        <v>459</v>
      </c>
      <c r="ES514" s="8">
        <v>3.7</v>
      </c>
      <c r="EU514" s="8">
        <v>3.7</v>
      </c>
      <c r="EW514" s="8">
        <v>3.6</v>
      </c>
      <c r="EY514" s="8">
        <v>0.64</v>
      </c>
      <c r="FW514" s="8">
        <v>0.6</v>
      </c>
      <c r="FY514" s="8">
        <v>0</v>
      </c>
      <c r="GA514" s="8">
        <v>0</v>
      </c>
      <c r="GC514" s="8">
        <v>85</v>
      </c>
      <c r="GE514" s="8">
        <v>2255</v>
      </c>
      <c r="GT514" s="8">
        <v>97.88</v>
      </c>
      <c r="GU514" s="8">
        <v>0.03</v>
      </c>
      <c r="GV514" s="8">
        <v>57.15</v>
      </c>
      <c r="GW514" s="8">
        <v>0.05</v>
      </c>
      <c r="GX514" s="8">
        <v>57.82</v>
      </c>
      <c r="GY514" s="8">
        <v>0.01</v>
      </c>
      <c r="GZ514" s="8">
        <v>0.66</v>
      </c>
      <c r="HA514" s="8">
        <v>0.05</v>
      </c>
      <c r="HB514" s="8">
        <v>97.55</v>
      </c>
      <c r="HC514" s="8">
        <v>0.02</v>
      </c>
      <c r="HD514" s="8">
        <v>57.52</v>
      </c>
      <c r="HE514" s="8">
        <v>0.03</v>
      </c>
      <c r="HF514" s="8">
        <v>57.63</v>
      </c>
      <c r="HG514" s="8">
        <v>0.01</v>
      </c>
      <c r="HH514" s="8">
        <v>0.11</v>
      </c>
      <c r="HI514" s="8">
        <v>0.03</v>
      </c>
      <c r="HL514" s="8">
        <v>70.260000000000005</v>
      </c>
      <c r="HM514" s="8">
        <v>0.04</v>
      </c>
      <c r="HR514" s="8">
        <v>97.43</v>
      </c>
      <c r="HS514" s="8">
        <v>0.02</v>
      </c>
      <c r="HT514" s="8">
        <v>71.349999999999994</v>
      </c>
      <c r="HU514" s="8">
        <v>0.02</v>
      </c>
      <c r="HV514" s="8">
        <v>57.57</v>
      </c>
      <c r="HW514" s="8">
        <v>0.01</v>
      </c>
      <c r="HX514" s="8">
        <v>13.78</v>
      </c>
      <c r="HY514" s="8">
        <v>0.02</v>
      </c>
      <c r="HZ514" s="8">
        <v>97.05</v>
      </c>
      <c r="IA514" s="8">
        <v>0.02</v>
      </c>
      <c r="IB514" s="8">
        <v>57.23</v>
      </c>
      <c r="IC514" s="8">
        <v>0.01</v>
      </c>
      <c r="ID514" s="8">
        <v>57.36</v>
      </c>
      <c r="IE514" s="8">
        <v>0.01</v>
      </c>
      <c r="IF514" s="8">
        <v>-0.12</v>
      </c>
      <c r="IG514" s="8">
        <v>0.01</v>
      </c>
      <c r="KB514" s="8">
        <v>97.62</v>
      </c>
      <c r="KC514" s="8">
        <v>0.02</v>
      </c>
      <c r="KD514" s="8">
        <v>57.41</v>
      </c>
      <c r="KE514" s="8">
        <v>0.02</v>
      </c>
      <c r="KF514" s="8">
        <v>57.67</v>
      </c>
      <c r="KG514" s="8">
        <v>0.01</v>
      </c>
      <c r="KH514" s="8">
        <v>-0.27</v>
      </c>
      <c r="KI514" s="8">
        <v>0.02</v>
      </c>
      <c r="KJ514" s="8">
        <v>98.42</v>
      </c>
      <c r="KK514" s="8">
        <v>0.04</v>
      </c>
      <c r="KL514" s="8">
        <v>58.11</v>
      </c>
      <c r="KM514" s="8">
        <v>0.02</v>
      </c>
      <c r="KN514" s="8">
        <v>1.18</v>
      </c>
      <c r="KO514" s="8">
        <v>0.04</v>
      </c>
      <c r="KR514" s="8">
        <v>72.94</v>
      </c>
      <c r="KS514" s="8">
        <v>0.03</v>
      </c>
      <c r="KX514" s="8">
        <v>97.56</v>
      </c>
      <c r="KY514" s="8">
        <v>0.02</v>
      </c>
      <c r="KZ514" s="8">
        <v>57.64</v>
      </c>
      <c r="LA514" s="8">
        <v>0.01</v>
      </c>
      <c r="LB514" s="8">
        <v>13.46</v>
      </c>
      <c r="LC514" s="8">
        <v>0.03</v>
      </c>
      <c r="LD514" s="8">
        <v>97.51</v>
      </c>
      <c r="LE514" s="8">
        <v>0.02</v>
      </c>
      <c r="LF514" s="8">
        <v>59.17</v>
      </c>
      <c r="LG514" s="8">
        <v>0.04</v>
      </c>
      <c r="LH514" s="8">
        <v>57.62</v>
      </c>
      <c r="LI514" s="8">
        <v>0.01</v>
      </c>
      <c r="LJ514" s="8">
        <v>1.57</v>
      </c>
      <c r="LK514" s="8">
        <v>0.03</v>
      </c>
      <c r="LL514" s="8">
        <v>57.78</v>
      </c>
      <c r="LM514" s="8">
        <v>0.03</v>
      </c>
      <c r="MP514" s="8">
        <v>56.65</v>
      </c>
      <c r="MQ514" s="8">
        <v>0.04</v>
      </c>
      <c r="MR514" s="8">
        <v>58.09</v>
      </c>
      <c r="MS514" s="8">
        <v>0.03</v>
      </c>
      <c r="MT514" s="8">
        <v>57.78</v>
      </c>
      <c r="MU514" s="8">
        <v>0.03</v>
      </c>
      <c r="MV514" s="8">
        <v>59.38</v>
      </c>
      <c r="MW514" s="8">
        <v>0.04</v>
      </c>
      <c r="MX514" s="8">
        <v>73.08</v>
      </c>
      <c r="MY514" s="8">
        <v>0.03</v>
      </c>
      <c r="MZ514" s="8">
        <v>72.45</v>
      </c>
      <c r="NA514" s="8">
        <v>0.03</v>
      </c>
      <c r="NB514" s="8">
        <v>72.28</v>
      </c>
      <c r="NC514" s="8">
        <v>0.03</v>
      </c>
      <c r="ND514" s="8">
        <v>73.260000000000005</v>
      </c>
      <c r="NE514" s="8">
        <v>0.02</v>
      </c>
      <c r="NF514" s="8">
        <v>73.19</v>
      </c>
      <c r="NG514" s="8">
        <v>0.02</v>
      </c>
      <c r="NJ514" s="8">
        <v>56.76</v>
      </c>
      <c r="NK514" s="8">
        <v>0.21</v>
      </c>
      <c r="NL514" s="8">
        <v>70.78</v>
      </c>
      <c r="NM514" s="8">
        <v>0.03</v>
      </c>
      <c r="NN514" s="8">
        <v>71.64</v>
      </c>
      <c r="NO514" s="8">
        <v>0.02</v>
      </c>
      <c r="NP514" s="8">
        <v>57.65</v>
      </c>
      <c r="NQ514" s="8">
        <v>0.02</v>
      </c>
      <c r="NR514" s="8">
        <v>58.01</v>
      </c>
      <c r="NS514" s="8">
        <v>0.02</v>
      </c>
      <c r="NT514" s="8">
        <v>57.16</v>
      </c>
      <c r="NU514" s="8">
        <v>0.02</v>
      </c>
      <c r="NV514" s="8">
        <v>73.510000000000005</v>
      </c>
      <c r="NW514" s="8">
        <v>0.04</v>
      </c>
      <c r="NX514" s="8">
        <v>72.17</v>
      </c>
      <c r="NY514" s="8">
        <v>0.04</v>
      </c>
      <c r="NZ514" s="8">
        <v>60.94</v>
      </c>
      <c r="OA514" s="8">
        <v>0.03</v>
      </c>
      <c r="OB514" s="8">
        <v>70.260000000000005</v>
      </c>
      <c r="OC514" s="8">
        <v>0.04</v>
      </c>
      <c r="OD514" s="8">
        <v>72.94</v>
      </c>
      <c r="OE514" s="8">
        <v>0.03</v>
      </c>
      <c r="OF514" s="8">
        <v>54.84</v>
      </c>
      <c r="OG514" s="8">
        <v>0.04</v>
      </c>
      <c r="OH514" s="8">
        <v>56.29</v>
      </c>
      <c r="OI514" s="8">
        <v>0.05</v>
      </c>
      <c r="OJ514" s="8">
        <v>59.07</v>
      </c>
      <c r="OK514" s="8">
        <v>0.03</v>
      </c>
      <c r="OL514" s="8">
        <v>57.73</v>
      </c>
      <c r="OM514" s="8">
        <v>0.01</v>
      </c>
      <c r="ON514" s="8">
        <v>58.45</v>
      </c>
      <c r="OO514" s="8">
        <v>0.01</v>
      </c>
      <c r="OP514" s="8">
        <v>58.09</v>
      </c>
      <c r="OQ514" s="8">
        <v>0.03</v>
      </c>
      <c r="OR514" s="8">
        <v>59.38</v>
      </c>
      <c r="OS514" s="8">
        <v>0.04</v>
      </c>
      <c r="PJ514" s="8">
        <v>57.15</v>
      </c>
      <c r="PK514" s="8">
        <v>0.05</v>
      </c>
      <c r="PL514" s="8">
        <v>56.93</v>
      </c>
      <c r="PM514" s="8">
        <v>0.05</v>
      </c>
      <c r="PN514" s="8">
        <v>56.65</v>
      </c>
      <c r="PO514" s="8">
        <v>0.04</v>
      </c>
      <c r="PP514" s="8">
        <v>57.78</v>
      </c>
      <c r="PQ514" s="8">
        <v>0.03</v>
      </c>
      <c r="QH514" s="8">
        <v>71.09</v>
      </c>
      <c r="QI514" s="8">
        <v>0.03</v>
      </c>
      <c r="QV514" s="8">
        <v>57.43</v>
      </c>
      <c r="QW514" s="8">
        <v>0.01</v>
      </c>
      <c r="QX514" s="8">
        <v>57.27</v>
      </c>
      <c r="QY514" s="8">
        <v>0.22</v>
      </c>
      <c r="QZ514" s="8">
        <v>56.79</v>
      </c>
      <c r="RA514" s="8">
        <v>0.23</v>
      </c>
      <c r="RB514" s="8">
        <v>75.319999999999993</v>
      </c>
      <c r="RC514" s="8">
        <v>0.02</v>
      </c>
      <c r="RD514" s="8">
        <v>75.09</v>
      </c>
      <c r="RE514" s="8">
        <v>0.03</v>
      </c>
      <c r="RF514" s="8">
        <v>74.88</v>
      </c>
      <c r="RG514" s="8">
        <v>0.02</v>
      </c>
      <c r="RH514" s="8">
        <v>75.66</v>
      </c>
      <c r="RI514" s="8">
        <v>0.03</v>
      </c>
      <c r="RJ514" s="8">
        <v>75.66</v>
      </c>
      <c r="RK514" s="8">
        <v>0.03</v>
      </c>
      <c r="RL514" s="8">
        <v>75.599999999999994</v>
      </c>
      <c r="RM514" s="8">
        <v>0.04</v>
      </c>
      <c r="RN514" s="8">
        <v>75.400000000000006</v>
      </c>
      <c r="RO514" s="8">
        <v>0.04</v>
      </c>
      <c r="RP514" s="8">
        <v>63.57</v>
      </c>
      <c r="RQ514" s="8">
        <v>0.14000000000000001</v>
      </c>
      <c r="RR514" s="8">
        <v>68.19</v>
      </c>
      <c r="RS514" s="8">
        <v>0.22</v>
      </c>
      <c r="RT514" s="8">
        <v>71.23</v>
      </c>
      <c r="RU514" s="8">
        <v>0.08</v>
      </c>
      <c r="RV514" s="8">
        <v>64.75</v>
      </c>
      <c r="RW514" s="8">
        <v>0.13</v>
      </c>
      <c r="RX514" s="8">
        <v>64.349999999999994</v>
      </c>
      <c r="RY514" s="8">
        <v>0.14000000000000001</v>
      </c>
      <c r="RZ514" s="8">
        <v>67.81</v>
      </c>
      <c r="SA514" s="8">
        <v>0.18</v>
      </c>
      <c r="SB514" s="8">
        <v>69.98</v>
      </c>
      <c r="SC514" s="8">
        <v>0.1</v>
      </c>
      <c r="SD514" s="8">
        <v>71.52</v>
      </c>
      <c r="SE514" s="8">
        <v>0.11</v>
      </c>
      <c r="SF514" s="8">
        <v>69.180000000000007</v>
      </c>
      <c r="SG514" s="8">
        <v>0.18</v>
      </c>
      <c r="SH514" s="8">
        <v>69.22</v>
      </c>
      <c r="SI514" s="8">
        <v>0.19</v>
      </c>
      <c r="SJ514" s="8">
        <v>70.14</v>
      </c>
      <c r="SK514" s="8">
        <v>0.24</v>
      </c>
      <c r="SL514" s="8">
        <v>72.12</v>
      </c>
      <c r="SM514" s="8">
        <v>0.06</v>
      </c>
      <c r="SN514" s="8">
        <v>74.349999999999994</v>
      </c>
      <c r="SO514" s="8">
        <v>0.04</v>
      </c>
      <c r="SP514" s="8">
        <v>74.59</v>
      </c>
      <c r="SQ514" s="8">
        <v>0.02</v>
      </c>
      <c r="SR514" s="8">
        <v>74.540000000000006</v>
      </c>
      <c r="SS514" s="8">
        <v>0.05</v>
      </c>
      <c r="ST514" s="8">
        <v>73.87</v>
      </c>
      <c r="SU514" s="8">
        <v>7.0000000000000007E-2</v>
      </c>
      <c r="SV514" s="8">
        <v>74.48</v>
      </c>
      <c r="SW514" s="8">
        <v>0.02</v>
      </c>
      <c r="SX514" s="8">
        <v>69.56</v>
      </c>
      <c r="SY514" s="8">
        <v>0.12</v>
      </c>
      <c r="SZ514" s="8">
        <v>68.709999999999994</v>
      </c>
      <c r="TA514" s="8">
        <v>0.11</v>
      </c>
      <c r="TD514" s="8">
        <v>75.040000000000006</v>
      </c>
      <c r="TE514" s="8">
        <v>0.02</v>
      </c>
      <c r="TF514" s="8">
        <v>75.66</v>
      </c>
      <c r="TG514" s="8">
        <v>0.04</v>
      </c>
      <c r="TH514" s="8">
        <v>75.47</v>
      </c>
      <c r="TI514" s="8">
        <v>0.03</v>
      </c>
      <c r="TJ514" s="8">
        <v>75.3</v>
      </c>
      <c r="TK514" s="8">
        <v>0.03</v>
      </c>
      <c r="TL514" s="8">
        <v>74.97</v>
      </c>
      <c r="TN514" s="8">
        <v>75</v>
      </c>
      <c r="TO514" s="8">
        <v>0.03</v>
      </c>
      <c r="TP514" s="8">
        <v>65.430000000000007</v>
      </c>
      <c r="TQ514" s="8">
        <v>0.11</v>
      </c>
      <c r="TR514" s="8">
        <v>65.489999999999995</v>
      </c>
      <c r="TS514" s="8">
        <v>0.11</v>
      </c>
      <c r="TT514" s="8">
        <v>64.47</v>
      </c>
      <c r="TU514" s="8">
        <v>0.16</v>
      </c>
      <c r="TV514" s="8">
        <v>70.489999999999995</v>
      </c>
      <c r="TW514" s="8">
        <v>0.17</v>
      </c>
      <c r="TX514" s="8">
        <v>74.44</v>
      </c>
      <c r="TY514" s="8">
        <v>0.04</v>
      </c>
      <c r="WJ514" s="7" t="s">
        <v>3405</v>
      </c>
      <c r="WK514" s="8">
        <v>74.989000000000004</v>
      </c>
      <c r="WL514" s="8">
        <v>1.2E-2</v>
      </c>
      <c r="WM514" s="8">
        <v>61.999000000000002</v>
      </c>
      <c r="WN514" s="8">
        <v>0.03</v>
      </c>
      <c r="WO514" s="8">
        <v>72.745999999999995</v>
      </c>
      <c r="WP514" s="8">
        <v>1.2999999999999999E-2</v>
      </c>
      <c r="WQ514" s="8">
        <v>60.593000000000004</v>
      </c>
      <c r="WR514" s="8">
        <v>3.1E-2</v>
      </c>
      <c r="WS514" s="8">
        <v>55.039000000000001</v>
      </c>
      <c r="WT514" s="8">
        <v>1.2999999999999999E-2</v>
      </c>
      <c r="WU514" s="8">
        <v>51.005000000000003</v>
      </c>
      <c r="WV514" s="8">
        <v>1.4999999999999999E-2</v>
      </c>
      <c r="WW514" s="8">
        <v>3524</v>
      </c>
      <c r="WX514" s="8">
        <v>2.5</v>
      </c>
      <c r="WY514" s="8">
        <v>3388</v>
      </c>
      <c r="WZ514" s="8">
        <v>2.4</v>
      </c>
      <c r="XA514" s="8">
        <v>0.8</v>
      </c>
      <c r="XB514" s="8">
        <v>3.0000000000000001E-3</v>
      </c>
      <c r="XC514" s="8">
        <v>-0.308</v>
      </c>
      <c r="XD514" s="8">
        <v>2E-3</v>
      </c>
      <c r="XE514" s="8">
        <v>0.26600000000000001</v>
      </c>
      <c r="XF514" s="8">
        <v>4.0000000000000001E-3</v>
      </c>
      <c r="XG514" s="8">
        <v>2.4969999999999999</v>
      </c>
      <c r="XH514" s="8">
        <v>3.5000000000000001E-3</v>
      </c>
      <c r="XI514" s="8">
        <v>29.367999999999999</v>
      </c>
      <c r="XJ514" s="8">
        <v>1E-3</v>
      </c>
      <c r="XK514" s="8">
        <v>2292</v>
      </c>
      <c r="XL514" s="8">
        <v>13</v>
      </c>
      <c r="XM514" s="8">
        <v>2170</v>
      </c>
      <c r="XO514" s="1">
        <v>2.8220551378446576E-2</v>
      </c>
      <c r="XP514" s="2">
        <v>95.611228070177006</v>
      </c>
      <c r="XQ514" s="4">
        <v>13.03</v>
      </c>
      <c r="XR514" s="4">
        <v>0.308</v>
      </c>
      <c r="XS514" s="45">
        <f t="shared" si="386"/>
        <v>1.679461919914786</v>
      </c>
      <c r="XT514" s="9">
        <f t="shared" ref="XT514:XT556" si="405">WW514*60/YC514</f>
        <v>15673.659883917178</v>
      </c>
      <c r="XU514" s="46">
        <f t="shared" ref="XU514:XU556" si="406">XA514*WY514*746/6350</f>
        <v>318.41864566929138</v>
      </c>
      <c r="XV514" s="9">
        <f t="shared" si="404"/>
        <v>95.61283682199921</v>
      </c>
      <c r="XW514" s="9">
        <f t="shared" ref="XW514:XW556" si="407">XV514*60/YB514</f>
        <v>440.25918347854093</v>
      </c>
      <c r="XX514" s="9">
        <f t="shared" ref="XX514:XX556" si="408">XT514-XW514</f>
        <v>15233.400700438637</v>
      </c>
      <c r="XY514" s="15">
        <f t="shared" ref="XY514:XY556" si="409">(XW514*YD514+XX514*YF514)/XT514</f>
        <v>8.7317874078424989E-3</v>
      </c>
      <c r="XZ514" s="9">
        <f t="shared" ref="XZ514:XZ556" si="410">(XW514*YE514+XX514*YG514)/XT514</f>
        <v>27.41628625468104</v>
      </c>
      <c r="YA514" s="9">
        <f t="shared" ref="YA514:YA556" si="411">WO514-XS514</f>
        <v>71.066538080085209</v>
      </c>
      <c r="YB514" s="10">
        <v>13.030438488512695</v>
      </c>
      <c r="YC514" s="10">
        <v>13.490148540033056</v>
      </c>
      <c r="YD514" s="3">
        <v>6.9748345386883709E-3</v>
      </c>
      <c r="YE514" s="9">
        <v>20.780105681218004</v>
      </c>
      <c r="YF514" s="15">
        <v>8.7825649492986116E-3</v>
      </c>
      <c r="YG514" s="9">
        <v>27.608077929970257</v>
      </c>
      <c r="YH514" s="15">
        <v>8.3985243435508606E-3</v>
      </c>
      <c r="YI514" s="9">
        <v>26.641140147549262</v>
      </c>
      <c r="YJ514" s="9">
        <f t="shared" ref="YJ514:YJ556" si="412">psych("tdb","h","w",XZ514,XY514)</f>
        <v>74.430414697048093</v>
      </c>
      <c r="YK514" s="9">
        <f t="shared" ref="YK514:YK556" si="413">psych("Twb","TDB","W",YJ514,XY514)</f>
        <v>61.721069962831521</v>
      </c>
      <c r="YL514" s="9">
        <f t="shared" ref="YL514:YL556" si="414">psych("H","TDB","w",YA514,YH514)</f>
        <v>26.231806665962313</v>
      </c>
      <c r="YM514" s="9"/>
      <c r="YN514" s="9"/>
      <c r="YO514" s="9"/>
      <c r="YP514" s="14"/>
      <c r="YQ514" s="9"/>
      <c r="YR514" s="9"/>
      <c r="YS514" s="10"/>
      <c r="YT514" s="15"/>
      <c r="YU514" s="16"/>
      <c r="YV514" s="16"/>
      <c r="YW514" s="47"/>
      <c r="YX514" s="5"/>
      <c r="YY514" s="5"/>
      <c r="YZ514" s="5"/>
      <c r="ZA514" s="5"/>
      <c r="ZB514" s="5"/>
      <c r="ZC514" s="6"/>
    </row>
    <row r="515" spans="1:679" s="8" customFormat="1" x14ac:dyDescent="0.25">
      <c r="A515" s="8">
        <v>2</v>
      </c>
      <c r="B515" s="8" t="s">
        <v>687</v>
      </c>
      <c r="C515" s="8" t="s">
        <v>688</v>
      </c>
      <c r="D515" s="8" t="s">
        <v>687</v>
      </c>
      <c r="E515" s="8" t="s">
        <v>3329</v>
      </c>
      <c r="F515" s="8" t="s">
        <v>3323</v>
      </c>
      <c r="G515" s="8" t="s">
        <v>3323</v>
      </c>
      <c r="H515" s="8" t="s">
        <v>3333</v>
      </c>
      <c r="I515" s="8" t="s">
        <v>3310</v>
      </c>
      <c r="J515" s="8" t="s">
        <v>3310</v>
      </c>
      <c r="K515" s="8">
        <v>1060</v>
      </c>
      <c r="L515" s="8">
        <v>5.75</v>
      </c>
      <c r="N515" s="7">
        <v>0</v>
      </c>
      <c r="O515" s="7">
        <v>0</v>
      </c>
      <c r="P515" s="8" t="s">
        <v>3369</v>
      </c>
      <c r="Q515" s="8" t="s">
        <v>201</v>
      </c>
      <c r="R515" s="8" t="s">
        <v>689</v>
      </c>
      <c r="S515" s="8" t="s">
        <v>119</v>
      </c>
      <c r="T515" s="8" t="s">
        <v>120</v>
      </c>
      <c r="U515" s="8" t="s">
        <v>121</v>
      </c>
      <c r="V515" s="8" t="s">
        <v>3378</v>
      </c>
      <c r="W515" s="8" t="s">
        <v>3382</v>
      </c>
      <c r="X515" s="8" t="s">
        <v>3388</v>
      </c>
      <c r="Y515" s="8" t="s">
        <v>3388</v>
      </c>
      <c r="Z515" s="8" t="s">
        <v>122</v>
      </c>
      <c r="AA515" s="8" t="s">
        <v>123</v>
      </c>
      <c r="AB515" s="8" t="s">
        <v>124</v>
      </c>
      <c r="AC515" s="8" t="s">
        <v>125</v>
      </c>
      <c r="AD515" s="8" t="s">
        <v>126</v>
      </c>
      <c r="AE515" s="8" t="s">
        <v>3393</v>
      </c>
      <c r="AF515" s="8" t="s">
        <v>127</v>
      </c>
      <c r="AG515" s="8">
        <v>75</v>
      </c>
      <c r="AH515" s="8">
        <v>62</v>
      </c>
      <c r="AI515" s="8">
        <v>55</v>
      </c>
      <c r="AJ515" s="8">
        <v>51</v>
      </c>
      <c r="AK515" s="8">
        <v>6.4</v>
      </c>
      <c r="AL515" s="8">
        <v>6.2</v>
      </c>
      <c r="AM515" s="8">
        <v>6.4</v>
      </c>
      <c r="AN515" s="8">
        <v>6.2</v>
      </c>
      <c r="AO515" s="8">
        <v>460.2</v>
      </c>
      <c r="AP515" s="8">
        <v>0</v>
      </c>
      <c r="AQ515" s="8">
        <v>4.2</v>
      </c>
      <c r="AR515" s="8">
        <v>0</v>
      </c>
      <c r="AS515" s="8">
        <v>22518</v>
      </c>
      <c r="AT515" s="8">
        <v>32</v>
      </c>
      <c r="AU515" s="8">
        <v>21963</v>
      </c>
      <c r="AV515" s="8">
        <v>113</v>
      </c>
      <c r="AW515" s="8">
        <v>13246</v>
      </c>
      <c r="AX515" s="8">
        <v>163</v>
      </c>
      <c r="AY515" s="8">
        <v>35777</v>
      </c>
      <c r="AZ515" s="8">
        <v>173</v>
      </c>
      <c r="BA515" s="8">
        <v>15.657330416000001</v>
      </c>
      <c r="BB515" s="8">
        <v>1057</v>
      </c>
      <c r="BC515" s="8">
        <v>2190</v>
      </c>
      <c r="BE515" s="8">
        <v>9.8547045949999994</v>
      </c>
      <c r="CO515" s="8" t="s">
        <v>690</v>
      </c>
      <c r="CP515" s="8" t="s">
        <v>691</v>
      </c>
      <c r="CQ515" s="8">
        <v>75.001000000000005</v>
      </c>
      <c r="CR515" s="8">
        <v>4.0000000000000001E-3</v>
      </c>
      <c r="CS515" s="8">
        <v>62.003</v>
      </c>
      <c r="CT515" s="8">
        <v>3.3000000000000002E-2</v>
      </c>
      <c r="CU515" s="8">
        <v>54.997</v>
      </c>
      <c r="CV515" s="8">
        <v>1.0999999999999999E-2</v>
      </c>
      <c r="CW515" s="8">
        <v>50.988</v>
      </c>
      <c r="CX515" s="8">
        <v>8.0000000000000002E-3</v>
      </c>
      <c r="CY515" s="8">
        <v>74.81</v>
      </c>
      <c r="CZ515" s="8">
        <v>0.08</v>
      </c>
      <c r="DA515" s="8">
        <v>69.08</v>
      </c>
      <c r="DB515" s="8">
        <v>0.08</v>
      </c>
      <c r="DC515" s="8">
        <v>70.09</v>
      </c>
      <c r="DD515" s="8">
        <v>0.01</v>
      </c>
      <c r="DE515" s="8">
        <v>0.252</v>
      </c>
      <c r="DF515" s="8">
        <v>5.0000000000000001E-3</v>
      </c>
      <c r="DG515" s="8">
        <v>2.5148999999999999</v>
      </c>
      <c r="DH515" s="8">
        <v>3.8999999999999998E-3</v>
      </c>
      <c r="DI515" s="8">
        <v>22518</v>
      </c>
      <c r="DJ515" s="8">
        <v>32</v>
      </c>
      <c r="DK515" s="8">
        <v>13246</v>
      </c>
      <c r="DL515" s="8">
        <v>163</v>
      </c>
      <c r="DM515" s="8">
        <v>15.656000000000001</v>
      </c>
      <c r="DN515" s="8">
        <v>0.105</v>
      </c>
      <c r="DU515" s="8">
        <v>460.2</v>
      </c>
      <c r="DV515" s="8">
        <v>1.9</v>
      </c>
      <c r="DW515" s="8">
        <v>461.1</v>
      </c>
      <c r="DX515" s="8">
        <v>1.9</v>
      </c>
      <c r="DY515" s="8">
        <v>459.8</v>
      </c>
      <c r="DZ515" s="8">
        <v>1.9</v>
      </c>
      <c r="EA515" s="8">
        <v>4.2</v>
      </c>
      <c r="EB515" s="8">
        <v>0</v>
      </c>
      <c r="EC515" s="8">
        <v>3.7</v>
      </c>
      <c r="ED515" s="8">
        <v>0</v>
      </c>
      <c r="EE515" s="8">
        <v>3.9</v>
      </c>
      <c r="EF515" s="8">
        <v>0</v>
      </c>
      <c r="EG515" s="8">
        <v>1895</v>
      </c>
      <c r="EH515" s="8">
        <v>13.5</v>
      </c>
      <c r="EI515" s="8">
        <v>1102.7</v>
      </c>
      <c r="EJ515" s="8">
        <v>15.7</v>
      </c>
      <c r="EK515" s="8">
        <v>390</v>
      </c>
      <c r="EL515" s="8">
        <v>8.9</v>
      </c>
      <c r="EM515" s="8">
        <v>460</v>
      </c>
      <c r="EO515" s="8">
        <v>460</v>
      </c>
      <c r="EQ515" s="8">
        <v>460</v>
      </c>
      <c r="ES515" s="8">
        <v>3.7</v>
      </c>
      <c r="EU515" s="8">
        <v>3.7</v>
      </c>
      <c r="EW515" s="8">
        <v>3.6</v>
      </c>
      <c r="EY515" s="8">
        <v>0.65</v>
      </c>
      <c r="FW515" s="8">
        <v>0.6</v>
      </c>
      <c r="FY515" s="8">
        <v>0</v>
      </c>
      <c r="GA515" s="8">
        <v>0</v>
      </c>
      <c r="GC515" s="8">
        <v>85</v>
      </c>
      <c r="GE515" s="8">
        <v>2275</v>
      </c>
      <c r="GT515" s="8">
        <v>98.81</v>
      </c>
      <c r="GU515" s="8">
        <v>0.06</v>
      </c>
      <c r="GV515" s="8">
        <v>61.02</v>
      </c>
      <c r="GW515" s="8">
        <v>0.08</v>
      </c>
      <c r="GX515" s="8">
        <v>58.27</v>
      </c>
      <c r="GY515" s="8">
        <v>0.03</v>
      </c>
      <c r="GZ515" s="8">
        <v>-2.75</v>
      </c>
      <c r="HA515" s="8">
        <v>7.0000000000000007E-2</v>
      </c>
      <c r="HB515" s="8">
        <v>98.85</v>
      </c>
      <c r="HC515" s="8">
        <v>0.04</v>
      </c>
      <c r="HD515" s="8">
        <v>60.24</v>
      </c>
      <c r="HE515" s="8">
        <v>0.02</v>
      </c>
      <c r="HF515" s="8">
        <v>58.3</v>
      </c>
      <c r="HG515" s="8">
        <v>0.02</v>
      </c>
      <c r="HH515" s="8">
        <v>-1.94</v>
      </c>
      <c r="HI515" s="8">
        <v>0.02</v>
      </c>
      <c r="HL515" s="8">
        <v>69.72</v>
      </c>
      <c r="HM515" s="8">
        <v>0.04</v>
      </c>
      <c r="HR515" s="8">
        <v>98.74</v>
      </c>
      <c r="HS515" s="8">
        <v>0.06</v>
      </c>
      <c r="HT515" s="8">
        <v>67.5</v>
      </c>
      <c r="HU515" s="8">
        <v>0.01</v>
      </c>
      <c r="HV515" s="8">
        <v>58.24</v>
      </c>
      <c r="HW515" s="8">
        <v>0.03</v>
      </c>
      <c r="HX515" s="8">
        <v>9.26</v>
      </c>
      <c r="HY515" s="8">
        <v>0.03</v>
      </c>
      <c r="HZ515" s="8">
        <v>98.31</v>
      </c>
      <c r="IA515" s="8">
        <v>0.05</v>
      </c>
      <c r="IB515" s="8">
        <v>66.22</v>
      </c>
      <c r="IC515" s="8">
        <v>0.02</v>
      </c>
      <c r="ID515" s="8">
        <v>58</v>
      </c>
      <c r="IE515" s="8">
        <v>0.02</v>
      </c>
      <c r="IF515" s="8">
        <v>8.2200000000000006</v>
      </c>
      <c r="IG515" s="8">
        <v>0.03</v>
      </c>
      <c r="KB515" s="8">
        <v>99.06</v>
      </c>
      <c r="KC515" s="8">
        <v>0.04</v>
      </c>
      <c r="KD515" s="8">
        <v>57.8</v>
      </c>
      <c r="KE515" s="8">
        <v>7.0000000000000007E-2</v>
      </c>
      <c r="KF515" s="8">
        <v>58.4</v>
      </c>
      <c r="KG515" s="8">
        <v>0.02</v>
      </c>
      <c r="KH515" s="8">
        <v>-0.61</v>
      </c>
      <c r="KI515" s="8">
        <v>0.08</v>
      </c>
      <c r="KJ515" s="8">
        <v>99.12</v>
      </c>
      <c r="KK515" s="8">
        <v>0.08</v>
      </c>
      <c r="KL515" s="8">
        <v>58.44</v>
      </c>
      <c r="KM515" s="8">
        <v>0.04</v>
      </c>
      <c r="KN515" s="8">
        <v>-3.32</v>
      </c>
      <c r="KO515" s="8">
        <v>0.08</v>
      </c>
      <c r="KR515" s="8">
        <v>67.97</v>
      </c>
      <c r="KS515" s="8">
        <v>0.06</v>
      </c>
      <c r="KX515" s="8">
        <v>98.21</v>
      </c>
      <c r="KY515" s="8">
        <v>0.05</v>
      </c>
      <c r="KZ515" s="8">
        <v>57.95</v>
      </c>
      <c r="LA515" s="8">
        <v>0.03</v>
      </c>
      <c r="LB515" s="8">
        <v>8.3699999999999992</v>
      </c>
      <c r="LC515" s="8">
        <v>0.1</v>
      </c>
      <c r="LD515" s="8">
        <v>98.3</v>
      </c>
      <c r="LE515" s="8">
        <v>0.04</v>
      </c>
      <c r="LF515" s="8">
        <v>64.290000000000006</v>
      </c>
      <c r="LG515" s="8">
        <v>0.02</v>
      </c>
      <c r="LH515" s="8">
        <v>57.99</v>
      </c>
      <c r="LI515" s="8">
        <v>0.02</v>
      </c>
      <c r="LJ515" s="8">
        <v>6.29</v>
      </c>
      <c r="LK515" s="8">
        <v>0.02</v>
      </c>
      <c r="LL515" s="8">
        <v>61.27</v>
      </c>
      <c r="LM515" s="8">
        <v>0.11</v>
      </c>
      <c r="MP515" s="8">
        <v>61.59</v>
      </c>
      <c r="MQ515" s="8">
        <v>7.0000000000000007E-2</v>
      </c>
      <c r="MR515" s="8">
        <v>61.98</v>
      </c>
      <c r="MS515" s="8">
        <v>0.05</v>
      </c>
      <c r="MT515" s="8">
        <v>61.27</v>
      </c>
      <c r="MU515" s="8">
        <v>0.11</v>
      </c>
      <c r="MV515" s="8">
        <v>62.1</v>
      </c>
      <c r="MW515" s="8">
        <v>0.08</v>
      </c>
      <c r="MX515" s="8">
        <v>69.83</v>
      </c>
      <c r="MY515" s="8">
        <v>0.06</v>
      </c>
      <c r="MZ515" s="8">
        <v>68.67</v>
      </c>
      <c r="NA515" s="8">
        <v>0.05</v>
      </c>
      <c r="NB515" s="8">
        <v>68.36</v>
      </c>
      <c r="NC515" s="8">
        <v>0.05</v>
      </c>
      <c r="ND515" s="8">
        <v>69.900000000000006</v>
      </c>
      <c r="NE515" s="8">
        <v>0.04</v>
      </c>
      <c r="NF515" s="8">
        <v>69.77</v>
      </c>
      <c r="NG515" s="8">
        <v>0.04</v>
      </c>
      <c r="NJ515" s="8">
        <v>60.9</v>
      </c>
      <c r="NK515" s="8">
        <v>0.03</v>
      </c>
      <c r="NL515" s="8">
        <v>69.55</v>
      </c>
      <c r="NM515" s="8">
        <v>7.0000000000000007E-2</v>
      </c>
      <c r="NN515" s="8">
        <v>68.36</v>
      </c>
      <c r="NO515" s="8">
        <v>7.0000000000000007E-2</v>
      </c>
      <c r="NP515" s="8">
        <v>65.48</v>
      </c>
      <c r="NQ515" s="8">
        <v>0.06</v>
      </c>
      <c r="NR515" s="8">
        <v>58.47</v>
      </c>
      <c r="NS515" s="8">
        <v>0.1</v>
      </c>
      <c r="NT515" s="8">
        <v>61.81</v>
      </c>
      <c r="NU515" s="8">
        <v>7.0000000000000007E-2</v>
      </c>
      <c r="NV515" s="8">
        <v>68.59</v>
      </c>
      <c r="NW515" s="8">
        <v>0.05</v>
      </c>
      <c r="NX515" s="8">
        <v>67.680000000000007</v>
      </c>
      <c r="NY515" s="8">
        <v>0.05</v>
      </c>
      <c r="NZ515" s="8">
        <v>66.099999999999994</v>
      </c>
      <c r="OA515" s="8">
        <v>0.02</v>
      </c>
      <c r="OB515" s="8">
        <v>69.72</v>
      </c>
      <c r="OC515" s="8">
        <v>0.04</v>
      </c>
      <c r="OD515" s="8">
        <v>67.97</v>
      </c>
      <c r="OE515" s="8">
        <v>0.06</v>
      </c>
      <c r="OF515" s="8">
        <v>54.76</v>
      </c>
      <c r="OG515" s="8">
        <v>0.04</v>
      </c>
      <c r="OH515" s="8">
        <v>63.23</v>
      </c>
      <c r="OI515" s="8">
        <v>0.02</v>
      </c>
      <c r="OJ515" s="8">
        <v>63</v>
      </c>
      <c r="OK515" s="8">
        <v>0.02</v>
      </c>
      <c r="OL515" s="8">
        <v>59.94</v>
      </c>
      <c r="OM515" s="8">
        <v>0.12</v>
      </c>
      <c r="ON515" s="8">
        <v>60.96</v>
      </c>
      <c r="OO515" s="8">
        <v>0.12</v>
      </c>
      <c r="OP515" s="8">
        <v>61.98</v>
      </c>
      <c r="OQ515" s="8">
        <v>0.05</v>
      </c>
      <c r="OR515" s="8">
        <v>62.1</v>
      </c>
      <c r="OS515" s="8">
        <v>0.08</v>
      </c>
      <c r="PJ515" s="8">
        <v>61.02</v>
      </c>
      <c r="PK515" s="8">
        <v>0.08</v>
      </c>
      <c r="PL515" s="8">
        <v>61.76</v>
      </c>
      <c r="PM515" s="8">
        <v>0.08</v>
      </c>
      <c r="PN515" s="8">
        <v>61.59</v>
      </c>
      <c r="PO515" s="8">
        <v>7.0000000000000007E-2</v>
      </c>
      <c r="PP515" s="8">
        <v>61.27</v>
      </c>
      <c r="PQ515" s="8">
        <v>0.11</v>
      </c>
      <c r="QH515" s="8">
        <v>66.319999999999993</v>
      </c>
      <c r="QI515" s="8">
        <v>0.08</v>
      </c>
      <c r="QV515" s="8">
        <v>60.17</v>
      </c>
      <c r="QW515" s="8">
        <v>0.04</v>
      </c>
      <c r="QX515" s="8">
        <v>58.24</v>
      </c>
      <c r="QY515" s="8">
        <v>0.26</v>
      </c>
      <c r="QZ515" s="8">
        <v>56.1</v>
      </c>
      <c r="RA515" s="8">
        <v>0.08</v>
      </c>
      <c r="RB515" s="8">
        <v>75.23</v>
      </c>
      <c r="RC515" s="8">
        <v>0.03</v>
      </c>
      <c r="RD515" s="8">
        <v>73.45</v>
      </c>
      <c r="RE515" s="8">
        <v>0.04</v>
      </c>
      <c r="RF515" s="8">
        <v>74.8</v>
      </c>
      <c r="RG515" s="8">
        <v>0.03</v>
      </c>
      <c r="RH515" s="8">
        <v>74.27</v>
      </c>
      <c r="RI515" s="8">
        <v>0.05</v>
      </c>
      <c r="RJ515" s="8">
        <v>75.5</v>
      </c>
      <c r="RK515" s="8">
        <v>0.3</v>
      </c>
      <c r="RL515" s="8">
        <v>75.56</v>
      </c>
      <c r="RM515" s="8">
        <v>0.04</v>
      </c>
      <c r="RN515" s="8">
        <v>75.19</v>
      </c>
      <c r="RO515" s="8">
        <v>0.04</v>
      </c>
      <c r="RP515" s="8">
        <v>61.94</v>
      </c>
      <c r="RQ515" s="8">
        <v>0.15</v>
      </c>
      <c r="RR515" s="8">
        <v>59.27</v>
      </c>
      <c r="RS515" s="8">
        <v>0.11</v>
      </c>
      <c r="RT515" s="8">
        <v>58.11</v>
      </c>
      <c r="RU515" s="8">
        <v>0.08</v>
      </c>
      <c r="RV515" s="8">
        <v>59.26</v>
      </c>
      <c r="RW515" s="8">
        <v>0.15</v>
      </c>
      <c r="RX515" s="8">
        <v>61.6</v>
      </c>
      <c r="RY515" s="8">
        <v>0.16</v>
      </c>
      <c r="RZ515" s="8">
        <v>62.24</v>
      </c>
      <c r="SA515" s="8">
        <v>0.18</v>
      </c>
      <c r="SB515" s="8">
        <v>60.25</v>
      </c>
      <c r="SC515" s="8">
        <v>0.27</v>
      </c>
      <c r="SD515" s="8">
        <v>65.33</v>
      </c>
      <c r="SE515" s="8">
        <v>0.14000000000000001</v>
      </c>
      <c r="SF515" s="8">
        <v>64.86</v>
      </c>
      <c r="SG515" s="8">
        <v>0.13</v>
      </c>
      <c r="SH515" s="8">
        <v>64.2</v>
      </c>
      <c r="SI515" s="8">
        <v>0.17</v>
      </c>
      <c r="SJ515" s="8">
        <v>65</v>
      </c>
      <c r="SK515" s="8">
        <v>0.12</v>
      </c>
      <c r="SL515" s="8">
        <v>63.73</v>
      </c>
      <c r="SM515" s="8">
        <v>0.22</v>
      </c>
      <c r="SN515" s="8">
        <v>66.760000000000005</v>
      </c>
      <c r="SO515" s="8">
        <v>0.1</v>
      </c>
      <c r="SP515" s="8">
        <v>67.72</v>
      </c>
      <c r="SQ515" s="8">
        <v>0.09</v>
      </c>
      <c r="SR515" s="8">
        <v>67.790000000000006</v>
      </c>
      <c r="SS515" s="8">
        <v>0.08</v>
      </c>
      <c r="ST515" s="8">
        <v>67.02</v>
      </c>
      <c r="SU515" s="8">
        <v>0.24</v>
      </c>
      <c r="SV515" s="8">
        <v>68.930000000000007</v>
      </c>
      <c r="SW515" s="8">
        <v>0.17</v>
      </c>
      <c r="SX515" s="8">
        <v>70.650000000000006</v>
      </c>
      <c r="SY515" s="8">
        <v>0.12</v>
      </c>
      <c r="SZ515" s="8">
        <v>71.239999999999995</v>
      </c>
      <c r="TA515" s="8">
        <v>0.08</v>
      </c>
      <c r="TD515" s="8">
        <v>73.7</v>
      </c>
      <c r="TE515" s="8">
        <v>0.05</v>
      </c>
      <c r="TF515" s="8">
        <v>75.739999999999995</v>
      </c>
      <c r="TG515" s="8">
        <v>0.03</v>
      </c>
      <c r="TH515" s="8">
        <v>75.569999999999993</v>
      </c>
      <c r="TI515" s="8">
        <v>0.03</v>
      </c>
      <c r="TJ515" s="8">
        <v>75.06</v>
      </c>
      <c r="TK515" s="8">
        <v>0.03</v>
      </c>
      <c r="TL515" s="8">
        <v>73.900000000000006</v>
      </c>
      <c r="TN515" s="8">
        <v>75.06</v>
      </c>
      <c r="TO515" s="8">
        <v>0.02</v>
      </c>
      <c r="TP515" s="8">
        <v>56.82</v>
      </c>
      <c r="TQ515" s="8">
        <v>0.09</v>
      </c>
      <c r="TT515" s="8">
        <v>63.67</v>
      </c>
      <c r="TU515" s="8">
        <v>0.15</v>
      </c>
      <c r="TV515" s="8">
        <v>64.33</v>
      </c>
      <c r="TW515" s="8">
        <v>0.12</v>
      </c>
      <c r="TX515" s="8">
        <v>65.510000000000005</v>
      </c>
      <c r="TY515" s="8">
        <v>0.11</v>
      </c>
      <c r="WJ515" s="7" t="s">
        <v>3405</v>
      </c>
      <c r="WK515" s="8">
        <v>75.001000000000005</v>
      </c>
      <c r="WL515" s="8">
        <v>4.0000000000000001E-3</v>
      </c>
      <c r="WM515" s="8">
        <v>62.003</v>
      </c>
      <c r="WN515" s="8">
        <v>3.3000000000000002E-2</v>
      </c>
      <c r="WO515" s="8">
        <v>69.125</v>
      </c>
      <c r="WP515" s="8">
        <v>6.0000000000000001E-3</v>
      </c>
      <c r="WQ515" s="8">
        <v>58.664999999999999</v>
      </c>
      <c r="WR515" s="8">
        <v>2.3E-2</v>
      </c>
      <c r="WS515" s="8">
        <v>54.997</v>
      </c>
      <c r="WT515" s="8">
        <v>1.0999999999999999E-2</v>
      </c>
      <c r="WU515" s="8">
        <v>50.988</v>
      </c>
      <c r="WV515" s="8">
        <v>8.0000000000000002E-3</v>
      </c>
      <c r="WW515" s="8">
        <v>3538.1</v>
      </c>
      <c r="WX515" s="8">
        <v>2.8</v>
      </c>
      <c r="WY515" s="8">
        <v>3400.2</v>
      </c>
      <c r="WZ515" s="8">
        <v>2.7</v>
      </c>
      <c r="XA515" s="8">
        <v>0.72599999999999998</v>
      </c>
      <c r="XB515" s="8">
        <v>4.0000000000000001E-3</v>
      </c>
      <c r="XC515" s="8">
        <v>-0.17399999999999999</v>
      </c>
      <c r="XD515" s="8">
        <v>2E-3</v>
      </c>
      <c r="XE515" s="8">
        <v>0.252</v>
      </c>
      <c r="XF515" s="8">
        <v>5.0000000000000001E-3</v>
      </c>
      <c r="XG515" s="8">
        <v>2.5148999999999999</v>
      </c>
      <c r="XH515" s="8">
        <v>3.8999999999999998E-3</v>
      </c>
      <c r="XI515" s="8">
        <v>29.175000000000001</v>
      </c>
      <c r="XJ515" s="8">
        <v>1E-3</v>
      </c>
      <c r="XK515" s="8">
        <v>2285</v>
      </c>
      <c r="XL515" s="8">
        <v>11</v>
      </c>
      <c r="XM515" s="8">
        <v>2190</v>
      </c>
      <c r="XO515" s="1">
        <v>0.20875824835033011</v>
      </c>
      <c r="XP515" s="2">
        <v>709.81979604079243</v>
      </c>
      <c r="XQ515" s="4">
        <v>13.029</v>
      </c>
      <c r="XR515" s="4">
        <v>0.17399999999999999</v>
      </c>
      <c r="XS515" s="45">
        <f t="shared" si="386"/>
        <v>1.7044707291628862</v>
      </c>
      <c r="XT515" s="9">
        <f t="shared" si="405"/>
        <v>15847.493578854524</v>
      </c>
      <c r="XU515" s="46">
        <f t="shared" si="406"/>
        <v>290.00546759055118</v>
      </c>
      <c r="XV515" s="9">
        <f t="shared" si="404"/>
        <v>709.83019428422085</v>
      </c>
      <c r="XW515" s="9">
        <f t="shared" si="407"/>
        <v>3268.7515447832693</v>
      </c>
      <c r="XX515" s="9">
        <f t="shared" si="408"/>
        <v>12578.742034071256</v>
      </c>
      <c r="XY515" s="15">
        <f t="shared" si="409"/>
        <v>8.4097131084590413E-3</v>
      </c>
      <c r="XZ515" s="9">
        <f t="shared" si="410"/>
        <v>26.199953077873328</v>
      </c>
      <c r="YA515" s="9">
        <f t="shared" si="411"/>
        <v>67.420529270837108</v>
      </c>
      <c r="YB515" s="10">
        <v>13.029381729860756</v>
      </c>
      <c r="YC515" s="10">
        <v>13.39555677645173</v>
      </c>
      <c r="YD515" s="3">
        <v>6.9756727630622111E-3</v>
      </c>
      <c r="YE515" s="9">
        <v>20.770805438886864</v>
      </c>
      <c r="YF515" s="15">
        <v>8.782367351753053E-3</v>
      </c>
      <c r="YG515" s="9">
        <v>27.61078849239447</v>
      </c>
      <c r="YH515" s="15">
        <v>8.0416752526329752E-3</v>
      </c>
      <c r="YI515" s="9">
        <v>25.369028519059771</v>
      </c>
      <c r="YJ515" s="9">
        <f t="shared" si="412"/>
        <v>70.885693681551018</v>
      </c>
      <c r="YK515" s="9">
        <f t="shared" si="413"/>
        <v>59.920476024223049</v>
      </c>
      <c r="YL515" s="9">
        <f t="shared" si="414"/>
        <v>24.953869724824472</v>
      </c>
      <c r="YM515" s="9"/>
      <c r="YN515" s="9"/>
      <c r="YO515" s="9"/>
      <c r="YP515" s="14"/>
      <c r="YQ515" s="9"/>
      <c r="YR515" s="9"/>
      <c r="YS515" s="10"/>
      <c r="YT515" s="15"/>
      <c r="YU515" s="16"/>
      <c r="YV515" s="16"/>
      <c r="YW515" s="47"/>
      <c r="YX515" s="5"/>
      <c r="YY515" s="5"/>
      <c r="YZ515" s="5"/>
      <c r="ZA515" s="5"/>
      <c r="ZB515" s="5"/>
      <c r="ZC515" s="6"/>
    </row>
    <row r="516" spans="1:679" s="8" customFormat="1" x14ac:dyDescent="0.25">
      <c r="A516" s="8">
        <v>2</v>
      </c>
      <c r="B516" s="8" t="s">
        <v>703</v>
      </c>
      <c r="C516" s="8" t="s">
        <v>704</v>
      </c>
      <c r="D516" s="8" t="s">
        <v>703</v>
      </c>
      <c r="E516" s="8" t="s">
        <v>3324</v>
      </c>
      <c r="F516" s="8" t="s">
        <v>3323</v>
      </c>
      <c r="G516" s="8" t="s">
        <v>3323</v>
      </c>
      <c r="H516" s="8" t="s">
        <v>3333</v>
      </c>
      <c r="I516" s="8" t="s">
        <v>3310</v>
      </c>
      <c r="J516" s="8" t="s">
        <v>3310</v>
      </c>
      <c r="K516" s="8">
        <v>1060</v>
      </c>
      <c r="L516" s="8">
        <v>5.75</v>
      </c>
      <c r="N516" s="7">
        <v>0</v>
      </c>
      <c r="O516" s="7">
        <v>0</v>
      </c>
      <c r="P516" s="8" t="s">
        <v>3369</v>
      </c>
      <c r="Q516" s="8" t="s">
        <v>201</v>
      </c>
      <c r="R516" s="8" t="s">
        <v>705</v>
      </c>
      <c r="S516" s="8" t="s">
        <v>119</v>
      </c>
      <c r="T516" s="8" t="s">
        <v>120</v>
      </c>
      <c r="U516" s="8" t="s">
        <v>121</v>
      </c>
      <c r="V516" s="8" t="s">
        <v>3378</v>
      </c>
      <c r="W516" s="8" t="s">
        <v>3382</v>
      </c>
      <c r="X516" s="8" t="s">
        <v>3388</v>
      </c>
      <c r="Y516" s="8" t="s">
        <v>3388</v>
      </c>
      <c r="Z516" s="8" t="s">
        <v>122</v>
      </c>
      <c r="AA516" s="8" t="s">
        <v>123</v>
      </c>
      <c r="AB516" s="8" t="s">
        <v>124</v>
      </c>
      <c r="AC516" s="8" t="s">
        <v>125</v>
      </c>
      <c r="AD516" s="8" t="s">
        <v>126</v>
      </c>
      <c r="AE516" s="8" t="s">
        <v>3393</v>
      </c>
      <c r="AF516" s="8" t="s">
        <v>127</v>
      </c>
      <c r="AG516" s="8">
        <v>75</v>
      </c>
      <c r="AH516" s="8">
        <v>62</v>
      </c>
      <c r="AI516" s="8">
        <v>55</v>
      </c>
      <c r="AJ516" s="8">
        <v>51</v>
      </c>
      <c r="AK516" s="8">
        <v>6.4</v>
      </c>
      <c r="AL516" s="8">
        <v>6.2</v>
      </c>
      <c r="AM516" s="8">
        <v>6.4</v>
      </c>
      <c r="AN516" s="8">
        <v>6.2</v>
      </c>
      <c r="AO516" s="8">
        <v>460.2</v>
      </c>
      <c r="AP516" s="8">
        <v>0</v>
      </c>
      <c r="AQ516" s="8">
        <v>4.2</v>
      </c>
      <c r="AR516" s="8">
        <v>0</v>
      </c>
      <c r="AS516" s="8">
        <v>48516</v>
      </c>
      <c r="AT516" s="8">
        <v>85</v>
      </c>
      <c r="AU516" s="8">
        <v>47919</v>
      </c>
      <c r="AV516" s="8">
        <v>365</v>
      </c>
      <c r="AW516" s="8">
        <v>26221</v>
      </c>
      <c r="AX516" s="8">
        <v>213</v>
      </c>
      <c r="AY516" s="8">
        <v>74761</v>
      </c>
      <c r="AZ516" s="8">
        <v>243</v>
      </c>
      <c r="BA516" s="8">
        <v>32.604012210999997</v>
      </c>
      <c r="BB516" s="8">
        <v>1057</v>
      </c>
      <c r="BC516" s="8">
        <v>2190</v>
      </c>
      <c r="BE516" s="8">
        <v>21.158307894</v>
      </c>
      <c r="CO516" s="8" t="s">
        <v>706</v>
      </c>
      <c r="CP516" s="8" t="s">
        <v>707</v>
      </c>
      <c r="CQ516" s="8">
        <v>74.980999999999995</v>
      </c>
      <c r="CR516" s="8">
        <v>1.7000000000000001E-2</v>
      </c>
      <c r="CS516" s="8">
        <v>62.008000000000003</v>
      </c>
      <c r="CT516" s="8">
        <v>2.1000000000000001E-2</v>
      </c>
      <c r="CU516" s="8">
        <v>54.99</v>
      </c>
      <c r="CV516" s="8">
        <v>1.2999999999999999E-2</v>
      </c>
      <c r="CW516" s="8">
        <v>50.95</v>
      </c>
      <c r="CX516" s="8">
        <v>1.2E-2</v>
      </c>
      <c r="CY516" s="8">
        <v>74.86</v>
      </c>
      <c r="CZ516" s="8">
        <v>0.11</v>
      </c>
      <c r="DA516" s="8">
        <v>62.29</v>
      </c>
      <c r="DB516" s="8">
        <v>0.08</v>
      </c>
      <c r="DC516" s="8">
        <v>64.37</v>
      </c>
      <c r="DD516" s="8">
        <v>0.02</v>
      </c>
      <c r="DE516" s="8">
        <v>0.245</v>
      </c>
      <c r="DF516" s="8">
        <v>4.0000000000000001E-3</v>
      </c>
      <c r="DG516" s="8">
        <v>2.4607999999999999</v>
      </c>
      <c r="DH516" s="8">
        <v>3.2000000000000002E-3</v>
      </c>
      <c r="DI516" s="8">
        <v>48516</v>
      </c>
      <c r="DJ516" s="8">
        <v>85</v>
      </c>
      <c r="DK516" s="8">
        <v>26221</v>
      </c>
      <c r="DL516" s="8">
        <v>213</v>
      </c>
      <c r="DM516" s="8">
        <v>32.603999999999999</v>
      </c>
      <c r="DN516" s="8">
        <v>0.183</v>
      </c>
      <c r="DU516" s="8">
        <v>460.2</v>
      </c>
      <c r="DV516" s="8">
        <v>1.9</v>
      </c>
      <c r="DW516" s="8">
        <v>461.1</v>
      </c>
      <c r="DX516" s="8">
        <v>1.9</v>
      </c>
      <c r="DY516" s="8">
        <v>459.8</v>
      </c>
      <c r="DZ516" s="8">
        <v>1.9</v>
      </c>
      <c r="EA516" s="8">
        <v>4.2</v>
      </c>
      <c r="EB516" s="8">
        <v>0</v>
      </c>
      <c r="EC516" s="8">
        <v>3.7</v>
      </c>
      <c r="ED516" s="8">
        <v>0</v>
      </c>
      <c r="EE516" s="8">
        <v>3.9</v>
      </c>
      <c r="EF516" s="8">
        <v>0</v>
      </c>
      <c r="EG516" s="8">
        <v>1898.9</v>
      </c>
      <c r="EH516" s="8">
        <v>13.7</v>
      </c>
      <c r="EI516" s="8">
        <v>1105.3</v>
      </c>
      <c r="EJ516" s="8">
        <v>16.2</v>
      </c>
      <c r="EK516" s="8">
        <v>393.8</v>
      </c>
      <c r="EL516" s="8">
        <v>9.4</v>
      </c>
      <c r="EM516" s="8">
        <v>460</v>
      </c>
      <c r="EO516" s="8">
        <v>460</v>
      </c>
      <c r="EQ516" s="8">
        <v>460</v>
      </c>
      <c r="ES516" s="8">
        <v>3.7</v>
      </c>
      <c r="EU516" s="8">
        <v>3.7</v>
      </c>
      <c r="EW516" s="8">
        <v>3.6</v>
      </c>
      <c r="EY516" s="8">
        <v>0.65</v>
      </c>
      <c r="FW516" s="8">
        <v>0.6</v>
      </c>
      <c r="FY516" s="8">
        <v>0</v>
      </c>
      <c r="GA516" s="8">
        <v>0</v>
      </c>
      <c r="GC516" s="8">
        <v>85</v>
      </c>
      <c r="GT516" s="8">
        <v>97.87</v>
      </c>
      <c r="GU516" s="8">
        <v>0.09</v>
      </c>
      <c r="GV516" s="8">
        <v>60.95</v>
      </c>
      <c r="GW516" s="8">
        <v>0.08</v>
      </c>
      <c r="GX516" s="8">
        <v>57.78</v>
      </c>
      <c r="GY516" s="8">
        <v>0.04</v>
      </c>
      <c r="GZ516" s="8">
        <v>-3.18</v>
      </c>
      <c r="HA516" s="8">
        <v>7.0000000000000007E-2</v>
      </c>
      <c r="HB516" s="8">
        <v>98.36</v>
      </c>
      <c r="HC516" s="8">
        <v>0.06</v>
      </c>
      <c r="HD516" s="8">
        <v>59.79</v>
      </c>
      <c r="HE516" s="8">
        <v>0.04</v>
      </c>
      <c r="HF516" s="8">
        <v>58.04</v>
      </c>
      <c r="HG516" s="8">
        <v>0.03</v>
      </c>
      <c r="HH516" s="8">
        <v>-1.75</v>
      </c>
      <c r="HI516" s="8">
        <v>0.05</v>
      </c>
      <c r="HL516" s="8">
        <v>62.07</v>
      </c>
      <c r="HM516" s="8">
        <v>0.04</v>
      </c>
      <c r="HR516" s="8">
        <v>98.1</v>
      </c>
      <c r="HS516" s="8">
        <v>0.06</v>
      </c>
      <c r="HT516" s="8">
        <v>59.25</v>
      </c>
      <c r="HU516" s="8">
        <v>0.03</v>
      </c>
      <c r="HV516" s="8">
        <v>57.89</v>
      </c>
      <c r="HW516" s="8">
        <v>0.03</v>
      </c>
      <c r="HX516" s="8">
        <v>1.36</v>
      </c>
      <c r="HY516" s="8">
        <v>0.05</v>
      </c>
      <c r="HZ516" s="8">
        <v>97.5</v>
      </c>
      <c r="IA516" s="8">
        <v>7.0000000000000007E-2</v>
      </c>
      <c r="IB516" s="8">
        <v>66.67</v>
      </c>
      <c r="IC516" s="8">
        <v>0.02</v>
      </c>
      <c r="ID516" s="8">
        <v>57.56</v>
      </c>
      <c r="IE516" s="8">
        <v>0.04</v>
      </c>
      <c r="IF516" s="8">
        <v>9.11</v>
      </c>
      <c r="IG516" s="8">
        <v>0.05</v>
      </c>
      <c r="KB516" s="8">
        <v>99.26</v>
      </c>
      <c r="KC516" s="8">
        <v>7.0000000000000007E-2</v>
      </c>
      <c r="KD516" s="8">
        <v>57.9</v>
      </c>
      <c r="KE516" s="8">
        <v>0.04</v>
      </c>
      <c r="KF516" s="8">
        <v>58.53</v>
      </c>
      <c r="KG516" s="8">
        <v>0.04</v>
      </c>
      <c r="KH516" s="8">
        <v>-0.63</v>
      </c>
      <c r="KI516" s="8">
        <v>0.03</v>
      </c>
      <c r="KJ516" s="8">
        <v>98</v>
      </c>
      <c r="KK516" s="8">
        <v>0.08</v>
      </c>
      <c r="KL516" s="8">
        <v>57.84</v>
      </c>
      <c r="KM516" s="8">
        <v>0.04</v>
      </c>
      <c r="KN516" s="8">
        <v>-0.69</v>
      </c>
      <c r="KO516" s="8">
        <v>0.76</v>
      </c>
      <c r="KR516" s="8">
        <v>58.62</v>
      </c>
      <c r="KS516" s="8">
        <v>0.11</v>
      </c>
      <c r="KX516" s="8">
        <v>93.53</v>
      </c>
      <c r="KY516" s="8">
        <v>0.22</v>
      </c>
      <c r="KZ516" s="8">
        <v>55.34</v>
      </c>
      <c r="LA516" s="8">
        <v>0.13</v>
      </c>
      <c r="LB516" s="8">
        <v>3.4</v>
      </c>
      <c r="LC516" s="8">
        <v>0.2</v>
      </c>
      <c r="LD516" s="8">
        <v>93.47</v>
      </c>
      <c r="LE516" s="8">
        <v>0.2</v>
      </c>
      <c r="LF516" s="8">
        <v>64.44</v>
      </c>
      <c r="LG516" s="8">
        <v>0.03</v>
      </c>
      <c r="LH516" s="8">
        <v>55.31</v>
      </c>
      <c r="LI516" s="8">
        <v>0.12</v>
      </c>
      <c r="LJ516" s="8">
        <v>9.14</v>
      </c>
      <c r="LK516" s="8">
        <v>0.11</v>
      </c>
      <c r="LL516" s="8">
        <v>59.11</v>
      </c>
      <c r="LM516" s="8">
        <v>0.61</v>
      </c>
      <c r="MP516" s="8">
        <v>61.52</v>
      </c>
      <c r="MQ516" s="8">
        <v>0.06</v>
      </c>
      <c r="MR516" s="8">
        <v>62.08</v>
      </c>
      <c r="MS516" s="8">
        <v>0.06</v>
      </c>
      <c r="MT516" s="8">
        <v>59.11</v>
      </c>
      <c r="MU516" s="8">
        <v>0.61</v>
      </c>
      <c r="MV516" s="8">
        <v>59.78</v>
      </c>
      <c r="MW516" s="8">
        <v>0.1</v>
      </c>
      <c r="MX516" s="8">
        <v>62.68</v>
      </c>
      <c r="MY516" s="8">
        <v>0.09</v>
      </c>
      <c r="MZ516" s="8">
        <v>62.22</v>
      </c>
      <c r="NA516" s="8">
        <v>7.0000000000000007E-2</v>
      </c>
      <c r="NB516" s="8">
        <v>61.85</v>
      </c>
      <c r="NC516" s="8">
        <v>0.06</v>
      </c>
      <c r="ND516" s="8">
        <v>62.49</v>
      </c>
      <c r="NE516" s="8">
        <v>0.06</v>
      </c>
      <c r="NF516" s="8">
        <v>62.28</v>
      </c>
      <c r="NG516" s="8">
        <v>0.05</v>
      </c>
      <c r="NJ516" s="8">
        <v>60.64</v>
      </c>
      <c r="NK516" s="8">
        <v>0.03</v>
      </c>
      <c r="NL516" s="8">
        <v>61.56</v>
      </c>
      <c r="NM516" s="8">
        <v>7.0000000000000007E-2</v>
      </c>
      <c r="NN516" s="8">
        <v>59.62</v>
      </c>
      <c r="NO516" s="8">
        <v>7.0000000000000007E-2</v>
      </c>
      <c r="NP516" s="8">
        <v>66.09</v>
      </c>
      <c r="NQ516" s="8">
        <v>0.04</v>
      </c>
      <c r="NR516" s="8">
        <v>58.81</v>
      </c>
      <c r="NS516" s="8">
        <v>0.05</v>
      </c>
      <c r="NT516" s="8">
        <v>58.82</v>
      </c>
      <c r="NU516" s="8">
        <v>0.65</v>
      </c>
      <c r="NV516" s="8">
        <v>59.19</v>
      </c>
      <c r="NW516" s="8">
        <v>0.12</v>
      </c>
      <c r="NX516" s="8">
        <v>59.94</v>
      </c>
      <c r="NY516" s="8">
        <v>0.05</v>
      </c>
      <c r="NZ516" s="8">
        <v>66.14</v>
      </c>
      <c r="OA516" s="8">
        <v>0.03</v>
      </c>
      <c r="OB516" s="8">
        <v>62.07</v>
      </c>
      <c r="OC516" s="8">
        <v>0.04</v>
      </c>
      <c r="OD516" s="8">
        <v>58.62</v>
      </c>
      <c r="OE516" s="8">
        <v>0.11</v>
      </c>
      <c r="OF516" s="8">
        <v>54.77</v>
      </c>
      <c r="OG516" s="8">
        <v>0.11</v>
      </c>
      <c r="OH516" s="8">
        <v>63.14</v>
      </c>
      <c r="OI516" s="8">
        <v>0.02</v>
      </c>
      <c r="OJ516" s="8">
        <v>63.02</v>
      </c>
      <c r="OK516" s="8">
        <v>0.02</v>
      </c>
      <c r="OL516" s="8">
        <v>60.02</v>
      </c>
      <c r="OM516" s="8">
        <v>0.56000000000000005</v>
      </c>
      <c r="ON516" s="8">
        <v>61.21</v>
      </c>
      <c r="OO516" s="8">
        <v>0.69</v>
      </c>
      <c r="OP516" s="8">
        <v>62.08</v>
      </c>
      <c r="OQ516" s="8">
        <v>0.06</v>
      </c>
      <c r="OR516" s="8">
        <v>59.78</v>
      </c>
      <c r="OS516" s="8">
        <v>0.1</v>
      </c>
      <c r="PJ516" s="8">
        <v>60.95</v>
      </c>
      <c r="PK516" s="8">
        <v>0.08</v>
      </c>
      <c r="PL516" s="8">
        <v>58.47</v>
      </c>
      <c r="PM516" s="8">
        <v>0.78</v>
      </c>
      <c r="PN516" s="8">
        <v>61.52</v>
      </c>
      <c r="PO516" s="8">
        <v>0.06</v>
      </c>
      <c r="PP516" s="8">
        <v>59.11</v>
      </c>
      <c r="PQ516" s="8">
        <v>0.61</v>
      </c>
      <c r="QH516" s="8">
        <v>58.75</v>
      </c>
      <c r="QI516" s="8">
        <v>0.09</v>
      </c>
      <c r="QV516" s="8">
        <v>59.75</v>
      </c>
      <c r="QW516" s="8">
        <v>7.0000000000000007E-2</v>
      </c>
      <c r="QX516" s="8">
        <v>59.16</v>
      </c>
      <c r="QY516" s="8">
        <v>0.3</v>
      </c>
      <c r="QZ516" s="8">
        <v>56.85</v>
      </c>
      <c r="RA516" s="8">
        <v>0.1</v>
      </c>
      <c r="RB516" s="8">
        <v>75.13</v>
      </c>
      <c r="RC516" s="8">
        <v>0.04</v>
      </c>
      <c r="RD516" s="8">
        <v>74.69</v>
      </c>
      <c r="RE516" s="8">
        <v>0.05</v>
      </c>
      <c r="RF516" s="8">
        <v>74.819999999999993</v>
      </c>
      <c r="RG516" s="8">
        <v>0.05</v>
      </c>
      <c r="RH516" s="8">
        <v>75.489999999999995</v>
      </c>
      <c r="RI516" s="8">
        <v>0.05</v>
      </c>
      <c r="RJ516" s="8">
        <v>75.47</v>
      </c>
      <c r="RK516" s="8">
        <v>0.1</v>
      </c>
      <c r="RL516" s="8">
        <v>75.48</v>
      </c>
      <c r="RM516" s="8">
        <v>0.05</v>
      </c>
      <c r="RN516" s="8">
        <v>75.3</v>
      </c>
      <c r="RO516" s="8">
        <v>0.06</v>
      </c>
      <c r="RP516" s="8">
        <v>54.62</v>
      </c>
      <c r="RQ516" s="8">
        <v>0.13</v>
      </c>
      <c r="RR516" s="8">
        <v>58.82</v>
      </c>
      <c r="RS516" s="8">
        <v>0.14000000000000001</v>
      </c>
      <c r="RT516" s="8">
        <v>58.71</v>
      </c>
      <c r="RU516" s="8">
        <v>0.14000000000000001</v>
      </c>
      <c r="RV516" s="8">
        <v>53.91</v>
      </c>
      <c r="RW516" s="8">
        <v>0.13</v>
      </c>
      <c r="RX516" s="8">
        <v>60.81</v>
      </c>
      <c r="RY516" s="8">
        <v>0.13</v>
      </c>
      <c r="RZ516" s="8">
        <v>61.95</v>
      </c>
      <c r="SA516" s="8">
        <v>0.12</v>
      </c>
      <c r="SB516" s="8">
        <v>57.94</v>
      </c>
      <c r="SC516" s="8">
        <v>0.16</v>
      </c>
      <c r="SD516" s="8">
        <v>59.74</v>
      </c>
      <c r="SE516" s="8">
        <v>0.19</v>
      </c>
      <c r="SF516" s="8">
        <v>61.71</v>
      </c>
      <c r="SG516" s="8">
        <v>0.11</v>
      </c>
      <c r="SH516" s="8">
        <v>61.82</v>
      </c>
      <c r="SI516" s="8">
        <v>0.13</v>
      </c>
      <c r="SJ516" s="8">
        <v>61.89</v>
      </c>
      <c r="SK516" s="8">
        <v>0.1</v>
      </c>
      <c r="SL516" s="8">
        <v>61.48</v>
      </c>
      <c r="SM516" s="8">
        <v>0.11</v>
      </c>
      <c r="SN516" s="8">
        <v>61.85</v>
      </c>
      <c r="SO516" s="8">
        <v>0.1</v>
      </c>
      <c r="SP516" s="8">
        <v>60.89</v>
      </c>
      <c r="SQ516" s="8">
        <v>0.13</v>
      </c>
      <c r="SR516" s="8">
        <v>58.95</v>
      </c>
      <c r="SS516" s="8">
        <v>0.16</v>
      </c>
      <c r="ST516" s="8">
        <v>63.97</v>
      </c>
      <c r="SU516" s="8">
        <v>0.19</v>
      </c>
      <c r="SV516" s="8">
        <v>63.75</v>
      </c>
      <c r="SW516" s="8">
        <v>0.15</v>
      </c>
      <c r="SX516" s="8">
        <v>61.5</v>
      </c>
      <c r="SY516" s="8">
        <v>0.22</v>
      </c>
      <c r="SZ516" s="8">
        <v>63.63</v>
      </c>
      <c r="TA516" s="8">
        <v>0.22</v>
      </c>
      <c r="TD516" s="8">
        <v>74.95</v>
      </c>
      <c r="TE516" s="8">
        <v>0.06</v>
      </c>
      <c r="TF516" s="8">
        <v>75.569999999999993</v>
      </c>
      <c r="TG516" s="8">
        <v>0.05</v>
      </c>
      <c r="TH516" s="8">
        <v>75.44</v>
      </c>
      <c r="TI516" s="8">
        <v>0.06</v>
      </c>
      <c r="TJ516" s="8">
        <v>75.27</v>
      </c>
      <c r="TK516" s="8">
        <v>0.06</v>
      </c>
      <c r="TL516" s="8">
        <v>74.900000000000006</v>
      </c>
      <c r="TN516" s="8">
        <v>74.97</v>
      </c>
      <c r="TO516" s="8">
        <v>0.05</v>
      </c>
      <c r="TP516" s="8">
        <v>54.17</v>
      </c>
      <c r="TQ516" s="8">
        <v>0.13</v>
      </c>
      <c r="TT516" s="8">
        <v>56.99</v>
      </c>
      <c r="TU516" s="8">
        <v>0.14000000000000001</v>
      </c>
      <c r="TV516" s="8">
        <v>60.17</v>
      </c>
      <c r="TW516" s="8">
        <v>0.13</v>
      </c>
      <c r="TX516" s="8">
        <v>61.77</v>
      </c>
      <c r="TY516" s="8">
        <v>0.11</v>
      </c>
      <c r="WJ516" s="7" t="s">
        <v>3405</v>
      </c>
      <c r="WK516" s="8">
        <v>74.980999999999995</v>
      </c>
      <c r="WL516" s="8">
        <v>1.7000000000000001E-2</v>
      </c>
      <c r="WM516" s="8">
        <v>62.008000000000003</v>
      </c>
      <c r="WN516" s="8">
        <v>2.1000000000000001E-2</v>
      </c>
      <c r="WO516" s="8">
        <v>62.26</v>
      </c>
      <c r="WP516" s="8">
        <v>0.01</v>
      </c>
      <c r="WQ516" s="8">
        <v>54.695</v>
      </c>
      <c r="WR516" s="8">
        <v>1.9E-2</v>
      </c>
      <c r="WS516" s="8">
        <v>54.99</v>
      </c>
      <c r="WT516" s="8">
        <v>1.2999999999999999E-2</v>
      </c>
      <c r="WU516" s="8">
        <v>50.95</v>
      </c>
      <c r="WV516" s="8">
        <v>1.2E-2</v>
      </c>
      <c r="WW516" s="8">
        <v>3478.6</v>
      </c>
      <c r="WX516" s="8">
        <v>2.2999999999999998</v>
      </c>
      <c r="WY516" s="8">
        <v>3386.9</v>
      </c>
      <c r="WZ516" s="8">
        <v>2.2000000000000002</v>
      </c>
      <c r="XA516" s="8">
        <v>0.65</v>
      </c>
      <c r="XB516" s="8">
        <v>4.0000000000000001E-3</v>
      </c>
      <c r="XC516" s="8">
        <v>-9.8000000000000004E-2</v>
      </c>
      <c r="XD516" s="8">
        <v>1E-3</v>
      </c>
      <c r="XE516" s="8">
        <v>0.245</v>
      </c>
      <c r="XF516" s="8">
        <v>4.0000000000000001E-3</v>
      </c>
      <c r="XG516" s="8">
        <v>2.4607999999999999</v>
      </c>
      <c r="XH516" s="8">
        <v>3.2000000000000002E-3</v>
      </c>
      <c r="XI516" s="8">
        <v>29.202000000000002</v>
      </c>
      <c r="XJ516" s="8">
        <v>1E-3</v>
      </c>
      <c r="XK516" s="8">
        <v>2293</v>
      </c>
      <c r="XL516" s="8">
        <v>11</v>
      </c>
      <c r="XM516" s="8">
        <v>2190</v>
      </c>
      <c r="XO516" s="1">
        <v>0.54929718373267977</v>
      </c>
      <c r="XP516" s="2">
        <v>1860.4146315842131</v>
      </c>
      <c r="XQ516" s="4">
        <v>13.029</v>
      </c>
      <c r="XR516" s="4">
        <v>9.8000000000000004E-2</v>
      </c>
      <c r="XS516" s="45">
        <f t="shared" si="386"/>
        <v>1.7386126355236635</v>
      </c>
      <c r="XT516" s="9">
        <f t="shared" si="405"/>
        <v>15792.837675870143</v>
      </c>
      <c r="XU516" s="46">
        <f t="shared" si="406"/>
        <v>258.63115118110238</v>
      </c>
      <c r="XV516" s="9">
        <f t="shared" si="404"/>
        <v>1860.4189428130533</v>
      </c>
      <c r="XW516" s="9">
        <f t="shared" si="407"/>
        <v>8567.3972846666529</v>
      </c>
      <c r="XX516" s="9">
        <f t="shared" si="408"/>
        <v>7225.4403912034904</v>
      </c>
      <c r="XY516" s="15">
        <f t="shared" si="409"/>
        <v>7.7958767706455216E-3</v>
      </c>
      <c r="XZ516" s="9">
        <f t="shared" si="410"/>
        <v>23.890140563476706</v>
      </c>
      <c r="YA516" s="9">
        <f t="shared" si="411"/>
        <v>60.521387364476332</v>
      </c>
      <c r="YB516" s="10">
        <v>13.029060385534157</v>
      </c>
      <c r="YC516" s="10">
        <v>13.215864323034037</v>
      </c>
      <c r="YD516" s="3">
        <v>6.9571392907703438E-3</v>
      </c>
      <c r="YE516" s="9">
        <v>20.748987239289495</v>
      </c>
      <c r="YF516" s="15">
        <v>8.7903901592521188E-3</v>
      </c>
      <c r="YG516" s="9">
        <v>27.614689795538208</v>
      </c>
      <c r="YH516" s="15">
        <v>7.3069124156878995E-3</v>
      </c>
      <c r="YI516" s="9">
        <v>22.897022267993183</v>
      </c>
      <c r="YJ516" s="9">
        <f t="shared" si="412"/>
        <v>64.15274569274041</v>
      </c>
      <c r="YK516" s="9">
        <f t="shared" si="413"/>
        <v>56.309683682445829</v>
      </c>
      <c r="YL516" s="9">
        <f t="shared" si="414"/>
        <v>22.474114708195359</v>
      </c>
      <c r="YM516" s="9"/>
      <c r="YN516" s="9"/>
      <c r="YO516" s="9"/>
      <c r="YP516" s="14"/>
      <c r="YQ516" s="9"/>
      <c r="YR516" s="9"/>
      <c r="YS516" s="10"/>
      <c r="YT516" s="15"/>
      <c r="YU516" s="16"/>
      <c r="YV516" s="16"/>
      <c r="YW516" s="47"/>
      <c r="YX516" s="5"/>
      <c r="YY516" s="5"/>
      <c r="YZ516" s="5"/>
      <c r="ZA516" s="5"/>
      <c r="ZB516" s="5"/>
      <c r="ZC516" s="6"/>
    </row>
    <row r="517" spans="1:679" s="8" customFormat="1" x14ac:dyDescent="0.25">
      <c r="A517" s="8">
        <v>2</v>
      </c>
      <c r="B517" s="8" t="s">
        <v>1141</v>
      </c>
      <c r="C517" s="8" t="s">
        <v>1142</v>
      </c>
      <c r="D517" s="8" t="s">
        <v>1141</v>
      </c>
      <c r="E517" s="8" t="s">
        <v>3314</v>
      </c>
      <c r="F517" s="8" t="s">
        <v>3323</v>
      </c>
      <c r="G517" s="8" t="s">
        <v>3323</v>
      </c>
      <c r="I517" s="8" t="s">
        <v>3310</v>
      </c>
      <c r="J517" s="8" t="s">
        <v>3310</v>
      </c>
      <c r="N517" s="7"/>
      <c r="O517" s="7"/>
      <c r="P517" s="8" t="s">
        <v>3369</v>
      </c>
      <c r="Q517" s="8" t="s">
        <v>668</v>
      </c>
      <c r="R517" s="8" t="s">
        <v>1143</v>
      </c>
      <c r="S517" s="8" t="s">
        <v>119</v>
      </c>
      <c r="T517" s="8" t="s">
        <v>120</v>
      </c>
      <c r="U517" s="8" t="s">
        <v>121</v>
      </c>
      <c r="V517" s="8" t="s">
        <v>3378</v>
      </c>
      <c r="W517" s="8" t="s">
        <v>3382</v>
      </c>
      <c r="X517" s="8" t="s">
        <v>3388</v>
      </c>
      <c r="Y517" s="8" t="s">
        <v>3388</v>
      </c>
      <c r="Z517" s="8" t="s">
        <v>122</v>
      </c>
      <c r="AA517" s="8" t="s">
        <v>123</v>
      </c>
      <c r="AB517" s="8" t="s">
        <v>124</v>
      </c>
      <c r="AC517" s="8" t="s">
        <v>125</v>
      </c>
      <c r="AD517" s="8" t="s">
        <v>126</v>
      </c>
      <c r="AE517" s="8" t="s">
        <v>3393</v>
      </c>
      <c r="AF517" s="8" t="s">
        <v>127</v>
      </c>
      <c r="AG517" s="8">
        <v>75</v>
      </c>
      <c r="AH517" s="8">
        <v>62</v>
      </c>
      <c r="AI517" s="8">
        <v>55</v>
      </c>
      <c r="AJ517" s="8">
        <v>51</v>
      </c>
      <c r="AK517" s="8">
        <v>6.4</v>
      </c>
      <c r="AL517" s="8">
        <v>6.2</v>
      </c>
      <c r="AM517" s="8">
        <v>6.4</v>
      </c>
      <c r="AN517" s="8">
        <v>6.2</v>
      </c>
      <c r="AO517" s="8">
        <v>460.2</v>
      </c>
      <c r="AP517" s="8">
        <v>0</v>
      </c>
      <c r="AQ517" s="8">
        <v>4.0999999999999996</v>
      </c>
      <c r="AR517" s="8">
        <v>0</v>
      </c>
      <c r="AS517" s="8">
        <v>2345</v>
      </c>
      <c r="AT517" s="8">
        <v>33</v>
      </c>
      <c r="AU517" s="8">
        <v>1695</v>
      </c>
      <c r="AV517" s="8">
        <v>110</v>
      </c>
      <c r="AW517" s="8">
        <v>2308</v>
      </c>
      <c r="AX517" s="8">
        <v>143</v>
      </c>
      <c r="AY517" s="8">
        <v>4655</v>
      </c>
      <c r="AZ517" s="8">
        <v>163</v>
      </c>
      <c r="BA517" s="8">
        <v>2.1015801349999998</v>
      </c>
      <c r="BB517" s="8">
        <v>1059</v>
      </c>
      <c r="BC517" s="8">
        <v>2090</v>
      </c>
      <c r="BE517" s="8">
        <v>1.058690745</v>
      </c>
      <c r="CO517" s="8" t="s">
        <v>1144</v>
      </c>
      <c r="CP517" s="8" t="s">
        <v>1145</v>
      </c>
      <c r="CQ517" s="8">
        <v>75.031000000000006</v>
      </c>
      <c r="CR517" s="8">
        <v>0.03</v>
      </c>
      <c r="CS517" s="8">
        <v>61.996000000000002</v>
      </c>
      <c r="CT517" s="8">
        <v>2.1000000000000001E-2</v>
      </c>
      <c r="CU517" s="8">
        <v>54.981999999999999</v>
      </c>
      <c r="CV517" s="8">
        <v>2.1999999999999999E-2</v>
      </c>
      <c r="CW517" s="8">
        <v>51.009</v>
      </c>
      <c r="CX517" s="8">
        <v>0.02</v>
      </c>
      <c r="CY517" s="8">
        <v>74.959999999999994</v>
      </c>
      <c r="CZ517" s="8">
        <v>0.04</v>
      </c>
      <c r="DA517" s="8">
        <v>74.510000000000005</v>
      </c>
      <c r="DB517" s="8">
        <v>0.03</v>
      </c>
      <c r="DC517" s="8">
        <v>74.569999999999993</v>
      </c>
      <c r="DD517" s="8">
        <v>0.03</v>
      </c>
      <c r="DE517" s="8">
        <v>0.25</v>
      </c>
      <c r="DF517" s="8">
        <v>5.0000000000000001E-3</v>
      </c>
      <c r="DG517" s="8">
        <v>2.3738000000000001</v>
      </c>
      <c r="DH517" s="8">
        <v>3.5000000000000001E-3</v>
      </c>
      <c r="DI517" s="8">
        <v>2345</v>
      </c>
      <c r="DJ517" s="8">
        <v>33</v>
      </c>
      <c r="DK517" s="8">
        <v>2308</v>
      </c>
      <c r="DL517" s="8">
        <v>143</v>
      </c>
      <c r="DM517" s="8">
        <v>2.1019999999999999</v>
      </c>
      <c r="DN517" s="8">
        <v>7.3999999999999996E-2</v>
      </c>
      <c r="DU517" s="8">
        <v>460.2</v>
      </c>
      <c r="DV517" s="8">
        <v>1.9</v>
      </c>
      <c r="DW517" s="8">
        <v>461</v>
      </c>
      <c r="DX517" s="8">
        <v>2</v>
      </c>
      <c r="DY517" s="8">
        <v>459.8</v>
      </c>
      <c r="DZ517" s="8">
        <v>1.9</v>
      </c>
      <c r="EA517" s="8">
        <v>4.0999999999999996</v>
      </c>
      <c r="EB517" s="8">
        <v>0</v>
      </c>
      <c r="EC517" s="8">
        <v>3.6</v>
      </c>
      <c r="ED517" s="8">
        <v>0</v>
      </c>
      <c r="EE517" s="8">
        <v>3.8</v>
      </c>
      <c r="EF517" s="8">
        <v>0</v>
      </c>
      <c r="EG517" s="8">
        <v>1855.7</v>
      </c>
      <c r="EH517" s="8">
        <v>14.3</v>
      </c>
      <c r="EI517" s="8">
        <v>1099.9000000000001</v>
      </c>
      <c r="EJ517" s="8">
        <v>16</v>
      </c>
      <c r="EK517" s="8">
        <v>358.7</v>
      </c>
      <c r="EL517" s="8">
        <v>9.3000000000000007</v>
      </c>
      <c r="EM517" s="8">
        <v>460</v>
      </c>
      <c r="EO517" s="8">
        <v>459</v>
      </c>
      <c r="EQ517" s="8">
        <v>459</v>
      </c>
      <c r="ES517" s="8">
        <v>3.6</v>
      </c>
      <c r="EU517" s="8">
        <v>3.6</v>
      </c>
      <c r="EW517" s="8">
        <v>3.6</v>
      </c>
      <c r="EY517" s="8">
        <v>0.62</v>
      </c>
      <c r="FW517" s="8">
        <v>0.4</v>
      </c>
      <c r="FY517" s="8">
        <v>0</v>
      </c>
      <c r="GA517" s="8">
        <v>0</v>
      </c>
      <c r="GC517" s="8">
        <v>85</v>
      </c>
      <c r="GE517" s="8">
        <v>2175</v>
      </c>
      <c r="GT517" s="8">
        <v>97.06</v>
      </c>
      <c r="GU517" s="8">
        <v>0.03</v>
      </c>
      <c r="GV517" s="8">
        <v>57.24</v>
      </c>
      <c r="GW517" s="8">
        <v>0.09</v>
      </c>
      <c r="GX517" s="8">
        <v>57.33</v>
      </c>
      <c r="GY517" s="8">
        <v>0.02</v>
      </c>
      <c r="GZ517" s="8">
        <v>0.08</v>
      </c>
      <c r="HA517" s="8">
        <v>0.08</v>
      </c>
      <c r="HB517" s="8">
        <v>95.82</v>
      </c>
      <c r="HC517" s="8">
        <v>0.03</v>
      </c>
      <c r="HD517" s="8">
        <v>59.41</v>
      </c>
      <c r="HE517" s="8">
        <v>0.02</v>
      </c>
      <c r="HF517" s="8">
        <v>56.64</v>
      </c>
      <c r="HG517" s="8">
        <v>0.02</v>
      </c>
      <c r="HH517" s="8">
        <v>-2.77</v>
      </c>
      <c r="HI517" s="8">
        <v>0.01</v>
      </c>
      <c r="HL517" s="8">
        <v>72.19</v>
      </c>
      <c r="HM517" s="8">
        <v>0.03</v>
      </c>
      <c r="HR517" s="8">
        <v>96.55</v>
      </c>
      <c r="HS517" s="8">
        <v>0.03</v>
      </c>
      <c r="HT517" s="8">
        <v>72.48</v>
      </c>
      <c r="HU517" s="8">
        <v>0.03</v>
      </c>
      <c r="HV517" s="8">
        <v>57.03</v>
      </c>
      <c r="HW517" s="8">
        <v>0.01</v>
      </c>
      <c r="HX517" s="8">
        <v>15.44</v>
      </c>
      <c r="HY517" s="8">
        <v>0.03</v>
      </c>
      <c r="HZ517" s="8">
        <v>95.69</v>
      </c>
      <c r="IA517" s="8">
        <v>0.05</v>
      </c>
      <c r="IB517" s="8">
        <v>60.97</v>
      </c>
      <c r="IC517" s="8">
        <v>0.04</v>
      </c>
      <c r="ID517" s="8">
        <v>56.55</v>
      </c>
      <c r="IE517" s="8">
        <v>0.02</v>
      </c>
      <c r="IF517" s="8">
        <v>4.42</v>
      </c>
      <c r="IG517" s="8">
        <v>0.04</v>
      </c>
      <c r="KB517" s="8">
        <v>96.99</v>
      </c>
      <c r="KC517" s="8">
        <v>0.03</v>
      </c>
      <c r="KD517" s="8">
        <v>59.8</v>
      </c>
      <c r="KE517" s="8">
        <v>0.02</v>
      </c>
      <c r="KF517" s="8">
        <v>57.28</v>
      </c>
      <c r="KG517" s="8">
        <v>0.02</v>
      </c>
      <c r="KH517" s="8">
        <v>2.5299999999999998</v>
      </c>
      <c r="KI517" s="8">
        <v>0.02</v>
      </c>
      <c r="KJ517" s="8">
        <v>97.58</v>
      </c>
      <c r="KK517" s="8">
        <v>0.03</v>
      </c>
      <c r="KL517" s="8">
        <v>57.61</v>
      </c>
      <c r="KM517" s="8">
        <v>0.02</v>
      </c>
      <c r="KN517" s="8">
        <v>0.75</v>
      </c>
      <c r="KO517" s="8">
        <v>7.0000000000000007E-2</v>
      </c>
      <c r="KR517" s="8">
        <v>73.83</v>
      </c>
      <c r="KS517" s="8">
        <v>0.03</v>
      </c>
      <c r="KX517" s="8">
        <v>96.78</v>
      </c>
      <c r="KY517" s="8">
        <v>0.03</v>
      </c>
      <c r="KZ517" s="8">
        <v>57.16</v>
      </c>
      <c r="LA517" s="8">
        <v>0.02</v>
      </c>
      <c r="LB517" s="8">
        <v>15.06</v>
      </c>
      <c r="LC517" s="8">
        <v>0.03</v>
      </c>
      <c r="LD517" s="8">
        <v>96.65</v>
      </c>
      <c r="LE517" s="8">
        <v>0.03</v>
      </c>
      <c r="LF517" s="8">
        <v>60.43</v>
      </c>
      <c r="LG517" s="8">
        <v>0.03</v>
      </c>
      <c r="LH517" s="8">
        <v>57.09</v>
      </c>
      <c r="LI517" s="8">
        <v>0.01</v>
      </c>
      <c r="LJ517" s="8">
        <v>3.34</v>
      </c>
      <c r="LK517" s="8">
        <v>0.03</v>
      </c>
      <c r="LL517" s="8">
        <v>58.95</v>
      </c>
      <c r="LM517" s="8">
        <v>0.06</v>
      </c>
      <c r="MP517" s="8">
        <v>57.16</v>
      </c>
      <c r="MQ517" s="8">
        <v>0.04</v>
      </c>
      <c r="MR517" s="8">
        <v>59.14</v>
      </c>
      <c r="MS517" s="8">
        <v>0.03</v>
      </c>
      <c r="MT517" s="8">
        <v>58.95</v>
      </c>
      <c r="MU517" s="8">
        <v>0.06</v>
      </c>
      <c r="MV517" s="8">
        <v>59.53</v>
      </c>
      <c r="MW517" s="8">
        <v>0.05</v>
      </c>
      <c r="MX517" s="8">
        <v>74.5</v>
      </c>
      <c r="MY517" s="8">
        <v>0.03</v>
      </c>
      <c r="MZ517" s="8">
        <v>74.31</v>
      </c>
      <c r="NA517" s="8">
        <v>0.03</v>
      </c>
      <c r="NB517" s="8">
        <v>74.14</v>
      </c>
      <c r="NC517" s="8">
        <v>0.03</v>
      </c>
      <c r="ND517" s="8">
        <v>74.78</v>
      </c>
      <c r="NE517" s="8">
        <v>0.03</v>
      </c>
      <c r="NF517" s="8">
        <v>74.8</v>
      </c>
      <c r="NG517" s="8">
        <v>0.02</v>
      </c>
      <c r="NJ517" s="8">
        <v>56.94</v>
      </c>
      <c r="NK517" s="8">
        <v>0.04</v>
      </c>
      <c r="NL517" s="8">
        <v>72.62</v>
      </c>
      <c r="NM517" s="8">
        <v>0.02</v>
      </c>
      <c r="NN517" s="8">
        <v>72.89</v>
      </c>
      <c r="NO517" s="8">
        <v>0.02</v>
      </c>
      <c r="NP517" s="8">
        <v>60.99</v>
      </c>
      <c r="NQ517" s="8">
        <v>0.03</v>
      </c>
      <c r="NR517" s="8">
        <v>60.51</v>
      </c>
      <c r="NS517" s="8">
        <v>0.02</v>
      </c>
      <c r="NT517" s="8">
        <v>57.1</v>
      </c>
      <c r="NU517" s="8">
        <v>0.03</v>
      </c>
      <c r="NV517" s="8">
        <v>74.44</v>
      </c>
      <c r="NW517" s="8">
        <v>0.03</v>
      </c>
      <c r="NX517" s="8">
        <v>73.39</v>
      </c>
      <c r="NY517" s="8">
        <v>0.03</v>
      </c>
      <c r="NZ517" s="8">
        <v>61.72</v>
      </c>
      <c r="OA517" s="8">
        <v>0.02</v>
      </c>
      <c r="OB517" s="8">
        <v>72.19</v>
      </c>
      <c r="OC517" s="8">
        <v>0.03</v>
      </c>
      <c r="OD517" s="8">
        <v>73.83</v>
      </c>
      <c r="OE517" s="8">
        <v>0.03</v>
      </c>
      <c r="OF517" s="8">
        <v>55.41</v>
      </c>
      <c r="OG517" s="8">
        <v>0.12</v>
      </c>
      <c r="OH517" s="8">
        <v>58.23</v>
      </c>
      <c r="OI517" s="8">
        <v>0.06</v>
      </c>
      <c r="OJ517" s="8">
        <v>60.26</v>
      </c>
      <c r="OK517" s="8">
        <v>0.02</v>
      </c>
      <c r="OL517" s="8">
        <v>57.98</v>
      </c>
      <c r="OM517" s="8">
        <v>0.06</v>
      </c>
      <c r="ON517" s="8">
        <v>59.06</v>
      </c>
      <c r="OO517" s="8">
        <v>0.1</v>
      </c>
      <c r="OP517" s="8">
        <v>59.14</v>
      </c>
      <c r="OQ517" s="8">
        <v>0.03</v>
      </c>
      <c r="OR517" s="8">
        <v>59.53</v>
      </c>
      <c r="OS517" s="8">
        <v>0.05</v>
      </c>
      <c r="PJ517" s="8">
        <v>57.24</v>
      </c>
      <c r="PK517" s="8">
        <v>0.09</v>
      </c>
      <c r="PL517" s="8">
        <v>56.85</v>
      </c>
      <c r="PM517" s="8">
        <v>0.08</v>
      </c>
      <c r="PN517" s="8">
        <v>57.16</v>
      </c>
      <c r="PO517" s="8">
        <v>0.04</v>
      </c>
      <c r="PP517" s="8">
        <v>58.95</v>
      </c>
      <c r="PQ517" s="8">
        <v>0.06</v>
      </c>
      <c r="QH517" s="8">
        <v>72.22</v>
      </c>
      <c r="QI517" s="8">
        <v>0.03</v>
      </c>
      <c r="QV517" s="8">
        <v>59.57</v>
      </c>
      <c r="QW517" s="8">
        <v>0.01</v>
      </c>
      <c r="QX517" s="8">
        <v>56.32</v>
      </c>
      <c r="QY517" s="8">
        <v>0.1</v>
      </c>
      <c r="QZ517" s="8">
        <v>55.7</v>
      </c>
      <c r="RA517" s="8">
        <v>7.0000000000000007E-2</v>
      </c>
      <c r="RB517" s="8">
        <v>75.41</v>
      </c>
      <c r="RC517" s="8">
        <v>0.03</v>
      </c>
      <c r="RD517" s="8">
        <v>73.19</v>
      </c>
      <c r="RE517" s="8">
        <v>0.04</v>
      </c>
      <c r="RF517" s="8">
        <v>74.84</v>
      </c>
      <c r="RG517" s="8">
        <v>0.04</v>
      </c>
      <c r="RH517" s="8">
        <v>74.209999999999994</v>
      </c>
      <c r="RI517" s="8">
        <v>0.05</v>
      </c>
      <c r="RJ517" s="8">
        <v>75.81</v>
      </c>
      <c r="RK517" s="8">
        <v>0.03</v>
      </c>
      <c r="RL517" s="8">
        <v>75.81</v>
      </c>
      <c r="RM517" s="8">
        <v>0.03</v>
      </c>
      <c r="RN517" s="8">
        <v>75.459999999999994</v>
      </c>
      <c r="RO517" s="8">
        <v>0.04</v>
      </c>
      <c r="RP517" s="8">
        <v>67.61</v>
      </c>
      <c r="RQ517" s="8">
        <v>0.11</v>
      </c>
      <c r="RR517" s="8">
        <v>72.53</v>
      </c>
      <c r="RS517" s="8">
        <v>0.05</v>
      </c>
      <c r="RT517" s="8">
        <v>71.95</v>
      </c>
      <c r="RU517" s="8">
        <v>0.04</v>
      </c>
      <c r="RV517" s="8">
        <v>69.5</v>
      </c>
      <c r="RW517" s="8">
        <v>0.15</v>
      </c>
      <c r="RX517" s="8">
        <v>71.23</v>
      </c>
      <c r="RY517" s="8">
        <v>0.08</v>
      </c>
      <c r="RZ517" s="8">
        <v>71.989999999999995</v>
      </c>
      <c r="SA517" s="8">
        <v>0.05</v>
      </c>
      <c r="SB517" s="8">
        <v>72.55</v>
      </c>
      <c r="SC517" s="8">
        <v>0.04</v>
      </c>
      <c r="SD517" s="8">
        <v>73.22</v>
      </c>
      <c r="SE517" s="8">
        <v>0.04</v>
      </c>
      <c r="SF517" s="8">
        <v>73.22</v>
      </c>
      <c r="SG517" s="8">
        <v>0.05</v>
      </c>
      <c r="SH517" s="8">
        <v>72.900000000000006</v>
      </c>
      <c r="SI517" s="8">
        <v>0.05</v>
      </c>
      <c r="SJ517" s="8">
        <v>72.48</v>
      </c>
      <c r="SK517" s="8">
        <v>0.04</v>
      </c>
      <c r="SL517" s="8">
        <v>74.2</v>
      </c>
      <c r="SM517" s="8">
        <v>0.04</v>
      </c>
      <c r="SN517" s="8">
        <v>74.66</v>
      </c>
      <c r="SO517" s="8">
        <v>0.04</v>
      </c>
      <c r="SP517" s="8">
        <v>74.739999999999995</v>
      </c>
      <c r="SQ517" s="8">
        <v>0.03</v>
      </c>
      <c r="SR517" s="8">
        <v>74.53</v>
      </c>
      <c r="SS517" s="8">
        <v>0.06</v>
      </c>
      <c r="ST517" s="8">
        <v>74.92</v>
      </c>
      <c r="SU517" s="8">
        <v>0.04</v>
      </c>
      <c r="SV517" s="8">
        <v>74.760000000000005</v>
      </c>
      <c r="SW517" s="8">
        <v>0.03</v>
      </c>
      <c r="SX517" s="8">
        <v>70.2</v>
      </c>
      <c r="SY517" s="8">
        <v>0.18</v>
      </c>
      <c r="SZ517" s="8">
        <v>69.08</v>
      </c>
      <c r="TA517" s="8">
        <v>0.09</v>
      </c>
      <c r="TD517" s="8">
        <v>73.5</v>
      </c>
      <c r="TE517" s="8">
        <v>0.06</v>
      </c>
      <c r="TF517" s="8">
        <v>75.78</v>
      </c>
      <c r="TG517" s="8">
        <v>0.03</v>
      </c>
      <c r="TH517" s="8">
        <v>75.599999999999994</v>
      </c>
      <c r="TI517" s="8">
        <v>0.04</v>
      </c>
      <c r="TJ517" s="8">
        <v>75.010000000000005</v>
      </c>
      <c r="TK517" s="8">
        <v>0.04</v>
      </c>
      <c r="TL517" s="8">
        <v>73.540000000000006</v>
      </c>
      <c r="TN517" s="8">
        <v>75.040000000000006</v>
      </c>
      <c r="TO517" s="8">
        <v>0.03</v>
      </c>
      <c r="TP517" s="8">
        <v>68.09</v>
      </c>
      <c r="TQ517" s="8">
        <v>0.08</v>
      </c>
      <c r="TT517" s="8">
        <v>70.42</v>
      </c>
      <c r="TU517" s="8">
        <v>0.1</v>
      </c>
      <c r="TV517" s="8">
        <v>71.92</v>
      </c>
      <c r="TW517" s="8">
        <v>0.05</v>
      </c>
      <c r="TX517" s="8">
        <v>74.459999999999994</v>
      </c>
      <c r="TY517" s="8">
        <v>0.04</v>
      </c>
      <c r="WJ517" s="7" t="s">
        <v>3405</v>
      </c>
      <c r="WK517" s="8">
        <v>75.031000000000006</v>
      </c>
      <c r="WL517" s="8">
        <v>0.03</v>
      </c>
      <c r="WM517" s="8">
        <v>61.996000000000002</v>
      </c>
      <c r="WN517" s="8">
        <v>2.1000000000000001E-2</v>
      </c>
      <c r="WO517" s="8">
        <v>74.406000000000006</v>
      </c>
      <c r="WP517" s="8">
        <v>2.5999999999999999E-2</v>
      </c>
      <c r="WQ517" s="8">
        <v>61.597999999999999</v>
      </c>
      <c r="WR517" s="8">
        <v>1.9E-2</v>
      </c>
      <c r="WS517" s="8">
        <v>54.981999999999999</v>
      </c>
      <c r="WT517" s="8">
        <v>2.1999999999999999E-2</v>
      </c>
      <c r="WU517" s="8">
        <v>51.009</v>
      </c>
      <c r="WV517" s="8">
        <v>0.02</v>
      </c>
      <c r="WW517" s="8">
        <v>3450.3</v>
      </c>
      <c r="WX517" s="8">
        <v>2.5</v>
      </c>
      <c r="WY517" s="8">
        <v>3287.4</v>
      </c>
      <c r="WZ517" s="8">
        <v>2.4</v>
      </c>
      <c r="XA517" s="8">
        <v>0.85599999999999998</v>
      </c>
      <c r="XB517" s="8">
        <v>4.0000000000000001E-3</v>
      </c>
      <c r="XC517" s="8">
        <v>-0.34499999999999997</v>
      </c>
      <c r="XD517" s="8">
        <v>3.0000000000000001E-3</v>
      </c>
      <c r="XE517" s="8">
        <v>0.25</v>
      </c>
      <c r="XF517" s="8">
        <v>5.0000000000000001E-3</v>
      </c>
      <c r="XG517" s="8">
        <v>2.3738000000000001</v>
      </c>
      <c r="XH517" s="8">
        <v>3.5000000000000001E-3</v>
      </c>
      <c r="XI517" s="8">
        <v>29.2</v>
      </c>
      <c r="XJ517" s="8">
        <v>1E-3</v>
      </c>
      <c r="XK517" s="8">
        <v>2215</v>
      </c>
      <c r="XL517" s="8">
        <v>11</v>
      </c>
      <c r="XM517" s="8">
        <v>2090</v>
      </c>
      <c r="XO517" s="11">
        <v>0</v>
      </c>
      <c r="XP517" s="2">
        <v>0</v>
      </c>
      <c r="XQ517" s="4">
        <v>13.029</v>
      </c>
      <c r="XR517" s="4">
        <v>0.34499999999999997</v>
      </c>
      <c r="XS517" s="45">
        <f t="shared" si="386"/>
        <v>1.6352788922916781</v>
      </c>
      <c r="XT517" s="9">
        <f t="shared" si="405"/>
        <v>15295.817223867969</v>
      </c>
      <c r="XU517" s="46">
        <f t="shared" si="406"/>
        <v>330.59129801574801</v>
      </c>
      <c r="XV517" s="9">
        <f t="shared" si="404"/>
        <v>0</v>
      </c>
      <c r="XW517" s="9">
        <f t="shared" si="407"/>
        <v>0</v>
      </c>
      <c r="XX517" s="9">
        <f t="shared" si="408"/>
        <v>15295.817223867969</v>
      </c>
      <c r="XY517" s="15">
        <f t="shared" si="409"/>
        <v>8.7706638231243028E-3</v>
      </c>
      <c r="XZ517" s="9">
        <f t="shared" si="410"/>
        <v>27.605298141061787</v>
      </c>
      <c r="YA517" s="9">
        <f t="shared" si="411"/>
        <v>72.770721107708326</v>
      </c>
      <c r="YB517" s="10">
        <v>13.029116169812083</v>
      </c>
      <c r="YC517" s="10">
        <v>13.534288293989551</v>
      </c>
      <c r="YD517" s="3">
        <v>6.9903558460052452E-3</v>
      </c>
      <c r="YE517" s="9">
        <v>20.783096175447092</v>
      </c>
      <c r="YF517" s="15">
        <v>8.7706638231243028E-3</v>
      </c>
      <c r="YG517" s="9">
        <v>27.605298141061787</v>
      </c>
      <c r="YH517" s="15">
        <v>8.6569783832333453E-3</v>
      </c>
      <c r="YI517" s="9">
        <v>27.32848828792137</v>
      </c>
      <c r="YJ517" s="9">
        <f t="shared" si="412"/>
        <v>75.031000000000006</v>
      </c>
      <c r="YK517" s="9">
        <f t="shared" si="413"/>
        <v>61.996009303156349</v>
      </c>
      <c r="YL517" s="9">
        <f t="shared" si="414"/>
        <v>26.929735834905987</v>
      </c>
      <c r="YM517" s="9"/>
      <c r="YN517" s="9"/>
      <c r="YO517" s="9"/>
      <c r="YP517" s="14"/>
      <c r="YQ517" s="9"/>
      <c r="YR517" s="9"/>
      <c r="YS517" s="10"/>
      <c r="YT517" s="15"/>
      <c r="YU517" s="16"/>
      <c r="YV517" s="16"/>
      <c r="YW517" s="47"/>
      <c r="YX517" s="5"/>
      <c r="YY517" s="5"/>
      <c r="YZ517" s="5"/>
      <c r="ZA517" s="5"/>
      <c r="ZB517" s="5"/>
      <c r="ZC517" s="6"/>
    </row>
    <row r="518" spans="1:679" s="8" customFormat="1" x14ac:dyDescent="0.25">
      <c r="A518" s="8">
        <v>2</v>
      </c>
      <c r="B518" s="8" t="s">
        <v>288</v>
      </c>
      <c r="C518" s="8" t="s">
        <v>289</v>
      </c>
      <c r="D518" s="8" t="s">
        <v>288</v>
      </c>
      <c r="E518" s="8" t="s">
        <v>3314</v>
      </c>
      <c r="F518" s="8" t="s">
        <v>3316</v>
      </c>
      <c r="G518" s="8" t="s">
        <v>3316</v>
      </c>
      <c r="H518" s="8" t="s">
        <v>3333</v>
      </c>
      <c r="I518" s="8" t="s">
        <v>3310</v>
      </c>
      <c r="J518" s="8" t="s">
        <v>3310</v>
      </c>
      <c r="K518" s="8">
        <v>1060</v>
      </c>
      <c r="L518" s="8">
        <v>5.75</v>
      </c>
      <c r="N518" s="7">
        <v>30</v>
      </c>
      <c r="O518" s="7">
        <v>0</v>
      </c>
      <c r="P518" s="8" t="s">
        <v>3369</v>
      </c>
      <c r="Q518" s="8" t="s">
        <v>290</v>
      </c>
      <c r="R518" s="8" t="s">
        <v>291</v>
      </c>
      <c r="S518" s="8" t="s">
        <v>119</v>
      </c>
      <c r="T518" s="8" t="s">
        <v>292</v>
      </c>
      <c r="U518" s="8" t="s">
        <v>135</v>
      </c>
      <c r="V518" s="8" t="s">
        <v>3378</v>
      </c>
      <c r="W518" s="8" t="s">
        <v>3382</v>
      </c>
      <c r="X518" s="8" t="s">
        <v>3388</v>
      </c>
      <c r="Y518" s="8" t="s">
        <v>3388</v>
      </c>
      <c r="Z518" s="8" t="s">
        <v>122</v>
      </c>
      <c r="AA518" s="8" t="s">
        <v>123</v>
      </c>
      <c r="AB518" s="8" t="s">
        <v>124</v>
      </c>
      <c r="AC518" s="8" t="s">
        <v>142</v>
      </c>
      <c r="AD518" s="8" t="s">
        <v>126</v>
      </c>
      <c r="AE518" s="8" t="s">
        <v>3393</v>
      </c>
      <c r="AF518" s="8" t="s">
        <v>127</v>
      </c>
      <c r="AG518" s="8">
        <v>75</v>
      </c>
      <c r="AH518" s="8">
        <v>62</v>
      </c>
      <c r="AI518" s="8">
        <v>95</v>
      </c>
      <c r="AJ518" s="8">
        <v>75</v>
      </c>
      <c r="AK518" s="8">
        <v>5.44</v>
      </c>
      <c r="AL518" s="8">
        <v>5.27</v>
      </c>
      <c r="AM518" s="8">
        <v>6.4</v>
      </c>
      <c r="AN518" s="8">
        <v>6.2</v>
      </c>
      <c r="AO518" s="8">
        <v>460.1</v>
      </c>
      <c r="AP518" s="8">
        <v>1.4</v>
      </c>
      <c r="AQ518" s="8">
        <v>16.399999999999999</v>
      </c>
      <c r="AR518" s="8">
        <v>0</v>
      </c>
      <c r="AS518" s="8">
        <v>57252</v>
      </c>
      <c r="AT518" s="8">
        <v>93</v>
      </c>
      <c r="AU518" s="8">
        <v>56857</v>
      </c>
      <c r="AV518" s="8">
        <v>432</v>
      </c>
      <c r="AW518" s="8">
        <v>191</v>
      </c>
      <c r="AX518" s="8">
        <v>114</v>
      </c>
      <c r="AY518" s="8">
        <v>57409</v>
      </c>
      <c r="AZ518" s="8">
        <v>123</v>
      </c>
      <c r="BA518" s="8">
        <v>5.9196741599999996</v>
      </c>
      <c r="BB518" s="8">
        <v>1062</v>
      </c>
      <c r="BE518" s="8">
        <v>5.9034852549999997</v>
      </c>
      <c r="CO518" s="8" t="s">
        <v>293</v>
      </c>
      <c r="CP518" s="8" t="s">
        <v>294</v>
      </c>
      <c r="CQ518" s="8">
        <v>75.034000000000006</v>
      </c>
      <c r="CR518" s="8">
        <v>1.0999999999999999E-2</v>
      </c>
      <c r="CS518" s="8">
        <v>61.99</v>
      </c>
      <c r="CT518" s="8">
        <v>0.02</v>
      </c>
      <c r="CU518" s="8">
        <v>94.978999999999999</v>
      </c>
      <c r="CV518" s="8">
        <v>3.9E-2</v>
      </c>
      <c r="CW518" s="8">
        <v>75.001999999999995</v>
      </c>
      <c r="CX518" s="8">
        <v>3.1E-2</v>
      </c>
      <c r="CY518" s="8">
        <v>75.040000000000006</v>
      </c>
      <c r="CZ518" s="8">
        <v>0.11</v>
      </c>
      <c r="DA518" s="8">
        <v>59.89</v>
      </c>
      <c r="DB518" s="8">
        <v>0.02</v>
      </c>
      <c r="DC518" s="8">
        <v>62.36</v>
      </c>
      <c r="DD518" s="8">
        <v>0.02</v>
      </c>
      <c r="DE518" s="8">
        <v>0.26100000000000001</v>
      </c>
      <c r="DF518" s="8">
        <v>4.0000000000000001E-3</v>
      </c>
      <c r="DG518" s="8">
        <v>2.4376000000000002</v>
      </c>
      <c r="DH518" s="8">
        <v>3.3999999999999998E-3</v>
      </c>
      <c r="DI518" s="8">
        <v>57252</v>
      </c>
      <c r="DJ518" s="8">
        <v>93</v>
      </c>
      <c r="DK518" s="8">
        <v>191</v>
      </c>
      <c r="DL518" s="8">
        <v>114</v>
      </c>
      <c r="DM518" s="8">
        <v>5.92</v>
      </c>
      <c r="DN518" s="8">
        <v>1.7000000000000001E-2</v>
      </c>
      <c r="DU518" s="8">
        <v>460.1</v>
      </c>
      <c r="DV518" s="8">
        <v>2.6</v>
      </c>
      <c r="DW518" s="8">
        <v>461.5</v>
      </c>
      <c r="DX518" s="8">
        <v>2.6</v>
      </c>
      <c r="DY518" s="8">
        <v>459.9</v>
      </c>
      <c r="DZ518" s="8">
        <v>2.5</v>
      </c>
      <c r="EA518" s="8">
        <v>16.399999999999999</v>
      </c>
      <c r="EB518" s="8">
        <v>0</v>
      </c>
      <c r="EC518" s="8">
        <v>14.2</v>
      </c>
      <c r="ED518" s="8">
        <v>0</v>
      </c>
      <c r="EE518" s="8">
        <v>14.2</v>
      </c>
      <c r="EF518" s="8">
        <v>0</v>
      </c>
      <c r="EG518" s="8">
        <v>7510.3</v>
      </c>
      <c r="EH518" s="8">
        <v>49.6</v>
      </c>
      <c r="EI518" s="8">
        <v>3284.3</v>
      </c>
      <c r="EJ518" s="8">
        <v>60.4</v>
      </c>
      <c r="EK518" s="8">
        <v>2188.1999999999998</v>
      </c>
      <c r="EL518" s="8">
        <v>38.700000000000003</v>
      </c>
      <c r="EM518" s="8">
        <v>460</v>
      </c>
      <c r="EO518" s="8">
        <v>460</v>
      </c>
      <c r="EQ518" s="8">
        <v>460</v>
      </c>
      <c r="ES518" s="8">
        <v>3.7</v>
      </c>
      <c r="EU518" s="8">
        <v>3.7</v>
      </c>
      <c r="EW518" s="8">
        <v>3.6</v>
      </c>
      <c r="EY518" s="8">
        <v>0.65</v>
      </c>
      <c r="EZ518" s="8">
        <v>460</v>
      </c>
      <c r="FB518" s="8">
        <v>460</v>
      </c>
      <c r="FD518" s="8">
        <v>460</v>
      </c>
      <c r="FF518" s="8">
        <v>5.4</v>
      </c>
      <c r="FH518" s="8">
        <v>5.2</v>
      </c>
      <c r="FJ518" s="8">
        <v>4.7</v>
      </c>
      <c r="FL518" s="8">
        <v>3470</v>
      </c>
      <c r="FN518" s="8">
        <v>0.85</v>
      </c>
      <c r="FO518" s="8">
        <v>460</v>
      </c>
      <c r="FP518" s="8">
        <v>460</v>
      </c>
      <c r="FQ518" s="8">
        <v>460</v>
      </c>
      <c r="FR518" s="8">
        <v>5.3</v>
      </c>
      <c r="FS518" s="8">
        <v>5</v>
      </c>
      <c r="FT518" s="8">
        <v>4.5999999999999996</v>
      </c>
      <c r="FU518" s="8">
        <v>3270</v>
      </c>
      <c r="FV518" s="8">
        <v>0.83</v>
      </c>
      <c r="FW518" s="8">
        <v>459.1</v>
      </c>
      <c r="FY518" s="8">
        <v>1.6</v>
      </c>
      <c r="GA518" s="8">
        <v>673.9</v>
      </c>
      <c r="GC518" s="8">
        <v>85</v>
      </c>
      <c r="GE518" s="8">
        <v>9698.9</v>
      </c>
      <c r="GT518" s="8">
        <v>237.05</v>
      </c>
      <c r="GU518" s="8">
        <v>0.2</v>
      </c>
      <c r="GV518" s="8">
        <v>112.53</v>
      </c>
      <c r="GW518" s="8">
        <v>0.06</v>
      </c>
      <c r="GX518" s="8">
        <v>113.2</v>
      </c>
      <c r="GY518" s="8">
        <v>0.06</v>
      </c>
      <c r="GZ518" s="8">
        <v>0.67</v>
      </c>
      <c r="HA518" s="8">
        <v>0.04</v>
      </c>
      <c r="HB518" s="8">
        <v>271.60000000000002</v>
      </c>
      <c r="HC518" s="8">
        <v>0.19</v>
      </c>
      <c r="HD518" s="8">
        <v>200.92</v>
      </c>
      <c r="HE518" s="8">
        <v>0.21</v>
      </c>
      <c r="HF518" s="8">
        <v>123.18</v>
      </c>
      <c r="HG518" s="8">
        <v>0.05</v>
      </c>
      <c r="HH518" s="8">
        <v>-77.75</v>
      </c>
      <c r="HI518" s="8">
        <v>0.18</v>
      </c>
      <c r="HJ518" s="8">
        <v>225.7</v>
      </c>
      <c r="HK518" s="8">
        <v>0.05</v>
      </c>
      <c r="HL518" s="8">
        <v>108.77</v>
      </c>
      <c r="HM518" s="8">
        <v>0.06</v>
      </c>
      <c r="HN518" s="8">
        <v>109.7</v>
      </c>
      <c r="HO518" s="8">
        <v>0.05</v>
      </c>
      <c r="HP518" s="8">
        <v>0.926666667</v>
      </c>
      <c r="HQ518" s="8">
        <v>0.05</v>
      </c>
      <c r="HR518" s="8">
        <v>74.239999999999995</v>
      </c>
      <c r="HS518" s="8">
        <v>0.04</v>
      </c>
      <c r="HT518" s="8">
        <v>68.900000000000006</v>
      </c>
      <c r="HU518" s="8">
        <v>7.0000000000000007E-2</v>
      </c>
      <c r="HV518" s="8">
        <v>43.62</v>
      </c>
      <c r="HW518" s="8">
        <v>0.03</v>
      </c>
      <c r="HX518" s="8">
        <v>25.28</v>
      </c>
      <c r="HY518" s="8">
        <v>0.05</v>
      </c>
      <c r="HZ518" s="8">
        <v>73.63</v>
      </c>
      <c r="IA518" s="8">
        <v>0.04</v>
      </c>
      <c r="IB518" s="8">
        <v>72.14</v>
      </c>
      <c r="IC518" s="8">
        <v>7.0000000000000007E-2</v>
      </c>
      <c r="ID518" s="8">
        <v>43.22</v>
      </c>
      <c r="IE518" s="8">
        <v>0.03</v>
      </c>
      <c r="IF518" s="8">
        <v>28.92</v>
      </c>
      <c r="IG518" s="8">
        <v>0.05</v>
      </c>
      <c r="KB518" s="8">
        <v>275.16000000000003</v>
      </c>
      <c r="KC518" s="8">
        <v>0.2</v>
      </c>
      <c r="KD518" s="8">
        <v>182.28</v>
      </c>
      <c r="KE518" s="8">
        <v>0.09</v>
      </c>
      <c r="KF518" s="8">
        <v>124.15</v>
      </c>
      <c r="KG518" s="8">
        <v>0.05</v>
      </c>
      <c r="KH518" s="8">
        <v>58.12</v>
      </c>
      <c r="KI518" s="8">
        <v>0.09</v>
      </c>
      <c r="KJ518" s="8">
        <v>250.74</v>
      </c>
      <c r="KK518" s="8">
        <v>0.26</v>
      </c>
      <c r="KL518" s="8">
        <v>117.27</v>
      </c>
      <c r="KM518" s="8">
        <v>0.08</v>
      </c>
      <c r="KN518" s="8">
        <v>2.31</v>
      </c>
      <c r="KO518" s="8">
        <v>7.0000000000000007E-2</v>
      </c>
      <c r="KP518" s="8">
        <v>236.8</v>
      </c>
      <c r="KQ518" s="8">
        <v>0.05</v>
      </c>
      <c r="KR518" s="8">
        <v>108.67</v>
      </c>
      <c r="KS518" s="8">
        <v>0.06</v>
      </c>
      <c r="KT518" s="8">
        <v>113.73</v>
      </c>
      <c r="KU518" s="8">
        <v>0.05</v>
      </c>
      <c r="KV518" s="8">
        <v>5.0266666669999998</v>
      </c>
      <c r="KW518" s="8">
        <v>0.05</v>
      </c>
      <c r="KX518" s="8">
        <v>81.39</v>
      </c>
      <c r="KY518" s="8">
        <v>7.0000000000000007E-2</v>
      </c>
      <c r="KZ518" s="8">
        <v>48.18</v>
      </c>
      <c r="LA518" s="8">
        <v>0.04</v>
      </c>
      <c r="LB518" s="8">
        <v>3.18</v>
      </c>
      <c r="LC518" s="8">
        <v>0.28000000000000003</v>
      </c>
      <c r="LD518" s="8">
        <v>81.03</v>
      </c>
      <c r="LE518" s="8">
        <v>0.05</v>
      </c>
      <c r="LF518" s="8">
        <v>62.57</v>
      </c>
      <c r="LG518" s="8">
        <v>0.16</v>
      </c>
      <c r="LH518" s="8">
        <v>47.98</v>
      </c>
      <c r="LI518" s="8">
        <v>0.03</v>
      </c>
      <c r="LJ518" s="8">
        <v>14.59</v>
      </c>
      <c r="LK518" s="8">
        <v>0.1</v>
      </c>
      <c r="LL518" s="8">
        <v>115.45</v>
      </c>
      <c r="LM518" s="8">
        <v>0.1</v>
      </c>
      <c r="MP518" s="8">
        <v>111.47</v>
      </c>
      <c r="MQ518" s="8">
        <v>0.06</v>
      </c>
      <c r="MR518" s="8">
        <v>111.25</v>
      </c>
      <c r="MS518" s="8">
        <v>0.06</v>
      </c>
      <c r="MT518" s="8">
        <v>115.45</v>
      </c>
      <c r="MU518" s="8">
        <v>0.1</v>
      </c>
      <c r="MV518" s="8">
        <v>115.57</v>
      </c>
      <c r="MW518" s="8">
        <v>7.0000000000000007E-2</v>
      </c>
      <c r="MX518" s="8">
        <v>59.3</v>
      </c>
      <c r="MY518" s="8">
        <v>0.03</v>
      </c>
      <c r="MZ518" s="8">
        <v>60.04</v>
      </c>
      <c r="NA518" s="8">
        <v>0.03</v>
      </c>
      <c r="NB518" s="8">
        <v>59.92</v>
      </c>
      <c r="NC518" s="8">
        <v>0.02</v>
      </c>
      <c r="ND518" s="8">
        <v>59.68</v>
      </c>
      <c r="NE518" s="8">
        <v>0.03</v>
      </c>
      <c r="NF518" s="8">
        <v>59.68</v>
      </c>
      <c r="NG518" s="8">
        <v>0.03</v>
      </c>
      <c r="NJ518" s="8">
        <v>112.32</v>
      </c>
      <c r="NK518" s="8">
        <v>0.06</v>
      </c>
      <c r="NL518" s="8">
        <v>106.23</v>
      </c>
      <c r="NM518" s="8">
        <v>0.06</v>
      </c>
      <c r="NN518" s="8">
        <v>69.680000000000007</v>
      </c>
      <c r="NO518" s="8">
        <v>0.09</v>
      </c>
      <c r="NP518" s="8">
        <v>72.69</v>
      </c>
      <c r="NQ518" s="8">
        <v>0.08</v>
      </c>
      <c r="NR518" s="8">
        <v>182.5</v>
      </c>
      <c r="NS518" s="8">
        <v>0.09</v>
      </c>
      <c r="NT518" s="8">
        <v>115.44</v>
      </c>
      <c r="NU518" s="8">
        <v>0.11</v>
      </c>
      <c r="NV518" s="8">
        <v>107.17</v>
      </c>
      <c r="NW518" s="8">
        <v>0.04</v>
      </c>
      <c r="NX518" s="8">
        <v>51.9</v>
      </c>
      <c r="NY518" s="8">
        <v>0.24</v>
      </c>
      <c r="NZ518" s="8">
        <v>62.57</v>
      </c>
      <c r="OA518" s="8">
        <v>0.16</v>
      </c>
      <c r="OB518" s="8">
        <v>108.77</v>
      </c>
      <c r="OC518" s="8">
        <v>0.06</v>
      </c>
      <c r="OD518" s="8">
        <v>108.67</v>
      </c>
      <c r="OE518" s="8">
        <v>0.06</v>
      </c>
      <c r="OF518" s="8">
        <v>93.16</v>
      </c>
      <c r="OG518" s="8">
        <v>0.23</v>
      </c>
      <c r="OH518" s="8">
        <v>112.42</v>
      </c>
      <c r="OI518" s="8">
        <v>0.05</v>
      </c>
      <c r="OJ518" s="8">
        <v>111.49</v>
      </c>
      <c r="OK518" s="8">
        <v>0.06</v>
      </c>
      <c r="OL518" s="8">
        <v>116.19</v>
      </c>
      <c r="OM518" s="8">
        <v>0.06</v>
      </c>
      <c r="ON518" s="8">
        <v>116.33</v>
      </c>
      <c r="OO518" s="8">
        <v>7.0000000000000007E-2</v>
      </c>
      <c r="OP518" s="8">
        <v>111.25</v>
      </c>
      <c r="OQ518" s="8">
        <v>0.06</v>
      </c>
      <c r="OR518" s="8">
        <v>115.57</v>
      </c>
      <c r="OS518" s="8">
        <v>7.0000000000000007E-2</v>
      </c>
      <c r="PJ518" s="8">
        <v>112.53</v>
      </c>
      <c r="PK518" s="8">
        <v>0.06</v>
      </c>
      <c r="PL518" s="8">
        <v>114.96</v>
      </c>
      <c r="PM518" s="8">
        <v>0.11</v>
      </c>
      <c r="PN518" s="8">
        <v>111.47</v>
      </c>
      <c r="PO518" s="8">
        <v>0.06</v>
      </c>
      <c r="PP518" s="8">
        <v>115.45</v>
      </c>
      <c r="PQ518" s="8">
        <v>0.1</v>
      </c>
      <c r="QH518" s="8">
        <v>51.36</v>
      </c>
      <c r="QI518" s="8">
        <v>0.26</v>
      </c>
      <c r="QV518" s="8">
        <v>202.15</v>
      </c>
      <c r="QW518" s="8">
        <v>0.21</v>
      </c>
      <c r="QX518" s="8">
        <v>94.08</v>
      </c>
      <c r="QY518" s="8">
        <v>0.11</v>
      </c>
      <c r="QZ518" s="8">
        <v>93.61</v>
      </c>
      <c r="RA518" s="8">
        <v>0.11</v>
      </c>
      <c r="RB518" s="8">
        <v>75.319999999999993</v>
      </c>
      <c r="RC518" s="8">
        <v>0.05</v>
      </c>
      <c r="RD518" s="8">
        <v>75.540000000000006</v>
      </c>
      <c r="RE518" s="8">
        <v>0.05</v>
      </c>
      <c r="RF518" s="8">
        <v>75.06</v>
      </c>
      <c r="RG518" s="8">
        <v>0.05</v>
      </c>
      <c r="RH518" s="8">
        <v>75.8</v>
      </c>
      <c r="RI518" s="8">
        <v>0.06</v>
      </c>
      <c r="RJ518" s="8">
        <v>75.66</v>
      </c>
      <c r="RK518" s="8">
        <v>0.05</v>
      </c>
      <c r="RL518" s="8">
        <v>75.680000000000007</v>
      </c>
      <c r="RM518" s="8">
        <v>0.06</v>
      </c>
      <c r="RN518" s="8">
        <v>75.489999999999995</v>
      </c>
      <c r="RO518" s="8">
        <v>0.06</v>
      </c>
      <c r="RP518" s="8">
        <v>79.88</v>
      </c>
      <c r="RQ518" s="8">
        <v>0.12</v>
      </c>
      <c r="RR518" s="8">
        <v>76.760000000000005</v>
      </c>
      <c r="RS518" s="8">
        <v>0.06</v>
      </c>
      <c r="RT518" s="8">
        <v>76.77</v>
      </c>
      <c r="RU518" s="8">
        <v>0.05</v>
      </c>
      <c r="RV518" s="8">
        <v>78.28</v>
      </c>
      <c r="RW518" s="8">
        <v>0.08</v>
      </c>
      <c r="RX518" s="8">
        <v>78.2</v>
      </c>
      <c r="RY518" s="8">
        <v>7.0000000000000007E-2</v>
      </c>
      <c r="RZ518" s="8">
        <v>77.41</v>
      </c>
      <c r="SA518" s="8">
        <v>0.06</v>
      </c>
      <c r="SB518" s="8">
        <v>76.81</v>
      </c>
      <c r="SC518" s="8">
        <v>0.05</v>
      </c>
      <c r="SD518" s="8">
        <v>75.760000000000005</v>
      </c>
      <c r="SE518" s="8">
        <v>0.06</v>
      </c>
      <c r="SF518" s="8">
        <v>75.42</v>
      </c>
      <c r="SG518" s="8">
        <v>7.0000000000000007E-2</v>
      </c>
      <c r="SH518" s="8">
        <v>75.83</v>
      </c>
      <c r="SI518" s="8">
        <v>7.0000000000000007E-2</v>
      </c>
      <c r="SJ518" s="8">
        <v>75.12</v>
      </c>
      <c r="SK518" s="8">
        <v>7.0000000000000007E-2</v>
      </c>
      <c r="SL518" s="8">
        <v>75.27</v>
      </c>
      <c r="SM518" s="8">
        <v>7.0000000000000007E-2</v>
      </c>
      <c r="SN518" s="8">
        <v>75.209999999999994</v>
      </c>
      <c r="SO518" s="8">
        <v>7.0000000000000007E-2</v>
      </c>
      <c r="SP518" s="8">
        <v>75.22</v>
      </c>
      <c r="SQ518" s="8">
        <v>0.06</v>
      </c>
      <c r="SR518" s="8">
        <v>75.62</v>
      </c>
      <c r="SS518" s="8">
        <v>0.06</v>
      </c>
      <c r="ST518" s="8">
        <v>75.38</v>
      </c>
      <c r="SU518" s="8">
        <v>7.0000000000000007E-2</v>
      </c>
      <c r="SV518" s="8">
        <v>75.37</v>
      </c>
      <c r="SW518" s="8">
        <v>0.05</v>
      </c>
      <c r="SX518" s="8">
        <v>76.38</v>
      </c>
      <c r="SY518" s="8">
        <v>0.06</v>
      </c>
      <c r="SZ518" s="8">
        <v>76.38</v>
      </c>
      <c r="TA518" s="8">
        <v>7.0000000000000007E-2</v>
      </c>
      <c r="TD518" s="8">
        <v>75.12</v>
      </c>
      <c r="TE518" s="8">
        <v>0.06</v>
      </c>
      <c r="TF518" s="8">
        <v>75.41</v>
      </c>
      <c r="TG518" s="8">
        <v>0.05</v>
      </c>
      <c r="TH518" s="8">
        <v>75.55</v>
      </c>
      <c r="TI518" s="8">
        <v>0.06</v>
      </c>
      <c r="TJ518" s="8">
        <v>75.38</v>
      </c>
      <c r="TK518" s="8">
        <v>0.06</v>
      </c>
      <c r="TL518" s="8">
        <v>75.47</v>
      </c>
      <c r="TN518" s="8">
        <v>75.16</v>
      </c>
      <c r="TO518" s="8">
        <v>7.0000000000000007E-2</v>
      </c>
      <c r="TR518" s="8">
        <v>81.819999999999993</v>
      </c>
      <c r="TS518" s="8">
        <v>7.0000000000000007E-2</v>
      </c>
      <c r="TT518" s="8">
        <v>78.78</v>
      </c>
      <c r="TU518" s="8">
        <v>7.0000000000000007E-2</v>
      </c>
      <c r="TV518" s="8">
        <v>75.5</v>
      </c>
      <c r="TW518" s="8">
        <v>7.0000000000000007E-2</v>
      </c>
      <c r="TX518" s="8">
        <v>75.260000000000005</v>
      </c>
      <c r="TY518" s="8">
        <v>7.0000000000000007E-2</v>
      </c>
      <c r="WJ518" s="8" t="s">
        <v>1141</v>
      </c>
      <c r="WK518" s="8">
        <v>75.034000000000006</v>
      </c>
      <c r="WL518" s="8">
        <v>1.0999999999999999E-2</v>
      </c>
      <c r="WM518" s="8">
        <v>61.99</v>
      </c>
      <c r="WN518" s="8">
        <v>0.02</v>
      </c>
      <c r="WO518" s="8">
        <v>59.783000000000001</v>
      </c>
      <c r="WP518" s="8">
        <v>1.7000000000000001E-2</v>
      </c>
      <c r="WQ518" s="8">
        <v>56.433</v>
      </c>
      <c r="WR518" s="8">
        <v>0.02</v>
      </c>
      <c r="WS518" s="8">
        <v>94.978999999999999</v>
      </c>
      <c r="WT518" s="8">
        <v>3.9E-2</v>
      </c>
      <c r="WU518" s="8">
        <v>75.001999999999995</v>
      </c>
      <c r="WV518" s="8">
        <v>3.1E-2</v>
      </c>
      <c r="WW518" s="8">
        <v>3450.4</v>
      </c>
      <c r="WX518" s="8">
        <v>2.4</v>
      </c>
      <c r="WY518" s="8">
        <v>3377.2</v>
      </c>
      <c r="WZ518" s="8">
        <v>2.2999999999999998</v>
      </c>
      <c r="XA518" s="8">
        <v>0.85599999999999998</v>
      </c>
      <c r="XB518" s="8">
        <v>3.0000000000000001E-3</v>
      </c>
      <c r="XC518" s="8">
        <v>-0.377</v>
      </c>
      <c r="XD518" s="8">
        <v>2E-3</v>
      </c>
      <c r="XE518" s="8">
        <v>0.26100000000000001</v>
      </c>
      <c r="XF518" s="8">
        <v>4.0000000000000001E-3</v>
      </c>
      <c r="XG518" s="8">
        <v>2.4376000000000002</v>
      </c>
      <c r="XH518" s="8">
        <v>3.3999999999999998E-3</v>
      </c>
      <c r="XI518" s="8">
        <v>29.312999999999999</v>
      </c>
      <c r="XJ518" s="8">
        <v>1E-3</v>
      </c>
      <c r="XK518" s="8">
        <v>9698</v>
      </c>
      <c r="XL518" s="8">
        <v>16</v>
      </c>
      <c r="XM518" s="8">
        <v>2200</v>
      </c>
      <c r="XO518" s="1">
        <v>0</v>
      </c>
      <c r="XP518" s="2">
        <v>0</v>
      </c>
      <c r="XQ518" s="4">
        <v>13.029</v>
      </c>
      <c r="XR518" s="4">
        <v>0.34499999999999997</v>
      </c>
      <c r="XS518" s="45">
        <f t="shared" si="386"/>
        <v>1.6819757862069344</v>
      </c>
      <c r="XT518" s="9">
        <f t="shared" si="405"/>
        <v>15724.587702986277</v>
      </c>
      <c r="XU518" s="46">
        <f t="shared" si="406"/>
        <v>339.62186885039364</v>
      </c>
      <c r="XV518" s="9">
        <f t="shared" si="404"/>
        <v>0</v>
      </c>
      <c r="XW518" s="9">
        <f t="shared" si="407"/>
        <v>0</v>
      </c>
      <c r="XX518" s="9">
        <f t="shared" si="408"/>
        <v>15724.587702986277</v>
      </c>
      <c r="XY518" s="15">
        <f t="shared" si="409"/>
        <v>8.7659994256003813E-3</v>
      </c>
      <c r="XZ518" s="9">
        <f t="shared" si="410"/>
        <v>27.600925502961825</v>
      </c>
      <c r="YA518" s="9">
        <f t="shared" si="411"/>
        <v>58.101024213793067</v>
      </c>
      <c r="YB518" s="10">
        <v>14.099435332051662</v>
      </c>
      <c r="YC518" s="10">
        <v>13.165623411587688</v>
      </c>
      <c r="YD518" s="3">
        <v>1.3927559215106034E-2</v>
      </c>
      <c r="YE518" s="9">
        <v>38.159434914358549</v>
      </c>
      <c r="YF518" s="15">
        <v>8.7659994256003813E-3</v>
      </c>
      <c r="YG518" s="9">
        <v>27.600925502961825</v>
      </c>
      <c r="YH518" s="15">
        <v>8.9004119559107746E-3</v>
      </c>
      <c r="YI518" s="9">
        <v>24.027506522835665</v>
      </c>
      <c r="YJ518" s="9">
        <f t="shared" si="412"/>
        <v>75.033999999999992</v>
      </c>
      <c r="YK518" s="9">
        <f t="shared" si="413"/>
        <v>61.990009353695008</v>
      </c>
      <c r="YL518" s="9">
        <f t="shared" si="414"/>
        <v>23.617185530981686</v>
      </c>
      <c r="YM518" s="9">
        <f t="shared" ref="YM518:YM525" si="415">(XZ518-YL518)*XT518</f>
        <v>62642.668575293785</v>
      </c>
      <c r="YN518" s="9">
        <f t="shared" ref="YN518:YN525" si="416">0.24*(YJ518-YA518)*XT518</f>
        <v>63903.375077460907</v>
      </c>
      <c r="YO518" s="9">
        <f t="shared" ref="YO518:YO525" si="417">XK518-XM518</f>
        <v>7498</v>
      </c>
      <c r="YP518" s="14">
        <f t="shared" ref="YP518:YP525" si="418">YO518*3.413/YM518</f>
        <v>0.40851826050866774</v>
      </c>
      <c r="YQ518" s="9">
        <f t="shared" ref="YQ518:YQ525" si="419">YM518-(XM518-XU518)*3.413</f>
        <v>56293.198013680179</v>
      </c>
      <c r="YR518" s="9">
        <f t="shared" ref="YR518:YR525" si="420">YN518-(XM518-XU518)*3.413</f>
        <v>57553.904515847302</v>
      </c>
      <c r="YS518" s="10">
        <f t="shared" ref="YS518:YS525" si="421">YQ518/XK518</f>
        <v>5.8046193043596803</v>
      </c>
      <c r="YT518" s="15">
        <f t="shared" ref="YT518:YT525" si="422">(YA518-YW518)/(YJ518-YW518)</f>
        <v>0.19250542799972728</v>
      </c>
      <c r="YU518" s="16">
        <f t="shared" ref="YU518:YU525" si="423">-XZ518+YL518</f>
        <v>-3.983739971980139</v>
      </c>
      <c r="YV518" s="16">
        <f t="shared" ref="YV518:YV525" si="424">-YJ518+YA518</f>
        <v>-16.932975786206924</v>
      </c>
      <c r="YW518" s="47">
        <f t="shared" ref="YW518:YW525" si="425">(-(-0.0182984848494437-(YU518/YV518))+SQRT((-0.0182984848494437-(YU518/YV518))^2-4*0.00577826340327261*(6.76723916086377-XZ518+(YU518/YV518)*YJ518)))/(2*0.00577826340327261)</f>
        <v>54.064229584996873</v>
      </c>
      <c r="YX518" s="5">
        <f t="shared" ref="YX518:YX525" si="426">XT518*(XZ518-YL518)</f>
        <v>62642.668575293785</v>
      </c>
      <c r="YY518" s="5">
        <f t="shared" ref="YY518:YY525" si="427">XT518*(YG518-YI518)</f>
        <v>56190.54015250958</v>
      </c>
      <c r="YZ518" s="5">
        <f t="shared" ref="YZ518:YZ525" si="428">XT518*(YI518-YL518)</f>
        <v>6452.1284227842098</v>
      </c>
      <c r="ZA518" s="5">
        <f t="shared" ref="ZA518:ZA525" si="429">XW518*(YE518-YG518)</f>
        <v>0</v>
      </c>
      <c r="ZB518" s="5">
        <f t="shared" ref="ZB518:ZB525" si="430">SUM(YY518:ZA518)</f>
        <v>62642.668575293792</v>
      </c>
      <c r="ZC518" s="6">
        <f t="shared" ref="ZC518:ZC525" si="431">ZB518/YX518</f>
        <v>1.0000000000000002</v>
      </c>
    </row>
    <row r="519" spans="1:679" s="8" customFormat="1" x14ac:dyDescent="0.25">
      <c r="A519" s="8">
        <v>2</v>
      </c>
      <c r="B519" s="8" t="s">
        <v>322</v>
      </c>
      <c r="C519" s="8" t="s">
        <v>323</v>
      </c>
      <c r="D519" s="8" t="s">
        <v>322</v>
      </c>
      <c r="E519" s="8" t="s">
        <v>3314</v>
      </c>
      <c r="F519" s="8" t="s">
        <v>3316</v>
      </c>
      <c r="G519" s="8" t="s">
        <v>3316</v>
      </c>
      <c r="H519" s="8" t="s">
        <v>3333</v>
      </c>
      <c r="I519" s="8" t="s">
        <v>3310</v>
      </c>
      <c r="J519" s="8" t="s">
        <v>3310</v>
      </c>
      <c r="K519" s="8">
        <v>1060</v>
      </c>
      <c r="L519" s="8">
        <v>5.75</v>
      </c>
      <c r="N519" s="7">
        <v>0</v>
      </c>
      <c r="O519" s="7">
        <v>0</v>
      </c>
      <c r="P519" s="8" t="s">
        <v>3369</v>
      </c>
      <c r="Q519" s="8" t="s">
        <v>312</v>
      </c>
      <c r="R519" s="8" t="s">
        <v>324</v>
      </c>
      <c r="S519" s="8" t="s">
        <v>119</v>
      </c>
      <c r="T519" s="8" t="s">
        <v>120</v>
      </c>
      <c r="U519" s="8" t="s">
        <v>135</v>
      </c>
      <c r="V519" s="8" t="s">
        <v>3378</v>
      </c>
      <c r="W519" s="8" t="s">
        <v>3382</v>
      </c>
      <c r="X519" s="8" t="s">
        <v>3388</v>
      </c>
      <c r="Y519" s="8" t="s">
        <v>3388</v>
      </c>
      <c r="Z519" s="8" t="s">
        <v>122</v>
      </c>
      <c r="AA519" s="8" t="s">
        <v>123</v>
      </c>
      <c r="AB519" s="8" t="s">
        <v>124</v>
      </c>
      <c r="AC519" s="8" t="s">
        <v>314</v>
      </c>
      <c r="AD519" s="8" t="s">
        <v>126</v>
      </c>
      <c r="AE519" s="8" t="s">
        <v>3393</v>
      </c>
      <c r="AF519" s="8" t="s">
        <v>127</v>
      </c>
      <c r="AG519" s="8">
        <v>75</v>
      </c>
      <c r="AH519" s="8">
        <v>62</v>
      </c>
      <c r="AI519" s="8">
        <v>95</v>
      </c>
      <c r="AJ519" s="8">
        <v>75</v>
      </c>
      <c r="AK519" s="8">
        <v>7.36</v>
      </c>
      <c r="AL519" s="8">
        <v>7.13</v>
      </c>
      <c r="AM519" s="8">
        <v>6.4</v>
      </c>
      <c r="AN519" s="8">
        <v>6.2</v>
      </c>
      <c r="AO519" s="8">
        <v>460.3</v>
      </c>
      <c r="AP519" s="8">
        <v>1.3</v>
      </c>
      <c r="AQ519" s="8">
        <v>16</v>
      </c>
      <c r="AR519" s="8">
        <v>0</v>
      </c>
      <c r="AS519" s="8">
        <v>62478</v>
      </c>
      <c r="AT519" s="8">
        <v>72</v>
      </c>
      <c r="AU519" s="8">
        <v>62057</v>
      </c>
      <c r="AV519" s="8">
        <v>458</v>
      </c>
      <c r="AW519" s="8">
        <v>4530</v>
      </c>
      <c r="AX519" s="8">
        <v>100</v>
      </c>
      <c r="AY519" s="8">
        <v>67012</v>
      </c>
      <c r="AZ519" s="8">
        <v>103</v>
      </c>
      <c r="BA519" s="8">
        <v>7.1319710519999999</v>
      </c>
      <c r="BB519" s="8">
        <v>1060</v>
      </c>
      <c r="BE519" s="8">
        <v>6.6494252869999997</v>
      </c>
      <c r="CO519" s="8" t="s">
        <v>325</v>
      </c>
      <c r="CP519" s="8" t="s">
        <v>326</v>
      </c>
      <c r="CQ519" s="8">
        <v>74.992999999999995</v>
      </c>
      <c r="CR519" s="8">
        <v>1.0999999999999999E-2</v>
      </c>
      <c r="CS519" s="8">
        <v>61.997999999999998</v>
      </c>
      <c r="CT519" s="8">
        <v>1.6E-2</v>
      </c>
      <c r="CU519" s="8">
        <v>94.992999999999995</v>
      </c>
      <c r="CV519" s="8">
        <v>1.4E-2</v>
      </c>
      <c r="CW519" s="8">
        <v>74.997</v>
      </c>
      <c r="CX519" s="8">
        <v>1.7999999999999999E-2</v>
      </c>
      <c r="CY519" s="8">
        <v>74.87</v>
      </c>
      <c r="CZ519" s="8">
        <v>0.14000000000000001</v>
      </c>
      <c r="DA519" s="8">
        <v>58.19</v>
      </c>
      <c r="DB519" s="8">
        <v>0.1</v>
      </c>
      <c r="DC519" s="8">
        <v>61.04</v>
      </c>
      <c r="DD519" s="8">
        <v>0.01</v>
      </c>
      <c r="DE519" s="8">
        <v>0.31900000000000001</v>
      </c>
      <c r="DF519" s="8">
        <v>3.0000000000000001E-3</v>
      </c>
      <c r="DG519" s="8">
        <v>1.6111</v>
      </c>
      <c r="DH519" s="8">
        <v>3.0999999999999999E-3</v>
      </c>
      <c r="DI519" s="8">
        <v>62478</v>
      </c>
      <c r="DJ519" s="8">
        <v>72</v>
      </c>
      <c r="DK519" s="8">
        <v>4530</v>
      </c>
      <c r="DL519" s="8">
        <v>100</v>
      </c>
      <c r="DM519" s="8">
        <v>7.1319999999999997</v>
      </c>
      <c r="DN519" s="8">
        <v>1.7000000000000001E-2</v>
      </c>
      <c r="DU519" s="8">
        <v>460.3</v>
      </c>
      <c r="DV519" s="8">
        <v>2.4</v>
      </c>
      <c r="DW519" s="8">
        <v>461.2</v>
      </c>
      <c r="DX519" s="8">
        <v>2.2999999999999998</v>
      </c>
      <c r="DY519" s="8">
        <v>459.8</v>
      </c>
      <c r="DZ519" s="8">
        <v>2.2999999999999998</v>
      </c>
      <c r="EA519" s="8">
        <v>16</v>
      </c>
      <c r="EB519" s="8">
        <v>0</v>
      </c>
      <c r="EC519" s="8">
        <v>13.9</v>
      </c>
      <c r="ED519" s="8">
        <v>0</v>
      </c>
      <c r="EE519" s="8">
        <v>13.7</v>
      </c>
      <c r="EF519" s="8">
        <v>0</v>
      </c>
      <c r="EG519" s="8">
        <v>7322</v>
      </c>
      <c r="EH519" s="8">
        <v>47.2</v>
      </c>
      <c r="EI519" s="8">
        <v>3239</v>
      </c>
      <c r="EJ519" s="8">
        <v>54.9</v>
      </c>
      <c r="EK519" s="8">
        <v>2074.4</v>
      </c>
      <c r="EL519" s="8">
        <v>35.700000000000003</v>
      </c>
      <c r="EM519" s="8">
        <v>460</v>
      </c>
      <c r="EO519" s="8">
        <v>460</v>
      </c>
      <c r="EQ519" s="8">
        <v>460</v>
      </c>
      <c r="ES519" s="8">
        <v>3.7</v>
      </c>
      <c r="EU519" s="8">
        <v>3.7</v>
      </c>
      <c r="EW519" s="8">
        <v>3.6</v>
      </c>
      <c r="EY519" s="8">
        <v>0.65</v>
      </c>
      <c r="EZ519" s="8">
        <v>460</v>
      </c>
      <c r="FB519" s="8">
        <v>460</v>
      </c>
      <c r="FD519" s="8">
        <v>460</v>
      </c>
      <c r="FF519" s="8">
        <v>5.0999999999999996</v>
      </c>
      <c r="FH519" s="8">
        <v>4.9000000000000004</v>
      </c>
      <c r="FJ519" s="8">
        <v>4.4000000000000004</v>
      </c>
      <c r="FL519" s="8">
        <v>3210</v>
      </c>
      <c r="FN519" s="8">
        <v>0.83</v>
      </c>
      <c r="FO519" s="8">
        <v>460</v>
      </c>
      <c r="FP519" s="8">
        <v>460</v>
      </c>
      <c r="FQ519" s="8">
        <v>460</v>
      </c>
      <c r="FR519" s="8">
        <v>5.2</v>
      </c>
      <c r="FS519" s="8">
        <v>4.8</v>
      </c>
      <c r="FT519" s="8">
        <v>4.5</v>
      </c>
      <c r="FU519" s="8">
        <v>3190</v>
      </c>
      <c r="FV519" s="8">
        <v>0.82</v>
      </c>
      <c r="FW519" s="8">
        <v>459.3</v>
      </c>
      <c r="FY519" s="8">
        <v>1.6</v>
      </c>
      <c r="GA519" s="8">
        <v>700.4</v>
      </c>
      <c r="GC519" s="8">
        <v>85</v>
      </c>
      <c r="GE519" s="8">
        <v>9395.4</v>
      </c>
      <c r="GT519" s="8">
        <v>228.08</v>
      </c>
      <c r="GU519" s="8">
        <v>0.14000000000000001</v>
      </c>
      <c r="GV519" s="8">
        <v>100.46</v>
      </c>
      <c r="GW519" s="8">
        <v>0.1</v>
      </c>
      <c r="GX519" s="8">
        <v>110.45</v>
      </c>
      <c r="GY519" s="8">
        <v>0.04</v>
      </c>
      <c r="GZ519" s="8">
        <v>9.98</v>
      </c>
      <c r="HA519" s="8">
        <v>0.09</v>
      </c>
      <c r="HB519" s="8">
        <v>251.09</v>
      </c>
      <c r="HC519" s="8">
        <v>0.14000000000000001</v>
      </c>
      <c r="HD519" s="8">
        <v>173.05</v>
      </c>
      <c r="HE519" s="8">
        <v>7.0000000000000007E-2</v>
      </c>
      <c r="HF519" s="8">
        <v>117.37</v>
      </c>
      <c r="HG519" s="8">
        <v>0.04</v>
      </c>
      <c r="HH519" s="8">
        <v>55.68</v>
      </c>
      <c r="HI519" s="8">
        <v>0.05</v>
      </c>
      <c r="HJ519" s="8">
        <v>221.5</v>
      </c>
      <c r="HK519" s="8">
        <v>0.05</v>
      </c>
      <c r="HL519" s="8">
        <v>99.25</v>
      </c>
      <c r="HM519" s="8">
        <v>0.06</v>
      </c>
      <c r="HN519" s="8">
        <v>108.37</v>
      </c>
      <c r="HO519" s="8">
        <v>0.05</v>
      </c>
      <c r="HP519" s="8">
        <v>9.07</v>
      </c>
      <c r="HQ519" s="8">
        <v>0.05</v>
      </c>
      <c r="HR519" s="8">
        <v>77.13</v>
      </c>
      <c r="HS519" s="8">
        <v>0.03</v>
      </c>
      <c r="HT519" s="8">
        <v>49.44</v>
      </c>
      <c r="HU519" s="8">
        <v>0.15</v>
      </c>
      <c r="HV519" s="8">
        <v>45.5</v>
      </c>
      <c r="HW519" s="8">
        <v>0.02</v>
      </c>
      <c r="HX519" s="8">
        <v>3.94</v>
      </c>
      <c r="HY519" s="8">
        <v>0.15</v>
      </c>
      <c r="HZ519" s="8">
        <v>76.489999999999995</v>
      </c>
      <c r="IA519" s="8">
        <v>0.03</v>
      </c>
      <c r="IB519" s="8">
        <v>55.74</v>
      </c>
      <c r="IC519" s="8">
        <v>0.11</v>
      </c>
      <c r="ID519" s="8">
        <v>45.08</v>
      </c>
      <c r="IE519" s="8">
        <v>0.02</v>
      </c>
      <c r="IF519" s="8">
        <v>10.66</v>
      </c>
      <c r="IG519" s="8">
        <v>0.11</v>
      </c>
      <c r="KB519" s="8">
        <v>264.17</v>
      </c>
      <c r="KC519" s="8">
        <v>0.16</v>
      </c>
      <c r="KD519" s="8">
        <v>176.58</v>
      </c>
      <c r="KE519" s="8">
        <v>0.3</v>
      </c>
      <c r="KF519" s="8">
        <v>121.11</v>
      </c>
      <c r="KG519" s="8">
        <v>0.04</v>
      </c>
      <c r="KH519" s="8">
        <v>55.47</v>
      </c>
      <c r="KI519" s="8">
        <v>0.32</v>
      </c>
      <c r="KJ519" s="8">
        <v>247.72</v>
      </c>
      <c r="KK519" s="8">
        <v>0.34</v>
      </c>
      <c r="KL519" s="8">
        <v>116.39</v>
      </c>
      <c r="KM519" s="8">
        <v>0.1</v>
      </c>
      <c r="KN519" s="8">
        <v>17.98</v>
      </c>
      <c r="KO519" s="8">
        <v>0.1</v>
      </c>
      <c r="KP519" s="8">
        <v>236.4</v>
      </c>
      <c r="KQ519" s="8">
        <v>0.05</v>
      </c>
      <c r="KR519" s="8">
        <v>92.6</v>
      </c>
      <c r="KS519" s="8">
        <v>0.05</v>
      </c>
      <c r="KT519" s="8">
        <v>113</v>
      </c>
      <c r="KU519" s="8">
        <v>0.05</v>
      </c>
      <c r="KV519" s="8">
        <v>20.399999999999999</v>
      </c>
      <c r="KW519" s="8">
        <v>0.05</v>
      </c>
      <c r="KX519" s="8">
        <v>79.680000000000007</v>
      </c>
      <c r="KY519" s="8">
        <v>0.19</v>
      </c>
      <c r="KZ519" s="8">
        <v>47.11</v>
      </c>
      <c r="LA519" s="8">
        <v>0.12</v>
      </c>
      <c r="LB519" s="8">
        <v>4.1100000000000003</v>
      </c>
      <c r="LC519" s="8">
        <v>1.39</v>
      </c>
      <c r="LD519" s="8">
        <v>79.31</v>
      </c>
      <c r="LE519" s="8">
        <v>0.16</v>
      </c>
      <c r="LF519" s="8">
        <v>57.16</v>
      </c>
      <c r="LG519" s="8">
        <v>0.1</v>
      </c>
      <c r="LH519" s="8">
        <v>46.88</v>
      </c>
      <c r="LI519" s="8">
        <v>0.1</v>
      </c>
      <c r="LJ519" s="8">
        <v>10.28</v>
      </c>
      <c r="LK519" s="8">
        <v>0.13</v>
      </c>
      <c r="LL519" s="8">
        <v>97.95</v>
      </c>
      <c r="LM519" s="8">
        <v>0.06</v>
      </c>
      <c r="MP519" s="8">
        <v>100.64</v>
      </c>
      <c r="MQ519" s="8">
        <v>0.09</v>
      </c>
      <c r="MR519" s="8">
        <v>100.51</v>
      </c>
      <c r="MS519" s="8">
        <v>0.08</v>
      </c>
      <c r="MT519" s="8">
        <v>97.95</v>
      </c>
      <c r="MU519" s="8">
        <v>0.06</v>
      </c>
      <c r="MV519" s="8">
        <v>98.23</v>
      </c>
      <c r="MW519" s="8">
        <v>0.09</v>
      </c>
      <c r="MX519" s="8">
        <v>57.69</v>
      </c>
      <c r="MY519" s="8">
        <v>0.08</v>
      </c>
      <c r="MZ519" s="8">
        <v>58.26</v>
      </c>
      <c r="NA519" s="8">
        <v>0.06</v>
      </c>
      <c r="NB519" s="8">
        <v>58.16</v>
      </c>
      <c r="NC519" s="8">
        <v>0.05</v>
      </c>
      <c r="ND519" s="8">
        <v>57.87</v>
      </c>
      <c r="NE519" s="8">
        <v>7.0000000000000007E-2</v>
      </c>
      <c r="NF519" s="8">
        <v>57.94</v>
      </c>
      <c r="NG519" s="8">
        <v>0.06</v>
      </c>
      <c r="NJ519" s="8">
        <v>99.94</v>
      </c>
      <c r="NK519" s="8">
        <v>7.0000000000000007E-2</v>
      </c>
      <c r="NL519" s="8">
        <v>98.05</v>
      </c>
      <c r="NM519" s="8">
        <v>0.11</v>
      </c>
      <c r="NN519" s="8">
        <v>50.35</v>
      </c>
      <c r="NO519" s="8">
        <v>0.3</v>
      </c>
      <c r="NP519" s="8">
        <v>55.42</v>
      </c>
      <c r="NQ519" s="8">
        <v>0.13</v>
      </c>
      <c r="NR519" s="8">
        <v>176.59</v>
      </c>
      <c r="NS519" s="8">
        <v>0.38</v>
      </c>
      <c r="NT519" s="8">
        <v>95.86</v>
      </c>
      <c r="NU519" s="8">
        <v>7.0000000000000007E-2</v>
      </c>
      <c r="NV519" s="8">
        <v>92.18</v>
      </c>
      <c r="NW519" s="8">
        <v>0.04</v>
      </c>
      <c r="NX519" s="8">
        <v>51.36</v>
      </c>
      <c r="NY519" s="8">
        <v>1.48</v>
      </c>
      <c r="NZ519" s="8">
        <v>59.25</v>
      </c>
      <c r="OA519" s="8">
        <v>0.61</v>
      </c>
      <c r="OB519" s="8">
        <v>99.25</v>
      </c>
      <c r="OC519" s="8">
        <v>0.06</v>
      </c>
      <c r="OD519" s="8">
        <v>98.41</v>
      </c>
      <c r="OE519" s="8">
        <v>0.06</v>
      </c>
      <c r="OF519" s="8">
        <v>93.05</v>
      </c>
      <c r="OG519" s="8">
        <v>0.14000000000000001</v>
      </c>
      <c r="OH519" s="8">
        <v>101.26</v>
      </c>
      <c r="OI519" s="8">
        <v>7.0000000000000007E-2</v>
      </c>
      <c r="OJ519" s="8">
        <v>101.09</v>
      </c>
      <c r="OK519" s="8">
        <v>7.0000000000000007E-2</v>
      </c>
      <c r="OL519" s="8">
        <v>99.14</v>
      </c>
      <c r="OM519" s="8">
        <v>7.0000000000000007E-2</v>
      </c>
      <c r="ON519" s="8">
        <v>99.35</v>
      </c>
      <c r="OO519" s="8">
        <v>0.06</v>
      </c>
      <c r="OP519" s="8">
        <v>100.51</v>
      </c>
      <c r="OQ519" s="8">
        <v>0.08</v>
      </c>
      <c r="OR519" s="8">
        <v>98.23</v>
      </c>
      <c r="OS519" s="8">
        <v>0.09</v>
      </c>
      <c r="PJ519" s="8">
        <v>100.46</v>
      </c>
      <c r="PK519" s="8">
        <v>0.1</v>
      </c>
      <c r="PL519" s="8">
        <v>98.41</v>
      </c>
      <c r="PM519" s="8">
        <v>0.06</v>
      </c>
      <c r="PN519" s="8">
        <v>100.64</v>
      </c>
      <c r="PO519" s="8">
        <v>0.09</v>
      </c>
      <c r="PP519" s="8">
        <v>97.95</v>
      </c>
      <c r="PQ519" s="8">
        <v>0.06</v>
      </c>
      <c r="QH519" s="8">
        <v>51.2</v>
      </c>
      <c r="QI519" s="8">
        <v>1.28</v>
      </c>
      <c r="QV519" s="8">
        <v>174.02</v>
      </c>
      <c r="QW519" s="8">
        <v>0.09</v>
      </c>
      <c r="QX519" s="8">
        <v>95.15</v>
      </c>
      <c r="QY519" s="8">
        <v>7.0000000000000007E-2</v>
      </c>
      <c r="QZ519" s="8">
        <v>95.08</v>
      </c>
      <c r="RA519" s="8">
        <v>7.0000000000000007E-2</v>
      </c>
      <c r="RB519" s="8">
        <v>75.17</v>
      </c>
      <c r="RC519" s="8">
        <v>0.06</v>
      </c>
      <c r="RD519" s="8">
        <v>75.45</v>
      </c>
      <c r="RE519" s="8">
        <v>0.05</v>
      </c>
      <c r="RF519" s="8">
        <v>75.03</v>
      </c>
      <c r="RG519" s="8">
        <v>0.04</v>
      </c>
      <c r="RH519" s="8">
        <v>75.64</v>
      </c>
      <c r="RI519" s="8">
        <v>7.0000000000000007E-2</v>
      </c>
      <c r="RJ519" s="8">
        <v>75.52</v>
      </c>
      <c r="RK519" s="8">
        <v>0.06</v>
      </c>
      <c r="RL519" s="8">
        <v>75.59</v>
      </c>
      <c r="RM519" s="8">
        <v>7.0000000000000007E-2</v>
      </c>
      <c r="RN519" s="8">
        <v>75.400000000000006</v>
      </c>
      <c r="RO519" s="8">
        <v>0.06</v>
      </c>
      <c r="RP519" s="8">
        <v>78.92</v>
      </c>
      <c r="RQ519" s="8">
        <v>0.08</v>
      </c>
      <c r="RR519" s="8">
        <v>76.89</v>
      </c>
      <c r="RS519" s="8">
        <v>0.06</v>
      </c>
      <c r="RT519" s="8">
        <v>77.099999999999994</v>
      </c>
      <c r="RU519" s="8">
        <v>0.05</v>
      </c>
      <c r="RV519" s="8">
        <v>77.87</v>
      </c>
      <c r="RW519" s="8">
        <v>0.09</v>
      </c>
      <c r="RX519" s="8">
        <v>78.150000000000006</v>
      </c>
      <c r="RY519" s="8">
        <v>0.09</v>
      </c>
      <c r="RZ519" s="8">
        <v>77.48</v>
      </c>
      <c r="SA519" s="8">
        <v>0.08</v>
      </c>
      <c r="SB519" s="8">
        <v>76.930000000000007</v>
      </c>
      <c r="SC519" s="8">
        <v>0.06</v>
      </c>
      <c r="SD519" s="8">
        <v>75.59</v>
      </c>
      <c r="SE519" s="8">
        <v>7.0000000000000007E-2</v>
      </c>
      <c r="SF519" s="8">
        <v>75.239999999999995</v>
      </c>
      <c r="SG519" s="8">
        <v>0.08</v>
      </c>
      <c r="SH519" s="8">
        <v>75.63</v>
      </c>
      <c r="SI519" s="8">
        <v>0.09</v>
      </c>
      <c r="SJ519" s="8">
        <v>75.040000000000006</v>
      </c>
      <c r="SK519" s="8">
        <v>7.0000000000000007E-2</v>
      </c>
      <c r="SL519" s="8">
        <v>75.27</v>
      </c>
      <c r="SM519" s="8">
        <v>7.0000000000000007E-2</v>
      </c>
      <c r="SN519" s="8">
        <v>75.2</v>
      </c>
      <c r="SO519" s="8">
        <v>0.06</v>
      </c>
      <c r="SP519" s="8">
        <v>75.23</v>
      </c>
      <c r="SQ519" s="8">
        <v>0.06</v>
      </c>
      <c r="SR519" s="8">
        <v>76.64</v>
      </c>
      <c r="SS519" s="8">
        <v>7.0000000000000007E-2</v>
      </c>
      <c r="ST519" s="8">
        <v>75.38</v>
      </c>
      <c r="SU519" s="8">
        <v>7.0000000000000007E-2</v>
      </c>
      <c r="SV519" s="8">
        <v>75.47</v>
      </c>
      <c r="SW519" s="8">
        <v>0.05</v>
      </c>
      <c r="SX519" s="8">
        <v>79.84</v>
      </c>
      <c r="SY519" s="8">
        <v>0.12</v>
      </c>
      <c r="SZ519" s="8">
        <v>79.459999999999994</v>
      </c>
      <c r="TA519" s="8">
        <v>0.18</v>
      </c>
      <c r="TD519" s="8">
        <v>75.06</v>
      </c>
      <c r="TE519" s="8">
        <v>0.05</v>
      </c>
      <c r="TF519" s="8">
        <v>75.41</v>
      </c>
      <c r="TG519" s="8">
        <v>0.04</v>
      </c>
      <c r="TH519" s="8">
        <v>75.58</v>
      </c>
      <c r="TI519" s="8">
        <v>0.05</v>
      </c>
      <c r="TJ519" s="8">
        <v>75.38</v>
      </c>
      <c r="TK519" s="8">
        <v>0.06</v>
      </c>
      <c r="TL519" s="8">
        <v>75.45</v>
      </c>
      <c r="TN519" s="8">
        <v>75.14</v>
      </c>
      <c r="TO519" s="8">
        <v>0.06</v>
      </c>
      <c r="TP519" s="8">
        <v>81.11</v>
      </c>
      <c r="TQ519" s="8">
        <v>0.05</v>
      </c>
      <c r="TR519" s="8">
        <v>81.08</v>
      </c>
      <c r="TS519" s="8">
        <v>0.06</v>
      </c>
      <c r="TT519" s="8">
        <v>78.739999999999995</v>
      </c>
      <c r="TU519" s="8">
        <v>0.09</v>
      </c>
      <c r="TV519" s="8">
        <v>75.33</v>
      </c>
      <c r="TW519" s="8">
        <v>0.08</v>
      </c>
      <c r="TX519" s="8">
        <v>75.25</v>
      </c>
      <c r="TY519" s="8">
        <v>7.0000000000000007E-2</v>
      </c>
      <c r="WJ519" s="8" t="s">
        <v>1141</v>
      </c>
      <c r="WK519" s="8">
        <v>74.992999999999995</v>
      </c>
      <c r="WL519" s="8">
        <v>1.0999999999999999E-2</v>
      </c>
      <c r="WM519" s="8">
        <v>61.997999999999998</v>
      </c>
      <c r="WN519" s="8">
        <v>1.6E-2</v>
      </c>
      <c r="WO519" s="8">
        <v>58.195999999999998</v>
      </c>
      <c r="WP519" s="8">
        <v>1.4999999999999999E-2</v>
      </c>
      <c r="WQ519" s="8">
        <v>55.366</v>
      </c>
      <c r="WR519" s="8">
        <v>1.9E-2</v>
      </c>
      <c r="WS519" s="8">
        <v>94.992999999999995</v>
      </c>
      <c r="WT519" s="8">
        <v>1.4E-2</v>
      </c>
      <c r="WU519" s="8">
        <v>74.997</v>
      </c>
      <c r="WV519" s="8">
        <v>1.7999999999999999E-2</v>
      </c>
      <c r="WW519" s="8">
        <v>3401.3</v>
      </c>
      <c r="WX519" s="8">
        <v>3.3</v>
      </c>
      <c r="WY519" s="8">
        <v>3338.9</v>
      </c>
      <c r="WZ519" s="8">
        <v>3.2</v>
      </c>
      <c r="XA519" s="8">
        <v>0.85099999999999998</v>
      </c>
      <c r="XB519" s="8">
        <v>3.0000000000000001E-3</v>
      </c>
      <c r="XC519" s="8">
        <v>-0.371</v>
      </c>
      <c r="XD519" s="8">
        <v>2E-3</v>
      </c>
      <c r="XE519" s="8">
        <v>0.31900000000000001</v>
      </c>
      <c r="XF519" s="8">
        <v>3.0000000000000001E-3</v>
      </c>
      <c r="XG519" s="8">
        <v>1.6111</v>
      </c>
      <c r="XH519" s="8">
        <v>3.0999999999999999E-3</v>
      </c>
      <c r="XI519" s="8">
        <v>29.309000000000001</v>
      </c>
      <c r="XJ519" s="8">
        <v>1E-3</v>
      </c>
      <c r="XK519" s="8">
        <v>9396</v>
      </c>
      <c r="XL519" s="8">
        <v>17</v>
      </c>
      <c r="XM519" s="8">
        <v>2210</v>
      </c>
      <c r="XO519" s="1">
        <v>0</v>
      </c>
      <c r="XP519" s="2">
        <v>0</v>
      </c>
      <c r="XQ519" s="4">
        <v>13.029</v>
      </c>
      <c r="XR519" s="4">
        <v>0.34499999999999997</v>
      </c>
      <c r="XS519" s="45">
        <f t="shared" si="386"/>
        <v>1.715247538885337</v>
      </c>
      <c r="XT519" s="9">
        <f t="shared" si="405"/>
        <v>15550.631082940832</v>
      </c>
      <c r="XU519" s="46">
        <f t="shared" si="406"/>
        <v>333.80902510236217</v>
      </c>
      <c r="XV519" s="9">
        <f t="shared" si="404"/>
        <v>0</v>
      </c>
      <c r="XW519" s="9">
        <f t="shared" si="407"/>
        <v>0</v>
      </c>
      <c r="XX519" s="9">
        <f t="shared" si="408"/>
        <v>15550.631082940832</v>
      </c>
      <c r="XY519" s="15">
        <f t="shared" si="409"/>
        <v>8.7809605040049411E-3</v>
      </c>
      <c r="XZ519" s="9">
        <f t="shared" si="410"/>
        <v>27.60729778830736</v>
      </c>
      <c r="YA519" s="9">
        <f t="shared" si="411"/>
        <v>56.480752461114662</v>
      </c>
      <c r="YB519" s="10">
        <v>14.099727282007533</v>
      </c>
      <c r="YC519" s="10">
        <v>13.123454534515657</v>
      </c>
      <c r="YD519" s="3">
        <v>1.3919824944884059E-2</v>
      </c>
      <c r="YE519" s="9">
        <v>38.154349219881269</v>
      </c>
      <c r="YF519" s="15">
        <v>8.7809605040049411E-3</v>
      </c>
      <c r="YG519" s="9">
        <v>27.60729778830736</v>
      </c>
      <c r="YH519" s="15">
        <v>8.6508233360071719E-3</v>
      </c>
      <c r="YI519" s="9">
        <v>23.369092391302459</v>
      </c>
      <c r="YJ519" s="9">
        <f t="shared" si="412"/>
        <v>74.992999999999995</v>
      </c>
      <c r="YK519" s="9">
        <f t="shared" si="413"/>
        <v>61.998009072037057</v>
      </c>
      <c r="YL519" s="9">
        <f t="shared" si="414"/>
        <v>22.950844775244207</v>
      </c>
      <c r="YM519" s="9">
        <f t="shared" si="415"/>
        <v>72410.782961193356</v>
      </c>
      <c r="YN519" s="9">
        <f t="shared" si="416"/>
        <v>69090.511678388444</v>
      </c>
      <c r="YO519" s="9">
        <f t="shared" si="417"/>
        <v>7186</v>
      </c>
      <c r="YP519" s="14">
        <f t="shared" si="418"/>
        <v>0.33870394707848916</v>
      </c>
      <c r="YQ519" s="9">
        <f t="shared" si="419"/>
        <v>66007.343163867714</v>
      </c>
      <c r="YR519" s="9">
        <f t="shared" si="420"/>
        <v>62687.07188106281</v>
      </c>
      <c r="YS519" s="10">
        <f t="shared" si="421"/>
        <v>7.0250471651625919</v>
      </c>
      <c r="YT519" s="15">
        <f t="shared" si="422"/>
        <v>0.1530234958317454</v>
      </c>
      <c r="YU519" s="16">
        <f t="shared" si="423"/>
        <v>-4.6564530130631532</v>
      </c>
      <c r="YV519" s="16">
        <f t="shared" si="424"/>
        <v>-18.512247538885333</v>
      </c>
      <c r="YW519" s="47">
        <f t="shared" si="425"/>
        <v>53.136139216046281</v>
      </c>
      <c r="YX519" s="5">
        <f t="shared" si="426"/>
        <v>72410.782961193356</v>
      </c>
      <c r="YY519" s="5">
        <f t="shared" si="427"/>
        <v>65906.768582552002</v>
      </c>
      <c r="YZ519" s="5">
        <f t="shared" si="428"/>
        <v>6504.0143786413637</v>
      </c>
      <c r="ZA519" s="5">
        <f t="shared" si="429"/>
        <v>0</v>
      </c>
      <c r="ZB519" s="5">
        <f t="shared" si="430"/>
        <v>72410.78296119337</v>
      </c>
      <c r="ZC519" s="6">
        <f t="shared" si="431"/>
        <v>1.0000000000000002</v>
      </c>
    </row>
    <row r="520" spans="1:679" s="8" customFormat="1" x14ac:dyDescent="0.25">
      <c r="A520" s="8">
        <v>2</v>
      </c>
      <c r="B520" s="8" t="s">
        <v>327</v>
      </c>
      <c r="C520" s="8" t="s">
        <v>328</v>
      </c>
      <c r="D520" s="8" t="s">
        <v>327</v>
      </c>
      <c r="E520" s="8" t="s">
        <v>3314</v>
      </c>
      <c r="F520" s="8" t="s">
        <v>3316</v>
      </c>
      <c r="G520" s="8" t="s">
        <v>3316</v>
      </c>
      <c r="H520" s="8" t="s">
        <v>3333</v>
      </c>
      <c r="I520" s="8" t="s">
        <v>3310</v>
      </c>
      <c r="J520" s="8" t="s">
        <v>3310</v>
      </c>
      <c r="K520" s="8">
        <v>1060</v>
      </c>
      <c r="L520" s="8">
        <v>5.75</v>
      </c>
      <c r="N520" s="7">
        <v>0</v>
      </c>
      <c r="O520" s="7">
        <v>0</v>
      </c>
      <c r="P520" s="8" t="s">
        <v>3369</v>
      </c>
      <c r="Q520" s="8" t="s">
        <v>312</v>
      </c>
      <c r="R520" s="8" t="s">
        <v>329</v>
      </c>
      <c r="S520" s="8" t="s">
        <v>119</v>
      </c>
      <c r="T520" s="8" t="s">
        <v>120</v>
      </c>
      <c r="U520" s="8" t="s">
        <v>330</v>
      </c>
      <c r="V520" s="8" t="s">
        <v>3378</v>
      </c>
      <c r="W520" s="8" t="s">
        <v>3383</v>
      </c>
      <c r="X520" s="8" t="s">
        <v>3388</v>
      </c>
      <c r="Y520" s="8" t="s">
        <v>3388</v>
      </c>
      <c r="Z520" s="8" t="s">
        <v>122</v>
      </c>
      <c r="AA520" s="8" t="s">
        <v>123</v>
      </c>
      <c r="AB520" s="8" t="s">
        <v>124</v>
      </c>
      <c r="AC520" s="8" t="s">
        <v>320</v>
      </c>
      <c r="AD520" s="8" t="s">
        <v>126</v>
      </c>
      <c r="AE520" s="8" t="s">
        <v>3393</v>
      </c>
      <c r="AF520" s="8" t="s">
        <v>127</v>
      </c>
      <c r="AG520" s="8">
        <v>75</v>
      </c>
      <c r="AH520" s="8">
        <v>62</v>
      </c>
      <c r="AI520" s="8">
        <v>95</v>
      </c>
      <c r="AJ520" s="8">
        <v>75</v>
      </c>
      <c r="AK520" s="8">
        <v>5.44</v>
      </c>
      <c r="AL520" s="8">
        <v>5.27</v>
      </c>
      <c r="AM520" s="8">
        <v>6.4</v>
      </c>
      <c r="AN520" s="8">
        <v>6.2</v>
      </c>
      <c r="AO520" s="8">
        <v>460</v>
      </c>
      <c r="AP520" s="8">
        <v>1.5</v>
      </c>
      <c r="AQ520" s="8">
        <v>15.7</v>
      </c>
      <c r="AR520" s="8">
        <v>0</v>
      </c>
      <c r="AS520" s="8">
        <v>58375</v>
      </c>
      <c r="AT520" s="8">
        <v>92</v>
      </c>
      <c r="AU520" s="8">
        <v>57792</v>
      </c>
      <c r="AV520" s="8">
        <v>407</v>
      </c>
      <c r="AW520" s="8">
        <v>1542</v>
      </c>
      <c r="AX520" s="8">
        <v>173</v>
      </c>
      <c r="AY520" s="8">
        <v>59919</v>
      </c>
      <c r="AZ520" s="8">
        <v>201</v>
      </c>
      <c r="BA520" s="8">
        <v>6.5845054950000002</v>
      </c>
      <c r="BB520" s="8">
        <v>1060</v>
      </c>
      <c r="BE520" s="8">
        <v>6.4148351650000004</v>
      </c>
      <c r="CO520" s="8" t="s">
        <v>331</v>
      </c>
      <c r="CP520" s="8" t="s">
        <v>332</v>
      </c>
      <c r="CQ520" s="8">
        <v>75.031999999999996</v>
      </c>
      <c r="CR520" s="8">
        <v>1.4999999999999999E-2</v>
      </c>
      <c r="CS520" s="8">
        <v>62.003999999999998</v>
      </c>
      <c r="CT520" s="8">
        <v>2.9000000000000001E-2</v>
      </c>
      <c r="CU520" s="8">
        <v>94.991</v>
      </c>
      <c r="CV520" s="8">
        <v>2.7E-2</v>
      </c>
      <c r="CW520" s="8">
        <v>75.003</v>
      </c>
      <c r="CX520" s="8">
        <v>1.4999999999999999E-2</v>
      </c>
      <c r="CY520" s="8">
        <v>74.87</v>
      </c>
      <c r="CZ520" s="8">
        <v>0.13</v>
      </c>
      <c r="DA520" s="8">
        <v>59.3</v>
      </c>
      <c r="DB520" s="8">
        <v>7.0000000000000007E-2</v>
      </c>
      <c r="DC520" s="8">
        <v>61.94</v>
      </c>
      <c r="DD520" s="8">
        <v>0.02</v>
      </c>
      <c r="DE520" s="8">
        <v>0.314</v>
      </c>
      <c r="DF520" s="8">
        <v>4.0000000000000001E-3</v>
      </c>
      <c r="DG520" s="8">
        <v>1.6113999999999999</v>
      </c>
      <c r="DH520" s="8">
        <v>3.3E-3</v>
      </c>
      <c r="DI520" s="8">
        <v>58375</v>
      </c>
      <c r="DJ520" s="8">
        <v>92</v>
      </c>
      <c r="DK520" s="8">
        <v>1542</v>
      </c>
      <c r="DL520" s="8">
        <v>173</v>
      </c>
      <c r="DM520" s="8">
        <v>6.5839999999999996</v>
      </c>
      <c r="DN520" s="8">
        <v>2.5000000000000001E-2</v>
      </c>
      <c r="DU520" s="8">
        <v>460</v>
      </c>
      <c r="DV520" s="8">
        <v>2.5</v>
      </c>
      <c r="DW520" s="8">
        <v>461.2</v>
      </c>
      <c r="DX520" s="8">
        <v>2.5</v>
      </c>
      <c r="DY520" s="8">
        <v>459.8</v>
      </c>
      <c r="DZ520" s="8">
        <v>2.5</v>
      </c>
      <c r="EA520" s="8">
        <v>15.7</v>
      </c>
      <c r="EB520" s="8">
        <v>0</v>
      </c>
      <c r="EC520" s="8">
        <v>13.6</v>
      </c>
      <c r="ED520" s="8">
        <v>0</v>
      </c>
      <c r="EE520" s="8">
        <v>13.4</v>
      </c>
      <c r="EF520" s="8">
        <v>0</v>
      </c>
      <c r="EG520" s="8">
        <v>7159.6</v>
      </c>
      <c r="EH520" s="8">
        <v>49.9</v>
      </c>
      <c r="EI520" s="8">
        <v>3219.1</v>
      </c>
      <c r="EJ520" s="8">
        <v>60.2</v>
      </c>
      <c r="EK520" s="8">
        <v>1940.7</v>
      </c>
      <c r="EL520" s="8">
        <v>37.5</v>
      </c>
      <c r="EM520" s="8">
        <v>460</v>
      </c>
      <c r="EO520" s="8">
        <v>460</v>
      </c>
      <c r="EQ520" s="8">
        <v>460</v>
      </c>
      <c r="ES520" s="8">
        <v>3.7</v>
      </c>
      <c r="EU520" s="8">
        <v>3.8</v>
      </c>
      <c r="EW520" s="8">
        <v>3.9</v>
      </c>
      <c r="EY520" s="8">
        <v>0.65</v>
      </c>
      <c r="EZ520" s="8">
        <v>460</v>
      </c>
      <c r="FB520" s="8">
        <v>460</v>
      </c>
      <c r="FD520" s="8">
        <v>460</v>
      </c>
      <c r="FF520" s="8">
        <v>5</v>
      </c>
      <c r="FH520" s="8">
        <v>4.8</v>
      </c>
      <c r="FJ520" s="8">
        <v>4.3</v>
      </c>
      <c r="FL520" s="8">
        <v>3110</v>
      </c>
      <c r="FN520" s="8">
        <v>0.83</v>
      </c>
      <c r="FO520" s="8">
        <v>460</v>
      </c>
      <c r="FP520" s="8">
        <v>460</v>
      </c>
      <c r="FQ520" s="8">
        <v>460</v>
      </c>
      <c r="FR520" s="8">
        <v>4.9000000000000004</v>
      </c>
      <c r="FS520" s="8">
        <v>4.5999999999999996</v>
      </c>
      <c r="FT520" s="8">
        <v>4.3</v>
      </c>
      <c r="FU520" s="8">
        <v>2970</v>
      </c>
      <c r="FV520" s="8">
        <v>0.8</v>
      </c>
      <c r="FW520" s="8">
        <v>459</v>
      </c>
      <c r="FY520" s="8">
        <v>1.6</v>
      </c>
      <c r="GA520" s="8">
        <v>700.9</v>
      </c>
      <c r="GC520" s="8">
        <v>85</v>
      </c>
      <c r="GE520" s="8">
        <v>8970.9</v>
      </c>
      <c r="GT520" s="8">
        <v>210.68</v>
      </c>
      <c r="GU520" s="8">
        <v>0.18</v>
      </c>
      <c r="GV520" s="8">
        <v>104.48</v>
      </c>
      <c r="GW520" s="8">
        <v>0.1</v>
      </c>
      <c r="GX520" s="8">
        <v>104.89</v>
      </c>
      <c r="GY520" s="8">
        <v>0.06</v>
      </c>
      <c r="GZ520" s="8">
        <v>0.41</v>
      </c>
      <c r="HA520" s="8">
        <v>0.09</v>
      </c>
      <c r="HB520" s="8">
        <v>242.7</v>
      </c>
      <c r="HC520" s="8">
        <v>0.16</v>
      </c>
      <c r="HD520" s="8">
        <v>190.04</v>
      </c>
      <c r="HE520" s="8">
        <v>0.21</v>
      </c>
      <c r="HF520" s="8">
        <v>114.9</v>
      </c>
      <c r="HG520" s="8">
        <v>0.05</v>
      </c>
      <c r="HH520" s="8">
        <v>75.14</v>
      </c>
      <c r="HI520" s="8">
        <v>0.22</v>
      </c>
      <c r="HJ520" s="8">
        <v>198.9</v>
      </c>
      <c r="HK520" s="8">
        <v>0.05</v>
      </c>
      <c r="HL520" s="8">
        <v>100.55</v>
      </c>
      <c r="HM520" s="8">
        <v>7.0000000000000007E-2</v>
      </c>
      <c r="HN520" s="8">
        <v>100.93</v>
      </c>
      <c r="HO520" s="8">
        <v>0.05</v>
      </c>
      <c r="HP520" s="8">
        <v>0.32</v>
      </c>
      <c r="HQ520" s="8">
        <v>0.05</v>
      </c>
      <c r="HR520" s="8">
        <v>72.03</v>
      </c>
      <c r="HS520" s="8">
        <v>0.04</v>
      </c>
      <c r="HT520" s="8">
        <v>69.430000000000007</v>
      </c>
      <c r="HU520" s="8">
        <v>0.08</v>
      </c>
      <c r="HV520" s="8">
        <v>42.17</v>
      </c>
      <c r="HW520" s="8">
        <v>0.03</v>
      </c>
      <c r="HX520" s="8">
        <v>27.26</v>
      </c>
      <c r="HY520" s="8">
        <v>0.06</v>
      </c>
      <c r="HZ520" s="8">
        <v>71.44</v>
      </c>
      <c r="IA520" s="8">
        <v>0.04</v>
      </c>
      <c r="IB520" s="8">
        <v>71.59</v>
      </c>
      <c r="IC520" s="8">
        <v>0.08</v>
      </c>
      <c r="ID520" s="8">
        <v>41.77</v>
      </c>
      <c r="IE520" s="8">
        <v>0.03</v>
      </c>
      <c r="IF520" s="8">
        <v>29.82</v>
      </c>
      <c r="IG520" s="8">
        <v>0.06</v>
      </c>
      <c r="KB520" s="8">
        <v>246.89</v>
      </c>
      <c r="KC520" s="8">
        <v>0.16</v>
      </c>
      <c r="KD520" s="8">
        <v>170.15</v>
      </c>
      <c r="KE520" s="8">
        <v>0.11</v>
      </c>
      <c r="KF520" s="8">
        <v>116.14</v>
      </c>
      <c r="KG520" s="8">
        <v>0.05</v>
      </c>
      <c r="KH520" s="8">
        <v>54.01</v>
      </c>
      <c r="KI520" s="8">
        <v>0.1</v>
      </c>
      <c r="KJ520" s="8">
        <v>223.23</v>
      </c>
      <c r="KK520" s="8">
        <v>0.23</v>
      </c>
      <c r="KL520" s="8">
        <v>108.93</v>
      </c>
      <c r="KM520" s="8">
        <v>7.0000000000000007E-2</v>
      </c>
      <c r="KN520" s="8">
        <v>1.39</v>
      </c>
      <c r="KO520" s="8">
        <v>7.0000000000000007E-2</v>
      </c>
      <c r="KP520" s="8">
        <v>211.9</v>
      </c>
      <c r="KQ520" s="8">
        <v>0.05</v>
      </c>
      <c r="KR520" s="8">
        <v>100.33</v>
      </c>
      <c r="KS520" s="8">
        <v>7.0000000000000007E-2</v>
      </c>
      <c r="KT520" s="8">
        <v>105.28</v>
      </c>
      <c r="KU520" s="8">
        <v>0.05</v>
      </c>
      <c r="KV520" s="8">
        <v>4.95</v>
      </c>
      <c r="KW520" s="8">
        <v>0.05</v>
      </c>
      <c r="KX520" s="8">
        <v>80.209999999999994</v>
      </c>
      <c r="KY520" s="8">
        <v>0.05</v>
      </c>
      <c r="KZ520" s="8">
        <v>47.46</v>
      </c>
      <c r="LA520" s="8">
        <v>0.03</v>
      </c>
      <c r="LB520" s="8">
        <v>4.3899999999999997</v>
      </c>
      <c r="LC520" s="8">
        <v>0.36</v>
      </c>
      <c r="LD520" s="8">
        <v>79.86</v>
      </c>
      <c r="LE520" s="8">
        <v>0.05</v>
      </c>
      <c r="LF520" s="8">
        <v>72.55</v>
      </c>
      <c r="LG520" s="8">
        <v>0.09</v>
      </c>
      <c r="LH520" s="8">
        <v>47.24</v>
      </c>
      <c r="LI520" s="8">
        <v>0.03</v>
      </c>
      <c r="LJ520" s="8">
        <v>25.31</v>
      </c>
      <c r="LK520" s="8">
        <v>0.11</v>
      </c>
      <c r="LL520" s="8">
        <v>106.91</v>
      </c>
      <c r="LM520" s="8">
        <v>0.08</v>
      </c>
      <c r="MP520" s="8">
        <v>103</v>
      </c>
      <c r="MQ520" s="8">
        <v>0.1</v>
      </c>
      <c r="MR520" s="8">
        <v>102.44</v>
      </c>
      <c r="MS520" s="8">
        <v>0.08</v>
      </c>
      <c r="MT520" s="8">
        <v>106.91</v>
      </c>
      <c r="MU520" s="8">
        <v>0.08</v>
      </c>
      <c r="MV520" s="8">
        <v>106.72</v>
      </c>
      <c r="MW520" s="8">
        <v>0.1</v>
      </c>
      <c r="MX520" s="8">
        <v>58.78</v>
      </c>
      <c r="MY520" s="8">
        <v>7.0000000000000007E-2</v>
      </c>
      <c r="MZ520" s="8">
        <v>59.41</v>
      </c>
      <c r="NA520" s="8">
        <v>0.06</v>
      </c>
      <c r="NB520" s="8">
        <v>59.34</v>
      </c>
      <c r="NC520" s="8">
        <v>0.06</v>
      </c>
      <c r="ND520" s="8">
        <v>59.02</v>
      </c>
      <c r="NE520" s="8">
        <v>0.06</v>
      </c>
      <c r="NF520" s="8">
        <v>59.09</v>
      </c>
      <c r="NG520" s="8">
        <v>0.05</v>
      </c>
      <c r="NJ520" s="8">
        <v>103.09</v>
      </c>
      <c r="NK520" s="8">
        <v>0.05</v>
      </c>
      <c r="NL520" s="8">
        <v>99.23</v>
      </c>
      <c r="NM520" s="8">
        <v>0.11</v>
      </c>
      <c r="NN520" s="8">
        <v>69.900000000000006</v>
      </c>
      <c r="NO520" s="8">
        <v>0.13</v>
      </c>
      <c r="NP520" s="8">
        <v>71.28</v>
      </c>
      <c r="NQ520" s="8">
        <v>0.11</v>
      </c>
      <c r="NR520" s="8">
        <v>170.17</v>
      </c>
      <c r="NS520" s="8">
        <v>0.12</v>
      </c>
      <c r="NT520" s="8">
        <v>103.98</v>
      </c>
      <c r="NU520" s="8">
        <v>0.06</v>
      </c>
      <c r="NV520" s="8">
        <v>99.62</v>
      </c>
      <c r="NW520" s="8">
        <v>0.05</v>
      </c>
      <c r="NX520" s="8">
        <v>51.63</v>
      </c>
      <c r="NY520" s="8">
        <v>0.42</v>
      </c>
      <c r="NZ520" s="8">
        <v>60.76</v>
      </c>
      <c r="OA520" s="8">
        <v>0.16</v>
      </c>
      <c r="OB520" s="8">
        <v>100.55</v>
      </c>
      <c r="OC520" s="8">
        <v>7.0000000000000007E-2</v>
      </c>
      <c r="OD520" s="8">
        <v>107.54</v>
      </c>
      <c r="OE520" s="8">
        <v>0.09</v>
      </c>
      <c r="OF520" s="8">
        <v>93.24</v>
      </c>
      <c r="OG520" s="8">
        <v>0.14000000000000001</v>
      </c>
      <c r="OH520" s="8">
        <v>104.52</v>
      </c>
      <c r="OI520" s="8">
        <v>0.05</v>
      </c>
      <c r="OJ520" s="8">
        <v>102.99</v>
      </c>
      <c r="OK520" s="8">
        <v>0.06</v>
      </c>
      <c r="OL520" s="8">
        <v>107.49</v>
      </c>
      <c r="OM520" s="8">
        <v>0.04</v>
      </c>
      <c r="ON520" s="8">
        <v>107.64</v>
      </c>
      <c r="OO520" s="8">
        <v>0.05</v>
      </c>
      <c r="OP520" s="8">
        <v>102.44</v>
      </c>
      <c r="OQ520" s="8">
        <v>0.08</v>
      </c>
      <c r="OR520" s="8">
        <v>106.72</v>
      </c>
      <c r="OS520" s="8">
        <v>0.1</v>
      </c>
      <c r="PJ520" s="8">
        <v>104.48</v>
      </c>
      <c r="PK520" s="8">
        <v>0.1</v>
      </c>
      <c r="PL520" s="8">
        <v>107.54</v>
      </c>
      <c r="PM520" s="8">
        <v>0.09</v>
      </c>
      <c r="PN520" s="8">
        <v>103</v>
      </c>
      <c r="PO520" s="8">
        <v>0.1</v>
      </c>
      <c r="PP520" s="8">
        <v>106.91</v>
      </c>
      <c r="PQ520" s="8">
        <v>0.08</v>
      </c>
      <c r="QH520" s="8">
        <v>51.85</v>
      </c>
      <c r="QI520" s="8">
        <v>0.35</v>
      </c>
      <c r="QV520" s="8">
        <v>191.19</v>
      </c>
      <c r="QW520" s="8">
        <v>0.21</v>
      </c>
      <c r="QX520" s="8">
        <v>95.25</v>
      </c>
      <c r="QY520" s="8">
        <v>0.08</v>
      </c>
      <c r="QZ520" s="8">
        <v>95.18</v>
      </c>
      <c r="RA520" s="8">
        <v>0.09</v>
      </c>
      <c r="RB520" s="8">
        <v>75.23</v>
      </c>
      <c r="RC520" s="8">
        <v>0.06</v>
      </c>
      <c r="RD520" s="8">
        <v>75.5</v>
      </c>
      <c r="RE520" s="8">
        <v>0.06</v>
      </c>
      <c r="RF520" s="8">
        <v>75.069999999999993</v>
      </c>
      <c r="RG520" s="8">
        <v>0.05</v>
      </c>
      <c r="RH520" s="8">
        <v>75.7</v>
      </c>
      <c r="RI520" s="8">
        <v>7.0000000000000007E-2</v>
      </c>
      <c r="RJ520" s="8">
        <v>75.58</v>
      </c>
      <c r="RK520" s="8">
        <v>7.0000000000000007E-2</v>
      </c>
      <c r="RL520" s="8">
        <v>75.63</v>
      </c>
      <c r="RM520" s="8">
        <v>7.0000000000000007E-2</v>
      </c>
      <c r="RN520" s="8">
        <v>75.44</v>
      </c>
      <c r="RO520" s="8">
        <v>7.0000000000000007E-2</v>
      </c>
      <c r="RP520" s="8">
        <v>78.989999999999995</v>
      </c>
      <c r="RQ520" s="8">
        <v>0.09</v>
      </c>
      <c r="RR520" s="8">
        <v>76.92</v>
      </c>
      <c r="RS520" s="8">
        <v>0.05</v>
      </c>
      <c r="RT520" s="8">
        <v>77.12</v>
      </c>
      <c r="RU520" s="8">
        <v>0.05</v>
      </c>
      <c r="RV520" s="8">
        <v>77.94</v>
      </c>
      <c r="RW520" s="8">
        <v>0.11</v>
      </c>
      <c r="RX520" s="8">
        <v>78.209999999999994</v>
      </c>
      <c r="RY520" s="8">
        <v>0.1</v>
      </c>
      <c r="RZ520" s="8">
        <v>77.540000000000006</v>
      </c>
      <c r="SA520" s="8">
        <v>0.09</v>
      </c>
      <c r="SB520" s="8">
        <v>76.97</v>
      </c>
      <c r="SC520" s="8">
        <v>7.0000000000000007E-2</v>
      </c>
      <c r="SD520" s="8">
        <v>75.59</v>
      </c>
      <c r="SE520" s="8">
        <v>0.08</v>
      </c>
      <c r="SF520" s="8">
        <v>75.27</v>
      </c>
      <c r="SG520" s="8">
        <v>0.16</v>
      </c>
      <c r="SH520" s="8">
        <v>75.66</v>
      </c>
      <c r="SI520" s="8">
        <v>0.09</v>
      </c>
      <c r="SJ520" s="8">
        <v>75.03</v>
      </c>
      <c r="SK520" s="8">
        <v>7.0000000000000007E-2</v>
      </c>
      <c r="SL520" s="8">
        <v>75.3</v>
      </c>
      <c r="SM520" s="8">
        <v>7.0000000000000007E-2</v>
      </c>
      <c r="SN520" s="8">
        <v>75.23</v>
      </c>
      <c r="SO520" s="8">
        <v>7.0000000000000007E-2</v>
      </c>
      <c r="SP520" s="8">
        <v>75.27</v>
      </c>
      <c r="SQ520" s="8">
        <v>7.0000000000000007E-2</v>
      </c>
      <c r="SR520" s="8">
        <v>76.63</v>
      </c>
      <c r="SS520" s="8">
        <v>7.0000000000000007E-2</v>
      </c>
      <c r="ST520" s="8">
        <v>75.41</v>
      </c>
      <c r="SU520" s="8">
        <v>7.0000000000000007E-2</v>
      </c>
      <c r="SV520" s="8">
        <v>75.599999999999994</v>
      </c>
      <c r="SW520" s="8">
        <v>0.05</v>
      </c>
      <c r="SX520" s="8">
        <v>79.86</v>
      </c>
      <c r="SY520" s="8">
        <v>0.09</v>
      </c>
      <c r="SZ520" s="8">
        <v>79.48</v>
      </c>
      <c r="TA520" s="8">
        <v>0.11</v>
      </c>
      <c r="TD520" s="8">
        <v>75.099999999999994</v>
      </c>
      <c r="TE520" s="8">
        <v>0.06</v>
      </c>
      <c r="TF520" s="8">
        <v>75.45</v>
      </c>
      <c r="TG520" s="8">
        <v>0.05</v>
      </c>
      <c r="TH520" s="8">
        <v>75.59</v>
      </c>
      <c r="TI520" s="8">
        <v>0.06</v>
      </c>
      <c r="TJ520" s="8">
        <v>75.400000000000006</v>
      </c>
      <c r="TK520" s="8">
        <v>0.06</v>
      </c>
      <c r="TL520" s="8">
        <v>75.44</v>
      </c>
      <c r="TN520" s="8">
        <v>75.13</v>
      </c>
      <c r="TO520" s="8">
        <v>7.0000000000000007E-2</v>
      </c>
      <c r="TP520" s="8">
        <v>81.150000000000006</v>
      </c>
      <c r="TQ520" s="8">
        <v>0.06</v>
      </c>
      <c r="TR520" s="8">
        <v>81.5</v>
      </c>
      <c r="TS520" s="8">
        <v>7.0000000000000007E-2</v>
      </c>
      <c r="TT520" s="8">
        <v>78.790000000000006</v>
      </c>
      <c r="TU520" s="8">
        <v>0.11</v>
      </c>
      <c r="TV520" s="8">
        <v>75.34</v>
      </c>
      <c r="TW520" s="8">
        <v>0.09</v>
      </c>
      <c r="TX520" s="8">
        <v>75.290000000000006</v>
      </c>
      <c r="TY520" s="8">
        <v>7.0000000000000007E-2</v>
      </c>
      <c r="WJ520" s="8" t="s">
        <v>1141</v>
      </c>
      <c r="WK520" s="8">
        <v>75.031999999999996</v>
      </c>
      <c r="WL520" s="8">
        <v>1.4999999999999999E-2</v>
      </c>
      <c r="WM520" s="8">
        <v>62.003999999999998</v>
      </c>
      <c r="WN520" s="8">
        <v>2.9000000000000001E-2</v>
      </c>
      <c r="WO520" s="8">
        <v>59.308</v>
      </c>
      <c r="WP520" s="8">
        <v>1.7000000000000001E-2</v>
      </c>
      <c r="WQ520" s="8">
        <v>56.106999999999999</v>
      </c>
      <c r="WR520" s="8">
        <v>2.4E-2</v>
      </c>
      <c r="WS520" s="8">
        <v>94.991</v>
      </c>
      <c r="WT520" s="8">
        <v>2.7E-2</v>
      </c>
      <c r="WU520" s="8">
        <v>75.003</v>
      </c>
      <c r="WV520" s="8">
        <v>1.4999999999999999E-2</v>
      </c>
      <c r="WW520" s="8">
        <v>3402.5</v>
      </c>
      <c r="WX520" s="8">
        <v>3.4</v>
      </c>
      <c r="WY520" s="8">
        <v>3337.6</v>
      </c>
      <c r="WZ520" s="8">
        <v>3.4</v>
      </c>
      <c r="XA520" s="8">
        <v>0.85199999999999998</v>
      </c>
      <c r="XB520" s="8">
        <v>3.0000000000000001E-3</v>
      </c>
      <c r="XC520" s="8">
        <v>-0.371</v>
      </c>
      <c r="XD520" s="8">
        <v>2E-3</v>
      </c>
      <c r="XE520" s="8">
        <v>0.314</v>
      </c>
      <c r="XF520" s="8">
        <v>4.0000000000000001E-3</v>
      </c>
      <c r="XG520" s="8">
        <v>1.6113999999999999</v>
      </c>
      <c r="XH520" s="8">
        <v>3.3E-3</v>
      </c>
      <c r="XI520" s="8">
        <v>29.346</v>
      </c>
      <c r="XJ520" s="8">
        <v>0</v>
      </c>
      <c r="XK520" s="8">
        <v>9100</v>
      </c>
      <c r="XL520" s="8">
        <v>17</v>
      </c>
      <c r="XM520" s="8">
        <v>2190</v>
      </c>
      <c r="XO520" s="1">
        <v>0</v>
      </c>
      <c r="XP520" s="2">
        <v>0</v>
      </c>
      <c r="XQ520" s="4">
        <v>13.029</v>
      </c>
      <c r="XR520" s="4">
        <v>0.34499999999999997</v>
      </c>
      <c r="XS520" s="45">
        <f t="shared" si="386"/>
        <v>1.699938493840415</v>
      </c>
      <c r="XT520" s="9">
        <f t="shared" si="405"/>
        <v>15521.221377221447</v>
      </c>
      <c r="XU520" s="46">
        <f t="shared" si="406"/>
        <v>334.07115892913384</v>
      </c>
      <c r="XV520" s="9">
        <f t="shared" si="404"/>
        <v>0</v>
      </c>
      <c r="XW520" s="9">
        <f t="shared" si="407"/>
        <v>0</v>
      </c>
      <c r="XX520" s="9">
        <f t="shared" si="408"/>
        <v>15521.221377221447</v>
      </c>
      <c r="XY520" s="15">
        <f t="shared" si="409"/>
        <v>8.7757025499544603E-3</v>
      </c>
      <c r="XZ520" s="9">
        <f t="shared" si="410"/>
        <v>27.611055985596995</v>
      </c>
      <c r="YA520" s="9">
        <f t="shared" si="411"/>
        <v>57.608061506159586</v>
      </c>
      <c r="YB520" s="10">
        <v>14.099723871233513</v>
      </c>
      <c r="YC520" s="10">
        <v>13.152959747072829</v>
      </c>
      <c r="YD520" s="3">
        <v>1.392556245269865E-2</v>
      </c>
      <c r="YE520" s="9">
        <v>38.160186340020537</v>
      </c>
      <c r="YF520" s="15">
        <v>8.7757025499544603E-3</v>
      </c>
      <c r="YG520" s="9">
        <v>27.611055985596995</v>
      </c>
      <c r="YH520" s="15">
        <v>8.8204505585299936E-3</v>
      </c>
      <c r="YI520" s="9">
        <v>23.824684779686354</v>
      </c>
      <c r="YJ520" s="9">
        <f t="shared" si="412"/>
        <v>75.031999999999996</v>
      </c>
      <c r="YK520" s="9">
        <f t="shared" si="413"/>
        <v>62.004009265295245</v>
      </c>
      <c r="YL520" s="9">
        <f t="shared" si="414"/>
        <v>23.410042105958421</v>
      </c>
      <c r="YM520" s="9">
        <f t="shared" si="415"/>
        <v>65204.866434650234</v>
      </c>
      <c r="YN520" s="9">
        <f t="shared" si="416"/>
        <v>64905.793590236986</v>
      </c>
      <c r="YO520" s="9">
        <f t="shared" si="417"/>
        <v>6910</v>
      </c>
      <c r="YP520" s="14">
        <f t="shared" si="418"/>
        <v>0.36168818816056064</v>
      </c>
      <c r="YQ520" s="9">
        <f t="shared" si="419"/>
        <v>58870.58130007537</v>
      </c>
      <c r="YR520" s="9">
        <f t="shared" si="420"/>
        <v>58571.508455662122</v>
      </c>
      <c r="YS520" s="10">
        <f t="shared" si="421"/>
        <v>6.4692946483599307</v>
      </c>
      <c r="YT520" s="15">
        <f t="shared" si="422"/>
        <v>0.18102958284263393</v>
      </c>
      <c r="YU520" s="16">
        <f t="shared" si="423"/>
        <v>-4.2010138796385732</v>
      </c>
      <c r="YV520" s="16">
        <f t="shared" si="424"/>
        <v>-17.42393849384041</v>
      </c>
      <c r="YW520" s="47">
        <f t="shared" si="425"/>
        <v>53.756581341633023</v>
      </c>
      <c r="YX520" s="5">
        <f t="shared" si="426"/>
        <v>65204.866434650234</v>
      </c>
      <c r="YY520" s="5">
        <f t="shared" si="427"/>
        <v>58769.105703275985</v>
      </c>
      <c r="YZ520" s="5">
        <f t="shared" si="428"/>
        <v>6435.7607313742474</v>
      </c>
      <c r="ZA520" s="5">
        <f t="shared" si="429"/>
        <v>0</v>
      </c>
      <c r="ZB520" s="5">
        <f t="shared" si="430"/>
        <v>65204.866434650234</v>
      </c>
      <c r="ZC520" s="6">
        <f t="shared" si="431"/>
        <v>1</v>
      </c>
    </row>
    <row r="521" spans="1:679" s="8" customFormat="1" x14ac:dyDescent="0.25">
      <c r="A521" s="8">
        <v>2</v>
      </c>
      <c r="B521" s="8" t="s">
        <v>346</v>
      </c>
      <c r="C521" s="8" t="s">
        <v>347</v>
      </c>
      <c r="D521" s="8" t="s">
        <v>346</v>
      </c>
      <c r="E521" s="8" t="s">
        <v>3314</v>
      </c>
      <c r="F521" s="8" t="s">
        <v>3316</v>
      </c>
      <c r="G521" s="8" t="s">
        <v>3316</v>
      </c>
      <c r="H521" s="8" t="s">
        <v>3333</v>
      </c>
      <c r="I521" s="8" t="s">
        <v>3310</v>
      </c>
      <c r="J521" s="8" t="s">
        <v>3310</v>
      </c>
      <c r="K521" s="8">
        <v>1056</v>
      </c>
      <c r="L521" s="8">
        <v>5.75</v>
      </c>
      <c r="N521" s="7">
        <v>0</v>
      </c>
      <c r="O521" s="7">
        <v>0</v>
      </c>
      <c r="P521" s="8" t="s">
        <v>3369</v>
      </c>
      <c r="Q521" s="8" t="s">
        <v>168</v>
      </c>
      <c r="R521" s="8" t="s">
        <v>348</v>
      </c>
      <c r="S521" s="8" t="s">
        <v>119</v>
      </c>
      <c r="T521" s="8" t="s">
        <v>120</v>
      </c>
      <c r="U521" s="8" t="s">
        <v>135</v>
      </c>
      <c r="V521" s="8" t="s">
        <v>3378</v>
      </c>
      <c r="W521" s="8" t="s">
        <v>3382</v>
      </c>
      <c r="X521" s="8" t="s">
        <v>3388</v>
      </c>
      <c r="Y521" s="8" t="s">
        <v>3388</v>
      </c>
      <c r="Z521" s="8" t="s">
        <v>122</v>
      </c>
      <c r="AA521" s="8" t="s">
        <v>123</v>
      </c>
      <c r="AB521" s="8" t="s">
        <v>124</v>
      </c>
      <c r="AC521" s="8" t="s">
        <v>163</v>
      </c>
      <c r="AD521" s="8" t="s">
        <v>126</v>
      </c>
      <c r="AE521" s="8" t="s">
        <v>3393</v>
      </c>
      <c r="AF521" s="8" t="s">
        <v>127</v>
      </c>
      <c r="AG521" s="8">
        <v>75</v>
      </c>
      <c r="AH521" s="8">
        <v>62</v>
      </c>
      <c r="AI521" s="8">
        <v>95</v>
      </c>
      <c r="AJ521" s="8">
        <v>75</v>
      </c>
      <c r="AK521" s="8">
        <v>6.4</v>
      </c>
      <c r="AL521" s="8">
        <v>6.2</v>
      </c>
      <c r="AM521" s="8">
        <v>6.4</v>
      </c>
      <c r="AN521" s="8">
        <v>6.2</v>
      </c>
      <c r="AO521" s="8">
        <v>460.7</v>
      </c>
      <c r="AP521" s="8">
        <v>1.5</v>
      </c>
      <c r="AQ521" s="8">
        <v>16</v>
      </c>
      <c r="AR521" s="8">
        <v>0</v>
      </c>
      <c r="AS521" s="8">
        <v>62291</v>
      </c>
      <c r="AT521" s="8">
        <v>67</v>
      </c>
      <c r="AU521" s="8">
        <v>61956</v>
      </c>
      <c r="AV521" s="8">
        <v>385</v>
      </c>
      <c r="AW521" s="8">
        <v>2648</v>
      </c>
      <c r="AX521" s="8">
        <v>149</v>
      </c>
      <c r="AY521" s="8">
        <v>64941</v>
      </c>
      <c r="AZ521" s="8">
        <v>160</v>
      </c>
      <c r="BA521" s="8">
        <v>7.0168557539999998</v>
      </c>
      <c r="BB521" s="8">
        <v>1060</v>
      </c>
      <c r="BE521" s="8">
        <v>6.7305240409999998</v>
      </c>
      <c r="CO521" s="8" t="s">
        <v>349</v>
      </c>
      <c r="CP521" s="8" t="s">
        <v>350</v>
      </c>
      <c r="CQ521" s="8">
        <v>75.022000000000006</v>
      </c>
      <c r="CR521" s="8">
        <v>1.2E-2</v>
      </c>
      <c r="CS521" s="8">
        <v>61.984000000000002</v>
      </c>
      <c r="CT521" s="8">
        <v>2.5999999999999999E-2</v>
      </c>
      <c r="CU521" s="8">
        <v>95.013999999999996</v>
      </c>
      <c r="CV521" s="8">
        <v>1.6E-2</v>
      </c>
      <c r="CW521" s="8">
        <v>75.007999999999996</v>
      </c>
      <c r="CX521" s="8">
        <v>1.6E-2</v>
      </c>
      <c r="CY521" s="8">
        <v>75.010000000000005</v>
      </c>
      <c r="CZ521" s="8">
        <v>0.12</v>
      </c>
      <c r="DA521" s="8">
        <v>58.47</v>
      </c>
      <c r="DB521" s="8">
        <v>7.0000000000000007E-2</v>
      </c>
      <c r="DC521" s="8">
        <v>61.27</v>
      </c>
      <c r="DD521" s="8">
        <v>0.01</v>
      </c>
      <c r="DE521" s="8">
        <v>0.27200000000000002</v>
      </c>
      <c r="DF521" s="8">
        <v>4.0000000000000001E-3</v>
      </c>
      <c r="DG521" s="8">
        <v>2.4125999999999999</v>
      </c>
      <c r="DH521" s="8">
        <v>3.8E-3</v>
      </c>
      <c r="DI521" s="8">
        <v>62291</v>
      </c>
      <c r="DJ521" s="8">
        <v>67</v>
      </c>
      <c r="DK521" s="8">
        <v>2648</v>
      </c>
      <c r="DL521" s="8">
        <v>149</v>
      </c>
      <c r="DM521" s="8">
        <v>7.0170000000000003</v>
      </c>
      <c r="DN521" s="8">
        <v>2.1999999999999999E-2</v>
      </c>
      <c r="DU521" s="8">
        <v>460.7</v>
      </c>
      <c r="DV521" s="8">
        <v>2.8</v>
      </c>
      <c r="DW521" s="8">
        <v>461.3</v>
      </c>
      <c r="DX521" s="8">
        <v>2.8</v>
      </c>
      <c r="DY521" s="8">
        <v>459.3</v>
      </c>
      <c r="DZ521" s="8">
        <v>2.8</v>
      </c>
      <c r="EA521" s="8">
        <v>16</v>
      </c>
      <c r="EB521" s="8">
        <v>0</v>
      </c>
      <c r="EC521" s="8">
        <v>13.9</v>
      </c>
      <c r="ED521" s="8">
        <v>0</v>
      </c>
      <c r="EE521" s="8">
        <v>13.5</v>
      </c>
      <c r="EF521" s="8">
        <v>0</v>
      </c>
      <c r="EG521" s="8">
        <v>7319.8</v>
      </c>
      <c r="EH521" s="8">
        <v>55.2</v>
      </c>
      <c r="EI521" s="8">
        <v>3207</v>
      </c>
      <c r="EJ521" s="8">
        <v>66.8</v>
      </c>
      <c r="EK521" s="8">
        <v>1934.9</v>
      </c>
      <c r="EL521" s="8">
        <v>42.3</v>
      </c>
      <c r="EM521" s="8">
        <v>460</v>
      </c>
      <c r="EO521" s="8">
        <v>459</v>
      </c>
      <c r="EQ521" s="8">
        <v>459</v>
      </c>
      <c r="ES521" s="8">
        <v>3.8</v>
      </c>
      <c r="EU521" s="8">
        <v>3.7</v>
      </c>
      <c r="EW521" s="8">
        <v>3.7</v>
      </c>
      <c r="EY521" s="8">
        <v>0.65</v>
      </c>
      <c r="EZ521" s="8">
        <v>460</v>
      </c>
      <c r="FB521" s="8">
        <v>459</v>
      </c>
      <c r="FD521" s="8">
        <v>459</v>
      </c>
      <c r="FF521" s="8">
        <v>5.2</v>
      </c>
      <c r="FH521" s="8">
        <v>4.8</v>
      </c>
      <c r="FJ521" s="8">
        <v>4.5</v>
      </c>
      <c r="FL521" s="8">
        <v>3200</v>
      </c>
      <c r="FN521" s="8">
        <v>0.83</v>
      </c>
      <c r="FO521" s="8">
        <v>460</v>
      </c>
      <c r="FP521" s="8">
        <v>459</v>
      </c>
      <c r="FQ521" s="8">
        <v>459</v>
      </c>
      <c r="FR521" s="8">
        <v>5.0999999999999996</v>
      </c>
      <c r="FS521" s="8">
        <v>4.5999999999999996</v>
      </c>
      <c r="FT521" s="8">
        <v>4.4000000000000004</v>
      </c>
      <c r="FU521" s="8">
        <v>3060</v>
      </c>
      <c r="FV521" s="8">
        <v>0.82</v>
      </c>
      <c r="FW521" s="8">
        <v>459.7</v>
      </c>
      <c r="FY521" s="8">
        <v>1.6</v>
      </c>
      <c r="GA521" s="8">
        <v>701.2</v>
      </c>
      <c r="GC521" s="8">
        <v>85</v>
      </c>
      <c r="GE521" s="8">
        <v>9246.2000000000007</v>
      </c>
      <c r="GT521" s="8">
        <v>219.51</v>
      </c>
      <c r="GU521" s="8">
        <v>0.13</v>
      </c>
      <c r="GV521" s="8">
        <v>107.3</v>
      </c>
      <c r="GW521" s="8">
        <v>0.09</v>
      </c>
      <c r="GX521" s="8">
        <v>107.75</v>
      </c>
      <c r="GY521" s="8">
        <v>0.04</v>
      </c>
      <c r="GZ521" s="8">
        <v>0.45</v>
      </c>
      <c r="HA521" s="8">
        <v>0.06</v>
      </c>
      <c r="HB521" s="8">
        <v>250.61</v>
      </c>
      <c r="HC521" s="8">
        <v>0.15</v>
      </c>
      <c r="HD521" s="8">
        <v>176.04</v>
      </c>
      <c r="HE521" s="8">
        <v>0.09</v>
      </c>
      <c r="HF521" s="8">
        <v>117.23</v>
      </c>
      <c r="HG521" s="8">
        <v>0.04</v>
      </c>
      <c r="HH521" s="8">
        <v>58.81</v>
      </c>
      <c r="HI521" s="8">
        <v>7.0000000000000007E-2</v>
      </c>
      <c r="HJ521" s="8">
        <v>210.4</v>
      </c>
      <c r="HK521" s="8">
        <v>0.05</v>
      </c>
      <c r="HL521" s="8">
        <v>104.15</v>
      </c>
      <c r="HM521" s="8">
        <v>0.05</v>
      </c>
      <c r="HN521" s="8">
        <v>104.78</v>
      </c>
      <c r="HO521" s="8">
        <v>0.05</v>
      </c>
      <c r="HP521" s="8">
        <v>0.63</v>
      </c>
      <c r="HQ521" s="8">
        <v>0.05</v>
      </c>
      <c r="HR521" s="8">
        <v>77.59</v>
      </c>
      <c r="HS521" s="8">
        <v>0.04</v>
      </c>
      <c r="HT521" s="8">
        <v>54.19</v>
      </c>
      <c r="HU521" s="8">
        <v>0.34</v>
      </c>
      <c r="HV521" s="8">
        <v>45.79</v>
      </c>
      <c r="HW521" s="8">
        <v>0.02</v>
      </c>
      <c r="HX521" s="8">
        <v>8.39</v>
      </c>
      <c r="HY521" s="8">
        <v>0.33</v>
      </c>
      <c r="HZ521" s="8">
        <v>76.94</v>
      </c>
      <c r="IA521" s="8">
        <v>0.04</v>
      </c>
      <c r="IB521" s="8">
        <v>59.2</v>
      </c>
      <c r="IC521" s="8">
        <v>0.11</v>
      </c>
      <c r="ID521" s="8">
        <v>45.38</v>
      </c>
      <c r="IE521" s="8">
        <v>0.03</v>
      </c>
      <c r="IF521" s="8">
        <v>13.82</v>
      </c>
      <c r="IG521" s="8">
        <v>0.09</v>
      </c>
      <c r="KB521" s="8">
        <v>254.47</v>
      </c>
      <c r="KC521" s="8">
        <v>0.18</v>
      </c>
      <c r="KD521" s="8">
        <v>172.84</v>
      </c>
      <c r="KE521" s="8">
        <v>0.26</v>
      </c>
      <c r="KF521" s="8">
        <v>118.35</v>
      </c>
      <c r="KG521" s="8">
        <v>0.05</v>
      </c>
      <c r="KH521" s="8">
        <v>54.49</v>
      </c>
      <c r="KI521" s="8">
        <v>0.28000000000000003</v>
      </c>
      <c r="KJ521" s="8">
        <v>237.23</v>
      </c>
      <c r="KK521" s="8">
        <v>0.28000000000000003</v>
      </c>
      <c r="KL521" s="8">
        <v>113.26</v>
      </c>
      <c r="KM521" s="8">
        <v>0.09</v>
      </c>
      <c r="KN521" s="8">
        <v>11.47</v>
      </c>
      <c r="KO521" s="8">
        <v>7.0000000000000007E-2</v>
      </c>
      <c r="KP521" s="8">
        <v>225.5</v>
      </c>
      <c r="KQ521" s="8">
        <v>7.0000000000000007E-2</v>
      </c>
      <c r="KR521" s="8">
        <v>95.86</v>
      </c>
      <c r="KS521" s="8">
        <v>0.05</v>
      </c>
      <c r="KT521" s="8">
        <v>109.64</v>
      </c>
      <c r="KU521" s="8">
        <v>7.0000000000000007E-2</v>
      </c>
      <c r="KV521" s="8">
        <v>13.78</v>
      </c>
      <c r="KW521" s="8">
        <v>7.0000000000000007E-2</v>
      </c>
      <c r="KX521" s="8">
        <v>80.03</v>
      </c>
      <c r="KY521" s="8">
        <v>0.19</v>
      </c>
      <c r="KZ521" s="8">
        <v>47.34</v>
      </c>
      <c r="LA521" s="8">
        <v>0.12</v>
      </c>
      <c r="LB521" s="8">
        <v>4.07</v>
      </c>
      <c r="LC521" s="8">
        <v>1.22</v>
      </c>
      <c r="LD521" s="8">
        <v>79.680000000000007</v>
      </c>
      <c r="LE521" s="8">
        <v>0.15</v>
      </c>
      <c r="LF521" s="8">
        <v>60.48</v>
      </c>
      <c r="LG521" s="8">
        <v>0.1</v>
      </c>
      <c r="LH521" s="8">
        <v>47.12</v>
      </c>
      <c r="LI521" s="8">
        <v>0.09</v>
      </c>
      <c r="LJ521" s="8">
        <v>13.36</v>
      </c>
      <c r="LK521" s="8">
        <v>0.12</v>
      </c>
      <c r="LL521" s="8">
        <v>101.41</v>
      </c>
      <c r="LM521" s="8">
        <v>0.08</v>
      </c>
      <c r="MP521" s="8">
        <v>106.36</v>
      </c>
      <c r="MQ521" s="8">
        <v>0.08</v>
      </c>
      <c r="MR521" s="8">
        <v>105.79</v>
      </c>
      <c r="MS521" s="8">
        <v>7.0000000000000007E-2</v>
      </c>
      <c r="MT521" s="8">
        <v>101.41</v>
      </c>
      <c r="MU521" s="8">
        <v>0.08</v>
      </c>
      <c r="MV521" s="8">
        <v>101.73</v>
      </c>
      <c r="MW521" s="8">
        <v>0.1</v>
      </c>
      <c r="MX521" s="8">
        <v>58.01</v>
      </c>
      <c r="MY521" s="8">
        <v>0.06</v>
      </c>
      <c r="MZ521" s="8">
        <v>58.59</v>
      </c>
      <c r="NA521" s="8">
        <v>0.05</v>
      </c>
      <c r="NB521" s="8">
        <v>58.42</v>
      </c>
      <c r="NC521" s="8">
        <v>0.04</v>
      </c>
      <c r="ND521" s="8">
        <v>58.18</v>
      </c>
      <c r="NE521" s="8">
        <v>0.05</v>
      </c>
      <c r="NF521" s="8">
        <v>58.2</v>
      </c>
      <c r="NG521" s="8">
        <v>0.05</v>
      </c>
      <c r="NJ521" s="8">
        <v>105.75</v>
      </c>
      <c r="NK521" s="8">
        <v>0.05</v>
      </c>
      <c r="NL521" s="8">
        <v>102.34</v>
      </c>
      <c r="NM521" s="8">
        <v>0.09</v>
      </c>
      <c r="NN521" s="8">
        <v>54.78</v>
      </c>
      <c r="NO521" s="8">
        <v>0.28999999999999998</v>
      </c>
      <c r="NP521" s="8">
        <v>58.88</v>
      </c>
      <c r="NQ521" s="8">
        <v>0.14000000000000001</v>
      </c>
      <c r="NR521" s="8">
        <v>172.89</v>
      </c>
      <c r="NS521" s="8">
        <v>0.31</v>
      </c>
      <c r="NT521" s="8">
        <v>99.19</v>
      </c>
      <c r="NU521" s="8">
        <v>0.06</v>
      </c>
      <c r="NV521" s="8">
        <v>95.16</v>
      </c>
      <c r="NW521" s="8">
        <v>0.04</v>
      </c>
      <c r="NX521" s="8">
        <v>51.67</v>
      </c>
      <c r="NY521" s="8">
        <v>1.23</v>
      </c>
      <c r="NZ521" s="8">
        <v>59.79</v>
      </c>
      <c r="OA521" s="8">
        <v>0.49</v>
      </c>
      <c r="OB521" s="8">
        <v>104.15</v>
      </c>
      <c r="OC521" s="8">
        <v>0.05</v>
      </c>
      <c r="OD521" s="8">
        <v>101.79</v>
      </c>
      <c r="OE521" s="8">
        <v>7.0000000000000007E-2</v>
      </c>
      <c r="OF521" s="8">
        <v>93.51</v>
      </c>
      <c r="OG521" s="8">
        <v>0.1</v>
      </c>
      <c r="OH521" s="8">
        <v>107.13</v>
      </c>
      <c r="OI521" s="8">
        <v>0.04</v>
      </c>
      <c r="OJ521" s="8">
        <v>106.39</v>
      </c>
      <c r="OK521" s="8">
        <v>0.05</v>
      </c>
      <c r="OL521" s="8">
        <v>102.21</v>
      </c>
      <c r="OM521" s="8">
        <v>7.0000000000000007E-2</v>
      </c>
      <c r="ON521" s="8">
        <v>102.54</v>
      </c>
      <c r="OO521" s="8">
        <v>0.04</v>
      </c>
      <c r="OP521" s="8">
        <v>105.79</v>
      </c>
      <c r="OQ521" s="8">
        <v>7.0000000000000007E-2</v>
      </c>
      <c r="OR521" s="8">
        <v>101.73</v>
      </c>
      <c r="OS521" s="8">
        <v>0.1</v>
      </c>
      <c r="PJ521" s="8">
        <v>107.3</v>
      </c>
      <c r="PK521" s="8">
        <v>0.09</v>
      </c>
      <c r="PL521" s="8">
        <v>101.79</v>
      </c>
      <c r="PM521" s="8">
        <v>7.0000000000000007E-2</v>
      </c>
      <c r="PN521" s="8">
        <v>106.36</v>
      </c>
      <c r="PO521" s="8">
        <v>0.08</v>
      </c>
      <c r="PP521" s="8">
        <v>101.41</v>
      </c>
      <c r="PQ521" s="8">
        <v>0.08</v>
      </c>
      <c r="QH521" s="8">
        <v>51.42</v>
      </c>
      <c r="QI521" s="8">
        <v>1.1200000000000001</v>
      </c>
      <c r="QV521" s="8">
        <v>177</v>
      </c>
      <c r="QW521" s="8">
        <v>0.12</v>
      </c>
      <c r="QX521" s="8">
        <v>95.57</v>
      </c>
      <c r="QY521" s="8">
        <v>0.09</v>
      </c>
      <c r="QZ521" s="8">
        <v>95.3</v>
      </c>
      <c r="RA521" s="8">
        <v>0.08</v>
      </c>
      <c r="RB521" s="8">
        <v>75.19</v>
      </c>
      <c r="RC521" s="8">
        <v>0.05</v>
      </c>
      <c r="RD521" s="8">
        <v>75.45</v>
      </c>
      <c r="RE521" s="8">
        <v>0.04</v>
      </c>
      <c r="RF521" s="8">
        <v>75.03</v>
      </c>
      <c r="RG521" s="8">
        <v>0.04</v>
      </c>
      <c r="RH521" s="8">
        <v>75.650000000000006</v>
      </c>
      <c r="RI521" s="8">
        <v>0.06</v>
      </c>
      <c r="RJ521" s="8">
        <v>75.52</v>
      </c>
      <c r="RK521" s="8">
        <v>0.06</v>
      </c>
      <c r="RL521" s="8">
        <v>75.599999999999994</v>
      </c>
      <c r="RM521" s="8">
        <v>0.06</v>
      </c>
      <c r="RN521" s="8">
        <v>75.42</v>
      </c>
      <c r="RO521" s="8">
        <v>0.05</v>
      </c>
      <c r="RP521" s="8">
        <v>79.58</v>
      </c>
      <c r="RQ521" s="8">
        <v>0.09</v>
      </c>
      <c r="RR521" s="8">
        <v>76.94</v>
      </c>
      <c r="RS521" s="8">
        <v>0.06</v>
      </c>
      <c r="RT521" s="8">
        <v>77.069999999999993</v>
      </c>
      <c r="RU521" s="8">
        <v>0.06</v>
      </c>
      <c r="RV521" s="8">
        <v>78.05</v>
      </c>
      <c r="RW521" s="8">
        <v>0.08</v>
      </c>
      <c r="RX521" s="8">
        <v>78.33</v>
      </c>
      <c r="RY521" s="8">
        <v>0.09</v>
      </c>
      <c r="RZ521" s="8">
        <v>77.61</v>
      </c>
      <c r="SA521" s="8">
        <v>7.0000000000000007E-2</v>
      </c>
      <c r="SB521" s="8">
        <v>77.03</v>
      </c>
      <c r="SC521" s="8">
        <v>0.06</v>
      </c>
      <c r="SD521" s="8">
        <v>75.709999999999994</v>
      </c>
      <c r="SE521" s="8">
        <v>7.0000000000000007E-2</v>
      </c>
      <c r="SF521" s="8">
        <v>75.400000000000006</v>
      </c>
      <c r="SG521" s="8">
        <v>0.06</v>
      </c>
      <c r="SH521" s="8">
        <v>75.760000000000005</v>
      </c>
      <c r="SI521" s="8">
        <v>7.0000000000000007E-2</v>
      </c>
      <c r="SJ521" s="8">
        <v>75.099999999999994</v>
      </c>
      <c r="SK521" s="8">
        <v>0.06</v>
      </c>
      <c r="SL521" s="8">
        <v>75.290000000000006</v>
      </c>
      <c r="SM521" s="8">
        <v>0.06</v>
      </c>
      <c r="SN521" s="8">
        <v>75.22</v>
      </c>
      <c r="SO521" s="8">
        <v>0.06</v>
      </c>
      <c r="SP521" s="8">
        <v>75.28</v>
      </c>
      <c r="SQ521" s="8">
        <v>7.0000000000000007E-2</v>
      </c>
      <c r="SR521" s="8">
        <v>76.56</v>
      </c>
      <c r="SS521" s="8">
        <v>0.06</v>
      </c>
      <c r="ST521" s="8">
        <v>75.39</v>
      </c>
      <c r="SU521" s="8">
        <v>0.06</v>
      </c>
      <c r="SV521" s="8">
        <v>75.59</v>
      </c>
      <c r="SW521" s="8">
        <v>0.05</v>
      </c>
      <c r="SX521" s="8">
        <v>79.34</v>
      </c>
      <c r="SY521" s="8">
        <v>0.11</v>
      </c>
      <c r="SZ521" s="8">
        <v>78.92</v>
      </c>
      <c r="TA521" s="8">
        <v>0.11</v>
      </c>
      <c r="TD521" s="8">
        <v>75.069999999999993</v>
      </c>
      <c r="TE521" s="8">
        <v>0.05</v>
      </c>
      <c r="TF521" s="8">
        <v>75.34</v>
      </c>
      <c r="TG521" s="8">
        <v>0.05</v>
      </c>
      <c r="TH521" s="8">
        <v>75.53</v>
      </c>
      <c r="TI521" s="8">
        <v>0.06</v>
      </c>
      <c r="TJ521" s="8">
        <v>75.36</v>
      </c>
      <c r="TK521" s="8">
        <v>0.06</v>
      </c>
      <c r="TL521" s="8">
        <v>75.38</v>
      </c>
      <c r="TN521" s="8">
        <v>75.12</v>
      </c>
      <c r="TO521" s="8">
        <v>0.06</v>
      </c>
      <c r="TP521" s="8">
        <v>81.48</v>
      </c>
      <c r="TQ521" s="8">
        <v>0.06</v>
      </c>
      <c r="TR521" s="8">
        <v>81.5</v>
      </c>
      <c r="TS521" s="8">
        <v>0.08</v>
      </c>
      <c r="TT521" s="8">
        <v>78.790000000000006</v>
      </c>
      <c r="TU521" s="8">
        <v>0.08</v>
      </c>
      <c r="TV521" s="8">
        <v>75.430000000000007</v>
      </c>
      <c r="TW521" s="8">
        <v>7.0000000000000007E-2</v>
      </c>
      <c r="TX521" s="8">
        <v>75.28</v>
      </c>
      <c r="TY521" s="8">
        <v>0.06</v>
      </c>
      <c r="WJ521" s="8" t="s">
        <v>1141</v>
      </c>
      <c r="WK521" s="8">
        <v>75.022000000000006</v>
      </c>
      <c r="WL521" s="8">
        <v>1.2E-2</v>
      </c>
      <c r="WM521" s="8">
        <v>61.984000000000002</v>
      </c>
      <c r="WN521" s="8">
        <v>2.5999999999999999E-2</v>
      </c>
      <c r="WO521" s="8">
        <v>58.396000000000001</v>
      </c>
      <c r="WP521" s="8">
        <v>1.2999999999999999E-2</v>
      </c>
      <c r="WQ521" s="8">
        <v>55.618000000000002</v>
      </c>
      <c r="WR521" s="8">
        <v>1.9E-2</v>
      </c>
      <c r="WS521" s="8">
        <v>95.013999999999996</v>
      </c>
      <c r="WT521" s="8">
        <v>1.6E-2</v>
      </c>
      <c r="WU521" s="8">
        <v>75.007999999999996</v>
      </c>
      <c r="WV521" s="8">
        <v>1.6E-2</v>
      </c>
      <c r="WW521" s="8">
        <v>3427.5</v>
      </c>
      <c r="WX521" s="8">
        <v>2.7</v>
      </c>
      <c r="WY521" s="8">
        <v>3365.4</v>
      </c>
      <c r="WZ521" s="8">
        <v>2.7</v>
      </c>
      <c r="XA521" s="8">
        <v>0.84599999999999997</v>
      </c>
      <c r="XB521" s="8">
        <v>4.0000000000000001E-3</v>
      </c>
      <c r="XC521" s="8">
        <v>-0.36899999999999999</v>
      </c>
      <c r="XD521" s="8">
        <v>2E-3</v>
      </c>
      <c r="XE521" s="8">
        <v>0.27200000000000002</v>
      </c>
      <c r="XF521" s="8">
        <v>4.0000000000000001E-3</v>
      </c>
      <c r="XG521" s="8">
        <v>2.4125999999999999</v>
      </c>
      <c r="XH521" s="8">
        <v>3.8E-3</v>
      </c>
      <c r="XI521" s="8">
        <v>29.337</v>
      </c>
      <c r="XJ521" s="8">
        <v>0</v>
      </c>
      <c r="XK521" s="8">
        <v>9255</v>
      </c>
      <c r="XL521" s="8">
        <v>18</v>
      </c>
      <c r="XM521" s="8">
        <v>2200</v>
      </c>
      <c r="XO521" s="1">
        <v>0</v>
      </c>
      <c r="XP521" s="2">
        <v>0</v>
      </c>
      <c r="XQ521" s="4">
        <v>13.029</v>
      </c>
      <c r="XR521" s="4">
        <v>0.34499999999999997</v>
      </c>
      <c r="XS521" s="45">
        <f t="shared" si="386"/>
        <v>1.693207024285925</v>
      </c>
      <c r="XT521" s="9">
        <f t="shared" si="405"/>
        <v>15663.444404236838</v>
      </c>
      <c r="XU521" s="46">
        <f t="shared" si="406"/>
        <v>334.48154116535437</v>
      </c>
      <c r="XV521" s="9">
        <f t="shared" si="404"/>
        <v>0</v>
      </c>
      <c r="XW521" s="9">
        <f t="shared" si="407"/>
        <v>0</v>
      </c>
      <c r="XX521" s="9">
        <f t="shared" si="408"/>
        <v>15663.444404236838</v>
      </c>
      <c r="XY521" s="15">
        <f t="shared" si="409"/>
        <v>8.7648793665996688E-3</v>
      </c>
      <c r="XZ521" s="9">
        <f t="shared" si="410"/>
        <v>27.596773106211671</v>
      </c>
      <c r="YA521" s="9">
        <f t="shared" si="411"/>
        <v>56.702792975714075</v>
      </c>
      <c r="YB521" s="10">
        <v>14.10029924673961</v>
      </c>
      <c r="YC521" s="10">
        <v>13.129296130062766</v>
      </c>
      <c r="YD521" s="3">
        <v>1.392443815647861E-2</v>
      </c>
      <c r="YE521" s="9">
        <v>38.164608239771653</v>
      </c>
      <c r="YF521" s="15">
        <v>8.7648793665996688E-3</v>
      </c>
      <c r="YG521" s="9">
        <v>27.596773106211671</v>
      </c>
      <c r="YH521" s="15">
        <v>8.7499484540935844E-3</v>
      </c>
      <c r="YI521" s="9">
        <v>23.525602433320103</v>
      </c>
      <c r="YJ521" s="9">
        <f t="shared" si="412"/>
        <v>75.022000000000006</v>
      </c>
      <c r="YK521" s="9">
        <f t="shared" si="413"/>
        <v>61.984009316098174</v>
      </c>
      <c r="YL521" s="9">
        <f t="shared" si="414"/>
        <v>23.112654676953515</v>
      </c>
      <c r="YM521" s="9">
        <f t="shared" si="415"/>
        <v>70236.739718698955</v>
      </c>
      <c r="YN521" s="9">
        <f t="shared" si="416"/>
        <v>68866.051381105819</v>
      </c>
      <c r="YO521" s="9">
        <f t="shared" si="417"/>
        <v>7055</v>
      </c>
      <c r="YP521" s="14">
        <f t="shared" si="418"/>
        <v>0.34282221948849345</v>
      </c>
      <c r="YQ521" s="9">
        <f t="shared" si="419"/>
        <v>63869.725218696309</v>
      </c>
      <c r="YR521" s="9">
        <f t="shared" si="420"/>
        <v>62499.036881103173</v>
      </c>
      <c r="YS521" s="10">
        <f t="shared" si="421"/>
        <v>6.9011048318418489</v>
      </c>
      <c r="YT521" s="15">
        <f t="shared" si="422"/>
        <v>0.1486388530103093</v>
      </c>
      <c r="YU521" s="16">
        <f t="shared" si="423"/>
        <v>-4.4841184292581566</v>
      </c>
      <c r="YV521" s="16">
        <f t="shared" si="424"/>
        <v>-18.31920702428593</v>
      </c>
      <c r="YW521" s="47">
        <f t="shared" si="425"/>
        <v>53.504448853743902</v>
      </c>
      <c r="YX521" s="5">
        <f t="shared" si="426"/>
        <v>70236.739718698955</v>
      </c>
      <c r="YY521" s="5">
        <f t="shared" si="427"/>
        <v>63768.555494996559</v>
      </c>
      <c r="YZ521" s="5">
        <f t="shared" si="428"/>
        <v>6468.1842237023893</v>
      </c>
      <c r="ZA521" s="5">
        <f t="shared" si="429"/>
        <v>0</v>
      </c>
      <c r="ZB521" s="5">
        <f t="shared" si="430"/>
        <v>70236.739718698955</v>
      </c>
      <c r="ZC521" s="6">
        <f t="shared" si="431"/>
        <v>1</v>
      </c>
    </row>
    <row r="522" spans="1:679" s="8" customFormat="1" x14ac:dyDescent="0.25">
      <c r="A522" s="8">
        <v>2</v>
      </c>
      <c r="B522" s="8" t="s">
        <v>359</v>
      </c>
      <c r="C522" s="8" t="s">
        <v>360</v>
      </c>
      <c r="D522" s="8" t="s">
        <v>359</v>
      </c>
      <c r="E522" s="8" t="s">
        <v>3314</v>
      </c>
      <c r="F522" s="8" t="s">
        <v>3316</v>
      </c>
      <c r="G522" s="8" t="s">
        <v>3316</v>
      </c>
      <c r="H522" s="8" t="s">
        <v>3333</v>
      </c>
      <c r="I522" s="8" t="s">
        <v>3310</v>
      </c>
      <c r="J522" s="8" t="s">
        <v>3310</v>
      </c>
      <c r="K522" s="8">
        <v>1060</v>
      </c>
      <c r="L522" s="8">
        <v>5.75</v>
      </c>
      <c r="N522" s="7">
        <v>30</v>
      </c>
      <c r="O522" s="7">
        <v>0</v>
      </c>
      <c r="P522" s="8" t="s">
        <v>3369</v>
      </c>
      <c r="Q522" s="8" t="s">
        <v>133</v>
      </c>
      <c r="R522" s="8" t="s">
        <v>361</v>
      </c>
      <c r="S522" s="8" t="s">
        <v>119</v>
      </c>
      <c r="T522" s="8" t="s">
        <v>120</v>
      </c>
      <c r="U522" s="8" t="s">
        <v>135</v>
      </c>
      <c r="V522" s="8" t="s">
        <v>3378</v>
      </c>
      <c r="W522" s="8" t="s">
        <v>3382</v>
      </c>
      <c r="X522" s="8" t="s">
        <v>3388</v>
      </c>
      <c r="Y522" s="8" t="s">
        <v>3388</v>
      </c>
      <c r="Z522" s="8" t="s">
        <v>122</v>
      </c>
      <c r="AA522" s="8" t="s">
        <v>123</v>
      </c>
      <c r="AB522" s="8" t="s">
        <v>124</v>
      </c>
      <c r="AC522" s="8" t="s">
        <v>163</v>
      </c>
      <c r="AD522" s="8" t="s">
        <v>126</v>
      </c>
      <c r="AE522" s="8" t="s">
        <v>3393</v>
      </c>
      <c r="AF522" s="8" t="s">
        <v>127</v>
      </c>
      <c r="AG522" s="8">
        <v>75</v>
      </c>
      <c r="AH522" s="8">
        <v>62</v>
      </c>
      <c r="AI522" s="8">
        <v>95</v>
      </c>
      <c r="AJ522" s="8">
        <v>75</v>
      </c>
      <c r="AK522" s="8">
        <v>6.4</v>
      </c>
      <c r="AL522" s="8">
        <v>6.2</v>
      </c>
      <c r="AM522" s="8">
        <v>6.4</v>
      </c>
      <c r="AN522" s="8">
        <v>6.2</v>
      </c>
      <c r="AO522" s="8">
        <v>460</v>
      </c>
      <c r="AP522" s="8">
        <v>1.3</v>
      </c>
      <c r="AQ522" s="8">
        <v>16.7</v>
      </c>
      <c r="AR522" s="8">
        <v>0</v>
      </c>
      <c r="AS522" s="8">
        <v>59682</v>
      </c>
      <c r="AT522" s="8">
        <v>68</v>
      </c>
      <c r="AU522" s="8">
        <v>59493</v>
      </c>
      <c r="AV522" s="8">
        <v>462</v>
      </c>
      <c r="AW522" s="8">
        <v>2038</v>
      </c>
      <c r="AX522" s="8">
        <v>163</v>
      </c>
      <c r="AY522" s="8">
        <v>61722</v>
      </c>
      <c r="AZ522" s="8">
        <v>152</v>
      </c>
      <c r="BA522" s="8">
        <v>6.2150840799999996</v>
      </c>
      <c r="BB522" s="8">
        <v>1060</v>
      </c>
      <c r="BE522" s="8">
        <v>6.0096667000000004</v>
      </c>
      <c r="CO522" s="8" t="s">
        <v>362</v>
      </c>
      <c r="CP522" s="8" t="s">
        <v>363</v>
      </c>
      <c r="CQ522" s="8">
        <v>75.004000000000005</v>
      </c>
      <c r="CR522" s="8">
        <v>1.4E-2</v>
      </c>
      <c r="CS522" s="8">
        <v>62.008000000000003</v>
      </c>
      <c r="CT522" s="8">
        <v>2.1000000000000001E-2</v>
      </c>
      <c r="CU522" s="8">
        <v>95.004999999999995</v>
      </c>
      <c r="CV522" s="8">
        <v>4.3999999999999997E-2</v>
      </c>
      <c r="CW522" s="8">
        <v>75</v>
      </c>
      <c r="CX522" s="8">
        <v>2.1000000000000001E-2</v>
      </c>
      <c r="CY522" s="8">
        <v>75.010000000000005</v>
      </c>
      <c r="CZ522" s="8">
        <v>0.12</v>
      </c>
      <c r="DA522" s="8">
        <v>59.16</v>
      </c>
      <c r="DB522" s="8">
        <v>0.02</v>
      </c>
      <c r="DC522" s="8">
        <v>61.85</v>
      </c>
      <c r="DD522" s="8">
        <v>0.01</v>
      </c>
      <c r="DE522" s="8">
        <v>0.26</v>
      </c>
      <c r="DF522" s="8">
        <v>4.0000000000000001E-3</v>
      </c>
      <c r="DG522" s="8">
        <v>2.4350000000000001</v>
      </c>
      <c r="DH522" s="8">
        <v>3.2000000000000002E-3</v>
      </c>
      <c r="DI522" s="8">
        <v>59682</v>
      </c>
      <c r="DJ522" s="8">
        <v>68</v>
      </c>
      <c r="DK522" s="8">
        <v>2038</v>
      </c>
      <c r="DL522" s="8">
        <v>163</v>
      </c>
      <c r="DM522" s="8">
        <v>6.2149999999999999</v>
      </c>
      <c r="DN522" s="8">
        <v>1.7999999999999999E-2</v>
      </c>
      <c r="DU522" s="8">
        <v>460</v>
      </c>
      <c r="DV522" s="8">
        <v>2.5</v>
      </c>
      <c r="DW522" s="8">
        <v>461.6</v>
      </c>
      <c r="DX522" s="8">
        <v>2.5</v>
      </c>
      <c r="DY522" s="8">
        <v>459.9</v>
      </c>
      <c r="DZ522" s="8">
        <v>2.5</v>
      </c>
      <c r="EA522" s="8">
        <v>16.7</v>
      </c>
      <c r="EB522" s="8">
        <v>0</v>
      </c>
      <c r="EC522" s="8">
        <v>14.5</v>
      </c>
      <c r="ED522" s="8">
        <v>0</v>
      </c>
      <c r="EE522" s="8">
        <v>14.5</v>
      </c>
      <c r="EF522" s="8">
        <v>0</v>
      </c>
      <c r="EG522" s="8">
        <v>7641.5</v>
      </c>
      <c r="EH522" s="8">
        <v>49.5</v>
      </c>
      <c r="EI522" s="8">
        <v>3302.7</v>
      </c>
      <c r="EJ522" s="8">
        <v>57.8</v>
      </c>
      <c r="EK522" s="8">
        <v>2289.9</v>
      </c>
      <c r="EL522" s="8">
        <v>37.799999999999997</v>
      </c>
      <c r="EM522" s="8">
        <v>460</v>
      </c>
      <c r="EO522" s="8">
        <v>460</v>
      </c>
      <c r="EQ522" s="8">
        <v>460</v>
      </c>
      <c r="ES522" s="8">
        <v>3.7</v>
      </c>
      <c r="EU522" s="8">
        <v>3.7</v>
      </c>
      <c r="EW522" s="8">
        <v>3.6</v>
      </c>
      <c r="EY522" s="8">
        <v>0.65</v>
      </c>
      <c r="EZ522" s="8">
        <v>460</v>
      </c>
      <c r="FB522" s="8">
        <v>460</v>
      </c>
      <c r="FD522" s="8">
        <v>460</v>
      </c>
      <c r="FF522" s="8">
        <v>5.5</v>
      </c>
      <c r="FH522" s="8">
        <v>5.3</v>
      </c>
      <c r="FJ522" s="8">
        <v>4.8</v>
      </c>
      <c r="FL522" s="8">
        <v>3560</v>
      </c>
      <c r="FN522" s="8">
        <v>0.85</v>
      </c>
      <c r="FO522" s="8">
        <v>460</v>
      </c>
      <c r="FP522" s="8">
        <v>460</v>
      </c>
      <c r="FQ522" s="8">
        <v>460</v>
      </c>
      <c r="FR522" s="8">
        <v>5.3</v>
      </c>
      <c r="FS522" s="8">
        <v>5.0999999999999996</v>
      </c>
      <c r="FT522" s="8">
        <v>4.8</v>
      </c>
      <c r="FU522" s="8">
        <v>3410</v>
      </c>
      <c r="FV522" s="8">
        <v>0.84</v>
      </c>
      <c r="FW522" s="8">
        <v>458.9</v>
      </c>
      <c r="FY522" s="8">
        <v>1.6</v>
      </c>
      <c r="GA522" s="8">
        <v>672.3</v>
      </c>
      <c r="GC522" s="8">
        <v>85</v>
      </c>
      <c r="GE522" s="8">
        <v>9927.2999999999993</v>
      </c>
      <c r="GT522" s="8">
        <v>247.99</v>
      </c>
      <c r="GU522" s="8">
        <v>0.15</v>
      </c>
      <c r="GV522" s="8">
        <v>115.62</v>
      </c>
      <c r="GW522" s="8">
        <v>0.05</v>
      </c>
      <c r="GX522" s="8">
        <v>116.45</v>
      </c>
      <c r="GY522" s="8">
        <v>0.04</v>
      </c>
      <c r="GZ522" s="8">
        <v>0.84</v>
      </c>
      <c r="HA522" s="8">
        <v>0.03</v>
      </c>
      <c r="HB522" s="8">
        <v>280.52</v>
      </c>
      <c r="HC522" s="8">
        <v>0.16</v>
      </c>
      <c r="HD522" s="8">
        <v>189</v>
      </c>
      <c r="HE522" s="8">
        <v>0.06</v>
      </c>
      <c r="HF522" s="8">
        <v>125.6</v>
      </c>
      <c r="HG522" s="8">
        <v>0.04</v>
      </c>
      <c r="HH522" s="8">
        <v>63.4</v>
      </c>
      <c r="HI522" s="8">
        <v>0.06</v>
      </c>
      <c r="HJ522" s="8">
        <v>239.3</v>
      </c>
      <c r="HK522" s="8">
        <v>0.05</v>
      </c>
      <c r="HL522" s="8">
        <v>112.89</v>
      </c>
      <c r="HM522" s="8">
        <v>0.05</v>
      </c>
      <c r="HN522" s="8">
        <v>113.87</v>
      </c>
      <c r="HO522" s="8">
        <v>0.05</v>
      </c>
      <c r="HP522" s="8">
        <v>0.97333333300000002</v>
      </c>
      <c r="HQ522" s="8">
        <v>0.05</v>
      </c>
      <c r="HR522" s="8">
        <v>78.66</v>
      </c>
      <c r="HS522" s="8">
        <v>0.03</v>
      </c>
      <c r="HT522" s="8">
        <v>53.2</v>
      </c>
      <c r="HU522" s="8">
        <v>0.22</v>
      </c>
      <c r="HV522" s="8">
        <v>46.46</v>
      </c>
      <c r="HW522" s="8">
        <v>0.02</v>
      </c>
      <c r="HX522" s="8">
        <v>6.74</v>
      </c>
      <c r="HY522" s="8">
        <v>0.22</v>
      </c>
      <c r="HZ522" s="8">
        <v>78.010000000000005</v>
      </c>
      <c r="IA522" s="8">
        <v>0.03</v>
      </c>
      <c r="IB522" s="8">
        <v>60.34</v>
      </c>
      <c r="IC522" s="8">
        <v>7.0000000000000007E-2</v>
      </c>
      <c r="ID522" s="8">
        <v>46.04</v>
      </c>
      <c r="IE522" s="8">
        <v>0.02</v>
      </c>
      <c r="IF522" s="8">
        <v>14.3</v>
      </c>
      <c r="IG522" s="8">
        <v>7.0000000000000007E-2</v>
      </c>
      <c r="KB522" s="8">
        <v>286.2</v>
      </c>
      <c r="KC522" s="8">
        <v>0.18</v>
      </c>
      <c r="KD522" s="8">
        <v>187.08</v>
      </c>
      <c r="KE522" s="8">
        <v>0.28000000000000003</v>
      </c>
      <c r="KF522" s="8">
        <v>127.12</v>
      </c>
      <c r="KG522" s="8">
        <v>0.05</v>
      </c>
      <c r="KH522" s="8">
        <v>59.96</v>
      </c>
      <c r="KI522" s="8">
        <v>0.3</v>
      </c>
      <c r="KJ522" s="8">
        <v>269.43</v>
      </c>
      <c r="KK522" s="8">
        <v>0.38</v>
      </c>
      <c r="KL522" s="8">
        <v>122.57</v>
      </c>
      <c r="KM522" s="8">
        <v>0.11</v>
      </c>
      <c r="KN522" s="8">
        <v>15.67</v>
      </c>
      <c r="KO522" s="8">
        <v>0.12</v>
      </c>
      <c r="KP522" s="8">
        <v>257.3</v>
      </c>
      <c r="KQ522" s="8">
        <v>0.05</v>
      </c>
      <c r="KR522" s="8">
        <v>101.79</v>
      </c>
      <c r="KS522" s="8">
        <v>0.05</v>
      </c>
      <c r="KT522" s="8">
        <v>119.51</v>
      </c>
      <c r="KU522" s="8">
        <v>0.05</v>
      </c>
      <c r="KV522" s="8">
        <v>17.696666666999999</v>
      </c>
      <c r="KW522" s="8">
        <v>0.05</v>
      </c>
      <c r="KX522" s="8">
        <v>80.75</v>
      </c>
      <c r="KY522" s="8">
        <v>0.2</v>
      </c>
      <c r="KZ522" s="8">
        <v>47.77</v>
      </c>
      <c r="LA522" s="8">
        <v>0.12</v>
      </c>
      <c r="LB522" s="8">
        <v>3.3</v>
      </c>
      <c r="LC522" s="8">
        <v>1.1200000000000001</v>
      </c>
      <c r="LD522" s="8">
        <v>80.39</v>
      </c>
      <c r="LE522" s="8">
        <v>0.15</v>
      </c>
      <c r="LF522" s="8">
        <v>61.84</v>
      </c>
      <c r="LG522" s="8">
        <v>0.06</v>
      </c>
      <c r="LH522" s="8">
        <v>47.55</v>
      </c>
      <c r="LI522" s="8">
        <v>0.09</v>
      </c>
      <c r="LJ522" s="8">
        <v>14.3</v>
      </c>
      <c r="LK522" s="8">
        <v>0.11</v>
      </c>
      <c r="LL522" s="8">
        <v>107.55</v>
      </c>
      <c r="LM522" s="8">
        <v>0.09</v>
      </c>
      <c r="MP522" s="8">
        <v>115.24</v>
      </c>
      <c r="MQ522" s="8">
        <v>0.06</v>
      </c>
      <c r="MR522" s="8">
        <v>115.1</v>
      </c>
      <c r="MS522" s="8">
        <v>0.05</v>
      </c>
      <c r="MT522" s="8">
        <v>107.55</v>
      </c>
      <c r="MU522" s="8">
        <v>0.09</v>
      </c>
      <c r="MV522" s="8">
        <v>107.98</v>
      </c>
      <c r="MW522" s="8">
        <v>0.09</v>
      </c>
      <c r="MX522" s="8">
        <v>58.65</v>
      </c>
      <c r="MY522" s="8">
        <v>0.03</v>
      </c>
      <c r="MZ522" s="8">
        <v>59.29</v>
      </c>
      <c r="NA522" s="8">
        <v>0.03</v>
      </c>
      <c r="NB522" s="8">
        <v>59.18</v>
      </c>
      <c r="NC522" s="8">
        <v>0.03</v>
      </c>
      <c r="ND522" s="8">
        <v>59.04</v>
      </c>
      <c r="NE522" s="8">
        <v>0.03</v>
      </c>
      <c r="NF522" s="8">
        <v>59.02</v>
      </c>
      <c r="NG522" s="8">
        <v>0.03</v>
      </c>
      <c r="NJ522" s="8">
        <v>115.77</v>
      </c>
      <c r="NK522" s="8">
        <v>0.05</v>
      </c>
      <c r="NL522" s="8">
        <v>110.07</v>
      </c>
      <c r="NM522" s="8">
        <v>0.06</v>
      </c>
      <c r="NN522" s="8">
        <v>54.81</v>
      </c>
      <c r="NO522" s="8">
        <v>0.27</v>
      </c>
      <c r="NP522" s="8">
        <v>61.09</v>
      </c>
      <c r="NQ522" s="8">
        <v>0.08</v>
      </c>
      <c r="NR522" s="8">
        <v>187.26</v>
      </c>
      <c r="NS522" s="8">
        <v>0.34</v>
      </c>
      <c r="NT522" s="8">
        <v>107.37</v>
      </c>
      <c r="NU522" s="8">
        <v>0.09</v>
      </c>
      <c r="NV522" s="8">
        <v>100.66</v>
      </c>
      <c r="NW522" s="8">
        <v>0.04</v>
      </c>
      <c r="NX522" s="8">
        <v>51.84</v>
      </c>
      <c r="NY522" s="8">
        <v>1.04</v>
      </c>
      <c r="NZ522" s="8">
        <v>62.02</v>
      </c>
      <c r="OA522" s="8">
        <v>0.7</v>
      </c>
      <c r="OB522" s="8">
        <v>112.89</v>
      </c>
      <c r="OC522" s="8">
        <v>0.05</v>
      </c>
      <c r="OD522" s="8">
        <v>101.79</v>
      </c>
      <c r="OE522" s="8">
        <v>0.05</v>
      </c>
      <c r="OF522" s="8">
        <v>93.1</v>
      </c>
      <c r="OG522" s="8">
        <v>0.22</v>
      </c>
      <c r="OH522" s="8">
        <v>115.53</v>
      </c>
      <c r="OI522" s="8">
        <v>0.04</v>
      </c>
      <c r="OJ522" s="8">
        <v>115.51</v>
      </c>
      <c r="OK522" s="8">
        <v>0.05</v>
      </c>
      <c r="OL522" s="8">
        <v>109.83</v>
      </c>
      <c r="OM522" s="8">
        <v>0.05</v>
      </c>
      <c r="ON522" s="8">
        <v>110.12</v>
      </c>
      <c r="OO522" s="8">
        <v>7.0000000000000007E-2</v>
      </c>
      <c r="OP522" s="8">
        <v>115.1</v>
      </c>
      <c r="OQ522" s="8">
        <v>0.05</v>
      </c>
      <c r="OR522" s="8">
        <v>107.98</v>
      </c>
      <c r="OS522" s="8">
        <v>0.09</v>
      </c>
      <c r="PJ522" s="8">
        <v>115.62</v>
      </c>
      <c r="PK522" s="8">
        <v>0.05</v>
      </c>
      <c r="PL522" s="8">
        <v>106.91</v>
      </c>
      <c r="PM522" s="8">
        <v>0.1</v>
      </c>
      <c r="PN522" s="8">
        <v>115.24</v>
      </c>
      <c r="PO522" s="8">
        <v>0.06</v>
      </c>
      <c r="PP522" s="8">
        <v>107.55</v>
      </c>
      <c r="PQ522" s="8">
        <v>0.09</v>
      </c>
      <c r="QH522" s="8">
        <v>51.06</v>
      </c>
      <c r="QI522" s="8">
        <v>1.02</v>
      </c>
      <c r="QV522" s="8">
        <v>190.14</v>
      </c>
      <c r="QW522" s="8">
        <v>0.08</v>
      </c>
      <c r="QX522" s="8">
        <v>94.06</v>
      </c>
      <c r="QY522" s="8">
        <v>0.12</v>
      </c>
      <c r="QZ522" s="8">
        <v>93.55</v>
      </c>
      <c r="RA522" s="8">
        <v>0.12</v>
      </c>
      <c r="RB522" s="8">
        <v>75.349999999999994</v>
      </c>
      <c r="RC522" s="8">
        <v>0.06</v>
      </c>
      <c r="RD522" s="8">
        <v>75.59</v>
      </c>
      <c r="RE522" s="8">
        <v>0.05</v>
      </c>
      <c r="RF522" s="8">
        <v>75.099999999999994</v>
      </c>
      <c r="RG522" s="8">
        <v>0.06</v>
      </c>
      <c r="RH522" s="8">
        <v>75.86</v>
      </c>
      <c r="RI522" s="8">
        <v>0.06</v>
      </c>
      <c r="RJ522" s="8">
        <v>75.739999999999995</v>
      </c>
      <c r="RK522" s="8">
        <v>0.06</v>
      </c>
      <c r="RL522" s="8">
        <v>75.78</v>
      </c>
      <c r="RM522" s="8">
        <v>7.0000000000000007E-2</v>
      </c>
      <c r="RN522" s="8">
        <v>75.569999999999993</v>
      </c>
      <c r="RO522" s="8">
        <v>0.06</v>
      </c>
      <c r="RP522" s="8">
        <v>79.81</v>
      </c>
      <c r="RQ522" s="8">
        <v>0.11</v>
      </c>
      <c r="RR522" s="8">
        <v>76.78</v>
      </c>
      <c r="RS522" s="8">
        <v>0.06</v>
      </c>
      <c r="RT522" s="8">
        <v>76.84</v>
      </c>
      <c r="RU522" s="8">
        <v>7.0000000000000007E-2</v>
      </c>
      <c r="RV522" s="8">
        <v>78.16</v>
      </c>
      <c r="RW522" s="8">
        <v>0.09</v>
      </c>
      <c r="RX522" s="8">
        <v>78.2</v>
      </c>
      <c r="RY522" s="8">
        <v>0.08</v>
      </c>
      <c r="RZ522" s="8">
        <v>77.430000000000007</v>
      </c>
      <c r="SA522" s="8">
        <v>7.0000000000000007E-2</v>
      </c>
      <c r="SB522" s="8">
        <v>76.86</v>
      </c>
      <c r="SC522" s="8">
        <v>0.06</v>
      </c>
      <c r="SD522" s="8">
        <v>75.8</v>
      </c>
      <c r="SE522" s="8">
        <v>7.0000000000000007E-2</v>
      </c>
      <c r="SF522" s="8">
        <v>75.489999999999995</v>
      </c>
      <c r="SG522" s="8">
        <v>7.0000000000000007E-2</v>
      </c>
      <c r="SH522" s="8">
        <v>75.8</v>
      </c>
      <c r="SI522" s="8">
        <v>0.08</v>
      </c>
      <c r="SJ522" s="8">
        <v>75.150000000000006</v>
      </c>
      <c r="SK522" s="8">
        <v>7.0000000000000007E-2</v>
      </c>
      <c r="SL522" s="8">
        <v>75.31</v>
      </c>
      <c r="SM522" s="8">
        <v>0.08</v>
      </c>
      <c r="SN522" s="8">
        <v>75.260000000000005</v>
      </c>
      <c r="SO522" s="8">
        <v>0.08</v>
      </c>
      <c r="SP522" s="8">
        <v>75.25</v>
      </c>
      <c r="SQ522" s="8">
        <v>7.0000000000000007E-2</v>
      </c>
      <c r="SR522" s="8">
        <v>75.650000000000006</v>
      </c>
      <c r="SS522" s="8">
        <v>0.06</v>
      </c>
      <c r="ST522" s="8">
        <v>75.44</v>
      </c>
      <c r="SU522" s="8">
        <v>7.0000000000000007E-2</v>
      </c>
      <c r="SV522" s="8">
        <v>75.349999999999994</v>
      </c>
      <c r="SW522" s="8">
        <v>0.05</v>
      </c>
      <c r="SX522" s="8">
        <v>76.319999999999993</v>
      </c>
      <c r="SY522" s="8">
        <v>0.06</v>
      </c>
      <c r="SZ522" s="8">
        <v>76.36</v>
      </c>
      <c r="TA522" s="8">
        <v>0.06</v>
      </c>
      <c r="TD522" s="8">
        <v>75.17</v>
      </c>
      <c r="TE522" s="8">
        <v>0.06</v>
      </c>
      <c r="TF522" s="8">
        <v>75.45</v>
      </c>
      <c r="TG522" s="8">
        <v>0.05</v>
      </c>
      <c r="TH522" s="8">
        <v>75.59</v>
      </c>
      <c r="TI522" s="8">
        <v>7.0000000000000007E-2</v>
      </c>
      <c r="TJ522" s="8">
        <v>75.41</v>
      </c>
      <c r="TK522" s="8">
        <v>7.0000000000000007E-2</v>
      </c>
      <c r="TL522" s="8">
        <v>75.48</v>
      </c>
      <c r="TN522" s="8">
        <v>75.22</v>
      </c>
      <c r="TO522" s="8">
        <v>7.0000000000000007E-2</v>
      </c>
      <c r="TR522" s="8">
        <v>81.69</v>
      </c>
      <c r="TS522" s="8">
        <v>0.08</v>
      </c>
      <c r="TT522" s="8">
        <v>78.73</v>
      </c>
      <c r="TU522" s="8">
        <v>0.08</v>
      </c>
      <c r="TV522" s="8">
        <v>75.540000000000006</v>
      </c>
      <c r="TW522" s="8">
        <v>7.0000000000000007E-2</v>
      </c>
      <c r="TX522" s="8">
        <v>75.31</v>
      </c>
      <c r="TY522" s="8">
        <v>0.08</v>
      </c>
      <c r="WJ522" s="8" t="s">
        <v>1141</v>
      </c>
      <c r="WK522" s="8">
        <v>75.004000000000005</v>
      </c>
      <c r="WL522" s="8">
        <v>1.4E-2</v>
      </c>
      <c r="WM522" s="8">
        <v>62.008000000000003</v>
      </c>
      <c r="WN522" s="8">
        <v>2.1000000000000001E-2</v>
      </c>
      <c r="WO522" s="8">
        <v>59.112000000000002</v>
      </c>
      <c r="WP522" s="8">
        <v>8.0000000000000002E-3</v>
      </c>
      <c r="WQ522" s="8">
        <v>56.008000000000003</v>
      </c>
      <c r="WR522" s="8">
        <v>1.4E-2</v>
      </c>
      <c r="WS522" s="8">
        <v>95.004999999999995</v>
      </c>
      <c r="WT522" s="8">
        <v>4.3999999999999997E-2</v>
      </c>
      <c r="WU522" s="8">
        <v>75</v>
      </c>
      <c r="WV522" s="8">
        <v>2.1000000000000001E-2</v>
      </c>
      <c r="WW522" s="8">
        <v>3449.7</v>
      </c>
      <c r="WX522" s="8">
        <v>2.2999999999999998</v>
      </c>
      <c r="WY522" s="8">
        <v>3374.5</v>
      </c>
      <c r="WZ522" s="8">
        <v>2.2000000000000002</v>
      </c>
      <c r="XA522" s="8">
        <v>0.85399999999999998</v>
      </c>
      <c r="XB522" s="8">
        <v>3.0000000000000001E-3</v>
      </c>
      <c r="XC522" s="8">
        <v>-0.376</v>
      </c>
      <c r="XD522" s="8">
        <v>2E-3</v>
      </c>
      <c r="XE522" s="8">
        <v>0.26</v>
      </c>
      <c r="XF522" s="8">
        <v>4.0000000000000001E-3</v>
      </c>
      <c r="XG522" s="8">
        <v>2.4350000000000001</v>
      </c>
      <c r="XH522" s="8">
        <v>3.2000000000000002E-3</v>
      </c>
      <c r="XI522" s="8">
        <v>29.263999999999999</v>
      </c>
      <c r="XJ522" s="8">
        <v>2E-3</v>
      </c>
      <c r="XK522" s="8">
        <v>9931</v>
      </c>
      <c r="XL522" s="8">
        <v>17</v>
      </c>
      <c r="XM522" s="8">
        <v>2200</v>
      </c>
      <c r="XO522" s="1">
        <v>0</v>
      </c>
      <c r="XP522" s="2">
        <v>0</v>
      </c>
      <c r="XQ522" s="4">
        <v>13.029</v>
      </c>
      <c r="XR522" s="4">
        <v>0.34499999999999997</v>
      </c>
      <c r="XS522" s="45">
        <f t="shared" si="386"/>
        <v>1.6810136129878437</v>
      </c>
      <c r="XT522" s="9">
        <f t="shared" si="405"/>
        <v>15742.58989403269</v>
      </c>
      <c r="XU522" s="46">
        <f t="shared" si="406"/>
        <v>338.5574737007874</v>
      </c>
      <c r="XV522" s="9">
        <f t="shared" si="404"/>
        <v>0</v>
      </c>
      <c r="XW522" s="9">
        <f t="shared" si="407"/>
        <v>0</v>
      </c>
      <c r="XX522" s="9">
        <f t="shared" si="408"/>
        <v>15742.58989403269</v>
      </c>
      <c r="XY522" s="15">
        <f t="shared" si="409"/>
        <v>8.7849558850225055E-3</v>
      </c>
      <c r="XZ522" s="9">
        <f t="shared" si="410"/>
        <v>27.614352827061779</v>
      </c>
      <c r="YA522" s="9">
        <f t="shared" si="411"/>
        <v>57.430986387012155</v>
      </c>
      <c r="YB522" s="10">
        <v>14.100030309218248</v>
      </c>
      <c r="YC522" s="10">
        <v>13.147900148148914</v>
      </c>
      <c r="YD522" s="3">
        <v>1.3919580961934684E-2</v>
      </c>
      <c r="YE522" s="9">
        <v>38.15703422705684</v>
      </c>
      <c r="YF522" s="15">
        <v>8.7849558850225037E-3</v>
      </c>
      <c r="YG522" s="9">
        <v>27.614352827061779</v>
      </c>
      <c r="YH522" s="15">
        <v>8.8086480966476227E-3</v>
      </c>
      <c r="YI522" s="9">
        <v>23.764045012535458</v>
      </c>
      <c r="YJ522" s="9">
        <f t="shared" si="412"/>
        <v>75.004000000000005</v>
      </c>
      <c r="YK522" s="9">
        <f t="shared" si="413"/>
        <v>62.008009081552807</v>
      </c>
      <c r="YL522" s="9">
        <f t="shared" si="414"/>
        <v>23.354027234349431</v>
      </c>
      <c r="YM522" s="9">
        <f t="shared" si="415"/>
        <v>67068.55862112224</v>
      </c>
      <c r="YN522" s="9">
        <f t="shared" si="416"/>
        <v>66394.739162765138</v>
      </c>
      <c r="YO522" s="9">
        <f t="shared" si="417"/>
        <v>7731</v>
      </c>
      <c r="YP522" s="14">
        <f t="shared" si="418"/>
        <v>0.39341687882479931</v>
      </c>
      <c r="YQ522" s="9">
        <f t="shared" si="419"/>
        <v>60715.455278863024</v>
      </c>
      <c r="YR522" s="9">
        <f t="shared" si="420"/>
        <v>60041.635820505922</v>
      </c>
      <c r="YS522" s="10">
        <f t="shared" si="421"/>
        <v>6.1137302667267166</v>
      </c>
      <c r="YT522" s="15">
        <f t="shared" si="422"/>
        <v>0.17489703892176242</v>
      </c>
      <c r="YU522" s="16">
        <f t="shared" si="423"/>
        <v>-4.2603255927123485</v>
      </c>
      <c r="YV522" s="16">
        <f t="shared" si="424"/>
        <v>-17.57301361298785</v>
      </c>
      <c r="YW522" s="47">
        <f t="shared" si="425"/>
        <v>53.706035452613598</v>
      </c>
      <c r="YX522" s="5">
        <f t="shared" si="426"/>
        <v>67068.55862112224</v>
      </c>
      <c r="YY522" s="5">
        <f t="shared" si="427"/>
        <v>60613.816889877155</v>
      </c>
      <c r="YZ522" s="5">
        <f t="shared" si="428"/>
        <v>6454.7417312450934</v>
      </c>
      <c r="ZA522" s="5">
        <f t="shared" si="429"/>
        <v>0</v>
      </c>
      <c r="ZB522" s="5">
        <f t="shared" si="430"/>
        <v>67068.558621122254</v>
      </c>
      <c r="ZC522" s="6">
        <f t="shared" si="431"/>
        <v>1.0000000000000002</v>
      </c>
    </row>
    <row r="523" spans="1:679" s="8" customFormat="1" x14ac:dyDescent="0.25">
      <c r="A523" s="8">
        <v>2</v>
      </c>
      <c r="B523" s="8" t="s">
        <v>364</v>
      </c>
      <c r="C523" s="8" t="s">
        <v>365</v>
      </c>
      <c r="D523" s="8" t="s">
        <v>364</v>
      </c>
      <c r="E523" s="8" t="s">
        <v>3314</v>
      </c>
      <c r="F523" s="8" t="s">
        <v>3316</v>
      </c>
      <c r="G523" s="8" t="s">
        <v>3316</v>
      </c>
      <c r="H523" s="8" t="s">
        <v>3333</v>
      </c>
      <c r="I523" s="8" t="s">
        <v>3310</v>
      </c>
      <c r="J523" s="8" t="s">
        <v>3310</v>
      </c>
      <c r="K523" s="8">
        <v>1060</v>
      </c>
      <c r="L523" s="8">
        <v>5.75</v>
      </c>
      <c r="N523" s="7">
        <v>30</v>
      </c>
      <c r="O523" s="7">
        <v>0</v>
      </c>
      <c r="P523" s="8" t="s">
        <v>3369</v>
      </c>
      <c r="Q523" s="8" t="s">
        <v>290</v>
      </c>
      <c r="R523" s="8" t="s">
        <v>366</v>
      </c>
      <c r="S523" s="8" t="s">
        <v>119</v>
      </c>
      <c r="T523" s="8" t="s">
        <v>120</v>
      </c>
      <c r="U523" s="8" t="s">
        <v>135</v>
      </c>
      <c r="V523" s="8" t="s">
        <v>3378</v>
      </c>
      <c r="W523" s="8" t="s">
        <v>3382</v>
      </c>
      <c r="X523" s="8" t="s">
        <v>3388</v>
      </c>
      <c r="Y523" s="8" t="s">
        <v>3388</v>
      </c>
      <c r="Z523" s="8" t="s">
        <v>122</v>
      </c>
      <c r="AA523" s="8" t="s">
        <v>123</v>
      </c>
      <c r="AB523" s="8" t="s">
        <v>124</v>
      </c>
      <c r="AC523" s="8" t="s">
        <v>136</v>
      </c>
      <c r="AD523" s="8" t="s">
        <v>126</v>
      </c>
      <c r="AE523" s="8" t="s">
        <v>3393</v>
      </c>
      <c r="AF523" s="8" t="s">
        <v>127</v>
      </c>
      <c r="AG523" s="8">
        <v>75</v>
      </c>
      <c r="AH523" s="8">
        <v>62</v>
      </c>
      <c r="AI523" s="8">
        <v>95</v>
      </c>
      <c r="AJ523" s="8">
        <v>75</v>
      </c>
      <c r="AK523" s="8">
        <v>7.36</v>
      </c>
      <c r="AL523" s="8">
        <v>7.13</v>
      </c>
      <c r="AM523" s="8">
        <v>6.4</v>
      </c>
      <c r="AN523" s="8">
        <v>6.2</v>
      </c>
      <c r="AO523" s="8">
        <v>460.2</v>
      </c>
      <c r="AP523" s="8">
        <v>1.4</v>
      </c>
      <c r="AQ523" s="8">
        <v>16.899999999999999</v>
      </c>
      <c r="AR523" s="8">
        <v>0</v>
      </c>
      <c r="AS523" s="8">
        <v>61256</v>
      </c>
      <c r="AT523" s="8">
        <v>72</v>
      </c>
      <c r="AU523" s="8">
        <v>61031</v>
      </c>
      <c r="AV523" s="8">
        <v>408</v>
      </c>
      <c r="AW523" s="8">
        <v>3331</v>
      </c>
      <c r="AX523" s="8">
        <v>141</v>
      </c>
      <c r="AY523" s="8">
        <v>64590</v>
      </c>
      <c r="AZ523" s="8">
        <v>143</v>
      </c>
      <c r="BA523" s="8">
        <v>6.3648009459999999</v>
      </c>
      <c r="BB523" s="8">
        <v>1060</v>
      </c>
      <c r="BE523" s="8">
        <v>6.0362633030000001</v>
      </c>
      <c r="CO523" s="8" t="s">
        <v>367</v>
      </c>
      <c r="CP523" s="8" t="s">
        <v>294</v>
      </c>
      <c r="CQ523" s="8">
        <v>74.986999999999995</v>
      </c>
      <c r="CR523" s="8">
        <v>1.2E-2</v>
      </c>
      <c r="CS523" s="8">
        <v>61.994999999999997</v>
      </c>
      <c r="CT523" s="8">
        <v>2.1999999999999999E-2</v>
      </c>
      <c r="CU523" s="8">
        <v>95.067999999999998</v>
      </c>
      <c r="CV523" s="8">
        <v>3.4000000000000002E-2</v>
      </c>
      <c r="CW523" s="8">
        <v>74.989999999999995</v>
      </c>
      <c r="CX523" s="8">
        <v>0.02</v>
      </c>
      <c r="CY523" s="8">
        <v>74.989999999999995</v>
      </c>
      <c r="CZ523" s="8">
        <v>0.11</v>
      </c>
      <c r="DA523" s="8">
        <v>58.75</v>
      </c>
      <c r="DB523" s="8">
        <v>0.03</v>
      </c>
      <c r="DC523" s="8">
        <v>61.48</v>
      </c>
      <c r="DD523" s="8">
        <v>0.02</v>
      </c>
      <c r="DE523" s="8">
        <v>0.26100000000000001</v>
      </c>
      <c r="DF523" s="8">
        <v>4.0000000000000001E-3</v>
      </c>
      <c r="DG523" s="8">
        <v>2.4344999999999999</v>
      </c>
      <c r="DH523" s="8">
        <v>3.2000000000000002E-3</v>
      </c>
      <c r="DI523" s="8">
        <v>61256</v>
      </c>
      <c r="DJ523" s="8">
        <v>72</v>
      </c>
      <c r="DK523" s="8">
        <v>3331</v>
      </c>
      <c r="DL523" s="8">
        <v>141</v>
      </c>
      <c r="DM523" s="8">
        <v>6.3650000000000002</v>
      </c>
      <c r="DN523" s="8">
        <v>1.7000000000000001E-2</v>
      </c>
      <c r="DU523" s="8">
        <v>460.2</v>
      </c>
      <c r="DV523" s="8">
        <v>2.5</v>
      </c>
      <c r="DW523" s="8">
        <v>461.5</v>
      </c>
      <c r="DX523" s="8">
        <v>2.5</v>
      </c>
      <c r="DY523" s="8">
        <v>459.9</v>
      </c>
      <c r="DZ523" s="8">
        <v>2.5</v>
      </c>
      <c r="EA523" s="8">
        <v>16.899999999999999</v>
      </c>
      <c r="EB523" s="8">
        <v>0</v>
      </c>
      <c r="EC523" s="8">
        <v>14.7</v>
      </c>
      <c r="ED523" s="8">
        <v>0</v>
      </c>
      <c r="EE523" s="8">
        <v>14.7</v>
      </c>
      <c r="EF523" s="8">
        <v>0</v>
      </c>
      <c r="EG523" s="8">
        <v>7758.7</v>
      </c>
      <c r="EH523" s="8">
        <v>48.1</v>
      </c>
      <c r="EI523" s="8">
        <v>3319.7</v>
      </c>
      <c r="EJ523" s="8">
        <v>57.3</v>
      </c>
      <c r="EK523" s="8">
        <v>2389.6999999999998</v>
      </c>
      <c r="EL523" s="8">
        <v>38.200000000000003</v>
      </c>
      <c r="EM523" s="8">
        <v>460</v>
      </c>
      <c r="EO523" s="8">
        <v>460</v>
      </c>
      <c r="EQ523" s="8">
        <v>460</v>
      </c>
      <c r="ES523" s="8">
        <v>3.7</v>
      </c>
      <c r="EU523" s="8">
        <v>3.7</v>
      </c>
      <c r="EW523" s="8">
        <v>3.6</v>
      </c>
      <c r="EY523" s="8">
        <v>0.65</v>
      </c>
      <c r="EZ523" s="8">
        <v>460</v>
      </c>
      <c r="FB523" s="8">
        <v>460</v>
      </c>
      <c r="FD523" s="8">
        <v>460</v>
      </c>
      <c r="FF523" s="8">
        <v>5.6</v>
      </c>
      <c r="FH523" s="8">
        <v>5.4</v>
      </c>
      <c r="FJ523" s="8">
        <v>4.8</v>
      </c>
      <c r="FL523" s="8">
        <v>3620</v>
      </c>
      <c r="FN523" s="8">
        <v>0.86</v>
      </c>
      <c r="FO523" s="8">
        <v>460</v>
      </c>
      <c r="FP523" s="8">
        <v>460</v>
      </c>
      <c r="FQ523" s="8">
        <v>460</v>
      </c>
      <c r="FR523" s="8">
        <v>5.7</v>
      </c>
      <c r="FS523" s="8">
        <v>5.3</v>
      </c>
      <c r="FT523" s="8">
        <v>4.9000000000000004</v>
      </c>
      <c r="FU523" s="8">
        <v>3570</v>
      </c>
      <c r="FV523" s="8">
        <v>0.84</v>
      </c>
      <c r="FW523" s="8">
        <v>459</v>
      </c>
      <c r="FY523" s="8">
        <v>1.6</v>
      </c>
      <c r="GA523" s="8">
        <v>671.2</v>
      </c>
      <c r="GC523" s="8">
        <v>85</v>
      </c>
      <c r="GE523" s="8">
        <v>10146.200000000001</v>
      </c>
      <c r="GT523" s="8">
        <v>262.27999999999997</v>
      </c>
      <c r="GU523" s="8">
        <v>0.19</v>
      </c>
      <c r="GV523" s="8">
        <v>108.09</v>
      </c>
      <c r="GW523" s="8">
        <v>0.09</v>
      </c>
      <c r="GX523" s="8">
        <v>120.57</v>
      </c>
      <c r="GY523" s="8">
        <v>0.05</v>
      </c>
      <c r="GZ523" s="8">
        <v>12.48</v>
      </c>
      <c r="HA523" s="8">
        <v>0.08</v>
      </c>
      <c r="HB523" s="8">
        <v>285.2</v>
      </c>
      <c r="HC523" s="8">
        <v>0.21</v>
      </c>
      <c r="HD523" s="8">
        <v>188.21</v>
      </c>
      <c r="HE523" s="8">
        <v>0.21</v>
      </c>
      <c r="HF523" s="8">
        <v>126.85</v>
      </c>
      <c r="HG523" s="8">
        <v>0.06</v>
      </c>
      <c r="HH523" s="8">
        <v>61.36</v>
      </c>
      <c r="HI523" s="8">
        <v>0.24</v>
      </c>
      <c r="HJ523" s="8">
        <v>256.3</v>
      </c>
      <c r="HK523" s="8">
        <v>0.05</v>
      </c>
      <c r="HL523" s="8">
        <v>107.32</v>
      </c>
      <c r="HM523" s="8">
        <v>0.09</v>
      </c>
      <c r="HN523" s="8">
        <v>118.86</v>
      </c>
      <c r="HO523" s="8">
        <v>0.05</v>
      </c>
      <c r="HP523" s="8">
        <v>11.51</v>
      </c>
      <c r="HQ523" s="8">
        <v>0.05</v>
      </c>
      <c r="HR523" s="8">
        <v>78.319999999999993</v>
      </c>
      <c r="HS523" s="8">
        <v>0.08</v>
      </c>
      <c r="HT523" s="8">
        <v>49.7</v>
      </c>
      <c r="HU523" s="8">
        <v>0.28000000000000003</v>
      </c>
      <c r="HV523" s="8">
        <v>46.24</v>
      </c>
      <c r="HW523" s="8">
        <v>0.05</v>
      </c>
      <c r="HX523" s="8">
        <v>3.46</v>
      </c>
      <c r="HY523" s="8">
        <v>0.31</v>
      </c>
      <c r="HZ523" s="8">
        <v>77.69</v>
      </c>
      <c r="IA523" s="8">
        <v>0.08</v>
      </c>
      <c r="IB523" s="8">
        <v>56.93</v>
      </c>
      <c r="IC523" s="8">
        <v>0.41</v>
      </c>
      <c r="ID523" s="8">
        <v>45.84</v>
      </c>
      <c r="IE523" s="8">
        <v>0.05</v>
      </c>
      <c r="IF523" s="8">
        <v>11.09</v>
      </c>
      <c r="IG523" s="8">
        <v>0.44</v>
      </c>
      <c r="KB523" s="8">
        <v>299.85000000000002</v>
      </c>
      <c r="KC523" s="8">
        <v>0.21</v>
      </c>
      <c r="KD523" s="8">
        <v>192.46</v>
      </c>
      <c r="KE523" s="8">
        <v>0.22</v>
      </c>
      <c r="KF523" s="8">
        <v>130.69</v>
      </c>
      <c r="KG523" s="8">
        <v>0.05</v>
      </c>
      <c r="KH523" s="8">
        <v>61.78</v>
      </c>
      <c r="KI523" s="8">
        <v>0.24</v>
      </c>
      <c r="KJ523" s="8">
        <v>284.42</v>
      </c>
      <c r="KK523" s="8">
        <v>0.38</v>
      </c>
      <c r="KL523" s="8">
        <v>126.65</v>
      </c>
      <c r="KM523" s="8">
        <v>0.1</v>
      </c>
      <c r="KN523" s="8">
        <v>23.32</v>
      </c>
      <c r="KO523" s="8">
        <v>0.09</v>
      </c>
      <c r="KP523" s="8">
        <v>271.8</v>
      </c>
      <c r="KQ523" s="8">
        <v>0.05</v>
      </c>
      <c r="KR523" s="8">
        <v>98.61</v>
      </c>
      <c r="KS523" s="8">
        <v>0.05</v>
      </c>
      <c r="KT523" s="8">
        <v>123.22</v>
      </c>
      <c r="KU523" s="8">
        <v>0.05</v>
      </c>
      <c r="KV523" s="8">
        <v>24.636666667</v>
      </c>
      <c r="KW523" s="8">
        <v>0.05</v>
      </c>
      <c r="KX523" s="8">
        <v>80.59</v>
      </c>
      <c r="KY523" s="8">
        <v>0.17</v>
      </c>
      <c r="KZ523" s="8">
        <v>47.67</v>
      </c>
      <c r="LA523" s="8">
        <v>0.11</v>
      </c>
      <c r="LB523" s="8">
        <v>2.77</v>
      </c>
      <c r="LC523" s="8">
        <v>0.71</v>
      </c>
      <c r="LD523" s="8">
        <v>80.260000000000005</v>
      </c>
      <c r="LE523" s="8">
        <v>0.12</v>
      </c>
      <c r="LF523" s="8">
        <v>58.69</v>
      </c>
      <c r="LG523" s="8">
        <v>0.35</v>
      </c>
      <c r="LH523" s="8">
        <v>47.46</v>
      </c>
      <c r="LI523" s="8">
        <v>0.08</v>
      </c>
      <c r="LJ523" s="8">
        <v>11.23</v>
      </c>
      <c r="LK523" s="8">
        <v>0.34</v>
      </c>
      <c r="LL523" s="8">
        <v>104.03</v>
      </c>
      <c r="LM523" s="8">
        <v>7.0000000000000007E-2</v>
      </c>
      <c r="MP523" s="8">
        <v>108.85</v>
      </c>
      <c r="MQ523" s="8">
        <v>0.1</v>
      </c>
      <c r="MR523" s="8">
        <v>109.43</v>
      </c>
      <c r="MS523" s="8">
        <v>0.09</v>
      </c>
      <c r="MT523" s="8">
        <v>104.03</v>
      </c>
      <c r="MU523" s="8">
        <v>7.0000000000000007E-2</v>
      </c>
      <c r="MV523" s="8">
        <v>104.63</v>
      </c>
      <c r="MW523" s="8">
        <v>0.06</v>
      </c>
      <c r="MX523" s="8">
        <v>58.17</v>
      </c>
      <c r="MY523" s="8">
        <v>0.04</v>
      </c>
      <c r="MZ523" s="8">
        <v>58.88</v>
      </c>
      <c r="NA523" s="8">
        <v>0.03</v>
      </c>
      <c r="NB523" s="8">
        <v>58.75</v>
      </c>
      <c r="NC523" s="8">
        <v>0.03</v>
      </c>
      <c r="ND523" s="8">
        <v>58.53</v>
      </c>
      <c r="NE523" s="8">
        <v>0.03</v>
      </c>
      <c r="NF523" s="8">
        <v>58.54</v>
      </c>
      <c r="NG523" s="8">
        <v>0.03</v>
      </c>
      <c r="NJ523" s="8">
        <v>108.56</v>
      </c>
      <c r="NK523" s="8">
        <v>0.11</v>
      </c>
      <c r="NL523" s="8">
        <v>104.86</v>
      </c>
      <c r="NM523" s="8">
        <v>0.1</v>
      </c>
      <c r="NN523" s="8">
        <v>50.9</v>
      </c>
      <c r="NO523" s="8">
        <v>0.62</v>
      </c>
      <c r="NP523" s="8">
        <v>57.77</v>
      </c>
      <c r="NQ523" s="8">
        <v>0.43</v>
      </c>
      <c r="NR523" s="8">
        <v>192.72</v>
      </c>
      <c r="NS523" s="8">
        <v>0.28000000000000003</v>
      </c>
      <c r="NT523" s="8">
        <v>103.8</v>
      </c>
      <c r="NU523" s="8">
        <v>0.06</v>
      </c>
      <c r="NV523" s="8">
        <v>97.6</v>
      </c>
      <c r="NW523" s="8">
        <v>0.06</v>
      </c>
      <c r="NX523" s="8">
        <v>51.25</v>
      </c>
      <c r="NY523" s="8">
        <v>0.57999999999999996</v>
      </c>
      <c r="NZ523" s="8">
        <v>61.42</v>
      </c>
      <c r="OA523" s="8">
        <v>0.53</v>
      </c>
      <c r="OB523" s="8">
        <v>107.32</v>
      </c>
      <c r="OC523" s="8">
        <v>0.09</v>
      </c>
      <c r="OD523" s="8">
        <v>98.61</v>
      </c>
      <c r="OE523" s="8">
        <v>0.05</v>
      </c>
      <c r="OF523" s="8">
        <v>92.92</v>
      </c>
      <c r="OG523" s="8">
        <v>0.24</v>
      </c>
      <c r="OH523" s="8">
        <v>109.36</v>
      </c>
      <c r="OI523" s="8">
        <v>0.12</v>
      </c>
      <c r="OJ523" s="8">
        <v>109.57</v>
      </c>
      <c r="OK523" s="8">
        <v>0.1</v>
      </c>
      <c r="OL523" s="8">
        <v>106.94</v>
      </c>
      <c r="OM523" s="8">
        <v>0.06</v>
      </c>
      <c r="ON523" s="8">
        <v>107.26</v>
      </c>
      <c r="OO523" s="8">
        <v>0.06</v>
      </c>
      <c r="OP523" s="8">
        <v>109.43</v>
      </c>
      <c r="OQ523" s="8">
        <v>0.09</v>
      </c>
      <c r="OR523" s="8">
        <v>104.63</v>
      </c>
      <c r="OS523" s="8">
        <v>0.06</v>
      </c>
      <c r="PJ523" s="8">
        <v>108.09</v>
      </c>
      <c r="PK523" s="8">
        <v>0.09</v>
      </c>
      <c r="PL523" s="8">
        <v>103.33</v>
      </c>
      <c r="PM523" s="8">
        <v>7.0000000000000007E-2</v>
      </c>
      <c r="PN523" s="8">
        <v>108.85</v>
      </c>
      <c r="PO523" s="8">
        <v>0.1</v>
      </c>
      <c r="PP523" s="8">
        <v>104.03</v>
      </c>
      <c r="PQ523" s="8">
        <v>7.0000000000000007E-2</v>
      </c>
      <c r="QH523" s="8">
        <v>50.44</v>
      </c>
      <c r="QI523" s="8">
        <v>0.63</v>
      </c>
      <c r="QV523" s="8">
        <v>189.38</v>
      </c>
      <c r="QW523" s="8">
        <v>0.24</v>
      </c>
      <c r="QX523" s="8">
        <v>94.03</v>
      </c>
      <c r="QY523" s="8">
        <v>0.13</v>
      </c>
      <c r="QZ523" s="8">
        <v>93.5</v>
      </c>
      <c r="RA523" s="8">
        <v>0.12</v>
      </c>
      <c r="RB523" s="8">
        <v>75.28</v>
      </c>
      <c r="RC523" s="8">
        <v>0.05</v>
      </c>
      <c r="RD523" s="8">
        <v>75.53</v>
      </c>
      <c r="RE523" s="8">
        <v>0.05</v>
      </c>
      <c r="RF523" s="8">
        <v>75.06</v>
      </c>
      <c r="RG523" s="8">
        <v>0.05</v>
      </c>
      <c r="RH523" s="8">
        <v>75.790000000000006</v>
      </c>
      <c r="RI523" s="8">
        <v>0.05</v>
      </c>
      <c r="RJ523" s="8">
        <v>75.66</v>
      </c>
      <c r="RK523" s="8">
        <v>0.05</v>
      </c>
      <c r="RL523" s="8">
        <v>75.72</v>
      </c>
      <c r="RM523" s="8">
        <v>0.06</v>
      </c>
      <c r="RN523" s="8">
        <v>75.510000000000005</v>
      </c>
      <c r="RO523" s="8">
        <v>0.06</v>
      </c>
      <c r="RP523" s="8">
        <v>79.739999999999995</v>
      </c>
      <c r="RQ523" s="8">
        <v>0.12</v>
      </c>
      <c r="RR523" s="8">
        <v>76.7</v>
      </c>
      <c r="RS523" s="8">
        <v>0.06</v>
      </c>
      <c r="RT523" s="8">
        <v>76.78</v>
      </c>
      <c r="RU523" s="8">
        <v>0.06</v>
      </c>
      <c r="RV523" s="8">
        <v>78.12</v>
      </c>
      <c r="RW523" s="8">
        <v>0.09</v>
      </c>
      <c r="RX523" s="8">
        <v>78.14</v>
      </c>
      <c r="RY523" s="8">
        <v>0.08</v>
      </c>
      <c r="RZ523" s="8">
        <v>77.349999999999994</v>
      </c>
      <c r="SA523" s="8">
        <v>7.0000000000000007E-2</v>
      </c>
      <c r="SB523" s="8">
        <v>76.81</v>
      </c>
      <c r="SC523" s="8">
        <v>0.06</v>
      </c>
      <c r="SD523" s="8">
        <v>75.760000000000005</v>
      </c>
      <c r="SE523" s="8">
        <v>7.0000000000000007E-2</v>
      </c>
      <c r="SF523" s="8">
        <v>75.41</v>
      </c>
      <c r="SG523" s="8">
        <v>7.0000000000000007E-2</v>
      </c>
      <c r="SH523" s="8">
        <v>75.77</v>
      </c>
      <c r="SI523" s="8">
        <v>7.0000000000000007E-2</v>
      </c>
      <c r="SJ523" s="8">
        <v>75.12</v>
      </c>
      <c r="SK523" s="8">
        <v>0.06</v>
      </c>
      <c r="SL523" s="8">
        <v>75.23</v>
      </c>
      <c r="SM523" s="8">
        <v>7.0000000000000007E-2</v>
      </c>
      <c r="SN523" s="8">
        <v>75.17</v>
      </c>
      <c r="SO523" s="8">
        <v>7.0000000000000007E-2</v>
      </c>
      <c r="SP523" s="8">
        <v>75.19</v>
      </c>
      <c r="SQ523" s="8">
        <v>7.0000000000000007E-2</v>
      </c>
      <c r="SR523" s="8">
        <v>75.58</v>
      </c>
      <c r="SS523" s="8">
        <v>0.06</v>
      </c>
      <c r="ST523" s="8">
        <v>75.34</v>
      </c>
      <c r="SU523" s="8">
        <v>7.0000000000000007E-2</v>
      </c>
      <c r="SV523" s="8">
        <v>75.28</v>
      </c>
      <c r="SW523" s="8">
        <v>0.04</v>
      </c>
      <c r="SX523" s="8">
        <v>76.260000000000005</v>
      </c>
      <c r="SY523" s="8">
        <v>0.05</v>
      </c>
      <c r="SZ523" s="8">
        <v>76.290000000000006</v>
      </c>
      <c r="TA523" s="8">
        <v>0.06</v>
      </c>
      <c r="TD523" s="8">
        <v>75.13</v>
      </c>
      <c r="TE523" s="8">
        <v>0.06</v>
      </c>
      <c r="TF523" s="8">
        <v>75.37</v>
      </c>
      <c r="TG523" s="8">
        <v>0.05</v>
      </c>
      <c r="TH523" s="8">
        <v>75.53</v>
      </c>
      <c r="TI523" s="8">
        <v>0.06</v>
      </c>
      <c r="TJ523" s="8">
        <v>75.36</v>
      </c>
      <c r="TK523" s="8">
        <v>7.0000000000000007E-2</v>
      </c>
      <c r="TL523" s="8">
        <v>75.430000000000007</v>
      </c>
      <c r="TN523" s="8">
        <v>75.17</v>
      </c>
      <c r="TO523" s="8">
        <v>7.0000000000000007E-2</v>
      </c>
      <c r="TR523" s="8">
        <v>81.62</v>
      </c>
      <c r="TS523" s="8">
        <v>0.08</v>
      </c>
      <c r="TT523" s="8">
        <v>78.67</v>
      </c>
      <c r="TU523" s="8">
        <v>7.0000000000000007E-2</v>
      </c>
      <c r="TV523" s="8">
        <v>75.489999999999995</v>
      </c>
      <c r="TW523" s="8">
        <v>7.0000000000000007E-2</v>
      </c>
      <c r="TX523" s="8">
        <v>75.209999999999994</v>
      </c>
      <c r="TY523" s="8">
        <v>7.0000000000000007E-2</v>
      </c>
      <c r="WJ523" s="8" t="s">
        <v>1141</v>
      </c>
      <c r="WK523" s="8">
        <v>74.986999999999995</v>
      </c>
      <c r="WL523" s="8">
        <v>1.2E-2</v>
      </c>
      <c r="WM523" s="8">
        <v>61.994999999999997</v>
      </c>
      <c r="WN523" s="8">
        <v>2.1999999999999999E-2</v>
      </c>
      <c r="WO523" s="8">
        <v>58.692</v>
      </c>
      <c r="WP523" s="8">
        <v>8.0000000000000002E-3</v>
      </c>
      <c r="WQ523" s="8">
        <v>55.7</v>
      </c>
      <c r="WR523" s="8">
        <v>1.7000000000000001E-2</v>
      </c>
      <c r="WS523" s="8">
        <v>95.067999999999998</v>
      </c>
      <c r="WT523" s="8">
        <v>3.4000000000000002E-2</v>
      </c>
      <c r="WU523" s="8">
        <v>74.989999999999995</v>
      </c>
      <c r="WV523" s="8">
        <v>0.02</v>
      </c>
      <c r="WW523" s="8">
        <v>3448.2</v>
      </c>
      <c r="WX523" s="8">
        <v>2.2999999999999998</v>
      </c>
      <c r="WY523" s="8">
        <v>3375.7</v>
      </c>
      <c r="WZ523" s="8">
        <v>2.2000000000000002</v>
      </c>
      <c r="XA523" s="8">
        <v>0.85399999999999998</v>
      </c>
      <c r="XB523" s="8">
        <v>3.0000000000000001E-3</v>
      </c>
      <c r="XC523" s="8">
        <v>-0.377</v>
      </c>
      <c r="XD523" s="8">
        <v>2E-3</v>
      </c>
      <c r="XE523" s="8">
        <v>0.26100000000000001</v>
      </c>
      <c r="XF523" s="8">
        <v>4.0000000000000001E-3</v>
      </c>
      <c r="XG523" s="8">
        <v>2.4344999999999999</v>
      </c>
      <c r="XH523" s="8">
        <v>3.2000000000000002E-3</v>
      </c>
      <c r="XI523" s="8">
        <v>29.263000000000002</v>
      </c>
      <c r="XJ523" s="8">
        <v>3.0000000000000001E-3</v>
      </c>
      <c r="XK523" s="8">
        <v>10148</v>
      </c>
      <c r="XL523" s="8">
        <v>16</v>
      </c>
      <c r="XM523" s="8">
        <v>2200</v>
      </c>
      <c r="XO523" s="1">
        <v>0</v>
      </c>
      <c r="XP523" s="2">
        <v>0</v>
      </c>
      <c r="XQ523" s="4">
        <v>13.029</v>
      </c>
      <c r="XR523" s="4">
        <v>0.34499999999999997</v>
      </c>
      <c r="XS523" s="45">
        <f t="shared" si="386"/>
        <v>1.6801939116350464</v>
      </c>
      <c r="XT523" s="9">
        <f t="shared" si="405"/>
        <v>15749.251400928546</v>
      </c>
      <c r="XU523" s="46">
        <f t="shared" si="406"/>
        <v>338.6778675275591</v>
      </c>
      <c r="XV523" s="9">
        <f t="shared" si="404"/>
        <v>0</v>
      </c>
      <c r="XW523" s="9">
        <f t="shared" si="407"/>
        <v>0</v>
      </c>
      <c r="XX523" s="9">
        <f t="shared" si="408"/>
        <v>15749.251400928546</v>
      </c>
      <c r="XY523" s="15">
        <f t="shared" si="409"/>
        <v>8.7804000770641301E-3</v>
      </c>
      <c r="XZ523" s="9">
        <f t="shared" si="410"/>
        <v>27.60522112386203</v>
      </c>
      <c r="YA523" s="9">
        <f t="shared" si="411"/>
        <v>57.011806088364956</v>
      </c>
      <c r="YB523" s="10">
        <v>14.101434625449674</v>
      </c>
      <c r="YC523" s="10">
        <v>13.136624385067726</v>
      </c>
      <c r="YD523" s="3">
        <v>1.3895734237658946E-2</v>
      </c>
      <c r="YE523" s="9">
        <v>38.146235636308695</v>
      </c>
      <c r="YF523" s="15">
        <v>8.7804000770641301E-3</v>
      </c>
      <c r="YG523" s="9">
        <v>27.60522112386203</v>
      </c>
      <c r="YH523" s="15">
        <v>8.7277526092223202E-3</v>
      </c>
      <c r="YI523" s="9">
        <v>23.573664188111252</v>
      </c>
      <c r="YJ523" s="9">
        <f t="shared" si="412"/>
        <v>74.986999999999995</v>
      </c>
      <c r="YK523" s="9">
        <f t="shared" si="413"/>
        <v>61.99500905371788</v>
      </c>
      <c r="YL523" s="9">
        <f t="shared" si="414"/>
        <v>23.163906692661296</v>
      </c>
      <c r="YM523" s="9">
        <f t="shared" si="415"/>
        <v>69947.377527552322</v>
      </c>
      <c r="YN523" s="9">
        <f t="shared" si="416"/>
        <v>67943.003494747289</v>
      </c>
      <c r="YO523" s="9">
        <f t="shared" si="417"/>
        <v>7948</v>
      </c>
      <c r="YP523" s="14">
        <f t="shared" si="418"/>
        <v>0.3878133099316674</v>
      </c>
      <c r="YQ523" s="9">
        <f t="shared" si="419"/>
        <v>63594.685089423881</v>
      </c>
      <c r="YR523" s="9">
        <f t="shared" si="420"/>
        <v>61590.311056618848</v>
      </c>
      <c r="YS523" s="10">
        <f t="shared" si="421"/>
        <v>6.2667210375861133</v>
      </c>
      <c r="YT523" s="15">
        <f t="shared" si="422"/>
        <v>0.16683825249188741</v>
      </c>
      <c r="YU523" s="16">
        <f t="shared" si="423"/>
        <v>-4.441314431200734</v>
      </c>
      <c r="YV523" s="16">
        <f t="shared" si="424"/>
        <v>-17.975193911635039</v>
      </c>
      <c r="YW523" s="47">
        <f t="shared" si="425"/>
        <v>53.412325015944738</v>
      </c>
      <c r="YX523" s="5">
        <f t="shared" si="426"/>
        <v>69947.377527552322</v>
      </c>
      <c r="YY523" s="5">
        <f t="shared" si="427"/>
        <v>63494.003718296139</v>
      </c>
      <c r="YZ523" s="5">
        <f t="shared" si="428"/>
        <v>6453.3738092561862</v>
      </c>
      <c r="ZA523" s="5">
        <f t="shared" si="429"/>
        <v>0</v>
      </c>
      <c r="ZB523" s="5">
        <f t="shared" si="430"/>
        <v>69947.377527552322</v>
      </c>
      <c r="ZC523" s="6">
        <f t="shared" si="431"/>
        <v>1</v>
      </c>
    </row>
    <row r="524" spans="1:679" s="8" customFormat="1" x14ac:dyDescent="0.25">
      <c r="A524" s="8">
        <v>2</v>
      </c>
      <c r="B524" s="8" t="s">
        <v>872</v>
      </c>
      <c r="C524" s="8" t="s">
        <v>873</v>
      </c>
      <c r="D524" s="8" t="s">
        <v>872</v>
      </c>
      <c r="E524" s="8" t="s">
        <v>3314</v>
      </c>
      <c r="F524" s="8" t="s">
        <v>3316</v>
      </c>
      <c r="G524" s="8" t="s">
        <v>3316</v>
      </c>
      <c r="H524" s="8" t="s">
        <v>3337</v>
      </c>
      <c r="I524" s="8" t="s">
        <v>3310</v>
      </c>
      <c r="J524" s="8" t="s">
        <v>3310</v>
      </c>
      <c r="L524" s="8">
        <v>5.25</v>
      </c>
      <c r="N524" s="7">
        <v>0</v>
      </c>
      <c r="O524" s="7">
        <v>0</v>
      </c>
      <c r="P524" s="8" t="s">
        <v>3370</v>
      </c>
      <c r="Q524" s="8" t="s">
        <v>846</v>
      </c>
      <c r="R524" s="8" t="s">
        <v>874</v>
      </c>
      <c r="S524" s="8" t="s">
        <v>119</v>
      </c>
      <c r="T524" s="8" t="s">
        <v>120</v>
      </c>
      <c r="U524" s="8" t="s">
        <v>135</v>
      </c>
      <c r="V524" s="8" t="s">
        <v>3378</v>
      </c>
      <c r="W524" s="8" t="s">
        <v>3382</v>
      </c>
      <c r="X524" s="8" t="s">
        <v>3388</v>
      </c>
      <c r="Y524" s="8" t="s">
        <v>3388</v>
      </c>
      <c r="Z524" s="8" t="s">
        <v>122</v>
      </c>
      <c r="AA524" s="8" t="s">
        <v>123</v>
      </c>
      <c r="AB524" s="8" t="s">
        <v>124</v>
      </c>
      <c r="AC524" s="8" t="s">
        <v>243</v>
      </c>
      <c r="AD524" s="8" t="s">
        <v>126</v>
      </c>
      <c r="AE524" s="8" t="s">
        <v>3393</v>
      </c>
      <c r="AF524" s="8" t="s">
        <v>127</v>
      </c>
      <c r="AG524" s="8">
        <v>75</v>
      </c>
      <c r="AH524" s="8">
        <v>62</v>
      </c>
      <c r="AI524" s="8">
        <v>95</v>
      </c>
      <c r="AJ524" s="8">
        <v>75</v>
      </c>
      <c r="AK524" s="8">
        <v>6.4</v>
      </c>
      <c r="AL524" s="8">
        <v>6.2</v>
      </c>
      <c r="AM524" s="8">
        <v>6.4</v>
      </c>
      <c r="AN524" s="8">
        <v>6.2</v>
      </c>
      <c r="AO524" s="8">
        <v>459.9</v>
      </c>
      <c r="AP524" s="8">
        <v>1</v>
      </c>
      <c r="AQ524" s="8">
        <v>16.5</v>
      </c>
      <c r="AR524" s="8">
        <v>0</v>
      </c>
      <c r="AS524" s="8">
        <v>54859</v>
      </c>
      <c r="AT524" s="8">
        <v>121</v>
      </c>
      <c r="AU524" s="8">
        <v>56228</v>
      </c>
      <c r="AV524" s="8">
        <v>421</v>
      </c>
      <c r="AW524" s="8">
        <v>1254</v>
      </c>
      <c r="AX524" s="8">
        <v>369</v>
      </c>
      <c r="AY524" s="8">
        <v>56115</v>
      </c>
      <c r="AZ524" s="8">
        <v>391</v>
      </c>
      <c r="BA524" s="8">
        <v>5.5575913640000003</v>
      </c>
      <c r="BB524" s="8">
        <v>1224</v>
      </c>
      <c r="BF524" s="8">
        <v>109.48</v>
      </c>
      <c r="BG524" s="8">
        <v>0.1</v>
      </c>
      <c r="BH524" s="8">
        <v>35.15</v>
      </c>
      <c r="CO524" s="8" t="s">
        <v>875</v>
      </c>
      <c r="CP524" s="8" t="s">
        <v>876</v>
      </c>
      <c r="CQ524" s="8">
        <v>75.027000000000001</v>
      </c>
      <c r="CR524" s="8">
        <v>2.3E-2</v>
      </c>
      <c r="CS524" s="8">
        <v>61.884999999999998</v>
      </c>
      <c r="CT524" s="8">
        <v>7.6999999999999999E-2</v>
      </c>
      <c r="CU524" s="8">
        <v>94.834999999999994</v>
      </c>
      <c r="CV524" s="8">
        <v>7.0000000000000001E-3</v>
      </c>
      <c r="CW524" s="8">
        <v>75.009</v>
      </c>
      <c r="CX524" s="8">
        <v>0.02</v>
      </c>
      <c r="CY524" s="8">
        <v>75.239999999999995</v>
      </c>
      <c r="CZ524" s="8">
        <v>0.13</v>
      </c>
      <c r="DA524" s="8">
        <v>59.46</v>
      </c>
      <c r="DB524" s="8">
        <v>0.06</v>
      </c>
      <c r="DC524" s="8">
        <v>61.69</v>
      </c>
      <c r="DD524" s="8">
        <v>0.03</v>
      </c>
      <c r="DE524" s="8">
        <v>0.20200000000000001</v>
      </c>
      <c r="DF524" s="8">
        <v>4.0000000000000001E-3</v>
      </c>
      <c r="DG524" s="8">
        <v>1.4854000000000001</v>
      </c>
      <c r="DH524" s="8">
        <v>2.8E-3</v>
      </c>
      <c r="DI524" s="8">
        <v>54859</v>
      </c>
      <c r="DJ524" s="8">
        <v>121</v>
      </c>
      <c r="DK524" s="8">
        <v>1254</v>
      </c>
      <c r="DL524" s="8">
        <v>369</v>
      </c>
      <c r="DM524" s="8">
        <v>5.5579999999999998</v>
      </c>
      <c r="DN524" s="8">
        <v>0.04</v>
      </c>
      <c r="DO524" s="8">
        <v>86527</v>
      </c>
      <c r="DP524" s="8">
        <v>209</v>
      </c>
      <c r="DQ524" s="8">
        <v>8.57</v>
      </c>
      <c r="DR524" s="8">
        <v>2.5999999999999999E-2</v>
      </c>
      <c r="DS524" s="8">
        <v>35.15</v>
      </c>
      <c r="DT524" s="8">
        <v>0.38</v>
      </c>
      <c r="DU524" s="8">
        <v>459.9</v>
      </c>
      <c r="DV524" s="8">
        <v>2.4</v>
      </c>
      <c r="DW524" s="8">
        <v>460.1</v>
      </c>
      <c r="DX524" s="8">
        <v>2.4</v>
      </c>
      <c r="DY524" s="8">
        <v>460.3</v>
      </c>
      <c r="DZ524" s="8">
        <v>2.5</v>
      </c>
      <c r="EA524" s="8">
        <v>16.5</v>
      </c>
      <c r="EB524" s="8">
        <v>0.1</v>
      </c>
      <c r="EC524" s="8">
        <v>14.8</v>
      </c>
      <c r="ED524" s="8">
        <v>0</v>
      </c>
      <c r="EE524" s="8">
        <v>14.5</v>
      </c>
      <c r="EF524" s="8">
        <v>0.1</v>
      </c>
      <c r="EG524" s="8">
        <v>7567.2</v>
      </c>
      <c r="EH524" s="8">
        <v>61.1</v>
      </c>
      <c r="EI524" s="8">
        <v>3308.3</v>
      </c>
      <c r="EJ524" s="8">
        <v>66.099999999999994</v>
      </c>
      <c r="EK524" s="8">
        <v>2529.5</v>
      </c>
      <c r="EL524" s="8">
        <v>53.2</v>
      </c>
      <c r="EM524" s="8">
        <v>460</v>
      </c>
      <c r="EO524" s="8">
        <v>460</v>
      </c>
      <c r="EQ524" s="8">
        <v>460</v>
      </c>
      <c r="ES524" s="8">
        <v>4.4000000000000004</v>
      </c>
      <c r="EU524" s="8">
        <v>4.5</v>
      </c>
      <c r="EW524" s="8">
        <v>4.4000000000000004</v>
      </c>
      <c r="EY524" s="8">
        <v>0.74</v>
      </c>
      <c r="EZ524" s="8">
        <v>460</v>
      </c>
      <c r="FB524" s="8">
        <v>460</v>
      </c>
      <c r="FD524" s="8">
        <v>460</v>
      </c>
      <c r="FF524" s="8">
        <v>5.0999999999999996</v>
      </c>
      <c r="FH524" s="8">
        <v>5</v>
      </c>
      <c r="FJ524" s="8">
        <v>4.5</v>
      </c>
      <c r="FL524" s="8">
        <v>3190</v>
      </c>
      <c r="FN524" s="8">
        <v>0.82</v>
      </c>
      <c r="FO524" s="8">
        <v>460</v>
      </c>
      <c r="FP524" s="8">
        <v>460</v>
      </c>
      <c r="FQ524" s="8">
        <v>460</v>
      </c>
      <c r="FR524" s="8">
        <v>5</v>
      </c>
      <c r="FS524" s="8">
        <v>4.7</v>
      </c>
      <c r="FT524" s="8">
        <v>4.5</v>
      </c>
      <c r="FU524" s="8">
        <v>3050</v>
      </c>
      <c r="FV524" s="8">
        <v>0.82</v>
      </c>
      <c r="FW524" s="8">
        <v>458.9</v>
      </c>
      <c r="FY524" s="8">
        <v>1.6</v>
      </c>
      <c r="GA524" s="8">
        <v>702.3</v>
      </c>
      <c r="GC524" s="8">
        <v>115</v>
      </c>
      <c r="GE524" s="8">
        <v>10067.299999999999</v>
      </c>
      <c r="GT524" s="8">
        <v>221.27</v>
      </c>
      <c r="GU524" s="8">
        <v>0.18</v>
      </c>
      <c r="GV524" s="8">
        <v>107.27</v>
      </c>
      <c r="GW524" s="8">
        <v>7.0000000000000007E-2</v>
      </c>
      <c r="GX524" s="8">
        <v>108.3</v>
      </c>
      <c r="GY524" s="8">
        <v>0.06</v>
      </c>
      <c r="GZ524" s="8">
        <v>1</v>
      </c>
      <c r="HA524" s="8">
        <v>0.05</v>
      </c>
      <c r="HB524" s="8">
        <v>249.71</v>
      </c>
      <c r="HC524" s="8">
        <v>0.15</v>
      </c>
      <c r="HD524" s="8">
        <v>176.76</v>
      </c>
      <c r="HE524" s="8">
        <v>0.22</v>
      </c>
      <c r="HF524" s="8">
        <v>116.96</v>
      </c>
      <c r="HG524" s="8">
        <v>0.04</v>
      </c>
      <c r="HH524" s="8">
        <v>59.79</v>
      </c>
      <c r="HI524" s="8">
        <v>0.21</v>
      </c>
      <c r="HJ524" s="8">
        <v>210.3</v>
      </c>
      <c r="HK524" s="8">
        <v>0.05</v>
      </c>
      <c r="HL524" s="8">
        <v>100.63</v>
      </c>
      <c r="HM524" s="8">
        <v>0.28999999999999998</v>
      </c>
      <c r="HN524" s="8">
        <v>104.75</v>
      </c>
      <c r="HO524" s="8">
        <v>0.05</v>
      </c>
      <c r="HP524" s="8">
        <v>4.43</v>
      </c>
      <c r="HQ524" s="8">
        <v>0.3</v>
      </c>
      <c r="HR524" s="8">
        <v>76.819999999999993</v>
      </c>
      <c r="HS524" s="8">
        <v>0.1</v>
      </c>
      <c r="HT524" s="8">
        <v>49.61</v>
      </c>
      <c r="HU524" s="8">
        <v>0.54</v>
      </c>
      <c r="HV524" s="8">
        <v>45.3</v>
      </c>
      <c r="HW524" s="8">
        <v>7.0000000000000007E-2</v>
      </c>
      <c r="HX524" s="8">
        <v>4.32</v>
      </c>
      <c r="HY524" s="8">
        <v>0.54</v>
      </c>
      <c r="HZ524" s="8">
        <v>76.260000000000005</v>
      </c>
      <c r="IA524" s="8">
        <v>0.1</v>
      </c>
      <c r="IB524" s="8">
        <v>58.09</v>
      </c>
      <c r="IC524" s="8">
        <v>0.4</v>
      </c>
      <c r="ID524" s="8">
        <v>44.94</v>
      </c>
      <c r="IE524" s="8">
        <v>7.0000000000000007E-2</v>
      </c>
      <c r="IF524" s="8">
        <v>13.15</v>
      </c>
      <c r="IG524" s="8">
        <v>0.37</v>
      </c>
      <c r="IH524" s="8">
        <v>637.23</v>
      </c>
      <c r="II524" s="8">
        <v>1.81</v>
      </c>
      <c r="IK524" s="8">
        <v>0.09</v>
      </c>
      <c r="IL524" s="8">
        <v>86527</v>
      </c>
      <c r="IM524" s="8">
        <v>209</v>
      </c>
      <c r="IN524" s="8">
        <v>44482</v>
      </c>
      <c r="IO524" s="8">
        <v>178</v>
      </c>
      <c r="KB524" s="8">
        <v>252.39</v>
      </c>
      <c r="KC524" s="8">
        <v>0.15</v>
      </c>
      <c r="KD524" s="8">
        <v>171.06</v>
      </c>
      <c r="KE524" s="8">
        <v>0.32</v>
      </c>
      <c r="KF524" s="8">
        <v>117.74</v>
      </c>
      <c r="KG524" s="8">
        <v>0.04</v>
      </c>
      <c r="KH524" s="8">
        <v>53.31</v>
      </c>
      <c r="KI524" s="8">
        <v>0.34</v>
      </c>
      <c r="KJ524" s="8">
        <v>233.61</v>
      </c>
      <c r="KK524" s="8">
        <v>0.25</v>
      </c>
      <c r="KL524" s="8">
        <v>112.18</v>
      </c>
      <c r="KM524" s="8">
        <v>0.05</v>
      </c>
      <c r="KN524" s="8">
        <v>10.25</v>
      </c>
      <c r="KO524" s="8">
        <v>0.05</v>
      </c>
      <c r="KP524" s="8">
        <v>221.63</v>
      </c>
      <c r="KR524" s="8">
        <v>99.71</v>
      </c>
      <c r="KS524" s="8">
        <v>0.09</v>
      </c>
      <c r="KT524" s="8">
        <v>112.15</v>
      </c>
      <c r="KU524" s="8">
        <v>0.08</v>
      </c>
      <c r="KV524" s="8">
        <v>12.44</v>
      </c>
      <c r="KW524" s="8">
        <v>0.11</v>
      </c>
      <c r="KX524" s="8">
        <v>80.650000000000006</v>
      </c>
      <c r="KY524" s="8">
        <v>0.15</v>
      </c>
      <c r="KZ524" s="8">
        <v>47.72</v>
      </c>
      <c r="LA524" s="8">
        <v>0.09</v>
      </c>
      <c r="LB524" s="8">
        <v>2.5099999999999998</v>
      </c>
      <c r="LC524" s="8">
        <v>0.52</v>
      </c>
      <c r="LD524" s="8">
        <v>80.25</v>
      </c>
      <c r="LE524" s="8">
        <v>0.15</v>
      </c>
      <c r="LF524" s="8">
        <v>57.56</v>
      </c>
      <c r="LG524" s="8">
        <v>0.63</v>
      </c>
      <c r="LH524" s="8">
        <v>47.47</v>
      </c>
      <c r="LI524" s="8">
        <v>0.1</v>
      </c>
      <c r="LJ524" s="8">
        <v>10.09</v>
      </c>
      <c r="LK524" s="8">
        <v>0.68</v>
      </c>
      <c r="LL524" s="8">
        <v>105.5</v>
      </c>
      <c r="LM524" s="8">
        <v>0.08</v>
      </c>
      <c r="LN524" s="8">
        <v>653.66999999999996</v>
      </c>
      <c r="LO524" s="8">
        <v>2.1</v>
      </c>
      <c r="LP524" s="8">
        <v>39.39</v>
      </c>
      <c r="LQ524" s="8">
        <v>0.03</v>
      </c>
      <c r="LR524" s="8">
        <v>109.35</v>
      </c>
      <c r="LS524" s="8">
        <v>0.09</v>
      </c>
      <c r="LT524" s="8">
        <v>86527</v>
      </c>
      <c r="LU524" s="8">
        <v>209</v>
      </c>
      <c r="LV524" s="8">
        <v>45730</v>
      </c>
      <c r="LW524" s="8">
        <v>121</v>
      </c>
      <c r="MP524" s="8">
        <v>106.03</v>
      </c>
      <c r="MQ524" s="8">
        <v>7.0000000000000007E-2</v>
      </c>
      <c r="MR524" s="8">
        <v>105.5</v>
      </c>
      <c r="MS524" s="8">
        <v>0.08</v>
      </c>
      <c r="MT524" s="8">
        <v>101.56</v>
      </c>
      <c r="MU524" s="8">
        <v>0.08</v>
      </c>
      <c r="MV524" s="8">
        <v>101.78</v>
      </c>
      <c r="MW524" s="8">
        <v>0.08</v>
      </c>
      <c r="MX524" s="8">
        <v>59.82</v>
      </c>
      <c r="MY524" s="8">
        <v>0.08</v>
      </c>
      <c r="MZ524" s="8">
        <v>59.55</v>
      </c>
      <c r="NA524" s="8">
        <v>0.08</v>
      </c>
      <c r="NB524" s="8">
        <v>59.12</v>
      </c>
      <c r="NC524" s="8">
        <v>7.0000000000000007E-2</v>
      </c>
      <c r="ND524" s="8">
        <v>59.98</v>
      </c>
      <c r="NE524" s="8">
        <v>0.08</v>
      </c>
      <c r="NF524" s="8">
        <v>59.89</v>
      </c>
      <c r="NG524" s="8">
        <v>0.08</v>
      </c>
      <c r="NH524" s="8">
        <v>59.74</v>
      </c>
      <c r="NI524" s="8">
        <v>7.0000000000000007E-2</v>
      </c>
      <c r="NJ524" s="8">
        <v>107.94</v>
      </c>
      <c r="NK524" s="8">
        <v>0.09</v>
      </c>
      <c r="NL524" s="8">
        <v>101.39</v>
      </c>
      <c r="NM524" s="8">
        <v>0.09</v>
      </c>
      <c r="NN524" s="8">
        <v>51.44</v>
      </c>
      <c r="NO524" s="8">
        <v>0.66</v>
      </c>
      <c r="NP524" s="8">
        <v>57.71</v>
      </c>
      <c r="NQ524" s="8">
        <v>0.48</v>
      </c>
      <c r="NR524" s="8">
        <v>169.96</v>
      </c>
      <c r="NS524" s="8">
        <v>0.28000000000000003</v>
      </c>
      <c r="NT524" s="8">
        <v>101.51</v>
      </c>
      <c r="NU524" s="8">
        <v>0.08</v>
      </c>
      <c r="NV524" s="8">
        <v>101.22</v>
      </c>
      <c r="NW524" s="8">
        <v>0.09</v>
      </c>
      <c r="NX524" s="8">
        <v>50.66</v>
      </c>
      <c r="NY524" s="8">
        <v>0.16</v>
      </c>
      <c r="NZ524" s="8">
        <v>57.62</v>
      </c>
      <c r="OA524" s="8">
        <v>1.04</v>
      </c>
      <c r="OF524" s="8">
        <v>92.86</v>
      </c>
      <c r="OG524" s="8">
        <v>0.05</v>
      </c>
      <c r="OP524" s="8">
        <v>101.56</v>
      </c>
      <c r="OQ524" s="8">
        <v>0.08</v>
      </c>
      <c r="OR524" s="8">
        <v>101.78</v>
      </c>
      <c r="OS524" s="8">
        <v>0.08</v>
      </c>
      <c r="PH524" s="8">
        <v>59.74</v>
      </c>
      <c r="PI524" s="8">
        <v>7.0000000000000007E-2</v>
      </c>
      <c r="PJ524" s="8">
        <v>107.27</v>
      </c>
      <c r="PK524" s="8">
        <v>7.0000000000000007E-2</v>
      </c>
      <c r="PL524" s="8">
        <v>101.97</v>
      </c>
      <c r="PM524" s="8">
        <v>0.09</v>
      </c>
      <c r="PN524" s="8">
        <v>106.03</v>
      </c>
      <c r="PO524" s="8">
        <v>7.0000000000000007E-2</v>
      </c>
      <c r="PP524" s="8">
        <v>105.5</v>
      </c>
      <c r="PQ524" s="8">
        <v>0.08</v>
      </c>
      <c r="QH524" s="8">
        <v>50.22</v>
      </c>
      <c r="QI524" s="8">
        <v>0.47</v>
      </c>
      <c r="QV524" s="8">
        <v>175.69</v>
      </c>
      <c r="QW524" s="8">
        <v>0.22</v>
      </c>
      <c r="QX524" s="8">
        <v>94.03</v>
      </c>
      <c r="QY524" s="8">
        <v>0.13</v>
      </c>
      <c r="QZ524" s="8">
        <v>94.17</v>
      </c>
      <c r="RA524" s="8">
        <v>0.11</v>
      </c>
      <c r="RB524" s="8">
        <v>75.900000000000006</v>
      </c>
      <c r="RC524" s="8">
        <v>0.12</v>
      </c>
      <c r="RD524" s="8">
        <v>75.7</v>
      </c>
      <c r="RE524" s="8">
        <v>0.13</v>
      </c>
      <c r="RF524" s="8">
        <v>75.42</v>
      </c>
      <c r="RG524" s="8">
        <v>0.12</v>
      </c>
      <c r="RH524" s="8">
        <v>76.23</v>
      </c>
      <c r="RI524" s="8">
        <v>0.11</v>
      </c>
      <c r="RJ524" s="8">
        <v>76.22</v>
      </c>
      <c r="RK524" s="8">
        <v>0.12</v>
      </c>
      <c r="RL524" s="8">
        <v>76.12</v>
      </c>
      <c r="RM524" s="8">
        <v>0.13</v>
      </c>
      <c r="RN524" s="8">
        <v>75.95</v>
      </c>
      <c r="RO524" s="8">
        <v>0.13</v>
      </c>
      <c r="RP524" s="8">
        <v>82.87</v>
      </c>
      <c r="RQ524" s="8">
        <v>0.13</v>
      </c>
      <c r="RR524" s="8">
        <v>81.680000000000007</v>
      </c>
      <c r="RS524" s="8">
        <v>0.14000000000000001</v>
      </c>
      <c r="RT524" s="8">
        <v>77.709999999999994</v>
      </c>
      <c r="RU524" s="8">
        <v>0.12</v>
      </c>
      <c r="RV524" s="8">
        <v>77.25</v>
      </c>
      <c r="RW524" s="8">
        <v>0.14000000000000001</v>
      </c>
      <c r="RX524" s="8">
        <v>79.81</v>
      </c>
      <c r="RY524" s="8">
        <v>0.18</v>
      </c>
      <c r="RZ524" s="8">
        <v>79.42</v>
      </c>
      <c r="SA524" s="8">
        <v>0.18</v>
      </c>
      <c r="SB524" s="8">
        <v>78.45</v>
      </c>
      <c r="SC524" s="8">
        <v>0.15</v>
      </c>
      <c r="SD524" s="8">
        <v>76.83</v>
      </c>
      <c r="SE524" s="8">
        <v>0.13</v>
      </c>
      <c r="SF524" s="8">
        <v>75.87</v>
      </c>
      <c r="SG524" s="8">
        <v>0.13</v>
      </c>
      <c r="SH524" s="8">
        <v>76.25</v>
      </c>
      <c r="SI524" s="8">
        <v>0.13</v>
      </c>
      <c r="SJ524" s="8">
        <v>75.52</v>
      </c>
      <c r="SK524" s="8">
        <v>0.11</v>
      </c>
      <c r="SL524" s="8">
        <v>75.31</v>
      </c>
      <c r="SM524" s="8">
        <v>0.14000000000000001</v>
      </c>
      <c r="SN524" s="8">
        <v>75.28</v>
      </c>
      <c r="SO524" s="8">
        <v>0.16</v>
      </c>
      <c r="SP524" s="8">
        <v>75.64</v>
      </c>
      <c r="SQ524" s="8">
        <v>0.16</v>
      </c>
      <c r="SR524" s="8">
        <v>75.400000000000006</v>
      </c>
      <c r="SS524" s="8">
        <v>0.14000000000000001</v>
      </c>
      <c r="ST524" s="8">
        <v>75.45</v>
      </c>
      <c r="SU524" s="8">
        <v>0.12</v>
      </c>
      <c r="SV524" s="8">
        <v>75.41</v>
      </c>
      <c r="SW524" s="8">
        <v>0.11</v>
      </c>
      <c r="SX524" s="8">
        <v>75.62</v>
      </c>
      <c r="SY524" s="8">
        <v>0.11</v>
      </c>
      <c r="SZ524" s="8">
        <v>75.989999999999995</v>
      </c>
      <c r="TA524" s="8">
        <v>0.1</v>
      </c>
      <c r="TD524" s="8">
        <v>75.52</v>
      </c>
      <c r="TE524" s="8">
        <v>0.1</v>
      </c>
      <c r="TF524" s="8">
        <v>76.27</v>
      </c>
      <c r="TG524" s="8">
        <v>0.13</v>
      </c>
      <c r="TH524" s="8">
        <v>75.98</v>
      </c>
      <c r="TI524" s="8">
        <v>0.13</v>
      </c>
      <c r="TJ524" s="8">
        <v>75.75</v>
      </c>
      <c r="TK524" s="8">
        <v>0.13</v>
      </c>
      <c r="TL524" s="8">
        <v>75.599999999999994</v>
      </c>
      <c r="TN524" s="8">
        <v>75.459999999999994</v>
      </c>
      <c r="TO524" s="8">
        <v>0.14000000000000001</v>
      </c>
      <c r="TP524" s="8">
        <v>84.06</v>
      </c>
      <c r="TQ524" s="8">
        <v>0.15</v>
      </c>
      <c r="TR524" s="8">
        <v>83.63</v>
      </c>
      <c r="TS524" s="8">
        <v>0.14000000000000001</v>
      </c>
      <c r="TT524" s="8">
        <v>79.16</v>
      </c>
      <c r="TU524" s="8">
        <v>0.14000000000000001</v>
      </c>
      <c r="TV524" s="8">
        <v>75.849999999999994</v>
      </c>
      <c r="TW524" s="8">
        <v>0.14000000000000001</v>
      </c>
      <c r="TX524" s="8">
        <v>75.290000000000006</v>
      </c>
      <c r="TY524" s="8">
        <v>0.14000000000000001</v>
      </c>
      <c r="WJ524" s="8" t="s">
        <v>1141</v>
      </c>
      <c r="WK524" s="8">
        <v>75.027000000000001</v>
      </c>
      <c r="WL524" s="8">
        <v>2.3E-2</v>
      </c>
      <c r="WM524" s="8">
        <v>61.884999999999998</v>
      </c>
      <c r="WN524" s="8">
        <v>7.6999999999999999E-2</v>
      </c>
      <c r="WO524" s="8">
        <v>59.625999999999998</v>
      </c>
      <c r="WP524" s="8">
        <v>3.1E-2</v>
      </c>
      <c r="WQ524" s="8">
        <v>56.146999999999998</v>
      </c>
      <c r="WR524" s="8">
        <v>5.8000000000000003E-2</v>
      </c>
      <c r="WS524" s="8">
        <v>94.834999999999994</v>
      </c>
      <c r="WT524" s="8">
        <v>7.0000000000000001E-3</v>
      </c>
      <c r="WU524" s="8">
        <v>75.009</v>
      </c>
      <c r="WV524" s="8">
        <v>0.02</v>
      </c>
      <c r="WW524" s="8">
        <v>3268.1</v>
      </c>
      <c r="WX524" s="8">
        <v>3.1</v>
      </c>
      <c r="WY524" s="8">
        <v>3201.6</v>
      </c>
      <c r="WZ524" s="8">
        <v>3</v>
      </c>
      <c r="XA524" s="8">
        <v>1.238</v>
      </c>
      <c r="XB524" s="8">
        <v>2E-3</v>
      </c>
      <c r="XC524" s="8">
        <v>-0.51100000000000001</v>
      </c>
      <c r="XD524" s="8">
        <v>3.0000000000000001E-3</v>
      </c>
      <c r="XE524" s="8">
        <v>0.20200000000000001</v>
      </c>
      <c r="XF524" s="8">
        <v>4.0000000000000001E-3</v>
      </c>
      <c r="XG524" s="8">
        <v>1.4854000000000001</v>
      </c>
      <c r="XH524" s="8">
        <v>2.8E-3</v>
      </c>
      <c r="XI524" s="8">
        <v>29.3</v>
      </c>
      <c r="XJ524" s="8">
        <v>1E-3</v>
      </c>
      <c r="XK524" s="8">
        <v>10097</v>
      </c>
      <c r="XL524" s="8">
        <v>20</v>
      </c>
      <c r="XM524" s="8">
        <v>3010</v>
      </c>
      <c r="XO524" s="1">
        <v>0</v>
      </c>
      <c r="XP524" s="2">
        <v>0</v>
      </c>
      <c r="XQ524" s="4">
        <v>13.029</v>
      </c>
      <c r="XR524" s="4">
        <v>0.34499999999999997</v>
      </c>
      <c r="XS524" s="45">
        <f t="shared" si="386"/>
        <v>2.4277584540745569</v>
      </c>
      <c r="XT524" s="9">
        <f t="shared" si="405"/>
        <v>14899.455610673102</v>
      </c>
      <c r="XU524" s="46">
        <f t="shared" si="406"/>
        <v>465.64272075590543</v>
      </c>
      <c r="XV524" s="9">
        <f t="shared" si="404"/>
        <v>0</v>
      </c>
      <c r="XW524" s="9">
        <f t="shared" si="407"/>
        <v>0</v>
      </c>
      <c r="XX524" s="9">
        <f t="shared" si="408"/>
        <v>14899.455610673102</v>
      </c>
      <c r="XY524" s="15">
        <f t="shared" si="409"/>
        <v>8.6985141382903974E-3</v>
      </c>
      <c r="XZ524" s="9">
        <f t="shared" si="410"/>
        <v>27.525368299318675</v>
      </c>
      <c r="YA524" s="9">
        <f t="shared" si="411"/>
        <v>57.198241545925441</v>
      </c>
      <c r="YB524" s="10">
        <v>14.096110447988254</v>
      </c>
      <c r="YC524" s="10">
        <v>13.160615067005228</v>
      </c>
      <c r="YD524" s="3">
        <v>1.3968177152612612E-2</v>
      </c>
      <c r="YE524" s="9">
        <v>38.168790362560976</v>
      </c>
      <c r="YF524" s="15">
        <v>8.6985141382903974E-3</v>
      </c>
      <c r="YG524" s="9">
        <v>27.525368299318671</v>
      </c>
      <c r="YH524" s="15">
        <v>8.7687701605002558E-3</v>
      </c>
      <c r="YI524" s="9">
        <v>23.846049070468727</v>
      </c>
      <c r="YJ524" s="9">
        <f t="shared" si="412"/>
        <v>75.027000000000015</v>
      </c>
      <c r="YK524" s="9">
        <f t="shared" si="413"/>
        <v>61.885009903022379</v>
      </c>
      <c r="YL524" s="9">
        <f t="shared" si="414"/>
        <v>23.25393496707612</v>
      </c>
      <c r="YM524" s="9">
        <f t="shared" si="415"/>
        <v>63642.031327697441</v>
      </c>
      <c r="YN524" s="9">
        <f t="shared" si="416"/>
        <v>63753.310843175255</v>
      </c>
      <c r="YO524" s="9">
        <f t="shared" si="417"/>
        <v>7087</v>
      </c>
      <c r="YP524" s="14">
        <f t="shared" si="418"/>
        <v>0.3800622088169151</v>
      </c>
      <c r="YQ524" s="9">
        <f t="shared" si="419"/>
        <v>54958.139933637343</v>
      </c>
      <c r="YR524" s="9">
        <f t="shared" si="420"/>
        <v>55069.419449115157</v>
      </c>
      <c r="YS524" s="10">
        <f t="shared" si="421"/>
        <v>5.4430167310723325</v>
      </c>
      <c r="YT524" s="15">
        <f t="shared" si="422"/>
        <v>0.16742477554710417</v>
      </c>
      <c r="YU524" s="16">
        <f t="shared" si="423"/>
        <v>-4.2714333322425553</v>
      </c>
      <c r="YV524" s="16">
        <f t="shared" si="424"/>
        <v>-17.828758454074574</v>
      </c>
      <c r="YW524" s="47">
        <f t="shared" si="425"/>
        <v>53.613008890920042</v>
      </c>
      <c r="YX524" s="5">
        <f t="shared" si="426"/>
        <v>63642.031327697441</v>
      </c>
      <c r="YY524" s="5">
        <f t="shared" si="427"/>
        <v>54819.853527745741</v>
      </c>
      <c r="YZ524" s="5">
        <f t="shared" si="428"/>
        <v>8822.1777999516507</v>
      </c>
      <c r="ZA524" s="5">
        <f t="shared" si="429"/>
        <v>0</v>
      </c>
      <c r="ZB524" s="5">
        <f t="shared" si="430"/>
        <v>63642.03132769739</v>
      </c>
      <c r="ZC524" s="6">
        <f t="shared" si="431"/>
        <v>0.99999999999999922</v>
      </c>
    </row>
    <row r="525" spans="1:679" s="8" customFormat="1" x14ac:dyDescent="0.25">
      <c r="A525" s="8">
        <v>2</v>
      </c>
      <c r="B525" s="8" t="s">
        <v>896</v>
      </c>
      <c r="C525" s="8" t="s">
        <v>897</v>
      </c>
      <c r="D525" s="8" t="s">
        <v>896</v>
      </c>
      <c r="E525" s="8" t="s">
        <v>3314</v>
      </c>
      <c r="F525" s="8" t="s">
        <v>3316</v>
      </c>
      <c r="G525" s="8" t="s">
        <v>3316</v>
      </c>
      <c r="H525" s="8" t="s">
        <v>3333</v>
      </c>
      <c r="I525" s="8" t="s">
        <v>3310</v>
      </c>
      <c r="J525" s="8" t="s">
        <v>3310</v>
      </c>
      <c r="L525" s="8">
        <v>5.75</v>
      </c>
      <c r="N525" s="7">
        <v>0</v>
      </c>
      <c r="O525" s="7">
        <v>0</v>
      </c>
      <c r="P525" s="8" t="s">
        <v>3370</v>
      </c>
      <c r="Q525" s="8" t="s">
        <v>891</v>
      </c>
      <c r="R525" s="8" t="s">
        <v>898</v>
      </c>
      <c r="S525" s="8" t="s">
        <v>119</v>
      </c>
      <c r="T525" s="8" t="s">
        <v>893</v>
      </c>
      <c r="U525" s="8" t="s">
        <v>135</v>
      </c>
      <c r="V525" s="8" t="s">
        <v>3378</v>
      </c>
      <c r="W525" s="8" t="s">
        <v>3382</v>
      </c>
      <c r="X525" s="8" t="s">
        <v>3388</v>
      </c>
      <c r="Y525" s="8" t="s">
        <v>3388</v>
      </c>
      <c r="Z525" s="8" t="s">
        <v>122</v>
      </c>
      <c r="AA525" s="8" t="s">
        <v>123</v>
      </c>
      <c r="AB525" s="8" t="s">
        <v>124</v>
      </c>
      <c r="AC525" s="8" t="s">
        <v>243</v>
      </c>
      <c r="AD525" s="8" t="s">
        <v>126</v>
      </c>
      <c r="AE525" s="8" t="s">
        <v>3393</v>
      </c>
      <c r="AF525" s="8" t="s">
        <v>127</v>
      </c>
      <c r="AG525" s="8">
        <v>75</v>
      </c>
      <c r="AH525" s="8">
        <v>62</v>
      </c>
      <c r="AI525" s="8">
        <v>95</v>
      </c>
      <c r="AJ525" s="8">
        <v>75</v>
      </c>
      <c r="AK525" s="8">
        <v>6.4</v>
      </c>
      <c r="AL525" s="8">
        <v>6.2</v>
      </c>
      <c r="AM525" s="8">
        <v>6.4</v>
      </c>
      <c r="AN525" s="8">
        <v>6.2</v>
      </c>
      <c r="AO525" s="8">
        <v>460.4</v>
      </c>
      <c r="AP525" s="8">
        <v>1.4</v>
      </c>
      <c r="AQ525" s="8">
        <v>15.8</v>
      </c>
      <c r="AR525" s="8">
        <v>0</v>
      </c>
      <c r="AS525" s="8">
        <v>59658</v>
      </c>
      <c r="AT525" s="8">
        <v>195</v>
      </c>
      <c r="AU525" s="8">
        <v>62899</v>
      </c>
      <c r="AV525" s="8">
        <v>555</v>
      </c>
      <c r="AW525" s="8">
        <v>4050</v>
      </c>
      <c r="AX525" s="8">
        <v>414</v>
      </c>
      <c r="AY525" s="8">
        <v>63712</v>
      </c>
      <c r="AZ525" s="8">
        <v>417</v>
      </c>
      <c r="BA525" s="8">
        <v>6.9124443959999997</v>
      </c>
      <c r="BB525" s="8">
        <v>1056</v>
      </c>
      <c r="BF525" s="8">
        <v>109.39</v>
      </c>
      <c r="BG525" s="8">
        <v>0.05</v>
      </c>
      <c r="BH525" s="8">
        <v>25.89</v>
      </c>
      <c r="CO525" s="8" t="s">
        <v>385</v>
      </c>
      <c r="CP525" s="8" t="s">
        <v>899</v>
      </c>
      <c r="CQ525" s="8">
        <v>75.045000000000002</v>
      </c>
      <c r="CR525" s="8">
        <v>1.6E-2</v>
      </c>
      <c r="CS525" s="8">
        <v>62.029000000000003</v>
      </c>
      <c r="CT525" s="8">
        <v>8.4000000000000005E-2</v>
      </c>
      <c r="CU525" s="8">
        <v>94.831000000000003</v>
      </c>
      <c r="CV525" s="8">
        <v>1.0999999999999999E-2</v>
      </c>
      <c r="CW525" s="8">
        <v>74.994</v>
      </c>
      <c r="CX525" s="8">
        <v>1.6E-2</v>
      </c>
      <c r="CY525" s="8">
        <v>75.47</v>
      </c>
      <c r="CZ525" s="8">
        <v>0.08</v>
      </c>
      <c r="DA525" s="8">
        <v>58.12</v>
      </c>
      <c r="DB525" s="8">
        <v>0.1</v>
      </c>
      <c r="DC525" s="8">
        <v>60.73</v>
      </c>
      <c r="DD525" s="8">
        <v>0.05</v>
      </c>
      <c r="DE525" s="8">
        <v>0.19500000000000001</v>
      </c>
      <c r="DF525" s="8">
        <v>5.0000000000000001E-3</v>
      </c>
      <c r="DG525" s="8">
        <v>1.5329999999999999</v>
      </c>
      <c r="DH525" s="8">
        <v>3.0000000000000001E-3</v>
      </c>
      <c r="DI525" s="8">
        <v>59658</v>
      </c>
      <c r="DJ525" s="8">
        <v>195</v>
      </c>
      <c r="DK525" s="8">
        <v>4050</v>
      </c>
      <c r="DL525" s="8">
        <v>414</v>
      </c>
      <c r="DM525" s="8">
        <v>6.9130000000000003</v>
      </c>
      <c r="DN525" s="8">
        <v>4.3999999999999997E-2</v>
      </c>
      <c r="DO525" s="8">
        <v>85975</v>
      </c>
      <c r="DP525" s="8">
        <v>265</v>
      </c>
      <c r="DQ525" s="8">
        <v>9.327</v>
      </c>
      <c r="DR525" s="8">
        <v>0.03</v>
      </c>
      <c r="DS525" s="8">
        <v>25.89</v>
      </c>
      <c r="DT525" s="8">
        <v>0.31</v>
      </c>
      <c r="DU525" s="8">
        <v>460.4</v>
      </c>
      <c r="DV525" s="8">
        <v>2.4</v>
      </c>
      <c r="DW525" s="8">
        <v>460.3</v>
      </c>
      <c r="DX525" s="8">
        <v>2.4</v>
      </c>
      <c r="DY525" s="8">
        <v>459.7</v>
      </c>
      <c r="DZ525" s="8">
        <v>2.5</v>
      </c>
      <c r="EA525" s="8">
        <v>15.8</v>
      </c>
      <c r="EB525" s="8">
        <v>0.1</v>
      </c>
      <c r="EC525" s="8">
        <v>13.9</v>
      </c>
      <c r="ED525" s="8">
        <v>0</v>
      </c>
      <c r="EE525" s="8">
        <v>13.6</v>
      </c>
      <c r="EF525" s="8">
        <v>0.1</v>
      </c>
      <c r="EG525" s="8">
        <v>7218.2</v>
      </c>
      <c r="EH525" s="8">
        <v>65.2</v>
      </c>
      <c r="EI525" s="8">
        <v>3306.9</v>
      </c>
      <c r="EJ525" s="8">
        <v>72.2</v>
      </c>
      <c r="EK525" s="8">
        <v>1999.4</v>
      </c>
      <c r="EL525" s="8">
        <v>56.1</v>
      </c>
      <c r="EM525" s="8">
        <v>461</v>
      </c>
      <c r="EO525" s="8">
        <v>461</v>
      </c>
      <c r="EQ525" s="8">
        <v>460</v>
      </c>
      <c r="ES525" s="8">
        <v>3.7</v>
      </c>
      <c r="EU525" s="8">
        <v>3.6</v>
      </c>
      <c r="EW525" s="8">
        <v>3.6</v>
      </c>
      <c r="EY525" s="8">
        <v>0.65</v>
      </c>
      <c r="EZ525" s="8">
        <v>461</v>
      </c>
      <c r="FB525" s="8">
        <v>461</v>
      </c>
      <c r="FD525" s="8">
        <v>460</v>
      </c>
      <c r="FF525" s="8">
        <v>5.0999999999999996</v>
      </c>
      <c r="FH525" s="8">
        <v>5</v>
      </c>
      <c r="FJ525" s="8">
        <v>4.5</v>
      </c>
      <c r="FL525" s="8">
        <v>3190</v>
      </c>
      <c r="FN525" s="8">
        <v>0.83</v>
      </c>
      <c r="FO525" s="8">
        <v>460</v>
      </c>
      <c r="FP525" s="8">
        <v>460</v>
      </c>
      <c r="FQ525" s="8">
        <v>461</v>
      </c>
      <c r="FR525" s="8">
        <v>5</v>
      </c>
      <c r="FS525" s="8">
        <v>4.7</v>
      </c>
      <c r="FT525" s="8">
        <v>4.5999999999999996</v>
      </c>
      <c r="FU525" s="8">
        <v>3060</v>
      </c>
      <c r="FV525" s="8">
        <v>0.82</v>
      </c>
      <c r="FW525" s="8">
        <v>459.4</v>
      </c>
      <c r="FY525" s="8">
        <v>1.6</v>
      </c>
      <c r="GA525" s="8">
        <v>702.2</v>
      </c>
      <c r="GC525" s="8">
        <v>115</v>
      </c>
      <c r="GE525" s="8">
        <v>9207.2000000000007</v>
      </c>
      <c r="GT525" s="8">
        <v>221.48</v>
      </c>
      <c r="GU525" s="8">
        <v>0.18</v>
      </c>
      <c r="GV525" s="8">
        <v>107.53</v>
      </c>
      <c r="GW525" s="8">
        <v>0.06</v>
      </c>
      <c r="HB525" s="8">
        <v>249.51</v>
      </c>
      <c r="HC525" s="8">
        <v>0.18</v>
      </c>
      <c r="HD525" s="8">
        <v>176.94</v>
      </c>
      <c r="HE525" s="8">
        <v>0.17</v>
      </c>
      <c r="HF525" s="8">
        <v>116.92</v>
      </c>
      <c r="HG525" s="8">
        <v>0.05</v>
      </c>
      <c r="HH525" s="8">
        <v>-60.03</v>
      </c>
      <c r="HI525" s="8">
        <v>0.15</v>
      </c>
      <c r="HL525" s="8">
        <v>101.79</v>
      </c>
      <c r="HM525" s="8">
        <v>0.45</v>
      </c>
      <c r="HN525" s="8">
        <v>108.38</v>
      </c>
      <c r="HO525" s="8">
        <v>0.06</v>
      </c>
      <c r="HP525" s="8">
        <v>6.58</v>
      </c>
      <c r="HQ525" s="8">
        <v>0.46</v>
      </c>
      <c r="HR525" s="8">
        <v>76.540000000000006</v>
      </c>
      <c r="HS525" s="8">
        <v>0.09</v>
      </c>
      <c r="HT525" s="8">
        <v>49.02</v>
      </c>
      <c r="HU525" s="8">
        <v>0.3</v>
      </c>
      <c r="HV525" s="8">
        <v>45.13</v>
      </c>
      <c r="HW525" s="8">
        <v>0.06</v>
      </c>
      <c r="HX525" s="8">
        <v>3.89</v>
      </c>
      <c r="HY525" s="8">
        <v>0.25</v>
      </c>
      <c r="HZ525" s="8">
        <v>75.98</v>
      </c>
      <c r="IA525" s="8">
        <v>0.09</v>
      </c>
      <c r="IB525" s="8">
        <v>58.24</v>
      </c>
      <c r="IC525" s="8">
        <v>0.33</v>
      </c>
      <c r="ID525" s="8">
        <v>44.76</v>
      </c>
      <c r="IE525" s="8">
        <v>0.05</v>
      </c>
      <c r="IF525" s="8">
        <v>13.46</v>
      </c>
      <c r="IG525" s="8">
        <v>0.28000000000000003</v>
      </c>
      <c r="IH525" s="8">
        <v>637.42999999999995</v>
      </c>
      <c r="II525" s="8">
        <v>1.31</v>
      </c>
      <c r="IK525" s="8">
        <v>0.14000000000000001</v>
      </c>
      <c r="IL525" s="8">
        <v>85975</v>
      </c>
      <c r="IM525" s="8">
        <v>265</v>
      </c>
      <c r="IN525" s="8">
        <v>44201</v>
      </c>
      <c r="IO525" s="8">
        <v>163</v>
      </c>
      <c r="KB525" s="8">
        <v>251.63</v>
      </c>
      <c r="KC525" s="8">
        <v>0.2</v>
      </c>
      <c r="KD525" s="8">
        <v>170.57</v>
      </c>
      <c r="KE525" s="8">
        <v>0.41</v>
      </c>
      <c r="KF525" s="8">
        <v>117.53</v>
      </c>
      <c r="KG525" s="8">
        <v>0.06</v>
      </c>
      <c r="KH525" s="8">
        <v>53.04</v>
      </c>
      <c r="KI525" s="8">
        <v>0.41</v>
      </c>
      <c r="KJ525" s="8">
        <v>233.03</v>
      </c>
      <c r="KK525" s="8">
        <v>0.19</v>
      </c>
      <c r="KR525" s="8">
        <v>100.02</v>
      </c>
      <c r="KS525" s="8">
        <v>0.09</v>
      </c>
      <c r="KT525" s="8">
        <v>111.98</v>
      </c>
      <c r="KU525" s="8">
        <v>0.06</v>
      </c>
      <c r="KV525" s="8">
        <v>11.98</v>
      </c>
      <c r="KW525" s="8">
        <v>0.13</v>
      </c>
      <c r="KX525" s="8">
        <v>79.94</v>
      </c>
      <c r="KY525" s="8">
        <v>0.19</v>
      </c>
      <c r="KZ525" s="8">
        <v>47.28</v>
      </c>
      <c r="LA525" s="8">
        <v>0.11</v>
      </c>
      <c r="LB525" s="8">
        <v>2.59</v>
      </c>
      <c r="LC525" s="8">
        <v>0.48</v>
      </c>
      <c r="LD525" s="8">
        <v>79.540000000000006</v>
      </c>
      <c r="LE525" s="8">
        <v>0.18</v>
      </c>
      <c r="LF525" s="8">
        <v>57.14</v>
      </c>
      <c r="LG525" s="8">
        <v>0.63</v>
      </c>
      <c r="LH525" s="8">
        <v>47.04</v>
      </c>
      <c r="LI525" s="8">
        <v>0.11</v>
      </c>
      <c r="LJ525" s="8">
        <v>10.11</v>
      </c>
      <c r="LK525" s="8">
        <v>0.64</v>
      </c>
      <c r="LL525" s="8">
        <v>105.67</v>
      </c>
      <c r="LM525" s="8">
        <v>0.05</v>
      </c>
      <c r="LN525" s="8">
        <v>650.97</v>
      </c>
      <c r="LO525" s="8">
        <v>2.38</v>
      </c>
      <c r="LP525" s="8">
        <v>39.479999999999997</v>
      </c>
      <c r="LQ525" s="8">
        <v>0.03</v>
      </c>
      <c r="LR525" s="8">
        <v>109.32</v>
      </c>
      <c r="LS525" s="8">
        <v>0.08</v>
      </c>
      <c r="LT525" s="8">
        <v>85975</v>
      </c>
      <c r="LU525" s="8">
        <v>265</v>
      </c>
      <c r="LV525" s="8">
        <v>45459</v>
      </c>
      <c r="LW525" s="8">
        <v>137</v>
      </c>
      <c r="MP525" s="8">
        <v>106.2</v>
      </c>
      <c r="MQ525" s="8">
        <v>0.05</v>
      </c>
      <c r="MR525" s="8">
        <v>105.67</v>
      </c>
      <c r="MS525" s="8">
        <v>0.05</v>
      </c>
      <c r="MT525" s="8">
        <v>101.81</v>
      </c>
      <c r="MU525" s="8">
        <v>0.08</v>
      </c>
      <c r="MV525" s="8">
        <v>102.04</v>
      </c>
      <c r="MW525" s="8">
        <v>0.08</v>
      </c>
      <c r="MX525" s="8">
        <v>58.73</v>
      </c>
      <c r="MY525" s="8">
        <v>0.09</v>
      </c>
      <c r="MZ525" s="8">
        <v>58.44</v>
      </c>
      <c r="NA525" s="8">
        <v>0.08</v>
      </c>
      <c r="NB525" s="8">
        <v>58.09</v>
      </c>
      <c r="NC525" s="8">
        <v>0.09</v>
      </c>
      <c r="ND525" s="8">
        <v>59.03</v>
      </c>
      <c r="NE525" s="8">
        <v>0.11</v>
      </c>
      <c r="NF525" s="8">
        <v>59.24</v>
      </c>
      <c r="NG525" s="8">
        <v>0.11</v>
      </c>
      <c r="NH525" s="8">
        <v>58.88</v>
      </c>
      <c r="NI525" s="8">
        <v>0.1</v>
      </c>
      <c r="NJ525" s="8">
        <v>107.95</v>
      </c>
      <c r="NK525" s="8">
        <v>0.06</v>
      </c>
      <c r="NL525" s="8">
        <v>101.6</v>
      </c>
      <c r="NM525" s="8">
        <v>0.08</v>
      </c>
      <c r="NN525" s="8">
        <v>50.99</v>
      </c>
      <c r="NO525" s="8">
        <v>0.4</v>
      </c>
      <c r="NP525" s="8">
        <v>57.79</v>
      </c>
      <c r="NQ525" s="8">
        <v>0.38</v>
      </c>
      <c r="NR525" s="8">
        <v>169.72</v>
      </c>
      <c r="NS525" s="8">
        <v>0.37</v>
      </c>
      <c r="NT525" s="8">
        <v>101.82</v>
      </c>
      <c r="NU525" s="8">
        <v>0.08</v>
      </c>
      <c r="NV525" s="8">
        <v>101.52</v>
      </c>
      <c r="NW525" s="8">
        <v>0.09</v>
      </c>
      <c r="NX525" s="8">
        <v>50.34</v>
      </c>
      <c r="NY525" s="8">
        <v>0.17</v>
      </c>
      <c r="NZ525" s="8">
        <v>57.07</v>
      </c>
      <c r="OA525" s="8">
        <v>0.94</v>
      </c>
      <c r="OF525" s="8">
        <v>93.27</v>
      </c>
      <c r="OG525" s="8">
        <v>0.04</v>
      </c>
      <c r="OP525" s="8">
        <v>101.81</v>
      </c>
      <c r="OQ525" s="8">
        <v>0.08</v>
      </c>
      <c r="OR525" s="8">
        <v>102.04</v>
      </c>
      <c r="OS525" s="8">
        <v>0.08</v>
      </c>
      <c r="PF525" s="8">
        <v>101.79</v>
      </c>
      <c r="PG525" s="8">
        <v>0.45</v>
      </c>
      <c r="PH525" s="8">
        <v>58.88</v>
      </c>
      <c r="PI525" s="8">
        <v>0.1</v>
      </c>
      <c r="PJ525" s="8">
        <v>107.53</v>
      </c>
      <c r="PK525" s="8">
        <v>0.06</v>
      </c>
      <c r="PL525" s="8">
        <v>102.34</v>
      </c>
      <c r="PM525" s="8">
        <v>0.09</v>
      </c>
      <c r="PN525" s="8">
        <v>106.2</v>
      </c>
      <c r="PO525" s="8">
        <v>0.05</v>
      </c>
      <c r="PP525" s="8">
        <v>105.67</v>
      </c>
      <c r="PQ525" s="8">
        <v>0.05</v>
      </c>
      <c r="QH525" s="8">
        <v>49.82</v>
      </c>
      <c r="QI525" s="8">
        <v>0.41</v>
      </c>
      <c r="QV525" s="8">
        <v>176.08</v>
      </c>
      <c r="QW525" s="8">
        <v>0.17</v>
      </c>
      <c r="QX525" s="8">
        <v>94.04</v>
      </c>
      <c r="QY525" s="8">
        <v>0.2</v>
      </c>
      <c r="QZ525" s="8">
        <v>94.17</v>
      </c>
      <c r="RA525" s="8">
        <v>0.19</v>
      </c>
      <c r="RB525" s="8">
        <v>76.05</v>
      </c>
      <c r="RC525" s="8">
        <v>0.18</v>
      </c>
      <c r="RD525" s="8">
        <v>75.8</v>
      </c>
      <c r="RE525" s="8">
        <v>0.17</v>
      </c>
      <c r="RF525" s="8">
        <v>75.62</v>
      </c>
      <c r="RG525" s="8">
        <v>0.17</v>
      </c>
      <c r="RH525" s="8">
        <v>76.38</v>
      </c>
      <c r="RI525" s="8">
        <v>0.16</v>
      </c>
      <c r="RJ525" s="8">
        <v>76.400000000000006</v>
      </c>
      <c r="RK525" s="8">
        <v>0.17</v>
      </c>
      <c r="RL525" s="8">
        <v>76.27</v>
      </c>
      <c r="RM525" s="8">
        <v>0.17</v>
      </c>
      <c r="RN525" s="8">
        <v>76.06</v>
      </c>
      <c r="RO525" s="8">
        <v>0.16</v>
      </c>
      <c r="RP525" s="8">
        <v>79.78</v>
      </c>
      <c r="RQ525" s="8">
        <v>0.11</v>
      </c>
      <c r="RR525" s="8">
        <v>79.41</v>
      </c>
      <c r="RS525" s="8">
        <v>0.11</v>
      </c>
      <c r="RT525" s="8">
        <v>78.41</v>
      </c>
      <c r="RU525" s="8">
        <v>0.09</v>
      </c>
      <c r="RV525" s="8">
        <v>76.22</v>
      </c>
      <c r="RW525" s="8">
        <v>0.1</v>
      </c>
      <c r="RX525" s="8">
        <v>78.150000000000006</v>
      </c>
      <c r="RY525" s="8">
        <v>0.15</v>
      </c>
      <c r="RZ525" s="8">
        <v>78.09</v>
      </c>
      <c r="SA525" s="8">
        <v>0.13</v>
      </c>
      <c r="SB525" s="8">
        <v>77.349999999999994</v>
      </c>
      <c r="SC525" s="8">
        <v>0.13</v>
      </c>
      <c r="SD525" s="8">
        <v>76.040000000000006</v>
      </c>
      <c r="SE525" s="8">
        <v>0.11</v>
      </c>
      <c r="SF525" s="8">
        <v>75.8</v>
      </c>
      <c r="SG525" s="8">
        <v>0.1</v>
      </c>
      <c r="SH525" s="8">
        <v>75.63</v>
      </c>
      <c r="SI525" s="8">
        <v>0.09</v>
      </c>
      <c r="SJ525" s="8">
        <v>75.59</v>
      </c>
      <c r="SK525" s="8">
        <v>0.09</v>
      </c>
      <c r="SL525" s="8">
        <v>75.63</v>
      </c>
      <c r="SM525" s="8">
        <v>0.13</v>
      </c>
      <c r="SN525" s="8">
        <v>75.599999999999994</v>
      </c>
      <c r="SO525" s="8">
        <v>0.15</v>
      </c>
      <c r="SP525" s="8">
        <v>76.53</v>
      </c>
      <c r="SQ525" s="8">
        <v>0.15</v>
      </c>
      <c r="SR525" s="8">
        <v>75.81</v>
      </c>
      <c r="SS525" s="8">
        <v>0.15</v>
      </c>
      <c r="ST525" s="8">
        <v>75.87</v>
      </c>
      <c r="SU525" s="8">
        <v>0.11</v>
      </c>
      <c r="SV525" s="8">
        <v>75.87</v>
      </c>
      <c r="SW525" s="8">
        <v>0.08</v>
      </c>
      <c r="SX525" s="8">
        <v>76.599999999999994</v>
      </c>
      <c r="SY525" s="8">
        <v>0.09</v>
      </c>
      <c r="SZ525" s="8">
        <v>76.77</v>
      </c>
      <c r="TA525" s="8">
        <v>7.0000000000000007E-2</v>
      </c>
      <c r="TD525" s="8">
        <v>75.64</v>
      </c>
      <c r="TE525" s="8">
        <v>0.13</v>
      </c>
      <c r="TF525" s="8">
        <v>76.39</v>
      </c>
      <c r="TG525" s="8">
        <v>0.19</v>
      </c>
      <c r="TH525" s="8">
        <v>76.11</v>
      </c>
      <c r="TI525" s="8">
        <v>0.17</v>
      </c>
      <c r="TJ525" s="8">
        <v>75.849999999999994</v>
      </c>
      <c r="TK525" s="8">
        <v>0.17</v>
      </c>
      <c r="TL525" s="8">
        <v>75.73</v>
      </c>
      <c r="TN525" s="8">
        <v>75.58</v>
      </c>
      <c r="TO525" s="8">
        <v>0.17</v>
      </c>
      <c r="TP525" s="8">
        <v>83.38</v>
      </c>
      <c r="TQ525" s="8">
        <v>0.15</v>
      </c>
      <c r="TR525" s="8">
        <v>81.72</v>
      </c>
      <c r="TS525" s="8">
        <v>0.14000000000000001</v>
      </c>
      <c r="TT525" s="8">
        <v>77.41</v>
      </c>
      <c r="TU525" s="8">
        <v>0.14000000000000001</v>
      </c>
      <c r="TV525" s="8">
        <v>75.92</v>
      </c>
      <c r="TW525" s="8">
        <v>0.11</v>
      </c>
      <c r="TX525" s="8">
        <v>75.64</v>
      </c>
      <c r="TY525" s="8">
        <v>0.13</v>
      </c>
      <c r="WJ525" s="8" t="s">
        <v>1141</v>
      </c>
      <c r="WK525" s="8">
        <v>75.045000000000002</v>
      </c>
      <c r="WL525" s="8">
        <v>1.6E-2</v>
      </c>
      <c r="WM525" s="8">
        <v>62.029000000000003</v>
      </c>
      <c r="WN525" s="8">
        <v>8.4000000000000005E-2</v>
      </c>
      <c r="WO525" s="8">
        <v>58.591000000000001</v>
      </c>
      <c r="WP525" s="8">
        <v>3.7999999999999999E-2</v>
      </c>
      <c r="WQ525" s="8">
        <v>55.569000000000003</v>
      </c>
      <c r="WR525" s="8">
        <v>6.9000000000000006E-2</v>
      </c>
      <c r="WS525" s="8">
        <v>94.831000000000003</v>
      </c>
      <c r="WT525" s="8">
        <v>1.0999999999999999E-2</v>
      </c>
      <c r="WU525" s="8">
        <v>74.994</v>
      </c>
      <c r="WV525" s="8">
        <v>1.6E-2</v>
      </c>
      <c r="WW525" s="8">
        <v>3315</v>
      </c>
      <c r="WX525" s="8">
        <v>3.2</v>
      </c>
      <c r="WY525" s="8">
        <v>3258.6</v>
      </c>
      <c r="WZ525" s="8">
        <v>3.3</v>
      </c>
      <c r="XA525" s="8">
        <v>0.77300000000000002</v>
      </c>
      <c r="XB525" s="8">
        <v>3.0000000000000001E-3</v>
      </c>
      <c r="XC525" s="8">
        <v>-0.35499999999999998</v>
      </c>
      <c r="XD525" s="8">
        <v>3.0000000000000001E-3</v>
      </c>
      <c r="XE525" s="8">
        <v>0.19500000000000001</v>
      </c>
      <c r="XF525" s="8">
        <v>5.0000000000000001E-3</v>
      </c>
      <c r="XG525" s="8">
        <v>1.5329999999999999</v>
      </c>
      <c r="XH525" s="8">
        <v>3.0000000000000001E-3</v>
      </c>
      <c r="XI525" s="8">
        <v>29.341999999999999</v>
      </c>
      <c r="XJ525" s="8">
        <v>1E-3</v>
      </c>
      <c r="XK525" s="8">
        <v>9217</v>
      </c>
      <c r="XL525" s="8">
        <v>20</v>
      </c>
      <c r="XM525" s="8">
        <v>2140</v>
      </c>
      <c r="XO525" s="1">
        <v>0</v>
      </c>
      <c r="XP525" s="2">
        <v>0</v>
      </c>
      <c r="XQ525" s="4">
        <v>13.029</v>
      </c>
      <c r="XR525" s="4">
        <v>0.34499999999999997</v>
      </c>
      <c r="XS525" s="45">
        <f t="shared" si="386"/>
        <v>1.73112394638925</v>
      </c>
      <c r="XT525" s="9">
        <f t="shared" si="405"/>
        <v>15144.298493639073</v>
      </c>
      <c r="XU525" s="46">
        <f t="shared" si="406"/>
        <v>295.92090689763785</v>
      </c>
      <c r="XV525" s="9">
        <f t="shared" si="404"/>
        <v>0</v>
      </c>
      <c r="XW525" s="9">
        <f t="shared" si="407"/>
        <v>0</v>
      </c>
      <c r="XX525" s="9">
        <f t="shared" si="408"/>
        <v>15144.298493639073</v>
      </c>
      <c r="XY525" s="15">
        <f t="shared" si="409"/>
        <v>8.7891213184918115E-3</v>
      </c>
      <c r="XZ525" s="9">
        <f t="shared" si="410"/>
        <v>27.628911065469534</v>
      </c>
      <c r="YA525" s="9">
        <f t="shared" si="411"/>
        <v>56.859876053610748</v>
      </c>
      <c r="YB525" s="10">
        <v>14.095908024888939</v>
      </c>
      <c r="YC525" s="10">
        <v>13.133655552519796</v>
      </c>
      <c r="YD525" s="3">
        <v>1.3955986505849668E-2</v>
      </c>
      <c r="YE525" s="9">
        <v>38.154357992119785</v>
      </c>
      <c r="YF525" s="15">
        <v>8.7891213184918115E-3</v>
      </c>
      <c r="YG525" s="9">
        <v>27.628911065469534</v>
      </c>
      <c r="YH525" s="15">
        <v>8.6753157782286858E-3</v>
      </c>
      <c r="YI525" s="9">
        <v>23.492033210183052</v>
      </c>
      <c r="YJ525" s="9">
        <f t="shared" si="412"/>
        <v>75.045000000000002</v>
      </c>
      <c r="YK525" s="9">
        <f t="shared" si="413"/>
        <v>62.029009205013971</v>
      </c>
      <c r="YL525" s="9">
        <f t="shared" si="414"/>
        <v>23.069895450232167</v>
      </c>
      <c r="YM525" s="9">
        <f t="shared" si="415"/>
        <v>69043.093314316269</v>
      </c>
      <c r="YN525" s="9">
        <f t="shared" si="416"/>
        <v>66096.226845106212</v>
      </c>
      <c r="YO525" s="9">
        <f t="shared" si="417"/>
        <v>7077</v>
      </c>
      <c r="YP525" s="14">
        <f t="shared" si="418"/>
        <v>0.34983659973113695</v>
      </c>
      <c r="YQ525" s="9">
        <f t="shared" si="419"/>
        <v>62749.251369557911</v>
      </c>
      <c r="YR525" s="9">
        <f t="shared" si="420"/>
        <v>59802.384900347854</v>
      </c>
      <c r="YS525" s="10">
        <f t="shared" si="421"/>
        <v>6.8079908180056323</v>
      </c>
      <c r="YT525" s="15">
        <f t="shared" si="422"/>
        <v>0.16701677076488383</v>
      </c>
      <c r="YU525" s="16">
        <f t="shared" si="423"/>
        <v>-4.5590156152373673</v>
      </c>
      <c r="YV525" s="16">
        <f t="shared" si="424"/>
        <v>-18.185123946389254</v>
      </c>
      <c r="YW525" s="47">
        <f t="shared" si="425"/>
        <v>53.213679382551703</v>
      </c>
      <c r="YX525" s="5">
        <f t="shared" si="426"/>
        <v>69043.093314316269</v>
      </c>
      <c r="YY525" s="5">
        <f t="shared" si="427"/>
        <v>62650.113072183907</v>
      </c>
      <c r="YZ525" s="5">
        <f t="shared" si="428"/>
        <v>6392.9802421323684</v>
      </c>
      <c r="ZA525" s="5">
        <f t="shared" si="429"/>
        <v>0</v>
      </c>
      <c r="ZB525" s="5">
        <f t="shared" si="430"/>
        <v>69043.093314316269</v>
      </c>
      <c r="ZC525" s="6">
        <f t="shared" si="431"/>
        <v>1</v>
      </c>
    </row>
    <row r="526" spans="1:679" s="8" customFormat="1" x14ac:dyDescent="0.25">
      <c r="A526" s="8">
        <v>2</v>
      </c>
      <c r="B526" s="8" t="s">
        <v>712</v>
      </c>
      <c r="C526" s="8" t="s">
        <v>713</v>
      </c>
      <c r="D526" s="8" t="s">
        <v>712</v>
      </c>
      <c r="E526" s="8" t="s">
        <v>3330</v>
      </c>
      <c r="F526" s="8" t="s">
        <v>3323</v>
      </c>
      <c r="G526" s="8" t="s">
        <v>3323</v>
      </c>
      <c r="H526" s="8" t="s">
        <v>3333</v>
      </c>
      <c r="I526" s="8" t="s">
        <v>3310</v>
      </c>
      <c r="J526" s="8" t="s">
        <v>3310</v>
      </c>
      <c r="K526" s="8">
        <v>1060</v>
      </c>
      <c r="L526" s="8">
        <v>5.75</v>
      </c>
      <c r="N526" s="7">
        <v>0</v>
      </c>
      <c r="O526" s="7">
        <v>0</v>
      </c>
      <c r="P526" s="8" t="s">
        <v>3369</v>
      </c>
      <c r="Q526" s="8" t="s">
        <v>555</v>
      </c>
      <c r="R526" s="8" t="s">
        <v>714</v>
      </c>
      <c r="S526" s="8" t="s">
        <v>119</v>
      </c>
      <c r="T526" s="8" t="s">
        <v>120</v>
      </c>
      <c r="U526" s="8" t="s">
        <v>121</v>
      </c>
      <c r="V526" s="8" t="s">
        <v>3378</v>
      </c>
      <c r="W526" s="8" t="s">
        <v>3382</v>
      </c>
      <c r="X526" s="8" t="s">
        <v>3388</v>
      </c>
      <c r="Y526" s="8" t="s">
        <v>3388</v>
      </c>
      <c r="Z526" s="8" t="s">
        <v>122</v>
      </c>
      <c r="AA526" s="8" t="s">
        <v>123</v>
      </c>
      <c r="AB526" s="8" t="s">
        <v>124</v>
      </c>
      <c r="AC526" s="8" t="s">
        <v>125</v>
      </c>
      <c r="AD526" s="8" t="s">
        <v>126</v>
      </c>
      <c r="AE526" s="8" t="s">
        <v>3393</v>
      </c>
      <c r="AF526" s="8" t="s">
        <v>127</v>
      </c>
      <c r="AG526" s="8">
        <v>75</v>
      </c>
      <c r="AH526" s="8">
        <v>62</v>
      </c>
      <c r="AI526" s="8">
        <v>55</v>
      </c>
      <c r="AJ526" s="8">
        <v>51</v>
      </c>
      <c r="AK526" s="8">
        <v>6.4</v>
      </c>
      <c r="AL526" s="8">
        <v>6.2</v>
      </c>
      <c r="AM526" s="8">
        <v>6.4</v>
      </c>
      <c r="AN526" s="8">
        <v>6.2</v>
      </c>
      <c r="AO526" s="8">
        <v>460.6</v>
      </c>
      <c r="AP526" s="8">
        <v>0</v>
      </c>
      <c r="AQ526" s="8">
        <v>4.2</v>
      </c>
      <c r="AR526" s="8">
        <v>0</v>
      </c>
      <c r="AS526" s="8">
        <v>1118</v>
      </c>
      <c r="AT526" s="8">
        <v>30</v>
      </c>
      <c r="AU526" s="8">
        <v>666</v>
      </c>
      <c r="AV526" s="8">
        <v>128</v>
      </c>
      <c r="AW526" s="8">
        <v>3454</v>
      </c>
      <c r="AX526" s="8">
        <v>83</v>
      </c>
      <c r="AY526" s="8">
        <v>4575</v>
      </c>
      <c r="AZ526" s="8">
        <v>77</v>
      </c>
      <c r="BA526" s="8">
        <v>2.0207597169999998</v>
      </c>
      <c r="BB526" s="8">
        <v>1061</v>
      </c>
      <c r="BC526" s="8">
        <v>2150</v>
      </c>
      <c r="BE526" s="8">
        <v>0.49381625400000001</v>
      </c>
      <c r="CO526" s="8" t="s">
        <v>715</v>
      </c>
      <c r="CP526" s="8" t="s">
        <v>665</v>
      </c>
      <c r="CQ526" s="8">
        <v>75.034000000000006</v>
      </c>
      <c r="CR526" s="8">
        <v>2.4E-2</v>
      </c>
      <c r="CS526" s="8">
        <v>61.997999999999998</v>
      </c>
      <c r="CT526" s="8">
        <v>0.03</v>
      </c>
      <c r="CU526" s="8">
        <v>55</v>
      </c>
      <c r="CV526" s="8">
        <v>0.01</v>
      </c>
      <c r="CW526" s="8">
        <v>51.008000000000003</v>
      </c>
      <c r="CX526" s="8">
        <v>1.2999999999999999E-2</v>
      </c>
      <c r="CY526" s="8">
        <v>74.98</v>
      </c>
      <c r="CZ526" s="8">
        <v>0.05</v>
      </c>
      <c r="DA526" s="8">
        <v>74.83</v>
      </c>
      <c r="DB526" s="8">
        <v>0.04</v>
      </c>
      <c r="DC526" s="8">
        <v>74.81</v>
      </c>
      <c r="DD526" s="8">
        <v>0.02</v>
      </c>
      <c r="DE526" s="8">
        <v>0.28499999999999998</v>
      </c>
      <c r="DF526" s="8">
        <v>5.0000000000000001E-3</v>
      </c>
      <c r="DG526" s="8">
        <v>2.4348999999999998</v>
      </c>
      <c r="DH526" s="8">
        <v>3.5999999999999999E-3</v>
      </c>
      <c r="DI526" s="8">
        <v>1118</v>
      </c>
      <c r="DJ526" s="8">
        <v>30</v>
      </c>
      <c r="DK526" s="8">
        <v>3454</v>
      </c>
      <c r="DL526" s="8">
        <v>83</v>
      </c>
      <c r="DM526" s="8">
        <v>2.0209999999999999</v>
      </c>
      <c r="DN526" s="8">
        <v>3.5999999999999997E-2</v>
      </c>
      <c r="DU526" s="8">
        <v>460.6</v>
      </c>
      <c r="DV526" s="8">
        <v>2</v>
      </c>
      <c r="DW526" s="8">
        <v>461.6</v>
      </c>
      <c r="DX526" s="8">
        <v>2.1</v>
      </c>
      <c r="DY526" s="8">
        <v>459.5</v>
      </c>
      <c r="DZ526" s="8">
        <v>2</v>
      </c>
      <c r="EA526" s="8">
        <v>4.2</v>
      </c>
      <c r="EB526" s="8">
        <v>0</v>
      </c>
      <c r="EC526" s="8">
        <v>3.7</v>
      </c>
      <c r="ED526" s="8">
        <v>0</v>
      </c>
      <c r="EE526" s="8">
        <v>3.9</v>
      </c>
      <c r="EF526" s="8">
        <v>0</v>
      </c>
      <c r="EG526" s="8">
        <v>1890.1</v>
      </c>
      <c r="EH526" s="8">
        <v>16.100000000000001</v>
      </c>
      <c r="EI526" s="8">
        <v>1085.5</v>
      </c>
      <c r="EJ526" s="8">
        <v>17.399999999999999</v>
      </c>
      <c r="EK526" s="8">
        <v>373.9</v>
      </c>
      <c r="EL526" s="8">
        <v>11.4</v>
      </c>
      <c r="EM526" s="8">
        <v>460</v>
      </c>
      <c r="EO526" s="8">
        <v>459</v>
      </c>
      <c r="EQ526" s="8">
        <v>459</v>
      </c>
      <c r="ES526" s="8">
        <v>3.7</v>
      </c>
      <c r="EU526" s="8">
        <v>3.7</v>
      </c>
      <c r="EW526" s="8">
        <v>3.6</v>
      </c>
      <c r="EY526" s="8">
        <v>0.64</v>
      </c>
      <c r="FW526" s="8">
        <v>0.5</v>
      </c>
      <c r="FY526" s="8">
        <v>0</v>
      </c>
      <c r="GA526" s="8">
        <v>0</v>
      </c>
      <c r="GC526" s="8">
        <v>85</v>
      </c>
      <c r="GE526" s="8">
        <v>2235</v>
      </c>
      <c r="GT526" s="8">
        <v>96.67</v>
      </c>
      <c r="GU526" s="8">
        <v>0.03</v>
      </c>
      <c r="GV526" s="8">
        <v>55.7</v>
      </c>
      <c r="GW526" s="8">
        <v>0.05</v>
      </c>
      <c r="GX526" s="8">
        <v>57.17</v>
      </c>
      <c r="GY526" s="8">
        <v>0.01</v>
      </c>
      <c r="GZ526" s="8">
        <v>1.47</v>
      </c>
      <c r="HA526" s="8">
        <v>0.05</v>
      </c>
      <c r="HB526" s="8">
        <v>96.2</v>
      </c>
      <c r="HC526" s="8">
        <v>0.02</v>
      </c>
      <c r="HD526" s="8">
        <v>57.52</v>
      </c>
      <c r="HE526" s="8">
        <v>0.02</v>
      </c>
      <c r="HF526" s="8">
        <v>56.91</v>
      </c>
      <c r="HG526" s="8">
        <v>0.01</v>
      </c>
      <c r="HH526" s="8">
        <v>-0.61</v>
      </c>
      <c r="HI526" s="8">
        <v>0.03</v>
      </c>
      <c r="HL526" s="8">
        <v>69.23</v>
      </c>
      <c r="HM526" s="8">
        <v>0.02</v>
      </c>
      <c r="HR526" s="8">
        <v>96.02</v>
      </c>
      <c r="HS526" s="8">
        <v>0.03</v>
      </c>
      <c r="HT526" s="8">
        <v>71.400000000000006</v>
      </c>
      <c r="HU526" s="8">
        <v>0.04</v>
      </c>
      <c r="HV526" s="8">
        <v>56.81</v>
      </c>
      <c r="HW526" s="8">
        <v>0.02</v>
      </c>
      <c r="HX526" s="8">
        <v>14.58</v>
      </c>
      <c r="HY526" s="8">
        <v>0.04</v>
      </c>
      <c r="HZ526" s="8">
        <v>95.69</v>
      </c>
      <c r="IA526" s="8">
        <v>0.02</v>
      </c>
      <c r="IB526" s="8">
        <v>57.23</v>
      </c>
      <c r="IC526" s="8">
        <v>0.02</v>
      </c>
      <c r="ID526" s="8">
        <v>56.63</v>
      </c>
      <c r="IE526" s="8">
        <v>0.01</v>
      </c>
      <c r="IF526" s="8">
        <v>0.6</v>
      </c>
      <c r="IG526" s="8">
        <v>0.02</v>
      </c>
      <c r="KB526" s="8">
        <v>96.39</v>
      </c>
      <c r="KC526" s="8">
        <v>0.03</v>
      </c>
      <c r="KD526" s="8">
        <v>56.83</v>
      </c>
      <c r="KE526" s="8">
        <v>0.03</v>
      </c>
      <c r="KF526" s="8">
        <v>57.02</v>
      </c>
      <c r="KG526" s="8">
        <v>0.02</v>
      </c>
      <c r="KH526" s="8">
        <v>-0.19</v>
      </c>
      <c r="KI526" s="8">
        <v>0.02</v>
      </c>
      <c r="KJ526" s="8">
        <v>97.26</v>
      </c>
      <c r="KK526" s="8">
        <v>0.03</v>
      </c>
      <c r="KL526" s="8">
        <v>57.49</v>
      </c>
      <c r="KM526" s="8">
        <v>0.02</v>
      </c>
      <c r="KN526" s="8">
        <v>1.08</v>
      </c>
      <c r="KO526" s="8">
        <v>0.03</v>
      </c>
      <c r="KR526" s="8">
        <v>72.94</v>
      </c>
      <c r="KS526" s="8">
        <v>0.02</v>
      </c>
      <c r="KX526" s="8">
        <v>96.25</v>
      </c>
      <c r="KY526" s="8">
        <v>0.03</v>
      </c>
      <c r="KZ526" s="8">
        <v>56.94</v>
      </c>
      <c r="LA526" s="8">
        <v>0.02</v>
      </c>
      <c r="LB526" s="8">
        <v>14.07</v>
      </c>
      <c r="LC526" s="8">
        <v>0.03</v>
      </c>
      <c r="LD526" s="8">
        <v>96.33</v>
      </c>
      <c r="LE526" s="8">
        <v>0.03</v>
      </c>
      <c r="LF526" s="8">
        <v>59.05</v>
      </c>
      <c r="LG526" s="8">
        <v>0.02</v>
      </c>
      <c r="LH526" s="8">
        <v>56.98</v>
      </c>
      <c r="LI526" s="8">
        <v>0.01</v>
      </c>
      <c r="LJ526" s="8">
        <v>2.06</v>
      </c>
      <c r="LK526" s="8">
        <v>0.03</v>
      </c>
      <c r="LL526" s="8">
        <v>57.7</v>
      </c>
      <c r="LM526" s="8">
        <v>0.05</v>
      </c>
      <c r="MP526" s="8">
        <v>56.82</v>
      </c>
      <c r="MQ526" s="8">
        <v>0.03</v>
      </c>
      <c r="MR526" s="8">
        <v>58.3</v>
      </c>
      <c r="MS526" s="8">
        <v>0.02</v>
      </c>
      <c r="MT526" s="8">
        <v>57.7</v>
      </c>
      <c r="MU526" s="8">
        <v>0.05</v>
      </c>
      <c r="MV526" s="8">
        <v>59.7</v>
      </c>
      <c r="MW526" s="8">
        <v>0.04</v>
      </c>
      <c r="MX526" s="8">
        <v>74.81</v>
      </c>
      <c r="MY526" s="8">
        <v>0.05</v>
      </c>
      <c r="MZ526" s="8">
        <v>74.66</v>
      </c>
      <c r="NA526" s="8">
        <v>0.03</v>
      </c>
      <c r="NB526" s="8">
        <v>74.52</v>
      </c>
      <c r="NC526" s="8">
        <v>0.04</v>
      </c>
      <c r="ND526" s="8">
        <v>75.05</v>
      </c>
      <c r="NE526" s="8">
        <v>0.04</v>
      </c>
      <c r="NF526" s="8">
        <v>75.05</v>
      </c>
      <c r="NG526" s="8">
        <v>0.04</v>
      </c>
      <c r="NJ526" s="8">
        <v>55.12</v>
      </c>
      <c r="NK526" s="8">
        <v>0.02</v>
      </c>
      <c r="NL526" s="8">
        <v>69.81</v>
      </c>
      <c r="NM526" s="8">
        <v>0.03</v>
      </c>
      <c r="NN526" s="8">
        <v>71.38</v>
      </c>
      <c r="NO526" s="8">
        <v>0.03</v>
      </c>
      <c r="NP526" s="8">
        <v>57.7</v>
      </c>
      <c r="NQ526" s="8">
        <v>0.02</v>
      </c>
      <c r="NR526" s="8">
        <v>57.44</v>
      </c>
      <c r="NS526" s="8">
        <v>0.01</v>
      </c>
      <c r="NT526" s="8">
        <v>56.65</v>
      </c>
      <c r="NU526" s="8">
        <v>0.02</v>
      </c>
      <c r="NV526" s="8">
        <v>73.5</v>
      </c>
      <c r="NW526" s="8">
        <v>0.02</v>
      </c>
      <c r="NX526" s="8">
        <v>72.09</v>
      </c>
      <c r="NY526" s="8">
        <v>0.03</v>
      </c>
      <c r="NZ526" s="8">
        <v>61.01</v>
      </c>
      <c r="OA526" s="8">
        <v>0.02</v>
      </c>
      <c r="OB526" s="8">
        <v>69.23</v>
      </c>
      <c r="OC526" s="8">
        <v>0.02</v>
      </c>
      <c r="OD526" s="8">
        <v>72.94</v>
      </c>
      <c r="OE526" s="8">
        <v>0.02</v>
      </c>
      <c r="OF526" s="8">
        <v>55.19</v>
      </c>
      <c r="OG526" s="8">
        <v>0.03</v>
      </c>
      <c r="OH526" s="8">
        <v>56.11</v>
      </c>
      <c r="OI526" s="8">
        <v>0.02</v>
      </c>
      <c r="OJ526" s="8">
        <v>59.1</v>
      </c>
      <c r="OK526" s="8">
        <v>0.02</v>
      </c>
      <c r="OL526" s="8">
        <v>57.13</v>
      </c>
      <c r="OM526" s="8">
        <v>0.01</v>
      </c>
      <c r="ON526" s="8">
        <v>57.81</v>
      </c>
      <c r="OO526" s="8">
        <v>0.02</v>
      </c>
      <c r="OP526" s="8">
        <v>58.3</v>
      </c>
      <c r="OQ526" s="8">
        <v>0.02</v>
      </c>
      <c r="OR526" s="8">
        <v>59.7</v>
      </c>
      <c r="OS526" s="8">
        <v>0.04</v>
      </c>
      <c r="PJ526" s="8">
        <v>55.7</v>
      </c>
      <c r="PK526" s="8">
        <v>0.05</v>
      </c>
      <c r="PL526" s="8">
        <v>56.42</v>
      </c>
      <c r="PM526" s="8">
        <v>0.03</v>
      </c>
      <c r="PN526" s="8">
        <v>56.82</v>
      </c>
      <c r="PO526" s="8">
        <v>0.03</v>
      </c>
      <c r="PP526" s="8">
        <v>57.7</v>
      </c>
      <c r="PQ526" s="8">
        <v>0.05</v>
      </c>
      <c r="QH526" s="8">
        <v>71</v>
      </c>
      <c r="QI526" s="8">
        <v>0.03</v>
      </c>
      <c r="QV526" s="8">
        <v>57.51</v>
      </c>
      <c r="QW526" s="8">
        <v>0.02</v>
      </c>
      <c r="QX526" s="8">
        <v>56.7</v>
      </c>
      <c r="QY526" s="8">
        <v>0.11</v>
      </c>
      <c r="QZ526" s="8">
        <v>56.54</v>
      </c>
      <c r="RA526" s="8">
        <v>0.15</v>
      </c>
      <c r="RB526" s="8">
        <v>75.34</v>
      </c>
      <c r="RC526" s="8">
        <v>0.03</v>
      </c>
      <c r="RD526" s="8">
        <v>75.08</v>
      </c>
      <c r="RE526" s="8">
        <v>0.04</v>
      </c>
      <c r="RF526" s="8">
        <v>74.88</v>
      </c>
      <c r="RG526" s="8">
        <v>0.03</v>
      </c>
      <c r="RH526" s="8">
        <v>75.680000000000007</v>
      </c>
      <c r="RI526" s="8">
        <v>0.03</v>
      </c>
      <c r="RJ526" s="8">
        <v>75.67</v>
      </c>
      <c r="RK526" s="8">
        <v>0.04</v>
      </c>
      <c r="RL526" s="8">
        <v>75.66</v>
      </c>
      <c r="RM526" s="8">
        <v>0.04</v>
      </c>
      <c r="RN526" s="8">
        <v>75.47</v>
      </c>
      <c r="RO526" s="8">
        <v>0.04</v>
      </c>
      <c r="RP526" s="8">
        <v>72.37</v>
      </c>
      <c r="RQ526" s="8">
        <v>0.08</v>
      </c>
      <c r="RR526" s="8">
        <v>73.58</v>
      </c>
      <c r="RS526" s="8">
        <v>0.04</v>
      </c>
      <c r="RT526" s="8">
        <v>73.180000000000007</v>
      </c>
      <c r="RU526" s="8">
        <v>0.04</v>
      </c>
      <c r="RV526" s="8">
        <v>71.900000000000006</v>
      </c>
      <c r="RW526" s="8">
        <v>0.08</v>
      </c>
      <c r="RX526" s="8">
        <v>73.06</v>
      </c>
      <c r="RY526" s="8">
        <v>0.06</v>
      </c>
      <c r="RZ526" s="8">
        <v>73.3</v>
      </c>
      <c r="SA526" s="8">
        <v>0.06</v>
      </c>
      <c r="SB526" s="8">
        <v>73.92</v>
      </c>
      <c r="SC526" s="8">
        <v>0.05</v>
      </c>
      <c r="SD526" s="8">
        <v>74.569999999999993</v>
      </c>
      <c r="SE526" s="8">
        <v>0.04</v>
      </c>
      <c r="SF526" s="8">
        <v>74.61</v>
      </c>
      <c r="SG526" s="8">
        <v>0.04</v>
      </c>
      <c r="SH526" s="8">
        <v>74.510000000000005</v>
      </c>
      <c r="SI526" s="8">
        <v>0.05</v>
      </c>
      <c r="SJ526" s="8">
        <v>74.64</v>
      </c>
      <c r="SK526" s="8">
        <v>0.04</v>
      </c>
      <c r="SL526" s="8">
        <v>74.55</v>
      </c>
      <c r="SM526" s="8">
        <v>0.04</v>
      </c>
      <c r="SN526" s="8">
        <v>74.75</v>
      </c>
      <c r="SO526" s="8">
        <v>0.04</v>
      </c>
      <c r="SP526" s="8">
        <v>74.56</v>
      </c>
      <c r="SQ526" s="8">
        <v>0.04</v>
      </c>
      <c r="SR526" s="8">
        <v>72.37</v>
      </c>
      <c r="SS526" s="8">
        <v>0.11</v>
      </c>
      <c r="ST526" s="8">
        <v>74.790000000000006</v>
      </c>
      <c r="SU526" s="8">
        <v>0.04</v>
      </c>
      <c r="SV526" s="8">
        <v>73.97</v>
      </c>
      <c r="SW526" s="8">
        <v>0.06</v>
      </c>
      <c r="SX526" s="8">
        <v>69.13</v>
      </c>
      <c r="SY526" s="8">
        <v>0.14000000000000001</v>
      </c>
      <c r="SZ526" s="8">
        <v>69.290000000000006</v>
      </c>
      <c r="TA526" s="8">
        <v>0.13</v>
      </c>
      <c r="TD526" s="8">
        <v>75.069999999999993</v>
      </c>
      <c r="TE526" s="8">
        <v>0.03</v>
      </c>
      <c r="TF526" s="8">
        <v>75.62</v>
      </c>
      <c r="TG526" s="8">
        <v>0.03</v>
      </c>
      <c r="TH526" s="8">
        <v>75.459999999999994</v>
      </c>
      <c r="TI526" s="8">
        <v>0.04</v>
      </c>
      <c r="TJ526" s="8">
        <v>75.31</v>
      </c>
      <c r="TK526" s="8">
        <v>0.04</v>
      </c>
      <c r="TL526" s="8">
        <v>74.900000000000006</v>
      </c>
      <c r="TN526" s="8">
        <v>74.98</v>
      </c>
      <c r="TO526" s="8">
        <v>0.04</v>
      </c>
      <c r="TP526" s="8">
        <v>69.84</v>
      </c>
      <c r="TQ526" s="8">
        <v>0.09</v>
      </c>
      <c r="TR526" s="8">
        <v>70.55</v>
      </c>
      <c r="TS526" s="8">
        <v>0.08</v>
      </c>
      <c r="TT526" s="8">
        <v>72.5</v>
      </c>
      <c r="TU526" s="8">
        <v>0.06</v>
      </c>
      <c r="TV526" s="8">
        <v>74.489999999999995</v>
      </c>
      <c r="TW526" s="8">
        <v>0.05</v>
      </c>
      <c r="TX526" s="8">
        <v>74.78</v>
      </c>
      <c r="TY526" s="8">
        <v>0.04</v>
      </c>
      <c r="WJ526" s="7" t="s">
        <v>3405</v>
      </c>
      <c r="WK526" s="8">
        <v>75.034000000000006</v>
      </c>
      <c r="WL526" s="8">
        <v>2.4E-2</v>
      </c>
      <c r="WM526" s="8">
        <v>61.997999999999998</v>
      </c>
      <c r="WN526" s="8">
        <v>0.03</v>
      </c>
      <c r="WO526" s="8">
        <v>74.760999999999996</v>
      </c>
      <c r="WP526" s="8">
        <v>2.5000000000000001E-2</v>
      </c>
      <c r="WQ526" s="8">
        <v>61.613999999999997</v>
      </c>
      <c r="WR526" s="8">
        <v>2.8000000000000001E-2</v>
      </c>
      <c r="WS526" s="8">
        <v>55</v>
      </c>
      <c r="WT526" s="8">
        <v>0.01</v>
      </c>
      <c r="WU526" s="8">
        <v>51.008000000000003</v>
      </c>
      <c r="WV526" s="8">
        <v>1.2999999999999999E-2</v>
      </c>
      <c r="WW526" s="8">
        <v>3480.5</v>
      </c>
      <c r="WX526" s="8">
        <v>2.6</v>
      </c>
      <c r="WY526" s="8">
        <v>3343.6</v>
      </c>
      <c r="WZ526" s="8">
        <v>2.4</v>
      </c>
      <c r="XA526" s="8">
        <v>0.84</v>
      </c>
      <c r="XB526" s="8">
        <v>4.0000000000000001E-3</v>
      </c>
      <c r="XC526" s="8">
        <v>-0.38</v>
      </c>
      <c r="XD526" s="8">
        <v>2E-3</v>
      </c>
      <c r="XE526" s="8">
        <v>0.28499999999999998</v>
      </c>
      <c r="XF526" s="8">
        <v>5.0000000000000001E-3</v>
      </c>
      <c r="XG526" s="8">
        <v>2.4348999999999998</v>
      </c>
      <c r="XH526" s="8">
        <v>3.5999999999999999E-3</v>
      </c>
      <c r="XI526" s="8">
        <v>29.443999999999999</v>
      </c>
      <c r="XJ526" s="8">
        <v>0</v>
      </c>
      <c r="XK526" s="8">
        <v>2264</v>
      </c>
      <c r="XL526" s="8">
        <v>11</v>
      </c>
      <c r="XM526" s="8">
        <v>2150</v>
      </c>
      <c r="XO526" s="11">
        <v>0</v>
      </c>
      <c r="XP526" s="2">
        <v>0</v>
      </c>
      <c r="XQ526" s="4">
        <v>13.03</v>
      </c>
      <c r="XR526" s="4">
        <v>0.38</v>
      </c>
      <c r="XS526" s="45">
        <f t="shared" si="386"/>
        <v>1.6779976911042629</v>
      </c>
      <c r="XT526" s="9">
        <f t="shared" si="405"/>
        <v>15420.122514936869</v>
      </c>
      <c r="XU526" s="46">
        <f t="shared" si="406"/>
        <v>329.95803212598423</v>
      </c>
      <c r="XV526" s="9">
        <f t="shared" si="404"/>
        <v>0</v>
      </c>
      <c r="XW526" s="9">
        <f t="shared" si="407"/>
        <v>0</v>
      </c>
      <c r="XX526" s="9">
        <f t="shared" si="408"/>
        <v>15420.122514936869</v>
      </c>
      <c r="XY526" s="15">
        <f t="shared" si="409"/>
        <v>8.7712737046254045E-3</v>
      </c>
      <c r="XZ526" s="9">
        <f t="shared" si="410"/>
        <v>27.606697226119426</v>
      </c>
      <c r="YA526" s="9">
        <f t="shared" si="411"/>
        <v>73.083002308895729</v>
      </c>
      <c r="YB526" s="10">
        <v>13.029534834114962</v>
      </c>
      <c r="YC526" s="10">
        <v>13.542693957049599</v>
      </c>
      <c r="YD526" s="3">
        <v>6.9855941172293724E-3</v>
      </c>
      <c r="YE526" s="9">
        <v>20.782303566723105</v>
      </c>
      <c r="YF526" s="15">
        <v>8.7712737046254045E-3</v>
      </c>
      <c r="YG526" s="9">
        <v>27.606697226119426</v>
      </c>
      <c r="YH526" s="15">
        <v>8.583607426440102E-3</v>
      </c>
      <c r="YI526" s="9">
        <v>27.334770748667736</v>
      </c>
      <c r="YJ526" s="9">
        <f t="shared" si="412"/>
        <v>75.034000000000006</v>
      </c>
      <c r="YK526" s="9">
        <f t="shared" si="413"/>
        <v>61.998009309793211</v>
      </c>
      <c r="YL526" s="9">
        <f t="shared" si="414"/>
        <v>26.925656249394059</v>
      </c>
      <c r="YM526" s="9"/>
      <c r="YN526" s="9"/>
      <c r="YO526" s="9"/>
      <c r="YP526" s="14"/>
      <c r="YQ526" s="9"/>
      <c r="YR526" s="9"/>
      <c r="YS526" s="10"/>
      <c r="YT526" s="15"/>
      <c r="YU526" s="16"/>
      <c r="YV526" s="16"/>
      <c r="YW526" s="47"/>
      <c r="YX526" s="5"/>
      <c r="YY526" s="5"/>
      <c r="YZ526" s="5"/>
      <c r="ZA526" s="5"/>
      <c r="ZB526" s="5"/>
      <c r="ZC526" s="6"/>
    </row>
    <row r="527" spans="1:679" s="8" customFormat="1" x14ac:dyDescent="0.25">
      <c r="A527" s="8">
        <v>2</v>
      </c>
      <c r="B527" s="8" t="s">
        <v>716</v>
      </c>
      <c r="C527" s="8" t="s">
        <v>717</v>
      </c>
      <c r="D527" s="8" t="s">
        <v>716</v>
      </c>
      <c r="E527" s="8" t="s">
        <v>3331</v>
      </c>
      <c r="F527" s="8" t="s">
        <v>3323</v>
      </c>
      <c r="G527" s="8" t="s">
        <v>3323</v>
      </c>
      <c r="H527" s="8" t="s">
        <v>3333</v>
      </c>
      <c r="I527" s="8" t="s">
        <v>3310</v>
      </c>
      <c r="J527" s="8" t="s">
        <v>3310</v>
      </c>
      <c r="K527" s="8">
        <v>1060</v>
      </c>
      <c r="L527" s="8">
        <v>5.75</v>
      </c>
      <c r="N527" s="7">
        <v>0</v>
      </c>
      <c r="O527" s="7">
        <v>0</v>
      </c>
      <c r="P527" s="8" t="s">
        <v>3369</v>
      </c>
      <c r="Q527" s="8" t="s">
        <v>555</v>
      </c>
      <c r="R527" s="8" t="s">
        <v>718</v>
      </c>
      <c r="S527" s="8" t="s">
        <v>119</v>
      </c>
      <c r="T527" s="8" t="s">
        <v>120</v>
      </c>
      <c r="U527" s="8" t="s">
        <v>121</v>
      </c>
      <c r="V527" s="8" t="s">
        <v>3378</v>
      </c>
      <c r="W527" s="8" t="s">
        <v>3382</v>
      </c>
      <c r="X527" s="8" t="s">
        <v>3388</v>
      </c>
      <c r="Y527" s="8" t="s">
        <v>3388</v>
      </c>
      <c r="Z527" s="8" t="s">
        <v>122</v>
      </c>
      <c r="AA527" s="8" t="s">
        <v>123</v>
      </c>
      <c r="AB527" s="8" t="s">
        <v>124</v>
      </c>
      <c r="AC527" s="8" t="s">
        <v>125</v>
      </c>
      <c r="AD527" s="8" t="s">
        <v>126</v>
      </c>
      <c r="AE527" s="8" t="s">
        <v>3393</v>
      </c>
      <c r="AF527" s="8" t="s">
        <v>127</v>
      </c>
      <c r="AG527" s="8">
        <v>75</v>
      </c>
      <c r="AH527" s="8">
        <v>62</v>
      </c>
      <c r="AI527" s="8">
        <v>55</v>
      </c>
      <c r="AJ527" s="8">
        <v>51</v>
      </c>
      <c r="AK527" s="8">
        <v>6.4</v>
      </c>
      <c r="AL527" s="8">
        <v>6.2</v>
      </c>
      <c r="AM527" s="8">
        <v>6.4</v>
      </c>
      <c r="AN527" s="8">
        <v>6.2</v>
      </c>
      <c r="AO527" s="8">
        <v>460.5</v>
      </c>
      <c r="AP527" s="8">
        <v>0</v>
      </c>
      <c r="AQ527" s="8">
        <v>4.2</v>
      </c>
      <c r="AR527" s="8">
        <v>0</v>
      </c>
      <c r="AS527" s="8">
        <v>3626</v>
      </c>
      <c r="AT527" s="8">
        <v>28</v>
      </c>
      <c r="AU527" s="8">
        <v>3240</v>
      </c>
      <c r="AV527" s="8">
        <v>123</v>
      </c>
      <c r="AW527" s="8">
        <v>4527</v>
      </c>
      <c r="AX527" s="8">
        <v>103</v>
      </c>
      <c r="AY527" s="8">
        <v>8158</v>
      </c>
      <c r="AZ527" s="8">
        <v>113</v>
      </c>
      <c r="BA527" s="8">
        <v>3.5970017639999998</v>
      </c>
      <c r="BB527" s="8">
        <v>1061</v>
      </c>
      <c r="BC527" s="8">
        <v>2160</v>
      </c>
      <c r="BE527" s="8">
        <v>1.598765432</v>
      </c>
      <c r="CO527" s="8" t="s">
        <v>719</v>
      </c>
      <c r="CP527" s="8" t="s">
        <v>676</v>
      </c>
      <c r="CQ527" s="8">
        <v>75.040000000000006</v>
      </c>
      <c r="CR527" s="8">
        <v>2.5000000000000001E-2</v>
      </c>
      <c r="CS527" s="8">
        <v>62</v>
      </c>
      <c r="CT527" s="8">
        <v>2.1000000000000001E-2</v>
      </c>
      <c r="CU527" s="8">
        <v>55.012999999999998</v>
      </c>
      <c r="CV527" s="8">
        <v>8.9999999999999993E-3</v>
      </c>
      <c r="CW527" s="8">
        <v>50.999000000000002</v>
      </c>
      <c r="CX527" s="8">
        <v>1.7999999999999999E-2</v>
      </c>
      <c r="CY527" s="8">
        <v>74.89</v>
      </c>
      <c r="CZ527" s="8">
        <v>0.08</v>
      </c>
      <c r="DA527" s="8">
        <v>74.06</v>
      </c>
      <c r="DB527" s="8">
        <v>0.09</v>
      </c>
      <c r="DC527" s="8">
        <v>74.28</v>
      </c>
      <c r="DD527" s="8">
        <v>0.03</v>
      </c>
      <c r="DE527" s="8">
        <v>0.26400000000000001</v>
      </c>
      <c r="DF527" s="8">
        <v>4.0000000000000001E-3</v>
      </c>
      <c r="DG527" s="8">
        <v>2.4422000000000001</v>
      </c>
      <c r="DH527" s="8">
        <v>3.7000000000000002E-3</v>
      </c>
      <c r="DI527" s="8">
        <v>3626</v>
      </c>
      <c r="DJ527" s="8">
        <v>28</v>
      </c>
      <c r="DK527" s="8">
        <v>4527</v>
      </c>
      <c r="DL527" s="8">
        <v>103</v>
      </c>
      <c r="DM527" s="8">
        <v>3.5979999999999999</v>
      </c>
      <c r="DN527" s="8">
        <v>5.2999999999999999E-2</v>
      </c>
      <c r="DU527" s="8">
        <v>460.5</v>
      </c>
      <c r="DV527" s="8">
        <v>2.1</v>
      </c>
      <c r="DW527" s="8">
        <v>461.4</v>
      </c>
      <c r="DX527" s="8">
        <v>2.1</v>
      </c>
      <c r="DY527" s="8">
        <v>459.5</v>
      </c>
      <c r="DZ527" s="8">
        <v>2.1</v>
      </c>
      <c r="EA527" s="8">
        <v>4.2</v>
      </c>
      <c r="EB527" s="8">
        <v>0</v>
      </c>
      <c r="EC527" s="8">
        <v>3.7</v>
      </c>
      <c r="ED527" s="8">
        <v>0</v>
      </c>
      <c r="EE527" s="8">
        <v>3.9</v>
      </c>
      <c r="EF527" s="8">
        <v>0</v>
      </c>
      <c r="EG527" s="8">
        <v>1888.1</v>
      </c>
      <c r="EH527" s="8">
        <v>15</v>
      </c>
      <c r="EI527" s="8">
        <v>1089</v>
      </c>
      <c r="EJ527" s="8">
        <v>17</v>
      </c>
      <c r="EK527" s="8">
        <v>379.4</v>
      </c>
      <c r="EL527" s="8">
        <v>10</v>
      </c>
      <c r="EM527" s="8">
        <v>460</v>
      </c>
      <c r="EO527" s="8">
        <v>460</v>
      </c>
      <c r="EQ527" s="8">
        <v>459</v>
      </c>
      <c r="ES527" s="8">
        <v>3.7</v>
      </c>
      <c r="EU527" s="8">
        <v>3.6</v>
      </c>
      <c r="EW527" s="8">
        <v>3.7</v>
      </c>
      <c r="EY527" s="8">
        <v>0.64</v>
      </c>
      <c r="FW527" s="8">
        <v>0.5</v>
      </c>
      <c r="FY527" s="8">
        <v>0</v>
      </c>
      <c r="GA527" s="8">
        <v>0</v>
      </c>
      <c r="GC527" s="8">
        <v>85</v>
      </c>
      <c r="GE527" s="8">
        <v>2245</v>
      </c>
      <c r="GT527" s="8">
        <v>97.02</v>
      </c>
      <c r="GU527" s="8">
        <v>0.03</v>
      </c>
      <c r="GV527" s="8">
        <v>55.66</v>
      </c>
      <c r="GW527" s="8">
        <v>0.1</v>
      </c>
      <c r="GX527" s="8">
        <v>57.35</v>
      </c>
      <c r="GY527" s="8">
        <v>0.02</v>
      </c>
      <c r="GZ527" s="8">
        <v>1.7</v>
      </c>
      <c r="HA527" s="8">
        <v>0.1</v>
      </c>
      <c r="HB527" s="8">
        <v>96.83</v>
      </c>
      <c r="HC527" s="8">
        <v>0.01</v>
      </c>
      <c r="HD527" s="8">
        <v>57.51</v>
      </c>
      <c r="HE527" s="8">
        <v>0.03</v>
      </c>
      <c r="HF527" s="8">
        <v>57.25</v>
      </c>
      <c r="HG527" s="8">
        <v>0.01</v>
      </c>
      <c r="HH527" s="8">
        <v>-0.27</v>
      </c>
      <c r="HI527" s="8">
        <v>0.03</v>
      </c>
      <c r="HL527" s="8">
        <v>69.489999999999995</v>
      </c>
      <c r="HM527" s="8">
        <v>0.03</v>
      </c>
      <c r="HR527" s="8">
        <v>96.71</v>
      </c>
      <c r="HS527" s="8">
        <v>0.01</v>
      </c>
      <c r="HT527" s="8">
        <v>71.44</v>
      </c>
      <c r="HU527" s="8">
        <v>0.03</v>
      </c>
      <c r="HV527" s="8">
        <v>57.17</v>
      </c>
      <c r="HW527" s="8">
        <v>0.01</v>
      </c>
      <c r="HX527" s="8">
        <v>14.27</v>
      </c>
      <c r="HY527" s="8">
        <v>0.04</v>
      </c>
      <c r="HZ527" s="8">
        <v>96.33</v>
      </c>
      <c r="IA527" s="8">
        <v>0.01</v>
      </c>
      <c r="IB527" s="8">
        <v>57.21</v>
      </c>
      <c r="IC527" s="8">
        <v>0.02</v>
      </c>
      <c r="ID527" s="8">
        <v>56.97</v>
      </c>
      <c r="IE527" s="8">
        <v>0.01</v>
      </c>
      <c r="IF527" s="8">
        <v>0.24</v>
      </c>
      <c r="IG527" s="8">
        <v>0.02</v>
      </c>
      <c r="KB527" s="8">
        <v>96.93</v>
      </c>
      <c r="KC527" s="8">
        <v>0.03</v>
      </c>
      <c r="KD527" s="8">
        <v>57.17</v>
      </c>
      <c r="KE527" s="8">
        <v>0.03</v>
      </c>
      <c r="KF527" s="8">
        <v>57.3</v>
      </c>
      <c r="KG527" s="8">
        <v>0.01</v>
      </c>
      <c r="KH527" s="8">
        <v>-0.14000000000000001</v>
      </c>
      <c r="KI527" s="8">
        <v>0.02</v>
      </c>
      <c r="KJ527" s="8">
        <v>97.67</v>
      </c>
      <c r="KK527" s="8">
        <v>0.03</v>
      </c>
      <c r="KL527" s="8">
        <v>57.71</v>
      </c>
      <c r="KM527" s="8">
        <v>0.02</v>
      </c>
      <c r="KN527" s="8">
        <v>1.1399999999999999</v>
      </c>
      <c r="KO527" s="8">
        <v>0.08</v>
      </c>
      <c r="KR527" s="8">
        <v>73.05</v>
      </c>
      <c r="KS527" s="8">
        <v>0.03</v>
      </c>
      <c r="KX527" s="8">
        <v>96.78</v>
      </c>
      <c r="KY527" s="8">
        <v>0.02</v>
      </c>
      <c r="KZ527" s="8">
        <v>57.22</v>
      </c>
      <c r="LA527" s="8">
        <v>0.01</v>
      </c>
      <c r="LB527" s="8">
        <v>13.81</v>
      </c>
      <c r="LC527" s="8">
        <v>7.0000000000000007E-2</v>
      </c>
      <c r="LD527" s="8">
        <v>96.86</v>
      </c>
      <c r="LE527" s="8">
        <v>0.02</v>
      </c>
      <c r="LF527" s="8">
        <v>59.06</v>
      </c>
      <c r="LG527" s="8">
        <v>0.03</v>
      </c>
      <c r="LH527" s="8">
        <v>57.26</v>
      </c>
      <c r="LI527" s="8">
        <v>0.01</v>
      </c>
      <c r="LJ527" s="8">
        <v>1.8</v>
      </c>
      <c r="LK527" s="8">
        <v>0.03</v>
      </c>
      <c r="LL527" s="8">
        <v>57.53</v>
      </c>
      <c r="LM527" s="8">
        <v>0.13</v>
      </c>
      <c r="MP527" s="8">
        <v>56.85</v>
      </c>
      <c r="MQ527" s="8">
        <v>7.0000000000000007E-2</v>
      </c>
      <c r="MR527" s="8">
        <v>58.25</v>
      </c>
      <c r="MS527" s="8">
        <v>0.05</v>
      </c>
      <c r="MT527" s="8">
        <v>57.53</v>
      </c>
      <c r="MU527" s="8">
        <v>0.13</v>
      </c>
      <c r="MV527" s="8">
        <v>59.64</v>
      </c>
      <c r="MW527" s="8">
        <v>0.09</v>
      </c>
      <c r="MX527" s="8">
        <v>74.11</v>
      </c>
      <c r="MY527" s="8">
        <v>0.08</v>
      </c>
      <c r="MZ527" s="8">
        <v>73.900000000000006</v>
      </c>
      <c r="NA527" s="8">
        <v>0.06</v>
      </c>
      <c r="NB527" s="8">
        <v>73.77</v>
      </c>
      <c r="NC527" s="8">
        <v>0.04</v>
      </c>
      <c r="ND527" s="8">
        <v>74.36</v>
      </c>
      <c r="NE527" s="8">
        <v>0.03</v>
      </c>
      <c r="NF527" s="8">
        <v>74.37</v>
      </c>
      <c r="NG527" s="8">
        <v>0.03</v>
      </c>
      <c r="NJ527" s="8">
        <v>55.04</v>
      </c>
      <c r="NK527" s="8">
        <v>0.03</v>
      </c>
      <c r="NL527" s="8">
        <v>69.97</v>
      </c>
      <c r="NM527" s="8">
        <v>0.06</v>
      </c>
      <c r="NN527" s="8">
        <v>71.430000000000007</v>
      </c>
      <c r="NO527" s="8">
        <v>0.05</v>
      </c>
      <c r="NP527" s="8">
        <v>57.61</v>
      </c>
      <c r="NQ527" s="8">
        <v>0.03</v>
      </c>
      <c r="NR527" s="8">
        <v>57.74</v>
      </c>
      <c r="NS527" s="8">
        <v>0.03</v>
      </c>
      <c r="NT527" s="8">
        <v>56.83</v>
      </c>
      <c r="NU527" s="8">
        <v>0.02</v>
      </c>
      <c r="NV527" s="8">
        <v>73.66</v>
      </c>
      <c r="NW527" s="8">
        <v>0.03</v>
      </c>
      <c r="NX527" s="8">
        <v>72.11</v>
      </c>
      <c r="NY527" s="8">
        <v>0.03</v>
      </c>
      <c r="NZ527" s="8">
        <v>60.96</v>
      </c>
      <c r="OA527" s="8">
        <v>0.01</v>
      </c>
      <c r="OB527" s="8">
        <v>69.489999999999995</v>
      </c>
      <c r="OC527" s="8">
        <v>0.03</v>
      </c>
      <c r="OD527" s="8">
        <v>73.05</v>
      </c>
      <c r="OE527" s="8">
        <v>0.03</v>
      </c>
      <c r="OF527" s="8">
        <v>55.09</v>
      </c>
      <c r="OG527" s="8">
        <v>0.04</v>
      </c>
      <c r="OH527" s="8">
        <v>56.05</v>
      </c>
      <c r="OI527" s="8">
        <v>0.02</v>
      </c>
      <c r="OJ527" s="8">
        <v>59.16</v>
      </c>
      <c r="OK527" s="8">
        <v>0.02</v>
      </c>
      <c r="OL527" s="8">
        <v>57.38</v>
      </c>
      <c r="OM527" s="8">
        <v>0.01</v>
      </c>
      <c r="ON527" s="8">
        <v>58.02</v>
      </c>
      <c r="OO527" s="8">
        <v>0.02</v>
      </c>
      <c r="OP527" s="8">
        <v>58.25</v>
      </c>
      <c r="OQ527" s="8">
        <v>0.05</v>
      </c>
      <c r="OR527" s="8">
        <v>59.64</v>
      </c>
      <c r="OS527" s="8">
        <v>0.09</v>
      </c>
      <c r="PJ527" s="8">
        <v>55.66</v>
      </c>
      <c r="PK527" s="8">
        <v>0.1</v>
      </c>
      <c r="PL527" s="8">
        <v>56.57</v>
      </c>
      <c r="PM527" s="8">
        <v>7.0000000000000007E-2</v>
      </c>
      <c r="PN527" s="8">
        <v>56.85</v>
      </c>
      <c r="PO527" s="8">
        <v>7.0000000000000007E-2</v>
      </c>
      <c r="PP527" s="8">
        <v>57.53</v>
      </c>
      <c r="PQ527" s="8">
        <v>0.13</v>
      </c>
      <c r="QH527" s="8">
        <v>71.02</v>
      </c>
      <c r="QI527" s="8">
        <v>7.0000000000000007E-2</v>
      </c>
      <c r="QV527" s="8">
        <v>57.47</v>
      </c>
      <c r="QW527" s="8">
        <v>0.02</v>
      </c>
      <c r="QX527" s="8">
        <v>56.94</v>
      </c>
      <c r="QY527" s="8">
        <v>0.19</v>
      </c>
      <c r="QZ527" s="8">
        <v>56.55</v>
      </c>
      <c r="RA527" s="8">
        <v>0.18</v>
      </c>
      <c r="RB527" s="8">
        <v>75.319999999999993</v>
      </c>
      <c r="RC527" s="8">
        <v>0.02</v>
      </c>
      <c r="RD527" s="8">
        <v>75.09</v>
      </c>
      <c r="RE527" s="8">
        <v>0.02</v>
      </c>
      <c r="RF527" s="8">
        <v>74.86</v>
      </c>
      <c r="RG527" s="8">
        <v>0.02</v>
      </c>
      <c r="RH527" s="8">
        <v>75.64</v>
      </c>
      <c r="RI527" s="8">
        <v>0.02</v>
      </c>
      <c r="RJ527" s="8">
        <v>75.63</v>
      </c>
      <c r="RK527" s="8">
        <v>0.03</v>
      </c>
      <c r="RL527" s="8">
        <v>75.62</v>
      </c>
      <c r="RM527" s="8">
        <v>0.03</v>
      </c>
      <c r="RN527" s="8">
        <v>75.42</v>
      </c>
      <c r="RO527" s="8">
        <v>0.03</v>
      </c>
      <c r="RP527" s="8">
        <v>68.7</v>
      </c>
      <c r="RQ527" s="8">
        <v>0.19</v>
      </c>
      <c r="RR527" s="8">
        <v>72.38</v>
      </c>
      <c r="RS527" s="8">
        <v>0.06</v>
      </c>
      <c r="RT527" s="8">
        <v>72.53</v>
      </c>
      <c r="RU527" s="8">
        <v>0.05</v>
      </c>
      <c r="RV527" s="8">
        <v>69.86</v>
      </c>
      <c r="RW527" s="8">
        <v>0.08</v>
      </c>
      <c r="RX527" s="8">
        <v>71.069999999999993</v>
      </c>
      <c r="RY527" s="8">
        <v>0.08</v>
      </c>
      <c r="RZ527" s="8">
        <v>71.290000000000006</v>
      </c>
      <c r="SA527" s="8">
        <v>7.0000000000000007E-2</v>
      </c>
      <c r="SB527" s="8">
        <v>72.010000000000005</v>
      </c>
      <c r="SC527" s="8">
        <v>0.05</v>
      </c>
      <c r="SD527" s="8">
        <v>73.92</v>
      </c>
      <c r="SE527" s="8">
        <v>0.06</v>
      </c>
      <c r="SF527" s="8">
        <v>73.42</v>
      </c>
      <c r="SG527" s="8">
        <v>0.08</v>
      </c>
      <c r="SH527" s="8">
        <v>72.8</v>
      </c>
      <c r="SI527" s="8">
        <v>7.0000000000000007E-2</v>
      </c>
      <c r="SJ527" s="8">
        <v>73.650000000000006</v>
      </c>
      <c r="SK527" s="8">
        <v>0.08</v>
      </c>
      <c r="SL527" s="8">
        <v>74.319999999999993</v>
      </c>
      <c r="SM527" s="8">
        <v>0.04</v>
      </c>
      <c r="SN527" s="8">
        <v>74.739999999999995</v>
      </c>
      <c r="SO527" s="8">
        <v>0.04</v>
      </c>
      <c r="SP527" s="8">
        <v>74.650000000000006</v>
      </c>
      <c r="SQ527" s="8">
        <v>0.03</v>
      </c>
      <c r="SR527" s="8">
        <v>72.319999999999993</v>
      </c>
      <c r="SS527" s="8">
        <v>0.11</v>
      </c>
      <c r="ST527" s="8">
        <v>74.77</v>
      </c>
      <c r="SU527" s="8">
        <v>0.05</v>
      </c>
      <c r="SV527" s="8">
        <v>74.239999999999995</v>
      </c>
      <c r="SW527" s="8">
        <v>0.05</v>
      </c>
      <c r="SX527" s="8">
        <v>68.17</v>
      </c>
      <c r="SY527" s="8">
        <v>0.1</v>
      </c>
      <c r="SZ527" s="8">
        <v>69.06</v>
      </c>
      <c r="TA527" s="8">
        <v>0.11</v>
      </c>
      <c r="TD527" s="8">
        <v>75.03</v>
      </c>
      <c r="TE527" s="8">
        <v>0.02</v>
      </c>
      <c r="TF527" s="8">
        <v>75.64</v>
      </c>
      <c r="TG527" s="8">
        <v>0.02</v>
      </c>
      <c r="TH527" s="8">
        <v>75.47</v>
      </c>
      <c r="TI527" s="8">
        <v>0.03</v>
      </c>
      <c r="TJ527" s="8">
        <v>75.319999999999993</v>
      </c>
      <c r="TK527" s="8">
        <v>0.03</v>
      </c>
      <c r="TL527" s="8">
        <v>74.930000000000007</v>
      </c>
      <c r="TN527" s="8">
        <v>75.010000000000005</v>
      </c>
      <c r="TO527" s="8">
        <v>0.03</v>
      </c>
      <c r="TP527" s="8">
        <v>67.540000000000006</v>
      </c>
      <c r="TQ527" s="8">
        <v>0.08</v>
      </c>
      <c r="TR527" s="8">
        <v>66.819999999999993</v>
      </c>
      <c r="TS527" s="8">
        <v>0.11</v>
      </c>
      <c r="TT527" s="8">
        <v>70.930000000000007</v>
      </c>
      <c r="TU527" s="8">
        <v>0.06</v>
      </c>
      <c r="TV527" s="8">
        <v>73.08</v>
      </c>
      <c r="TW527" s="8">
        <v>0.09</v>
      </c>
      <c r="TX527" s="8">
        <v>74.760000000000005</v>
      </c>
      <c r="TY527" s="8">
        <v>0.04</v>
      </c>
      <c r="WJ527" s="7" t="s">
        <v>3405</v>
      </c>
      <c r="WK527" s="8">
        <v>75.040000000000006</v>
      </c>
      <c r="WL527" s="8">
        <v>2.5000000000000001E-2</v>
      </c>
      <c r="WM527" s="8">
        <v>62</v>
      </c>
      <c r="WN527" s="8">
        <v>2.1000000000000001E-2</v>
      </c>
      <c r="WO527" s="8">
        <v>74.099000000000004</v>
      </c>
      <c r="WP527" s="8">
        <v>2.1000000000000001E-2</v>
      </c>
      <c r="WQ527" s="8">
        <v>61.279000000000003</v>
      </c>
      <c r="WR527" s="8">
        <v>1.9E-2</v>
      </c>
      <c r="WS527" s="8">
        <v>55.012999999999998</v>
      </c>
      <c r="WT527" s="8">
        <v>8.9999999999999993E-3</v>
      </c>
      <c r="WU527" s="8">
        <v>50.999000000000002</v>
      </c>
      <c r="WV527" s="8">
        <v>1.7999999999999999E-2</v>
      </c>
      <c r="WW527" s="8">
        <v>3486.9</v>
      </c>
      <c r="WX527" s="8">
        <v>2.6</v>
      </c>
      <c r="WY527" s="8">
        <v>3347.9</v>
      </c>
      <c r="WZ527" s="8">
        <v>2.6</v>
      </c>
      <c r="XA527" s="8">
        <v>0.83099999999999996</v>
      </c>
      <c r="XB527" s="8">
        <v>3.0000000000000001E-3</v>
      </c>
      <c r="XC527" s="8">
        <v>-0.35199999999999998</v>
      </c>
      <c r="XD527" s="8">
        <v>2E-3</v>
      </c>
      <c r="XE527" s="8">
        <v>0.26400000000000001</v>
      </c>
      <c r="XF527" s="8">
        <v>4.0000000000000001E-3</v>
      </c>
      <c r="XG527" s="8">
        <v>2.4422000000000001</v>
      </c>
      <c r="XH527" s="8">
        <v>3.7000000000000002E-3</v>
      </c>
      <c r="XI527" s="8">
        <v>29.398</v>
      </c>
      <c r="XJ527" s="8">
        <v>1E-3</v>
      </c>
      <c r="XK527" s="8">
        <v>2268</v>
      </c>
      <c r="XL527" s="8">
        <v>11</v>
      </c>
      <c r="XM527" s="8">
        <v>2160</v>
      </c>
      <c r="XO527" s="11">
        <v>0</v>
      </c>
      <c r="XP527" s="2">
        <v>0</v>
      </c>
      <c r="XQ527" s="4">
        <v>13.03</v>
      </c>
      <c r="XR527" s="4">
        <v>0.35199999999999998</v>
      </c>
      <c r="XS527" s="45">
        <f t="shared" si="386"/>
        <v>1.6848357254886714</v>
      </c>
      <c r="XT527" s="9">
        <f t="shared" si="405"/>
        <v>15468.207302990584</v>
      </c>
      <c r="XU527" s="46">
        <f t="shared" si="406"/>
        <v>326.84255990551179</v>
      </c>
      <c r="XV527" s="9">
        <f t="shared" si="404"/>
        <v>0</v>
      </c>
      <c r="XW527" s="9">
        <f t="shared" si="407"/>
        <v>0</v>
      </c>
      <c r="XX527" s="9">
        <f t="shared" si="408"/>
        <v>15468.207302990584</v>
      </c>
      <c r="XY527" s="15">
        <f t="shared" si="409"/>
        <v>8.7711748619707861E-3</v>
      </c>
      <c r="XZ527" s="9">
        <f t="shared" si="410"/>
        <v>27.608052427520182</v>
      </c>
      <c r="YA527" s="9">
        <f t="shared" si="411"/>
        <v>72.414164274511336</v>
      </c>
      <c r="YB527" s="10">
        <v>13.029802994150883</v>
      </c>
      <c r="YC527" s="10">
        <v>13.525419972846569</v>
      </c>
      <c r="YD527" s="3">
        <v>6.977756606498367E-3</v>
      </c>
      <c r="YE527" s="9">
        <v>20.776956851436591</v>
      </c>
      <c r="YF527" s="15">
        <v>8.7711748619707878E-3</v>
      </c>
      <c r="YG527" s="9">
        <v>27.608052427520182</v>
      </c>
      <c r="YH527" s="15">
        <v>8.5215890189816405E-3</v>
      </c>
      <c r="YI527" s="9">
        <v>27.105525852914099</v>
      </c>
      <c r="YJ527" s="9">
        <f t="shared" si="412"/>
        <v>75.040000000000006</v>
      </c>
      <c r="YK527" s="9">
        <f t="shared" si="413"/>
        <v>62.000009334052507</v>
      </c>
      <c r="YL527" s="9">
        <f t="shared" si="414"/>
        <v>26.694790558734823</v>
      </c>
      <c r="YM527" s="9"/>
      <c r="YN527" s="9"/>
      <c r="YO527" s="9"/>
      <c r="YP527" s="14"/>
      <c r="YQ527" s="9"/>
      <c r="YR527" s="9"/>
      <c r="YS527" s="10"/>
      <c r="YT527" s="15"/>
      <c r="YU527" s="16"/>
      <c r="YV527" s="16"/>
      <c r="YW527" s="47"/>
      <c r="YX527" s="5"/>
      <c r="YY527" s="5"/>
      <c r="YZ527" s="5"/>
      <c r="ZA527" s="5"/>
      <c r="ZB527" s="5"/>
      <c r="ZC527" s="6"/>
    </row>
    <row r="528" spans="1:679" s="8" customFormat="1" x14ac:dyDescent="0.25">
      <c r="A528" s="8">
        <v>2</v>
      </c>
      <c r="B528" s="8" t="s">
        <v>720</v>
      </c>
      <c r="C528" s="8" t="s">
        <v>721</v>
      </c>
      <c r="D528" s="8" t="s">
        <v>720</v>
      </c>
      <c r="E528" s="8" t="s">
        <v>3332</v>
      </c>
      <c r="F528" s="8" t="s">
        <v>3323</v>
      </c>
      <c r="G528" s="8" t="s">
        <v>3323</v>
      </c>
      <c r="H528" s="8" t="s">
        <v>3333</v>
      </c>
      <c r="I528" s="8" t="s">
        <v>3310</v>
      </c>
      <c r="J528" s="8" t="s">
        <v>3310</v>
      </c>
      <c r="K528" s="8">
        <v>1060</v>
      </c>
      <c r="L528" s="8">
        <v>5.75</v>
      </c>
      <c r="N528" s="7">
        <v>0</v>
      </c>
      <c r="O528" s="7">
        <v>0</v>
      </c>
      <c r="P528" s="8" t="s">
        <v>3369</v>
      </c>
      <c r="Q528" s="8" t="s">
        <v>555</v>
      </c>
      <c r="R528" s="8" t="s">
        <v>722</v>
      </c>
      <c r="S528" s="8" t="s">
        <v>119</v>
      </c>
      <c r="T528" s="8" t="s">
        <v>120</v>
      </c>
      <c r="U528" s="8" t="s">
        <v>121</v>
      </c>
      <c r="V528" s="8" t="s">
        <v>3378</v>
      </c>
      <c r="W528" s="8" t="s">
        <v>3382</v>
      </c>
      <c r="X528" s="8" t="s">
        <v>3388</v>
      </c>
      <c r="Y528" s="8" t="s">
        <v>3388</v>
      </c>
      <c r="Z528" s="8" t="s">
        <v>122</v>
      </c>
      <c r="AA528" s="8" t="s">
        <v>123</v>
      </c>
      <c r="AB528" s="8" t="s">
        <v>124</v>
      </c>
      <c r="AC528" s="8" t="s">
        <v>125</v>
      </c>
      <c r="AD528" s="8" t="s">
        <v>126</v>
      </c>
      <c r="AE528" s="8" t="s">
        <v>3393</v>
      </c>
      <c r="AF528" s="8" t="s">
        <v>127</v>
      </c>
      <c r="AG528" s="8">
        <v>75</v>
      </c>
      <c r="AH528" s="8">
        <v>62</v>
      </c>
      <c r="AI528" s="8">
        <v>55</v>
      </c>
      <c r="AJ528" s="8">
        <v>51</v>
      </c>
      <c r="AK528" s="8">
        <v>6.4</v>
      </c>
      <c r="AL528" s="8">
        <v>6.2</v>
      </c>
      <c r="AM528" s="8">
        <v>6.4</v>
      </c>
      <c r="AN528" s="8">
        <v>6.2</v>
      </c>
      <c r="AO528" s="8">
        <v>460.5</v>
      </c>
      <c r="AP528" s="8">
        <v>0</v>
      </c>
      <c r="AQ528" s="8">
        <v>4.2</v>
      </c>
      <c r="AR528" s="8">
        <v>0</v>
      </c>
      <c r="AS528" s="8">
        <v>7053</v>
      </c>
      <c r="AT528" s="8">
        <v>29</v>
      </c>
      <c r="AU528" s="8">
        <v>6781</v>
      </c>
      <c r="AV528" s="8">
        <v>110</v>
      </c>
      <c r="AW528" s="8">
        <v>6167</v>
      </c>
      <c r="AX528" s="8">
        <v>77</v>
      </c>
      <c r="AY528" s="8">
        <v>13226</v>
      </c>
      <c r="AZ528" s="8">
        <v>76</v>
      </c>
      <c r="BA528" s="8">
        <v>5.7983340639999996</v>
      </c>
      <c r="BB528" s="8">
        <v>1060</v>
      </c>
      <c r="BC528" s="8">
        <v>2160</v>
      </c>
      <c r="BE528" s="8">
        <v>3.092064884</v>
      </c>
      <c r="CO528" s="8" t="s">
        <v>723</v>
      </c>
      <c r="CP528" s="8" t="s">
        <v>686</v>
      </c>
      <c r="CQ528" s="8">
        <v>74.975999999999999</v>
      </c>
      <c r="CR528" s="8">
        <v>1.0999999999999999E-2</v>
      </c>
      <c r="CS528" s="8">
        <v>62.000999999999998</v>
      </c>
      <c r="CT528" s="8">
        <v>1.7999999999999999E-2</v>
      </c>
      <c r="CU528" s="8">
        <v>55.003999999999998</v>
      </c>
      <c r="CV528" s="8">
        <v>1.0999999999999999E-2</v>
      </c>
      <c r="CW528" s="8">
        <v>51.003999999999998</v>
      </c>
      <c r="CX528" s="8">
        <v>1.4999999999999999E-2</v>
      </c>
      <c r="CY528" s="8">
        <v>74.97</v>
      </c>
      <c r="CZ528" s="8">
        <v>0.06</v>
      </c>
      <c r="DA528" s="8">
        <v>73.2</v>
      </c>
      <c r="DB528" s="8">
        <v>0.06</v>
      </c>
      <c r="DC528" s="8">
        <v>73.44</v>
      </c>
      <c r="DD528" s="8">
        <v>0.01</v>
      </c>
      <c r="DE528" s="8">
        <v>0.26</v>
      </c>
      <c r="DF528" s="8">
        <v>6.0000000000000001E-3</v>
      </c>
      <c r="DG528" s="8">
        <v>2.4683000000000002</v>
      </c>
      <c r="DH528" s="8">
        <v>5.3E-3</v>
      </c>
      <c r="DI528" s="8">
        <v>7053</v>
      </c>
      <c r="DJ528" s="8">
        <v>29</v>
      </c>
      <c r="DK528" s="8">
        <v>6167</v>
      </c>
      <c r="DL528" s="8">
        <v>77</v>
      </c>
      <c r="DM528" s="8">
        <v>5.7990000000000004</v>
      </c>
      <c r="DN528" s="8">
        <v>4.5999999999999999E-2</v>
      </c>
      <c r="DU528" s="8">
        <v>460.5</v>
      </c>
      <c r="DV528" s="8">
        <v>2</v>
      </c>
      <c r="DW528" s="8">
        <v>460.8</v>
      </c>
      <c r="DX528" s="8">
        <v>2</v>
      </c>
      <c r="DY528" s="8">
        <v>459.5</v>
      </c>
      <c r="DZ528" s="8">
        <v>2</v>
      </c>
      <c r="EA528" s="8">
        <v>4.2</v>
      </c>
      <c r="EB528" s="8">
        <v>0</v>
      </c>
      <c r="EC528" s="8">
        <v>3.7</v>
      </c>
      <c r="ED528" s="8">
        <v>0</v>
      </c>
      <c r="EE528" s="8">
        <v>3.9</v>
      </c>
      <c r="EF528" s="8">
        <v>0</v>
      </c>
      <c r="EG528" s="8">
        <v>1886.4</v>
      </c>
      <c r="EH528" s="8">
        <v>14.2</v>
      </c>
      <c r="EI528" s="8">
        <v>1095.3</v>
      </c>
      <c r="EJ528" s="8">
        <v>17</v>
      </c>
      <c r="EK528" s="8">
        <v>394.2</v>
      </c>
      <c r="EL528" s="8">
        <v>9.9</v>
      </c>
      <c r="EM528" s="8">
        <v>460</v>
      </c>
      <c r="EO528" s="8">
        <v>459</v>
      </c>
      <c r="EQ528" s="8">
        <v>459</v>
      </c>
      <c r="ES528" s="8">
        <v>3.7</v>
      </c>
      <c r="EU528" s="8">
        <v>3.7</v>
      </c>
      <c r="EW528" s="8">
        <v>3.6</v>
      </c>
      <c r="EY528" s="8">
        <v>0.64</v>
      </c>
      <c r="FW528" s="8">
        <v>0.5</v>
      </c>
      <c r="FY528" s="8">
        <v>0</v>
      </c>
      <c r="GA528" s="8">
        <v>0</v>
      </c>
      <c r="GC528" s="8">
        <v>85</v>
      </c>
      <c r="GE528" s="8">
        <v>2245</v>
      </c>
      <c r="GT528" s="8">
        <v>97.48</v>
      </c>
      <c r="GU528" s="8">
        <v>0.05</v>
      </c>
      <c r="GV528" s="8">
        <v>57.01</v>
      </c>
      <c r="GW528" s="8">
        <v>7.0000000000000007E-2</v>
      </c>
      <c r="GX528" s="8">
        <v>57.59</v>
      </c>
      <c r="GY528" s="8">
        <v>0.03</v>
      </c>
      <c r="GZ528" s="8">
        <v>0.6</v>
      </c>
      <c r="HA528" s="8">
        <v>7.0000000000000007E-2</v>
      </c>
      <c r="HB528" s="8">
        <v>97.17</v>
      </c>
      <c r="HC528" s="8">
        <v>0.02</v>
      </c>
      <c r="HD528" s="8">
        <v>57.58</v>
      </c>
      <c r="HE528" s="8">
        <v>0.02</v>
      </c>
      <c r="HF528" s="8">
        <v>57.42</v>
      </c>
      <c r="HG528" s="8">
        <v>0.01</v>
      </c>
      <c r="HH528" s="8">
        <v>-0.15</v>
      </c>
      <c r="HI528" s="8">
        <v>0.03</v>
      </c>
      <c r="HL528" s="8">
        <v>70.13</v>
      </c>
      <c r="HM528" s="8">
        <v>0.02</v>
      </c>
      <c r="HR528" s="8">
        <v>97.04</v>
      </c>
      <c r="HS528" s="8">
        <v>0.02</v>
      </c>
      <c r="HT528" s="8">
        <v>71.47</v>
      </c>
      <c r="HU528" s="8">
        <v>0.03</v>
      </c>
      <c r="HV528" s="8">
        <v>57.35</v>
      </c>
      <c r="HW528" s="8">
        <v>0.01</v>
      </c>
      <c r="HX528" s="8">
        <v>14.12</v>
      </c>
      <c r="HY528" s="8">
        <v>0.03</v>
      </c>
      <c r="HZ528" s="8">
        <v>96.66</v>
      </c>
      <c r="IA528" s="8">
        <v>0.02</v>
      </c>
      <c r="IB528" s="8">
        <v>57.27</v>
      </c>
      <c r="IC528" s="8">
        <v>0.02</v>
      </c>
      <c r="ID528" s="8">
        <v>57.14</v>
      </c>
      <c r="IE528" s="8">
        <v>0.01</v>
      </c>
      <c r="IF528" s="8">
        <v>0.13</v>
      </c>
      <c r="IG528" s="8">
        <v>0.02</v>
      </c>
      <c r="KB528" s="8">
        <v>97.28</v>
      </c>
      <c r="KC528" s="8">
        <v>0.03</v>
      </c>
      <c r="KD528" s="8">
        <v>57.3</v>
      </c>
      <c r="KE528" s="8">
        <v>0.02</v>
      </c>
      <c r="KF528" s="8">
        <v>57.48</v>
      </c>
      <c r="KG528" s="8">
        <v>0.01</v>
      </c>
      <c r="KH528" s="8">
        <v>-0.19</v>
      </c>
      <c r="KI528" s="8">
        <v>0.02</v>
      </c>
      <c r="KJ528" s="8">
        <v>98.03</v>
      </c>
      <c r="KK528" s="8">
        <v>0.04</v>
      </c>
      <c r="KL528" s="8">
        <v>57.9</v>
      </c>
      <c r="KM528" s="8">
        <v>0.03</v>
      </c>
      <c r="KN528" s="8">
        <v>1.1200000000000001</v>
      </c>
      <c r="KO528" s="8">
        <v>0.05</v>
      </c>
      <c r="KR528" s="8">
        <v>72.930000000000007</v>
      </c>
      <c r="KS528" s="8">
        <v>0.01</v>
      </c>
      <c r="KX528" s="8">
        <v>97.12</v>
      </c>
      <c r="KY528" s="8">
        <v>0.03</v>
      </c>
      <c r="KZ528" s="8">
        <v>57.4</v>
      </c>
      <c r="LA528" s="8">
        <v>0.02</v>
      </c>
      <c r="LB528" s="8">
        <v>13.79</v>
      </c>
      <c r="LC528" s="8">
        <v>0.06</v>
      </c>
      <c r="LD528" s="8">
        <v>97.2</v>
      </c>
      <c r="LE528" s="8">
        <v>0.03</v>
      </c>
      <c r="LF528" s="8">
        <v>59.21</v>
      </c>
      <c r="LG528" s="8">
        <v>0.03</v>
      </c>
      <c r="LH528" s="8">
        <v>57.44</v>
      </c>
      <c r="LI528" s="8">
        <v>0.02</v>
      </c>
      <c r="LJ528" s="8">
        <v>1.77</v>
      </c>
      <c r="LK528" s="8">
        <v>0.03</v>
      </c>
      <c r="LL528" s="8">
        <v>57.76</v>
      </c>
      <c r="LM528" s="8">
        <v>0.04</v>
      </c>
      <c r="MP528" s="8">
        <v>56.82</v>
      </c>
      <c r="MQ528" s="8">
        <v>0.05</v>
      </c>
      <c r="MR528" s="8">
        <v>58.16</v>
      </c>
      <c r="MS528" s="8">
        <v>0.04</v>
      </c>
      <c r="MT528" s="8">
        <v>57.76</v>
      </c>
      <c r="MU528" s="8">
        <v>0.04</v>
      </c>
      <c r="MV528" s="8">
        <v>59.53</v>
      </c>
      <c r="MW528" s="8">
        <v>7.0000000000000007E-2</v>
      </c>
      <c r="MX528" s="8">
        <v>73.52</v>
      </c>
      <c r="MY528" s="8">
        <v>0.05</v>
      </c>
      <c r="MZ528" s="8">
        <v>72.900000000000006</v>
      </c>
      <c r="NA528" s="8">
        <v>0.04</v>
      </c>
      <c r="NB528" s="8">
        <v>72.7</v>
      </c>
      <c r="NC528" s="8">
        <v>0.03</v>
      </c>
      <c r="ND528" s="8">
        <v>73.7</v>
      </c>
      <c r="NE528" s="8">
        <v>0.02</v>
      </c>
      <c r="NF528" s="8">
        <v>73.650000000000006</v>
      </c>
      <c r="NG528" s="8">
        <v>0.02</v>
      </c>
      <c r="NJ528" s="8">
        <v>56.25</v>
      </c>
      <c r="NK528" s="8">
        <v>0.14000000000000001</v>
      </c>
      <c r="NL528" s="8">
        <v>70.73</v>
      </c>
      <c r="NM528" s="8">
        <v>0.03</v>
      </c>
      <c r="NN528" s="8">
        <v>71.75</v>
      </c>
      <c r="NO528" s="8">
        <v>0.03</v>
      </c>
      <c r="NP528" s="8">
        <v>57.76</v>
      </c>
      <c r="NQ528" s="8">
        <v>0.02</v>
      </c>
      <c r="NR528" s="8">
        <v>57.93</v>
      </c>
      <c r="NS528" s="8">
        <v>0.02</v>
      </c>
      <c r="NT528" s="8">
        <v>57.02</v>
      </c>
      <c r="NU528" s="8">
        <v>0.02</v>
      </c>
      <c r="NV528" s="8">
        <v>73.510000000000005</v>
      </c>
      <c r="NW528" s="8">
        <v>0.03</v>
      </c>
      <c r="NX528" s="8">
        <v>72.209999999999994</v>
      </c>
      <c r="NY528" s="8">
        <v>0.02</v>
      </c>
      <c r="NZ528" s="8">
        <v>60.99</v>
      </c>
      <c r="OA528" s="8">
        <v>0.01</v>
      </c>
      <c r="OB528" s="8">
        <v>70.13</v>
      </c>
      <c r="OC528" s="8">
        <v>0.02</v>
      </c>
      <c r="OD528" s="8">
        <v>72.930000000000007</v>
      </c>
      <c r="OE528" s="8">
        <v>0.01</v>
      </c>
      <c r="OF528" s="8">
        <v>54.93</v>
      </c>
      <c r="OG528" s="8">
        <v>0.04</v>
      </c>
      <c r="OH528" s="8">
        <v>56.07</v>
      </c>
      <c r="OI528" s="8">
        <v>0.02</v>
      </c>
      <c r="OJ528" s="8">
        <v>59.08</v>
      </c>
      <c r="OK528" s="8">
        <v>0.02</v>
      </c>
      <c r="OL528" s="8">
        <v>57.56</v>
      </c>
      <c r="OM528" s="8">
        <v>0.01</v>
      </c>
      <c r="ON528" s="8">
        <v>58.29</v>
      </c>
      <c r="OO528" s="8">
        <v>0.02</v>
      </c>
      <c r="OP528" s="8">
        <v>58.16</v>
      </c>
      <c r="OQ528" s="8">
        <v>0.04</v>
      </c>
      <c r="OR528" s="8">
        <v>59.53</v>
      </c>
      <c r="OS528" s="8">
        <v>7.0000000000000007E-2</v>
      </c>
      <c r="PJ528" s="8">
        <v>57.01</v>
      </c>
      <c r="PK528" s="8">
        <v>7.0000000000000007E-2</v>
      </c>
      <c r="PL528" s="8">
        <v>56.79</v>
      </c>
      <c r="PM528" s="8">
        <v>0.06</v>
      </c>
      <c r="PN528" s="8">
        <v>56.82</v>
      </c>
      <c r="PO528" s="8">
        <v>0.05</v>
      </c>
      <c r="PP528" s="8">
        <v>57.76</v>
      </c>
      <c r="PQ528" s="8">
        <v>0.04</v>
      </c>
      <c r="QH528" s="8">
        <v>71.2</v>
      </c>
      <c r="QI528" s="8">
        <v>0.05</v>
      </c>
      <c r="QV528" s="8">
        <v>57.52</v>
      </c>
      <c r="QW528" s="8">
        <v>0.02</v>
      </c>
      <c r="QX528" s="8">
        <v>57.13</v>
      </c>
      <c r="QY528" s="8">
        <v>0.22</v>
      </c>
      <c r="QZ528" s="8">
        <v>56.66</v>
      </c>
      <c r="RA528" s="8">
        <v>0.2</v>
      </c>
      <c r="RB528" s="8">
        <v>75.36</v>
      </c>
      <c r="RC528" s="8">
        <v>0.02</v>
      </c>
      <c r="RD528" s="8">
        <v>75.13</v>
      </c>
      <c r="RE528" s="8">
        <v>0.02</v>
      </c>
      <c r="RF528" s="8">
        <v>74.91</v>
      </c>
      <c r="RG528" s="8">
        <v>0.02</v>
      </c>
      <c r="RH528" s="8">
        <v>75.7</v>
      </c>
      <c r="RI528" s="8">
        <v>0.02</v>
      </c>
      <c r="RJ528" s="8">
        <v>75.67</v>
      </c>
      <c r="RK528" s="8">
        <v>0.1</v>
      </c>
      <c r="RL528" s="8">
        <v>75.63</v>
      </c>
      <c r="RM528" s="8">
        <v>0.03</v>
      </c>
      <c r="RN528" s="8">
        <v>75.44</v>
      </c>
      <c r="RO528" s="8">
        <v>0.03</v>
      </c>
      <c r="RP528" s="8">
        <v>65.22</v>
      </c>
      <c r="RQ528" s="8">
        <v>0.13</v>
      </c>
      <c r="RR528" s="8">
        <v>68.13</v>
      </c>
      <c r="RS528" s="8">
        <v>0.21</v>
      </c>
      <c r="RT528" s="8">
        <v>71.510000000000005</v>
      </c>
      <c r="RU528" s="8">
        <v>7.0000000000000007E-2</v>
      </c>
      <c r="RV528" s="8">
        <v>65.81</v>
      </c>
      <c r="RW528" s="8">
        <v>0.14000000000000001</v>
      </c>
      <c r="RX528" s="8">
        <v>65.58</v>
      </c>
      <c r="RY528" s="8">
        <v>0.16</v>
      </c>
      <c r="RZ528" s="8">
        <v>68.680000000000007</v>
      </c>
      <c r="SA528" s="8">
        <v>0.14000000000000001</v>
      </c>
      <c r="SB528" s="8">
        <v>70.7</v>
      </c>
      <c r="SC528" s="8">
        <v>0.1</v>
      </c>
      <c r="SD528" s="8">
        <v>71.75</v>
      </c>
      <c r="SE528" s="8">
        <v>0.1</v>
      </c>
      <c r="SF528" s="8">
        <v>69.02</v>
      </c>
      <c r="SG528" s="8">
        <v>0.19</v>
      </c>
      <c r="SH528" s="8">
        <v>69.59</v>
      </c>
      <c r="SI528" s="8">
        <v>0.14000000000000001</v>
      </c>
      <c r="SJ528" s="8">
        <v>69.52</v>
      </c>
      <c r="SK528" s="8">
        <v>0.35</v>
      </c>
      <c r="SL528" s="8">
        <v>73.010000000000005</v>
      </c>
      <c r="SM528" s="8">
        <v>0.04</v>
      </c>
      <c r="SN528" s="8">
        <v>74.62</v>
      </c>
      <c r="SO528" s="8">
        <v>0.03</v>
      </c>
      <c r="SP528" s="8">
        <v>74.66</v>
      </c>
      <c r="SQ528" s="8">
        <v>0.02</v>
      </c>
      <c r="SR528" s="8">
        <v>74.3</v>
      </c>
      <c r="SS528" s="8">
        <v>0.13</v>
      </c>
      <c r="ST528" s="8">
        <v>74.16</v>
      </c>
      <c r="SU528" s="8">
        <v>0.05</v>
      </c>
      <c r="SV528" s="8">
        <v>74.459999999999994</v>
      </c>
      <c r="SW528" s="8">
        <v>0.02</v>
      </c>
      <c r="SX528" s="8">
        <v>69.239999999999995</v>
      </c>
      <c r="SY528" s="8">
        <v>0.13</v>
      </c>
      <c r="SZ528" s="8">
        <v>69.040000000000006</v>
      </c>
      <c r="TA528" s="8">
        <v>0.1</v>
      </c>
      <c r="TD528" s="8">
        <v>75.08</v>
      </c>
      <c r="TE528" s="8">
        <v>0.02</v>
      </c>
      <c r="TF528" s="8">
        <v>75.66</v>
      </c>
      <c r="TG528" s="8">
        <v>0.03</v>
      </c>
      <c r="TH528" s="8">
        <v>75.48</v>
      </c>
      <c r="TI528" s="8">
        <v>0.03</v>
      </c>
      <c r="TJ528" s="8">
        <v>75.319999999999993</v>
      </c>
      <c r="TK528" s="8">
        <v>0.03</v>
      </c>
      <c r="TL528" s="8">
        <v>75</v>
      </c>
      <c r="TN528" s="8">
        <v>75.02</v>
      </c>
      <c r="TO528" s="8">
        <v>0.02</v>
      </c>
      <c r="TP528" s="8">
        <v>66.099999999999994</v>
      </c>
      <c r="TQ528" s="8">
        <v>0.11</v>
      </c>
      <c r="TR528" s="8">
        <v>66.47</v>
      </c>
      <c r="TS528" s="8">
        <v>0.08</v>
      </c>
      <c r="TT528" s="8">
        <v>66.099999999999994</v>
      </c>
      <c r="TU528" s="8">
        <v>0.16</v>
      </c>
      <c r="TV528" s="8">
        <v>70.19</v>
      </c>
      <c r="TW528" s="8">
        <v>0.35</v>
      </c>
      <c r="TX528" s="8">
        <v>74.66</v>
      </c>
      <c r="TY528" s="8">
        <v>0.03</v>
      </c>
      <c r="WJ528" s="7" t="s">
        <v>3405</v>
      </c>
      <c r="WK528" s="8">
        <v>74.975999999999999</v>
      </c>
      <c r="WL528" s="8">
        <v>1.0999999999999999E-2</v>
      </c>
      <c r="WM528" s="8">
        <v>62.000999999999998</v>
      </c>
      <c r="WN528" s="8">
        <v>1.7999999999999999E-2</v>
      </c>
      <c r="WO528" s="8">
        <v>73.134</v>
      </c>
      <c r="WP528" s="8">
        <v>0.01</v>
      </c>
      <c r="WQ528" s="8">
        <v>60.807000000000002</v>
      </c>
      <c r="WR528" s="8">
        <v>1.9E-2</v>
      </c>
      <c r="WS528" s="8">
        <v>55.003999999999998</v>
      </c>
      <c r="WT528" s="8">
        <v>1.0999999999999999E-2</v>
      </c>
      <c r="WU528" s="8">
        <v>51.003999999999998</v>
      </c>
      <c r="WV528" s="8">
        <v>1.4999999999999999E-2</v>
      </c>
      <c r="WW528" s="8">
        <v>3504</v>
      </c>
      <c r="WX528" s="8">
        <v>3.8</v>
      </c>
      <c r="WY528" s="8">
        <v>3367.7</v>
      </c>
      <c r="WZ528" s="8">
        <v>3.7</v>
      </c>
      <c r="XA528" s="8">
        <v>0.80600000000000005</v>
      </c>
      <c r="XB528" s="8">
        <v>4.0000000000000001E-3</v>
      </c>
      <c r="XC528" s="8">
        <v>-0.32</v>
      </c>
      <c r="XD528" s="8">
        <v>2E-3</v>
      </c>
      <c r="XE528" s="8">
        <v>0.26</v>
      </c>
      <c r="XF528" s="8">
        <v>6.0000000000000001E-3</v>
      </c>
      <c r="XG528" s="8">
        <v>2.4683000000000002</v>
      </c>
      <c r="XH528" s="8">
        <v>5.3E-3</v>
      </c>
      <c r="XI528" s="8">
        <v>29.378</v>
      </c>
      <c r="XJ528" s="8">
        <v>1E-3</v>
      </c>
      <c r="XK528" s="8">
        <v>2281</v>
      </c>
      <c r="XL528" s="8">
        <v>11</v>
      </c>
      <c r="XM528" s="8">
        <v>2160</v>
      </c>
      <c r="XO528" s="1">
        <v>8.1113558982575003E-3</v>
      </c>
      <c r="XP528" s="2">
        <v>27.316613258561784</v>
      </c>
      <c r="XQ528" s="4">
        <v>13.03</v>
      </c>
      <c r="XR528" s="4">
        <v>0.32</v>
      </c>
      <c r="XS528" s="45">
        <f t="shared" si="386"/>
        <v>1.6807703476405349</v>
      </c>
      <c r="XT528" s="9">
        <f t="shared" si="405"/>
        <v>15572.93298809907</v>
      </c>
      <c r="XU528" s="46">
        <f t="shared" si="406"/>
        <v>318.88459609448819</v>
      </c>
      <c r="XV528" s="9">
        <f t="shared" si="404"/>
        <v>27.316206817000996</v>
      </c>
      <c r="XW528" s="9">
        <f t="shared" si="407"/>
        <v>125.7882718626404</v>
      </c>
      <c r="XX528" s="9">
        <f t="shared" si="408"/>
        <v>15447.144716236429</v>
      </c>
      <c r="XY528" s="15">
        <f t="shared" si="409"/>
        <v>8.7723802509339123E-3</v>
      </c>
      <c r="XZ528" s="9">
        <f t="shared" si="410"/>
        <v>27.554545020855937</v>
      </c>
      <c r="YA528" s="9">
        <f t="shared" si="411"/>
        <v>71.453229652359468</v>
      </c>
      <c r="YB528" s="10">
        <v>13.029612258365407</v>
      </c>
      <c r="YC528" s="10">
        <v>13.50034705476911</v>
      </c>
      <c r="YD528" s="3">
        <v>6.9825284531831481E-3</v>
      </c>
      <c r="YE528" s="9">
        <v>20.779948434624586</v>
      </c>
      <c r="YF528" s="15">
        <v>8.7869552658421807E-3</v>
      </c>
      <c r="YG528" s="9">
        <v>27.609711513615785</v>
      </c>
      <c r="YH528" s="15">
        <v>8.4443057587548394E-3</v>
      </c>
      <c r="YI528" s="9">
        <v>26.785767650707069</v>
      </c>
      <c r="YJ528" s="9">
        <f t="shared" si="412"/>
        <v>74.815204496138449</v>
      </c>
      <c r="YK528" s="9">
        <f t="shared" si="413"/>
        <v>61.921227474684144</v>
      </c>
      <c r="YL528" s="9">
        <f t="shared" si="414"/>
        <v>26.37608110247912</v>
      </c>
      <c r="YM528" s="9"/>
      <c r="YN528" s="9"/>
      <c r="YO528" s="9"/>
      <c r="YP528" s="14"/>
      <c r="YQ528" s="9"/>
      <c r="YR528" s="9"/>
      <c r="YS528" s="10"/>
      <c r="YT528" s="15"/>
      <c r="YU528" s="16"/>
      <c r="YV528" s="16"/>
      <c r="YW528" s="47"/>
      <c r="YX528" s="5"/>
      <c r="YY528" s="5"/>
      <c r="YZ528" s="5"/>
      <c r="ZA528" s="5"/>
      <c r="ZB528" s="5"/>
      <c r="ZC528" s="6"/>
    </row>
    <row r="529" spans="1:679" s="8" customFormat="1" x14ac:dyDescent="0.25">
      <c r="A529" s="8">
        <v>2</v>
      </c>
      <c r="B529" s="8" t="s">
        <v>724</v>
      </c>
      <c r="C529" s="8" t="s">
        <v>725</v>
      </c>
      <c r="D529" s="8" t="s">
        <v>724</v>
      </c>
      <c r="E529" s="8" t="s">
        <v>3314</v>
      </c>
      <c r="F529" s="8" t="s">
        <v>3323</v>
      </c>
      <c r="G529" s="8" t="s">
        <v>3323</v>
      </c>
      <c r="H529" s="8" t="s">
        <v>3333</v>
      </c>
      <c r="I529" s="8" t="s">
        <v>3310</v>
      </c>
      <c r="J529" s="8" t="s">
        <v>3310</v>
      </c>
      <c r="K529" s="8">
        <v>1060</v>
      </c>
      <c r="L529" s="8">
        <v>5.75</v>
      </c>
      <c r="N529" s="7">
        <v>0</v>
      </c>
      <c r="O529" s="7">
        <v>0</v>
      </c>
      <c r="P529" s="8" t="s">
        <v>3369</v>
      </c>
      <c r="Q529" s="8" t="s">
        <v>555</v>
      </c>
      <c r="R529" s="8" t="s">
        <v>726</v>
      </c>
      <c r="S529" s="8" t="s">
        <v>119</v>
      </c>
      <c r="T529" s="8" t="s">
        <v>120</v>
      </c>
      <c r="U529" s="8" t="s">
        <v>121</v>
      </c>
      <c r="V529" s="8" t="s">
        <v>3378</v>
      </c>
      <c r="W529" s="8" t="s">
        <v>3382</v>
      </c>
      <c r="X529" s="8" t="s">
        <v>3388</v>
      </c>
      <c r="Y529" s="8" t="s">
        <v>3388</v>
      </c>
      <c r="Z529" s="8" t="s">
        <v>122</v>
      </c>
      <c r="AA529" s="8" t="s">
        <v>123</v>
      </c>
      <c r="AB529" s="8" t="s">
        <v>124</v>
      </c>
      <c r="AC529" s="8" t="s">
        <v>125</v>
      </c>
      <c r="AD529" s="8" t="s">
        <v>126</v>
      </c>
      <c r="AE529" s="8" t="s">
        <v>3393</v>
      </c>
      <c r="AF529" s="8" t="s">
        <v>127</v>
      </c>
      <c r="AG529" s="8">
        <v>75</v>
      </c>
      <c r="AH529" s="8">
        <v>62</v>
      </c>
      <c r="AI529" s="8">
        <v>55</v>
      </c>
      <c r="AJ529" s="8">
        <v>51</v>
      </c>
      <c r="AK529" s="8">
        <v>6.4</v>
      </c>
      <c r="AL529" s="8">
        <v>6.2</v>
      </c>
      <c r="AM529" s="8">
        <v>6.4</v>
      </c>
      <c r="AN529" s="8">
        <v>6.2</v>
      </c>
      <c r="AO529" s="8">
        <v>460.6</v>
      </c>
      <c r="AP529" s="8">
        <v>0</v>
      </c>
      <c r="AQ529" s="8">
        <v>4.2</v>
      </c>
      <c r="AR529" s="8">
        <v>0</v>
      </c>
      <c r="AS529" s="8">
        <v>942</v>
      </c>
      <c r="AT529" s="8">
        <v>24</v>
      </c>
      <c r="AU529" s="8">
        <v>490</v>
      </c>
      <c r="AV529" s="8">
        <v>137</v>
      </c>
      <c r="AW529" s="8">
        <v>3372</v>
      </c>
      <c r="AX529" s="8">
        <v>88</v>
      </c>
      <c r="AY529" s="8">
        <v>4317</v>
      </c>
      <c r="AZ529" s="8">
        <v>92</v>
      </c>
      <c r="BA529" s="8">
        <v>1.9144124170000001</v>
      </c>
      <c r="BB529" s="8">
        <v>1061</v>
      </c>
      <c r="BC529" s="8">
        <v>2170</v>
      </c>
      <c r="BE529" s="8">
        <v>0.417738359</v>
      </c>
      <c r="CO529" s="8" t="s">
        <v>727</v>
      </c>
      <c r="CP529" s="8" t="s">
        <v>728</v>
      </c>
      <c r="CQ529" s="8">
        <v>75.037999999999997</v>
      </c>
      <c r="CR529" s="8">
        <v>2.3E-2</v>
      </c>
      <c r="CS529" s="8">
        <v>62.006</v>
      </c>
      <c r="CT529" s="8">
        <v>2.1000000000000001E-2</v>
      </c>
      <c r="CU529" s="8">
        <v>55.002000000000002</v>
      </c>
      <c r="CV529" s="8">
        <v>1.0999999999999999E-2</v>
      </c>
      <c r="CW529" s="8">
        <v>51.003</v>
      </c>
      <c r="CX529" s="8">
        <v>1.7000000000000001E-2</v>
      </c>
      <c r="CY529" s="8">
        <v>75</v>
      </c>
      <c r="CZ529" s="8">
        <v>0.06</v>
      </c>
      <c r="DA529" s="8">
        <v>74.900000000000006</v>
      </c>
      <c r="DB529" s="8">
        <v>0.04</v>
      </c>
      <c r="DC529" s="8">
        <v>74.86</v>
      </c>
      <c r="DD529" s="8">
        <v>0.02</v>
      </c>
      <c r="DE529" s="8">
        <v>0.26500000000000001</v>
      </c>
      <c r="DF529" s="8">
        <v>5.0000000000000001E-3</v>
      </c>
      <c r="DG529" s="8">
        <v>2.4180999999999999</v>
      </c>
      <c r="DH529" s="8">
        <v>3.5999999999999999E-3</v>
      </c>
      <c r="DI529" s="8">
        <v>942</v>
      </c>
      <c r="DJ529" s="8">
        <v>24</v>
      </c>
      <c r="DK529" s="8">
        <v>3372</v>
      </c>
      <c r="DL529" s="8">
        <v>88</v>
      </c>
      <c r="DM529" s="8">
        <v>1.915</v>
      </c>
      <c r="DN529" s="8">
        <v>4.2000000000000003E-2</v>
      </c>
      <c r="DU529" s="8">
        <v>460.6</v>
      </c>
      <c r="DV529" s="8">
        <v>1.9</v>
      </c>
      <c r="DW529" s="8">
        <v>461.7</v>
      </c>
      <c r="DX529" s="8">
        <v>1.9</v>
      </c>
      <c r="DY529" s="8">
        <v>459.5</v>
      </c>
      <c r="DZ529" s="8">
        <v>1.9</v>
      </c>
      <c r="EA529" s="8">
        <v>4.2</v>
      </c>
      <c r="EB529" s="8">
        <v>0</v>
      </c>
      <c r="EC529" s="8">
        <v>3.6</v>
      </c>
      <c r="ED529" s="8">
        <v>0</v>
      </c>
      <c r="EE529" s="8">
        <v>3.9</v>
      </c>
      <c r="EF529" s="8">
        <v>0</v>
      </c>
      <c r="EG529" s="8">
        <v>1887.9</v>
      </c>
      <c r="EH529" s="8">
        <v>14.2</v>
      </c>
      <c r="EI529" s="8">
        <v>1084.9000000000001</v>
      </c>
      <c r="EJ529" s="8">
        <v>16.2</v>
      </c>
      <c r="EK529" s="8">
        <v>366.7</v>
      </c>
      <c r="EL529" s="8">
        <v>9.8000000000000007</v>
      </c>
      <c r="EM529" s="8">
        <v>460</v>
      </c>
      <c r="EO529" s="8">
        <v>459</v>
      </c>
      <c r="EQ529" s="8">
        <v>459</v>
      </c>
      <c r="ES529" s="8">
        <v>3.7</v>
      </c>
      <c r="EU529" s="8">
        <v>3.7</v>
      </c>
      <c r="EW529" s="8">
        <v>3.6</v>
      </c>
      <c r="EY529" s="8">
        <v>0.65</v>
      </c>
      <c r="FW529" s="8">
        <v>0.5</v>
      </c>
      <c r="FY529" s="8">
        <v>0</v>
      </c>
      <c r="GA529" s="8">
        <v>0</v>
      </c>
      <c r="GC529" s="8">
        <v>85</v>
      </c>
      <c r="GE529" s="8">
        <v>2255</v>
      </c>
      <c r="GT529" s="8">
        <v>96.76</v>
      </c>
      <c r="GU529" s="8">
        <v>0.03</v>
      </c>
      <c r="GV529" s="8">
        <v>55.83</v>
      </c>
      <c r="GW529" s="8">
        <v>0.05</v>
      </c>
      <c r="GX529" s="8">
        <v>57.23</v>
      </c>
      <c r="GY529" s="8">
        <v>0.01</v>
      </c>
      <c r="GZ529" s="8">
        <v>1.4</v>
      </c>
      <c r="HA529" s="8">
        <v>0.06</v>
      </c>
      <c r="HB529" s="8">
        <v>96.13</v>
      </c>
      <c r="HC529" s="8">
        <v>0.02</v>
      </c>
      <c r="HD529" s="8">
        <v>57.49</v>
      </c>
      <c r="HE529" s="8">
        <v>0.01</v>
      </c>
      <c r="HF529" s="8">
        <v>56.87</v>
      </c>
      <c r="HG529" s="8">
        <v>0.01</v>
      </c>
      <c r="HH529" s="8">
        <v>-0.62</v>
      </c>
      <c r="HI529" s="8">
        <v>0.01</v>
      </c>
      <c r="HL529" s="8">
        <v>69.2</v>
      </c>
      <c r="HM529" s="8">
        <v>0.03</v>
      </c>
      <c r="HR529" s="8">
        <v>96.19</v>
      </c>
      <c r="HS529" s="8">
        <v>0.02</v>
      </c>
      <c r="HT529" s="8">
        <v>71.430000000000007</v>
      </c>
      <c r="HU529" s="8">
        <v>0.03</v>
      </c>
      <c r="HV529" s="8">
        <v>56.9</v>
      </c>
      <c r="HW529" s="8">
        <v>0.01</v>
      </c>
      <c r="HX529" s="8">
        <v>14.53</v>
      </c>
      <c r="HY529" s="8">
        <v>0.03</v>
      </c>
      <c r="HZ529" s="8">
        <v>95.63</v>
      </c>
      <c r="IA529" s="8">
        <v>0.02</v>
      </c>
      <c r="IB529" s="8">
        <v>57.23</v>
      </c>
      <c r="IC529" s="8">
        <v>0.02</v>
      </c>
      <c r="ID529" s="8">
        <v>56.59</v>
      </c>
      <c r="IE529" s="8">
        <v>0.01</v>
      </c>
      <c r="IF529" s="8">
        <v>0.64</v>
      </c>
      <c r="IG529" s="8">
        <v>0.02</v>
      </c>
      <c r="KB529" s="8">
        <v>96.43</v>
      </c>
      <c r="KC529" s="8">
        <v>0.02</v>
      </c>
      <c r="KD529" s="8">
        <v>56.78</v>
      </c>
      <c r="KE529" s="8">
        <v>0.03</v>
      </c>
      <c r="KF529" s="8">
        <v>57.05</v>
      </c>
      <c r="KG529" s="8">
        <v>0.01</v>
      </c>
      <c r="KH529" s="8">
        <v>-0.27</v>
      </c>
      <c r="KI529" s="8">
        <v>0.03</v>
      </c>
      <c r="KJ529" s="8">
        <v>97.32</v>
      </c>
      <c r="KK529" s="8">
        <v>0.03</v>
      </c>
      <c r="KL529" s="8">
        <v>57.53</v>
      </c>
      <c r="KM529" s="8">
        <v>0.02</v>
      </c>
      <c r="KN529" s="8">
        <v>1.08</v>
      </c>
      <c r="KO529" s="8">
        <v>0.05</v>
      </c>
      <c r="KR529" s="8">
        <v>72.94</v>
      </c>
      <c r="KS529" s="8">
        <v>0.03</v>
      </c>
      <c r="KX529" s="8">
        <v>96.3</v>
      </c>
      <c r="KY529" s="8">
        <v>0.02</v>
      </c>
      <c r="KZ529" s="8">
        <v>56.97</v>
      </c>
      <c r="LA529" s="8">
        <v>0.01</v>
      </c>
      <c r="LB529" s="8">
        <v>14.09</v>
      </c>
      <c r="LC529" s="8">
        <v>0.04</v>
      </c>
      <c r="LD529" s="8">
        <v>96.42</v>
      </c>
      <c r="LE529" s="8">
        <v>0.02</v>
      </c>
      <c r="LF529" s="8">
        <v>59.01</v>
      </c>
      <c r="LG529" s="8">
        <v>0.02</v>
      </c>
      <c r="LH529" s="8">
        <v>57.03</v>
      </c>
      <c r="LI529" s="8">
        <v>0.01</v>
      </c>
      <c r="LJ529" s="8">
        <v>1.98</v>
      </c>
      <c r="LK529" s="8">
        <v>0.02</v>
      </c>
      <c r="LL529" s="8">
        <v>57.73</v>
      </c>
      <c r="LM529" s="8">
        <v>0.03</v>
      </c>
      <c r="MP529" s="8">
        <v>56.76</v>
      </c>
      <c r="MQ529" s="8">
        <v>0.03</v>
      </c>
      <c r="MR529" s="8">
        <v>58.27</v>
      </c>
      <c r="MS529" s="8">
        <v>0.04</v>
      </c>
      <c r="MT529" s="8">
        <v>57.73</v>
      </c>
      <c r="MU529" s="8">
        <v>0.03</v>
      </c>
      <c r="MV529" s="8">
        <v>59.66</v>
      </c>
      <c r="MW529" s="8">
        <v>0.05</v>
      </c>
      <c r="MX529" s="8">
        <v>74.88</v>
      </c>
      <c r="MY529" s="8">
        <v>0.05</v>
      </c>
      <c r="MZ529" s="8">
        <v>74.72</v>
      </c>
      <c r="NA529" s="8">
        <v>0.04</v>
      </c>
      <c r="NB529" s="8">
        <v>74.59</v>
      </c>
      <c r="NC529" s="8">
        <v>0.03</v>
      </c>
      <c r="ND529" s="8">
        <v>75.13</v>
      </c>
      <c r="NE529" s="8">
        <v>0.03</v>
      </c>
      <c r="NF529" s="8">
        <v>75.14</v>
      </c>
      <c r="NG529" s="8">
        <v>0.03</v>
      </c>
      <c r="NJ529" s="8">
        <v>55.19</v>
      </c>
      <c r="NK529" s="8">
        <v>0.01</v>
      </c>
      <c r="NL529" s="8">
        <v>69.78</v>
      </c>
      <c r="NM529" s="8">
        <v>0.04</v>
      </c>
      <c r="NN529" s="8">
        <v>71.45</v>
      </c>
      <c r="NO529" s="8">
        <v>0.03</v>
      </c>
      <c r="NP529" s="8">
        <v>57.69</v>
      </c>
      <c r="NQ529" s="8">
        <v>0.01</v>
      </c>
      <c r="NR529" s="8">
        <v>57.39</v>
      </c>
      <c r="NS529" s="8">
        <v>0.02</v>
      </c>
      <c r="NT529" s="8">
        <v>56.68</v>
      </c>
      <c r="NU529" s="8">
        <v>0.01</v>
      </c>
      <c r="NV529" s="8">
        <v>73.53</v>
      </c>
      <c r="NW529" s="8">
        <v>0.02</v>
      </c>
      <c r="NX529" s="8">
        <v>72.150000000000006</v>
      </c>
      <c r="NY529" s="8">
        <v>0.02</v>
      </c>
      <c r="NZ529" s="8">
        <v>61.03</v>
      </c>
      <c r="OA529" s="8">
        <v>0.02</v>
      </c>
      <c r="OB529" s="8">
        <v>69.2</v>
      </c>
      <c r="OC529" s="8">
        <v>0.03</v>
      </c>
      <c r="OD529" s="8">
        <v>72.94</v>
      </c>
      <c r="OE529" s="8">
        <v>0.03</v>
      </c>
      <c r="OF529" s="8">
        <v>55.23</v>
      </c>
      <c r="OG529" s="8">
        <v>0.04</v>
      </c>
      <c r="OH529" s="8">
        <v>56.06</v>
      </c>
      <c r="OI529" s="8">
        <v>0.01</v>
      </c>
      <c r="OJ529" s="8">
        <v>59.14</v>
      </c>
      <c r="OK529" s="8">
        <v>0.02</v>
      </c>
      <c r="OL529" s="8">
        <v>57.13</v>
      </c>
      <c r="OM529" s="8">
        <v>0.01</v>
      </c>
      <c r="ON529" s="8">
        <v>57.81</v>
      </c>
      <c r="OO529" s="8">
        <v>0.01</v>
      </c>
      <c r="OP529" s="8">
        <v>58.27</v>
      </c>
      <c r="OQ529" s="8">
        <v>0.04</v>
      </c>
      <c r="OR529" s="8">
        <v>59.66</v>
      </c>
      <c r="OS529" s="8">
        <v>0.05</v>
      </c>
      <c r="PJ529" s="8">
        <v>55.83</v>
      </c>
      <c r="PK529" s="8">
        <v>0.05</v>
      </c>
      <c r="PL529" s="8">
        <v>56.45</v>
      </c>
      <c r="PM529" s="8">
        <v>0.05</v>
      </c>
      <c r="PN529" s="8">
        <v>56.76</v>
      </c>
      <c r="PO529" s="8">
        <v>0.03</v>
      </c>
      <c r="PP529" s="8">
        <v>57.73</v>
      </c>
      <c r="PQ529" s="8">
        <v>0.03</v>
      </c>
      <c r="QH529" s="8">
        <v>71.06</v>
      </c>
      <c r="QI529" s="8">
        <v>0.05</v>
      </c>
      <c r="QV529" s="8">
        <v>57.49</v>
      </c>
      <c r="QW529" s="8">
        <v>0.01</v>
      </c>
      <c r="QX529" s="8">
        <v>56.77</v>
      </c>
      <c r="QY529" s="8">
        <v>0.12</v>
      </c>
      <c r="QZ529" s="8">
        <v>56.51</v>
      </c>
      <c r="RA529" s="8">
        <v>0.14000000000000001</v>
      </c>
      <c r="RB529" s="8">
        <v>75.37</v>
      </c>
      <c r="RC529" s="8">
        <v>0.03</v>
      </c>
      <c r="RD529" s="8">
        <v>75.12</v>
      </c>
      <c r="RE529" s="8">
        <v>0.03</v>
      </c>
      <c r="RF529" s="8">
        <v>74.91</v>
      </c>
      <c r="RG529" s="8">
        <v>0.03</v>
      </c>
      <c r="RH529" s="8">
        <v>75.709999999999994</v>
      </c>
      <c r="RI529" s="8">
        <v>0.03</v>
      </c>
      <c r="RJ529" s="8">
        <v>75.7</v>
      </c>
      <c r="RK529" s="8">
        <v>0.03</v>
      </c>
      <c r="RL529" s="8">
        <v>75.7</v>
      </c>
      <c r="RM529" s="8">
        <v>0.04</v>
      </c>
      <c r="RN529" s="8">
        <v>75.510000000000005</v>
      </c>
      <c r="RO529" s="8">
        <v>0.04</v>
      </c>
      <c r="RP529" s="8">
        <v>72.680000000000007</v>
      </c>
      <c r="RQ529" s="8">
        <v>7.0000000000000007E-2</v>
      </c>
      <c r="RR529" s="8">
        <v>73.709999999999994</v>
      </c>
      <c r="RS529" s="8">
        <v>0.04</v>
      </c>
      <c r="RT529" s="8">
        <v>73.290000000000006</v>
      </c>
      <c r="RU529" s="8">
        <v>0.04</v>
      </c>
      <c r="RV529" s="8">
        <v>71.28</v>
      </c>
      <c r="RW529" s="8">
        <v>0.1</v>
      </c>
      <c r="RX529" s="8">
        <v>72.819999999999993</v>
      </c>
      <c r="RY529" s="8">
        <v>0.05</v>
      </c>
      <c r="RZ529" s="8">
        <v>73.099999999999994</v>
      </c>
      <c r="SA529" s="8">
        <v>0.05</v>
      </c>
      <c r="SB529" s="8">
        <v>73.91</v>
      </c>
      <c r="SC529" s="8">
        <v>0.04</v>
      </c>
      <c r="SD529" s="8">
        <v>74.510000000000005</v>
      </c>
      <c r="SE529" s="8">
        <v>0.04</v>
      </c>
      <c r="SF529" s="8">
        <v>74.52</v>
      </c>
      <c r="SG529" s="8">
        <v>0.04</v>
      </c>
      <c r="SH529" s="8">
        <v>74.38</v>
      </c>
      <c r="SI529" s="8">
        <v>0.05</v>
      </c>
      <c r="SJ529" s="8">
        <v>74.540000000000006</v>
      </c>
      <c r="SK529" s="8">
        <v>0.04</v>
      </c>
      <c r="SL529" s="8">
        <v>74.400000000000006</v>
      </c>
      <c r="SM529" s="8">
        <v>0.04</v>
      </c>
      <c r="SN529" s="8">
        <v>74.75</v>
      </c>
      <c r="SO529" s="8">
        <v>0.04</v>
      </c>
      <c r="SP529" s="8">
        <v>74.58</v>
      </c>
      <c r="SQ529" s="8">
        <v>0.04</v>
      </c>
      <c r="SR529" s="8">
        <v>71.94</v>
      </c>
      <c r="SS529" s="8">
        <v>0.12</v>
      </c>
      <c r="ST529" s="8">
        <v>74.78</v>
      </c>
      <c r="SU529" s="8">
        <v>0.05</v>
      </c>
      <c r="SV529" s="8">
        <v>74.09</v>
      </c>
      <c r="SW529" s="8">
        <v>0.05</v>
      </c>
      <c r="SX529" s="8">
        <v>68.650000000000006</v>
      </c>
      <c r="SY529" s="8">
        <v>0.12</v>
      </c>
      <c r="SZ529" s="8">
        <v>68.849999999999994</v>
      </c>
      <c r="TA529" s="8">
        <v>0.12</v>
      </c>
      <c r="TD529" s="8">
        <v>75.09</v>
      </c>
      <c r="TE529" s="8">
        <v>0.04</v>
      </c>
      <c r="TF529" s="8">
        <v>75.650000000000006</v>
      </c>
      <c r="TG529" s="8">
        <v>0.04</v>
      </c>
      <c r="TH529" s="8">
        <v>75.489999999999995</v>
      </c>
      <c r="TI529" s="8">
        <v>0.04</v>
      </c>
      <c r="TJ529" s="8">
        <v>75.34</v>
      </c>
      <c r="TK529" s="8">
        <v>0.04</v>
      </c>
      <c r="TL529" s="8">
        <v>74.930000000000007</v>
      </c>
      <c r="TN529" s="8">
        <v>75.010000000000005</v>
      </c>
      <c r="TO529" s="8">
        <v>0.04</v>
      </c>
      <c r="TP529" s="8">
        <v>70.3</v>
      </c>
      <c r="TQ529" s="8">
        <v>0.08</v>
      </c>
      <c r="TR529" s="8">
        <v>71.209999999999994</v>
      </c>
      <c r="TS529" s="8">
        <v>7.0000000000000007E-2</v>
      </c>
      <c r="TT529" s="8">
        <v>72.209999999999994</v>
      </c>
      <c r="TU529" s="8">
        <v>7.0000000000000007E-2</v>
      </c>
      <c r="TV529" s="8">
        <v>74.180000000000007</v>
      </c>
      <c r="TW529" s="8">
        <v>0.04</v>
      </c>
      <c r="TX529" s="8">
        <v>74.78</v>
      </c>
      <c r="TY529" s="8">
        <v>0.04</v>
      </c>
      <c r="WJ529" s="7" t="s">
        <v>3405</v>
      </c>
      <c r="WK529" s="8">
        <v>75.037999999999997</v>
      </c>
      <c r="WL529" s="8">
        <v>2.3E-2</v>
      </c>
      <c r="WM529" s="8">
        <v>62.006</v>
      </c>
      <c r="WN529" s="8">
        <v>2.1000000000000001E-2</v>
      </c>
      <c r="WO529" s="8">
        <v>74.811000000000007</v>
      </c>
      <c r="WP529" s="8">
        <v>0.02</v>
      </c>
      <c r="WQ529" s="8">
        <v>61.643999999999998</v>
      </c>
      <c r="WR529" s="8">
        <v>1.6E-2</v>
      </c>
      <c r="WS529" s="8">
        <v>55.002000000000002</v>
      </c>
      <c r="WT529" s="8">
        <v>1.0999999999999999E-2</v>
      </c>
      <c r="WU529" s="8">
        <v>51.003</v>
      </c>
      <c r="WV529" s="8">
        <v>1.7000000000000001E-2</v>
      </c>
      <c r="WW529" s="8">
        <v>3468.1</v>
      </c>
      <c r="WX529" s="8">
        <v>2.6</v>
      </c>
      <c r="WY529" s="8">
        <v>3332.3</v>
      </c>
      <c r="WZ529" s="8">
        <v>2.5</v>
      </c>
      <c r="XA529" s="8">
        <v>0.84499999999999997</v>
      </c>
      <c r="XB529" s="8">
        <v>4.0000000000000001E-3</v>
      </c>
      <c r="XC529" s="8">
        <v>-0.38</v>
      </c>
      <c r="XD529" s="8">
        <v>2E-3</v>
      </c>
      <c r="XE529" s="8">
        <v>0.26500000000000001</v>
      </c>
      <c r="XF529" s="8">
        <v>5.0000000000000001E-3</v>
      </c>
      <c r="XG529" s="8">
        <v>2.4180999999999999</v>
      </c>
      <c r="XH529" s="8">
        <v>3.5999999999999999E-3</v>
      </c>
      <c r="XI529" s="8">
        <v>29.452999999999999</v>
      </c>
      <c r="XJ529" s="8">
        <v>0</v>
      </c>
      <c r="XK529" s="8">
        <v>2255</v>
      </c>
      <c r="XL529" s="8">
        <v>10</v>
      </c>
      <c r="XM529" s="8">
        <v>2170</v>
      </c>
      <c r="XO529" s="11">
        <v>0</v>
      </c>
      <c r="XP529" s="2">
        <v>0</v>
      </c>
      <c r="XQ529" s="4">
        <v>13.03</v>
      </c>
      <c r="XR529" s="4">
        <v>0.38</v>
      </c>
      <c r="XS529" s="45">
        <f t="shared" si="386"/>
        <v>1.7018901176386683</v>
      </c>
      <c r="XT529" s="9">
        <f t="shared" si="405"/>
        <v>15363.676358627192</v>
      </c>
      <c r="XU529" s="46">
        <f t="shared" si="406"/>
        <v>330.80030724409454</v>
      </c>
      <c r="XV529" s="9">
        <f t="shared" si="404"/>
        <v>0</v>
      </c>
      <c r="XW529" s="9">
        <f t="shared" si="407"/>
        <v>0</v>
      </c>
      <c r="XX529" s="9">
        <f t="shared" si="408"/>
        <v>15363.676358627192</v>
      </c>
      <c r="XY529" s="15">
        <f t="shared" si="409"/>
        <v>8.7756038630673553E-3</v>
      </c>
      <c r="XZ529" s="9">
        <f t="shared" si="410"/>
        <v>27.612411369342983</v>
      </c>
      <c r="YA529" s="9">
        <f t="shared" si="411"/>
        <v>73.109109882361338</v>
      </c>
      <c r="YB529" s="10">
        <v>13.02956114875497</v>
      </c>
      <c r="YC529" s="10">
        <v>13.54402391346607</v>
      </c>
      <c r="YD529" s="3">
        <v>6.9824671005759373E-3</v>
      </c>
      <c r="YE529" s="9">
        <v>20.779395640737921</v>
      </c>
      <c r="YF529" s="15">
        <v>8.7756038630673553E-3</v>
      </c>
      <c r="YG529" s="9">
        <v>27.612411369342983</v>
      </c>
      <c r="YH529" s="15">
        <v>8.5914252630245602E-3</v>
      </c>
      <c r="YI529" s="9">
        <v>27.355515707285406</v>
      </c>
      <c r="YJ529" s="9">
        <f t="shared" si="412"/>
        <v>75.037999999999997</v>
      </c>
      <c r="YK529" s="9">
        <f t="shared" si="413"/>
        <v>62.006009289454006</v>
      </c>
      <c r="YL529" s="9">
        <f t="shared" si="414"/>
        <v>26.940570061234425</v>
      </c>
      <c r="YM529" s="9"/>
      <c r="YN529" s="9"/>
      <c r="YO529" s="9"/>
      <c r="YP529" s="14"/>
      <c r="YQ529" s="9"/>
      <c r="YR529" s="9"/>
      <c r="YS529" s="10"/>
      <c r="YT529" s="15"/>
      <c r="YU529" s="16"/>
      <c r="YV529" s="16"/>
      <c r="YW529" s="47"/>
      <c r="YX529" s="5"/>
      <c r="YY529" s="5"/>
      <c r="YZ529" s="5"/>
      <c r="ZA529" s="5"/>
      <c r="ZB529" s="5"/>
      <c r="ZC529" s="6"/>
    </row>
    <row r="530" spans="1:679" s="8" customFormat="1" x14ac:dyDescent="0.25">
      <c r="A530" s="8">
        <v>2</v>
      </c>
      <c r="B530" s="8" t="s">
        <v>647</v>
      </c>
      <c r="C530" s="8" t="s">
        <v>648</v>
      </c>
      <c r="D530" s="8" t="s">
        <v>647</v>
      </c>
      <c r="E530" s="8" t="s">
        <v>3327</v>
      </c>
      <c r="F530" s="8" t="s">
        <v>3323</v>
      </c>
      <c r="G530" s="8" t="s">
        <v>3323</v>
      </c>
      <c r="H530" s="8" t="s">
        <v>3309</v>
      </c>
      <c r="I530" s="8" t="s">
        <v>3310</v>
      </c>
      <c r="J530" s="8" t="s">
        <v>3310</v>
      </c>
      <c r="K530" s="8">
        <v>939</v>
      </c>
      <c r="L530" s="8">
        <v>5.75</v>
      </c>
      <c r="N530" s="7">
        <v>0</v>
      </c>
      <c r="O530" s="7">
        <v>0</v>
      </c>
      <c r="P530" s="8" t="s">
        <v>3370</v>
      </c>
      <c r="Q530" s="8" t="s">
        <v>649</v>
      </c>
      <c r="R530" s="8" t="s">
        <v>650</v>
      </c>
      <c r="S530" s="8" t="s">
        <v>119</v>
      </c>
      <c r="T530" s="8" t="s">
        <v>120</v>
      </c>
      <c r="U530" s="8" t="s">
        <v>121</v>
      </c>
      <c r="V530" s="8" t="s">
        <v>3378</v>
      </c>
      <c r="W530" s="8" t="s">
        <v>3382</v>
      </c>
      <c r="X530" s="8" t="s">
        <v>3388</v>
      </c>
      <c r="Y530" s="8" t="s">
        <v>3388</v>
      </c>
      <c r="Z530" s="8" t="s">
        <v>122</v>
      </c>
      <c r="AA530" s="8" t="s">
        <v>123</v>
      </c>
      <c r="AB530" s="8" t="s">
        <v>124</v>
      </c>
      <c r="AC530" s="8" t="s">
        <v>243</v>
      </c>
      <c r="AD530" s="8" t="s">
        <v>126</v>
      </c>
      <c r="AE530" s="8" t="s">
        <v>3393</v>
      </c>
      <c r="AF530" s="8" t="s">
        <v>127</v>
      </c>
      <c r="AG530" s="8">
        <v>75</v>
      </c>
      <c r="AH530" s="8">
        <v>62</v>
      </c>
      <c r="AI530" s="8">
        <v>55</v>
      </c>
      <c r="AJ530" s="8">
        <v>51</v>
      </c>
      <c r="AK530" s="8">
        <v>6.4</v>
      </c>
      <c r="AL530" s="8">
        <v>6.2</v>
      </c>
      <c r="AM530" s="8">
        <v>6.4</v>
      </c>
      <c r="AN530" s="8">
        <v>6.2</v>
      </c>
      <c r="AO530" s="8">
        <v>460.7</v>
      </c>
      <c r="AP530" s="8">
        <v>1.4</v>
      </c>
      <c r="AQ530" s="8">
        <v>3.7</v>
      </c>
      <c r="AR530" s="8">
        <v>0</v>
      </c>
      <c r="AS530" s="8">
        <v>8238</v>
      </c>
      <c r="AT530" s="8">
        <v>14</v>
      </c>
      <c r="AU530" s="8">
        <v>8597</v>
      </c>
      <c r="AV530" s="8">
        <v>64</v>
      </c>
      <c r="AW530" s="8">
        <v>5609</v>
      </c>
      <c r="AX530" s="8">
        <v>93</v>
      </c>
      <c r="AY530" s="8">
        <v>13852</v>
      </c>
      <c r="AZ530" s="8">
        <v>91</v>
      </c>
      <c r="BA530" s="8">
        <v>7.8838929990000004</v>
      </c>
      <c r="BB530" s="8">
        <v>949</v>
      </c>
      <c r="BC530" s="8">
        <v>1660</v>
      </c>
      <c r="CO530" s="8" t="s">
        <v>651</v>
      </c>
      <c r="CP530" s="8" t="s">
        <v>652</v>
      </c>
      <c r="CQ530" s="8">
        <v>74.968000000000004</v>
      </c>
      <c r="CR530" s="8">
        <v>6.0000000000000001E-3</v>
      </c>
      <c r="CS530" s="8">
        <v>61.997999999999998</v>
      </c>
      <c r="CT530" s="8">
        <v>2.3E-2</v>
      </c>
      <c r="CU530" s="8">
        <v>54.976999999999997</v>
      </c>
      <c r="CV530" s="8">
        <v>0.01</v>
      </c>
      <c r="CW530" s="8">
        <v>51.006</v>
      </c>
      <c r="CX530" s="8">
        <v>1.7000000000000001E-2</v>
      </c>
      <c r="CY530" s="8">
        <v>74.88</v>
      </c>
      <c r="CZ530" s="8">
        <v>0.05</v>
      </c>
      <c r="DA530" s="8">
        <v>72.31</v>
      </c>
      <c r="DB530" s="8">
        <v>0.04</v>
      </c>
      <c r="DC530" s="8">
        <v>72.92</v>
      </c>
      <c r="DD530" s="8">
        <v>0.01</v>
      </c>
      <c r="DE530" s="8">
        <v>0.217</v>
      </c>
      <c r="DF530" s="8">
        <v>4.0000000000000001E-3</v>
      </c>
      <c r="DG530" s="8">
        <v>1.2906</v>
      </c>
      <c r="DH530" s="8">
        <v>2.5999999999999999E-3</v>
      </c>
      <c r="DI530" s="8">
        <v>8238</v>
      </c>
      <c r="DJ530" s="8">
        <v>14</v>
      </c>
      <c r="DK530" s="8">
        <v>5609</v>
      </c>
      <c r="DL530" s="8">
        <v>93</v>
      </c>
      <c r="DM530" s="8">
        <v>7.883</v>
      </c>
      <c r="DN530" s="8">
        <v>0.08</v>
      </c>
      <c r="DU530" s="8">
        <v>460.7</v>
      </c>
      <c r="DV530" s="8">
        <v>2.4</v>
      </c>
      <c r="DW530" s="8">
        <v>460.3</v>
      </c>
      <c r="DX530" s="8">
        <v>2.4</v>
      </c>
      <c r="DY530" s="8">
        <v>459.4</v>
      </c>
      <c r="DZ530" s="8">
        <v>2.2999999999999998</v>
      </c>
      <c r="EA530" s="8">
        <v>3.7</v>
      </c>
      <c r="EB530" s="8">
        <v>0</v>
      </c>
      <c r="EC530" s="8">
        <v>3.3</v>
      </c>
      <c r="ED530" s="8">
        <v>0</v>
      </c>
      <c r="EE530" s="8">
        <v>3.4</v>
      </c>
      <c r="EF530" s="8">
        <v>0</v>
      </c>
      <c r="EG530" s="8">
        <v>1616.5</v>
      </c>
      <c r="EH530" s="8">
        <v>20.7</v>
      </c>
      <c r="EI530" s="8">
        <v>1097.5999999999999</v>
      </c>
      <c r="EJ530" s="8">
        <v>22.7</v>
      </c>
      <c r="EK530" s="8">
        <v>140.80000000000001</v>
      </c>
      <c r="EL530" s="8">
        <v>16.600000000000001</v>
      </c>
      <c r="EM530" s="8">
        <v>460</v>
      </c>
      <c r="EO530" s="8">
        <v>459</v>
      </c>
      <c r="EQ530" s="8">
        <v>459</v>
      </c>
      <c r="ES530" s="8">
        <v>3.2</v>
      </c>
      <c r="EU530" s="8">
        <v>3.2</v>
      </c>
      <c r="EW530" s="8">
        <v>3.2</v>
      </c>
      <c r="EY530" s="8">
        <v>0.57999999999999996</v>
      </c>
      <c r="FW530" s="8">
        <v>0.5</v>
      </c>
      <c r="FY530" s="8">
        <v>0</v>
      </c>
      <c r="GA530" s="8">
        <v>0</v>
      </c>
      <c r="GC530" s="8">
        <v>85</v>
      </c>
      <c r="GE530" s="8">
        <v>1745</v>
      </c>
      <c r="GT530" s="8">
        <v>102.06</v>
      </c>
      <c r="GU530" s="8">
        <v>7.0000000000000007E-2</v>
      </c>
      <c r="GV530" s="8">
        <v>58.68</v>
      </c>
      <c r="GW530" s="8">
        <v>0.04</v>
      </c>
      <c r="GX530" s="8">
        <v>60.09</v>
      </c>
      <c r="GY530" s="8">
        <v>0.03</v>
      </c>
      <c r="GZ530" s="8">
        <v>1.43</v>
      </c>
      <c r="HA530" s="8">
        <v>0.05</v>
      </c>
      <c r="HB530" s="8">
        <v>100.63</v>
      </c>
      <c r="HC530" s="8">
        <v>0.1</v>
      </c>
      <c r="HD530" s="8">
        <v>59.52</v>
      </c>
      <c r="HE530" s="8">
        <v>0.03</v>
      </c>
      <c r="HF530" s="8">
        <v>59.32</v>
      </c>
      <c r="HG530" s="8">
        <v>0.05</v>
      </c>
      <c r="HH530" s="8">
        <v>-0.19</v>
      </c>
      <c r="HI530" s="8">
        <v>0.03</v>
      </c>
      <c r="HL530" s="8">
        <v>73.41</v>
      </c>
      <c r="HM530" s="8">
        <v>0.02</v>
      </c>
      <c r="HR530" s="8">
        <v>100.99</v>
      </c>
      <c r="HS530" s="8">
        <v>0.1</v>
      </c>
      <c r="HT530" s="8">
        <v>71.47</v>
      </c>
      <c r="HU530" s="8">
        <v>0.02</v>
      </c>
      <c r="HV530" s="8">
        <v>59.52</v>
      </c>
      <c r="HW530" s="8">
        <v>0.05</v>
      </c>
      <c r="HX530" s="8">
        <v>11.94</v>
      </c>
      <c r="HY530" s="8">
        <v>0.04</v>
      </c>
      <c r="HZ530" s="8">
        <v>100.13</v>
      </c>
      <c r="IA530" s="8">
        <v>0.09</v>
      </c>
      <c r="IB530" s="8">
        <v>58.9</v>
      </c>
      <c r="IC530" s="8">
        <v>0.05</v>
      </c>
      <c r="ID530" s="8">
        <v>59.06</v>
      </c>
      <c r="IE530" s="8">
        <v>0.05</v>
      </c>
      <c r="IF530" s="8">
        <v>-0.16</v>
      </c>
      <c r="IG530" s="8">
        <v>0.02</v>
      </c>
      <c r="KB530" s="8">
        <v>102.18</v>
      </c>
      <c r="KC530" s="8">
        <v>0.08</v>
      </c>
      <c r="KD530" s="8">
        <v>59.65</v>
      </c>
      <c r="KE530" s="8">
        <v>0.05</v>
      </c>
      <c r="KF530" s="8">
        <v>60.16</v>
      </c>
      <c r="KG530" s="8">
        <v>0.04</v>
      </c>
      <c r="KH530" s="8">
        <v>-0.52</v>
      </c>
      <c r="KI530" s="8">
        <v>0.02</v>
      </c>
      <c r="KJ530" s="8">
        <v>102.47</v>
      </c>
      <c r="KK530" s="8">
        <v>0.09</v>
      </c>
      <c r="KL530" s="8">
        <v>60.32</v>
      </c>
      <c r="KM530" s="8">
        <v>0.05</v>
      </c>
      <c r="KN530" s="8">
        <v>0.65</v>
      </c>
      <c r="KO530" s="8">
        <v>0.04</v>
      </c>
      <c r="KR530" s="8">
        <v>72.58</v>
      </c>
      <c r="KS530" s="8">
        <v>0.01</v>
      </c>
      <c r="KX530" s="8">
        <v>102.13</v>
      </c>
      <c r="KY530" s="8">
        <v>7.0000000000000007E-2</v>
      </c>
      <c r="KZ530" s="8">
        <v>60.14</v>
      </c>
      <c r="LA530" s="8">
        <v>0.04</v>
      </c>
      <c r="LB530" s="8">
        <v>11.21</v>
      </c>
      <c r="LC530" s="8">
        <v>7.0000000000000007E-2</v>
      </c>
      <c r="LD530" s="8">
        <v>101.69</v>
      </c>
      <c r="LE530" s="8">
        <v>0.08</v>
      </c>
      <c r="LF530" s="8">
        <v>60.78</v>
      </c>
      <c r="LG530" s="8">
        <v>0.03</v>
      </c>
      <c r="LH530" s="8">
        <v>59.9</v>
      </c>
      <c r="LI530" s="8">
        <v>0.04</v>
      </c>
      <c r="LJ530" s="8">
        <v>0.87</v>
      </c>
      <c r="LK530" s="8">
        <v>0.03</v>
      </c>
      <c r="LL530" s="8">
        <v>59.48</v>
      </c>
      <c r="LM530" s="8">
        <v>0.03</v>
      </c>
      <c r="MP530" s="8">
        <v>59.45</v>
      </c>
      <c r="MQ530" s="8">
        <v>0.04</v>
      </c>
      <c r="MR530" s="8">
        <v>59.48</v>
      </c>
      <c r="MS530" s="8">
        <v>0.03</v>
      </c>
      <c r="MT530" s="8">
        <v>59.64</v>
      </c>
      <c r="MU530" s="8">
        <v>0.04</v>
      </c>
      <c r="MV530" s="8">
        <v>59.83</v>
      </c>
      <c r="MW530" s="8">
        <v>0.05</v>
      </c>
      <c r="MX530" s="8">
        <v>72.27</v>
      </c>
      <c r="MY530" s="8">
        <v>0.05</v>
      </c>
      <c r="MZ530" s="8">
        <v>72.42</v>
      </c>
      <c r="NA530" s="8">
        <v>0.04</v>
      </c>
      <c r="ND530" s="8">
        <v>72.59</v>
      </c>
      <c r="NE530" s="8">
        <v>0.02</v>
      </c>
      <c r="NF530" s="8">
        <v>72.94</v>
      </c>
      <c r="NG530" s="8">
        <v>0.02</v>
      </c>
      <c r="NH530" s="8">
        <v>72.790000000000006</v>
      </c>
      <c r="NI530" s="8">
        <v>0.02</v>
      </c>
      <c r="NJ530" s="8">
        <v>58.58</v>
      </c>
      <c r="NK530" s="8">
        <v>0.03</v>
      </c>
      <c r="NL530" s="8">
        <v>73.64</v>
      </c>
      <c r="NM530" s="8">
        <v>0.04</v>
      </c>
      <c r="NN530" s="8">
        <v>71.81</v>
      </c>
      <c r="NO530" s="8">
        <v>0.03</v>
      </c>
      <c r="NP530" s="8">
        <v>59.05</v>
      </c>
      <c r="NQ530" s="8">
        <v>0.05</v>
      </c>
      <c r="NR530" s="8">
        <v>60.08</v>
      </c>
      <c r="NS530" s="8">
        <v>0.04</v>
      </c>
      <c r="NT530" s="8">
        <v>59.92</v>
      </c>
      <c r="NU530" s="8">
        <v>0.05</v>
      </c>
      <c r="NV530" s="8">
        <v>73.28</v>
      </c>
      <c r="NW530" s="8">
        <v>0.02</v>
      </c>
      <c r="NX530" s="8">
        <v>72.28</v>
      </c>
      <c r="NY530" s="8">
        <v>0.02</v>
      </c>
      <c r="NZ530" s="8">
        <v>60.44</v>
      </c>
      <c r="OA530" s="8">
        <v>0.05</v>
      </c>
      <c r="OB530" s="8">
        <v>73.41</v>
      </c>
      <c r="OC530" s="8">
        <v>0.02</v>
      </c>
      <c r="OD530" s="8">
        <v>72.58</v>
      </c>
      <c r="OE530" s="8">
        <v>0.01</v>
      </c>
      <c r="OF530" s="8">
        <v>55.45</v>
      </c>
      <c r="OG530" s="8">
        <v>0.02</v>
      </c>
      <c r="OH530" s="8">
        <v>59.91</v>
      </c>
      <c r="OI530" s="8">
        <v>0.03</v>
      </c>
      <c r="OJ530" s="8">
        <v>59.3</v>
      </c>
      <c r="OK530" s="8">
        <v>0.03</v>
      </c>
      <c r="OL530" s="8">
        <v>60.44</v>
      </c>
      <c r="OM530" s="8">
        <v>0.05</v>
      </c>
      <c r="ON530" s="8">
        <v>61.14</v>
      </c>
      <c r="OO530" s="8">
        <v>0.05</v>
      </c>
      <c r="OP530" s="8">
        <v>59.64</v>
      </c>
      <c r="OQ530" s="8">
        <v>0.04</v>
      </c>
      <c r="OR530" s="8">
        <v>59.83</v>
      </c>
      <c r="OS530" s="8">
        <v>0.05</v>
      </c>
      <c r="PF530" s="8">
        <v>58.68</v>
      </c>
      <c r="PG530" s="8">
        <v>0.04</v>
      </c>
      <c r="PH530" s="8">
        <v>72.790000000000006</v>
      </c>
      <c r="PI530" s="8">
        <v>0.02</v>
      </c>
      <c r="PL530" s="8">
        <v>59.68</v>
      </c>
      <c r="PM530" s="8">
        <v>0.04</v>
      </c>
      <c r="PN530" s="8">
        <v>59.45</v>
      </c>
      <c r="PO530" s="8">
        <v>0.04</v>
      </c>
      <c r="PP530" s="8">
        <v>59.48</v>
      </c>
      <c r="PQ530" s="8">
        <v>0.03</v>
      </c>
      <c r="QH530" s="8">
        <v>71.349999999999994</v>
      </c>
      <c r="QI530" s="8">
        <v>0.04</v>
      </c>
      <c r="QV530" s="8">
        <v>59.43</v>
      </c>
      <c r="QW530" s="8">
        <v>0.03</v>
      </c>
      <c r="QX530" s="8">
        <v>60.15</v>
      </c>
      <c r="QY530" s="8">
        <v>0.21</v>
      </c>
      <c r="QZ530" s="8">
        <v>56.13</v>
      </c>
      <c r="RA530" s="8">
        <v>0.12</v>
      </c>
      <c r="RB530" s="8">
        <v>75.42</v>
      </c>
      <c r="RC530" s="8">
        <v>0.02</v>
      </c>
      <c r="RD530" s="8">
        <v>75.34</v>
      </c>
      <c r="RE530" s="8">
        <v>0.01</v>
      </c>
      <c r="RF530" s="8">
        <v>75.02</v>
      </c>
      <c r="RG530" s="8">
        <v>0.01</v>
      </c>
      <c r="RH530" s="8">
        <v>75.739999999999995</v>
      </c>
      <c r="RI530" s="8">
        <v>0.01</v>
      </c>
      <c r="RJ530" s="8">
        <v>75.73</v>
      </c>
      <c r="RK530" s="8">
        <v>0.02</v>
      </c>
      <c r="RL530" s="8">
        <v>75.7</v>
      </c>
      <c r="RM530" s="8">
        <v>0.01</v>
      </c>
      <c r="RN530" s="8">
        <v>75.52</v>
      </c>
      <c r="RO530" s="8">
        <v>0.01</v>
      </c>
      <c r="RP530" s="8">
        <v>64.31</v>
      </c>
      <c r="RQ530" s="8">
        <v>0.12</v>
      </c>
      <c r="RR530" s="8">
        <v>62.9</v>
      </c>
      <c r="RS530" s="8">
        <v>0.2</v>
      </c>
      <c r="RT530" s="8">
        <v>65.92</v>
      </c>
      <c r="RU530" s="8">
        <v>0.28000000000000003</v>
      </c>
      <c r="RV530" s="8">
        <v>74.3</v>
      </c>
      <c r="RW530" s="8">
        <v>0.06</v>
      </c>
      <c r="RX530" s="8">
        <v>64.349999999999994</v>
      </c>
      <c r="RY530" s="8">
        <v>0.15</v>
      </c>
      <c r="RZ530" s="8">
        <v>69.489999999999995</v>
      </c>
      <c r="SA530" s="8">
        <v>0.12</v>
      </c>
      <c r="SB530" s="8">
        <v>70.849999999999994</v>
      </c>
      <c r="SC530" s="8">
        <v>0.28999999999999998</v>
      </c>
      <c r="SD530" s="8">
        <v>71.099999999999994</v>
      </c>
      <c r="SE530" s="8">
        <v>0.05</v>
      </c>
      <c r="SF530" s="8">
        <v>68.25</v>
      </c>
      <c r="SG530" s="8">
        <v>0.2</v>
      </c>
      <c r="SH530" s="8">
        <v>70.7</v>
      </c>
      <c r="SI530" s="8">
        <v>7.0000000000000007E-2</v>
      </c>
      <c r="SJ530" s="8">
        <v>73.11</v>
      </c>
      <c r="SK530" s="8">
        <v>0.13</v>
      </c>
      <c r="SL530" s="8">
        <v>74.819999999999993</v>
      </c>
      <c r="SM530" s="8">
        <v>0.02</v>
      </c>
      <c r="SN530" s="8">
        <v>73.98</v>
      </c>
      <c r="SO530" s="8">
        <v>0.06</v>
      </c>
      <c r="SP530" s="8">
        <v>71.739999999999995</v>
      </c>
      <c r="SQ530" s="8">
        <v>0.05</v>
      </c>
      <c r="SR530" s="8">
        <v>72.31</v>
      </c>
      <c r="SS530" s="8">
        <v>7.0000000000000007E-2</v>
      </c>
      <c r="ST530" s="8">
        <v>74.900000000000006</v>
      </c>
      <c r="SU530" s="8">
        <v>0.02</v>
      </c>
      <c r="SV530" s="8">
        <v>74.650000000000006</v>
      </c>
      <c r="SW530" s="8">
        <v>0.02</v>
      </c>
      <c r="SX530" s="8">
        <v>73.66</v>
      </c>
      <c r="SY530" s="8">
        <v>0.05</v>
      </c>
      <c r="SZ530" s="8">
        <v>73.14</v>
      </c>
      <c r="TA530" s="8">
        <v>0.04</v>
      </c>
      <c r="TD530" s="8">
        <v>75.12</v>
      </c>
      <c r="TE530" s="8">
        <v>0.01</v>
      </c>
      <c r="TF530" s="8">
        <v>75.77</v>
      </c>
      <c r="TG530" s="8">
        <v>0.02</v>
      </c>
      <c r="TH530" s="8">
        <v>75.55</v>
      </c>
      <c r="TI530" s="8">
        <v>0.02</v>
      </c>
      <c r="TJ530" s="8">
        <v>75.39</v>
      </c>
      <c r="TK530" s="8">
        <v>0.02</v>
      </c>
      <c r="TL530" s="8">
        <v>75.260000000000005</v>
      </c>
      <c r="TN530" s="8">
        <v>75.09</v>
      </c>
      <c r="TO530" s="8">
        <v>0.01</v>
      </c>
      <c r="TR530" s="8">
        <v>66.78</v>
      </c>
      <c r="TS530" s="8">
        <v>0.09</v>
      </c>
      <c r="TT530" s="8">
        <v>66.63</v>
      </c>
      <c r="TU530" s="8">
        <v>0.1</v>
      </c>
      <c r="TV530" s="8">
        <v>74.900000000000006</v>
      </c>
      <c r="TW530" s="8">
        <v>0.02</v>
      </c>
      <c r="TX530" s="8">
        <v>74.86</v>
      </c>
      <c r="TY530" s="8">
        <v>0.02</v>
      </c>
      <c r="WJ530" s="7" t="s">
        <v>3405</v>
      </c>
      <c r="WK530" s="8">
        <v>74.968000000000004</v>
      </c>
      <c r="WL530" s="8">
        <v>6.0000000000000001E-3</v>
      </c>
      <c r="WM530" s="8">
        <v>61.997999999999998</v>
      </c>
      <c r="WN530" s="8">
        <v>2.3E-2</v>
      </c>
      <c r="WO530" s="8">
        <v>72.506</v>
      </c>
      <c r="WP530" s="8">
        <v>4.0000000000000001E-3</v>
      </c>
      <c r="WQ530" s="8">
        <v>60.551000000000002</v>
      </c>
      <c r="WR530" s="8">
        <v>1.6E-2</v>
      </c>
      <c r="WS530" s="8">
        <v>54.976999999999997</v>
      </c>
      <c r="WT530" s="8">
        <v>0.01</v>
      </c>
      <c r="WU530" s="8">
        <v>51.006</v>
      </c>
      <c r="WV530" s="8">
        <v>1.7000000000000001E-2</v>
      </c>
      <c r="WW530" s="8">
        <v>3068.6</v>
      </c>
      <c r="WX530" s="8">
        <v>3.2</v>
      </c>
      <c r="WY530" s="8">
        <v>2959.5</v>
      </c>
      <c r="WZ530" s="8">
        <v>3.1</v>
      </c>
      <c r="XA530" s="8">
        <v>0.61099999999999999</v>
      </c>
      <c r="XB530" s="8">
        <v>3.0000000000000001E-3</v>
      </c>
      <c r="XC530" s="8">
        <v>-0.19900000000000001</v>
      </c>
      <c r="XD530" s="8">
        <v>2E-3</v>
      </c>
      <c r="XE530" s="8">
        <v>0.217</v>
      </c>
      <c r="XF530" s="8">
        <v>4.0000000000000001E-3</v>
      </c>
      <c r="XG530" s="8">
        <v>1.2906</v>
      </c>
      <c r="XH530" s="8">
        <v>2.5999999999999999E-3</v>
      </c>
      <c r="XI530" s="8">
        <v>29.452000000000002</v>
      </c>
      <c r="XJ530" s="8">
        <v>1E-3</v>
      </c>
      <c r="XK530" s="8">
        <v>1757</v>
      </c>
      <c r="XL530" s="8">
        <v>14</v>
      </c>
      <c r="XM530" s="8">
        <v>1660</v>
      </c>
      <c r="XO530" s="1">
        <v>4.7621429643339652E-2</v>
      </c>
      <c r="XP530" s="2">
        <v>140.9356210294637</v>
      </c>
      <c r="XQ530" s="4">
        <v>13.029</v>
      </c>
      <c r="XR530" s="4">
        <v>0.19900000000000001</v>
      </c>
      <c r="XS530" s="45">
        <f t="shared" si="386"/>
        <v>1.5072078042133776</v>
      </c>
      <c r="XT530" s="9">
        <f t="shared" si="405"/>
        <v>13654.095248876891</v>
      </c>
      <c r="XU530" s="46">
        <f t="shared" si="406"/>
        <v>212.43430818897639</v>
      </c>
      <c r="XV530" s="9">
        <f t="shared" si="404"/>
        <v>140.93554708515671</v>
      </c>
      <c r="XW530" s="9">
        <f t="shared" si="407"/>
        <v>649.02461420128714</v>
      </c>
      <c r="XX530" s="9">
        <f t="shared" si="408"/>
        <v>13005.070634675603</v>
      </c>
      <c r="XY530" s="15">
        <f t="shared" si="409"/>
        <v>8.7014531612563863E-3</v>
      </c>
      <c r="XZ530" s="9">
        <f t="shared" si="410"/>
        <v>27.28319015610391</v>
      </c>
      <c r="YA530" s="9">
        <f t="shared" si="411"/>
        <v>70.998792195786621</v>
      </c>
      <c r="YB530" s="10">
        <v>13.028986328223963</v>
      </c>
      <c r="YC530" s="10">
        <v>13.484306110662612</v>
      </c>
      <c r="YD530" s="3">
        <v>6.9899366491190376E-3</v>
      </c>
      <c r="YE530" s="9">
        <v>20.781425656453724</v>
      </c>
      <c r="YF530" s="15">
        <v>8.7868672566652414E-3</v>
      </c>
      <c r="YG530" s="9">
        <v>27.607663995158791</v>
      </c>
      <c r="YH530" s="15">
        <v>8.4282804026728619E-3</v>
      </c>
      <c r="YI530" s="9">
        <v>26.615174306336939</v>
      </c>
      <c r="YJ530" s="9">
        <f t="shared" si="412"/>
        <v>74.020722281440854</v>
      </c>
      <c r="YK530" s="9">
        <f t="shared" si="413"/>
        <v>61.526802606754707</v>
      </c>
      <c r="YL530" s="9">
        <f t="shared" si="414"/>
        <v>26.247804225846167</v>
      </c>
      <c r="YM530" s="9"/>
      <c r="YN530" s="9"/>
      <c r="YO530" s="9"/>
      <c r="YP530" s="14"/>
      <c r="YQ530" s="9"/>
      <c r="YR530" s="9"/>
      <c r="YS530" s="10"/>
      <c r="YT530" s="15"/>
      <c r="YU530" s="16"/>
      <c r="YV530" s="16"/>
      <c r="YW530" s="47"/>
      <c r="YX530" s="5"/>
      <c r="YY530" s="5"/>
      <c r="YZ530" s="5"/>
      <c r="ZA530" s="5"/>
      <c r="ZB530" s="5"/>
      <c r="ZC530" s="6"/>
    </row>
    <row r="531" spans="1:679" s="8" customFormat="1" x14ac:dyDescent="0.25">
      <c r="A531" s="8">
        <v>2</v>
      </c>
      <c r="B531" s="8" t="s">
        <v>653</v>
      </c>
      <c r="C531" s="8" t="s">
        <v>654</v>
      </c>
      <c r="D531" s="8" t="s">
        <v>653</v>
      </c>
      <c r="E531" s="8" t="s">
        <v>3328</v>
      </c>
      <c r="F531" s="8" t="s">
        <v>3323</v>
      </c>
      <c r="G531" s="8" t="s">
        <v>3323</v>
      </c>
      <c r="H531" s="8" t="s">
        <v>3309</v>
      </c>
      <c r="I531" s="8" t="s">
        <v>3310</v>
      </c>
      <c r="J531" s="8" t="s">
        <v>3310</v>
      </c>
      <c r="K531" s="8">
        <v>939</v>
      </c>
      <c r="L531" s="8">
        <v>5.75</v>
      </c>
      <c r="N531" s="7">
        <v>0</v>
      </c>
      <c r="O531" s="7">
        <v>0</v>
      </c>
      <c r="P531" s="8" t="s">
        <v>3370</v>
      </c>
      <c r="Q531" s="8" t="s">
        <v>649</v>
      </c>
      <c r="R531" s="8" t="s">
        <v>655</v>
      </c>
      <c r="S531" s="8" t="s">
        <v>119</v>
      </c>
      <c r="T531" s="8" t="s">
        <v>120</v>
      </c>
      <c r="U531" s="8" t="s">
        <v>121</v>
      </c>
      <c r="V531" s="8" t="s">
        <v>3378</v>
      </c>
      <c r="W531" s="8" t="s">
        <v>3382</v>
      </c>
      <c r="X531" s="8" t="s">
        <v>3388</v>
      </c>
      <c r="Y531" s="8" t="s">
        <v>3388</v>
      </c>
      <c r="Z531" s="8" t="s">
        <v>122</v>
      </c>
      <c r="AA531" s="8" t="s">
        <v>123</v>
      </c>
      <c r="AB531" s="8" t="s">
        <v>124</v>
      </c>
      <c r="AC531" s="8" t="s">
        <v>243</v>
      </c>
      <c r="AD531" s="8" t="s">
        <v>126</v>
      </c>
      <c r="AE531" s="8" t="s">
        <v>3393</v>
      </c>
      <c r="AF531" s="8" t="s">
        <v>127</v>
      </c>
      <c r="AG531" s="8">
        <v>75</v>
      </c>
      <c r="AH531" s="8">
        <v>62</v>
      </c>
      <c r="AI531" s="8">
        <v>55</v>
      </c>
      <c r="AJ531" s="8">
        <v>51</v>
      </c>
      <c r="AK531" s="8">
        <v>6.4</v>
      </c>
      <c r="AL531" s="8">
        <v>6.2</v>
      </c>
      <c r="AM531" s="8">
        <v>6.4</v>
      </c>
      <c r="AN531" s="8">
        <v>6.2</v>
      </c>
      <c r="AO531" s="8">
        <v>461</v>
      </c>
      <c r="AP531" s="8">
        <v>1.4</v>
      </c>
      <c r="AQ531" s="8">
        <v>3.7</v>
      </c>
      <c r="AR531" s="8">
        <v>0</v>
      </c>
      <c r="AS531" s="8">
        <v>13640</v>
      </c>
      <c r="AT531" s="8">
        <v>32</v>
      </c>
      <c r="AU531" s="8">
        <v>13867</v>
      </c>
      <c r="AV531" s="8">
        <v>115</v>
      </c>
      <c r="AW531" s="8">
        <v>8004</v>
      </c>
      <c r="AX531" s="8">
        <v>86</v>
      </c>
      <c r="AY531" s="8">
        <v>21651</v>
      </c>
      <c r="AZ531" s="8">
        <v>103</v>
      </c>
      <c r="BA531" s="8">
        <v>12.225296443</v>
      </c>
      <c r="BB531" s="8">
        <v>949</v>
      </c>
      <c r="BC531" s="8">
        <v>1660</v>
      </c>
      <c r="CO531" s="8" t="s">
        <v>656</v>
      </c>
      <c r="CP531" s="8" t="s">
        <v>652</v>
      </c>
      <c r="CQ531" s="8">
        <v>74.971999999999994</v>
      </c>
      <c r="CR531" s="8">
        <v>1.0999999999999999E-2</v>
      </c>
      <c r="CS531" s="8">
        <v>62.009</v>
      </c>
      <c r="CT531" s="8">
        <v>2.5999999999999999E-2</v>
      </c>
      <c r="CU531" s="8">
        <v>55.017000000000003</v>
      </c>
      <c r="CV531" s="8">
        <v>1.9E-2</v>
      </c>
      <c r="CW531" s="8">
        <v>51.002000000000002</v>
      </c>
      <c r="CX531" s="8">
        <v>1.9E-2</v>
      </c>
      <c r="CY531" s="8">
        <v>74.989999999999995</v>
      </c>
      <c r="CZ531" s="8">
        <v>0.04</v>
      </c>
      <c r="DA531" s="8">
        <v>70.87</v>
      </c>
      <c r="DB531" s="8">
        <v>0.02</v>
      </c>
      <c r="DC531" s="8">
        <v>71.56</v>
      </c>
      <c r="DD531" s="8">
        <v>0</v>
      </c>
      <c r="DE531" s="8">
        <v>0.186</v>
      </c>
      <c r="DF531" s="8">
        <v>4.0000000000000001E-3</v>
      </c>
      <c r="DG531" s="8">
        <v>1.3105</v>
      </c>
      <c r="DH531" s="8">
        <v>2.5000000000000001E-3</v>
      </c>
      <c r="DI531" s="8">
        <v>13640</v>
      </c>
      <c r="DJ531" s="8">
        <v>32</v>
      </c>
      <c r="DK531" s="8">
        <v>8004</v>
      </c>
      <c r="DL531" s="8">
        <v>86</v>
      </c>
      <c r="DM531" s="8">
        <v>12.228</v>
      </c>
      <c r="DN531" s="8">
        <v>0.114</v>
      </c>
      <c r="DU531" s="8">
        <v>461</v>
      </c>
      <c r="DV531" s="8">
        <v>2.4</v>
      </c>
      <c r="DW531" s="8">
        <v>460.5</v>
      </c>
      <c r="DX531" s="8">
        <v>2.4</v>
      </c>
      <c r="DY531" s="8">
        <v>459.2</v>
      </c>
      <c r="DZ531" s="8">
        <v>2.4</v>
      </c>
      <c r="EA531" s="8">
        <v>3.7</v>
      </c>
      <c r="EB531" s="8">
        <v>0</v>
      </c>
      <c r="EC531" s="8">
        <v>3.3</v>
      </c>
      <c r="ED531" s="8">
        <v>0</v>
      </c>
      <c r="EE531" s="8">
        <v>3.4</v>
      </c>
      <c r="EF531" s="8">
        <v>0</v>
      </c>
      <c r="EG531" s="8">
        <v>1633.5</v>
      </c>
      <c r="EH531" s="8">
        <v>20.5</v>
      </c>
      <c r="EI531" s="8">
        <v>1089.5</v>
      </c>
      <c r="EJ531" s="8">
        <v>23.2</v>
      </c>
      <c r="EK531" s="8">
        <v>137.30000000000001</v>
      </c>
      <c r="EL531" s="8">
        <v>16.600000000000001</v>
      </c>
      <c r="EM531" s="8">
        <v>460</v>
      </c>
      <c r="EO531" s="8">
        <v>460</v>
      </c>
      <c r="EQ531" s="8">
        <v>459</v>
      </c>
      <c r="ES531" s="8">
        <v>3.2</v>
      </c>
      <c r="EU531" s="8">
        <v>3.2</v>
      </c>
      <c r="EW531" s="8">
        <v>3.2</v>
      </c>
      <c r="EY531" s="8">
        <v>0.57999999999999996</v>
      </c>
      <c r="FW531" s="8">
        <v>0.5</v>
      </c>
      <c r="FY531" s="8">
        <v>0</v>
      </c>
      <c r="GA531" s="8">
        <v>0</v>
      </c>
      <c r="GC531" s="8">
        <v>85</v>
      </c>
      <c r="GE531" s="8">
        <v>1745</v>
      </c>
      <c r="GT531" s="8">
        <v>102.89</v>
      </c>
      <c r="GU531" s="8">
        <v>0.03</v>
      </c>
      <c r="GV531" s="8">
        <v>59.49</v>
      </c>
      <c r="GW531" s="8">
        <v>0.02</v>
      </c>
      <c r="GX531" s="8">
        <v>60.55</v>
      </c>
      <c r="GY531" s="8">
        <v>0.01</v>
      </c>
      <c r="GZ531" s="8">
        <v>1.07</v>
      </c>
      <c r="HA531" s="8">
        <v>0.03</v>
      </c>
      <c r="HB531" s="8">
        <v>101.7</v>
      </c>
      <c r="HC531" s="8">
        <v>0.02</v>
      </c>
      <c r="HD531" s="8">
        <v>60.27</v>
      </c>
      <c r="HE531" s="8">
        <v>0.03</v>
      </c>
      <c r="HF531" s="8">
        <v>59.91</v>
      </c>
      <c r="HG531" s="8">
        <v>0.02</v>
      </c>
      <c r="HH531" s="8">
        <v>-0.35</v>
      </c>
      <c r="HI531" s="8">
        <v>0.04</v>
      </c>
      <c r="HL531" s="8">
        <v>72.91</v>
      </c>
      <c r="HM531" s="8">
        <v>0.02</v>
      </c>
      <c r="HR531" s="8">
        <v>101.91</v>
      </c>
      <c r="HS531" s="8">
        <v>0.03</v>
      </c>
      <c r="HT531" s="8">
        <v>69.819999999999993</v>
      </c>
      <c r="HU531" s="8">
        <v>0.02</v>
      </c>
      <c r="HV531" s="8">
        <v>60.03</v>
      </c>
      <c r="HW531" s="8">
        <v>0.02</v>
      </c>
      <c r="HX531" s="8">
        <v>9.7899999999999991</v>
      </c>
      <c r="HY531" s="8">
        <v>0.03</v>
      </c>
      <c r="HZ531" s="8">
        <v>101.02</v>
      </c>
      <c r="IA531" s="8">
        <v>0.03</v>
      </c>
      <c r="IB531" s="8">
        <v>59.52</v>
      </c>
      <c r="IC531" s="8">
        <v>0.02</v>
      </c>
      <c r="ID531" s="8">
        <v>59.55</v>
      </c>
      <c r="IE531" s="8">
        <v>0.01</v>
      </c>
      <c r="IF531" s="8">
        <v>-0.03</v>
      </c>
      <c r="IG531" s="8">
        <v>0.02</v>
      </c>
      <c r="KB531" s="8">
        <v>103</v>
      </c>
      <c r="KC531" s="8">
        <v>0.04</v>
      </c>
      <c r="KD531" s="8">
        <v>60.09</v>
      </c>
      <c r="KE531" s="8">
        <v>0.02</v>
      </c>
      <c r="KF531" s="8">
        <v>60.6</v>
      </c>
      <c r="KG531" s="8">
        <v>0.02</v>
      </c>
      <c r="KH531" s="8">
        <v>-0.51</v>
      </c>
      <c r="KI531" s="8">
        <v>0.02</v>
      </c>
      <c r="KJ531" s="8">
        <v>103.3</v>
      </c>
      <c r="KK531" s="8">
        <v>0.03</v>
      </c>
      <c r="KL531" s="8">
        <v>60.77</v>
      </c>
      <c r="KM531" s="8">
        <v>0.02</v>
      </c>
      <c r="KN531" s="8">
        <v>0.45</v>
      </c>
      <c r="KO531" s="8">
        <v>0.03</v>
      </c>
      <c r="KR531" s="8">
        <v>70.8</v>
      </c>
      <c r="KS531" s="8">
        <v>0.02</v>
      </c>
      <c r="KX531" s="8">
        <v>102.91</v>
      </c>
      <c r="KY531" s="8">
        <v>0.02</v>
      </c>
      <c r="KZ531" s="8">
        <v>60.56</v>
      </c>
      <c r="LA531" s="8">
        <v>0.01</v>
      </c>
      <c r="LB531" s="8">
        <v>9.1199999999999992</v>
      </c>
      <c r="LC531" s="8">
        <v>0.09</v>
      </c>
      <c r="LD531" s="8">
        <v>102.86</v>
      </c>
      <c r="LE531" s="8">
        <v>0.02</v>
      </c>
      <c r="LF531" s="8">
        <v>60.69</v>
      </c>
      <c r="LG531" s="8">
        <v>7.0000000000000007E-2</v>
      </c>
      <c r="LH531" s="8">
        <v>60.53</v>
      </c>
      <c r="LI531" s="8">
        <v>0.01</v>
      </c>
      <c r="LJ531" s="8">
        <v>0.15</v>
      </c>
      <c r="LK531" s="8">
        <v>7.0000000000000007E-2</v>
      </c>
      <c r="LL531" s="8">
        <v>59.99</v>
      </c>
      <c r="LM531" s="8">
        <v>0.02</v>
      </c>
      <c r="MP531" s="8">
        <v>60.06</v>
      </c>
      <c r="MQ531" s="8">
        <v>0.03</v>
      </c>
      <c r="MR531" s="8">
        <v>59.99</v>
      </c>
      <c r="MS531" s="8">
        <v>0.02</v>
      </c>
      <c r="MT531" s="8">
        <v>60.16</v>
      </c>
      <c r="MU531" s="8">
        <v>0.02</v>
      </c>
      <c r="MV531" s="8">
        <v>60.32</v>
      </c>
      <c r="MW531" s="8">
        <v>0.02</v>
      </c>
      <c r="MX531" s="8">
        <v>70.72</v>
      </c>
      <c r="MY531" s="8">
        <v>0.03</v>
      </c>
      <c r="MZ531" s="8">
        <v>70.87</v>
      </c>
      <c r="NA531" s="8">
        <v>0.03</v>
      </c>
      <c r="ND531" s="8">
        <v>70.989999999999995</v>
      </c>
      <c r="NE531" s="8">
        <v>0.03</v>
      </c>
      <c r="NF531" s="8">
        <v>71.42</v>
      </c>
      <c r="NG531" s="8">
        <v>0.02</v>
      </c>
      <c r="NH531" s="8">
        <v>71.2</v>
      </c>
      <c r="NI531" s="8">
        <v>0.02</v>
      </c>
      <c r="NJ531" s="8">
        <v>59.22</v>
      </c>
      <c r="NK531" s="8">
        <v>0.02</v>
      </c>
      <c r="NL531" s="8">
        <v>73.3</v>
      </c>
      <c r="NM531" s="8">
        <v>0.01</v>
      </c>
      <c r="NN531" s="8">
        <v>70.23</v>
      </c>
      <c r="NO531" s="8">
        <v>0.02</v>
      </c>
      <c r="NP531" s="8">
        <v>59.67</v>
      </c>
      <c r="NQ531" s="8">
        <v>0.02</v>
      </c>
      <c r="NR531" s="8">
        <v>60.63</v>
      </c>
      <c r="NS531" s="8">
        <v>0.02</v>
      </c>
      <c r="NT531" s="8">
        <v>60.46</v>
      </c>
      <c r="NU531" s="8">
        <v>0.02</v>
      </c>
      <c r="NV531" s="8">
        <v>71.430000000000007</v>
      </c>
      <c r="NW531" s="8">
        <v>0.01</v>
      </c>
      <c r="NX531" s="8">
        <v>70.239999999999995</v>
      </c>
      <c r="NY531" s="8">
        <v>0.14000000000000001</v>
      </c>
      <c r="NZ531" s="8">
        <v>60.81</v>
      </c>
      <c r="OA531" s="8">
        <v>0.02</v>
      </c>
      <c r="OB531" s="8">
        <v>72.91</v>
      </c>
      <c r="OC531" s="8">
        <v>0.02</v>
      </c>
      <c r="OD531" s="8">
        <v>70.8</v>
      </c>
      <c r="OE531" s="8">
        <v>0.02</v>
      </c>
      <c r="OF531" s="8">
        <v>55.3</v>
      </c>
      <c r="OG531" s="8">
        <v>0.03</v>
      </c>
      <c r="OH531" s="8">
        <v>60.53</v>
      </c>
      <c r="OI531" s="8">
        <v>0.01</v>
      </c>
      <c r="OJ531" s="8">
        <v>59.91</v>
      </c>
      <c r="OK531" s="8">
        <v>0.02</v>
      </c>
      <c r="OL531" s="8">
        <v>60.93</v>
      </c>
      <c r="OM531" s="8">
        <v>0.02</v>
      </c>
      <c r="ON531" s="8">
        <v>61.59</v>
      </c>
      <c r="OO531" s="8">
        <v>0.01</v>
      </c>
      <c r="OP531" s="8">
        <v>60.16</v>
      </c>
      <c r="OQ531" s="8">
        <v>0.02</v>
      </c>
      <c r="OR531" s="8">
        <v>60.32</v>
      </c>
      <c r="OS531" s="8">
        <v>0.02</v>
      </c>
      <c r="PF531" s="8">
        <v>59.49</v>
      </c>
      <c r="PG531" s="8">
        <v>0.02</v>
      </c>
      <c r="PH531" s="8">
        <v>71.2</v>
      </c>
      <c r="PI531" s="8">
        <v>0.02</v>
      </c>
      <c r="PL531" s="8">
        <v>60.32</v>
      </c>
      <c r="PM531" s="8">
        <v>0.03</v>
      </c>
      <c r="PN531" s="8">
        <v>60.06</v>
      </c>
      <c r="PO531" s="8">
        <v>0.03</v>
      </c>
      <c r="PP531" s="8">
        <v>59.99</v>
      </c>
      <c r="PQ531" s="8">
        <v>0.02</v>
      </c>
      <c r="QH531" s="8">
        <v>69.680000000000007</v>
      </c>
      <c r="QI531" s="8">
        <v>0.08</v>
      </c>
      <c r="QV531" s="8">
        <v>59.86</v>
      </c>
      <c r="QW531" s="8">
        <v>0.02</v>
      </c>
      <c r="QX531" s="8">
        <v>61.03</v>
      </c>
      <c r="QY531" s="8">
        <v>0.31</v>
      </c>
      <c r="QZ531" s="8">
        <v>56.32</v>
      </c>
      <c r="RA531" s="8">
        <v>0.16</v>
      </c>
      <c r="RB531" s="8">
        <v>75.510000000000005</v>
      </c>
      <c r="RC531" s="8">
        <v>0.03</v>
      </c>
      <c r="RD531" s="8">
        <v>75.41</v>
      </c>
      <c r="RE531" s="8">
        <v>0.03</v>
      </c>
      <c r="RF531" s="8">
        <v>75.099999999999994</v>
      </c>
      <c r="RG531" s="8">
        <v>0.02</v>
      </c>
      <c r="RH531" s="8">
        <v>75.84</v>
      </c>
      <c r="RI531" s="8">
        <v>0.03</v>
      </c>
      <c r="RJ531" s="8">
        <v>75.84</v>
      </c>
      <c r="RK531" s="8">
        <v>0.03</v>
      </c>
      <c r="RL531" s="8">
        <v>75.81</v>
      </c>
      <c r="RM531" s="8">
        <v>0.04</v>
      </c>
      <c r="RN531" s="8">
        <v>75.61</v>
      </c>
      <c r="RO531" s="8">
        <v>0.04</v>
      </c>
      <c r="RP531" s="8">
        <v>62.82</v>
      </c>
      <c r="RQ531" s="8">
        <v>0.15</v>
      </c>
      <c r="RR531" s="8">
        <v>63.85</v>
      </c>
      <c r="RS531" s="8">
        <v>0.16</v>
      </c>
      <c r="RT531" s="8">
        <v>62.96</v>
      </c>
      <c r="RU531" s="8">
        <v>0.18</v>
      </c>
      <c r="RV531" s="8">
        <v>72.069999999999993</v>
      </c>
      <c r="RW531" s="8">
        <v>0.1</v>
      </c>
      <c r="RX531" s="8">
        <v>66.05</v>
      </c>
      <c r="RY531" s="8">
        <v>0.12</v>
      </c>
      <c r="RZ531" s="8">
        <v>64.63</v>
      </c>
      <c r="SA531" s="8">
        <v>0.18</v>
      </c>
      <c r="SB531" s="8">
        <v>62.21</v>
      </c>
      <c r="SC531" s="8">
        <v>0.14000000000000001</v>
      </c>
      <c r="SD531" s="8">
        <v>68.48</v>
      </c>
      <c r="SE531" s="8">
        <v>0.16</v>
      </c>
      <c r="SF531" s="8">
        <v>67.88</v>
      </c>
      <c r="SG531" s="8">
        <v>0.09</v>
      </c>
      <c r="SH531" s="8">
        <v>67.73</v>
      </c>
      <c r="SI531" s="8">
        <v>0.13</v>
      </c>
      <c r="SJ531" s="8">
        <v>72.31</v>
      </c>
      <c r="SK531" s="8">
        <v>0.13</v>
      </c>
      <c r="SL531" s="8">
        <v>74.75</v>
      </c>
      <c r="SM531" s="8">
        <v>0.03</v>
      </c>
      <c r="SN531" s="8">
        <v>71.56</v>
      </c>
      <c r="SO531" s="8">
        <v>0.09</v>
      </c>
      <c r="SP531" s="8">
        <v>69.34</v>
      </c>
      <c r="SQ531" s="8">
        <v>7.0000000000000007E-2</v>
      </c>
      <c r="SR531" s="8">
        <v>69.930000000000007</v>
      </c>
      <c r="SS531" s="8">
        <v>7.0000000000000007E-2</v>
      </c>
      <c r="ST531" s="8">
        <v>74.89</v>
      </c>
      <c r="SU531" s="8">
        <v>0.03</v>
      </c>
      <c r="SV531" s="8">
        <v>73.75</v>
      </c>
      <c r="SW531" s="8">
        <v>0.05</v>
      </c>
      <c r="SX531" s="8">
        <v>71.010000000000005</v>
      </c>
      <c r="SY531" s="8">
        <v>0.06</v>
      </c>
      <c r="SZ531" s="8">
        <v>70.39</v>
      </c>
      <c r="TA531" s="8">
        <v>0.05</v>
      </c>
      <c r="TD531" s="8">
        <v>75.209999999999994</v>
      </c>
      <c r="TE531" s="8">
        <v>0.03</v>
      </c>
      <c r="TF531" s="8">
        <v>75.83</v>
      </c>
      <c r="TG531" s="8">
        <v>0.02</v>
      </c>
      <c r="TH531" s="8">
        <v>75.62</v>
      </c>
      <c r="TI531" s="8">
        <v>0.03</v>
      </c>
      <c r="TJ531" s="8">
        <v>75.44</v>
      </c>
      <c r="TK531" s="8">
        <v>0.03</v>
      </c>
      <c r="TL531" s="8">
        <v>75.31</v>
      </c>
      <c r="TN531" s="8">
        <v>75.12</v>
      </c>
      <c r="TO531" s="8">
        <v>0.03</v>
      </c>
      <c r="TR531" s="8">
        <v>61.83</v>
      </c>
      <c r="TS531" s="8">
        <v>0.09</v>
      </c>
      <c r="TT531" s="8">
        <v>63.82</v>
      </c>
      <c r="TU531" s="8">
        <v>0.11</v>
      </c>
      <c r="TV531" s="8">
        <v>74.819999999999993</v>
      </c>
      <c r="TW531" s="8">
        <v>0.03</v>
      </c>
      <c r="TX531" s="8">
        <v>74.8</v>
      </c>
      <c r="TY531" s="8">
        <v>0.03</v>
      </c>
      <c r="WJ531" s="7" t="s">
        <v>3405</v>
      </c>
      <c r="WK531" s="8">
        <v>74.971999999999994</v>
      </c>
      <c r="WL531" s="8">
        <v>1.0999999999999999E-2</v>
      </c>
      <c r="WM531" s="8">
        <v>62.009</v>
      </c>
      <c r="WN531" s="8">
        <v>2.5999999999999999E-2</v>
      </c>
      <c r="WO531" s="8">
        <v>70.921000000000006</v>
      </c>
      <c r="WP531" s="8">
        <v>6.0000000000000001E-3</v>
      </c>
      <c r="WQ531" s="8">
        <v>59.72</v>
      </c>
      <c r="WR531" s="8">
        <v>2.4E-2</v>
      </c>
      <c r="WS531" s="8">
        <v>55.017000000000003</v>
      </c>
      <c r="WT531" s="8">
        <v>1.9E-2</v>
      </c>
      <c r="WU531" s="8">
        <v>51.002000000000002</v>
      </c>
      <c r="WV531" s="8">
        <v>1.9E-2</v>
      </c>
      <c r="WW531" s="8">
        <v>3088.1</v>
      </c>
      <c r="WX531" s="8">
        <v>2.9</v>
      </c>
      <c r="WY531" s="8">
        <v>2987.1</v>
      </c>
      <c r="WZ531" s="8">
        <v>2.9</v>
      </c>
      <c r="XA531" s="8">
        <v>0.58099999999999996</v>
      </c>
      <c r="XB531" s="8">
        <v>2E-3</v>
      </c>
      <c r="XC531" s="8">
        <v>-0.13600000000000001</v>
      </c>
      <c r="XD531" s="8">
        <v>2E-3</v>
      </c>
      <c r="XE531" s="8">
        <v>0.186</v>
      </c>
      <c r="XF531" s="8">
        <v>4.0000000000000001E-3</v>
      </c>
      <c r="XG531" s="8">
        <v>1.3105</v>
      </c>
      <c r="XH531" s="8">
        <v>2.5000000000000001E-3</v>
      </c>
      <c r="XI531" s="8">
        <v>29.459</v>
      </c>
      <c r="XJ531" s="8">
        <v>1E-3</v>
      </c>
      <c r="XK531" s="8">
        <v>1771</v>
      </c>
      <c r="XL531" s="8">
        <v>14</v>
      </c>
      <c r="XM531" s="8">
        <v>1660</v>
      </c>
      <c r="XO531" s="1">
        <v>0.127837634678025</v>
      </c>
      <c r="XP531" s="2">
        <v>381.86379854672845</v>
      </c>
      <c r="XQ531" s="4">
        <v>13.03</v>
      </c>
      <c r="XR531" s="4">
        <v>0.13600000000000001</v>
      </c>
      <c r="XS531" s="45">
        <f t="shared" si="386"/>
        <v>1.5019090715374823</v>
      </c>
      <c r="XT531" s="9">
        <f t="shared" si="405"/>
        <v>13783.166899400612</v>
      </c>
      <c r="XU531" s="46">
        <f t="shared" si="406"/>
        <v>203.8876857637795</v>
      </c>
      <c r="XV531" s="9">
        <f t="shared" si="404"/>
        <v>381.86247015213075</v>
      </c>
      <c r="XW531" s="9">
        <f t="shared" si="407"/>
        <v>1758.3965937649143</v>
      </c>
      <c r="XX531" s="9">
        <f t="shared" si="408"/>
        <v>12024.770305635699</v>
      </c>
      <c r="XY531" s="15">
        <f t="shared" si="409"/>
        <v>8.5616562572157703E-3</v>
      </c>
      <c r="XZ531" s="9">
        <f t="shared" si="410"/>
        <v>26.74332080274942</v>
      </c>
      <c r="YA531" s="9">
        <f t="shared" si="411"/>
        <v>69.419090928462523</v>
      </c>
      <c r="YB531" s="10">
        <v>13.029909344894346</v>
      </c>
      <c r="YC531" s="10">
        <v>13.442919276270066</v>
      </c>
      <c r="YD531" s="3">
        <v>6.9784105902595704E-3</v>
      </c>
      <c r="YE531" s="9">
        <v>20.778639095922678</v>
      </c>
      <c r="YF531" s="15">
        <v>8.7931761712854856E-3</v>
      </c>
      <c r="YG531" s="9">
        <v>27.615543367471542</v>
      </c>
      <c r="YH531" s="15">
        <v>8.2749430184658659E-3</v>
      </c>
      <c r="YI531" s="9">
        <v>26.061323594405088</v>
      </c>
      <c r="YJ531" s="9">
        <f t="shared" si="412"/>
        <v>72.433568048780842</v>
      </c>
      <c r="YK531" s="9">
        <f t="shared" si="413"/>
        <v>60.732320257250748</v>
      </c>
      <c r="YL531" s="9">
        <f t="shared" si="414"/>
        <v>25.695347291114356</v>
      </c>
      <c r="YM531" s="9"/>
      <c r="YN531" s="9"/>
      <c r="YO531" s="9"/>
      <c r="YP531" s="14"/>
      <c r="YQ531" s="9"/>
      <c r="YR531" s="9"/>
      <c r="YS531" s="10"/>
      <c r="YT531" s="15"/>
      <c r="YU531" s="16"/>
      <c r="YV531" s="16"/>
      <c r="YW531" s="47"/>
      <c r="YX531" s="5"/>
      <c r="YY531" s="5"/>
      <c r="YZ531" s="5"/>
      <c r="ZA531" s="5"/>
      <c r="ZB531" s="5"/>
      <c r="ZC531" s="6"/>
    </row>
    <row r="532" spans="1:679" s="8" customFormat="1" x14ac:dyDescent="0.25">
      <c r="A532" s="8">
        <v>2</v>
      </c>
      <c r="B532" s="8" t="s">
        <v>657</v>
      </c>
      <c r="C532" s="8" t="s">
        <v>658</v>
      </c>
      <c r="D532" s="8" t="s">
        <v>657</v>
      </c>
      <c r="E532" s="8" t="s">
        <v>3329</v>
      </c>
      <c r="F532" s="8" t="s">
        <v>3323</v>
      </c>
      <c r="G532" s="8" t="s">
        <v>3323</v>
      </c>
      <c r="H532" s="8" t="s">
        <v>3309</v>
      </c>
      <c r="I532" s="8" t="s">
        <v>3310</v>
      </c>
      <c r="J532" s="8" t="s">
        <v>3310</v>
      </c>
      <c r="K532" s="8">
        <v>939</v>
      </c>
      <c r="L532" s="8">
        <v>5.75</v>
      </c>
      <c r="N532" s="7">
        <v>0</v>
      </c>
      <c r="O532" s="7">
        <v>0</v>
      </c>
      <c r="P532" s="8" t="s">
        <v>3370</v>
      </c>
      <c r="Q532" s="8" t="s">
        <v>649</v>
      </c>
      <c r="R532" s="8" t="s">
        <v>659</v>
      </c>
      <c r="S532" s="8" t="s">
        <v>119</v>
      </c>
      <c r="T532" s="8" t="s">
        <v>120</v>
      </c>
      <c r="U532" s="8" t="s">
        <v>121</v>
      </c>
      <c r="V532" s="8" t="s">
        <v>3378</v>
      </c>
      <c r="W532" s="8" t="s">
        <v>3382</v>
      </c>
      <c r="X532" s="8" t="s">
        <v>3388</v>
      </c>
      <c r="Y532" s="8" t="s">
        <v>3388</v>
      </c>
      <c r="Z532" s="8" t="s">
        <v>122</v>
      </c>
      <c r="AA532" s="8" t="s">
        <v>123</v>
      </c>
      <c r="AB532" s="8" t="s">
        <v>124</v>
      </c>
      <c r="AC532" s="8" t="s">
        <v>243</v>
      </c>
      <c r="AD532" s="8" t="s">
        <v>126</v>
      </c>
      <c r="AE532" s="8" t="s">
        <v>3393</v>
      </c>
      <c r="AF532" s="8" t="s">
        <v>127</v>
      </c>
      <c r="AG532" s="8">
        <v>75</v>
      </c>
      <c r="AH532" s="8">
        <v>62</v>
      </c>
      <c r="AI532" s="8">
        <v>55</v>
      </c>
      <c r="AJ532" s="8">
        <v>51</v>
      </c>
      <c r="AK532" s="8">
        <v>6.4</v>
      </c>
      <c r="AL532" s="8">
        <v>6.2</v>
      </c>
      <c r="AM532" s="8">
        <v>6.4</v>
      </c>
      <c r="AN532" s="8">
        <v>6.2</v>
      </c>
      <c r="AO532" s="8">
        <v>461.1</v>
      </c>
      <c r="AP532" s="8">
        <v>1.3</v>
      </c>
      <c r="AQ532" s="8">
        <v>3.8</v>
      </c>
      <c r="AR532" s="8">
        <v>0</v>
      </c>
      <c r="AS532" s="8">
        <v>18825</v>
      </c>
      <c r="AT532" s="8">
        <v>29</v>
      </c>
      <c r="AU532" s="8">
        <v>19088</v>
      </c>
      <c r="AV532" s="8">
        <v>196</v>
      </c>
      <c r="AW532" s="8">
        <v>9941</v>
      </c>
      <c r="AX532" s="8">
        <v>176</v>
      </c>
      <c r="AY532" s="8">
        <v>28776</v>
      </c>
      <c r="AZ532" s="8">
        <v>169</v>
      </c>
      <c r="BA532" s="8">
        <v>16.139091419</v>
      </c>
      <c r="BB532" s="8">
        <v>949</v>
      </c>
      <c r="BC532" s="8">
        <v>1660</v>
      </c>
      <c r="CO532" s="8" t="s">
        <v>660</v>
      </c>
      <c r="CP532" s="8" t="s">
        <v>652</v>
      </c>
      <c r="CQ532" s="8">
        <v>74.988</v>
      </c>
      <c r="CR532" s="8">
        <v>8.9999999999999993E-3</v>
      </c>
      <c r="CS532" s="8">
        <v>62.003999999999998</v>
      </c>
      <c r="CT532" s="8">
        <v>2.9000000000000001E-2</v>
      </c>
      <c r="CU532" s="8">
        <v>54.978999999999999</v>
      </c>
      <c r="CV532" s="8">
        <v>8.0000000000000002E-3</v>
      </c>
      <c r="CW532" s="8">
        <v>50.997999999999998</v>
      </c>
      <c r="CX532" s="8">
        <v>1.4999999999999999E-2</v>
      </c>
      <c r="CY532" s="8">
        <v>74.97</v>
      </c>
      <c r="CZ532" s="8">
        <v>0.05</v>
      </c>
      <c r="DA532" s="8">
        <v>69.34</v>
      </c>
      <c r="DB532" s="8">
        <v>0.03</v>
      </c>
      <c r="DC532" s="8">
        <v>70.260000000000005</v>
      </c>
      <c r="DD532" s="8">
        <v>0.01</v>
      </c>
      <c r="DE532" s="8">
        <v>0.17</v>
      </c>
      <c r="DF532" s="8">
        <v>4.0000000000000001E-3</v>
      </c>
      <c r="DG532" s="8">
        <v>1.3287</v>
      </c>
      <c r="DH532" s="8">
        <v>2.7000000000000001E-3</v>
      </c>
      <c r="DI532" s="8">
        <v>18825</v>
      </c>
      <c r="DJ532" s="8">
        <v>29</v>
      </c>
      <c r="DK532" s="8">
        <v>9941</v>
      </c>
      <c r="DL532" s="8">
        <v>176</v>
      </c>
      <c r="DM532" s="8">
        <v>16.143000000000001</v>
      </c>
      <c r="DN532" s="8">
        <v>0.16</v>
      </c>
      <c r="DU532" s="8">
        <v>461.1</v>
      </c>
      <c r="DV532" s="8">
        <v>2.5</v>
      </c>
      <c r="DW532" s="8">
        <v>460.6</v>
      </c>
      <c r="DX532" s="8">
        <v>2.5</v>
      </c>
      <c r="DY532" s="8">
        <v>458.9</v>
      </c>
      <c r="DZ532" s="8">
        <v>2.5</v>
      </c>
      <c r="EA532" s="8">
        <v>3.8</v>
      </c>
      <c r="EB532" s="8">
        <v>0</v>
      </c>
      <c r="EC532" s="8">
        <v>3.3</v>
      </c>
      <c r="ED532" s="8">
        <v>0</v>
      </c>
      <c r="EE532" s="8">
        <v>3.4</v>
      </c>
      <c r="EF532" s="8">
        <v>0</v>
      </c>
      <c r="EG532" s="8">
        <v>1648.7</v>
      </c>
      <c r="EH532" s="8">
        <v>21</v>
      </c>
      <c r="EI532" s="8">
        <v>1081.3</v>
      </c>
      <c r="EJ532" s="8">
        <v>23.5</v>
      </c>
      <c r="EK532" s="8">
        <v>134</v>
      </c>
      <c r="EL532" s="8">
        <v>16.2</v>
      </c>
      <c r="EM532" s="8">
        <v>460</v>
      </c>
      <c r="EO532" s="8">
        <v>459</v>
      </c>
      <c r="EQ532" s="8">
        <v>460</v>
      </c>
      <c r="ES532" s="8">
        <v>3.2</v>
      </c>
      <c r="EU532" s="8">
        <v>3.2</v>
      </c>
      <c r="EW532" s="8">
        <v>3.2</v>
      </c>
      <c r="EY532" s="8">
        <v>0.56999999999999995</v>
      </c>
      <c r="FW532" s="8">
        <v>0.4</v>
      </c>
      <c r="FY532" s="8">
        <v>0</v>
      </c>
      <c r="GA532" s="8">
        <v>0</v>
      </c>
      <c r="GC532" s="8">
        <v>85</v>
      </c>
      <c r="GE532" s="8">
        <v>1745</v>
      </c>
      <c r="GT532" s="8">
        <v>105.7</v>
      </c>
      <c r="GU532" s="8">
        <v>0.03</v>
      </c>
      <c r="GV532" s="8">
        <v>60.99</v>
      </c>
      <c r="GW532" s="8">
        <v>0.03</v>
      </c>
      <c r="GX532" s="8">
        <v>62.04</v>
      </c>
      <c r="GY532" s="8">
        <v>0.02</v>
      </c>
      <c r="GZ532" s="8">
        <v>1.04</v>
      </c>
      <c r="HA532" s="8">
        <v>0.04</v>
      </c>
      <c r="HB532" s="8">
        <v>102.91</v>
      </c>
      <c r="HC532" s="8">
        <v>0.02</v>
      </c>
      <c r="HD532" s="8">
        <v>61.2</v>
      </c>
      <c r="HE532" s="8">
        <v>0.02</v>
      </c>
      <c r="HF532" s="8">
        <v>60.56</v>
      </c>
      <c r="HG532" s="8">
        <v>0.01</v>
      </c>
      <c r="HH532" s="8">
        <v>-0.64</v>
      </c>
      <c r="HI532" s="8">
        <v>0.03</v>
      </c>
      <c r="HL532" s="8">
        <v>71.7</v>
      </c>
      <c r="HM532" s="8">
        <v>0.02</v>
      </c>
      <c r="HR532" s="8">
        <v>103.61</v>
      </c>
      <c r="HS532" s="8">
        <v>0.03</v>
      </c>
      <c r="HT532" s="8">
        <v>67.260000000000005</v>
      </c>
      <c r="HU532" s="8">
        <v>0.02</v>
      </c>
      <c r="HV532" s="8">
        <v>60.93</v>
      </c>
      <c r="HW532" s="8">
        <v>0.02</v>
      </c>
      <c r="HX532" s="8">
        <v>6.33</v>
      </c>
      <c r="HY532" s="8">
        <v>0.03</v>
      </c>
      <c r="HZ532" s="8">
        <v>102.33</v>
      </c>
      <c r="IA532" s="8">
        <v>0.04</v>
      </c>
      <c r="IB532" s="8">
        <v>62.97</v>
      </c>
      <c r="IC532" s="8">
        <v>0.11</v>
      </c>
      <c r="ID532" s="8">
        <v>60.25</v>
      </c>
      <c r="IE532" s="8">
        <v>0.02</v>
      </c>
      <c r="IF532" s="8">
        <v>2.69</v>
      </c>
      <c r="IG532" s="8">
        <v>0.13</v>
      </c>
      <c r="KB532" s="8">
        <v>103.62</v>
      </c>
      <c r="KC532" s="8">
        <v>0.08</v>
      </c>
      <c r="KD532" s="8">
        <v>60.81</v>
      </c>
      <c r="KE532" s="8">
        <v>0.03</v>
      </c>
      <c r="KF532" s="8">
        <v>60.94</v>
      </c>
      <c r="KG532" s="8">
        <v>0.04</v>
      </c>
      <c r="KH532" s="8">
        <v>-0.13</v>
      </c>
      <c r="KI532" s="8">
        <v>0.04</v>
      </c>
      <c r="KJ532" s="8">
        <v>104.32</v>
      </c>
      <c r="KK532" s="8">
        <v>0.06</v>
      </c>
      <c r="KL532" s="8">
        <v>61.31</v>
      </c>
      <c r="KM532" s="8">
        <v>0.04</v>
      </c>
      <c r="KN532" s="8">
        <v>0.63</v>
      </c>
      <c r="KO532" s="8">
        <v>0.03</v>
      </c>
      <c r="KR532" s="8">
        <v>66.41</v>
      </c>
      <c r="KS532" s="8">
        <v>0.92</v>
      </c>
      <c r="KX532" s="8">
        <v>103.49</v>
      </c>
      <c r="KY532" s="8">
        <v>0.12</v>
      </c>
      <c r="KZ532" s="8">
        <v>60.87</v>
      </c>
      <c r="LA532" s="8">
        <v>0.06</v>
      </c>
      <c r="LB532" s="8">
        <v>5.24</v>
      </c>
      <c r="LC532" s="8">
        <v>0.11</v>
      </c>
      <c r="LD532" s="8">
        <v>103.56</v>
      </c>
      <c r="LE532" s="8">
        <v>0.12</v>
      </c>
      <c r="LF532" s="8">
        <v>63.93</v>
      </c>
      <c r="LG532" s="8">
        <v>0.17</v>
      </c>
      <c r="LH532" s="8">
        <v>60.9</v>
      </c>
      <c r="LI532" s="8">
        <v>0.06</v>
      </c>
      <c r="LJ532" s="8">
        <v>3.02</v>
      </c>
      <c r="LK532" s="8">
        <v>0.18</v>
      </c>
      <c r="LL532" s="8">
        <v>61.58</v>
      </c>
      <c r="LM532" s="8">
        <v>0.04</v>
      </c>
      <c r="MP532" s="8">
        <v>61.68</v>
      </c>
      <c r="MQ532" s="8">
        <v>0.03</v>
      </c>
      <c r="MR532" s="8">
        <v>61.58</v>
      </c>
      <c r="MS532" s="8">
        <v>0.04</v>
      </c>
      <c r="MT532" s="8">
        <v>61.35</v>
      </c>
      <c r="MU532" s="8">
        <v>0.03</v>
      </c>
      <c r="MV532" s="8">
        <v>61.1</v>
      </c>
      <c r="MW532" s="8">
        <v>0.04</v>
      </c>
      <c r="MX532" s="8">
        <v>69.180000000000007</v>
      </c>
      <c r="MY532" s="8">
        <v>0.03</v>
      </c>
      <c r="MZ532" s="8">
        <v>69.39</v>
      </c>
      <c r="NA532" s="8">
        <v>0.03</v>
      </c>
      <c r="ND532" s="8">
        <v>69.45</v>
      </c>
      <c r="NE532" s="8">
        <v>0.03</v>
      </c>
      <c r="NF532" s="8">
        <v>69.98</v>
      </c>
      <c r="NG532" s="8">
        <v>0.02</v>
      </c>
      <c r="NH532" s="8">
        <v>69.760000000000005</v>
      </c>
      <c r="NI532" s="8">
        <v>0.03</v>
      </c>
      <c r="NJ532" s="8">
        <v>60.81</v>
      </c>
      <c r="NK532" s="8">
        <v>0.03</v>
      </c>
      <c r="NL532" s="8">
        <v>72.209999999999994</v>
      </c>
      <c r="NM532" s="8">
        <v>0.01</v>
      </c>
      <c r="NN532" s="8">
        <v>67.53</v>
      </c>
      <c r="NO532" s="8">
        <v>0.02</v>
      </c>
      <c r="NP532" s="8">
        <v>60.65</v>
      </c>
      <c r="NQ532" s="8">
        <v>0.02</v>
      </c>
      <c r="NR532" s="8">
        <v>61.36</v>
      </c>
      <c r="NS532" s="8">
        <v>0.06</v>
      </c>
      <c r="NT532" s="8">
        <v>60.73</v>
      </c>
      <c r="NU532" s="8">
        <v>0.02</v>
      </c>
      <c r="NV532" s="8">
        <v>66.62</v>
      </c>
      <c r="NW532" s="8">
        <v>0.85</v>
      </c>
      <c r="NX532" s="8">
        <v>63.65</v>
      </c>
      <c r="NY532" s="8">
        <v>0.4</v>
      </c>
      <c r="NZ532" s="8">
        <v>62.14</v>
      </c>
      <c r="OA532" s="8">
        <v>0.08</v>
      </c>
      <c r="OB532" s="8">
        <v>71.7</v>
      </c>
      <c r="OC532" s="8">
        <v>0.02</v>
      </c>
      <c r="OD532" s="8">
        <v>66.41</v>
      </c>
      <c r="OE532" s="8">
        <v>0.92</v>
      </c>
      <c r="OF532" s="8">
        <v>55.25</v>
      </c>
      <c r="OG532" s="8">
        <v>0.04</v>
      </c>
      <c r="OH532" s="8">
        <v>62.23</v>
      </c>
      <c r="OI532" s="8">
        <v>0.04</v>
      </c>
      <c r="OJ532" s="8">
        <v>61.63</v>
      </c>
      <c r="OK532" s="8">
        <v>0.06</v>
      </c>
      <c r="OL532" s="8">
        <v>61.38</v>
      </c>
      <c r="OM532" s="8">
        <v>0.02</v>
      </c>
      <c r="ON532" s="8">
        <v>62.1</v>
      </c>
      <c r="OO532" s="8">
        <v>0.04</v>
      </c>
      <c r="OP532" s="8">
        <v>61.35</v>
      </c>
      <c r="OQ532" s="8">
        <v>0.03</v>
      </c>
      <c r="OR532" s="8">
        <v>61.1</v>
      </c>
      <c r="OS532" s="8">
        <v>0.04</v>
      </c>
      <c r="PF532" s="8">
        <v>60.99</v>
      </c>
      <c r="PG532" s="8">
        <v>0.03</v>
      </c>
      <c r="PH532" s="8">
        <v>69.760000000000005</v>
      </c>
      <c r="PI532" s="8">
        <v>0.03</v>
      </c>
      <c r="PL532" s="8">
        <v>60.68</v>
      </c>
      <c r="PM532" s="8">
        <v>0.04</v>
      </c>
      <c r="PN532" s="8">
        <v>61.68</v>
      </c>
      <c r="PO532" s="8">
        <v>0.03</v>
      </c>
      <c r="PP532" s="8">
        <v>61.58</v>
      </c>
      <c r="PQ532" s="8">
        <v>0.04</v>
      </c>
      <c r="QH532" s="8">
        <v>66.11</v>
      </c>
      <c r="QI532" s="8">
        <v>0.11</v>
      </c>
      <c r="QV532" s="8">
        <v>61.2</v>
      </c>
      <c r="QW532" s="8">
        <v>0.02</v>
      </c>
      <c r="QX532" s="8">
        <v>61.22</v>
      </c>
      <c r="QY532" s="8">
        <v>0.22</v>
      </c>
      <c r="QZ532" s="8">
        <v>56.42</v>
      </c>
      <c r="RA532" s="8">
        <v>0.21</v>
      </c>
      <c r="RB532" s="8">
        <v>75.58</v>
      </c>
      <c r="RC532" s="8">
        <v>0.03</v>
      </c>
      <c r="RD532" s="8">
        <v>75.45</v>
      </c>
      <c r="RE532" s="8">
        <v>0.03</v>
      </c>
      <c r="RF532" s="8">
        <v>75.16</v>
      </c>
      <c r="RG532" s="8">
        <v>0.03</v>
      </c>
      <c r="RH532" s="8">
        <v>75.900000000000006</v>
      </c>
      <c r="RI532" s="8">
        <v>0.03</v>
      </c>
      <c r="RJ532" s="8">
        <v>75.900000000000006</v>
      </c>
      <c r="RK532" s="8">
        <v>0.03</v>
      </c>
      <c r="RL532" s="8">
        <v>75.849999999999994</v>
      </c>
      <c r="RM532" s="8">
        <v>0.04</v>
      </c>
      <c r="RN532" s="8">
        <v>75.650000000000006</v>
      </c>
      <c r="RO532" s="8">
        <v>0.04</v>
      </c>
      <c r="RP532" s="8">
        <v>59.62</v>
      </c>
      <c r="RQ532" s="8">
        <v>0.15</v>
      </c>
      <c r="RR532" s="8">
        <v>61.15</v>
      </c>
      <c r="RS532" s="8">
        <v>0.14000000000000001</v>
      </c>
      <c r="RT532" s="8">
        <v>60.33</v>
      </c>
      <c r="RU532" s="8">
        <v>0.16</v>
      </c>
      <c r="RV532" s="8">
        <v>67.16</v>
      </c>
      <c r="RW532" s="8">
        <v>0.17</v>
      </c>
      <c r="RX532" s="8">
        <v>61.95</v>
      </c>
      <c r="RY532" s="8">
        <v>0.11</v>
      </c>
      <c r="RZ532" s="8">
        <v>64.06</v>
      </c>
      <c r="SA532" s="8">
        <v>0.12</v>
      </c>
      <c r="SB532" s="8">
        <v>61.03</v>
      </c>
      <c r="SC532" s="8">
        <v>0.23</v>
      </c>
      <c r="SD532" s="8">
        <v>63.92</v>
      </c>
      <c r="SE532" s="8">
        <v>0.21</v>
      </c>
      <c r="SF532" s="8">
        <v>64.94</v>
      </c>
      <c r="SG532" s="8">
        <v>0.09</v>
      </c>
      <c r="SH532" s="8">
        <v>65.37</v>
      </c>
      <c r="SI532" s="8">
        <v>0.14000000000000001</v>
      </c>
      <c r="SJ532" s="8">
        <v>69.95</v>
      </c>
      <c r="SK532" s="8">
        <v>0.25</v>
      </c>
      <c r="SL532" s="8">
        <v>71.86</v>
      </c>
      <c r="SM532" s="8">
        <v>0.05</v>
      </c>
      <c r="SN532" s="8">
        <v>70.44</v>
      </c>
      <c r="SO532" s="8">
        <v>0.15</v>
      </c>
      <c r="SP532" s="8">
        <v>67.31</v>
      </c>
      <c r="SQ532" s="8">
        <v>0.1</v>
      </c>
      <c r="SR532" s="8">
        <v>67.97</v>
      </c>
      <c r="SS532" s="8">
        <v>0.09</v>
      </c>
      <c r="ST532" s="8">
        <v>74.95</v>
      </c>
      <c r="SU532" s="8">
        <v>0.03</v>
      </c>
      <c r="SV532" s="8">
        <v>72.760000000000005</v>
      </c>
      <c r="SW532" s="8">
        <v>0.06</v>
      </c>
      <c r="SX532" s="8">
        <v>69.28</v>
      </c>
      <c r="SY532" s="8">
        <v>0.11</v>
      </c>
      <c r="SZ532" s="8">
        <v>68.41</v>
      </c>
      <c r="TA532" s="8">
        <v>0.08</v>
      </c>
      <c r="TD532" s="8">
        <v>75.25</v>
      </c>
      <c r="TE532" s="8">
        <v>0.04</v>
      </c>
      <c r="TF532" s="8">
        <v>75.86</v>
      </c>
      <c r="TG532" s="8">
        <v>0.03</v>
      </c>
      <c r="TH532" s="8">
        <v>75.64</v>
      </c>
      <c r="TI532" s="8">
        <v>0.03</v>
      </c>
      <c r="TJ532" s="8">
        <v>75.459999999999994</v>
      </c>
      <c r="TK532" s="8">
        <v>0.03</v>
      </c>
      <c r="TL532" s="8">
        <v>75.349999999999994</v>
      </c>
      <c r="TN532" s="8">
        <v>75.180000000000007</v>
      </c>
      <c r="TO532" s="8">
        <v>0.04</v>
      </c>
      <c r="TR532" s="8">
        <v>58.5</v>
      </c>
      <c r="TS532" s="8">
        <v>0.52</v>
      </c>
      <c r="TT532" s="8">
        <v>61.19</v>
      </c>
      <c r="TU532" s="8">
        <v>0.13</v>
      </c>
      <c r="TV532" s="8">
        <v>72.64</v>
      </c>
      <c r="TW532" s="8">
        <v>0.1</v>
      </c>
      <c r="TX532" s="8">
        <v>74.34</v>
      </c>
      <c r="TY532" s="8">
        <v>0.04</v>
      </c>
      <c r="WJ532" s="7" t="s">
        <v>3405</v>
      </c>
      <c r="WK532" s="8">
        <v>74.988</v>
      </c>
      <c r="WL532" s="8">
        <v>8.9999999999999993E-3</v>
      </c>
      <c r="WM532" s="8">
        <v>62.003999999999998</v>
      </c>
      <c r="WN532" s="8">
        <v>2.9000000000000001E-2</v>
      </c>
      <c r="WO532" s="8">
        <v>69.433000000000007</v>
      </c>
      <c r="WP532" s="8">
        <v>5.0000000000000001E-3</v>
      </c>
      <c r="WQ532" s="8">
        <v>58.954999999999998</v>
      </c>
      <c r="WR532" s="8">
        <v>1.7000000000000001E-2</v>
      </c>
      <c r="WS532" s="8">
        <v>54.978999999999999</v>
      </c>
      <c r="WT532" s="8">
        <v>8.0000000000000002E-3</v>
      </c>
      <c r="WU532" s="8">
        <v>50.997999999999998</v>
      </c>
      <c r="WV532" s="8">
        <v>1.4999999999999999E-2</v>
      </c>
      <c r="WW532" s="8">
        <v>3106</v>
      </c>
      <c r="WX532" s="8">
        <v>3.1</v>
      </c>
      <c r="WY532" s="8">
        <v>3011.8</v>
      </c>
      <c r="WZ532" s="8">
        <v>3.1</v>
      </c>
      <c r="XA532" s="8">
        <v>0.55900000000000005</v>
      </c>
      <c r="XB532" s="8">
        <v>3.0000000000000001E-3</v>
      </c>
      <c r="XC532" s="8">
        <v>-7.5999999999999998E-2</v>
      </c>
      <c r="XD532" s="8">
        <v>1E-3</v>
      </c>
      <c r="XE532" s="8">
        <v>0.17</v>
      </c>
      <c r="XF532" s="8">
        <v>4.0000000000000001E-3</v>
      </c>
      <c r="XG532" s="8">
        <v>1.3287</v>
      </c>
      <c r="XH532" s="8">
        <v>2.7000000000000001E-3</v>
      </c>
      <c r="XI532" s="8">
        <v>29.454000000000001</v>
      </c>
      <c r="XJ532" s="8">
        <v>0</v>
      </c>
      <c r="XK532" s="8">
        <v>1783</v>
      </c>
      <c r="XL532" s="8">
        <v>14</v>
      </c>
      <c r="XM532" s="8">
        <v>1660</v>
      </c>
      <c r="XO532" s="1">
        <v>0.20315857863961179</v>
      </c>
      <c r="XP532" s="2">
        <v>611.87300714678281</v>
      </c>
      <c r="XQ532" s="4">
        <v>13.029</v>
      </c>
      <c r="XR532" s="4">
        <v>7.5999999999999998E-2</v>
      </c>
      <c r="XS532" s="45">
        <f t="shared" si="386"/>
        <v>1.495189353277075</v>
      </c>
      <c r="XT532" s="9">
        <f t="shared" si="405"/>
        <v>13903.095606415351</v>
      </c>
      <c r="XU532" s="46">
        <f t="shared" si="406"/>
        <v>197.78941184251968</v>
      </c>
      <c r="XV532" s="9">
        <f t="shared" si="404"/>
        <v>611.87301299156775</v>
      </c>
      <c r="XW532" s="9">
        <f t="shared" si="407"/>
        <v>2817.7435012756073</v>
      </c>
      <c r="XX532" s="9">
        <f t="shared" si="408"/>
        <v>11085.352105139744</v>
      </c>
      <c r="XY532" s="15">
        <f t="shared" si="409"/>
        <v>8.4211130141732728E-3</v>
      </c>
      <c r="XZ532" s="9">
        <f t="shared" si="410"/>
        <v>26.226467230014663</v>
      </c>
      <c r="YA532" s="9">
        <f t="shared" si="411"/>
        <v>67.937810646722937</v>
      </c>
      <c r="YB532" s="10">
        <v>13.029000248913423</v>
      </c>
      <c r="YC532" s="10">
        <v>13.404209053558352</v>
      </c>
      <c r="YD532" s="3">
        <v>6.98521564712422E-3</v>
      </c>
      <c r="YE532" s="9">
        <v>20.776787637550875</v>
      </c>
      <c r="YF532" s="15">
        <v>8.7860983061267238E-3</v>
      </c>
      <c r="YG532" s="9">
        <v>27.611700564062698</v>
      </c>
      <c r="YH532" s="15">
        <v>8.1482231539799881E-3</v>
      </c>
      <c r="YI532" s="9">
        <v>25.560380243115898</v>
      </c>
      <c r="YJ532" s="9">
        <f t="shared" si="412"/>
        <v>70.943378588801792</v>
      </c>
      <c r="YK532" s="9">
        <f t="shared" si="413"/>
        <v>59.960038424237787</v>
      </c>
      <c r="YL532" s="9">
        <f t="shared" si="414"/>
        <v>25.196125485719868</v>
      </c>
      <c r="YM532" s="9"/>
      <c r="YN532" s="9"/>
      <c r="YO532" s="9"/>
      <c r="YP532" s="14"/>
      <c r="YQ532" s="9"/>
      <c r="YR532" s="9"/>
      <c r="YS532" s="10"/>
      <c r="YT532" s="15"/>
      <c r="YU532" s="16"/>
      <c r="YV532" s="16"/>
      <c r="YW532" s="47"/>
      <c r="YX532" s="5"/>
      <c r="YY532" s="5"/>
      <c r="YZ532" s="5"/>
      <c r="ZA532" s="5"/>
      <c r="ZB532" s="5"/>
      <c r="ZC532" s="6"/>
    </row>
    <row r="533" spans="1:679" s="8" customFormat="1" x14ac:dyDescent="0.25">
      <c r="A533" s="8">
        <v>2</v>
      </c>
      <c r="B533" s="8" t="s">
        <v>801</v>
      </c>
      <c r="C533" s="8" t="s">
        <v>802</v>
      </c>
      <c r="D533" s="8" t="s">
        <v>801</v>
      </c>
      <c r="E533" s="8" t="s">
        <v>3324</v>
      </c>
      <c r="F533" s="8" t="s">
        <v>3316</v>
      </c>
      <c r="G533" s="8" t="s">
        <v>3316</v>
      </c>
      <c r="H533" s="8" t="s">
        <v>3309</v>
      </c>
      <c r="I533" s="8" t="s">
        <v>3310</v>
      </c>
      <c r="J533" s="8" t="s">
        <v>3310</v>
      </c>
      <c r="K533" s="8">
        <v>939</v>
      </c>
      <c r="L533" s="8">
        <v>5.75</v>
      </c>
      <c r="N533" s="7">
        <v>0</v>
      </c>
      <c r="O533" s="7">
        <v>0</v>
      </c>
      <c r="P533" s="8" t="s">
        <v>3370</v>
      </c>
      <c r="Q533" s="8" t="s">
        <v>782</v>
      </c>
      <c r="R533" s="8" t="s">
        <v>803</v>
      </c>
      <c r="S533" s="8" t="s">
        <v>119</v>
      </c>
      <c r="T533" s="8" t="s">
        <v>120</v>
      </c>
      <c r="U533" s="8" t="s">
        <v>135</v>
      </c>
      <c r="V533" s="8" t="s">
        <v>3378</v>
      </c>
      <c r="W533" s="8" t="s">
        <v>3382</v>
      </c>
      <c r="X533" s="8" t="s">
        <v>3388</v>
      </c>
      <c r="Y533" s="8" t="s">
        <v>3388</v>
      </c>
      <c r="Z533" s="8" t="s">
        <v>122</v>
      </c>
      <c r="AA533" s="8" t="s">
        <v>123</v>
      </c>
      <c r="AB533" s="8" t="s">
        <v>124</v>
      </c>
      <c r="AC533" s="8" t="s">
        <v>243</v>
      </c>
      <c r="AD533" s="8" t="s">
        <v>126</v>
      </c>
      <c r="AE533" s="8" t="s">
        <v>3393</v>
      </c>
      <c r="AF533" s="8" t="s">
        <v>127</v>
      </c>
      <c r="AG533" s="8">
        <v>75</v>
      </c>
      <c r="AH533" s="8">
        <v>62</v>
      </c>
      <c r="AI533" s="8">
        <v>95</v>
      </c>
      <c r="AJ533" s="8">
        <v>75</v>
      </c>
      <c r="AK533" s="8">
        <v>6.4</v>
      </c>
      <c r="AL533" s="8">
        <v>6.2</v>
      </c>
      <c r="AM533" s="8">
        <v>6.4</v>
      </c>
      <c r="AN533" s="8">
        <v>6.2</v>
      </c>
      <c r="AO533" s="8">
        <v>460.8</v>
      </c>
      <c r="AP533" s="8">
        <v>1.6</v>
      </c>
      <c r="AQ533" s="8">
        <v>15.4</v>
      </c>
      <c r="AR533" s="8">
        <v>0</v>
      </c>
      <c r="AS533" s="8">
        <v>33751</v>
      </c>
      <c r="AT533" s="8">
        <v>84</v>
      </c>
      <c r="AU533" s="8">
        <v>32959</v>
      </c>
      <c r="AV533" s="8">
        <v>362</v>
      </c>
      <c r="AW533" s="8">
        <v>0</v>
      </c>
      <c r="AX533" s="8">
        <v>0</v>
      </c>
      <c r="AY533" s="8">
        <v>33726</v>
      </c>
      <c r="AZ533" s="8">
        <v>84</v>
      </c>
      <c r="BA533" s="34">
        <v>3.8663303909205546</v>
      </c>
      <c r="BB533" s="8">
        <v>949</v>
      </c>
      <c r="BE533" s="8">
        <v>3.8691963770000002</v>
      </c>
      <c r="CO533" s="8" t="s">
        <v>804</v>
      </c>
      <c r="CP533" s="8" t="s">
        <v>245</v>
      </c>
      <c r="CQ533" s="8">
        <v>75.016999999999996</v>
      </c>
      <c r="CR533" s="8">
        <v>4.5999999999999999E-2</v>
      </c>
      <c r="CS533" s="8">
        <v>62</v>
      </c>
      <c r="CT533" s="8">
        <v>2.5999999999999999E-2</v>
      </c>
      <c r="CU533" s="8">
        <v>94.992999999999995</v>
      </c>
      <c r="CV533" s="8">
        <v>2.5000000000000001E-2</v>
      </c>
      <c r="CW533" s="8">
        <v>74.88</v>
      </c>
      <c r="CX533" s="8">
        <v>1.9E-2</v>
      </c>
      <c r="CY533" s="8">
        <v>74.83</v>
      </c>
      <c r="CZ533" s="8">
        <v>0.12</v>
      </c>
      <c r="DA533" s="8">
        <v>64.3</v>
      </c>
      <c r="DB533" s="8">
        <v>0.03</v>
      </c>
      <c r="DC533" s="8">
        <v>66.02</v>
      </c>
      <c r="DD533" s="8">
        <v>0.03</v>
      </c>
      <c r="DE533" s="8">
        <v>8.9999999999999993E-3</v>
      </c>
      <c r="DF533" s="8">
        <v>3.0000000000000001E-3</v>
      </c>
      <c r="DG533" s="8">
        <v>1.2188000000000001</v>
      </c>
      <c r="DH533" s="8">
        <v>2.3999999999999998E-3</v>
      </c>
      <c r="DI533" s="8">
        <v>33751</v>
      </c>
      <c r="DJ533" s="8">
        <v>84</v>
      </c>
      <c r="DK533" s="8">
        <v>0</v>
      </c>
      <c r="DL533" s="8">
        <v>0</v>
      </c>
      <c r="DM533" s="8">
        <v>3.8660000000000001</v>
      </c>
      <c r="DN533" s="8">
        <v>1.4E-2</v>
      </c>
      <c r="DU533" s="8">
        <v>460.8</v>
      </c>
      <c r="DV533" s="8">
        <v>2.7</v>
      </c>
      <c r="DW533" s="8">
        <v>460.8</v>
      </c>
      <c r="DX533" s="8">
        <v>2.7</v>
      </c>
      <c r="DY533" s="8">
        <v>459.3</v>
      </c>
      <c r="DZ533" s="8">
        <v>2.7</v>
      </c>
      <c r="EA533" s="8">
        <v>15.4</v>
      </c>
      <c r="EB533" s="8">
        <v>0.1</v>
      </c>
      <c r="EC533" s="8">
        <v>13.4</v>
      </c>
      <c r="ED533" s="8">
        <v>0</v>
      </c>
      <c r="EE533" s="8">
        <v>13</v>
      </c>
      <c r="EF533" s="8">
        <v>0.1</v>
      </c>
      <c r="EG533" s="8">
        <v>7019.2</v>
      </c>
      <c r="EH533" s="8">
        <v>72.2</v>
      </c>
      <c r="EI533" s="8">
        <v>3218.1</v>
      </c>
      <c r="EJ533" s="8">
        <v>77</v>
      </c>
      <c r="EK533" s="8">
        <v>1704.4</v>
      </c>
      <c r="EL533" s="8">
        <v>61.4</v>
      </c>
      <c r="EM533" s="8">
        <v>460</v>
      </c>
      <c r="EO533" s="8">
        <v>460</v>
      </c>
      <c r="EQ533" s="8">
        <v>460</v>
      </c>
      <c r="ES533" s="8">
        <v>3.2</v>
      </c>
      <c r="EU533" s="8">
        <v>3.2</v>
      </c>
      <c r="EW533" s="8">
        <v>3.1</v>
      </c>
      <c r="EY533" s="8">
        <v>0.56999999999999995</v>
      </c>
      <c r="EZ533" s="8">
        <v>460</v>
      </c>
      <c r="FB533" s="8">
        <v>460</v>
      </c>
      <c r="FD533" s="8">
        <v>460</v>
      </c>
      <c r="FF533" s="8">
        <v>4.5999999999999996</v>
      </c>
      <c r="FH533" s="8">
        <v>4.9000000000000004</v>
      </c>
      <c r="FJ533" s="8">
        <v>4.5</v>
      </c>
      <c r="FL533" s="8">
        <v>3190</v>
      </c>
      <c r="FN533" s="8">
        <v>0.87</v>
      </c>
      <c r="FO533" s="8">
        <v>460</v>
      </c>
      <c r="FP533" s="8">
        <v>460</v>
      </c>
      <c r="FQ533" s="8">
        <v>460</v>
      </c>
      <c r="FR533" s="8">
        <v>5</v>
      </c>
      <c r="FS533" s="8">
        <v>4.5999999999999996</v>
      </c>
      <c r="FT533" s="8">
        <v>4.5</v>
      </c>
      <c r="FU533" s="8">
        <v>3060</v>
      </c>
      <c r="FV533" s="8">
        <v>0.82</v>
      </c>
      <c r="FW533" s="8">
        <v>459.9</v>
      </c>
      <c r="FY533" s="8">
        <v>1.6</v>
      </c>
      <c r="GA533" s="8">
        <v>705.8</v>
      </c>
      <c r="GC533" s="8">
        <v>85</v>
      </c>
      <c r="GE533" s="8">
        <v>8690.7999999999993</v>
      </c>
      <c r="GT533" s="8">
        <v>217.83</v>
      </c>
      <c r="GU533" s="8">
        <v>0.24</v>
      </c>
      <c r="GV533" s="8">
        <v>107.11</v>
      </c>
      <c r="GW533" s="8">
        <v>0.09</v>
      </c>
      <c r="GX533" s="8">
        <v>107.21</v>
      </c>
      <c r="GY533" s="8">
        <v>0.08</v>
      </c>
      <c r="GZ533" s="8">
        <v>0.1</v>
      </c>
      <c r="HA533" s="8">
        <v>0.05</v>
      </c>
      <c r="HB533" s="8">
        <v>251.63</v>
      </c>
      <c r="HC533" s="8">
        <v>0.25</v>
      </c>
      <c r="HD533" s="8">
        <v>174.73</v>
      </c>
      <c r="HE533" s="8">
        <v>0.1</v>
      </c>
      <c r="HF533" s="8">
        <v>117.53</v>
      </c>
      <c r="HG533" s="8">
        <v>7.0000000000000007E-2</v>
      </c>
      <c r="HH533" s="8">
        <v>-57.2</v>
      </c>
      <c r="HI533" s="8">
        <v>0.08</v>
      </c>
      <c r="HJ533" s="8">
        <v>209.33</v>
      </c>
      <c r="HK533" s="8">
        <v>0.05</v>
      </c>
      <c r="HL533" s="8">
        <v>99.5</v>
      </c>
      <c r="HM533" s="8">
        <v>7.0000000000000007E-2</v>
      </c>
      <c r="HN533" s="8">
        <v>104.44</v>
      </c>
      <c r="HO533" s="8">
        <v>0.05</v>
      </c>
      <c r="HP533" s="8">
        <v>4.95</v>
      </c>
      <c r="HQ533" s="8">
        <v>0.05</v>
      </c>
      <c r="HR533" s="8">
        <v>83.42</v>
      </c>
      <c r="HS533" s="8">
        <v>0.06</v>
      </c>
      <c r="HT533" s="8">
        <v>59.35</v>
      </c>
      <c r="HU533" s="8">
        <v>0.33</v>
      </c>
      <c r="HV533" s="8">
        <v>49.44</v>
      </c>
      <c r="HW533" s="8">
        <v>0.04</v>
      </c>
      <c r="HX533" s="8">
        <v>9.9</v>
      </c>
      <c r="HY533" s="8">
        <v>0.33</v>
      </c>
      <c r="HZ533" s="8">
        <v>82.29</v>
      </c>
      <c r="IA533" s="8">
        <v>0.04</v>
      </c>
      <c r="IB533" s="8">
        <v>63.84</v>
      </c>
      <c r="IC533" s="8">
        <v>0.13</v>
      </c>
      <c r="ID533" s="8">
        <v>48.75</v>
      </c>
      <c r="IE533" s="8">
        <v>0.02</v>
      </c>
      <c r="IF533" s="8">
        <v>15.09</v>
      </c>
      <c r="IG533" s="8">
        <v>0.12</v>
      </c>
      <c r="KB533" s="8">
        <v>256.29000000000002</v>
      </c>
      <c r="KC533" s="8">
        <v>0.25</v>
      </c>
      <c r="KD533" s="8">
        <v>166.56</v>
      </c>
      <c r="KE533" s="8">
        <v>0.11</v>
      </c>
      <c r="KF533" s="8">
        <v>118.88</v>
      </c>
      <c r="KG533" s="8">
        <v>7.0000000000000007E-2</v>
      </c>
      <c r="KH533" s="8">
        <v>47.68</v>
      </c>
      <c r="KI533" s="8">
        <v>0.1</v>
      </c>
      <c r="KJ533" s="8">
        <v>231.02</v>
      </c>
      <c r="KK533" s="8">
        <v>0.32</v>
      </c>
      <c r="KL533" s="8">
        <v>111.36</v>
      </c>
      <c r="KM533" s="8">
        <v>0.1</v>
      </c>
      <c r="KN533" s="8">
        <v>8.39</v>
      </c>
      <c r="KO533" s="8">
        <v>0.08</v>
      </c>
      <c r="KP533" s="8">
        <v>217.2</v>
      </c>
      <c r="KQ533" s="8">
        <v>0.05</v>
      </c>
      <c r="KR533" s="8">
        <v>102.05</v>
      </c>
      <c r="KS533" s="8">
        <v>0.11</v>
      </c>
      <c r="KT533" s="8">
        <v>107.01</v>
      </c>
      <c r="KU533" s="8">
        <v>0.05</v>
      </c>
      <c r="KV533" s="8">
        <v>4.8899999999999997</v>
      </c>
      <c r="KW533" s="8">
        <v>0.05</v>
      </c>
      <c r="KX533" s="8">
        <v>93.08</v>
      </c>
      <c r="KY533" s="8">
        <v>0.06</v>
      </c>
      <c r="KZ533" s="8">
        <v>55.13</v>
      </c>
      <c r="LA533" s="8">
        <v>0.03</v>
      </c>
      <c r="LB533" s="8">
        <v>4.24</v>
      </c>
      <c r="LC533" s="8">
        <v>0.36</v>
      </c>
      <c r="LD533" s="8">
        <v>92.28</v>
      </c>
      <c r="LE533" s="8">
        <v>7.0000000000000007E-2</v>
      </c>
      <c r="LF533" s="8">
        <v>65.89</v>
      </c>
      <c r="LG533" s="8">
        <v>0.19</v>
      </c>
      <c r="LH533" s="8">
        <v>54.67</v>
      </c>
      <c r="LI533" s="8">
        <v>0.04</v>
      </c>
      <c r="LJ533" s="8">
        <v>11.22</v>
      </c>
      <c r="LK533" s="8">
        <v>0.17</v>
      </c>
      <c r="LL533" s="8">
        <v>105.33</v>
      </c>
      <c r="LM533" s="8">
        <v>0.09</v>
      </c>
      <c r="MP533" s="8">
        <v>105.78</v>
      </c>
      <c r="MQ533" s="8">
        <v>0.09</v>
      </c>
      <c r="MR533" s="8">
        <v>105.33</v>
      </c>
      <c r="MS533" s="8">
        <v>0.09</v>
      </c>
      <c r="MT533" s="8">
        <v>102.88</v>
      </c>
      <c r="MU533" s="8">
        <v>0.11</v>
      </c>
      <c r="MV533" s="8">
        <v>103.2</v>
      </c>
      <c r="MW533" s="8">
        <v>0.1</v>
      </c>
      <c r="MX533" s="8">
        <v>64.28</v>
      </c>
      <c r="MY533" s="8">
        <v>0.04</v>
      </c>
      <c r="MZ533" s="8">
        <v>64.03</v>
      </c>
      <c r="NA533" s="8">
        <v>0.05</v>
      </c>
      <c r="NB533" s="8">
        <v>63.67</v>
      </c>
      <c r="NC533" s="8">
        <v>0.05</v>
      </c>
      <c r="ND533" s="8">
        <v>64.58</v>
      </c>
      <c r="NE533" s="8">
        <v>0.04</v>
      </c>
      <c r="NF533" s="8">
        <v>64.430000000000007</v>
      </c>
      <c r="NG533" s="8">
        <v>0.04</v>
      </c>
      <c r="NH533" s="8">
        <v>64.36</v>
      </c>
      <c r="NI533" s="8">
        <v>0.04</v>
      </c>
      <c r="NJ533" s="8">
        <v>106.14</v>
      </c>
      <c r="NK533" s="8">
        <v>7.0000000000000007E-2</v>
      </c>
      <c r="NL533" s="8">
        <v>101.08</v>
      </c>
      <c r="NM533" s="8">
        <v>0.08</v>
      </c>
      <c r="NN533" s="8">
        <v>60.72</v>
      </c>
      <c r="NO533" s="8">
        <v>0.36</v>
      </c>
      <c r="NP533" s="8">
        <v>64.11</v>
      </c>
      <c r="NQ533" s="8">
        <v>0.14000000000000001</v>
      </c>
      <c r="NR533" s="8">
        <v>166.22</v>
      </c>
      <c r="NS533" s="8">
        <v>0.12</v>
      </c>
      <c r="NT533" s="8">
        <v>103.35</v>
      </c>
      <c r="NU533" s="8">
        <v>0.11</v>
      </c>
      <c r="NV533" s="8">
        <v>102.55</v>
      </c>
      <c r="NW533" s="8">
        <v>0.11</v>
      </c>
      <c r="NX533" s="8">
        <v>58.53</v>
      </c>
      <c r="NY533" s="8">
        <v>0.15</v>
      </c>
      <c r="NZ533" s="8">
        <v>68.17</v>
      </c>
      <c r="OA533" s="8">
        <v>0.2</v>
      </c>
      <c r="OB533" s="8">
        <v>99.5</v>
      </c>
      <c r="OC533" s="8">
        <v>7.0000000000000007E-2</v>
      </c>
      <c r="OD533" s="8">
        <v>102.05</v>
      </c>
      <c r="OE533" s="8">
        <v>0.11</v>
      </c>
      <c r="OF533" s="8">
        <v>93.34</v>
      </c>
      <c r="OG533" s="8">
        <v>7.0000000000000007E-2</v>
      </c>
      <c r="OH533" s="8">
        <v>106.68</v>
      </c>
      <c r="OI533" s="8">
        <v>0.09</v>
      </c>
      <c r="OJ533" s="8">
        <v>106.47</v>
      </c>
      <c r="OK533" s="8">
        <v>0.08</v>
      </c>
      <c r="OL533" s="8">
        <v>103.46</v>
      </c>
      <c r="OM533" s="8">
        <v>7.0000000000000007E-2</v>
      </c>
      <c r="ON533" s="8">
        <v>102.94</v>
      </c>
      <c r="OO533" s="8">
        <v>7.0000000000000007E-2</v>
      </c>
      <c r="OP533" s="8">
        <v>102.88</v>
      </c>
      <c r="OQ533" s="8">
        <v>0.11</v>
      </c>
      <c r="OR533" s="8">
        <v>103.2</v>
      </c>
      <c r="OS533" s="8">
        <v>0.1</v>
      </c>
      <c r="PF533" s="8">
        <v>107.11</v>
      </c>
      <c r="PG533" s="8">
        <v>0.09</v>
      </c>
      <c r="PH533" s="8">
        <v>64.36</v>
      </c>
      <c r="PI533" s="8">
        <v>0.04</v>
      </c>
      <c r="PL533" s="8">
        <v>102.98</v>
      </c>
      <c r="PM533" s="8">
        <v>0.11</v>
      </c>
      <c r="PN533" s="8">
        <v>105.78</v>
      </c>
      <c r="PO533" s="8">
        <v>0.09</v>
      </c>
      <c r="PP533" s="8">
        <v>105.33</v>
      </c>
      <c r="PQ533" s="8">
        <v>0.09</v>
      </c>
      <c r="QH533" s="8">
        <v>59.38</v>
      </c>
      <c r="QI533" s="8">
        <v>0.36</v>
      </c>
      <c r="QV533" s="8">
        <v>175.16</v>
      </c>
      <c r="QW533" s="8">
        <v>0.1</v>
      </c>
      <c r="QX533" s="8">
        <v>94.23</v>
      </c>
      <c r="QY533" s="8">
        <v>0.14000000000000001</v>
      </c>
      <c r="QZ533" s="8">
        <v>94.89</v>
      </c>
      <c r="RA533" s="8">
        <v>0.15</v>
      </c>
      <c r="RB533" s="8">
        <v>75.55</v>
      </c>
      <c r="RC533" s="8">
        <v>0.09</v>
      </c>
      <c r="RD533" s="8">
        <v>75.41</v>
      </c>
      <c r="RE533" s="8">
        <v>0.09</v>
      </c>
      <c r="RF533" s="8">
        <v>75.16</v>
      </c>
      <c r="RG533" s="8">
        <v>0.08</v>
      </c>
      <c r="RH533" s="8">
        <v>76.09</v>
      </c>
      <c r="RI533" s="8">
        <v>7.0000000000000007E-2</v>
      </c>
      <c r="RJ533" s="8">
        <v>75.91</v>
      </c>
      <c r="RK533" s="8">
        <v>0.09</v>
      </c>
      <c r="RL533" s="8">
        <v>75.83</v>
      </c>
      <c r="RM533" s="8">
        <v>0.09</v>
      </c>
      <c r="RN533" s="8">
        <v>75.62</v>
      </c>
      <c r="RO533" s="8">
        <v>0.09</v>
      </c>
      <c r="RP533" s="8">
        <v>92.69</v>
      </c>
      <c r="RQ533" s="8">
        <v>0.23</v>
      </c>
      <c r="RR533" s="8">
        <v>93.19</v>
      </c>
      <c r="RS533" s="8">
        <v>0.25</v>
      </c>
      <c r="RT533" s="8">
        <v>91.25</v>
      </c>
      <c r="RU533" s="8">
        <v>0.15</v>
      </c>
      <c r="RV533" s="8">
        <v>92.31</v>
      </c>
      <c r="RW533" s="8">
        <v>0.2</v>
      </c>
      <c r="RX533" s="8">
        <v>89.98</v>
      </c>
      <c r="RY533" s="8">
        <v>0.22</v>
      </c>
      <c r="RZ533" s="8">
        <v>86.92</v>
      </c>
      <c r="SA533" s="8">
        <v>0.13</v>
      </c>
      <c r="SB533" s="8">
        <v>86.49</v>
      </c>
      <c r="SC533" s="8">
        <v>0.12</v>
      </c>
      <c r="SD533" s="8">
        <v>85.99</v>
      </c>
      <c r="SE533" s="8">
        <v>0.13</v>
      </c>
      <c r="SF533" s="8">
        <v>87.2</v>
      </c>
      <c r="SG533" s="8">
        <v>0.12</v>
      </c>
      <c r="SH533" s="8">
        <v>85.87</v>
      </c>
      <c r="SI533" s="8">
        <v>0.12</v>
      </c>
      <c r="SJ533" s="8">
        <v>88.89</v>
      </c>
      <c r="SK533" s="8">
        <v>0.17</v>
      </c>
      <c r="SL533" s="8">
        <v>87.95</v>
      </c>
      <c r="SM533" s="8">
        <v>0.18</v>
      </c>
      <c r="SN533" s="8">
        <v>86.61</v>
      </c>
      <c r="SO533" s="8">
        <v>0.13</v>
      </c>
      <c r="SP533" s="8">
        <v>86.81</v>
      </c>
      <c r="SQ533" s="8">
        <v>0.12</v>
      </c>
      <c r="SR533" s="8">
        <v>86.84</v>
      </c>
      <c r="SS533" s="8">
        <v>0.11</v>
      </c>
      <c r="ST533" s="8">
        <v>79.62</v>
      </c>
      <c r="SU533" s="8">
        <v>0.14000000000000001</v>
      </c>
      <c r="SV533" s="8">
        <v>85</v>
      </c>
      <c r="SW533" s="8">
        <v>0.23</v>
      </c>
      <c r="SX533" s="8">
        <v>88.2</v>
      </c>
      <c r="SY533" s="8">
        <v>0.13</v>
      </c>
      <c r="SZ533" s="8">
        <v>88.63</v>
      </c>
      <c r="TA533" s="8">
        <v>0.11</v>
      </c>
      <c r="TD533" s="8">
        <v>75.260000000000005</v>
      </c>
      <c r="TE533" s="8">
        <v>0.08</v>
      </c>
      <c r="TF533" s="8">
        <v>75.959999999999994</v>
      </c>
      <c r="TG533" s="8">
        <v>7.0000000000000007E-2</v>
      </c>
      <c r="TH533" s="8">
        <v>75.680000000000007</v>
      </c>
      <c r="TI533" s="8">
        <v>0.08</v>
      </c>
      <c r="TJ533" s="8">
        <v>75.47</v>
      </c>
      <c r="TK533" s="8">
        <v>0.09</v>
      </c>
      <c r="TL533" s="8">
        <v>75.39</v>
      </c>
      <c r="TN533" s="8">
        <v>75.19</v>
      </c>
      <c r="TO533" s="8">
        <v>0.09</v>
      </c>
      <c r="TR533" s="8">
        <v>93.41</v>
      </c>
      <c r="TS533" s="8">
        <v>0.22</v>
      </c>
      <c r="TT533" s="8">
        <v>92.76</v>
      </c>
      <c r="TU533" s="8">
        <v>0.2</v>
      </c>
      <c r="TV533" s="8">
        <v>90.5</v>
      </c>
      <c r="TW533" s="8">
        <v>0.21</v>
      </c>
      <c r="TX533" s="8">
        <v>86.97</v>
      </c>
      <c r="TY533" s="8">
        <v>0.13</v>
      </c>
      <c r="WJ533" s="7" t="s">
        <v>3397</v>
      </c>
      <c r="WK533" s="8">
        <v>75.016999999999996</v>
      </c>
      <c r="WL533" s="8">
        <v>4.5999999999999999E-2</v>
      </c>
      <c r="WM533" s="8">
        <v>62</v>
      </c>
      <c r="WN533" s="8">
        <v>2.5999999999999999E-2</v>
      </c>
      <c r="WO533" s="8">
        <v>64.242000000000004</v>
      </c>
      <c r="WP533" s="8">
        <v>2.3E-2</v>
      </c>
      <c r="WQ533" s="8">
        <v>61.167999999999999</v>
      </c>
      <c r="WR533" s="8">
        <v>0.03</v>
      </c>
      <c r="WS533" s="8">
        <v>94.992999999999995</v>
      </c>
      <c r="WT533" s="8">
        <v>2.5000000000000001E-2</v>
      </c>
      <c r="WU533" s="8">
        <v>74.88</v>
      </c>
      <c r="WV533" s="8">
        <v>1.9E-2</v>
      </c>
      <c r="WW533" s="8">
        <v>2969.7</v>
      </c>
      <c r="WX533" s="8">
        <v>3</v>
      </c>
      <c r="WY533" s="8">
        <v>2880.8</v>
      </c>
      <c r="WZ533" s="8">
        <v>2.9</v>
      </c>
      <c r="XA533" s="8">
        <v>0.41399999999999998</v>
      </c>
      <c r="XB533" s="8">
        <v>2E-3</v>
      </c>
      <c r="XC533" s="8">
        <v>-0.127</v>
      </c>
      <c r="XD533" s="8">
        <v>1E-3</v>
      </c>
      <c r="XE533" s="8">
        <v>8.9999999999999993E-3</v>
      </c>
      <c r="XF533" s="8">
        <v>3.0000000000000001E-3</v>
      </c>
      <c r="XG533" s="8">
        <v>1.2188000000000001</v>
      </c>
      <c r="XH533" s="8">
        <v>2.3999999999999998E-3</v>
      </c>
      <c r="XI533" s="8">
        <v>29.363</v>
      </c>
      <c r="XJ533" s="8">
        <v>1E-3</v>
      </c>
      <c r="XK533" s="8">
        <v>8723</v>
      </c>
      <c r="XL533" s="8">
        <v>21</v>
      </c>
      <c r="XM533" s="8">
        <v>1650</v>
      </c>
      <c r="XO533" s="1">
        <v>0.4</v>
      </c>
      <c r="XP533" s="2">
        <v>800</v>
      </c>
      <c r="XQ533" s="4">
        <v>13.03</v>
      </c>
      <c r="XR533" s="4">
        <v>0.04</v>
      </c>
      <c r="XS533" s="45">
        <f t="shared" ref="XS533:XS556" si="432">(XM533-XU533)*3.412/XT533/0.24</f>
        <v>1.6014636080960274</v>
      </c>
      <c r="XT533" s="9">
        <f t="shared" si="405"/>
        <v>13403.713656589927</v>
      </c>
      <c r="XU533" s="46">
        <f t="shared" si="406"/>
        <v>140.11303861417323</v>
      </c>
      <c r="XV533" s="9">
        <f t="shared" si="404"/>
        <v>1482.7979006226515</v>
      </c>
      <c r="XW533" s="9">
        <f t="shared" si="407"/>
        <v>6310.2792096352196</v>
      </c>
      <c r="XX533" s="9">
        <f t="shared" si="408"/>
        <v>7093.4344469547077</v>
      </c>
      <c r="XY533" s="15">
        <f t="shared" si="409"/>
        <v>1.1149757316581264E-2</v>
      </c>
      <c r="XZ533" s="9">
        <f t="shared" si="410"/>
        <v>32.520099660216722</v>
      </c>
      <c r="YA533" s="9">
        <f t="shared" si="411"/>
        <v>62.640536391903979</v>
      </c>
      <c r="YB533" s="10">
        <v>14.098880743900091</v>
      </c>
      <c r="YC533" s="10">
        <v>13.293480043301054</v>
      </c>
      <c r="YD533" s="3">
        <v>1.3817432129980996E-2</v>
      </c>
      <c r="YE533" s="9">
        <v>38.041391832573375</v>
      </c>
      <c r="YF533" s="15">
        <v>8.7766088736164066E-3</v>
      </c>
      <c r="YG533" s="9">
        <v>27.608389336242212</v>
      </c>
      <c r="YH533" s="15">
        <v>1.0785995880836414E-2</v>
      </c>
      <c r="YI533" s="9">
        <v>27.169675422202687</v>
      </c>
      <c r="YJ533" s="9">
        <f t="shared" si="412"/>
        <v>84.466893523646135</v>
      </c>
      <c r="YK533" s="9">
        <f t="shared" si="413"/>
        <v>68.521326285272863</v>
      </c>
      <c r="YL533" s="9">
        <f t="shared" si="414"/>
        <v>26.777654775592818</v>
      </c>
      <c r="YM533" s="9">
        <f>(XZ533-YL533)*XT533</f>
        <v>76970.086922248389</v>
      </c>
      <c r="YN533" s="9">
        <f>0.24*(YJ533-YA533)*XT533</f>
        <v>70213.0178784819</v>
      </c>
      <c r="YO533" s="9">
        <f>XK533-XM533</f>
        <v>7073</v>
      </c>
      <c r="YP533" s="14">
        <f>YO533*3.413/YM533</f>
        <v>0.31363026813761113</v>
      </c>
      <c r="YQ533" s="9">
        <f>YM533-(XM533-XU533)*3.413</f>
        <v>71816.842723038557</v>
      </c>
      <c r="YR533" s="9">
        <f>YN533-(XM533-XU533)*3.413</f>
        <v>65059.773679272075</v>
      </c>
      <c r="YS533" s="10">
        <f>YQ533/XK533</f>
        <v>8.2330439898015086</v>
      </c>
      <c r="YT533" s="15">
        <f>(YA533-YW533)/(YJ533-YW533)</f>
        <v>0.1414307398161323</v>
      </c>
      <c r="YU533" s="16">
        <f>-XZ533+YL533</f>
        <v>-5.7424448846239038</v>
      </c>
      <c r="YV533" s="16">
        <f>-YJ533+YA533</f>
        <v>-21.826357131742157</v>
      </c>
      <c r="YW533" s="47">
        <f>(-(-0.0182984848494437-(YU533/YV533))+SQRT((-0.0182984848494437-(YU533/YV533))^2-4*0.00577826340327261*(6.76723916086377-XZ533+(YU533/YV533)*YJ533)))/(2*0.00577826340327261)</f>
        <v>59.045115521638571</v>
      </c>
      <c r="YX533" s="5">
        <f>XT533*(XZ533-YL533)</f>
        <v>76970.086922248389</v>
      </c>
      <c r="YY533" s="5">
        <f>XT533*(YG533-YI533)</f>
        <v>5880.3956809475985</v>
      </c>
      <c r="YZ533" s="5">
        <f>XT533*(YI533-YL533)</f>
        <v>5254.5324946299061</v>
      </c>
      <c r="ZA533" s="5">
        <f>XW533*(YE533-YG533)</f>
        <v>65835.158746670888</v>
      </c>
      <c r="ZB533" s="5">
        <f>SUM(YY533:ZA533)</f>
        <v>76970.086922248389</v>
      </c>
      <c r="ZC533" s="6">
        <f>ZB533/YX533</f>
        <v>1</v>
      </c>
    </row>
    <row r="534" spans="1:679" s="8" customFormat="1" x14ac:dyDescent="0.25">
      <c r="A534" s="8">
        <v>2</v>
      </c>
      <c r="B534" s="8" t="s">
        <v>774</v>
      </c>
      <c r="C534" s="8" t="s">
        <v>775</v>
      </c>
      <c r="D534" s="8" t="s">
        <v>774</v>
      </c>
      <c r="E534" s="8" t="s">
        <v>3327</v>
      </c>
      <c r="F534" s="8" t="s">
        <v>3316</v>
      </c>
      <c r="G534" s="8" t="s">
        <v>3316</v>
      </c>
      <c r="H534" s="8" t="s">
        <v>3309</v>
      </c>
      <c r="I534" s="8" t="s">
        <v>3310</v>
      </c>
      <c r="J534" s="8" t="s">
        <v>3310</v>
      </c>
      <c r="K534" s="8">
        <v>939</v>
      </c>
      <c r="L534" s="8">
        <v>5.75</v>
      </c>
      <c r="N534" s="7">
        <v>0</v>
      </c>
      <c r="O534" s="7">
        <v>0</v>
      </c>
      <c r="P534" s="8" t="s">
        <v>3370</v>
      </c>
      <c r="Q534" s="8" t="s">
        <v>649</v>
      </c>
      <c r="R534" s="8" t="s">
        <v>776</v>
      </c>
      <c r="S534" s="8" t="s">
        <v>119</v>
      </c>
      <c r="T534" s="8" t="s">
        <v>120</v>
      </c>
      <c r="U534" s="8" t="s">
        <v>777</v>
      </c>
      <c r="V534" s="8" t="s">
        <v>3378</v>
      </c>
      <c r="W534" s="8" t="s">
        <v>3383</v>
      </c>
      <c r="X534" s="8" t="s">
        <v>3388</v>
      </c>
      <c r="Y534" s="8" t="s">
        <v>3388</v>
      </c>
      <c r="Z534" s="8" t="s">
        <v>122</v>
      </c>
      <c r="AA534" s="8" t="s">
        <v>123</v>
      </c>
      <c r="AB534" s="8" t="s">
        <v>124</v>
      </c>
      <c r="AC534" s="8" t="s">
        <v>243</v>
      </c>
      <c r="AD534" s="8" t="s">
        <v>126</v>
      </c>
      <c r="AE534" s="8" t="s">
        <v>3393</v>
      </c>
      <c r="AF534" s="8" t="s">
        <v>127</v>
      </c>
      <c r="AG534" s="8">
        <v>75</v>
      </c>
      <c r="AH534" s="8">
        <v>62</v>
      </c>
      <c r="AI534" s="8">
        <v>95</v>
      </c>
      <c r="AJ534" s="8">
        <v>72</v>
      </c>
      <c r="AK534" s="8">
        <v>6.4</v>
      </c>
      <c r="AL534" s="8">
        <v>6.2</v>
      </c>
      <c r="AM534" s="8">
        <v>6.4</v>
      </c>
      <c r="AN534" s="8">
        <v>6.2</v>
      </c>
      <c r="AO534" s="8">
        <v>460.3</v>
      </c>
      <c r="AP534" s="8">
        <v>1.4</v>
      </c>
      <c r="AQ534" s="8">
        <v>15.2</v>
      </c>
      <c r="AR534" s="8">
        <v>0</v>
      </c>
      <c r="AS534" s="8">
        <v>54326</v>
      </c>
      <c r="AT534" s="8">
        <v>86</v>
      </c>
      <c r="AU534" s="8">
        <v>54407</v>
      </c>
      <c r="AV534" s="8">
        <v>543</v>
      </c>
      <c r="AW534" s="8">
        <v>989</v>
      </c>
      <c r="AX534" s="8">
        <v>121</v>
      </c>
      <c r="AY534" s="8">
        <v>55316</v>
      </c>
      <c r="AZ534" s="8">
        <v>98</v>
      </c>
      <c r="BA534" s="30">
        <v>6.4515978539771401</v>
      </c>
      <c r="BB534" s="8">
        <v>950</v>
      </c>
      <c r="BE534" s="8">
        <v>6.3361324940000001</v>
      </c>
      <c r="CO534" s="8" t="s">
        <v>778</v>
      </c>
      <c r="CP534" s="8" t="s">
        <v>779</v>
      </c>
      <c r="CQ534" s="8">
        <v>74.989999999999995</v>
      </c>
      <c r="CR534" s="8">
        <v>1.4E-2</v>
      </c>
      <c r="CS534" s="8">
        <v>61.994</v>
      </c>
      <c r="CT534" s="8">
        <v>2.1000000000000001E-2</v>
      </c>
      <c r="CU534" s="8">
        <v>94.997</v>
      </c>
      <c r="CV534" s="8">
        <v>4.1000000000000002E-2</v>
      </c>
      <c r="CW534" s="8">
        <v>75.010000000000005</v>
      </c>
      <c r="CX534" s="8">
        <v>2.8000000000000001E-2</v>
      </c>
      <c r="CY534" s="8">
        <v>75.209999999999994</v>
      </c>
      <c r="CZ534" s="8">
        <v>0.17</v>
      </c>
      <c r="DA534" s="8">
        <v>58.79</v>
      </c>
      <c r="DB534" s="8">
        <v>0.03</v>
      </c>
      <c r="DC534" s="8">
        <v>61.05</v>
      </c>
      <c r="DD534" s="8">
        <v>0.01</v>
      </c>
      <c r="DE534" s="8">
        <v>0.216</v>
      </c>
      <c r="DF534" s="8">
        <v>3.0000000000000001E-3</v>
      </c>
      <c r="DG534" s="8">
        <v>1.2813000000000001</v>
      </c>
      <c r="DH534" s="8">
        <v>2.8999999999999998E-3</v>
      </c>
      <c r="DI534" s="8">
        <v>54326</v>
      </c>
      <c r="DJ534" s="8">
        <v>86</v>
      </c>
      <c r="DK534" s="8">
        <v>989</v>
      </c>
      <c r="DL534" s="8">
        <v>121</v>
      </c>
      <c r="DM534" s="8">
        <v>6.4509999999999996</v>
      </c>
      <c r="DN534" s="8">
        <v>2.1999999999999999E-2</v>
      </c>
      <c r="DU534" s="8">
        <v>460.3</v>
      </c>
      <c r="DV534" s="8">
        <v>2.6</v>
      </c>
      <c r="DW534" s="8">
        <v>460.6</v>
      </c>
      <c r="DX534" s="8">
        <v>2.6</v>
      </c>
      <c r="DY534" s="8">
        <v>459.7</v>
      </c>
      <c r="DZ534" s="8">
        <v>2.6</v>
      </c>
      <c r="EA534" s="8">
        <v>15.2</v>
      </c>
      <c r="EB534" s="8">
        <v>0.1</v>
      </c>
      <c r="EC534" s="8">
        <v>13.2</v>
      </c>
      <c r="ED534" s="8">
        <v>0</v>
      </c>
      <c r="EE534" s="8">
        <v>12.9</v>
      </c>
      <c r="EF534" s="8">
        <v>0.1</v>
      </c>
      <c r="EG534" s="8">
        <v>6891.4</v>
      </c>
      <c r="EH534" s="8">
        <v>59.1</v>
      </c>
      <c r="EI534" s="8">
        <v>3253.8</v>
      </c>
      <c r="EJ534" s="8">
        <v>69.599999999999994</v>
      </c>
      <c r="EK534" s="8">
        <v>1682.8</v>
      </c>
      <c r="EL534" s="8">
        <v>48</v>
      </c>
      <c r="EM534" s="8">
        <v>460</v>
      </c>
      <c r="EO534" s="8">
        <v>460</v>
      </c>
      <c r="EQ534" s="8">
        <v>460</v>
      </c>
      <c r="ES534" s="8">
        <v>3.2</v>
      </c>
      <c r="EU534" s="8">
        <v>3.2</v>
      </c>
      <c r="EW534" s="8">
        <v>3.1</v>
      </c>
      <c r="EY534" s="8">
        <v>0.36</v>
      </c>
      <c r="EZ534" s="8">
        <v>460</v>
      </c>
      <c r="FB534" s="8">
        <v>460</v>
      </c>
      <c r="FD534" s="8">
        <v>460</v>
      </c>
      <c r="FF534" s="8">
        <v>4.5999999999999996</v>
      </c>
      <c r="FH534" s="8">
        <v>4.9000000000000004</v>
      </c>
      <c r="FJ534" s="8">
        <v>4.4000000000000004</v>
      </c>
      <c r="FL534" s="8">
        <v>3140</v>
      </c>
      <c r="FN534" s="8">
        <v>0.85</v>
      </c>
      <c r="FO534" s="8">
        <v>460</v>
      </c>
      <c r="FP534" s="8">
        <v>460</v>
      </c>
      <c r="FQ534" s="8">
        <v>460</v>
      </c>
      <c r="FR534" s="8">
        <v>4.8</v>
      </c>
      <c r="FS534" s="8">
        <v>4.5999999999999996</v>
      </c>
      <c r="FT534" s="8">
        <v>4.4000000000000004</v>
      </c>
      <c r="FU534" s="8">
        <v>2990</v>
      </c>
      <c r="FV534" s="8">
        <v>0.81</v>
      </c>
      <c r="FW534" s="8">
        <v>459.4</v>
      </c>
      <c r="FY534" s="8">
        <v>1.6</v>
      </c>
      <c r="GA534" s="8">
        <v>705.9</v>
      </c>
      <c r="GC534" s="8">
        <v>85</v>
      </c>
      <c r="GE534" s="8">
        <v>8600.9</v>
      </c>
      <c r="GT534" s="8">
        <v>215.04</v>
      </c>
      <c r="GU534" s="8">
        <v>0.34</v>
      </c>
      <c r="GV534" s="8">
        <v>106.21</v>
      </c>
      <c r="GW534" s="8">
        <v>0.16</v>
      </c>
      <c r="GX534" s="8">
        <v>106.32</v>
      </c>
      <c r="GY534" s="8">
        <v>0.11</v>
      </c>
      <c r="GZ534" s="8">
        <v>0.11</v>
      </c>
      <c r="HA534" s="8">
        <v>0.1</v>
      </c>
      <c r="HB534" s="8">
        <v>243.83</v>
      </c>
      <c r="HC534" s="8">
        <v>0.38</v>
      </c>
      <c r="HD534" s="8">
        <v>172.74</v>
      </c>
      <c r="HE534" s="8">
        <v>0.1</v>
      </c>
      <c r="HF534" s="8">
        <v>115.25</v>
      </c>
      <c r="HG534" s="8">
        <v>0.11</v>
      </c>
      <c r="HH534" s="8">
        <v>-57.49</v>
      </c>
      <c r="HI534" s="8">
        <v>0.12</v>
      </c>
      <c r="HJ534" s="8">
        <v>209</v>
      </c>
      <c r="HL534" s="8">
        <v>99.12</v>
      </c>
      <c r="HM534" s="8">
        <v>0.11</v>
      </c>
      <c r="HN534" s="8">
        <v>104.33</v>
      </c>
      <c r="HP534" s="8">
        <v>5.21</v>
      </c>
      <c r="HR534" s="8">
        <v>76.040000000000006</v>
      </c>
      <c r="HS534" s="8">
        <v>0.06</v>
      </c>
      <c r="HT534" s="8">
        <v>50.5</v>
      </c>
      <c r="HU534" s="8">
        <v>0.46</v>
      </c>
      <c r="HV534" s="8">
        <v>44.82</v>
      </c>
      <c r="HW534" s="8">
        <v>0.04</v>
      </c>
      <c r="HX534" s="8">
        <v>5.68</v>
      </c>
      <c r="HY534" s="8">
        <v>0.48</v>
      </c>
      <c r="HZ534" s="8">
        <v>75.42</v>
      </c>
      <c r="IA534" s="8">
        <v>0.03</v>
      </c>
      <c r="IB534" s="8">
        <v>57.26</v>
      </c>
      <c r="IC534" s="8">
        <v>0.19</v>
      </c>
      <c r="ID534" s="8">
        <v>44.43</v>
      </c>
      <c r="IE534" s="8">
        <v>0.02</v>
      </c>
      <c r="IF534" s="8">
        <v>12.83</v>
      </c>
      <c r="IG534" s="8">
        <v>0.19</v>
      </c>
      <c r="KB534" s="8">
        <v>247.03</v>
      </c>
      <c r="KC534" s="8">
        <v>0.37</v>
      </c>
      <c r="KD534" s="8">
        <v>168.53</v>
      </c>
      <c r="KE534" s="8">
        <v>0.15</v>
      </c>
      <c r="KF534" s="8">
        <v>116.2</v>
      </c>
      <c r="KG534" s="8">
        <v>0.11</v>
      </c>
      <c r="KH534" s="8">
        <v>52.33</v>
      </c>
      <c r="KI534" s="8">
        <v>0.15</v>
      </c>
      <c r="KJ534" s="8">
        <v>228.33</v>
      </c>
      <c r="KK534" s="8">
        <v>0.47</v>
      </c>
      <c r="KL534" s="8">
        <v>110.54</v>
      </c>
      <c r="KM534" s="8">
        <v>0.14000000000000001</v>
      </c>
      <c r="KN534" s="8">
        <v>10.55</v>
      </c>
      <c r="KO534" s="8">
        <v>0.17</v>
      </c>
      <c r="KP534" s="8">
        <v>216</v>
      </c>
      <c r="KQ534" s="8">
        <v>0.12</v>
      </c>
      <c r="KR534" s="8">
        <v>99.56</v>
      </c>
      <c r="KS534" s="8">
        <v>0.13</v>
      </c>
      <c r="KT534" s="8">
        <v>106.62</v>
      </c>
      <c r="KU534" s="8">
        <v>0.16</v>
      </c>
      <c r="KV534" s="8">
        <v>7.06</v>
      </c>
      <c r="KW534" s="8">
        <v>0.18</v>
      </c>
      <c r="KX534" s="8">
        <v>81.680000000000007</v>
      </c>
      <c r="KY534" s="8">
        <v>0.05</v>
      </c>
      <c r="KZ534" s="8">
        <v>48.39</v>
      </c>
      <c r="LA534" s="8">
        <v>0.03</v>
      </c>
      <c r="LB534" s="8">
        <v>2.58</v>
      </c>
      <c r="LC534" s="8">
        <v>0.3</v>
      </c>
      <c r="LD534" s="8">
        <v>80.58</v>
      </c>
      <c r="LE534" s="8">
        <v>0.08</v>
      </c>
      <c r="LF534" s="8">
        <v>59.45</v>
      </c>
      <c r="LG534" s="8">
        <v>0.24</v>
      </c>
      <c r="LH534" s="8">
        <v>47.71</v>
      </c>
      <c r="LI534" s="8">
        <v>0.05</v>
      </c>
      <c r="LJ534" s="8">
        <v>11.74</v>
      </c>
      <c r="LK534" s="8">
        <v>0.24</v>
      </c>
      <c r="LL534" s="8">
        <v>104.84</v>
      </c>
      <c r="LM534" s="8">
        <v>0.14000000000000001</v>
      </c>
      <c r="MP534" s="8">
        <v>105.25</v>
      </c>
      <c r="MQ534" s="8">
        <v>0.14000000000000001</v>
      </c>
      <c r="MR534" s="8">
        <v>104.84</v>
      </c>
      <c r="MS534" s="8">
        <v>0.14000000000000001</v>
      </c>
      <c r="MT534" s="8">
        <v>100.68</v>
      </c>
      <c r="MU534" s="8">
        <v>0.14000000000000001</v>
      </c>
      <c r="MV534" s="8">
        <v>100.98</v>
      </c>
      <c r="MW534" s="8">
        <v>0.13</v>
      </c>
      <c r="MX534" s="8">
        <v>58.74</v>
      </c>
      <c r="MY534" s="8">
        <v>0.04</v>
      </c>
      <c r="MZ534" s="8">
        <v>58.41</v>
      </c>
      <c r="NA534" s="8">
        <v>0.04</v>
      </c>
      <c r="ND534" s="8">
        <v>58.96</v>
      </c>
      <c r="NE534" s="8">
        <v>0.03</v>
      </c>
      <c r="NF534" s="8">
        <v>58.7</v>
      </c>
      <c r="NG534" s="8">
        <v>0.03</v>
      </c>
      <c r="NH534" s="8">
        <v>58.73</v>
      </c>
      <c r="NI534" s="8">
        <v>0.04</v>
      </c>
      <c r="NJ534" s="8">
        <v>105.45</v>
      </c>
      <c r="NK534" s="8">
        <v>0.12</v>
      </c>
      <c r="NL534" s="8">
        <v>100.39</v>
      </c>
      <c r="NM534" s="8">
        <v>0.12</v>
      </c>
      <c r="NN534" s="8">
        <v>51.73</v>
      </c>
      <c r="NO534" s="8">
        <v>0.68</v>
      </c>
      <c r="NP534" s="8">
        <v>57.48</v>
      </c>
      <c r="NQ534" s="8">
        <v>0.25</v>
      </c>
      <c r="NR534" s="8">
        <v>167.75</v>
      </c>
      <c r="NS534" s="8">
        <v>0.19</v>
      </c>
      <c r="NT534" s="8">
        <v>101.02</v>
      </c>
      <c r="NU534" s="8">
        <v>0.14000000000000001</v>
      </c>
      <c r="NV534" s="8">
        <v>99.96</v>
      </c>
      <c r="NW534" s="8">
        <v>0.13</v>
      </c>
      <c r="NX534" s="8">
        <v>51.22</v>
      </c>
      <c r="NY534" s="8">
        <v>0.1</v>
      </c>
      <c r="NZ534" s="8">
        <v>61.46</v>
      </c>
      <c r="OA534" s="8">
        <v>0.35</v>
      </c>
      <c r="OB534" s="8">
        <v>99.12</v>
      </c>
      <c r="OC534" s="8">
        <v>0.11</v>
      </c>
      <c r="OD534" s="8">
        <v>99.56</v>
      </c>
      <c r="OE534" s="8">
        <v>0.13</v>
      </c>
      <c r="OF534" s="8">
        <v>93.25</v>
      </c>
      <c r="OG534" s="8">
        <v>0.09</v>
      </c>
      <c r="OH534" s="8">
        <v>106.03</v>
      </c>
      <c r="OI534" s="8">
        <v>0.13</v>
      </c>
      <c r="OJ534" s="8">
        <v>105.81</v>
      </c>
      <c r="OK534" s="8">
        <v>0.12</v>
      </c>
      <c r="OL534" s="8">
        <v>101.11</v>
      </c>
      <c r="OM534" s="8">
        <v>0.1</v>
      </c>
      <c r="ON534" s="8">
        <v>101.21</v>
      </c>
      <c r="OO534" s="8">
        <v>0.1</v>
      </c>
      <c r="OP534" s="8">
        <v>100.68</v>
      </c>
      <c r="OQ534" s="8">
        <v>0.14000000000000001</v>
      </c>
      <c r="OR534" s="8">
        <v>100.98</v>
      </c>
      <c r="OS534" s="8">
        <v>0.13</v>
      </c>
      <c r="PH534" s="8">
        <v>58.73</v>
      </c>
      <c r="PI534" s="8">
        <v>0.04</v>
      </c>
      <c r="PL534" s="8">
        <v>99.99</v>
      </c>
      <c r="PM534" s="8">
        <v>0.19</v>
      </c>
      <c r="PN534" s="8">
        <v>105.25</v>
      </c>
      <c r="PO534" s="8">
        <v>0.14000000000000001</v>
      </c>
      <c r="PP534" s="8">
        <v>104.84</v>
      </c>
      <c r="PQ534" s="8">
        <v>0.14000000000000001</v>
      </c>
      <c r="QH534" s="8">
        <v>50.98</v>
      </c>
      <c r="QI534" s="8">
        <v>0.28999999999999998</v>
      </c>
      <c r="QV534" s="8">
        <v>173.35</v>
      </c>
      <c r="QW534" s="8">
        <v>0.11</v>
      </c>
      <c r="QX534" s="8">
        <v>94.48</v>
      </c>
      <c r="QY534" s="8">
        <v>0.16</v>
      </c>
      <c r="QZ534" s="8">
        <v>94.31</v>
      </c>
      <c r="RA534" s="8">
        <v>0.24</v>
      </c>
      <c r="RB534" s="8">
        <v>75.91</v>
      </c>
      <c r="RC534" s="8">
        <v>7.0000000000000007E-2</v>
      </c>
      <c r="RD534" s="8">
        <v>75.73</v>
      </c>
      <c r="RE534" s="8">
        <v>0.08</v>
      </c>
      <c r="RF534" s="8">
        <v>75.47</v>
      </c>
      <c r="RG534" s="8">
        <v>7.0000000000000007E-2</v>
      </c>
      <c r="RH534" s="8">
        <v>76.27</v>
      </c>
      <c r="RI534" s="8">
        <v>0.05</v>
      </c>
      <c r="RJ534" s="8">
        <v>76.260000000000005</v>
      </c>
      <c r="RK534" s="8">
        <v>7.0000000000000007E-2</v>
      </c>
      <c r="RL534" s="8">
        <v>76.19</v>
      </c>
      <c r="RM534" s="8">
        <v>0.08</v>
      </c>
      <c r="RN534" s="8">
        <v>75.97</v>
      </c>
      <c r="RO534" s="8">
        <v>0.08</v>
      </c>
      <c r="RP534" s="8">
        <v>85.22</v>
      </c>
      <c r="RQ534" s="8">
        <v>0.19</v>
      </c>
      <c r="RR534" s="8">
        <v>85.17</v>
      </c>
      <c r="RS534" s="8">
        <v>0.23</v>
      </c>
      <c r="RT534" s="8">
        <v>82.84</v>
      </c>
      <c r="RU534" s="8">
        <v>0.24</v>
      </c>
      <c r="RV534" s="8">
        <v>77.180000000000007</v>
      </c>
      <c r="RW534" s="8">
        <v>0.14000000000000001</v>
      </c>
      <c r="RX534" s="8">
        <v>84.26</v>
      </c>
      <c r="RY534" s="8">
        <v>0.2</v>
      </c>
      <c r="RZ534" s="8">
        <v>80.97</v>
      </c>
      <c r="SA534" s="8">
        <v>0.14000000000000001</v>
      </c>
      <c r="SB534" s="8">
        <v>80.12</v>
      </c>
      <c r="SC534" s="8">
        <v>0.22</v>
      </c>
      <c r="SD534" s="8">
        <v>79.099999999999994</v>
      </c>
      <c r="SE534" s="8">
        <v>0.08</v>
      </c>
      <c r="SF534" s="8">
        <v>81.5</v>
      </c>
      <c r="SG534" s="8">
        <v>0.19</v>
      </c>
      <c r="SH534" s="8">
        <v>79.849999999999994</v>
      </c>
      <c r="SI534" s="8">
        <v>0.12</v>
      </c>
      <c r="SJ534" s="8">
        <v>76.760000000000005</v>
      </c>
      <c r="SK534" s="8">
        <v>0.16</v>
      </c>
      <c r="SL534" s="8">
        <v>75.5</v>
      </c>
      <c r="SM534" s="8">
        <v>0.09</v>
      </c>
      <c r="SN534" s="8">
        <v>76.03</v>
      </c>
      <c r="SO534" s="8">
        <v>0.11</v>
      </c>
      <c r="SP534" s="8">
        <v>77.77</v>
      </c>
      <c r="SQ534" s="8">
        <v>0.1</v>
      </c>
      <c r="SR534" s="8">
        <v>76.95</v>
      </c>
      <c r="SS534" s="8">
        <v>0.1</v>
      </c>
      <c r="ST534" s="8">
        <v>75.58</v>
      </c>
      <c r="SU534" s="8">
        <v>0.08</v>
      </c>
      <c r="SV534" s="8">
        <v>75.64</v>
      </c>
      <c r="SW534" s="8">
        <v>0.08</v>
      </c>
      <c r="SX534" s="8">
        <v>76.11</v>
      </c>
      <c r="SY534" s="8">
        <v>0.09</v>
      </c>
      <c r="SZ534" s="8">
        <v>76.67</v>
      </c>
      <c r="TA534" s="8">
        <v>0.08</v>
      </c>
      <c r="TD534" s="8">
        <v>75.52</v>
      </c>
      <c r="TE534" s="8">
        <v>0.08</v>
      </c>
      <c r="TF534" s="8">
        <v>76.150000000000006</v>
      </c>
      <c r="TG534" s="8">
        <v>0.06</v>
      </c>
      <c r="TH534" s="8">
        <v>75.89</v>
      </c>
      <c r="TI534" s="8">
        <v>0.08</v>
      </c>
      <c r="TJ534" s="8">
        <v>75.66</v>
      </c>
      <c r="TK534" s="8">
        <v>0.09</v>
      </c>
      <c r="TL534" s="8">
        <v>75.56</v>
      </c>
      <c r="TN534" s="8">
        <v>75.47</v>
      </c>
      <c r="TO534" s="8">
        <v>0.1</v>
      </c>
      <c r="TR534" s="8">
        <v>83.12</v>
      </c>
      <c r="TS534" s="8">
        <v>0.13</v>
      </c>
      <c r="TT534" s="8">
        <v>82.27</v>
      </c>
      <c r="TU534" s="8">
        <v>0.13</v>
      </c>
      <c r="TV534" s="8">
        <v>75.84</v>
      </c>
      <c r="TW534" s="8">
        <v>0.1</v>
      </c>
      <c r="TX534" s="8">
        <v>75.47</v>
      </c>
      <c r="TY534" s="8">
        <v>0.09</v>
      </c>
      <c r="WJ534" s="8" t="s">
        <v>647</v>
      </c>
      <c r="WK534" s="8">
        <v>74.989999999999995</v>
      </c>
      <c r="WL534" s="8">
        <v>1.4E-2</v>
      </c>
      <c r="WM534" s="8">
        <v>61.994</v>
      </c>
      <c r="WN534" s="8">
        <v>2.1000000000000001E-2</v>
      </c>
      <c r="WO534" s="8">
        <v>58.593000000000004</v>
      </c>
      <c r="WP534" s="8">
        <v>8.0000000000000002E-3</v>
      </c>
      <c r="WQ534" s="8">
        <v>55.859000000000002</v>
      </c>
      <c r="WR534" s="8">
        <v>1.4999999999999999E-2</v>
      </c>
      <c r="WS534" s="8">
        <v>94.997</v>
      </c>
      <c r="WT534" s="8">
        <v>4.1000000000000002E-2</v>
      </c>
      <c r="WU534" s="8">
        <v>75.010000000000005</v>
      </c>
      <c r="WV534" s="8">
        <v>2.8000000000000001E-2</v>
      </c>
      <c r="WW534" s="8">
        <v>3026.1</v>
      </c>
      <c r="WX534" s="8">
        <v>3.4</v>
      </c>
      <c r="WY534" s="8">
        <v>2979.6</v>
      </c>
      <c r="WZ534" s="8">
        <v>3.4</v>
      </c>
      <c r="XA534" s="8">
        <v>0.59899999999999998</v>
      </c>
      <c r="XB534" s="8">
        <v>3.0000000000000001E-3</v>
      </c>
      <c r="XC534" s="8">
        <v>-0.21199999999999999</v>
      </c>
      <c r="XD534" s="8">
        <v>2E-3</v>
      </c>
      <c r="XE534" s="8">
        <v>0.216</v>
      </c>
      <c r="XF534" s="8">
        <v>3.0000000000000001E-3</v>
      </c>
      <c r="XG534" s="8">
        <v>1.2813000000000001</v>
      </c>
      <c r="XH534" s="8">
        <v>2.8999999999999998E-3</v>
      </c>
      <c r="XI534" s="8">
        <v>29.414000000000001</v>
      </c>
      <c r="XJ534" s="8">
        <v>0</v>
      </c>
      <c r="XK534" s="8">
        <v>8574</v>
      </c>
      <c r="XL534" s="8">
        <v>24</v>
      </c>
      <c r="XM534" s="8">
        <v>1680</v>
      </c>
      <c r="XO534" s="1">
        <v>4.7621429643339652E-2</v>
      </c>
      <c r="XP534" s="2">
        <v>140.9356210294637</v>
      </c>
      <c r="XQ534" s="4">
        <v>13.029</v>
      </c>
      <c r="XR534" s="4">
        <v>0.19900000000000001</v>
      </c>
      <c r="XS534" s="45">
        <f t="shared" si="432"/>
        <v>1.5121921441402595</v>
      </c>
      <c r="XT534" s="9">
        <f t="shared" si="405"/>
        <v>13823.043764323196</v>
      </c>
      <c r="XU534" s="46">
        <f t="shared" si="406"/>
        <v>209.67656352755904</v>
      </c>
      <c r="XV534" s="9">
        <f t="shared" si="404"/>
        <v>151.32646072203704</v>
      </c>
      <c r="XW534" s="9">
        <f t="shared" si="407"/>
        <v>643.94625694331148</v>
      </c>
      <c r="XX534" s="9">
        <f t="shared" si="408"/>
        <v>13179.097507379885</v>
      </c>
      <c r="XY534" s="15">
        <f t="shared" si="409"/>
        <v>9.0190019172362718E-3</v>
      </c>
      <c r="XZ534" s="9">
        <f t="shared" si="410"/>
        <v>28.096504547270875</v>
      </c>
      <c r="YA534" s="9">
        <f t="shared" si="411"/>
        <v>57.080807855859746</v>
      </c>
      <c r="YB534" s="10">
        <v>14.099915242028537</v>
      </c>
      <c r="YC534" s="10">
        <v>13.135023161007103</v>
      </c>
      <c r="YD534" s="3">
        <v>1.393026184133719E-2</v>
      </c>
      <c r="YE534" s="9">
        <v>38.166847703017588</v>
      </c>
      <c r="YF534" s="15">
        <v>8.7790319615371395E-3</v>
      </c>
      <c r="YG534" s="9">
        <v>27.604455696608181</v>
      </c>
      <c r="YH534" s="15">
        <v>8.8440779295369549E-3</v>
      </c>
      <c r="YI534" s="9">
        <v>23.675967953046367</v>
      </c>
      <c r="YJ534" s="9">
        <f t="shared" si="412"/>
        <v>75.930355005706772</v>
      </c>
      <c r="YK534" s="9">
        <f t="shared" si="413"/>
        <v>62.689959809593368</v>
      </c>
      <c r="YL534" s="9">
        <f t="shared" si="414"/>
        <v>23.307103806798466</v>
      </c>
      <c r="YM534" s="9">
        <f>(XZ534-YL534)*XT534</f>
        <v>66204.096040432036</v>
      </c>
      <c r="YN534" s="9">
        <f>0.24*(YJ534-YA534)*XT534</f>
        <v>62533.947645602166</v>
      </c>
      <c r="YO534" s="9">
        <f>XK534-XM534</f>
        <v>6894</v>
      </c>
      <c r="YP534" s="14">
        <f>YO534*3.413/YM534</f>
        <v>0.35540432401086297</v>
      </c>
      <c r="YQ534" s="9">
        <f>YM534-(XM534-XU534)*3.413</f>
        <v>61185.882151751597</v>
      </c>
      <c r="YR534" s="9">
        <f>YN534-(XM534-XU534)*3.413</f>
        <v>57515.733756921727</v>
      </c>
      <c r="YS534" s="10">
        <f>YQ534/XK534</f>
        <v>7.1362120540881264</v>
      </c>
      <c r="YT534" s="15">
        <f>(YA534-YW534)/(YJ534-YW534)</f>
        <v>0.15199766993322411</v>
      </c>
      <c r="YU534" s="16">
        <f>-XZ534+YL534</f>
        <v>-4.7894007404724093</v>
      </c>
      <c r="YV534" s="16">
        <f>-YJ534+YA534</f>
        <v>-18.849547149847027</v>
      </c>
      <c r="YW534" s="47">
        <f>(-(-0.0182984848494437-(YU534/YV534))+SQRT((-0.0182984848494437-(YU534/YV534))^2-4*0.00577826340327261*(6.76723916086377-XZ534+(YU534/YV534)*YJ534)))/(2*0.00577826340327261)</f>
        <v>53.702176519024171</v>
      </c>
      <c r="YX534" s="5">
        <f>XT534*(XZ534-YL534)</f>
        <v>66204.096040432036</v>
      </c>
      <c r="YY534" s="5">
        <f>XT534*(YG534-YI534)</f>
        <v>54303.658006862228</v>
      </c>
      <c r="YZ534" s="5">
        <f>XT534*(YI534-YL534)</f>
        <v>5098.82523667445</v>
      </c>
      <c r="ZA534" s="5">
        <f>XW534*(YE534-YG534)</f>
        <v>6801.6127968952915</v>
      </c>
      <c r="ZB534" s="5">
        <f>SUM(YY534:ZA534)</f>
        <v>66204.096040431963</v>
      </c>
      <c r="ZC534" s="6">
        <f>ZB534/YX534</f>
        <v>0.99999999999999889</v>
      </c>
    </row>
    <row r="535" spans="1:679" s="8" customFormat="1" x14ac:dyDescent="0.25">
      <c r="A535" s="8">
        <v>2</v>
      </c>
      <c r="B535" s="8" t="s">
        <v>785</v>
      </c>
      <c r="C535" s="8" t="s">
        <v>786</v>
      </c>
      <c r="D535" s="8" t="s">
        <v>785</v>
      </c>
      <c r="E535" s="8" t="s">
        <v>3328</v>
      </c>
      <c r="F535" s="8" t="s">
        <v>3316</v>
      </c>
      <c r="G535" s="8" t="s">
        <v>3316</v>
      </c>
      <c r="H535" s="8" t="s">
        <v>3309</v>
      </c>
      <c r="I535" s="8" t="s">
        <v>3310</v>
      </c>
      <c r="J535" s="8" t="s">
        <v>3310</v>
      </c>
      <c r="K535" s="8">
        <v>939</v>
      </c>
      <c r="L535" s="8">
        <v>5.75</v>
      </c>
      <c r="N535" s="7">
        <v>0</v>
      </c>
      <c r="O535" s="7">
        <v>0</v>
      </c>
      <c r="P535" s="8" t="s">
        <v>3370</v>
      </c>
      <c r="Q535" s="8" t="s">
        <v>649</v>
      </c>
      <c r="R535" s="8" t="s">
        <v>787</v>
      </c>
      <c r="S535" s="8" t="s">
        <v>119</v>
      </c>
      <c r="T535" s="8" t="s">
        <v>120</v>
      </c>
      <c r="U535" s="8" t="s">
        <v>135</v>
      </c>
      <c r="V535" s="8" t="s">
        <v>3378</v>
      </c>
      <c r="W535" s="8" t="s">
        <v>3382</v>
      </c>
      <c r="X535" s="8" t="s">
        <v>3388</v>
      </c>
      <c r="Y535" s="8" t="s">
        <v>3388</v>
      </c>
      <c r="Z535" s="8" t="s">
        <v>122</v>
      </c>
      <c r="AA535" s="8" t="s">
        <v>123</v>
      </c>
      <c r="AB535" s="8" t="s">
        <v>124</v>
      </c>
      <c r="AC535" s="8" t="s">
        <v>243</v>
      </c>
      <c r="AD535" s="8" t="s">
        <v>126</v>
      </c>
      <c r="AE535" s="8" t="s">
        <v>3393</v>
      </c>
      <c r="AF535" s="8" t="s">
        <v>127</v>
      </c>
      <c r="AG535" s="8">
        <v>75</v>
      </c>
      <c r="AH535" s="8">
        <v>62</v>
      </c>
      <c r="AI535" s="8">
        <v>95</v>
      </c>
      <c r="AJ535" s="8">
        <v>75</v>
      </c>
      <c r="AK535" s="8">
        <v>6.4</v>
      </c>
      <c r="AL535" s="8">
        <v>6.2</v>
      </c>
      <c r="AM535" s="8">
        <v>6.4</v>
      </c>
      <c r="AN535" s="8">
        <v>6.2</v>
      </c>
      <c r="AO535" s="8">
        <v>460.2</v>
      </c>
      <c r="AP535" s="8">
        <v>1.1000000000000001</v>
      </c>
      <c r="AQ535" s="8">
        <v>15.2</v>
      </c>
      <c r="AR535" s="8">
        <v>0</v>
      </c>
      <c r="AS535" s="8">
        <v>50232</v>
      </c>
      <c r="AT535" s="8">
        <v>59</v>
      </c>
      <c r="AU535" s="8">
        <v>50229</v>
      </c>
      <c r="AV535" s="8">
        <v>451</v>
      </c>
      <c r="AW535" s="8">
        <v>0</v>
      </c>
      <c r="AX535" s="8">
        <v>0</v>
      </c>
      <c r="AY535" s="8">
        <v>50228</v>
      </c>
      <c r="AZ535" s="8">
        <v>59</v>
      </c>
      <c r="BA535" s="39">
        <v>5.843862710878418</v>
      </c>
      <c r="BB535" s="8">
        <v>949</v>
      </c>
      <c r="BE535" s="8">
        <v>5.8443280980000001</v>
      </c>
      <c r="CO535" s="8" t="s">
        <v>788</v>
      </c>
      <c r="CP535" s="8" t="s">
        <v>259</v>
      </c>
      <c r="CQ535" s="8">
        <v>75.003</v>
      </c>
      <c r="CR535" s="8">
        <v>1.2E-2</v>
      </c>
      <c r="CS535" s="8">
        <v>62.003</v>
      </c>
      <c r="CT535" s="8">
        <v>2.4E-2</v>
      </c>
      <c r="CU535" s="8">
        <v>95.004999999999995</v>
      </c>
      <c r="CV535" s="8">
        <v>3.7999999999999999E-2</v>
      </c>
      <c r="CW535" s="8">
        <v>74.995000000000005</v>
      </c>
      <c r="CX535" s="8">
        <v>2.5000000000000001E-2</v>
      </c>
      <c r="CY535" s="8">
        <v>75.180000000000007</v>
      </c>
      <c r="CZ535" s="8">
        <v>0.13</v>
      </c>
      <c r="DA535" s="8">
        <v>59.86</v>
      </c>
      <c r="DB535" s="8">
        <v>0.04</v>
      </c>
      <c r="DC535" s="8">
        <v>61.87</v>
      </c>
      <c r="DD535" s="8">
        <v>0.01</v>
      </c>
      <c r="DE535" s="8">
        <v>0.17100000000000001</v>
      </c>
      <c r="DF535" s="8">
        <v>4.0000000000000001E-3</v>
      </c>
      <c r="DG535" s="8">
        <v>1.2674000000000001</v>
      </c>
      <c r="DH535" s="8">
        <v>2.8999999999999998E-3</v>
      </c>
      <c r="DI535" s="8">
        <v>50232</v>
      </c>
      <c r="DJ535" s="8">
        <v>59</v>
      </c>
      <c r="DK535" s="8">
        <v>0</v>
      </c>
      <c r="DL535" s="8">
        <v>0</v>
      </c>
      <c r="DM535" s="8">
        <v>5.8440000000000003</v>
      </c>
      <c r="DN535" s="8">
        <v>1.7999999999999999E-2</v>
      </c>
      <c r="DU535" s="8">
        <v>460.2</v>
      </c>
      <c r="DV535" s="8">
        <v>2.5</v>
      </c>
      <c r="DW535" s="8">
        <v>460.7</v>
      </c>
      <c r="DX535" s="8">
        <v>2.5</v>
      </c>
      <c r="DY535" s="8">
        <v>459.7</v>
      </c>
      <c r="DZ535" s="8">
        <v>2.4</v>
      </c>
      <c r="EA535" s="8">
        <v>15.2</v>
      </c>
      <c r="EB535" s="8">
        <v>0.1</v>
      </c>
      <c r="EC535" s="8">
        <v>13.2</v>
      </c>
      <c r="ED535" s="8">
        <v>0</v>
      </c>
      <c r="EE535" s="8">
        <v>13</v>
      </c>
      <c r="EF535" s="8">
        <v>0.1</v>
      </c>
      <c r="EG535" s="8">
        <v>6908.6</v>
      </c>
      <c r="EH535" s="8">
        <v>59.4</v>
      </c>
      <c r="EI535" s="8">
        <v>3252.1</v>
      </c>
      <c r="EJ535" s="8">
        <v>65.2</v>
      </c>
      <c r="EK535" s="8">
        <v>1686.1</v>
      </c>
      <c r="EL535" s="8">
        <v>48.8</v>
      </c>
      <c r="EM535" s="8">
        <v>460</v>
      </c>
      <c r="EO535" s="8">
        <v>460</v>
      </c>
      <c r="EQ535" s="8">
        <v>460</v>
      </c>
      <c r="ES535" s="8">
        <v>3.2</v>
      </c>
      <c r="EU535" s="8">
        <v>3.2</v>
      </c>
      <c r="EW535" s="8">
        <v>3.1</v>
      </c>
      <c r="EY535" s="8">
        <v>0.56999999999999995</v>
      </c>
      <c r="EZ535" s="8">
        <v>460</v>
      </c>
      <c r="FB535" s="8">
        <v>460</v>
      </c>
      <c r="FD535" s="8">
        <v>460</v>
      </c>
      <c r="FF535" s="8">
        <v>4.5999999999999996</v>
      </c>
      <c r="FH535" s="8">
        <v>4.9000000000000004</v>
      </c>
      <c r="FJ535" s="8">
        <v>4.4000000000000004</v>
      </c>
      <c r="FL535" s="8">
        <v>3140</v>
      </c>
      <c r="FN535" s="8">
        <v>0.85</v>
      </c>
      <c r="FO535" s="8">
        <v>460</v>
      </c>
      <c r="FP535" s="8">
        <v>460</v>
      </c>
      <c r="FQ535" s="8">
        <v>460</v>
      </c>
      <c r="FR535" s="8">
        <v>4.9000000000000004</v>
      </c>
      <c r="FS535" s="8">
        <v>4.5999999999999996</v>
      </c>
      <c r="FT535" s="8">
        <v>4.4000000000000004</v>
      </c>
      <c r="FU535" s="8">
        <v>3000</v>
      </c>
      <c r="FV535" s="8">
        <v>0.81</v>
      </c>
      <c r="FW535" s="8">
        <v>459.4</v>
      </c>
      <c r="FY535" s="8">
        <v>1.6</v>
      </c>
      <c r="GA535" s="8">
        <v>705.3</v>
      </c>
      <c r="GC535" s="8">
        <v>85</v>
      </c>
      <c r="GE535" s="8">
        <v>8560.2999999999993</v>
      </c>
      <c r="GT535" s="8">
        <v>215.37</v>
      </c>
      <c r="GU535" s="8">
        <v>0.28000000000000003</v>
      </c>
      <c r="GV535" s="8">
        <v>106.34</v>
      </c>
      <c r="GW535" s="8">
        <v>0.12</v>
      </c>
      <c r="GX535" s="8">
        <v>106.43</v>
      </c>
      <c r="GY535" s="8">
        <v>0.09</v>
      </c>
      <c r="GZ535" s="8">
        <v>0.09</v>
      </c>
      <c r="HA535" s="8">
        <v>0.09</v>
      </c>
      <c r="HB535" s="8">
        <v>244.59</v>
      </c>
      <c r="HC535" s="8">
        <v>0.32</v>
      </c>
      <c r="HD535" s="8">
        <v>172.92</v>
      </c>
      <c r="HE535" s="8">
        <v>0.09</v>
      </c>
      <c r="HF535" s="8">
        <v>115.47</v>
      </c>
      <c r="HG535" s="8">
        <v>0.09</v>
      </c>
      <c r="HH535" s="8">
        <v>57.45</v>
      </c>
      <c r="HI535" s="8">
        <v>7.0000000000000007E-2</v>
      </c>
      <c r="HJ535" s="8">
        <v>208.17</v>
      </c>
      <c r="HK535" s="8">
        <v>0.05</v>
      </c>
      <c r="HL535" s="8">
        <v>99.05</v>
      </c>
      <c r="HM535" s="8">
        <v>0.09</v>
      </c>
      <c r="HN535" s="8">
        <v>104.06</v>
      </c>
      <c r="HO535" s="8">
        <v>0.05</v>
      </c>
      <c r="HP535" s="8">
        <v>5.09</v>
      </c>
      <c r="HQ535" s="8">
        <v>0.05</v>
      </c>
      <c r="HR535" s="8">
        <v>76.59</v>
      </c>
      <c r="HS535" s="8">
        <v>0.05</v>
      </c>
      <c r="HT535" s="8">
        <v>51.24</v>
      </c>
      <c r="HU535" s="8">
        <v>0.42</v>
      </c>
      <c r="HV535" s="8">
        <v>45.18</v>
      </c>
      <c r="HW535" s="8">
        <v>0.03</v>
      </c>
      <c r="HX535" s="8">
        <v>6.06</v>
      </c>
      <c r="HY535" s="8">
        <v>0.43</v>
      </c>
      <c r="HZ535" s="8">
        <v>75.95</v>
      </c>
      <c r="IA535" s="8">
        <v>0.02</v>
      </c>
      <c r="IB535" s="8">
        <v>57.82</v>
      </c>
      <c r="IC535" s="8">
        <v>0.14000000000000001</v>
      </c>
      <c r="ID535" s="8">
        <v>44.77</v>
      </c>
      <c r="IE535" s="8">
        <v>0.02</v>
      </c>
      <c r="IF535" s="8">
        <v>13.05</v>
      </c>
      <c r="IG535" s="8">
        <v>0.14000000000000001</v>
      </c>
      <c r="KB535" s="8">
        <v>248.7</v>
      </c>
      <c r="KC535" s="8">
        <v>0.32</v>
      </c>
      <c r="KD535" s="8">
        <v>168.08</v>
      </c>
      <c r="KE535" s="8">
        <v>0.11</v>
      </c>
      <c r="KF535" s="8">
        <v>116.69</v>
      </c>
      <c r="KG535" s="8">
        <v>0.09</v>
      </c>
      <c r="KH535" s="8">
        <v>51.4</v>
      </c>
      <c r="KI535" s="8">
        <v>0.09</v>
      </c>
      <c r="KJ535" s="8">
        <v>228.62</v>
      </c>
      <c r="KK535" s="8">
        <v>0.42</v>
      </c>
      <c r="KL535" s="8">
        <v>110.63</v>
      </c>
      <c r="KM535" s="8">
        <v>0.13</v>
      </c>
      <c r="KN535" s="8">
        <v>9.9600000000000009</v>
      </c>
      <c r="KO535" s="8">
        <v>0.09</v>
      </c>
      <c r="KP535" s="8">
        <v>215.5</v>
      </c>
      <c r="KQ535" s="8">
        <v>0.05</v>
      </c>
      <c r="KR535" s="8">
        <v>99.91</v>
      </c>
      <c r="KS535" s="8">
        <v>0.12</v>
      </c>
      <c r="KT535" s="8">
        <v>106.45</v>
      </c>
      <c r="KU535" s="8">
        <v>0.05</v>
      </c>
      <c r="KV535" s="8">
        <v>6.55</v>
      </c>
      <c r="KW535" s="8">
        <v>0.05</v>
      </c>
      <c r="KX535" s="8">
        <v>84.57</v>
      </c>
      <c r="KY535" s="8">
        <v>0.04</v>
      </c>
      <c r="KZ535" s="8">
        <v>50.15</v>
      </c>
      <c r="LA535" s="8">
        <v>0.02</v>
      </c>
      <c r="LB535" s="8">
        <v>2.71</v>
      </c>
      <c r="LC535" s="8">
        <v>0.32</v>
      </c>
      <c r="LD535" s="8">
        <v>83.48</v>
      </c>
      <c r="LE535" s="8">
        <v>7.0000000000000007E-2</v>
      </c>
      <c r="LF535" s="8">
        <v>61.34</v>
      </c>
      <c r="LG535" s="8">
        <v>0.17</v>
      </c>
      <c r="LH535" s="8">
        <v>49.49</v>
      </c>
      <c r="LI535" s="8">
        <v>0.04</v>
      </c>
      <c r="LJ535" s="8">
        <v>11.85</v>
      </c>
      <c r="LK535" s="8">
        <v>0.18</v>
      </c>
      <c r="LL535" s="8">
        <v>104.89</v>
      </c>
      <c r="LM535" s="8">
        <v>0.12</v>
      </c>
      <c r="MP535" s="8">
        <v>105.32</v>
      </c>
      <c r="MQ535" s="8">
        <v>0.11</v>
      </c>
      <c r="MR535" s="8">
        <v>104.89</v>
      </c>
      <c r="MS535" s="8">
        <v>0.12</v>
      </c>
      <c r="MT535" s="8">
        <v>100.99</v>
      </c>
      <c r="MU535" s="8">
        <v>0.13</v>
      </c>
      <c r="MV535" s="8">
        <v>101.29</v>
      </c>
      <c r="MW535" s="8">
        <v>0.11</v>
      </c>
      <c r="MX535" s="8">
        <v>59.85</v>
      </c>
      <c r="MY535" s="8">
        <v>0.05</v>
      </c>
      <c r="MZ535" s="8">
        <v>59.51</v>
      </c>
      <c r="NA535" s="8">
        <v>0.04</v>
      </c>
      <c r="NB535" s="8">
        <v>59.1</v>
      </c>
      <c r="NC535" s="8">
        <v>0.04</v>
      </c>
      <c r="ND535" s="8">
        <v>60.11</v>
      </c>
      <c r="NE535" s="8">
        <v>0.03</v>
      </c>
      <c r="NF535" s="8">
        <v>59.83</v>
      </c>
      <c r="NG535" s="8">
        <v>0.03</v>
      </c>
      <c r="NH535" s="8">
        <v>59.84</v>
      </c>
      <c r="NI535" s="8">
        <v>0.03</v>
      </c>
      <c r="NJ535" s="8">
        <v>105.54</v>
      </c>
      <c r="NK535" s="8">
        <v>0.09</v>
      </c>
      <c r="NL535" s="8">
        <v>100.41</v>
      </c>
      <c r="NM535" s="8">
        <v>0.1</v>
      </c>
      <c r="NN535" s="8">
        <v>52.55</v>
      </c>
      <c r="NO535" s="8">
        <v>0.6</v>
      </c>
      <c r="NP535" s="8">
        <v>57.94</v>
      </c>
      <c r="NQ535" s="8">
        <v>0.19</v>
      </c>
      <c r="NR535" s="8">
        <v>167.38</v>
      </c>
      <c r="NS535" s="8">
        <v>0.13</v>
      </c>
      <c r="NT535" s="8">
        <v>101.33</v>
      </c>
      <c r="NU535" s="8">
        <v>0.12</v>
      </c>
      <c r="NV535" s="8">
        <v>100.35</v>
      </c>
      <c r="NW535" s="8">
        <v>0.12</v>
      </c>
      <c r="NX535" s="8">
        <v>52.91</v>
      </c>
      <c r="NY535" s="8">
        <v>0.1</v>
      </c>
      <c r="NZ535" s="8">
        <v>63.45</v>
      </c>
      <c r="OA535" s="8">
        <v>0.25</v>
      </c>
      <c r="OB535" s="8">
        <v>99.05</v>
      </c>
      <c r="OC535" s="8">
        <v>0.09</v>
      </c>
      <c r="OD535" s="8">
        <v>99.91</v>
      </c>
      <c r="OE535" s="8">
        <v>0.12</v>
      </c>
      <c r="OF535" s="8">
        <v>93.27</v>
      </c>
      <c r="OG535" s="8">
        <v>0.09</v>
      </c>
      <c r="OH535" s="8">
        <v>106.13</v>
      </c>
      <c r="OI535" s="8">
        <v>0.11</v>
      </c>
      <c r="OJ535" s="8">
        <v>105.81</v>
      </c>
      <c r="OK535" s="8">
        <v>0.14000000000000001</v>
      </c>
      <c r="OL535" s="8">
        <v>101.57</v>
      </c>
      <c r="OM535" s="8">
        <v>0.08</v>
      </c>
      <c r="ON535" s="8">
        <v>101.52</v>
      </c>
      <c r="OO535" s="8">
        <v>0.1</v>
      </c>
      <c r="OP535" s="8">
        <v>100.99</v>
      </c>
      <c r="OQ535" s="8">
        <v>0.13</v>
      </c>
      <c r="OR535" s="8">
        <v>101.29</v>
      </c>
      <c r="OS535" s="8">
        <v>0.11</v>
      </c>
      <c r="PF535" s="8">
        <v>106.34</v>
      </c>
      <c r="PG535" s="8">
        <v>0.12</v>
      </c>
      <c r="PH535" s="8">
        <v>59.84</v>
      </c>
      <c r="PI535" s="8">
        <v>0.03</v>
      </c>
      <c r="PL535" s="8">
        <v>100.67</v>
      </c>
      <c r="PM535" s="8">
        <v>0.12</v>
      </c>
      <c r="PN535" s="8">
        <v>105.32</v>
      </c>
      <c r="PO535" s="8">
        <v>0.11</v>
      </c>
      <c r="PP535" s="8">
        <v>104.89</v>
      </c>
      <c r="PQ535" s="8">
        <v>0.12</v>
      </c>
      <c r="QH535" s="8">
        <v>52.86</v>
      </c>
      <c r="QI535" s="8">
        <v>0.3</v>
      </c>
      <c r="QV535" s="8">
        <v>173.51</v>
      </c>
      <c r="QW535" s="8">
        <v>0.1</v>
      </c>
      <c r="QX535" s="8">
        <v>94.37</v>
      </c>
      <c r="QY535" s="8">
        <v>0.14000000000000001</v>
      </c>
      <c r="QZ535" s="8">
        <v>94.34</v>
      </c>
      <c r="RA535" s="8">
        <v>0.21</v>
      </c>
      <c r="RB535" s="8">
        <v>75.84</v>
      </c>
      <c r="RC535" s="8">
        <v>7.0000000000000007E-2</v>
      </c>
      <c r="RD535" s="8">
        <v>75.67</v>
      </c>
      <c r="RE535" s="8">
        <v>7.0000000000000007E-2</v>
      </c>
      <c r="RF535" s="8">
        <v>75.39</v>
      </c>
      <c r="RG535" s="8">
        <v>7.0000000000000007E-2</v>
      </c>
      <c r="RH535" s="8">
        <v>76.209999999999994</v>
      </c>
      <c r="RI535" s="8">
        <v>0.05</v>
      </c>
      <c r="RJ535" s="8">
        <v>76.180000000000007</v>
      </c>
      <c r="RK535" s="8">
        <v>7.0000000000000007E-2</v>
      </c>
      <c r="RL535" s="8">
        <v>76.11</v>
      </c>
      <c r="RM535" s="8">
        <v>0.08</v>
      </c>
      <c r="RN535" s="8">
        <v>75.89</v>
      </c>
      <c r="RO535" s="8">
        <v>0.08</v>
      </c>
      <c r="RP535" s="8">
        <v>87.05</v>
      </c>
      <c r="RQ535" s="8">
        <v>0.28999999999999998</v>
      </c>
      <c r="RR535" s="8">
        <v>85.39</v>
      </c>
      <c r="RS535" s="8">
        <v>0.18</v>
      </c>
      <c r="RT535" s="8">
        <v>87.05</v>
      </c>
      <c r="RU535" s="8">
        <v>0.26</v>
      </c>
      <c r="RV535" s="8">
        <v>79.5</v>
      </c>
      <c r="RW535" s="8">
        <v>0.11</v>
      </c>
      <c r="RX535" s="8">
        <v>84.37</v>
      </c>
      <c r="RY535" s="8">
        <v>0.15</v>
      </c>
      <c r="RZ535" s="8">
        <v>84.56</v>
      </c>
      <c r="SA535" s="8">
        <v>0.16</v>
      </c>
      <c r="SB535" s="8">
        <v>85.55</v>
      </c>
      <c r="SC535" s="8">
        <v>0.13</v>
      </c>
      <c r="SD535" s="8">
        <v>82.84</v>
      </c>
      <c r="SE535" s="8">
        <v>0.24</v>
      </c>
      <c r="SF535" s="8">
        <v>81.14</v>
      </c>
      <c r="SG535" s="8">
        <v>0.09</v>
      </c>
      <c r="SH535" s="8">
        <v>82.66</v>
      </c>
      <c r="SI535" s="8">
        <v>0.18</v>
      </c>
      <c r="SJ535" s="8">
        <v>77.209999999999994</v>
      </c>
      <c r="SK535" s="8">
        <v>0.11</v>
      </c>
      <c r="SL535" s="8">
        <v>75.62</v>
      </c>
      <c r="SM535" s="8">
        <v>0.08</v>
      </c>
      <c r="SN535" s="8">
        <v>77.540000000000006</v>
      </c>
      <c r="SO535" s="8">
        <v>0.1</v>
      </c>
      <c r="SP535" s="8">
        <v>80.13</v>
      </c>
      <c r="SQ535" s="8">
        <v>0.1</v>
      </c>
      <c r="SR535" s="8">
        <v>78.930000000000007</v>
      </c>
      <c r="SS535" s="8">
        <v>0.09</v>
      </c>
      <c r="ST535" s="8">
        <v>75.52</v>
      </c>
      <c r="SU535" s="8">
        <v>0.08</v>
      </c>
      <c r="SV535" s="8">
        <v>76.25</v>
      </c>
      <c r="SW535" s="8">
        <v>0.08</v>
      </c>
      <c r="SX535" s="8">
        <v>78.19</v>
      </c>
      <c r="SY535" s="8">
        <v>0.09</v>
      </c>
      <c r="SZ535" s="8">
        <v>78.75</v>
      </c>
      <c r="TA535" s="8">
        <v>7.0000000000000007E-2</v>
      </c>
      <c r="TD535" s="8">
        <v>75.44</v>
      </c>
      <c r="TE535" s="8">
        <v>7.0000000000000007E-2</v>
      </c>
      <c r="TF535" s="8">
        <v>76.11</v>
      </c>
      <c r="TG535" s="8">
        <v>0.06</v>
      </c>
      <c r="TH535" s="8">
        <v>75.849999999999994</v>
      </c>
      <c r="TI535" s="8">
        <v>7.0000000000000007E-2</v>
      </c>
      <c r="TJ535" s="8">
        <v>75.62</v>
      </c>
      <c r="TK535" s="8">
        <v>0.08</v>
      </c>
      <c r="TL535" s="8">
        <v>75.53</v>
      </c>
      <c r="TN535" s="8">
        <v>75.430000000000007</v>
      </c>
      <c r="TO535" s="8">
        <v>0.08</v>
      </c>
      <c r="TR535" s="8">
        <v>88.05</v>
      </c>
      <c r="TS535" s="8">
        <v>0.2</v>
      </c>
      <c r="TT535" s="8">
        <v>85.06</v>
      </c>
      <c r="TU535" s="8">
        <v>0.17</v>
      </c>
      <c r="TV535" s="8">
        <v>76.099999999999994</v>
      </c>
      <c r="TW535" s="8">
        <v>0.09</v>
      </c>
      <c r="TX535" s="8">
        <v>75.430000000000007</v>
      </c>
      <c r="TY535" s="8">
        <v>0.08</v>
      </c>
      <c r="WJ535" s="8" t="s">
        <v>653</v>
      </c>
      <c r="WK535" s="8">
        <v>75.003</v>
      </c>
      <c r="WL535" s="8">
        <v>1.2E-2</v>
      </c>
      <c r="WM535" s="8">
        <v>62.003</v>
      </c>
      <c r="WN535" s="8">
        <v>2.4E-2</v>
      </c>
      <c r="WO535" s="8">
        <v>59.686999999999998</v>
      </c>
      <c r="WP535" s="8">
        <v>4.0000000000000001E-3</v>
      </c>
      <c r="WQ535" s="8">
        <v>56.932000000000002</v>
      </c>
      <c r="WR535" s="8">
        <v>1.0999999999999999E-2</v>
      </c>
      <c r="WS535" s="8">
        <v>95.004999999999995</v>
      </c>
      <c r="WT535" s="8">
        <v>3.7999999999999999E-2</v>
      </c>
      <c r="WU535" s="8">
        <v>74.995000000000005</v>
      </c>
      <c r="WV535" s="8">
        <v>2.5000000000000001E-2</v>
      </c>
      <c r="WW535" s="8">
        <v>3012.9</v>
      </c>
      <c r="WX535" s="8">
        <v>3.4</v>
      </c>
      <c r="WY535" s="8">
        <v>2958.6</v>
      </c>
      <c r="WZ535" s="8">
        <v>3.4</v>
      </c>
      <c r="XA535" s="8">
        <v>0.55900000000000005</v>
      </c>
      <c r="XB535" s="8">
        <v>3.0000000000000001E-3</v>
      </c>
      <c r="XC535" s="8">
        <v>-0.14499999999999999</v>
      </c>
      <c r="XD535" s="8">
        <v>2E-3</v>
      </c>
      <c r="XE535" s="8">
        <v>0.17100000000000001</v>
      </c>
      <c r="XF535" s="8">
        <v>4.0000000000000001E-3</v>
      </c>
      <c r="XG535" s="8">
        <v>1.2674000000000001</v>
      </c>
      <c r="XH535" s="8">
        <v>2.8999999999999998E-3</v>
      </c>
      <c r="XI535" s="8">
        <v>29.402000000000001</v>
      </c>
      <c r="XJ535" s="8">
        <v>0</v>
      </c>
      <c r="XK535" s="8">
        <v>8595</v>
      </c>
      <c r="XL535" s="8">
        <v>23</v>
      </c>
      <c r="XM535" s="8">
        <v>1630</v>
      </c>
      <c r="XO535" s="1">
        <v>0.127837634678025</v>
      </c>
      <c r="XP535" s="2">
        <v>381.86379854672845</v>
      </c>
      <c r="XQ535" s="4">
        <v>13.03</v>
      </c>
      <c r="XR535" s="4">
        <v>0.13600000000000001</v>
      </c>
      <c r="XS535" s="45">
        <f t="shared" si="432"/>
        <v>1.4865187413920997</v>
      </c>
      <c r="XT535" s="9">
        <f t="shared" si="405"/>
        <v>13730.691086278101</v>
      </c>
      <c r="XU535" s="46">
        <f t="shared" si="406"/>
        <v>194.29568825196853</v>
      </c>
      <c r="XV535" s="9">
        <f t="shared" si="404"/>
        <v>410.16659991180887</v>
      </c>
      <c r="XW535" s="9">
        <f t="shared" si="407"/>
        <v>1745.3905191359659</v>
      </c>
      <c r="XX535" s="9">
        <f t="shared" si="408"/>
        <v>11985.300567142134</v>
      </c>
      <c r="XY535" s="15">
        <f t="shared" si="409"/>
        <v>9.4344199149080359E-3</v>
      </c>
      <c r="XZ535" s="9">
        <f t="shared" si="410"/>
        <v>28.950745001388633</v>
      </c>
      <c r="YA535" s="9">
        <f t="shared" si="411"/>
        <v>58.200481258607901</v>
      </c>
      <c r="YB535" s="10">
        <v>14.09999408435621</v>
      </c>
      <c r="YC535" s="10">
        <v>13.16568837388369</v>
      </c>
      <c r="YD535" s="3">
        <v>1.3915199065707326E-2</v>
      </c>
      <c r="YE535" s="9">
        <v>38.152200197048934</v>
      </c>
      <c r="YF535" s="15">
        <v>8.7818948151547789E-3</v>
      </c>
      <c r="YG535" s="9">
        <v>27.610759193707768</v>
      </c>
      <c r="YH535" s="15">
        <v>9.2200559287135553E-3</v>
      </c>
      <c r="YI535" s="9">
        <v>24.351700300693484</v>
      </c>
      <c r="YJ535" s="9">
        <f t="shared" si="412"/>
        <v>77.566289186621972</v>
      </c>
      <c r="YK535" s="9">
        <f t="shared" si="413"/>
        <v>63.87436205919402</v>
      </c>
      <c r="YL535" s="9">
        <f t="shared" si="414"/>
        <v>23.98885043380437</v>
      </c>
      <c r="YM535" s="9">
        <f>(XZ535-YL535)*XT535</f>
        <v>68130.241510180975</v>
      </c>
      <c r="YN535" s="9">
        <f>0.24*(YJ535-YA535)*XT535</f>
        <v>63817.422310981579</v>
      </c>
      <c r="YO535" s="9">
        <f>XK535-XM535</f>
        <v>6965</v>
      </c>
      <c r="YP535" s="14">
        <f>YO535*3.413/YM535</f>
        <v>0.34891326484506474</v>
      </c>
      <c r="YQ535" s="9">
        <f>YM535-(XM535-XU535)*3.413</f>
        <v>63230.182694184943</v>
      </c>
      <c r="YR535" s="9">
        <f>YN535-(XM535-XU535)*3.413</f>
        <v>58917.363494985548</v>
      </c>
      <c r="YS535" s="10">
        <f>YQ535/XK535</f>
        <v>7.3566239318423436</v>
      </c>
      <c r="YT535" s="15">
        <f>(YA535-YW535)/(YJ535-YW535)</f>
        <v>0.1492873715481059</v>
      </c>
      <c r="YU535" s="16">
        <f>-XZ535+YL535</f>
        <v>-4.9618945675842632</v>
      </c>
      <c r="YV535" s="16">
        <f>-YJ535+YA535</f>
        <v>-19.365807928014071</v>
      </c>
      <c r="YW535" s="47">
        <f>(-(-0.0182984848494437-(YU535/YV535))+SQRT((-0.0182984848494437-(YU535/YV535))^2-4*0.00577826340327261*(6.76723916086377-XZ535+(YU535/YV535)*YJ535)))/(2*0.00577826340327261)</f>
        <v>54.802070953191617</v>
      </c>
      <c r="YX535" s="5">
        <f>XT535*(XZ535-YL535)</f>
        <v>68130.241510180975</v>
      </c>
      <c r="YY535" s="5">
        <f>XT535*(YG535-YI535)</f>
        <v>44749.130891966604</v>
      </c>
      <c r="YZ535" s="5">
        <f>XT535*(YI535-YL535)</f>
        <v>4982.1794329515533</v>
      </c>
      <c r="ZA535" s="5">
        <f>XW535*(YE535-YG535)</f>
        <v>18398.931185262794</v>
      </c>
      <c r="ZB535" s="5">
        <f>SUM(YY535:ZA535)</f>
        <v>68130.24151018096</v>
      </c>
      <c r="ZC535" s="6">
        <f>ZB535/YX535</f>
        <v>0.99999999999999978</v>
      </c>
    </row>
    <row r="536" spans="1:679" s="8" customFormat="1" x14ac:dyDescent="0.25">
      <c r="A536" s="8">
        <v>2</v>
      </c>
      <c r="B536" s="8" t="s">
        <v>793</v>
      </c>
      <c r="C536" s="8" t="s">
        <v>794</v>
      </c>
      <c r="D536" s="8" t="s">
        <v>793</v>
      </c>
      <c r="E536" s="8" t="s">
        <v>3329</v>
      </c>
      <c r="F536" s="8" t="s">
        <v>3316</v>
      </c>
      <c r="G536" s="8" t="s">
        <v>3316</v>
      </c>
      <c r="H536" s="8" t="s">
        <v>3309</v>
      </c>
      <c r="I536" s="8" t="s">
        <v>3310</v>
      </c>
      <c r="J536" s="8" t="s">
        <v>3310</v>
      </c>
      <c r="K536" s="8">
        <v>939</v>
      </c>
      <c r="L536" s="8">
        <v>5.75</v>
      </c>
      <c r="N536" s="7">
        <v>0</v>
      </c>
      <c r="O536" s="7">
        <v>0</v>
      </c>
      <c r="P536" s="8" t="s">
        <v>3370</v>
      </c>
      <c r="Q536" s="8" t="s">
        <v>649</v>
      </c>
      <c r="R536" s="8" t="s">
        <v>795</v>
      </c>
      <c r="S536" s="8" t="s">
        <v>119</v>
      </c>
      <c r="T536" s="8" t="s">
        <v>120</v>
      </c>
      <c r="U536" s="8" t="s">
        <v>135</v>
      </c>
      <c r="V536" s="8" t="s">
        <v>3378</v>
      </c>
      <c r="W536" s="8" t="s">
        <v>3382</v>
      </c>
      <c r="X536" s="8" t="s">
        <v>3388</v>
      </c>
      <c r="Y536" s="8" t="s">
        <v>3388</v>
      </c>
      <c r="Z536" s="8" t="s">
        <v>122</v>
      </c>
      <c r="AA536" s="8" t="s">
        <v>123</v>
      </c>
      <c r="AB536" s="8" t="s">
        <v>124</v>
      </c>
      <c r="AC536" s="8" t="s">
        <v>243</v>
      </c>
      <c r="AD536" s="8" t="s">
        <v>126</v>
      </c>
      <c r="AE536" s="8" t="s">
        <v>3393</v>
      </c>
      <c r="AF536" s="8" t="s">
        <v>127</v>
      </c>
      <c r="AG536" s="8">
        <v>75</v>
      </c>
      <c r="AH536" s="8">
        <v>62</v>
      </c>
      <c r="AI536" s="8">
        <v>95</v>
      </c>
      <c r="AJ536" s="8">
        <v>75</v>
      </c>
      <c r="AK536" s="8">
        <v>6.4</v>
      </c>
      <c r="AL536" s="8">
        <v>6.2</v>
      </c>
      <c r="AM536" s="8">
        <v>6.4</v>
      </c>
      <c r="AN536" s="8">
        <v>6.2</v>
      </c>
      <c r="AO536" s="8">
        <v>460.2</v>
      </c>
      <c r="AP536" s="8">
        <v>1.3</v>
      </c>
      <c r="AQ536" s="8">
        <v>15.2</v>
      </c>
      <c r="AR536" s="8">
        <v>0</v>
      </c>
      <c r="AS536" s="8">
        <v>46598</v>
      </c>
      <c r="AT536" s="8">
        <v>58</v>
      </c>
      <c r="AU536" s="8">
        <v>46877</v>
      </c>
      <c r="AV536" s="8">
        <v>500</v>
      </c>
      <c r="AW536" s="8">
        <v>0</v>
      </c>
      <c r="AX536" s="8">
        <v>0</v>
      </c>
      <c r="AY536" s="8">
        <v>46589</v>
      </c>
      <c r="AZ536" s="8">
        <v>58</v>
      </c>
      <c r="BA536" s="34">
        <v>5.4047563805104408</v>
      </c>
      <c r="BB536" s="8">
        <v>949</v>
      </c>
      <c r="BE536" s="8">
        <v>5.4058004640000004</v>
      </c>
      <c r="CO536" s="8" t="s">
        <v>796</v>
      </c>
      <c r="CP536" s="8" t="s">
        <v>269</v>
      </c>
      <c r="CQ536" s="8">
        <v>74.997</v>
      </c>
      <c r="CR536" s="8">
        <v>1.7000000000000001E-2</v>
      </c>
      <c r="CS536" s="8">
        <v>61.932000000000002</v>
      </c>
      <c r="CT536" s="8">
        <v>1.2E-2</v>
      </c>
      <c r="CU536" s="8">
        <v>95</v>
      </c>
      <c r="CV536" s="8">
        <v>3.6999999999999998E-2</v>
      </c>
      <c r="CW536" s="8">
        <v>75.019000000000005</v>
      </c>
      <c r="CX536" s="8">
        <v>2.5999999999999999E-2</v>
      </c>
      <c r="CY536" s="8">
        <v>74.900000000000006</v>
      </c>
      <c r="CZ536" s="8">
        <v>0.14000000000000001</v>
      </c>
      <c r="DA536" s="8">
        <v>60.52</v>
      </c>
      <c r="DB536" s="8">
        <v>0.04</v>
      </c>
      <c r="DC536" s="8">
        <v>62.76</v>
      </c>
      <c r="DD536" s="8">
        <v>0.01</v>
      </c>
      <c r="DE536" s="8">
        <v>0.14000000000000001</v>
      </c>
      <c r="DF536" s="8">
        <v>3.0000000000000001E-3</v>
      </c>
      <c r="DG536" s="8">
        <v>1.2654000000000001</v>
      </c>
      <c r="DH536" s="8">
        <v>2.5999999999999999E-3</v>
      </c>
      <c r="DI536" s="8">
        <v>46598</v>
      </c>
      <c r="DJ536" s="8">
        <v>58</v>
      </c>
      <c r="DK536" s="8">
        <v>0</v>
      </c>
      <c r="DL536" s="8">
        <v>0</v>
      </c>
      <c r="DM536" s="8">
        <v>5.4050000000000002</v>
      </c>
      <c r="DN536" s="8">
        <v>1.6E-2</v>
      </c>
      <c r="DU536" s="8">
        <v>460.2</v>
      </c>
      <c r="DV536" s="8">
        <v>2.2999999999999998</v>
      </c>
      <c r="DW536" s="8">
        <v>460.6</v>
      </c>
      <c r="DX536" s="8">
        <v>2.2999999999999998</v>
      </c>
      <c r="DY536" s="8">
        <v>459.8</v>
      </c>
      <c r="DZ536" s="8">
        <v>2.2999999999999998</v>
      </c>
      <c r="EA536" s="8">
        <v>15.2</v>
      </c>
      <c r="EB536" s="8">
        <v>0.1</v>
      </c>
      <c r="EC536" s="8">
        <v>13.2</v>
      </c>
      <c r="ED536" s="8">
        <v>0</v>
      </c>
      <c r="EE536" s="8">
        <v>13</v>
      </c>
      <c r="EF536" s="8">
        <v>0.1</v>
      </c>
      <c r="EG536" s="8">
        <v>6908.4</v>
      </c>
      <c r="EH536" s="8">
        <v>56.9</v>
      </c>
      <c r="EI536" s="8">
        <v>3264.4</v>
      </c>
      <c r="EJ536" s="8">
        <v>65.400000000000006</v>
      </c>
      <c r="EK536" s="8">
        <v>1711.9</v>
      </c>
      <c r="EL536" s="8">
        <v>47.4</v>
      </c>
      <c r="EM536" s="8">
        <v>460</v>
      </c>
      <c r="EO536" s="8">
        <v>460</v>
      </c>
      <c r="EQ536" s="8">
        <v>460</v>
      </c>
      <c r="ES536" s="8">
        <v>3.2</v>
      </c>
      <c r="EU536" s="8">
        <v>3.2</v>
      </c>
      <c r="EW536" s="8">
        <v>3.1</v>
      </c>
      <c r="EY536" s="8">
        <v>0.56999999999999995</v>
      </c>
      <c r="EZ536" s="8">
        <v>460</v>
      </c>
      <c r="FB536" s="8">
        <v>460</v>
      </c>
      <c r="FD536" s="8">
        <v>460</v>
      </c>
      <c r="FF536" s="8">
        <v>4.5999999999999996</v>
      </c>
      <c r="FH536" s="8">
        <v>4.9000000000000004</v>
      </c>
      <c r="FJ536" s="8">
        <v>4.4000000000000004</v>
      </c>
      <c r="FL536" s="8">
        <v>3140</v>
      </c>
      <c r="FN536" s="8">
        <v>0.86</v>
      </c>
      <c r="FO536" s="8">
        <v>460</v>
      </c>
      <c r="FP536" s="8">
        <v>460</v>
      </c>
      <c r="FQ536" s="8">
        <v>460</v>
      </c>
      <c r="FR536" s="8">
        <v>4.9000000000000004</v>
      </c>
      <c r="FS536" s="8">
        <v>4.5999999999999996</v>
      </c>
      <c r="FT536" s="8">
        <v>4.5</v>
      </c>
      <c r="FU536" s="8">
        <v>3020</v>
      </c>
      <c r="FV536" s="8">
        <v>0.8</v>
      </c>
      <c r="FW536" s="8">
        <v>459.3</v>
      </c>
      <c r="FY536" s="8">
        <v>1.6</v>
      </c>
      <c r="GA536" s="8">
        <v>705.3</v>
      </c>
      <c r="GC536" s="8">
        <v>85</v>
      </c>
      <c r="GE536" s="8">
        <v>8590.2999999999993</v>
      </c>
      <c r="GT536" s="8">
        <v>215.58</v>
      </c>
      <c r="GU536" s="8">
        <v>0.3</v>
      </c>
      <c r="GV536" s="8">
        <v>106.15</v>
      </c>
      <c r="GW536" s="8">
        <v>0.13</v>
      </c>
      <c r="GX536" s="8">
        <v>106.49</v>
      </c>
      <c r="GY536" s="8">
        <v>0.1</v>
      </c>
      <c r="GZ536" s="8">
        <v>0.34</v>
      </c>
      <c r="HA536" s="8">
        <v>0.08</v>
      </c>
      <c r="HB536" s="8">
        <v>245.67</v>
      </c>
      <c r="HC536" s="8">
        <v>0.33</v>
      </c>
      <c r="HD536" s="8">
        <v>173.11</v>
      </c>
      <c r="HE536" s="8">
        <v>0.18</v>
      </c>
      <c r="HF536" s="8">
        <v>115.79</v>
      </c>
      <c r="HG536" s="8">
        <v>0.1</v>
      </c>
      <c r="HH536" s="8">
        <v>57.32</v>
      </c>
      <c r="HI536" s="8">
        <v>0.16</v>
      </c>
      <c r="HJ536" s="8">
        <v>209.8</v>
      </c>
      <c r="HK536" s="8">
        <v>0.05</v>
      </c>
      <c r="HL536" s="8">
        <v>98.74</v>
      </c>
      <c r="HM536" s="8">
        <v>0.1</v>
      </c>
      <c r="HN536" s="8">
        <v>104.6</v>
      </c>
      <c r="HO536" s="8">
        <v>0.05</v>
      </c>
      <c r="HP536" s="8">
        <v>5.94</v>
      </c>
      <c r="HQ536" s="8">
        <v>0.05</v>
      </c>
      <c r="HR536" s="8">
        <v>77.760000000000005</v>
      </c>
      <c r="HS536" s="8">
        <v>0.06</v>
      </c>
      <c r="HT536" s="8">
        <v>52.71</v>
      </c>
      <c r="HU536" s="8">
        <v>0.42</v>
      </c>
      <c r="HV536" s="8">
        <v>45.93</v>
      </c>
      <c r="HW536" s="8">
        <v>0.03</v>
      </c>
      <c r="HX536" s="8">
        <v>6.79</v>
      </c>
      <c r="HY536" s="8">
        <v>0.44</v>
      </c>
      <c r="HZ536" s="8">
        <v>77.010000000000005</v>
      </c>
      <c r="IA536" s="8">
        <v>0.03</v>
      </c>
      <c r="IB536" s="8">
        <v>59.07</v>
      </c>
      <c r="IC536" s="8">
        <v>0.11</v>
      </c>
      <c r="ID536" s="8">
        <v>45.45</v>
      </c>
      <c r="IE536" s="8">
        <v>0.02</v>
      </c>
      <c r="IF536" s="8">
        <v>13.63</v>
      </c>
      <c r="IG536" s="8">
        <v>0.12</v>
      </c>
      <c r="KB536" s="8">
        <v>250.13</v>
      </c>
      <c r="KC536" s="8">
        <v>0.35</v>
      </c>
      <c r="KD536" s="8">
        <v>167.69</v>
      </c>
      <c r="KE536" s="8">
        <v>0.08</v>
      </c>
      <c r="KF536" s="8">
        <v>117.1</v>
      </c>
      <c r="KG536" s="8">
        <v>0.1</v>
      </c>
      <c r="KH536" s="8">
        <v>50.59</v>
      </c>
      <c r="KI536" s="8">
        <v>7.0000000000000007E-2</v>
      </c>
      <c r="KJ536" s="8">
        <v>228.89</v>
      </c>
      <c r="KK536" s="8">
        <v>0.46</v>
      </c>
      <c r="KL536" s="8">
        <v>110.71</v>
      </c>
      <c r="KM536" s="8">
        <v>0.14000000000000001</v>
      </c>
      <c r="KN536" s="8">
        <v>9.69</v>
      </c>
      <c r="KO536" s="8">
        <v>0.09</v>
      </c>
      <c r="KP536" s="8">
        <v>217.83</v>
      </c>
      <c r="KQ536" s="8">
        <v>0.05</v>
      </c>
      <c r="KR536" s="8">
        <v>100.2</v>
      </c>
      <c r="KS536" s="8">
        <v>0.12</v>
      </c>
      <c r="KT536" s="8">
        <v>107.22</v>
      </c>
      <c r="KU536" s="8">
        <v>0.05</v>
      </c>
      <c r="KV536" s="8">
        <v>7.09</v>
      </c>
      <c r="KW536" s="8">
        <v>0.05</v>
      </c>
      <c r="KX536" s="8">
        <v>86.63</v>
      </c>
      <c r="KY536" s="8">
        <v>0.06</v>
      </c>
      <c r="KZ536" s="8">
        <v>51.39</v>
      </c>
      <c r="LA536" s="8">
        <v>0.03</v>
      </c>
      <c r="LB536" s="8">
        <v>3.07</v>
      </c>
      <c r="LC536" s="8">
        <v>0.33</v>
      </c>
      <c r="LD536" s="8">
        <v>85.73</v>
      </c>
      <c r="LE536" s="8">
        <v>0.06</v>
      </c>
      <c r="LF536" s="8">
        <v>62.72</v>
      </c>
      <c r="LG536" s="8">
        <v>0.14000000000000001</v>
      </c>
      <c r="LH536" s="8">
        <v>50.85</v>
      </c>
      <c r="LI536" s="8">
        <v>0.04</v>
      </c>
      <c r="LJ536" s="8">
        <v>11.87</v>
      </c>
      <c r="LK536" s="8">
        <v>0.13</v>
      </c>
      <c r="LL536" s="8">
        <v>104.66</v>
      </c>
      <c r="LM536" s="8">
        <v>0.13</v>
      </c>
      <c r="MP536" s="8">
        <v>105.08</v>
      </c>
      <c r="MQ536" s="8">
        <v>0.13</v>
      </c>
      <c r="MR536" s="8">
        <v>104.66</v>
      </c>
      <c r="MS536" s="8">
        <v>0.13</v>
      </c>
      <c r="MT536" s="8">
        <v>101.06</v>
      </c>
      <c r="MU536" s="8">
        <v>0.13</v>
      </c>
      <c r="MV536" s="8">
        <v>101.29</v>
      </c>
      <c r="MW536" s="8">
        <v>0.12</v>
      </c>
      <c r="MX536" s="8">
        <v>60.64</v>
      </c>
      <c r="MY536" s="8">
        <v>0.04</v>
      </c>
      <c r="MZ536" s="8">
        <v>60.41</v>
      </c>
      <c r="NA536" s="8">
        <v>0.04</v>
      </c>
      <c r="NB536" s="8">
        <v>60.01</v>
      </c>
      <c r="NC536" s="8">
        <v>0.05</v>
      </c>
      <c r="ND536" s="8">
        <v>60.83</v>
      </c>
      <c r="NE536" s="8">
        <v>0.03</v>
      </c>
      <c r="NF536" s="8">
        <v>60.55</v>
      </c>
      <c r="NG536" s="8">
        <v>0.03</v>
      </c>
      <c r="NH536" s="8">
        <v>60.67</v>
      </c>
      <c r="NI536" s="8">
        <v>0.03</v>
      </c>
      <c r="NJ536" s="8">
        <v>105.44</v>
      </c>
      <c r="NK536" s="8">
        <v>0.09</v>
      </c>
      <c r="NL536" s="8">
        <v>99.71</v>
      </c>
      <c r="NM536" s="8">
        <v>0.11</v>
      </c>
      <c r="NN536" s="8">
        <v>53.63</v>
      </c>
      <c r="NO536" s="8">
        <v>0.56999999999999995</v>
      </c>
      <c r="NP536" s="8">
        <v>58.85</v>
      </c>
      <c r="NQ536" s="8">
        <v>0.17</v>
      </c>
      <c r="NR536" s="8">
        <v>166.8</v>
      </c>
      <c r="NS536" s="8">
        <v>0.12</v>
      </c>
      <c r="NT536" s="8">
        <v>101.54</v>
      </c>
      <c r="NU536" s="8">
        <v>0.13</v>
      </c>
      <c r="NV536" s="8">
        <v>100.74</v>
      </c>
      <c r="NW536" s="8">
        <v>0.12</v>
      </c>
      <c r="NX536" s="8">
        <v>54.36</v>
      </c>
      <c r="NY536" s="8">
        <v>0.11</v>
      </c>
      <c r="NZ536" s="8">
        <v>64.89</v>
      </c>
      <c r="OA536" s="8">
        <v>0.2</v>
      </c>
      <c r="OB536" s="8">
        <v>98.74</v>
      </c>
      <c r="OC536" s="8">
        <v>0.1</v>
      </c>
      <c r="OD536" s="8">
        <v>100.2</v>
      </c>
      <c r="OE536" s="8">
        <v>0.12</v>
      </c>
      <c r="OF536" s="8">
        <v>93.22</v>
      </c>
      <c r="OG536" s="8">
        <v>0.09</v>
      </c>
      <c r="OH536" s="8">
        <v>106.11</v>
      </c>
      <c r="OI536" s="8">
        <v>0.13</v>
      </c>
      <c r="OJ536" s="8">
        <v>105.93</v>
      </c>
      <c r="OK536" s="8">
        <v>0.11</v>
      </c>
      <c r="OL536" s="8">
        <v>101.85</v>
      </c>
      <c r="OM536" s="8">
        <v>0.1</v>
      </c>
      <c r="ON536" s="8">
        <v>101.87</v>
      </c>
      <c r="OO536" s="8">
        <v>0.09</v>
      </c>
      <c r="OP536" s="8">
        <v>101.06</v>
      </c>
      <c r="OQ536" s="8">
        <v>0.13</v>
      </c>
      <c r="OR536" s="8">
        <v>101.29</v>
      </c>
      <c r="OS536" s="8">
        <v>0.12</v>
      </c>
      <c r="PF536" s="8">
        <v>106.15</v>
      </c>
      <c r="PG536" s="8">
        <v>0.13</v>
      </c>
      <c r="PH536" s="8">
        <v>60.67</v>
      </c>
      <c r="PI536" s="8">
        <v>0.03</v>
      </c>
      <c r="PL536" s="8">
        <v>101.01</v>
      </c>
      <c r="PM536" s="8">
        <v>0.14000000000000001</v>
      </c>
      <c r="PN536" s="8">
        <v>105.08</v>
      </c>
      <c r="PO536" s="8">
        <v>0.13</v>
      </c>
      <c r="PP536" s="8">
        <v>104.66</v>
      </c>
      <c r="PQ536" s="8">
        <v>0.13</v>
      </c>
      <c r="QH536" s="8">
        <v>54.46</v>
      </c>
      <c r="QI536" s="8">
        <v>0.32</v>
      </c>
      <c r="QV536" s="8">
        <v>173.62</v>
      </c>
      <c r="QW536" s="8">
        <v>0.11</v>
      </c>
      <c r="QX536" s="8">
        <v>94.14</v>
      </c>
      <c r="QY536" s="8">
        <v>0.16</v>
      </c>
      <c r="QZ536" s="8">
        <v>94.25</v>
      </c>
      <c r="RA536" s="8">
        <v>0.23</v>
      </c>
      <c r="RB536" s="8">
        <v>75.739999999999995</v>
      </c>
      <c r="RC536" s="8">
        <v>7.0000000000000007E-2</v>
      </c>
      <c r="RD536" s="8">
        <v>75.599999999999994</v>
      </c>
      <c r="RE536" s="8">
        <v>0.08</v>
      </c>
      <c r="RF536" s="8">
        <v>75.37</v>
      </c>
      <c r="RG536" s="8">
        <v>0.06</v>
      </c>
      <c r="RH536" s="8">
        <v>76.12</v>
      </c>
      <c r="RI536" s="8">
        <v>0.04</v>
      </c>
      <c r="RJ536" s="8">
        <v>76.069999999999993</v>
      </c>
      <c r="RK536" s="8">
        <v>7.0000000000000007E-2</v>
      </c>
      <c r="RL536" s="8">
        <v>75.98</v>
      </c>
      <c r="RM536" s="8">
        <v>7.0000000000000007E-2</v>
      </c>
      <c r="RN536" s="8">
        <v>75.78</v>
      </c>
      <c r="RO536" s="8">
        <v>0.08</v>
      </c>
      <c r="RP536" s="8">
        <v>87.88</v>
      </c>
      <c r="RQ536" s="8">
        <v>0.21</v>
      </c>
      <c r="RR536" s="8">
        <v>87.32</v>
      </c>
      <c r="RS536" s="8">
        <v>0.18</v>
      </c>
      <c r="RT536" s="8">
        <v>88.38</v>
      </c>
      <c r="RU536" s="8">
        <v>0.18</v>
      </c>
      <c r="RV536" s="8">
        <v>80.94</v>
      </c>
      <c r="RW536" s="8">
        <v>0.17</v>
      </c>
      <c r="RX536" s="8">
        <v>86.28</v>
      </c>
      <c r="RY536" s="8">
        <v>0.17</v>
      </c>
      <c r="RZ536" s="8">
        <v>85.64</v>
      </c>
      <c r="SA536" s="8">
        <v>0.14000000000000001</v>
      </c>
      <c r="SB536" s="8">
        <v>86.75</v>
      </c>
      <c r="SC536" s="8">
        <v>0.23</v>
      </c>
      <c r="SD536" s="8">
        <v>85.75</v>
      </c>
      <c r="SE536" s="8">
        <v>0.22</v>
      </c>
      <c r="SF536" s="8">
        <v>84.96</v>
      </c>
      <c r="SG536" s="8">
        <v>0.17</v>
      </c>
      <c r="SH536" s="8">
        <v>84.66</v>
      </c>
      <c r="SI536" s="8">
        <v>0.14000000000000001</v>
      </c>
      <c r="SJ536" s="8">
        <v>79.67</v>
      </c>
      <c r="SK536" s="8">
        <v>0.14000000000000001</v>
      </c>
      <c r="SL536" s="8">
        <v>77.52</v>
      </c>
      <c r="SM536" s="8">
        <v>0.09</v>
      </c>
      <c r="SN536" s="8">
        <v>81.069999999999993</v>
      </c>
      <c r="SO536" s="8">
        <v>0.13</v>
      </c>
      <c r="SP536" s="8">
        <v>83.16</v>
      </c>
      <c r="SQ536" s="8">
        <v>0.15</v>
      </c>
      <c r="SR536" s="8">
        <v>82.47</v>
      </c>
      <c r="SS536" s="8">
        <v>0.12</v>
      </c>
      <c r="ST536" s="8">
        <v>75.680000000000007</v>
      </c>
      <c r="SU536" s="8">
        <v>0.08</v>
      </c>
      <c r="SV536" s="8">
        <v>77.7</v>
      </c>
      <c r="SW536" s="8">
        <v>0.08</v>
      </c>
      <c r="SX536" s="8">
        <v>80.95</v>
      </c>
      <c r="SY536" s="8">
        <v>0.13</v>
      </c>
      <c r="SZ536" s="8">
        <v>81.42</v>
      </c>
      <c r="TA536" s="8">
        <v>0.1</v>
      </c>
      <c r="TD536" s="8">
        <v>75.36</v>
      </c>
      <c r="TE536" s="8">
        <v>7.0000000000000007E-2</v>
      </c>
      <c r="TF536" s="8">
        <v>76.150000000000006</v>
      </c>
      <c r="TG536" s="8">
        <v>0.06</v>
      </c>
      <c r="TH536" s="8">
        <v>75.89</v>
      </c>
      <c r="TI536" s="8">
        <v>0.08</v>
      </c>
      <c r="TJ536" s="8">
        <v>75.66</v>
      </c>
      <c r="TK536" s="8">
        <v>0.09</v>
      </c>
      <c r="TL536" s="8">
        <v>75.569999999999993</v>
      </c>
      <c r="TN536" s="8">
        <v>75.45</v>
      </c>
      <c r="TO536" s="8">
        <v>0.09</v>
      </c>
      <c r="TR536" s="8">
        <v>90.26</v>
      </c>
      <c r="TS536" s="8">
        <v>0.24</v>
      </c>
      <c r="TT536" s="8">
        <v>87.26</v>
      </c>
      <c r="TU536" s="8">
        <v>0.2</v>
      </c>
      <c r="TV536" s="8">
        <v>77.36</v>
      </c>
      <c r="TW536" s="8">
        <v>0.12</v>
      </c>
      <c r="TX536" s="8">
        <v>76.489999999999995</v>
      </c>
      <c r="TY536" s="8">
        <v>0.1</v>
      </c>
      <c r="WJ536" s="8" t="s">
        <v>657</v>
      </c>
      <c r="WK536" s="8">
        <v>74.997</v>
      </c>
      <c r="WL536" s="8">
        <v>1.7000000000000001E-2</v>
      </c>
      <c r="WM536" s="8">
        <v>61.932000000000002</v>
      </c>
      <c r="WN536" s="8">
        <v>1.2E-2</v>
      </c>
      <c r="WO536" s="8">
        <v>60.704999999999998</v>
      </c>
      <c r="WP536" s="8">
        <v>1.2999999999999999E-2</v>
      </c>
      <c r="WQ536" s="8">
        <v>57.906999999999996</v>
      </c>
      <c r="WR536" s="8">
        <v>1.7999999999999999E-2</v>
      </c>
      <c r="WS536" s="8">
        <v>95</v>
      </c>
      <c r="WT536" s="8">
        <v>3.6999999999999998E-2</v>
      </c>
      <c r="WU536" s="8">
        <v>75.019000000000005</v>
      </c>
      <c r="WV536" s="8">
        <v>2.5999999999999999E-2</v>
      </c>
      <c r="WW536" s="8">
        <v>3013.9</v>
      </c>
      <c r="WX536" s="8">
        <v>3.2</v>
      </c>
      <c r="WY536" s="8">
        <v>2951.9</v>
      </c>
      <c r="WZ536" s="8">
        <v>3.1</v>
      </c>
      <c r="XA536" s="8">
        <v>0.52900000000000003</v>
      </c>
      <c r="XB536" s="8">
        <v>2E-3</v>
      </c>
      <c r="XC536" s="8">
        <v>-0.08</v>
      </c>
      <c r="XD536" s="8">
        <v>1E-3</v>
      </c>
      <c r="XE536" s="8">
        <v>0.14000000000000001</v>
      </c>
      <c r="XF536" s="8">
        <v>3.0000000000000001E-3</v>
      </c>
      <c r="XG536" s="8">
        <v>1.2654000000000001</v>
      </c>
      <c r="XH536" s="8">
        <v>2.5999999999999999E-3</v>
      </c>
      <c r="XI536" s="8">
        <v>29.395</v>
      </c>
      <c r="XJ536" s="8">
        <v>0</v>
      </c>
      <c r="XK536" s="8">
        <v>8620</v>
      </c>
      <c r="XL536" s="8">
        <v>24</v>
      </c>
      <c r="XM536" s="8">
        <v>1640</v>
      </c>
      <c r="XO536" s="1">
        <v>0.20315857863961179</v>
      </c>
      <c r="XP536" s="2">
        <v>611.87300714678281</v>
      </c>
      <c r="XQ536" s="4">
        <v>13.029</v>
      </c>
      <c r="XR536" s="4">
        <v>7.5999999999999998E-2</v>
      </c>
      <c r="XS536" s="45">
        <f t="shared" si="432"/>
        <v>1.5108665362476645</v>
      </c>
      <c r="XT536" s="9">
        <f t="shared" si="405"/>
        <v>13705.550501511307</v>
      </c>
      <c r="XU536" s="46">
        <f t="shared" si="406"/>
        <v>183.45198497637796</v>
      </c>
      <c r="XV536" s="9">
        <f t="shared" si="404"/>
        <v>653.06181135293434</v>
      </c>
      <c r="XW536" s="9">
        <f t="shared" si="407"/>
        <v>2778.9764202228152</v>
      </c>
      <c r="XX536" s="9">
        <f t="shared" si="408"/>
        <v>10926.574081288491</v>
      </c>
      <c r="XY536" s="15">
        <f t="shared" si="409"/>
        <v>9.7910794981591436E-3</v>
      </c>
      <c r="XZ536" s="9">
        <f t="shared" si="410"/>
        <v>29.71215149052972</v>
      </c>
      <c r="YA536" s="9">
        <f t="shared" si="411"/>
        <v>59.194133463752337</v>
      </c>
      <c r="YB536" s="10">
        <v>14.100050794254077</v>
      </c>
      <c r="YC536" s="10">
        <v>13.194216458511425</v>
      </c>
      <c r="YD536" s="3">
        <v>1.393743416727147E-2</v>
      </c>
      <c r="YE536" s="9">
        <v>38.175498624650537</v>
      </c>
      <c r="YF536" s="15">
        <v>8.7365292091462175E-3</v>
      </c>
      <c r="YG536" s="9">
        <v>27.559652276511798</v>
      </c>
      <c r="YH536" s="15">
        <v>9.5678732007183336E-3</v>
      </c>
      <c r="YI536" s="9">
        <v>24.978596543698576</v>
      </c>
      <c r="YJ536" s="9">
        <f t="shared" si="412"/>
        <v>79.083423240483796</v>
      </c>
      <c r="YK536" s="9">
        <f t="shared" si="413"/>
        <v>64.906533866782809</v>
      </c>
      <c r="YL536" s="9">
        <f t="shared" si="414"/>
        <v>24.609570208926879</v>
      </c>
      <c r="YM536" s="9">
        <f>(XZ536-YL536)*XT536</f>
        <v>69933.685443074035</v>
      </c>
      <c r="YN536" s="9">
        <f>0.24*(YJ536-YA536)*XT536</f>
        <v>65422.479713804532</v>
      </c>
      <c r="YO536" s="9">
        <f>XK536-XM536</f>
        <v>6980</v>
      </c>
      <c r="YP536" s="14">
        <f>YO536*3.413/YM536</f>
        <v>0.34064756989522149</v>
      </c>
      <c r="YQ536" s="9">
        <f>YM536-(XM536-XU536)*3.413</f>
        <v>64962.487067798415</v>
      </c>
      <c r="YR536" s="9">
        <f>YN536-(XM536-XU536)*3.413</f>
        <v>60451.281338528912</v>
      </c>
      <c r="YS536" s="10">
        <f>YQ536/XK536</f>
        <v>7.5362513999766145</v>
      </c>
      <c r="YT536" s="15">
        <f>(YA536-YW536)/(YJ536-YW536)</f>
        <v>0.14565644874524414</v>
      </c>
      <c r="YU536" s="16">
        <f>-XZ536+YL536</f>
        <v>-5.1025812816028413</v>
      </c>
      <c r="YV536" s="16">
        <f>-YJ536+YA536</f>
        <v>-19.889289776731459</v>
      </c>
      <c r="YW536" s="47">
        <f>(-(-0.0182984848494437-(YU536/YV536))+SQRT((-0.0182984848494437-(YU536/YV536))^2-4*0.00577826340327261*(6.76723916086377-XZ536+(YU536/YV536)*YJ536)))/(2*0.00577826340327261)</f>
        <v>55.80322202924917</v>
      </c>
      <c r="YX536" s="5">
        <f>XT536*(XZ536-YL536)</f>
        <v>69933.685443074035</v>
      </c>
      <c r="YY536" s="5">
        <f>XT536*(YG536-YI536)</f>
        <v>35374.789693286897</v>
      </c>
      <c r="YZ536" s="5">
        <f>XT536*(YI536-YL536)</f>
        <v>5057.7090676011039</v>
      </c>
      <c r="ZA536" s="5">
        <f>XW536*(YE536-YG536)</f>
        <v>29501.186682186039</v>
      </c>
      <c r="ZB536" s="5">
        <f>SUM(YY536:ZA536)</f>
        <v>69933.685443074035</v>
      </c>
      <c r="ZC536" s="6">
        <f>ZB536/YX536</f>
        <v>1</v>
      </c>
    </row>
    <row r="537" spans="1:679" s="8" customFormat="1" x14ac:dyDescent="0.25">
      <c r="A537" s="8">
        <v>2</v>
      </c>
      <c r="B537" s="8" t="s">
        <v>729</v>
      </c>
      <c r="C537" s="8" t="s">
        <v>730</v>
      </c>
      <c r="D537" s="8" t="s">
        <v>729</v>
      </c>
      <c r="E537" s="8" t="s">
        <v>3330</v>
      </c>
      <c r="F537" s="8" t="s">
        <v>3323</v>
      </c>
      <c r="G537" s="8" t="s">
        <v>3323</v>
      </c>
      <c r="H537" s="8" t="s">
        <v>3309</v>
      </c>
      <c r="I537" s="8" t="s">
        <v>3310</v>
      </c>
      <c r="J537" s="8" t="s">
        <v>3310</v>
      </c>
      <c r="K537" s="8">
        <v>939</v>
      </c>
      <c r="L537" s="8">
        <v>5.75</v>
      </c>
      <c r="N537" s="7">
        <v>0</v>
      </c>
      <c r="O537" s="7">
        <v>0</v>
      </c>
      <c r="P537" s="8" t="s">
        <v>3370</v>
      </c>
      <c r="Q537" s="8" t="s">
        <v>731</v>
      </c>
      <c r="R537" s="8" t="s">
        <v>732</v>
      </c>
      <c r="S537" s="8" t="s">
        <v>119</v>
      </c>
      <c r="T537" s="8" t="s">
        <v>120</v>
      </c>
      <c r="U537" s="8" t="s">
        <v>121</v>
      </c>
      <c r="V537" s="8" t="s">
        <v>3378</v>
      </c>
      <c r="W537" s="8" t="s">
        <v>3382</v>
      </c>
      <c r="X537" s="8" t="s">
        <v>3388</v>
      </c>
      <c r="Y537" s="8" t="s">
        <v>3388</v>
      </c>
      <c r="Z537" s="8" t="s">
        <v>122</v>
      </c>
      <c r="AA537" s="8" t="s">
        <v>123</v>
      </c>
      <c r="AB537" s="8" t="s">
        <v>124</v>
      </c>
      <c r="AC537" s="8" t="s">
        <v>243</v>
      </c>
      <c r="AD537" s="8" t="s">
        <v>126</v>
      </c>
      <c r="AE537" s="8" t="s">
        <v>3393</v>
      </c>
      <c r="AF537" s="8" t="s">
        <v>127</v>
      </c>
      <c r="AG537" s="8">
        <v>75</v>
      </c>
      <c r="AH537" s="8">
        <v>62</v>
      </c>
      <c r="AI537" s="8">
        <v>55</v>
      </c>
      <c r="AJ537" s="8">
        <v>51</v>
      </c>
      <c r="AK537" s="8">
        <v>6.4</v>
      </c>
      <c r="AL537" s="8">
        <v>6.2</v>
      </c>
      <c r="AM537" s="8">
        <v>6.4</v>
      </c>
      <c r="AN537" s="8">
        <v>6.2</v>
      </c>
      <c r="AO537" s="8">
        <v>460.9</v>
      </c>
      <c r="AP537" s="8">
        <v>0.8</v>
      </c>
      <c r="AQ537" s="8">
        <v>3.6</v>
      </c>
      <c r="AR537" s="8">
        <v>0</v>
      </c>
      <c r="AS537" s="8">
        <v>14014</v>
      </c>
      <c r="AT537" s="8">
        <v>92</v>
      </c>
      <c r="AU537" s="8">
        <v>28532</v>
      </c>
      <c r="AV537" s="8">
        <v>428</v>
      </c>
      <c r="AW537" s="8">
        <v>8129</v>
      </c>
      <c r="AX537" s="8">
        <v>232</v>
      </c>
      <c r="AY537" s="8">
        <v>22152</v>
      </c>
      <c r="AZ537" s="8">
        <v>190</v>
      </c>
      <c r="BA537" s="8">
        <v>13.030588235</v>
      </c>
      <c r="BB537" s="8">
        <v>952</v>
      </c>
      <c r="BC537" s="8">
        <v>1570</v>
      </c>
      <c r="CO537" s="8" t="s">
        <v>733</v>
      </c>
      <c r="CP537" s="8" t="s">
        <v>245</v>
      </c>
      <c r="CQ537" s="8">
        <v>75.012</v>
      </c>
      <c r="CR537" s="8">
        <v>2.3E-2</v>
      </c>
      <c r="CS537" s="8">
        <v>61.970999999999997</v>
      </c>
      <c r="CT537" s="8">
        <v>4.7E-2</v>
      </c>
      <c r="CU537" s="8">
        <v>54.938000000000002</v>
      </c>
      <c r="CV537" s="8">
        <v>2.4E-2</v>
      </c>
      <c r="CW537" s="8">
        <v>50.994999999999997</v>
      </c>
      <c r="CX537" s="8">
        <v>2.5000000000000001E-2</v>
      </c>
      <c r="CY537" s="8">
        <v>74.900000000000006</v>
      </c>
      <c r="CZ537" s="8">
        <v>0.03</v>
      </c>
      <c r="DA537" s="8">
        <v>65.5</v>
      </c>
      <c r="DB537" s="8">
        <v>0.13</v>
      </c>
      <c r="DC537" s="8">
        <v>71.38</v>
      </c>
      <c r="DD537" s="8">
        <v>0.01</v>
      </c>
      <c r="DE537" s="8">
        <v>0.21099999999999999</v>
      </c>
      <c r="DF537" s="8">
        <v>4.0000000000000001E-3</v>
      </c>
      <c r="DG537" s="8">
        <v>1.0923</v>
      </c>
      <c r="DH537" s="8">
        <v>2.0999999999999999E-3</v>
      </c>
      <c r="DI537" s="8">
        <v>14014</v>
      </c>
      <c r="DJ537" s="8">
        <v>92</v>
      </c>
      <c r="DK537" s="8">
        <v>8129</v>
      </c>
      <c r="DL537" s="8">
        <v>232</v>
      </c>
      <c r="DM537" s="8">
        <v>13.037000000000001</v>
      </c>
      <c r="DN537" s="8">
        <v>0.154</v>
      </c>
      <c r="DU537" s="8">
        <v>460.9</v>
      </c>
      <c r="DV537" s="8">
        <v>2.1</v>
      </c>
      <c r="DW537" s="8">
        <v>459.8</v>
      </c>
      <c r="DX537" s="8">
        <v>2.1</v>
      </c>
      <c r="DY537" s="8">
        <v>459.2</v>
      </c>
      <c r="DZ537" s="8">
        <v>2.1</v>
      </c>
      <c r="EA537" s="8">
        <v>3.6</v>
      </c>
      <c r="EB537" s="8">
        <v>0</v>
      </c>
      <c r="EC537" s="8">
        <v>3.2</v>
      </c>
      <c r="ED537" s="8">
        <v>0</v>
      </c>
      <c r="EE537" s="8">
        <v>3.4</v>
      </c>
      <c r="EF537" s="8">
        <v>0</v>
      </c>
      <c r="EG537" s="8">
        <v>1578.5</v>
      </c>
      <c r="EH537" s="8">
        <v>17.399999999999999</v>
      </c>
      <c r="EI537" s="8">
        <v>1097</v>
      </c>
      <c r="EJ537" s="8">
        <v>19.600000000000001</v>
      </c>
      <c r="EK537" s="8">
        <v>120.9</v>
      </c>
      <c r="EL537" s="8">
        <v>12.9</v>
      </c>
      <c r="EM537" s="8">
        <v>460</v>
      </c>
      <c r="EO537" s="8">
        <v>460</v>
      </c>
      <c r="EQ537" s="8">
        <v>460</v>
      </c>
      <c r="ES537" s="8">
        <v>3.2</v>
      </c>
      <c r="EU537" s="8">
        <v>3.1</v>
      </c>
      <c r="EW537" s="8">
        <v>3.1</v>
      </c>
      <c r="EY537" s="8">
        <v>0.55000000000000004</v>
      </c>
      <c r="GC537" s="8">
        <v>85</v>
      </c>
      <c r="GE537" s="8">
        <v>1655</v>
      </c>
      <c r="MP537" s="8">
        <v>63.83</v>
      </c>
      <c r="MQ537" s="8">
        <v>0.03</v>
      </c>
      <c r="MR537" s="8">
        <v>62.24</v>
      </c>
      <c r="MS537" s="8">
        <v>0.03</v>
      </c>
      <c r="MT537" s="8">
        <v>64.739999999999995</v>
      </c>
      <c r="MU537" s="8">
        <v>0.02</v>
      </c>
      <c r="MV537" s="8">
        <v>63.49</v>
      </c>
      <c r="MW537" s="8">
        <v>0.03</v>
      </c>
      <c r="MX537" s="8">
        <v>70.63</v>
      </c>
      <c r="MY537" s="8">
        <v>0.03</v>
      </c>
      <c r="MZ537" s="8">
        <v>70.41</v>
      </c>
      <c r="NA537" s="8">
        <v>0.02</v>
      </c>
      <c r="NB537" s="8">
        <v>70.06</v>
      </c>
      <c r="NC537" s="8">
        <v>0.03</v>
      </c>
      <c r="ND537" s="8">
        <v>70.95</v>
      </c>
      <c r="NE537" s="8">
        <v>0.03</v>
      </c>
      <c r="NF537" s="8">
        <v>70.87</v>
      </c>
      <c r="NG537" s="8">
        <v>0.02</v>
      </c>
      <c r="NH537" s="8">
        <v>70.75</v>
      </c>
      <c r="NI537" s="8">
        <v>0.02</v>
      </c>
      <c r="NJ537" s="8">
        <v>60.95</v>
      </c>
      <c r="NK537" s="8">
        <v>7.0000000000000007E-2</v>
      </c>
      <c r="NL537" s="8">
        <v>67.959999999999994</v>
      </c>
      <c r="NM537" s="8">
        <v>0.01</v>
      </c>
      <c r="NN537" s="8">
        <v>69.709999999999994</v>
      </c>
      <c r="NO537" s="8">
        <v>0.01</v>
      </c>
      <c r="NP537" s="8">
        <v>62.91</v>
      </c>
      <c r="NQ537" s="8">
        <v>0.02</v>
      </c>
      <c r="NR537" s="8">
        <v>64.180000000000007</v>
      </c>
      <c r="NS537" s="8">
        <v>0.02</v>
      </c>
      <c r="NT537" s="8">
        <v>61.79</v>
      </c>
      <c r="NU537" s="8">
        <v>0.04</v>
      </c>
      <c r="NV537" s="8">
        <v>70.61</v>
      </c>
      <c r="NW537" s="8">
        <v>0.03</v>
      </c>
      <c r="NX537" s="8">
        <v>69.25</v>
      </c>
      <c r="NY537" s="8">
        <v>0.02</v>
      </c>
      <c r="NZ537" s="8">
        <v>62.44</v>
      </c>
      <c r="OA537" s="8">
        <v>0.02</v>
      </c>
      <c r="OB537" s="8">
        <v>68.19</v>
      </c>
      <c r="OC537" s="8">
        <v>0.02</v>
      </c>
      <c r="OD537" s="8">
        <v>69.959999999999994</v>
      </c>
      <c r="OE537" s="8">
        <v>0.05</v>
      </c>
      <c r="OF537" s="8">
        <v>54.53</v>
      </c>
      <c r="OG537" s="8">
        <v>0.06</v>
      </c>
      <c r="OH537" s="8">
        <v>64.62</v>
      </c>
      <c r="OI537" s="8">
        <v>0.03</v>
      </c>
      <c r="OJ537" s="8">
        <v>63.32</v>
      </c>
      <c r="OK537" s="8">
        <v>0.04</v>
      </c>
      <c r="OL537" s="8">
        <v>64.91</v>
      </c>
      <c r="OM537" s="8">
        <v>0.03</v>
      </c>
      <c r="ON537" s="8">
        <v>66.489999999999995</v>
      </c>
      <c r="OO537" s="8">
        <v>0.03</v>
      </c>
      <c r="PH537" s="8">
        <v>70.75</v>
      </c>
      <c r="PI537" s="8">
        <v>0.02</v>
      </c>
      <c r="QV537" s="8">
        <v>59.15</v>
      </c>
      <c r="QW537" s="8">
        <v>0.03</v>
      </c>
      <c r="QX537" s="8">
        <v>54.5</v>
      </c>
      <c r="QY537" s="8">
        <v>0.32</v>
      </c>
      <c r="QZ537" s="8">
        <v>54.72</v>
      </c>
      <c r="RA537" s="8">
        <v>0.27</v>
      </c>
      <c r="RB537" s="8">
        <v>75.53</v>
      </c>
      <c r="RC537" s="8">
        <v>0.04</v>
      </c>
      <c r="RD537" s="8">
        <v>75.33</v>
      </c>
      <c r="RE537" s="8">
        <v>0.05</v>
      </c>
      <c r="RF537" s="8">
        <v>74.95</v>
      </c>
      <c r="RG537" s="8">
        <v>0.06</v>
      </c>
      <c r="RH537" s="8">
        <v>74.63</v>
      </c>
      <c r="RI537" s="8">
        <v>0.11</v>
      </c>
      <c r="RJ537" s="8">
        <v>75.92</v>
      </c>
      <c r="RK537" s="8">
        <v>0.04</v>
      </c>
      <c r="RL537" s="8">
        <v>75.83</v>
      </c>
      <c r="RM537" s="8">
        <v>0.03</v>
      </c>
      <c r="RN537" s="8">
        <v>75.55</v>
      </c>
      <c r="RO537" s="8">
        <v>0.05</v>
      </c>
      <c r="RP537" s="8">
        <v>70.430000000000007</v>
      </c>
      <c r="RQ537" s="8">
        <v>0.09</v>
      </c>
      <c r="RR537" s="8">
        <v>69.56</v>
      </c>
      <c r="RS537" s="8">
        <v>0.13</v>
      </c>
      <c r="RT537" s="8">
        <v>71.64</v>
      </c>
      <c r="RU537" s="8">
        <v>0.04</v>
      </c>
      <c r="RV537" s="8">
        <v>73.930000000000007</v>
      </c>
      <c r="RW537" s="8">
        <v>0.04</v>
      </c>
      <c r="RX537" s="8">
        <v>73.760000000000005</v>
      </c>
      <c r="RY537" s="8">
        <v>0.04</v>
      </c>
      <c r="RZ537" s="8">
        <v>73.27</v>
      </c>
      <c r="SA537" s="8">
        <v>0.03</v>
      </c>
      <c r="SB537" s="8">
        <v>72.709999999999994</v>
      </c>
      <c r="SC537" s="8">
        <v>0.04</v>
      </c>
      <c r="SD537" s="8">
        <v>73.36</v>
      </c>
      <c r="SE537" s="8">
        <v>0.05</v>
      </c>
      <c r="SF537" s="8">
        <v>73.7</v>
      </c>
      <c r="SG537" s="8">
        <v>0.05</v>
      </c>
      <c r="SH537" s="8">
        <v>73.55</v>
      </c>
      <c r="SI537" s="8">
        <v>0.06</v>
      </c>
      <c r="SJ537" s="8">
        <v>73.45</v>
      </c>
      <c r="SK537" s="8">
        <v>0.04</v>
      </c>
      <c r="SL537" s="8">
        <v>72.239999999999995</v>
      </c>
      <c r="SM537" s="8">
        <v>0.04</v>
      </c>
      <c r="SN537" s="8">
        <v>72.760000000000005</v>
      </c>
      <c r="SO537" s="8">
        <v>0.1</v>
      </c>
      <c r="SP537" s="8">
        <v>71.040000000000006</v>
      </c>
      <c r="SQ537" s="8">
        <v>0.23</v>
      </c>
      <c r="SR537" s="8">
        <v>72.75</v>
      </c>
      <c r="SS537" s="8">
        <v>0.04</v>
      </c>
      <c r="ST537" s="8">
        <v>64.8</v>
      </c>
      <c r="SU537" s="8">
        <v>0.09</v>
      </c>
      <c r="SV537" s="8">
        <v>68.34</v>
      </c>
      <c r="SW537" s="8">
        <v>0.1</v>
      </c>
      <c r="SX537" s="8">
        <v>64.23</v>
      </c>
      <c r="SY537" s="8">
        <v>0.26</v>
      </c>
      <c r="SZ537" s="8">
        <v>57.66</v>
      </c>
      <c r="TA537" s="8">
        <v>0.08</v>
      </c>
      <c r="TD537" s="8">
        <v>74.540000000000006</v>
      </c>
      <c r="TE537" s="8">
        <v>0.14000000000000001</v>
      </c>
      <c r="TF537" s="8">
        <v>75.84</v>
      </c>
      <c r="TG537" s="8">
        <v>0.04</v>
      </c>
      <c r="TH537" s="8">
        <v>75.61</v>
      </c>
      <c r="TI537" s="8">
        <v>0.04</v>
      </c>
      <c r="TJ537" s="8">
        <v>75.44</v>
      </c>
      <c r="TK537" s="8">
        <v>0.04</v>
      </c>
      <c r="TL537" s="8">
        <v>75.239999999999995</v>
      </c>
      <c r="TN537" s="8">
        <v>75.180000000000007</v>
      </c>
      <c r="TO537" s="8">
        <v>0.04</v>
      </c>
      <c r="TT537" s="8">
        <v>74.23</v>
      </c>
      <c r="TU537" s="8">
        <v>0.03</v>
      </c>
      <c r="TV537" s="8">
        <v>72.8</v>
      </c>
      <c r="TW537" s="8">
        <v>0.04</v>
      </c>
      <c r="TX537" s="8">
        <v>72.400000000000006</v>
      </c>
      <c r="TY537" s="8">
        <v>0.04</v>
      </c>
      <c r="WJ537" s="7" t="s">
        <v>3405</v>
      </c>
      <c r="WK537" s="8">
        <v>75.012</v>
      </c>
      <c r="WL537" s="8">
        <v>2.3E-2</v>
      </c>
      <c r="WM537" s="8">
        <v>61.970999999999997</v>
      </c>
      <c r="WN537" s="8">
        <v>4.7E-2</v>
      </c>
      <c r="WO537" s="8">
        <v>70.436999999999998</v>
      </c>
      <c r="WP537" s="8">
        <v>4.2999999999999997E-2</v>
      </c>
      <c r="WQ537" s="8">
        <v>59.395000000000003</v>
      </c>
      <c r="WR537" s="8">
        <v>0.03</v>
      </c>
      <c r="WS537" s="8">
        <v>54.938000000000002</v>
      </c>
      <c r="WT537" s="8">
        <v>2.4E-2</v>
      </c>
      <c r="WU537" s="8">
        <v>50.994999999999997</v>
      </c>
      <c r="WV537" s="8">
        <v>2.5000000000000001E-2</v>
      </c>
      <c r="WW537" s="8">
        <v>2827.5</v>
      </c>
      <c r="WX537" s="8">
        <v>2.7</v>
      </c>
      <c r="WY537" s="8">
        <v>2715.8</v>
      </c>
      <c r="WZ537" s="8">
        <v>2.6</v>
      </c>
      <c r="XA537" s="8">
        <v>0.50900000000000001</v>
      </c>
      <c r="XB537" s="8">
        <v>3.0000000000000001E-3</v>
      </c>
      <c r="XC537" s="8">
        <v>-0.151</v>
      </c>
      <c r="XD537" s="8">
        <v>3.0000000000000001E-3</v>
      </c>
      <c r="XE537" s="8">
        <v>0.21099999999999999</v>
      </c>
      <c r="XF537" s="8">
        <v>4.0000000000000001E-3</v>
      </c>
      <c r="XG537" s="8">
        <v>1.0923</v>
      </c>
      <c r="XH537" s="8">
        <v>2.0999999999999999E-3</v>
      </c>
      <c r="XI537" s="8">
        <v>29.24</v>
      </c>
      <c r="XJ537" s="8">
        <v>0</v>
      </c>
      <c r="XK537" s="8">
        <v>1700</v>
      </c>
      <c r="XL537" s="8">
        <v>14</v>
      </c>
      <c r="XM537" s="8">
        <v>1570</v>
      </c>
      <c r="XO537" s="1">
        <v>0.1491979675201755</v>
      </c>
      <c r="XP537" s="2">
        <v>405.19184019129267</v>
      </c>
      <c r="XQ537" s="4">
        <v>13.028</v>
      </c>
      <c r="XR537" s="4">
        <v>0.151</v>
      </c>
      <c r="XS537" s="45">
        <f t="shared" si="432"/>
        <v>1.5841557413950251</v>
      </c>
      <c r="XT537" s="9">
        <f t="shared" si="405"/>
        <v>12632.222926390657</v>
      </c>
      <c r="XU537" s="46">
        <f t="shared" si="406"/>
        <v>162.3979970393701</v>
      </c>
      <c r="XV537" s="9">
        <f t="shared" ref="XV537:XV556" si="433">XP537*SQRT(-XC537*YB537/(XR537*XQ537))</f>
        <v>405.19222602691269</v>
      </c>
      <c r="XW537" s="9">
        <f t="shared" si="407"/>
        <v>1866.0951229169789</v>
      </c>
      <c r="XX537" s="9">
        <f t="shared" si="408"/>
        <v>10766.127803473679</v>
      </c>
      <c r="XY537" s="15">
        <f t="shared" si="409"/>
        <v>8.4978779967610323E-3</v>
      </c>
      <c r="XZ537" s="9">
        <f t="shared" si="410"/>
        <v>26.5812418920722</v>
      </c>
      <c r="YA537" s="9">
        <f t="shared" si="411"/>
        <v>68.852844258604975</v>
      </c>
      <c r="YB537" s="10">
        <v>13.02802481130345</v>
      </c>
      <c r="YC537" s="10">
        <v>13.429940319179694</v>
      </c>
      <c r="YD537" s="3">
        <v>6.9932573974943223E-3</v>
      </c>
      <c r="YE537" s="9">
        <v>20.77554893399865</v>
      </c>
      <c r="YF537" s="15">
        <v>8.758674191399007E-3</v>
      </c>
      <c r="YG537" s="9">
        <v>27.587543833864025</v>
      </c>
      <c r="YH537" s="15">
        <v>8.1852757660378934E-3</v>
      </c>
      <c r="YI537" s="9">
        <v>25.845444131260994</v>
      </c>
      <c r="YJ537" s="9">
        <f t="shared" si="412"/>
        <v>72.054695025885735</v>
      </c>
      <c r="YK537" s="9">
        <f t="shared" si="413"/>
        <v>60.493255826541592</v>
      </c>
      <c r="YL537" s="9">
        <f t="shared" si="414"/>
        <v>25.459489515615935</v>
      </c>
      <c r="YM537" s="9"/>
      <c r="YN537" s="9"/>
      <c r="YO537" s="9"/>
      <c r="YP537" s="14"/>
      <c r="YQ537" s="9"/>
      <c r="YR537" s="9"/>
      <c r="YS537" s="10"/>
      <c r="YT537" s="15"/>
      <c r="YU537" s="16"/>
      <c r="YV537" s="16"/>
      <c r="YW537" s="47"/>
      <c r="YX537" s="5"/>
      <c r="YY537" s="5"/>
      <c r="YZ537" s="5"/>
      <c r="ZA537" s="5"/>
      <c r="ZB537" s="5"/>
      <c r="ZC537" s="6"/>
    </row>
    <row r="538" spans="1:679" s="8" customFormat="1" x14ac:dyDescent="0.25">
      <c r="A538" s="8">
        <v>2</v>
      </c>
      <c r="B538" s="8" t="s">
        <v>734</v>
      </c>
      <c r="C538" s="8" t="s">
        <v>735</v>
      </c>
      <c r="D538" s="8" t="s">
        <v>734</v>
      </c>
      <c r="E538" s="8" t="s">
        <v>3331</v>
      </c>
      <c r="F538" s="8" t="s">
        <v>3323</v>
      </c>
      <c r="G538" s="8" t="s">
        <v>3323</v>
      </c>
      <c r="H538" s="8" t="s">
        <v>3309</v>
      </c>
      <c r="I538" s="8" t="s">
        <v>3310</v>
      </c>
      <c r="J538" s="8" t="s">
        <v>3310</v>
      </c>
      <c r="K538" s="8">
        <v>939</v>
      </c>
      <c r="L538" s="8">
        <v>5.75</v>
      </c>
      <c r="N538" s="7">
        <v>0</v>
      </c>
      <c r="O538" s="7">
        <v>0</v>
      </c>
      <c r="P538" s="8" t="s">
        <v>3370</v>
      </c>
      <c r="Q538" s="8" t="s">
        <v>731</v>
      </c>
      <c r="R538" s="8" t="s">
        <v>736</v>
      </c>
      <c r="S538" s="8" t="s">
        <v>119</v>
      </c>
      <c r="T538" s="8" t="s">
        <v>120</v>
      </c>
      <c r="U538" s="8" t="s">
        <v>121</v>
      </c>
      <c r="V538" s="8" t="s">
        <v>3378</v>
      </c>
      <c r="W538" s="8" t="s">
        <v>3382</v>
      </c>
      <c r="X538" s="8" t="s">
        <v>3388</v>
      </c>
      <c r="Y538" s="8" t="s">
        <v>3388</v>
      </c>
      <c r="Z538" s="8" t="s">
        <v>122</v>
      </c>
      <c r="AA538" s="8" t="s">
        <v>123</v>
      </c>
      <c r="AB538" s="8" t="s">
        <v>124</v>
      </c>
      <c r="AC538" s="8" t="s">
        <v>243</v>
      </c>
      <c r="AD538" s="8" t="s">
        <v>126</v>
      </c>
      <c r="AE538" s="8" t="s">
        <v>3393</v>
      </c>
      <c r="AF538" s="8" t="s">
        <v>127</v>
      </c>
      <c r="AG538" s="8">
        <v>75</v>
      </c>
      <c r="AH538" s="8">
        <v>62</v>
      </c>
      <c r="AI538" s="8">
        <v>55</v>
      </c>
      <c r="AJ538" s="8">
        <v>51</v>
      </c>
      <c r="AK538" s="8">
        <v>6.4</v>
      </c>
      <c r="AL538" s="8">
        <v>6.2</v>
      </c>
      <c r="AM538" s="8">
        <v>6.4</v>
      </c>
      <c r="AN538" s="8">
        <v>6.2</v>
      </c>
      <c r="AO538" s="8">
        <v>460.8</v>
      </c>
      <c r="AP538" s="8">
        <v>1.1000000000000001</v>
      </c>
      <c r="AQ538" s="8">
        <v>3.6</v>
      </c>
      <c r="AR538" s="8">
        <v>0</v>
      </c>
      <c r="AS538" s="8">
        <v>15769</v>
      </c>
      <c r="AT538" s="8">
        <v>102</v>
      </c>
      <c r="AU538" s="8">
        <v>15317</v>
      </c>
      <c r="AV538" s="8">
        <v>135</v>
      </c>
      <c r="AW538" s="8">
        <v>8291</v>
      </c>
      <c r="AX538" s="8">
        <v>269</v>
      </c>
      <c r="AY538" s="8">
        <v>24068</v>
      </c>
      <c r="AZ538" s="8">
        <v>359</v>
      </c>
      <c r="BA538" s="8">
        <v>14.258293839</v>
      </c>
      <c r="BB538" s="8">
        <v>952</v>
      </c>
      <c r="BC538" s="8">
        <v>1550</v>
      </c>
      <c r="CO538" s="8" t="s">
        <v>737</v>
      </c>
      <c r="CP538" s="8" t="s">
        <v>245</v>
      </c>
      <c r="CQ538" s="8">
        <v>75</v>
      </c>
      <c r="CR538" s="8">
        <v>1.4999999999999999E-2</v>
      </c>
      <c r="CS538" s="8">
        <v>62</v>
      </c>
      <c r="CT538" s="8">
        <v>6.7000000000000004E-2</v>
      </c>
      <c r="CU538" s="8">
        <v>55.08</v>
      </c>
      <c r="CV538" s="8">
        <v>0.11899999999999999</v>
      </c>
      <c r="CW538" s="8">
        <v>51.323</v>
      </c>
      <c r="CX538" s="8">
        <v>0.14000000000000001</v>
      </c>
      <c r="CY538" s="8">
        <v>74.819999999999993</v>
      </c>
      <c r="CZ538" s="8">
        <v>0.03</v>
      </c>
      <c r="DA538" s="8">
        <v>69.760000000000005</v>
      </c>
      <c r="DB538" s="8">
        <v>0.05</v>
      </c>
      <c r="DC538" s="8">
        <v>70.81</v>
      </c>
      <c r="DD538" s="8">
        <v>0.04</v>
      </c>
      <c r="DE538" s="8">
        <v>0.19500000000000001</v>
      </c>
      <c r="DF538" s="8">
        <v>3.0000000000000001E-3</v>
      </c>
      <c r="DG538" s="8">
        <v>1.0654999999999999</v>
      </c>
      <c r="DH538" s="8">
        <v>2.0999999999999999E-3</v>
      </c>
      <c r="DI538" s="8">
        <v>15769</v>
      </c>
      <c r="DJ538" s="8">
        <v>102</v>
      </c>
      <c r="DK538" s="8">
        <v>8291</v>
      </c>
      <c r="DL538" s="8">
        <v>269</v>
      </c>
      <c r="DM538" s="8">
        <v>14.256</v>
      </c>
      <c r="DN538" s="8">
        <v>0.246</v>
      </c>
      <c r="DU538" s="8">
        <v>460.8</v>
      </c>
      <c r="DV538" s="8">
        <v>2.2000000000000002</v>
      </c>
      <c r="DW538" s="8">
        <v>460</v>
      </c>
      <c r="DX538" s="8">
        <v>2.2000000000000002</v>
      </c>
      <c r="DY538" s="8">
        <v>459.2</v>
      </c>
      <c r="DZ538" s="8">
        <v>2.2999999999999998</v>
      </c>
      <c r="EA538" s="8">
        <v>3.6</v>
      </c>
      <c r="EB538" s="8">
        <v>0</v>
      </c>
      <c r="EC538" s="8">
        <v>3.2</v>
      </c>
      <c r="ED538" s="8">
        <v>0</v>
      </c>
      <c r="EE538" s="8">
        <v>3.4</v>
      </c>
      <c r="EF538" s="8">
        <v>0</v>
      </c>
      <c r="EG538" s="8">
        <v>1576.3</v>
      </c>
      <c r="EH538" s="8">
        <v>18.5</v>
      </c>
      <c r="EI538" s="8">
        <v>1094.8</v>
      </c>
      <c r="EJ538" s="8">
        <v>22.2</v>
      </c>
      <c r="EK538" s="8">
        <v>112</v>
      </c>
      <c r="EL538" s="8">
        <v>14.1</v>
      </c>
      <c r="EM538" s="8">
        <v>460</v>
      </c>
      <c r="EO538" s="8">
        <v>460</v>
      </c>
      <c r="EQ538" s="8">
        <v>460</v>
      </c>
      <c r="ES538" s="8">
        <v>3.1</v>
      </c>
      <c r="EU538" s="8">
        <v>3.1</v>
      </c>
      <c r="EW538" s="8">
        <v>3.1</v>
      </c>
      <c r="EY538" s="8">
        <v>0.55000000000000004</v>
      </c>
      <c r="GC538" s="8">
        <v>85</v>
      </c>
      <c r="GE538" s="8">
        <v>1635</v>
      </c>
      <c r="MP538" s="8">
        <v>63.19</v>
      </c>
      <c r="MQ538" s="8">
        <v>0.05</v>
      </c>
      <c r="MR538" s="8">
        <v>62.29</v>
      </c>
      <c r="MS538" s="8">
        <v>0.05</v>
      </c>
      <c r="MT538" s="8">
        <v>64.45</v>
      </c>
      <c r="MU538" s="8">
        <v>0.04</v>
      </c>
      <c r="MV538" s="8">
        <v>63.24</v>
      </c>
      <c r="MW538" s="8">
        <v>0.05</v>
      </c>
      <c r="MX538" s="8">
        <v>69.91</v>
      </c>
      <c r="MY538" s="8">
        <v>7.0000000000000007E-2</v>
      </c>
      <c r="MZ538" s="8">
        <v>69.739999999999995</v>
      </c>
      <c r="NA538" s="8">
        <v>7.0000000000000007E-2</v>
      </c>
      <c r="NB538" s="8">
        <v>69.47</v>
      </c>
      <c r="NC538" s="8">
        <v>7.0000000000000007E-2</v>
      </c>
      <c r="ND538" s="8">
        <v>70.23</v>
      </c>
      <c r="NE538" s="8">
        <v>0.06</v>
      </c>
      <c r="NF538" s="8">
        <v>70.22</v>
      </c>
      <c r="NG538" s="8">
        <v>0.06</v>
      </c>
      <c r="NH538" s="8">
        <v>70.099999999999994</v>
      </c>
      <c r="NI538" s="8">
        <v>7.0000000000000007E-2</v>
      </c>
      <c r="NJ538" s="8">
        <v>59.04</v>
      </c>
      <c r="NK538" s="8">
        <v>0.13</v>
      </c>
      <c r="NL538" s="8">
        <v>68.17</v>
      </c>
      <c r="NM538" s="8">
        <v>0.05</v>
      </c>
      <c r="NN538" s="8">
        <v>69.73</v>
      </c>
      <c r="NO538" s="8">
        <v>0.04</v>
      </c>
      <c r="NP538" s="8">
        <v>63.28</v>
      </c>
      <c r="NQ538" s="8">
        <v>0.03</v>
      </c>
      <c r="NR538" s="8">
        <v>64.349999999999994</v>
      </c>
      <c r="NS538" s="8">
        <v>0.03</v>
      </c>
      <c r="NT538" s="8">
        <v>61.73</v>
      </c>
      <c r="NU538" s="8">
        <v>0.04</v>
      </c>
      <c r="NV538" s="8">
        <v>70.599999999999994</v>
      </c>
      <c r="NW538" s="8">
        <v>0.05</v>
      </c>
      <c r="NX538" s="8">
        <v>69.010000000000005</v>
      </c>
      <c r="NY538" s="8">
        <v>0.05</v>
      </c>
      <c r="NZ538" s="8">
        <v>62.65</v>
      </c>
      <c r="OA538" s="8">
        <v>0.03</v>
      </c>
      <c r="OB538" s="8">
        <v>68.2</v>
      </c>
      <c r="OC538" s="8">
        <v>0.04</v>
      </c>
      <c r="OD538" s="8">
        <v>69.930000000000007</v>
      </c>
      <c r="OE538" s="8">
        <v>0.05</v>
      </c>
      <c r="OF538" s="8">
        <v>54.37</v>
      </c>
      <c r="OG538" s="8">
        <v>0.18</v>
      </c>
      <c r="OH538" s="8">
        <v>61.56</v>
      </c>
      <c r="OI538" s="8">
        <v>0.14000000000000001</v>
      </c>
      <c r="OJ538" s="8">
        <v>60.83</v>
      </c>
      <c r="OK538" s="8">
        <v>0.09</v>
      </c>
      <c r="OL538" s="8">
        <v>64.52</v>
      </c>
      <c r="OM538" s="8">
        <v>0.04</v>
      </c>
      <c r="ON538" s="8">
        <v>66.13</v>
      </c>
      <c r="OO538" s="8">
        <v>0.05</v>
      </c>
      <c r="PH538" s="8">
        <v>70.099999999999994</v>
      </c>
      <c r="PI538" s="8">
        <v>7.0000000000000007E-2</v>
      </c>
      <c r="QV538" s="8">
        <v>59.31</v>
      </c>
      <c r="QW538" s="8">
        <v>0.06</v>
      </c>
      <c r="QX538" s="8">
        <v>54.58</v>
      </c>
      <c r="QY538" s="8">
        <v>0.42</v>
      </c>
      <c r="QZ538" s="8">
        <v>54.84</v>
      </c>
      <c r="RA538" s="8">
        <v>0.36</v>
      </c>
      <c r="RB538" s="8">
        <v>75.42</v>
      </c>
      <c r="RC538" s="8">
        <v>0.04</v>
      </c>
      <c r="RD538" s="8">
        <v>75.290000000000006</v>
      </c>
      <c r="RE538" s="8">
        <v>0.04</v>
      </c>
      <c r="RF538" s="8">
        <v>74.89</v>
      </c>
      <c r="RG538" s="8">
        <v>0.05</v>
      </c>
      <c r="RH538" s="8">
        <v>74.650000000000006</v>
      </c>
      <c r="RI538" s="8">
        <v>0.1</v>
      </c>
      <c r="RJ538" s="8">
        <v>75.819999999999993</v>
      </c>
      <c r="RK538" s="8">
        <v>0.04</v>
      </c>
      <c r="RL538" s="8">
        <v>75.760000000000005</v>
      </c>
      <c r="RM538" s="8">
        <v>0.04</v>
      </c>
      <c r="RN538" s="8">
        <v>75.5</v>
      </c>
      <c r="RO538" s="8">
        <v>0.05</v>
      </c>
      <c r="RP538" s="8">
        <v>66.349999999999994</v>
      </c>
      <c r="RQ538" s="8">
        <v>0.19</v>
      </c>
      <c r="RR538" s="8">
        <v>65.28</v>
      </c>
      <c r="RS538" s="8">
        <v>0.16</v>
      </c>
      <c r="RT538" s="8">
        <v>69.55</v>
      </c>
      <c r="RU538" s="8">
        <v>0.09</v>
      </c>
      <c r="RV538" s="8">
        <v>73.72</v>
      </c>
      <c r="RW538" s="8">
        <v>0.04</v>
      </c>
      <c r="RX538" s="8">
        <v>72</v>
      </c>
      <c r="RY538" s="8">
        <v>0.05</v>
      </c>
      <c r="RZ538" s="8">
        <v>72.459999999999994</v>
      </c>
      <c r="SA538" s="8">
        <v>0.05</v>
      </c>
      <c r="SB538" s="8">
        <v>72.39</v>
      </c>
      <c r="SC538" s="8">
        <v>0.06</v>
      </c>
      <c r="SD538" s="8">
        <v>73.36</v>
      </c>
      <c r="SE538" s="8">
        <v>0.04</v>
      </c>
      <c r="SF538" s="8">
        <v>73.44</v>
      </c>
      <c r="SG538" s="8">
        <v>0.04</v>
      </c>
      <c r="SH538" s="8">
        <v>73.44</v>
      </c>
      <c r="SI538" s="8">
        <v>0.04</v>
      </c>
      <c r="SJ538" s="8">
        <v>73.47</v>
      </c>
      <c r="SK538" s="8">
        <v>0.04</v>
      </c>
      <c r="SL538" s="8">
        <v>72.44</v>
      </c>
      <c r="SM538" s="8">
        <v>0.05</v>
      </c>
      <c r="SN538" s="8">
        <v>72.63</v>
      </c>
      <c r="SO538" s="8">
        <v>0.06</v>
      </c>
      <c r="SP538" s="8">
        <v>71.849999999999994</v>
      </c>
      <c r="SQ538" s="8">
        <v>0.11</v>
      </c>
      <c r="SR538" s="8">
        <v>72.959999999999994</v>
      </c>
      <c r="SS538" s="8">
        <v>0.04</v>
      </c>
      <c r="ST538" s="8">
        <v>67.5</v>
      </c>
      <c r="SU538" s="8">
        <v>0.14000000000000001</v>
      </c>
      <c r="SV538" s="8">
        <v>68.13</v>
      </c>
      <c r="SW538" s="8">
        <v>0.1</v>
      </c>
      <c r="SX538" s="8">
        <v>66.19</v>
      </c>
      <c r="SY538" s="8">
        <v>0.13</v>
      </c>
      <c r="SZ538" s="8">
        <v>58.25</v>
      </c>
      <c r="TA538" s="8">
        <v>0.17</v>
      </c>
      <c r="TD538" s="8">
        <v>74.59</v>
      </c>
      <c r="TE538" s="8">
        <v>0.11</v>
      </c>
      <c r="TF538" s="8">
        <v>75.75</v>
      </c>
      <c r="TG538" s="8">
        <v>0.04</v>
      </c>
      <c r="TH538" s="8">
        <v>75.53</v>
      </c>
      <c r="TI538" s="8">
        <v>0.04</v>
      </c>
      <c r="TJ538" s="8">
        <v>75.36</v>
      </c>
      <c r="TK538" s="8">
        <v>0.04</v>
      </c>
      <c r="TL538" s="8">
        <v>75.180000000000007</v>
      </c>
      <c r="TN538" s="8">
        <v>75.099999999999994</v>
      </c>
      <c r="TO538" s="8">
        <v>0.04</v>
      </c>
      <c r="TT538" s="8">
        <v>73.48</v>
      </c>
      <c r="TU538" s="8">
        <v>0.04</v>
      </c>
      <c r="TV538" s="8">
        <v>73.09</v>
      </c>
      <c r="TW538" s="8">
        <v>0.04</v>
      </c>
      <c r="TX538" s="8">
        <v>72.61</v>
      </c>
      <c r="TY538" s="8">
        <v>0.05</v>
      </c>
      <c r="WJ538" s="7" t="s">
        <v>3405</v>
      </c>
      <c r="WK538" s="8">
        <v>75</v>
      </c>
      <c r="WL538" s="8">
        <v>1.4999999999999999E-2</v>
      </c>
      <c r="WM538" s="8">
        <v>62</v>
      </c>
      <c r="WN538" s="8">
        <v>6.7000000000000004E-2</v>
      </c>
      <c r="WO538" s="8">
        <v>69.783000000000001</v>
      </c>
      <c r="WP538" s="8">
        <v>3.6999999999999998E-2</v>
      </c>
      <c r="WQ538" s="8">
        <v>59.158000000000001</v>
      </c>
      <c r="WR538" s="8">
        <v>0.08</v>
      </c>
      <c r="WS538" s="8">
        <v>55.08</v>
      </c>
      <c r="WT538" s="8">
        <v>0.11899999999999999</v>
      </c>
      <c r="WU538" s="8">
        <v>51.323</v>
      </c>
      <c r="WV538" s="8">
        <v>0.14000000000000001</v>
      </c>
      <c r="WW538" s="8">
        <v>2791.2</v>
      </c>
      <c r="WX538" s="8">
        <v>2.8</v>
      </c>
      <c r="WY538" s="8">
        <v>2683.2</v>
      </c>
      <c r="WZ538" s="8">
        <v>2.6</v>
      </c>
      <c r="XA538" s="8">
        <v>0.48899999999999999</v>
      </c>
      <c r="XB538" s="8">
        <v>2E-3</v>
      </c>
      <c r="XC538" s="8">
        <v>-0.13300000000000001</v>
      </c>
      <c r="XD538" s="8">
        <v>2E-3</v>
      </c>
      <c r="XE538" s="8">
        <v>0.19500000000000001</v>
      </c>
      <c r="XF538" s="8">
        <v>3.0000000000000001E-3</v>
      </c>
      <c r="XG538" s="8">
        <v>1.0654999999999999</v>
      </c>
      <c r="XH538" s="8">
        <v>2.0999999999999999E-3</v>
      </c>
      <c r="XI538" s="8">
        <v>29.234000000000002</v>
      </c>
      <c r="XJ538" s="8">
        <v>1E-3</v>
      </c>
      <c r="XK538" s="8">
        <v>1688</v>
      </c>
      <c r="XL538" s="8">
        <v>14</v>
      </c>
      <c r="XM538" s="8">
        <v>1550</v>
      </c>
      <c r="XO538" s="1">
        <v>0.18207831325301196</v>
      </c>
      <c r="XP538" s="2">
        <v>488.55253012048166</v>
      </c>
      <c r="XQ538" s="4">
        <v>13.032999999999999</v>
      </c>
      <c r="XR538" s="4">
        <v>0.13300000000000001</v>
      </c>
      <c r="XS538" s="45">
        <f t="shared" si="432"/>
        <v>1.5894093875964455</v>
      </c>
      <c r="XT538" s="9">
        <f t="shared" si="405"/>
        <v>12485.40350543551</v>
      </c>
      <c r="XU538" s="46">
        <f t="shared" si="406"/>
        <v>154.14413555905512</v>
      </c>
      <c r="XV538" s="9">
        <f t="shared" si="433"/>
        <v>488.54727814799782</v>
      </c>
      <c r="XW538" s="9">
        <f t="shared" si="407"/>
        <v>2249.1726332360554</v>
      </c>
      <c r="XX538" s="9">
        <f t="shared" si="408"/>
        <v>10236.230872199454</v>
      </c>
      <c r="XY538" s="15">
        <f t="shared" si="409"/>
        <v>8.4841237852552719E-3</v>
      </c>
      <c r="XZ538" s="9">
        <f t="shared" si="410"/>
        <v>26.41157581183187</v>
      </c>
      <c r="YA538" s="9">
        <f t="shared" si="411"/>
        <v>68.193590612403554</v>
      </c>
      <c r="YB538" s="10">
        <v>13.032719790256946</v>
      </c>
      <c r="YC538" s="10">
        <v>13.413423116609023</v>
      </c>
      <c r="YD538" s="3">
        <v>7.1347125415635653E-3</v>
      </c>
      <c r="YE538" s="9">
        <v>20.963613111853402</v>
      </c>
      <c r="YF538" s="15">
        <v>8.7806253861067458E-3</v>
      </c>
      <c r="YG538" s="9">
        <v>27.608638360016613</v>
      </c>
      <c r="YH538" s="15">
        <v>8.1917276204610725E-3</v>
      </c>
      <c r="YI538" s="9">
        <v>25.693152643180351</v>
      </c>
      <c r="YJ538" s="9">
        <f t="shared" si="412"/>
        <v>71.420348029401978</v>
      </c>
      <c r="YK538" s="9">
        <f t="shared" si="413"/>
        <v>60.236865377425936</v>
      </c>
      <c r="YL538" s="9">
        <f t="shared" si="414"/>
        <v>25.305913506258619</v>
      </c>
      <c r="YM538" s="9"/>
      <c r="YN538" s="9"/>
      <c r="YO538" s="9"/>
      <c r="YP538" s="14"/>
      <c r="YQ538" s="9"/>
      <c r="YR538" s="9"/>
      <c r="YS538" s="10"/>
      <c r="YT538" s="15"/>
      <c r="YU538" s="16"/>
      <c r="YV538" s="16"/>
      <c r="YW538" s="47"/>
      <c r="YX538" s="5"/>
      <c r="YY538" s="5"/>
      <c r="YZ538" s="5"/>
      <c r="ZA538" s="5"/>
      <c r="ZB538" s="5"/>
      <c r="ZC538" s="6"/>
    </row>
    <row r="539" spans="1:679" s="8" customFormat="1" x14ac:dyDescent="0.25">
      <c r="A539" s="8">
        <v>2</v>
      </c>
      <c r="B539" s="8" t="s">
        <v>738</v>
      </c>
      <c r="C539" s="8" t="s">
        <v>739</v>
      </c>
      <c r="D539" s="8" t="s">
        <v>738</v>
      </c>
      <c r="E539" s="8" t="s">
        <v>3332</v>
      </c>
      <c r="F539" s="8" t="s">
        <v>3323</v>
      </c>
      <c r="G539" s="8" t="s">
        <v>3323</v>
      </c>
      <c r="H539" s="8" t="s">
        <v>3309</v>
      </c>
      <c r="I539" s="8" t="s">
        <v>3310</v>
      </c>
      <c r="J539" s="8" t="s">
        <v>3310</v>
      </c>
      <c r="K539" s="8">
        <v>939</v>
      </c>
      <c r="L539" s="8">
        <v>5.75</v>
      </c>
      <c r="N539" s="7">
        <v>0</v>
      </c>
      <c r="O539" s="7">
        <v>0</v>
      </c>
      <c r="P539" s="8" t="s">
        <v>3370</v>
      </c>
      <c r="Q539" s="8" t="s">
        <v>731</v>
      </c>
      <c r="R539" s="8" t="s">
        <v>740</v>
      </c>
      <c r="S539" s="8" t="s">
        <v>119</v>
      </c>
      <c r="T539" s="8" t="s">
        <v>120</v>
      </c>
      <c r="U539" s="8" t="s">
        <v>121</v>
      </c>
      <c r="V539" s="8" t="s">
        <v>3378</v>
      </c>
      <c r="W539" s="8" t="s">
        <v>3381</v>
      </c>
      <c r="X539" s="8" t="s">
        <v>3388</v>
      </c>
      <c r="Y539" s="8" t="s">
        <v>3388</v>
      </c>
      <c r="Z539" s="8" t="s">
        <v>122</v>
      </c>
      <c r="AA539" s="8" t="s">
        <v>123</v>
      </c>
      <c r="AB539" s="8" t="s">
        <v>124</v>
      </c>
      <c r="AC539" s="8" t="s">
        <v>243</v>
      </c>
      <c r="AD539" s="8" t="s">
        <v>126</v>
      </c>
      <c r="AE539" s="8" t="s">
        <v>3393</v>
      </c>
      <c r="AF539" s="8" t="s">
        <v>127</v>
      </c>
      <c r="AG539" s="8">
        <v>75</v>
      </c>
      <c r="AH539" s="8">
        <v>62</v>
      </c>
      <c r="AI539" s="8">
        <v>55</v>
      </c>
      <c r="AJ539" s="8">
        <v>51</v>
      </c>
      <c r="AK539" s="8">
        <v>6.4</v>
      </c>
      <c r="AL539" s="8">
        <v>6.2</v>
      </c>
      <c r="AM539" s="8">
        <v>6.4</v>
      </c>
      <c r="AN539" s="8">
        <v>6.2</v>
      </c>
      <c r="AO539" s="8">
        <v>460.7</v>
      </c>
      <c r="AP539" s="8">
        <v>1.4</v>
      </c>
      <c r="AQ539" s="8">
        <v>3.6</v>
      </c>
      <c r="AR539" s="8">
        <v>0</v>
      </c>
      <c r="BB539" s="8">
        <v>952</v>
      </c>
      <c r="BC539" s="8">
        <v>1550</v>
      </c>
      <c r="CO539" s="8" t="s">
        <v>741</v>
      </c>
      <c r="CP539" s="8" t="s">
        <v>245</v>
      </c>
      <c r="CQ539" s="8">
        <v>74.995999999999995</v>
      </c>
      <c r="CR539" s="8">
        <v>1.4999999999999999E-2</v>
      </c>
      <c r="CS539" s="8">
        <v>61.99</v>
      </c>
      <c r="CT539" s="8">
        <v>3.7999999999999999E-2</v>
      </c>
      <c r="CU539" s="8">
        <v>54.966999999999999</v>
      </c>
      <c r="CV539" s="8">
        <v>2.1999999999999999E-2</v>
      </c>
      <c r="CW539" s="8">
        <v>51.063000000000002</v>
      </c>
      <c r="CX539" s="8">
        <v>3.2000000000000001E-2</v>
      </c>
      <c r="CY539" s="8">
        <v>74.680000000000007</v>
      </c>
      <c r="CZ539" s="8">
        <v>0.06</v>
      </c>
      <c r="DA539" s="8">
        <v>67.58</v>
      </c>
      <c r="DB539" s="8">
        <v>0.05</v>
      </c>
      <c r="DC539" s="8">
        <v>69.06</v>
      </c>
      <c r="DD539" s="8">
        <v>0.01</v>
      </c>
      <c r="DE539" s="8">
        <v>0.182</v>
      </c>
      <c r="DF539" s="8">
        <v>3.0000000000000001E-3</v>
      </c>
      <c r="DG539" s="8">
        <v>1.0407999999999999</v>
      </c>
      <c r="DH539" s="8">
        <v>2.2000000000000001E-3</v>
      </c>
      <c r="DI539" s="8">
        <v>21909</v>
      </c>
      <c r="DJ539" s="8">
        <v>39</v>
      </c>
      <c r="DK539" s="8">
        <v>11859</v>
      </c>
      <c r="DL539" s="8">
        <v>144</v>
      </c>
      <c r="DM539" s="8">
        <v>20.061</v>
      </c>
      <c r="DN539" s="8">
        <v>0.193</v>
      </c>
      <c r="DU539" s="8">
        <v>460.7</v>
      </c>
      <c r="DV539" s="8">
        <v>2.6</v>
      </c>
      <c r="DW539" s="8">
        <v>459.5</v>
      </c>
      <c r="DX539" s="8">
        <v>2.6</v>
      </c>
      <c r="DY539" s="8">
        <v>459</v>
      </c>
      <c r="DZ539" s="8">
        <v>2.6</v>
      </c>
      <c r="EA539" s="8">
        <v>3.6</v>
      </c>
      <c r="EB539" s="8">
        <v>0</v>
      </c>
      <c r="EC539" s="8">
        <v>3.2</v>
      </c>
      <c r="ED539" s="8">
        <v>0</v>
      </c>
      <c r="EE539" s="8">
        <v>3.3</v>
      </c>
      <c r="EF539" s="8">
        <v>0</v>
      </c>
      <c r="EG539" s="8">
        <v>1567.3</v>
      </c>
      <c r="EH539" s="8">
        <v>20.7</v>
      </c>
      <c r="EI539" s="8">
        <v>1097</v>
      </c>
      <c r="EJ539" s="8">
        <v>23.9</v>
      </c>
      <c r="EK539" s="8">
        <v>116.5</v>
      </c>
      <c r="EL539" s="8">
        <v>15.4</v>
      </c>
      <c r="EM539" s="8">
        <v>460</v>
      </c>
      <c r="EO539" s="8">
        <v>460</v>
      </c>
      <c r="EQ539" s="8">
        <v>460</v>
      </c>
      <c r="ES539" s="8">
        <v>3.1</v>
      </c>
      <c r="EU539" s="8">
        <v>3</v>
      </c>
      <c r="EW539" s="8">
        <v>3.1</v>
      </c>
      <c r="EY539" s="8">
        <v>0.55000000000000004</v>
      </c>
      <c r="GC539" s="8">
        <v>85</v>
      </c>
      <c r="GE539" s="8">
        <v>1635</v>
      </c>
      <c r="MP539" s="8">
        <v>63.74</v>
      </c>
      <c r="MQ539" s="8">
        <v>0.04</v>
      </c>
      <c r="MR539" s="8">
        <v>62.63</v>
      </c>
      <c r="MS539" s="8">
        <v>0.04</v>
      </c>
      <c r="MT539" s="8">
        <v>64.05</v>
      </c>
      <c r="MU539" s="8">
        <v>0.03</v>
      </c>
      <c r="MV539" s="8">
        <v>63.04</v>
      </c>
      <c r="MW539" s="8">
        <v>0.05</v>
      </c>
      <c r="MX539" s="8">
        <v>67.709999999999994</v>
      </c>
      <c r="MY539" s="8">
        <v>0.06</v>
      </c>
      <c r="MZ539" s="8">
        <v>67.59</v>
      </c>
      <c r="NA539" s="8">
        <v>0.05</v>
      </c>
      <c r="NB539" s="8">
        <v>67.400000000000006</v>
      </c>
      <c r="NC539" s="8">
        <v>0.03</v>
      </c>
      <c r="ND539" s="8">
        <v>67.91</v>
      </c>
      <c r="NE539" s="8">
        <v>0.02</v>
      </c>
      <c r="NF539" s="8">
        <v>67.92</v>
      </c>
      <c r="NG539" s="8">
        <v>0.02</v>
      </c>
      <c r="NH539" s="8">
        <v>67.88</v>
      </c>
      <c r="NI539" s="8">
        <v>0.02</v>
      </c>
      <c r="NJ539" s="8">
        <v>61.33</v>
      </c>
      <c r="NK539" s="8">
        <v>0.1</v>
      </c>
      <c r="NL539" s="8">
        <v>67.34</v>
      </c>
      <c r="NM539" s="8">
        <v>0.22</v>
      </c>
      <c r="NN539" s="8">
        <v>69.02</v>
      </c>
      <c r="NO539" s="8">
        <v>0.04</v>
      </c>
      <c r="NP539" s="8">
        <v>64.5</v>
      </c>
      <c r="NQ539" s="8">
        <v>0.03</v>
      </c>
      <c r="NR539" s="8">
        <v>58.54</v>
      </c>
      <c r="NS539" s="8">
        <v>0.05</v>
      </c>
      <c r="NT539" s="8">
        <v>63.61</v>
      </c>
      <c r="NU539" s="8">
        <v>0.03</v>
      </c>
      <c r="NV539" s="8">
        <v>70.83</v>
      </c>
      <c r="NW539" s="8">
        <v>0.02</v>
      </c>
      <c r="NX539" s="8">
        <v>63.59</v>
      </c>
      <c r="NY539" s="8">
        <v>0.2</v>
      </c>
      <c r="NZ539" s="8">
        <v>63.22</v>
      </c>
      <c r="OA539" s="8">
        <v>0.03</v>
      </c>
      <c r="OB539" s="8">
        <v>67.67</v>
      </c>
      <c r="OC539" s="8">
        <v>0.19</v>
      </c>
      <c r="OD539" s="8">
        <v>70.34</v>
      </c>
      <c r="OE539" s="8">
        <v>0.01</v>
      </c>
      <c r="OF539" s="8">
        <v>53.6</v>
      </c>
      <c r="OG539" s="8">
        <v>0.05</v>
      </c>
      <c r="OH539" s="8">
        <v>65.239999999999995</v>
      </c>
      <c r="OI539" s="8">
        <v>0.01</v>
      </c>
      <c r="OJ539" s="8">
        <v>63.94</v>
      </c>
      <c r="OK539" s="8">
        <v>0.02</v>
      </c>
      <c r="OL539" s="8">
        <v>66.23</v>
      </c>
      <c r="OM539" s="8">
        <v>0.03</v>
      </c>
      <c r="ON539" s="8">
        <v>67.7</v>
      </c>
      <c r="OO539" s="8">
        <v>0.02</v>
      </c>
      <c r="PH539" s="8">
        <v>67.88</v>
      </c>
      <c r="PI539" s="8">
        <v>0.02</v>
      </c>
      <c r="QV539" s="8">
        <v>59.15</v>
      </c>
      <c r="QW539" s="8">
        <v>0.04</v>
      </c>
      <c r="QX539" s="8">
        <v>54.52</v>
      </c>
      <c r="QY539" s="8">
        <v>0.28999999999999998</v>
      </c>
      <c r="QZ539" s="8">
        <v>54.92</v>
      </c>
      <c r="RA539" s="8">
        <v>0.28000000000000003</v>
      </c>
      <c r="RB539" s="8">
        <v>75.38</v>
      </c>
      <c r="RC539" s="8">
        <v>0.05</v>
      </c>
      <c r="RD539" s="8">
        <v>75.290000000000006</v>
      </c>
      <c r="RE539" s="8">
        <v>0.05</v>
      </c>
      <c r="RF539" s="8">
        <v>74.94</v>
      </c>
      <c r="RG539" s="8">
        <v>0.05</v>
      </c>
      <c r="RH539" s="8">
        <v>75.099999999999994</v>
      </c>
      <c r="RI539" s="8">
        <v>0.08</v>
      </c>
      <c r="RJ539" s="8">
        <v>75.75</v>
      </c>
      <c r="RK539" s="8">
        <v>0.05</v>
      </c>
      <c r="RL539" s="8">
        <v>75.69</v>
      </c>
      <c r="RM539" s="8">
        <v>0.04</v>
      </c>
      <c r="RN539" s="8">
        <v>75.5</v>
      </c>
      <c r="RO539" s="8">
        <v>0.04</v>
      </c>
      <c r="RP539" s="8">
        <v>54.58</v>
      </c>
      <c r="RQ539" s="8">
        <v>0.1</v>
      </c>
      <c r="RR539" s="8">
        <v>58.48</v>
      </c>
      <c r="RS539" s="8">
        <v>0.14000000000000001</v>
      </c>
      <c r="RT539" s="8">
        <v>59.25</v>
      </c>
      <c r="RU539" s="8">
        <v>0.16</v>
      </c>
      <c r="RV539" s="8">
        <v>70.180000000000007</v>
      </c>
      <c r="RW539" s="8">
        <v>0.1</v>
      </c>
      <c r="RX539" s="8">
        <v>57.08</v>
      </c>
      <c r="RY539" s="8">
        <v>0.11</v>
      </c>
      <c r="RZ539" s="8">
        <v>71.739999999999995</v>
      </c>
      <c r="SA539" s="8">
        <v>0.08</v>
      </c>
      <c r="SB539" s="8">
        <v>70.7</v>
      </c>
      <c r="SC539" s="8">
        <v>0.08</v>
      </c>
      <c r="SD539" s="8">
        <v>73.569999999999993</v>
      </c>
      <c r="SE539" s="8">
        <v>0.05</v>
      </c>
      <c r="SF539" s="8">
        <v>69.64</v>
      </c>
      <c r="SG539" s="8">
        <v>0.12</v>
      </c>
      <c r="SH539" s="8">
        <v>72.260000000000005</v>
      </c>
      <c r="SI539" s="8">
        <v>0.05</v>
      </c>
      <c r="SJ539" s="8">
        <v>69.819999999999993</v>
      </c>
      <c r="SK539" s="8">
        <v>0.11</v>
      </c>
      <c r="SL539" s="8">
        <v>72.06</v>
      </c>
      <c r="SM539" s="8">
        <v>0.05</v>
      </c>
      <c r="SN539" s="8">
        <v>72.31</v>
      </c>
      <c r="SO539" s="8">
        <v>7.0000000000000007E-2</v>
      </c>
      <c r="SP539" s="8">
        <v>72.760000000000005</v>
      </c>
      <c r="SQ539" s="8">
        <v>0.06</v>
      </c>
      <c r="SR539" s="8">
        <v>72.3</v>
      </c>
      <c r="SS539" s="8">
        <v>0.05</v>
      </c>
      <c r="ST539" s="8">
        <v>72.78</v>
      </c>
      <c r="SU539" s="8">
        <v>0.06</v>
      </c>
      <c r="SV539" s="8">
        <v>61.92</v>
      </c>
      <c r="SW539" s="8">
        <v>0.15</v>
      </c>
      <c r="SX539" s="8">
        <v>60.9</v>
      </c>
      <c r="SY539" s="8">
        <v>0.25</v>
      </c>
      <c r="SZ539" s="8">
        <v>56.89</v>
      </c>
      <c r="TA539" s="8">
        <v>0.09</v>
      </c>
      <c r="TD539" s="8">
        <v>74.87</v>
      </c>
      <c r="TE539" s="8">
        <v>7.0000000000000007E-2</v>
      </c>
      <c r="TF539" s="8">
        <v>75.709999999999994</v>
      </c>
      <c r="TG539" s="8">
        <v>0.04</v>
      </c>
      <c r="TH539" s="8">
        <v>75.489999999999995</v>
      </c>
      <c r="TI539" s="8">
        <v>0.05</v>
      </c>
      <c r="TJ539" s="8">
        <v>75.319999999999993</v>
      </c>
      <c r="TK539" s="8">
        <v>0.05</v>
      </c>
      <c r="TL539" s="8">
        <v>75.209999999999994</v>
      </c>
      <c r="TN539" s="8">
        <v>75.06</v>
      </c>
      <c r="TO539" s="8">
        <v>0.04</v>
      </c>
      <c r="TP539" s="8">
        <v>63.15</v>
      </c>
      <c r="TQ539" s="8">
        <v>1.95</v>
      </c>
      <c r="TT539" s="8">
        <v>61.72</v>
      </c>
      <c r="TU539" s="8">
        <v>0.09</v>
      </c>
      <c r="TV539" s="8">
        <v>71.14</v>
      </c>
      <c r="TW539" s="8">
        <v>0.08</v>
      </c>
      <c r="TX539" s="8">
        <v>72</v>
      </c>
      <c r="TY539" s="8">
        <v>0.06</v>
      </c>
      <c r="WJ539" s="7" t="s">
        <v>3405</v>
      </c>
      <c r="WK539" s="8">
        <v>74.995999999999995</v>
      </c>
      <c r="WL539" s="8">
        <v>1.4999999999999999E-2</v>
      </c>
      <c r="WM539" s="8">
        <v>61.99</v>
      </c>
      <c r="WN539" s="8">
        <v>3.7999999999999999E-2</v>
      </c>
      <c r="WO539" s="8">
        <v>67.682000000000002</v>
      </c>
      <c r="WP539" s="8">
        <v>1.4999999999999999E-2</v>
      </c>
      <c r="WQ539" s="8">
        <v>57.905999999999999</v>
      </c>
      <c r="WR539" s="8">
        <v>2.5999999999999999E-2</v>
      </c>
      <c r="WS539" s="8">
        <v>54.966999999999999</v>
      </c>
      <c r="WT539" s="8">
        <v>2.1999999999999999E-2</v>
      </c>
      <c r="WU539" s="8">
        <v>51.063000000000002</v>
      </c>
      <c r="WV539" s="8">
        <v>3.2000000000000001E-2</v>
      </c>
      <c r="WW539" s="8">
        <v>2753.4</v>
      </c>
      <c r="WX539" s="8">
        <v>2.9</v>
      </c>
      <c r="WY539" s="8">
        <v>2657.6</v>
      </c>
      <c r="WZ539" s="8">
        <v>2.8</v>
      </c>
      <c r="XA539" s="8">
        <v>0.44700000000000001</v>
      </c>
      <c r="XB539" s="8">
        <v>2E-3</v>
      </c>
      <c r="XC539" s="8">
        <v>-9.0999999999999998E-2</v>
      </c>
      <c r="XD539" s="8">
        <v>3.0000000000000001E-3</v>
      </c>
      <c r="XE539" s="8">
        <v>0.182</v>
      </c>
      <c r="XF539" s="8">
        <v>3.0000000000000001E-3</v>
      </c>
      <c r="XG539" s="8">
        <v>1.0407999999999999</v>
      </c>
      <c r="XH539" s="8">
        <v>2.2000000000000001E-3</v>
      </c>
      <c r="XI539" s="8">
        <v>29.242999999999999</v>
      </c>
      <c r="XJ539" s="8">
        <v>0</v>
      </c>
      <c r="XK539" s="8">
        <v>1684</v>
      </c>
      <c r="XL539" s="8">
        <v>14</v>
      </c>
      <c r="XM539" s="8">
        <v>1550</v>
      </c>
      <c r="XO539" s="1">
        <v>0.28428778271506283</v>
      </c>
      <c r="XP539" s="2">
        <v>755.523211343551</v>
      </c>
      <c r="XQ539" s="4">
        <v>13.029</v>
      </c>
      <c r="XR539" s="4">
        <v>9.0999999999999998E-2</v>
      </c>
      <c r="XS539" s="45">
        <f t="shared" si="432"/>
        <v>1.6213385749021332</v>
      </c>
      <c r="XT539" s="9">
        <f t="shared" si="405"/>
        <v>12367.404191608315</v>
      </c>
      <c r="XU539" s="46">
        <f t="shared" si="406"/>
        <v>139.56041121259844</v>
      </c>
      <c r="XV539" s="9">
        <f t="shared" si="433"/>
        <v>755.52283766149196</v>
      </c>
      <c r="XW539" s="9">
        <f t="shared" si="407"/>
        <v>3479.2704813529581</v>
      </c>
      <c r="XX539" s="9">
        <f t="shared" si="408"/>
        <v>8888.1337102553571</v>
      </c>
      <c r="XY539" s="15">
        <f t="shared" si="409"/>
        <v>8.2819868605172649E-3</v>
      </c>
      <c r="XZ539" s="9">
        <f t="shared" si="410"/>
        <v>25.692112311132075</v>
      </c>
      <c r="YA539" s="9">
        <f t="shared" si="411"/>
        <v>66.060661425097862</v>
      </c>
      <c r="YB539" s="10">
        <v>13.028987111706774</v>
      </c>
      <c r="YC539" s="10">
        <v>13.358017368923406</v>
      </c>
      <c r="YD539" s="3">
        <v>7.0225950777016762E-3</v>
      </c>
      <c r="YE539" s="9">
        <v>20.814442254175873</v>
      </c>
      <c r="YF539" s="15">
        <v>8.7749772674182054E-3</v>
      </c>
      <c r="YG539" s="9">
        <v>27.601482039376112</v>
      </c>
      <c r="YH539" s="15">
        <v>7.9178162374459963E-3</v>
      </c>
      <c r="YI539" s="9">
        <v>24.882419803460973</v>
      </c>
      <c r="YJ539" s="9">
        <f t="shared" si="412"/>
        <v>69.374254554196241</v>
      </c>
      <c r="YK539" s="9">
        <f t="shared" si="413"/>
        <v>59.14807476643621</v>
      </c>
      <c r="YL539" s="9">
        <f t="shared" si="414"/>
        <v>24.487598712847188</v>
      </c>
      <c r="YM539" s="9"/>
      <c r="YN539" s="9"/>
      <c r="YO539" s="9"/>
      <c r="YP539" s="14"/>
      <c r="YQ539" s="9"/>
      <c r="YR539" s="9"/>
      <c r="YS539" s="10"/>
      <c r="YT539" s="15"/>
      <c r="YU539" s="16"/>
      <c r="YV539" s="16"/>
      <c r="YW539" s="47"/>
      <c r="YX539" s="5"/>
      <c r="YY539" s="5"/>
      <c r="YZ539" s="5"/>
      <c r="ZA539" s="5"/>
      <c r="ZB539" s="5"/>
      <c r="ZC539" s="6"/>
    </row>
    <row r="540" spans="1:679" s="8" customFormat="1" x14ac:dyDescent="0.25">
      <c r="A540" s="8">
        <v>2</v>
      </c>
      <c r="B540" s="8" t="s">
        <v>742</v>
      </c>
      <c r="C540" s="8" t="s">
        <v>743</v>
      </c>
      <c r="D540" s="8" t="s">
        <v>742</v>
      </c>
      <c r="E540" s="8" t="s">
        <v>3314</v>
      </c>
      <c r="F540" s="8" t="s">
        <v>3323</v>
      </c>
      <c r="G540" s="8" t="s">
        <v>3323</v>
      </c>
      <c r="H540" s="8" t="s">
        <v>3309</v>
      </c>
      <c r="I540" s="8" t="s">
        <v>3310</v>
      </c>
      <c r="J540" s="8" t="s">
        <v>3310</v>
      </c>
      <c r="K540" s="8">
        <v>939</v>
      </c>
      <c r="L540" s="8">
        <v>5.75</v>
      </c>
      <c r="N540" s="7">
        <v>0</v>
      </c>
      <c r="O540" s="7">
        <v>0</v>
      </c>
      <c r="P540" s="8" t="s">
        <v>3370</v>
      </c>
      <c r="Q540" s="8" t="s">
        <v>731</v>
      </c>
      <c r="R540" s="8" t="s">
        <v>744</v>
      </c>
      <c r="S540" s="8" t="s">
        <v>119</v>
      </c>
      <c r="T540" s="8" t="s">
        <v>120</v>
      </c>
      <c r="U540" s="8" t="s">
        <v>121</v>
      </c>
      <c r="V540" s="8" t="s">
        <v>3378</v>
      </c>
      <c r="W540" s="8" t="s">
        <v>3382</v>
      </c>
      <c r="X540" s="8" t="s">
        <v>3388</v>
      </c>
      <c r="Y540" s="8" t="s">
        <v>3388</v>
      </c>
      <c r="Z540" s="8" t="s">
        <v>122</v>
      </c>
      <c r="AA540" s="8" t="s">
        <v>123</v>
      </c>
      <c r="AB540" s="8" t="s">
        <v>124</v>
      </c>
      <c r="AC540" s="8" t="s">
        <v>243</v>
      </c>
      <c r="AD540" s="8" t="s">
        <v>126</v>
      </c>
      <c r="AE540" s="8" t="s">
        <v>3393</v>
      </c>
      <c r="AF540" s="8" t="s">
        <v>127</v>
      </c>
      <c r="AG540" s="8">
        <v>75</v>
      </c>
      <c r="AH540" s="8">
        <v>62</v>
      </c>
      <c r="AI540" s="8">
        <v>55</v>
      </c>
      <c r="AJ540" s="8">
        <v>51</v>
      </c>
      <c r="AK540" s="8">
        <v>6.4</v>
      </c>
      <c r="AL540" s="8">
        <v>6.2</v>
      </c>
      <c r="AM540" s="8">
        <v>6.4</v>
      </c>
      <c r="AN540" s="8">
        <v>6.2</v>
      </c>
      <c r="AO540" s="8">
        <v>460.9</v>
      </c>
      <c r="AP540" s="8">
        <v>1</v>
      </c>
      <c r="AQ540" s="8">
        <v>3.7</v>
      </c>
      <c r="AR540" s="8">
        <v>0</v>
      </c>
      <c r="BB540" s="8">
        <v>952</v>
      </c>
      <c r="BC540" s="8">
        <v>1570</v>
      </c>
      <c r="CO540" s="8" t="s">
        <v>745</v>
      </c>
      <c r="CP540" s="8" t="s">
        <v>245</v>
      </c>
      <c r="CQ540" s="8">
        <v>75.001000000000005</v>
      </c>
      <c r="CR540" s="8">
        <v>1.0999999999999999E-2</v>
      </c>
      <c r="CS540" s="8">
        <v>61.994</v>
      </c>
      <c r="CT540" s="8">
        <v>4.2999999999999997E-2</v>
      </c>
      <c r="CU540" s="8">
        <v>54.982999999999997</v>
      </c>
      <c r="CV540" s="8">
        <v>3.5000000000000003E-2</v>
      </c>
      <c r="CW540" s="8">
        <v>51.081000000000003</v>
      </c>
      <c r="CX540" s="8">
        <v>4.4999999999999998E-2</v>
      </c>
      <c r="CY540" s="8">
        <v>74.900000000000006</v>
      </c>
      <c r="CZ540" s="8">
        <v>0.03</v>
      </c>
      <c r="DA540" s="8">
        <v>70</v>
      </c>
      <c r="DB540" s="8">
        <v>0.12</v>
      </c>
      <c r="DC540" s="8">
        <v>71.64</v>
      </c>
      <c r="DD540" s="8">
        <v>0.01</v>
      </c>
      <c r="DE540" s="8">
        <v>0.217</v>
      </c>
      <c r="DF540" s="8">
        <v>3.0000000000000001E-3</v>
      </c>
      <c r="DG540" s="8">
        <v>1.1073999999999999</v>
      </c>
      <c r="DH540" s="8">
        <v>2.3999999999999998E-3</v>
      </c>
      <c r="DU540" s="8">
        <v>460.9</v>
      </c>
      <c r="DV540" s="8">
        <v>2.2000000000000002</v>
      </c>
      <c r="DW540" s="8">
        <v>460.3</v>
      </c>
      <c r="DX540" s="8">
        <v>2.2000000000000002</v>
      </c>
      <c r="DY540" s="8">
        <v>459.1</v>
      </c>
      <c r="DZ540" s="8">
        <v>2.2000000000000002</v>
      </c>
      <c r="EA540" s="8">
        <v>3.7</v>
      </c>
      <c r="EB540" s="8">
        <v>0</v>
      </c>
      <c r="EC540" s="8">
        <v>3.2</v>
      </c>
      <c r="ED540" s="8">
        <v>0</v>
      </c>
      <c r="EE540" s="8">
        <v>3.4</v>
      </c>
      <c r="EF540" s="8">
        <v>0</v>
      </c>
      <c r="EG540" s="8">
        <v>1591.6</v>
      </c>
      <c r="EH540" s="8">
        <v>18.7</v>
      </c>
      <c r="EI540" s="8">
        <v>1088.4000000000001</v>
      </c>
      <c r="EJ540" s="8">
        <v>20.5</v>
      </c>
      <c r="EK540" s="8">
        <v>115.1</v>
      </c>
      <c r="EL540" s="8">
        <v>14.9</v>
      </c>
      <c r="EM540" s="8">
        <v>460</v>
      </c>
      <c r="EO540" s="8">
        <v>460</v>
      </c>
      <c r="EQ540" s="8">
        <v>460</v>
      </c>
      <c r="ES540" s="8">
        <v>3.2</v>
      </c>
      <c r="EU540" s="8">
        <v>3.1</v>
      </c>
      <c r="EW540" s="8">
        <v>3.1</v>
      </c>
      <c r="EY540" s="8">
        <v>0.55000000000000004</v>
      </c>
      <c r="GC540" s="8">
        <v>85</v>
      </c>
      <c r="GE540" s="8">
        <v>1655</v>
      </c>
      <c r="MP540" s="8">
        <v>64.34</v>
      </c>
      <c r="MQ540" s="8">
        <v>0.02</v>
      </c>
      <c r="MR540" s="8">
        <v>62.56</v>
      </c>
      <c r="MS540" s="8">
        <v>0.03</v>
      </c>
      <c r="MT540" s="8">
        <v>65.17</v>
      </c>
      <c r="MU540" s="8">
        <v>0.01</v>
      </c>
      <c r="MV540" s="8">
        <v>64.09</v>
      </c>
      <c r="MW540" s="8">
        <v>0.02</v>
      </c>
      <c r="MX540" s="8">
        <v>71.040000000000006</v>
      </c>
      <c r="MY540" s="8">
        <v>0.02</v>
      </c>
      <c r="MZ540" s="8">
        <v>70.8</v>
      </c>
      <c r="NA540" s="8">
        <v>0.02</v>
      </c>
      <c r="NB540" s="8">
        <v>70.41</v>
      </c>
      <c r="NC540" s="8">
        <v>0.02</v>
      </c>
      <c r="ND540" s="8">
        <v>71.36</v>
      </c>
      <c r="NE540" s="8">
        <v>0.02</v>
      </c>
      <c r="NF540" s="8">
        <v>71.260000000000005</v>
      </c>
      <c r="NG540" s="8">
        <v>0.02</v>
      </c>
      <c r="NH540" s="8">
        <v>71.13</v>
      </c>
      <c r="NI540" s="8">
        <v>0.02</v>
      </c>
      <c r="NJ540" s="8">
        <v>62.19</v>
      </c>
      <c r="NK540" s="8">
        <v>0.02</v>
      </c>
      <c r="NL540" s="8">
        <v>67.739999999999995</v>
      </c>
      <c r="NM540" s="8">
        <v>0.02</v>
      </c>
      <c r="NN540" s="8">
        <v>69.52</v>
      </c>
      <c r="NO540" s="8">
        <v>0.01</v>
      </c>
      <c r="NP540" s="8">
        <v>63.07</v>
      </c>
      <c r="NQ540" s="8">
        <v>0.01</v>
      </c>
      <c r="NR540" s="8">
        <v>64.599999999999994</v>
      </c>
      <c r="NS540" s="8">
        <v>0.03</v>
      </c>
      <c r="NT540" s="8">
        <v>61.83</v>
      </c>
      <c r="NU540" s="8">
        <v>0.02</v>
      </c>
      <c r="NV540" s="8">
        <v>70.349999999999994</v>
      </c>
      <c r="NW540" s="8">
        <v>0.04</v>
      </c>
      <c r="NX540" s="8">
        <v>69.06</v>
      </c>
      <c r="NY540" s="8">
        <v>0.02</v>
      </c>
      <c r="NZ540" s="8">
        <v>62.7</v>
      </c>
      <c r="OA540" s="8">
        <v>0.02</v>
      </c>
      <c r="OB540" s="8">
        <v>68.040000000000006</v>
      </c>
      <c r="OC540" s="8">
        <v>0.02</v>
      </c>
      <c r="OD540" s="8">
        <v>69.709999999999994</v>
      </c>
      <c r="OE540" s="8">
        <v>0.04</v>
      </c>
      <c r="OF540" s="8">
        <v>54.75</v>
      </c>
      <c r="OG540" s="8">
        <v>0.04</v>
      </c>
      <c r="OH540" s="8">
        <v>65.44</v>
      </c>
      <c r="OI540" s="8">
        <v>0.01</v>
      </c>
      <c r="OJ540" s="8">
        <v>64.27</v>
      </c>
      <c r="OK540" s="8">
        <v>0.01</v>
      </c>
      <c r="OL540" s="8">
        <v>65.16</v>
      </c>
      <c r="OM540" s="8">
        <v>0.04</v>
      </c>
      <c r="ON540" s="8">
        <v>66.72</v>
      </c>
      <c r="OO540" s="8">
        <v>0.04</v>
      </c>
      <c r="PH540" s="8">
        <v>71.13</v>
      </c>
      <c r="PI540" s="8">
        <v>0.02</v>
      </c>
      <c r="QV540" s="8">
        <v>59.5</v>
      </c>
      <c r="QW540" s="8">
        <v>0.02</v>
      </c>
      <c r="QX540" s="8">
        <v>54.33</v>
      </c>
      <c r="QY540" s="8">
        <v>0.36</v>
      </c>
      <c r="QZ540" s="8">
        <v>54.59</v>
      </c>
      <c r="RA540" s="8">
        <v>0.31</v>
      </c>
      <c r="RB540" s="8">
        <v>75.5</v>
      </c>
      <c r="RC540" s="8">
        <v>0.03</v>
      </c>
      <c r="RD540" s="8">
        <v>75.290000000000006</v>
      </c>
      <c r="RE540" s="8">
        <v>0.05</v>
      </c>
      <c r="RF540" s="8">
        <v>74.92</v>
      </c>
      <c r="RG540" s="8">
        <v>7.0000000000000007E-2</v>
      </c>
      <c r="RH540" s="8">
        <v>74.489999999999995</v>
      </c>
      <c r="RI540" s="8">
        <v>0.11</v>
      </c>
      <c r="RJ540" s="8">
        <v>75.91</v>
      </c>
      <c r="RK540" s="8">
        <v>0.03</v>
      </c>
      <c r="RL540" s="8">
        <v>75.83</v>
      </c>
      <c r="RM540" s="8">
        <v>0.03</v>
      </c>
      <c r="RN540" s="8">
        <v>75.53</v>
      </c>
      <c r="RO540" s="8">
        <v>0.05</v>
      </c>
      <c r="RP540" s="8">
        <v>71.39</v>
      </c>
      <c r="RQ540" s="8">
        <v>0.06</v>
      </c>
      <c r="RR540" s="8">
        <v>71.25</v>
      </c>
      <c r="RS540" s="8">
        <v>0.09</v>
      </c>
      <c r="RT540" s="8">
        <v>72.69</v>
      </c>
      <c r="RU540" s="8">
        <v>0.04</v>
      </c>
      <c r="RV540" s="8">
        <v>74.12</v>
      </c>
      <c r="RW540" s="8">
        <v>0.03</v>
      </c>
      <c r="RX540" s="8">
        <v>74.260000000000005</v>
      </c>
      <c r="RY540" s="8">
        <v>0.03</v>
      </c>
      <c r="RZ540" s="8">
        <v>73.67</v>
      </c>
      <c r="SA540" s="8">
        <v>0.04</v>
      </c>
      <c r="SB540" s="8">
        <v>72.77</v>
      </c>
      <c r="SC540" s="8">
        <v>0.05</v>
      </c>
      <c r="SD540" s="8">
        <v>73.239999999999995</v>
      </c>
      <c r="SE540" s="8">
        <v>0.05</v>
      </c>
      <c r="SF540" s="8">
        <v>73.7</v>
      </c>
      <c r="SG540" s="8">
        <v>7.0000000000000007E-2</v>
      </c>
      <c r="SH540" s="8">
        <v>73.47</v>
      </c>
      <c r="SI540" s="8">
        <v>7.0000000000000007E-2</v>
      </c>
      <c r="SJ540" s="8">
        <v>73.52</v>
      </c>
      <c r="SK540" s="8">
        <v>0.04</v>
      </c>
      <c r="SL540" s="8">
        <v>72.2</v>
      </c>
      <c r="SM540" s="8">
        <v>0.05</v>
      </c>
      <c r="SN540" s="8">
        <v>72.41</v>
      </c>
      <c r="SO540" s="8">
        <v>0.05</v>
      </c>
      <c r="SP540" s="8">
        <v>70.64</v>
      </c>
      <c r="SQ540" s="8">
        <v>0.24</v>
      </c>
      <c r="SR540" s="8">
        <v>72.58</v>
      </c>
      <c r="SS540" s="8">
        <v>0.04</v>
      </c>
      <c r="ST540" s="8">
        <v>62.97</v>
      </c>
      <c r="SU540" s="8">
        <v>0.09</v>
      </c>
      <c r="SV540" s="8">
        <v>66.59</v>
      </c>
      <c r="SW540" s="8">
        <v>0.13</v>
      </c>
      <c r="SX540" s="8">
        <v>59.72</v>
      </c>
      <c r="SY540" s="8">
        <v>0.26</v>
      </c>
      <c r="SZ540" s="8">
        <v>57.28</v>
      </c>
      <c r="TA540" s="8">
        <v>0.09</v>
      </c>
      <c r="TD540" s="8">
        <v>74.42</v>
      </c>
      <c r="TE540" s="8">
        <v>0.15</v>
      </c>
      <c r="TF540" s="8">
        <v>75.8</v>
      </c>
      <c r="TG540" s="8">
        <v>0.03</v>
      </c>
      <c r="TH540" s="8">
        <v>75.58</v>
      </c>
      <c r="TI540" s="8">
        <v>0.03</v>
      </c>
      <c r="TJ540" s="8">
        <v>75.400000000000006</v>
      </c>
      <c r="TK540" s="8">
        <v>0.03</v>
      </c>
      <c r="TL540" s="8">
        <v>75.209999999999994</v>
      </c>
      <c r="TN540" s="8">
        <v>75.16</v>
      </c>
      <c r="TO540" s="8">
        <v>0.03</v>
      </c>
      <c r="TT540" s="8">
        <v>74.47</v>
      </c>
      <c r="TU540" s="8">
        <v>0.03</v>
      </c>
      <c r="TV540" s="8">
        <v>72.67</v>
      </c>
      <c r="TW540" s="8">
        <v>0.04</v>
      </c>
      <c r="TX540" s="8">
        <v>72.38</v>
      </c>
      <c r="TY540" s="8">
        <v>0.05</v>
      </c>
      <c r="WJ540" s="7" t="s">
        <v>3405</v>
      </c>
      <c r="WK540" s="8">
        <v>75.001000000000005</v>
      </c>
      <c r="WL540" s="8">
        <v>1.0999999999999999E-2</v>
      </c>
      <c r="WM540" s="8">
        <v>61.994</v>
      </c>
      <c r="WN540" s="8">
        <v>4.2999999999999997E-2</v>
      </c>
      <c r="WO540" s="8">
        <v>70.834000000000003</v>
      </c>
      <c r="WP540" s="8">
        <v>1.2E-2</v>
      </c>
      <c r="WQ540" s="8">
        <v>59.615000000000002</v>
      </c>
      <c r="WR540" s="8">
        <v>4.5999999999999999E-2</v>
      </c>
      <c r="WS540" s="8">
        <v>54.982999999999997</v>
      </c>
      <c r="WT540" s="8">
        <v>3.5000000000000003E-2</v>
      </c>
      <c r="WU540" s="8">
        <v>51.081000000000003</v>
      </c>
      <c r="WV540" s="8">
        <v>4.4999999999999998E-2</v>
      </c>
      <c r="WW540" s="8">
        <v>2846.4</v>
      </c>
      <c r="WX540" s="8">
        <v>3.1</v>
      </c>
      <c r="WY540" s="8">
        <v>2735</v>
      </c>
      <c r="WZ540" s="8">
        <v>3</v>
      </c>
      <c r="XA540" s="8">
        <v>0.51900000000000002</v>
      </c>
      <c r="XB540" s="8">
        <v>2E-3</v>
      </c>
      <c r="XC540" s="8">
        <v>-0.16</v>
      </c>
      <c r="XD540" s="8">
        <v>3.0000000000000001E-3</v>
      </c>
      <c r="XE540" s="8">
        <v>0.217</v>
      </c>
      <c r="XF540" s="8">
        <v>3.0000000000000001E-3</v>
      </c>
      <c r="XG540" s="8">
        <v>1.1073999999999999</v>
      </c>
      <c r="XH540" s="8">
        <v>2.3999999999999998E-3</v>
      </c>
      <c r="XI540" s="8">
        <v>29.265999999999998</v>
      </c>
      <c r="XJ540" s="8">
        <v>1E-3</v>
      </c>
      <c r="XK540" s="8">
        <v>1707</v>
      </c>
      <c r="XL540" s="8">
        <v>13</v>
      </c>
      <c r="XM540" s="8">
        <v>1570</v>
      </c>
      <c r="XO540" s="1">
        <v>0.12973324008392448</v>
      </c>
      <c r="XP540" s="2">
        <v>354.82041162953345</v>
      </c>
      <c r="XQ540" s="4">
        <v>13.029</v>
      </c>
      <c r="XR540" s="4">
        <v>0.16</v>
      </c>
      <c r="XS540" s="45">
        <f t="shared" si="432"/>
        <v>1.569977501743461</v>
      </c>
      <c r="XT540" s="9">
        <f t="shared" si="405"/>
        <v>12706.81060822731</v>
      </c>
      <c r="XU540" s="46">
        <f t="shared" si="406"/>
        <v>166.75919527559057</v>
      </c>
      <c r="XV540" s="9">
        <f t="shared" si="433"/>
        <v>354.82636768477448</v>
      </c>
      <c r="XW540" s="9">
        <f t="shared" si="407"/>
        <v>1633.9601919146662</v>
      </c>
      <c r="XX540" s="9">
        <f t="shared" si="408"/>
        <v>11072.850416312644</v>
      </c>
      <c r="XY540" s="15">
        <f t="shared" si="409"/>
        <v>8.5516562622191331E-3</v>
      </c>
      <c r="XZ540" s="9">
        <f t="shared" si="410"/>
        <v>26.732504202629521</v>
      </c>
      <c r="YA540" s="9">
        <f t="shared" si="411"/>
        <v>69.264022498256537</v>
      </c>
      <c r="YB540" s="10">
        <v>13.029437416182976</v>
      </c>
      <c r="YC540" s="10">
        <v>13.440351419845832</v>
      </c>
      <c r="YD540" s="3">
        <v>7.0284124762557219E-3</v>
      </c>
      <c r="YE540" s="9">
        <v>20.824646419520114</v>
      </c>
      <c r="YF540" s="15">
        <v>8.7764330464497678E-3</v>
      </c>
      <c r="YG540" s="9">
        <v>27.604294579466256</v>
      </c>
      <c r="YH540" s="15">
        <v>8.2294632924967727E-3</v>
      </c>
      <c r="YI540" s="9">
        <v>25.990439609809233</v>
      </c>
      <c r="YJ540" s="9">
        <f t="shared" si="412"/>
        <v>72.434039750578819</v>
      </c>
      <c r="YK540" s="9">
        <f t="shared" si="413"/>
        <v>60.71692861701284</v>
      </c>
      <c r="YL540" s="9">
        <f t="shared" si="414"/>
        <v>25.607908497324836</v>
      </c>
      <c r="YM540" s="9"/>
      <c r="YN540" s="9"/>
      <c r="YO540" s="9"/>
      <c r="YP540" s="14"/>
      <c r="YQ540" s="9"/>
      <c r="YR540" s="9"/>
      <c r="YS540" s="10"/>
      <c r="YT540" s="15"/>
      <c r="YU540" s="16"/>
      <c r="YV540" s="16"/>
      <c r="YW540" s="47"/>
      <c r="YX540" s="5"/>
      <c r="YY540" s="5"/>
      <c r="YZ540" s="5"/>
      <c r="ZA540" s="5"/>
      <c r="ZB540" s="5"/>
      <c r="ZC540" s="6"/>
    </row>
    <row r="541" spans="1:679" s="8" customFormat="1" x14ac:dyDescent="0.25">
      <c r="A541" s="8">
        <v>2</v>
      </c>
      <c r="B541" s="8" t="s">
        <v>746</v>
      </c>
      <c r="C541" s="8" t="s">
        <v>747</v>
      </c>
      <c r="D541" s="8" t="s">
        <v>746</v>
      </c>
      <c r="E541" s="8" t="s">
        <v>3324</v>
      </c>
      <c r="F541" s="8" t="s">
        <v>3323</v>
      </c>
      <c r="G541" s="8" t="s">
        <v>3323</v>
      </c>
      <c r="H541" s="8" t="s">
        <v>3309</v>
      </c>
      <c r="I541" s="8" t="s">
        <v>3310</v>
      </c>
      <c r="J541" s="8" t="s">
        <v>3310</v>
      </c>
      <c r="K541" s="8">
        <v>939</v>
      </c>
      <c r="L541" s="8">
        <v>5.75</v>
      </c>
      <c r="N541" s="7">
        <v>0</v>
      </c>
      <c r="O541" s="7">
        <v>0</v>
      </c>
      <c r="P541" s="8" t="s">
        <v>3370</v>
      </c>
      <c r="Q541" s="8" t="s">
        <v>731</v>
      </c>
      <c r="R541" s="8" t="s">
        <v>748</v>
      </c>
      <c r="S541" s="8" t="s">
        <v>119</v>
      </c>
      <c r="T541" s="8" t="s">
        <v>120</v>
      </c>
      <c r="U541" s="8" t="s">
        <v>450</v>
      </c>
      <c r="V541" s="8" t="s">
        <v>3378</v>
      </c>
      <c r="W541" s="8" t="s">
        <v>3383</v>
      </c>
      <c r="X541" s="8" t="s">
        <v>3388</v>
      </c>
      <c r="Y541" s="8" t="s">
        <v>3388</v>
      </c>
      <c r="Z541" s="8" t="s">
        <v>122</v>
      </c>
      <c r="AA541" s="8" t="s">
        <v>123</v>
      </c>
      <c r="AB541" s="8" t="s">
        <v>124</v>
      </c>
      <c r="AC541" s="8" t="s">
        <v>243</v>
      </c>
      <c r="AD541" s="8" t="s">
        <v>126</v>
      </c>
      <c r="AE541" s="8" t="s">
        <v>3393</v>
      </c>
      <c r="AF541" s="8" t="s">
        <v>127</v>
      </c>
      <c r="AG541" s="8">
        <v>75</v>
      </c>
      <c r="AH541" s="8">
        <v>62</v>
      </c>
      <c r="AI541" s="8">
        <v>55</v>
      </c>
      <c r="AJ541" s="8">
        <v>51</v>
      </c>
      <c r="AK541" s="8">
        <v>6.4</v>
      </c>
      <c r="AL541" s="8">
        <v>6.2</v>
      </c>
      <c r="AM541" s="8">
        <v>6.4</v>
      </c>
      <c r="AN541" s="8">
        <v>6.2</v>
      </c>
      <c r="AO541" s="8">
        <v>460.9</v>
      </c>
      <c r="AP541" s="8">
        <v>1.1000000000000001</v>
      </c>
      <c r="AQ541" s="8">
        <v>3.7</v>
      </c>
      <c r="AR541" s="8">
        <v>0</v>
      </c>
      <c r="AS541" s="8">
        <v>41781</v>
      </c>
      <c r="AT541" s="8">
        <v>70</v>
      </c>
      <c r="AU541" s="8">
        <v>40102</v>
      </c>
      <c r="AV541" s="8">
        <v>275</v>
      </c>
      <c r="AW541" s="8">
        <v>21130</v>
      </c>
      <c r="AX541" s="8">
        <v>173</v>
      </c>
      <c r="AY541" s="8">
        <v>62931</v>
      </c>
      <c r="AZ541" s="8">
        <v>200</v>
      </c>
      <c r="BA541" s="8">
        <v>35.919520548000001</v>
      </c>
      <c r="BB541" s="8">
        <v>950</v>
      </c>
      <c r="BC541" s="8">
        <v>1620</v>
      </c>
      <c r="CO541" s="8" t="s">
        <v>749</v>
      </c>
      <c r="CP541" s="8" t="s">
        <v>245</v>
      </c>
      <c r="CQ541" s="8">
        <v>75.004999999999995</v>
      </c>
      <c r="CR541" s="8">
        <v>0.01</v>
      </c>
      <c r="CS541" s="8">
        <v>61.996000000000002</v>
      </c>
      <c r="CT541" s="8">
        <v>2.4E-2</v>
      </c>
      <c r="CU541" s="8">
        <v>55.003999999999998</v>
      </c>
      <c r="CV541" s="8">
        <v>2.3E-2</v>
      </c>
      <c r="CW541" s="8">
        <v>51.116</v>
      </c>
      <c r="CX541" s="8">
        <v>4.2000000000000003E-2</v>
      </c>
      <c r="CY541" s="8">
        <v>74.53</v>
      </c>
      <c r="CZ541" s="8">
        <v>0.1</v>
      </c>
      <c r="DA541" s="8">
        <v>61.68</v>
      </c>
      <c r="DB541" s="8">
        <v>0.04</v>
      </c>
      <c r="DC541" s="8">
        <v>63.84</v>
      </c>
      <c r="DD541" s="8">
        <v>0.01</v>
      </c>
      <c r="DE541" s="8">
        <v>0.17599999999999999</v>
      </c>
      <c r="DF541" s="8">
        <v>4.0000000000000001E-3</v>
      </c>
      <c r="DG541" s="8">
        <v>1.1123000000000001</v>
      </c>
      <c r="DH541" s="8">
        <v>2.3E-3</v>
      </c>
      <c r="DI541" s="8">
        <v>41781</v>
      </c>
      <c r="DJ541" s="8">
        <v>70</v>
      </c>
      <c r="DK541" s="8">
        <v>21130</v>
      </c>
      <c r="DL541" s="8">
        <v>173</v>
      </c>
      <c r="DM541" s="8">
        <v>35.918999999999997</v>
      </c>
      <c r="DN541" s="8">
        <v>0.30399999999999999</v>
      </c>
      <c r="DU541" s="8">
        <v>460.9</v>
      </c>
      <c r="DV541" s="8">
        <v>2.4</v>
      </c>
      <c r="DW541" s="8">
        <v>460</v>
      </c>
      <c r="DX541" s="8">
        <v>2.4</v>
      </c>
      <c r="DY541" s="8">
        <v>459.4</v>
      </c>
      <c r="DZ541" s="8">
        <v>2.4</v>
      </c>
      <c r="EA541" s="8">
        <v>3.7</v>
      </c>
      <c r="EB541" s="8">
        <v>0</v>
      </c>
      <c r="EC541" s="8">
        <v>3.3</v>
      </c>
      <c r="ED541" s="8">
        <v>0</v>
      </c>
      <c r="EE541" s="8">
        <v>3.4</v>
      </c>
      <c r="EF541" s="8">
        <v>0</v>
      </c>
      <c r="EG541" s="8">
        <v>1606.9</v>
      </c>
      <c r="EH541" s="8">
        <v>21.3</v>
      </c>
      <c r="EI541" s="8">
        <v>1100.8</v>
      </c>
      <c r="EJ541" s="8">
        <v>23.2</v>
      </c>
      <c r="EK541" s="8">
        <v>145.5</v>
      </c>
      <c r="EL541" s="8">
        <v>16.600000000000001</v>
      </c>
      <c r="EM541" s="8">
        <v>460</v>
      </c>
      <c r="EO541" s="8">
        <v>460</v>
      </c>
      <c r="EQ541" s="8">
        <v>460</v>
      </c>
      <c r="ES541" s="8">
        <v>3.2</v>
      </c>
      <c r="EU541" s="8">
        <v>3.2</v>
      </c>
      <c r="EW541" s="8">
        <v>3.1</v>
      </c>
      <c r="EY541" s="8">
        <v>0.56000000000000005</v>
      </c>
      <c r="GC541" s="8">
        <v>85</v>
      </c>
      <c r="GE541" s="8">
        <v>1705</v>
      </c>
      <c r="MP541" s="8">
        <v>63.04</v>
      </c>
      <c r="MQ541" s="8">
        <v>0.04</v>
      </c>
      <c r="MR541" s="8">
        <v>63.11</v>
      </c>
      <c r="MS541" s="8">
        <v>0.04</v>
      </c>
      <c r="MT541" s="8">
        <v>63.51</v>
      </c>
      <c r="MU541" s="8">
        <v>0.02</v>
      </c>
      <c r="MV541" s="8">
        <v>62.85</v>
      </c>
      <c r="MW541" s="8">
        <v>0.04</v>
      </c>
      <c r="MX541" s="8">
        <v>61.71</v>
      </c>
      <c r="MY541" s="8">
        <v>0.05</v>
      </c>
      <c r="MZ541" s="8">
        <v>61.44</v>
      </c>
      <c r="NA541" s="8">
        <v>0.04</v>
      </c>
      <c r="ND541" s="8">
        <v>61.97</v>
      </c>
      <c r="NE541" s="8">
        <v>0.05</v>
      </c>
      <c r="NF541" s="8">
        <v>61.87</v>
      </c>
      <c r="NG541" s="8">
        <v>0.05</v>
      </c>
      <c r="NH541" s="8">
        <v>61.85</v>
      </c>
      <c r="NI541" s="8">
        <v>0.05</v>
      </c>
      <c r="NJ541" s="8">
        <v>61.54</v>
      </c>
      <c r="NK541" s="8">
        <v>0.13</v>
      </c>
      <c r="NL541" s="8">
        <v>66.22</v>
      </c>
      <c r="NM541" s="8">
        <v>0.03</v>
      </c>
      <c r="NN541" s="8">
        <v>63.87</v>
      </c>
      <c r="NO541" s="8">
        <v>0.04</v>
      </c>
      <c r="NP541" s="8">
        <v>66.31</v>
      </c>
      <c r="NQ541" s="8">
        <v>0.04</v>
      </c>
      <c r="NR541" s="8">
        <v>62.88</v>
      </c>
      <c r="NS541" s="8">
        <v>0.6</v>
      </c>
      <c r="NT541" s="8">
        <v>63.77</v>
      </c>
      <c r="NU541" s="8">
        <v>0.05</v>
      </c>
      <c r="NV541" s="8">
        <v>64.31</v>
      </c>
      <c r="NW541" s="8">
        <v>0.02</v>
      </c>
      <c r="NX541" s="8">
        <v>59.42</v>
      </c>
      <c r="NY541" s="8">
        <v>0.16</v>
      </c>
      <c r="NZ541" s="8">
        <v>63.79</v>
      </c>
      <c r="OA541" s="8">
        <v>0.05</v>
      </c>
      <c r="OB541" s="8">
        <v>66.099999999999994</v>
      </c>
      <c r="OC541" s="8">
        <v>0.02</v>
      </c>
      <c r="OD541" s="8">
        <v>63.4</v>
      </c>
      <c r="OE541" s="8">
        <v>0.02</v>
      </c>
      <c r="OF541" s="8">
        <v>54.19</v>
      </c>
      <c r="OG541" s="8">
        <v>0.11</v>
      </c>
      <c r="OH541" s="8">
        <v>62.48</v>
      </c>
      <c r="OI541" s="8">
        <v>7.0000000000000007E-2</v>
      </c>
      <c r="OJ541" s="8">
        <v>62.4</v>
      </c>
      <c r="OK541" s="8">
        <v>0.06</v>
      </c>
      <c r="OL541" s="8">
        <v>66.84</v>
      </c>
      <c r="OM541" s="8">
        <v>0.03</v>
      </c>
      <c r="ON541" s="8">
        <v>68.040000000000006</v>
      </c>
      <c r="OO541" s="8">
        <v>0.02</v>
      </c>
      <c r="PH541" s="8">
        <v>61.85</v>
      </c>
      <c r="PI541" s="8">
        <v>0.05</v>
      </c>
      <c r="QV541" s="8">
        <v>61.86</v>
      </c>
      <c r="QW541" s="8">
        <v>0.03</v>
      </c>
      <c r="QX541" s="8">
        <v>55.84</v>
      </c>
      <c r="QY541" s="8">
        <v>0.78</v>
      </c>
      <c r="QZ541" s="8">
        <v>55.96</v>
      </c>
      <c r="RA541" s="8">
        <v>0.51</v>
      </c>
      <c r="RB541" s="8">
        <v>75.44</v>
      </c>
      <c r="RC541" s="8">
        <v>0.09</v>
      </c>
      <c r="RD541" s="8">
        <v>75.3</v>
      </c>
      <c r="RE541" s="8">
        <v>0.09</v>
      </c>
      <c r="RF541" s="8">
        <v>75.03</v>
      </c>
      <c r="RG541" s="8">
        <v>0.09</v>
      </c>
      <c r="RH541" s="8">
        <v>75.86</v>
      </c>
      <c r="RI541" s="8">
        <v>0.08</v>
      </c>
      <c r="RJ541" s="8">
        <v>75.849999999999994</v>
      </c>
      <c r="RK541" s="8">
        <v>0.09</v>
      </c>
      <c r="RL541" s="8">
        <v>75.790000000000006</v>
      </c>
      <c r="RM541" s="8">
        <v>0.09</v>
      </c>
      <c r="RN541" s="8">
        <v>75.569999999999993</v>
      </c>
      <c r="RO541" s="8">
        <v>0.09</v>
      </c>
      <c r="RP541" s="8">
        <v>57.41</v>
      </c>
      <c r="RQ541" s="8">
        <v>0.28000000000000003</v>
      </c>
      <c r="RR541" s="8">
        <v>59.48</v>
      </c>
      <c r="RS541" s="8">
        <v>0.31</v>
      </c>
      <c r="RT541" s="8">
        <v>55.3</v>
      </c>
      <c r="RU541" s="8">
        <v>0.49</v>
      </c>
      <c r="RV541" s="8">
        <v>57.29</v>
      </c>
      <c r="RW541" s="8">
        <v>0.24</v>
      </c>
      <c r="RX541" s="8">
        <v>63.89</v>
      </c>
      <c r="RY541" s="8">
        <v>0.31</v>
      </c>
      <c r="RZ541" s="8">
        <v>62.43</v>
      </c>
      <c r="SA541" s="8">
        <v>0.38</v>
      </c>
      <c r="SB541" s="8">
        <v>57.44</v>
      </c>
      <c r="SC541" s="8">
        <v>0.15</v>
      </c>
      <c r="SD541" s="8">
        <v>62.04</v>
      </c>
      <c r="SE541" s="8">
        <v>0.11</v>
      </c>
      <c r="SF541" s="8">
        <v>62.69</v>
      </c>
      <c r="SG541" s="8">
        <v>0.23</v>
      </c>
      <c r="SH541" s="8">
        <v>60.67</v>
      </c>
      <c r="SI541" s="8">
        <v>0.14000000000000001</v>
      </c>
      <c r="SJ541" s="8">
        <v>60.33</v>
      </c>
      <c r="SK541" s="8">
        <v>0.24</v>
      </c>
      <c r="SL541" s="8">
        <v>58.6</v>
      </c>
      <c r="SM541" s="8">
        <v>0.15</v>
      </c>
      <c r="SN541" s="8">
        <v>62.45</v>
      </c>
      <c r="SO541" s="8">
        <v>0.15</v>
      </c>
      <c r="SP541" s="8">
        <v>60.34</v>
      </c>
      <c r="SQ541" s="8">
        <v>0.15</v>
      </c>
      <c r="SR541" s="8">
        <v>60.55</v>
      </c>
      <c r="SS541" s="8">
        <v>0.13</v>
      </c>
      <c r="ST541" s="8">
        <v>72.319999999999993</v>
      </c>
      <c r="SU541" s="8">
        <v>0.1</v>
      </c>
      <c r="SV541" s="8">
        <v>72.95</v>
      </c>
      <c r="SW541" s="8">
        <v>7.0000000000000007E-2</v>
      </c>
      <c r="SX541" s="8">
        <v>72.7</v>
      </c>
      <c r="SY541" s="8">
        <v>0.05</v>
      </c>
      <c r="SZ541" s="8">
        <v>72.430000000000007</v>
      </c>
      <c r="TA541" s="8">
        <v>0.05</v>
      </c>
      <c r="TD541" s="8">
        <v>75.12</v>
      </c>
      <c r="TE541" s="8">
        <v>0.08</v>
      </c>
      <c r="TF541" s="8">
        <v>75.69</v>
      </c>
      <c r="TG541" s="8">
        <v>0.08</v>
      </c>
      <c r="TH541" s="8">
        <v>75.48</v>
      </c>
      <c r="TI541" s="8">
        <v>0.09</v>
      </c>
      <c r="TJ541" s="8">
        <v>75.28</v>
      </c>
      <c r="TK541" s="8">
        <v>0.1</v>
      </c>
      <c r="TL541" s="8">
        <v>75.13</v>
      </c>
      <c r="TN541" s="8">
        <v>74.989999999999995</v>
      </c>
      <c r="TO541" s="8">
        <v>0.1</v>
      </c>
      <c r="TP541" s="8">
        <v>56.38</v>
      </c>
      <c r="TQ541" s="8">
        <v>0.86</v>
      </c>
      <c r="TR541" s="8">
        <v>56.73</v>
      </c>
      <c r="TS541" s="8">
        <v>0.24</v>
      </c>
      <c r="TT541" s="8">
        <v>58.34</v>
      </c>
      <c r="TU541" s="8">
        <v>0.2</v>
      </c>
      <c r="TV541" s="8">
        <v>57.99</v>
      </c>
      <c r="TW541" s="8">
        <v>0.18</v>
      </c>
      <c r="TX541" s="8">
        <v>60.53</v>
      </c>
      <c r="TY541" s="8">
        <v>0.16</v>
      </c>
      <c r="WJ541" s="7" t="s">
        <v>3405</v>
      </c>
      <c r="WK541" s="8">
        <v>75.004999999999995</v>
      </c>
      <c r="WL541" s="8">
        <v>0.01</v>
      </c>
      <c r="WM541" s="8">
        <v>61.996000000000002</v>
      </c>
      <c r="WN541" s="8">
        <v>2.4E-2</v>
      </c>
      <c r="WO541" s="8">
        <v>61.607999999999997</v>
      </c>
      <c r="WP541" s="8">
        <v>8.9999999999999993E-3</v>
      </c>
      <c r="WQ541" s="8">
        <v>54.411999999999999</v>
      </c>
      <c r="WR541" s="8">
        <v>1.6E-2</v>
      </c>
      <c r="WS541" s="8">
        <v>55.003999999999998</v>
      </c>
      <c r="WT541" s="8">
        <v>2.3E-2</v>
      </c>
      <c r="WU541" s="8">
        <v>51.116</v>
      </c>
      <c r="WV541" s="8">
        <v>4.2000000000000003E-2</v>
      </c>
      <c r="WW541" s="8">
        <v>2826.9</v>
      </c>
      <c r="WX541" s="8">
        <v>2.9</v>
      </c>
      <c r="WY541" s="8">
        <v>2770</v>
      </c>
      <c r="WZ541" s="8">
        <v>2.9</v>
      </c>
      <c r="XA541" s="8">
        <v>0.41399999999999998</v>
      </c>
      <c r="XB541" s="8">
        <v>3.0000000000000001E-3</v>
      </c>
      <c r="XC541" s="8">
        <v>-4.3999999999999997E-2</v>
      </c>
      <c r="XD541" s="8">
        <v>1E-3</v>
      </c>
      <c r="XE541" s="8">
        <v>0.17599999999999999</v>
      </c>
      <c r="XF541" s="8">
        <v>4.0000000000000001E-3</v>
      </c>
      <c r="XG541" s="8">
        <v>1.1123000000000001</v>
      </c>
      <c r="XH541" s="8">
        <v>2.3E-3</v>
      </c>
      <c r="XI541" s="8">
        <v>29.361000000000001</v>
      </c>
      <c r="XJ541" s="8">
        <v>1E-3</v>
      </c>
      <c r="XK541" s="8">
        <v>1752</v>
      </c>
      <c r="XL541" s="8">
        <v>14</v>
      </c>
      <c r="XM541" s="8">
        <v>1620</v>
      </c>
      <c r="XO541" s="1">
        <v>0.58782060896955146</v>
      </c>
      <c r="XP541" s="2">
        <v>1628.2630868456577</v>
      </c>
      <c r="XQ541" s="4">
        <v>13.03</v>
      </c>
      <c r="XR541" s="4">
        <v>4.3999999999999997E-2</v>
      </c>
      <c r="XS541" s="45">
        <f t="shared" si="432"/>
        <v>1.6432136178544601</v>
      </c>
      <c r="XT541" s="9">
        <f t="shared" si="405"/>
        <v>12850.229876335257</v>
      </c>
      <c r="XU541" s="46">
        <f t="shared" si="406"/>
        <v>134.72407559055119</v>
      </c>
      <c r="XV541" s="9">
        <f t="shared" si="433"/>
        <v>1628.267809450283</v>
      </c>
      <c r="XW541" s="9">
        <f t="shared" si="407"/>
        <v>7497.736136245876</v>
      </c>
      <c r="XX541" s="9">
        <f t="shared" si="408"/>
        <v>5352.4937400893814</v>
      </c>
      <c r="XY541" s="15">
        <f t="shared" si="409"/>
        <v>7.7646615784148013E-3</v>
      </c>
      <c r="XZ541" s="9">
        <f t="shared" si="410"/>
        <v>23.660797134685549</v>
      </c>
      <c r="YA541" s="9">
        <f t="shared" si="411"/>
        <v>59.96478638214554</v>
      </c>
      <c r="YB541" s="10">
        <v>13.03007558437946</v>
      </c>
      <c r="YC541" s="10">
        <v>13.199296948948591</v>
      </c>
      <c r="YD541" s="3">
        <v>7.042110143353493E-3</v>
      </c>
      <c r="YE541" s="9">
        <v>20.844619698586364</v>
      </c>
      <c r="YF541" s="15">
        <v>8.7768066210851398E-3</v>
      </c>
      <c r="YG541" s="9">
        <v>27.605678969964167</v>
      </c>
      <c r="YH541" s="15">
        <v>7.2995455479087923E-3</v>
      </c>
      <c r="YI541" s="9">
        <v>22.73040924487054</v>
      </c>
      <c r="YJ541" s="9">
        <f t="shared" si="412"/>
        <v>63.350375678136274</v>
      </c>
      <c r="YK541" s="9">
        <f t="shared" si="413"/>
        <v>55.93384142831254</v>
      </c>
      <c r="YL541" s="9">
        <f t="shared" si="414"/>
        <v>22.330712324169546</v>
      </c>
      <c r="YM541" s="9"/>
      <c r="YN541" s="9"/>
      <c r="YO541" s="9"/>
      <c r="YP541" s="14"/>
      <c r="YQ541" s="9"/>
      <c r="YR541" s="9"/>
      <c r="YS541" s="10"/>
      <c r="YT541" s="15"/>
      <c r="YU541" s="16"/>
      <c r="YV541" s="16"/>
      <c r="YW541" s="47"/>
      <c r="YX541" s="5"/>
      <c r="YY541" s="5"/>
      <c r="YZ541" s="5"/>
      <c r="ZA541" s="5"/>
      <c r="ZB541" s="5"/>
      <c r="ZC541" s="6"/>
    </row>
    <row r="542" spans="1:679" s="8" customFormat="1" x14ac:dyDescent="0.25">
      <c r="A542" s="8">
        <v>2</v>
      </c>
      <c r="B542" s="8" t="s">
        <v>805</v>
      </c>
      <c r="C542" s="8" t="s">
        <v>806</v>
      </c>
      <c r="D542" s="8" t="s">
        <v>805</v>
      </c>
      <c r="E542" s="8" t="s">
        <v>3330</v>
      </c>
      <c r="F542" s="8" t="s">
        <v>3316</v>
      </c>
      <c r="G542" s="8" t="s">
        <v>3316</v>
      </c>
      <c r="H542" s="8" t="s">
        <v>3309</v>
      </c>
      <c r="I542" s="8" t="s">
        <v>3310</v>
      </c>
      <c r="J542" s="8" t="s">
        <v>3310</v>
      </c>
      <c r="K542" s="8">
        <v>939</v>
      </c>
      <c r="L542" s="8">
        <v>5.75</v>
      </c>
      <c r="N542" s="7">
        <v>0</v>
      </c>
      <c r="O542" s="7">
        <v>0</v>
      </c>
      <c r="P542" s="8" t="s">
        <v>3370</v>
      </c>
      <c r="Q542" s="8" t="s">
        <v>752</v>
      </c>
      <c r="R542" s="8" t="s">
        <v>807</v>
      </c>
      <c r="S542" s="8" t="s">
        <v>119</v>
      </c>
      <c r="T542" s="8" t="s">
        <v>120</v>
      </c>
      <c r="U542" s="8" t="s">
        <v>135</v>
      </c>
      <c r="V542" s="8" t="s">
        <v>3378</v>
      </c>
      <c r="W542" s="8" t="s">
        <v>3382</v>
      </c>
      <c r="X542" s="8" t="s">
        <v>3388</v>
      </c>
      <c r="Y542" s="8" t="s">
        <v>3388</v>
      </c>
      <c r="Z542" s="8" t="s">
        <v>122</v>
      </c>
      <c r="AA542" s="8" t="s">
        <v>123</v>
      </c>
      <c r="AB542" s="8" t="s">
        <v>124</v>
      </c>
      <c r="AC542" s="8" t="s">
        <v>243</v>
      </c>
      <c r="AD542" s="8" t="s">
        <v>126</v>
      </c>
      <c r="AE542" s="8" t="s">
        <v>3393</v>
      </c>
      <c r="AF542" s="8" t="s">
        <v>127</v>
      </c>
      <c r="AG542" s="8">
        <v>75</v>
      </c>
      <c r="AH542" s="8">
        <v>62</v>
      </c>
      <c r="AI542" s="8">
        <v>95</v>
      </c>
      <c r="AJ542" s="8">
        <v>75</v>
      </c>
      <c r="AK542" s="8">
        <v>6.4</v>
      </c>
      <c r="AL542" s="8">
        <v>6.2</v>
      </c>
      <c r="AM542" s="8">
        <v>6.4</v>
      </c>
      <c r="AN542" s="8">
        <v>6.2</v>
      </c>
      <c r="AO542" s="8">
        <v>461.2</v>
      </c>
      <c r="AP542" s="8">
        <v>1.3</v>
      </c>
      <c r="AQ542" s="8">
        <v>15.4</v>
      </c>
      <c r="AR542" s="8">
        <v>0</v>
      </c>
      <c r="AS542" s="8">
        <v>47478</v>
      </c>
      <c r="AT542" s="8">
        <v>73</v>
      </c>
      <c r="AU542" s="8">
        <v>47252</v>
      </c>
      <c r="AV542" s="8">
        <v>512</v>
      </c>
      <c r="AW542" s="8">
        <v>51</v>
      </c>
      <c r="AX542" s="8">
        <v>30</v>
      </c>
      <c r="AY542" s="8">
        <v>47492</v>
      </c>
      <c r="AZ542" s="8">
        <v>82</v>
      </c>
      <c r="BA542" s="8">
        <v>5.5663384899999997</v>
      </c>
      <c r="BB542" s="8">
        <v>952</v>
      </c>
      <c r="CO542" s="8" t="s">
        <v>808</v>
      </c>
      <c r="CP542" s="8" t="s">
        <v>245</v>
      </c>
      <c r="CQ542" s="8">
        <v>75.043999999999997</v>
      </c>
      <c r="CR542" s="8">
        <v>2.5000000000000001E-2</v>
      </c>
      <c r="CS542" s="8">
        <v>61.985999999999997</v>
      </c>
      <c r="CT542" s="8">
        <v>1.4999999999999999E-2</v>
      </c>
      <c r="CU542" s="8">
        <v>95.066999999999993</v>
      </c>
      <c r="CV542" s="8">
        <v>1.0999999999999999E-2</v>
      </c>
      <c r="CW542" s="8">
        <v>74.995999999999995</v>
      </c>
      <c r="CX542" s="8">
        <v>1.6E-2</v>
      </c>
      <c r="CY542" s="8">
        <v>75.17</v>
      </c>
      <c r="CZ542" s="8">
        <v>0.17</v>
      </c>
      <c r="DA542" s="8">
        <v>59.35</v>
      </c>
      <c r="DB542" s="8">
        <v>0.03</v>
      </c>
      <c r="DC542" s="8">
        <v>61.9</v>
      </c>
      <c r="DD542" s="8">
        <v>0.03</v>
      </c>
      <c r="DE542" s="8">
        <v>0.184</v>
      </c>
      <c r="DF542" s="8">
        <v>4.0000000000000001E-3</v>
      </c>
      <c r="DG542" s="8">
        <v>1.0523</v>
      </c>
      <c r="DH542" s="8">
        <v>2.3999999999999998E-3</v>
      </c>
      <c r="DI542" s="8">
        <v>47478</v>
      </c>
      <c r="DJ542" s="8">
        <v>73</v>
      </c>
      <c r="DK542" s="8">
        <v>51</v>
      </c>
      <c r="DL542" s="8">
        <v>30</v>
      </c>
      <c r="DM542" s="8">
        <v>5.5659999999999998</v>
      </c>
      <c r="DN542" s="8">
        <v>1.7000000000000001E-2</v>
      </c>
      <c r="DU542" s="8">
        <v>461.2</v>
      </c>
      <c r="DV542" s="8">
        <v>2.6</v>
      </c>
      <c r="DW542" s="8">
        <v>461.8</v>
      </c>
      <c r="DX542" s="8">
        <v>2.6</v>
      </c>
      <c r="DY542" s="8">
        <v>458.7</v>
      </c>
      <c r="DZ542" s="8">
        <v>2.6</v>
      </c>
      <c r="EA542" s="8">
        <v>15.4</v>
      </c>
      <c r="EB542" s="8">
        <v>0.1</v>
      </c>
      <c r="EC542" s="8">
        <v>13</v>
      </c>
      <c r="ED542" s="8">
        <v>0</v>
      </c>
      <c r="EE542" s="8">
        <v>12.6</v>
      </c>
      <c r="EF542" s="8">
        <v>0.1</v>
      </c>
      <c r="EG542" s="8">
        <v>6998</v>
      </c>
      <c r="EH542" s="8">
        <v>56.6</v>
      </c>
      <c r="EI542" s="8">
        <v>3084.7</v>
      </c>
      <c r="EJ542" s="8">
        <v>62.8</v>
      </c>
      <c r="EK542" s="8">
        <v>1533.8</v>
      </c>
      <c r="EL542" s="8">
        <v>42.2</v>
      </c>
      <c r="EM542" s="8">
        <v>460</v>
      </c>
      <c r="EO542" s="8">
        <v>460</v>
      </c>
      <c r="EQ542" s="8">
        <v>460</v>
      </c>
      <c r="ES542" s="8">
        <v>3.2</v>
      </c>
      <c r="EU542" s="8">
        <v>3.1</v>
      </c>
      <c r="EW542" s="8">
        <v>3.1</v>
      </c>
      <c r="EY542" s="8">
        <v>0.56000000000000005</v>
      </c>
      <c r="EZ542" s="8">
        <v>460</v>
      </c>
      <c r="FB542" s="8">
        <v>460</v>
      </c>
      <c r="FD542" s="8">
        <v>460</v>
      </c>
      <c r="FF542" s="8">
        <v>4.5999999999999996</v>
      </c>
      <c r="FH542" s="8">
        <v>4.8</v>
      </c>
      <c r="FJ542" s="8">
        <v>4.5</v>
      </c>
      <c r="FL542" s="8">
        <v>3150</v>
      </c>
      <c r="FN542" s="8">
        <v>0.85</v>
      </c>
      <c r="FO542" s="8">
        <v>460</v>
      </c>
      <c r="FP542" s="8">
        <v>460</v>
      </c>
      <c r="FQ542" s="8">
        <v>460</v>
      </c>
      <c r="FR542" s="8">
        <v>5</v>
      </c>
      <c r="FS542" s="8">
        <v>4.5999999999999996</v>
      </c>
      <c r="FT542" s="8">
        <v>4.4000000000000004</v>
      </c>
      <c r="FU542" s="8">
        <v>3010</v>
      </c>
      <c r="FV542" s="8">
        <v>0.81</v>
      </c>
      <c r="FW542" s="8">
        <v>460.2</v>
      </c>
      <c r="FY542" s="8">
        <v>1.6</v>
      </c>
      <c r="GA542" s="8">
        <v>696.2</v>
      </c>
      <c r="GC542" s="8">
        <v>85</v>
      </c>
      <c r="GE542" s="8">
        <v>8481.2000000000007</v>
      </c>
      <c r="GT542" s="8">
        <v>215.54</v>
      </c>
      <c r="GU542" s="8">
        <v>0.24</v>
      </c>
      <c r="GV542" s="8">
        <v>106.06</v>
      </c>
      <c r="GW542" s="8">
        <v>0.16</v>
      </c>
      <c r="GX542" s="8">
        <v>106.44</v>
      </c>
      <c r="GY542" s="8">
        <v>0.08</v>
      </c>
      <c r="GZ542" s="8">
        <v>0.39</v>
      </c>
      <c r="HA542" s="8">
        <v>0.12</v>
      </c>
      <c r="HB542" s="8">
        <v>243.53</v>
      </c>
      <c r="HC542" s="8">
        <v>0.28000000000000003</v>
      </c>
      <c r="HD542" s="8">
        <v>172.78</v>
      </c>
      <c r="HE542" s="8">
        <v>0.09</v>
      </c>
      <c r="HF542" s="8">
        <v>115.13</v>
      </c>
      <c r="HG542" s="8">
        <v>0.08</v>
      </c>
      <c r="HH542" s="8">
        <v>-57.65</v>
      </c>
      <c r="HI542" s="8">
        <v>0.11</v>
      </c>
      <c r="HJ542" s="8">
        <v>206.73</v>
      </c>
      <c r="HK542" s="8">
        <v>0.05</v>
      </c>
      <c r="HL542" s="8">
        <v>100.03</v>
      </c>
      <c r="HM542" s="8">
        <v>0.09</v>
      </c>
      <c r="HN542" s="8">
        <v>103.55</v>
      </c>
      <c r="HO542" s="8">
        <v>0.05</v>
      </c>
      <c r="HP542" s="8">
        <v>3.58</v>
      </c>
      <c r="HQ542" s="8">
        <v>0.05</v>
      </c>
      <c r="HR542" s="8">
        <v>75.08</v>
      </c>
      <c r="HS542" s="8">
        <v>0.06</v>
      </c>
      <c r="HT542" s="8">
        <v>48.55</v>
      </c>
      <c r="HU542" s="8">
        <v>0.35</v>
      </c>
      <c r="HV542" s="8">
        <v>44.13</v>
      </c>
      <c r="HW542" s="8">
        <v>0.03</v>
      </c>
      <c r="HX542" s="8">
        <v>4.42</v>
      </c>
      <c r="HY542" s="8">
        <v>0.37</v>
      </c>
      <c r="HZ542" s="8">
        <v>74.5</v>
      </c>
      <c r="IA542" s="8">
        <v>0.05</v>
      </c>
      <c r="IB542" s="8">
        <v>56.08</v>
      </c>
      <c r="IC542" s="8">
        <v>0.19</v>
      </c>
      <c r="ID542" s="8">
        <v>43.75</v>
      </c>
      <c r="IE542" s="8">
        <v>0.03</v>
      </c>
      <c r="IF542" s="8">
        <v>12.33</v>
      </c>
      <c r="IG542" s="8">
        <v>0.19</v>
      </c>
      <c r="KB542" s="8">
        <v>247.26</v>
      </c>
      <c r="KC542" s="8">
        <v>0.27</v>
      </c>
      <c r="KD542" s="8">
        <v>167.57</v>
      </c>
      <c r="KE542" s="8">
        <v>0.23</v>
      </c>
      <c r="KF542" s="8">
        <v>116.23</v>
      </c>
      <c r="KG542" s="8">
        <v>0.08</v>
      </c>
      <c r="KH542" s="8">
        <v>51.34</v>
      </c>
      <c r="KI542" s="8">
        <v>0.23</v>
      </c>
      <c r="KJ542" s="8">
        <v>227.91</v>
      </c>
      <c r="KK542" s="8">
        <v>0.4</v>
      </c>
      <c r="KL542" s="8">
        <v>110.37</v>
      </c>
      <c r="KM542" s="8">
        <v>0.12</v>
      </c>
      <c r="KN542" s="8">
        <v>10.4</v>
      </c>
      <c r="KO542" s="8">
        <v>0.17</v>
      </c>
      <c r="KP542" s="8">
        <v>215.7</v>
      </c>
      <c r="KQ542" s="8">
        <v>0.05</v>
      </c>
      <c r="KR542" s="8">
        <v>99.15</v>
      </c>
      <c r="KS542" s="8">
        <v>0.11</v>
      </c>
      <c r="KT542" s="8">
        <v>106.49</v>
      </c>
      <c r="KU542" s="8">
        <v>0.05</v>
      </c>
      <c r="KV542" s="8">
        <v>7.36</v>
      </c>
      <c r="KW542" s="8">
        <v>0.05</v>
      </c>
      <c r="KX542" s="8">
        <v>81.290000000000006</v>
      </c>
      <c r="KY542" s="8">
        <v>0.08</v>
      </c>
      <c r="KZ542" s="8">
        <v>48.08</v>
      </c>
      <c r="LA542" s="8">
        <v>0.05</v>
      </c>
      <c r="LB542" s="8">
        <v>2.96</v>
      </c>
      <c r="LC542" s="8">
        <v>0.39</v>
      </c>
      <c r="LD542" s="8">
        <v>80.849999999999994</v>
      </c>
      <c r="LE542" s="8">
        <v>0.09</v>
      </c>
      <c r="LF542" s="8">
        <v>58.96</v>
      </c>
      <c r="LG542" s="8">
        <v>0.43</v>
      </c>
      <c r="LH542" s="8">
        <v>47.81</v>
      </c>
      <c r="LI542" s="8">
        <v>0.06</v>
      </c>
      <c r="LJ542" s="8">
        <v>11.16</v>
      </c>
      <c r="LK542" s="8">
        <v>0.46</v>
      </c>
      <c r="LL542" s="8">
        <v>105.02</v>
      </c>
      <c r="LM542" s="8">
        <v>0.11</v>
      </c>
      <c r="MP542" s="8">
        <v>105.47</v>
      </c>
      <c r="MQ542" s="8">
        <v>0.09</v>
      </c>
      <c r="MR542" s="8">
        <v>105.02</v>
      </c>
      <c r="MS542" s="8">
        <v>0.11</v>
      </c>
      <c r="MT542" s="8">
        <v>100.24</v>
      </c>
      <c r="MU542" s="8">
        <v>0.12</v>
      </c>
      <c r="MV542" s="8">
        <v>100.58</v>
      </c>
      <c r="MW542" s="8">
        <v>0.11</v>
      </c>
      <c r="MX542" s="8">
        <v>59.38</v>
      </c>
      <c r="MY542" s="8">
        <v>0.03</v>
      </c>
      <c r="MZ542" s="8">
        <v>58.97</v>
      </c>
      <c r="NA542" s="8">
        <v>0.03</v>
      </c>
      <c r="NB542" s="8">
        <v>58.5</v>
      </c>
      <c r="NC542" s="8">
        <v>0.04</v>
      </c>
      <c r="ND542" s="8">
        <v>59.6</v>
      </c>
      <c r="NE542" s="8">
        <v>0.03</v>
      </c>
      <c r="NF542" s="8">
        <v>59.16</v>
      </c>
      <c r="NG542" s="8">
        <v>0.05</v>
      </c>
      <c r="NH542" s="8">
        <v>59.28</v>
      </c>
      <c r="NI542" s="8">
        <v>0.02</v>
      </c>
      <c r="NJ542" s="8">
        <v>105.61</v>
      </c>
      <c r="NK542" s="8">
        <v>0.11</v>
      </c>
      <c r="NL542" s="8">
        <v>101.37</v>
      </c>
      <c r="NM542" s="8">
        <v>0.1</v>
      </c>
      <c r="NN542" s="8">
        <v>49.78</v>
      </c>
      <c r="NO542" s="8">
        <v>0.61</v>
      </c>
      <c r="NP542" s="8">
        <v>55.87</v>
      </c>
      <c r="NQ542" s="8">
        <v>0.28000000000000003</v>
      </c>
      <c r="NR542" s="8">
        <v>167.21</v>
      </c>
      <c r="NS542" s="8">
        <v>0.26</v>
      </c>
      <c r="NT542" s="8">
        <v>100.78</v>
      </c>
      <c r="NU542" s="8">
        <v>0.11</v>
      </c>
      <c r="NV542" s="8">
        <v>99.55</v>
      </c>
      <c r="NW542" s="8">
        <v>0.11</v>
      </c>
      <c r="NX542" s="8">
        <v>51.33</v>
      </c>
      <c r="NY542" s="8">
        <v>0.11</v>
      </c>
      <c r="NZ542" s="8">
        <v>60.46</v>
      </c>
      <c r="OA542" s="8">
        <v>0.64</v>
      </c>
      <c r="OB542" s="8">
        <v>100.03</v>
      </c>
      <c r="OC542" s="8">
        <v>0.09</v>
      </c>
      <c r="OD542" s="8">
        <v>99.15</v>
      </c>
      <c r="OE542" s="8">
        <v>0.11</v>
      </c>
      <c r="OF542" s="27">
        <v>94.11</v>
      </c>
      <c r="OG542" s="27">
        <v>0.08</v>
      </c>
      <c r="OH542" s="8">
        <v>106.17</v>
      </c>
      <c r="OI542" s="8">
        <v>0.1</v>
      </c>
      <c r="OJ542" s="8">
        <v>105.95</v>
      </c>
      <c r="OK542" s="8">
        <v>0.14000000000000001</v>
      </c>
      <c r="OL542" s="8">
        <v>100.95</v>
      </c>
      <c r="OM542" s="8">
        <v>0.08</v>
      </c>
      <c r="ON542" s="8">
        <v>100.76</v>
      </c>
      <c r="OO542" s="8">
        <v>0.09</v>
      </c>
      <c r="OP542" s="8">
        <v>100.24</v>
      </c>
      <c r="OQ542" s="8">
        <v>0.12</v>
      </c>
      <c r="OR542" s="8">
        <v>100.58</v>
      </c>
      <c r="OS542" s="8">
        <v>0.11</v>
      </c>
      <c r="PH542" s="8">
        <v>59.28</v>
      </c>
      <c r="PI542" s="8">
        <v>0.02</v>
      </c>
      <c r="PL542" s="8">
        <v>99.97</v>
      </c>
      <c r="PM542" s="8">
        <v>0.17</v>
      </c>
      <c r="PN542" s="8">
        <v>105.47</v>
      </c>
      <c r="PO542" s="8">
        <v>0.09</v>
      </c>
      <c r="PP542" s="8">
        <v>105.02</v>
      </c>
      <c r="PQ542" s="8">
        <v>0.11</v>
      </c>
      <c r="QH542" s="8">
        <v>51.04</v>
      </c>
      <c r="QI542" s="8">
        <v>0.35</v>
      </c>
      <c r="QV542" s="8">
        <v>173.36</v>
      </c>
      <c r="QW542" s="8">
        <v>0.11</v>
      </c>
      <c r="QX542" s="8">
        <v>94.44</v>
      </c>
      <c r="QY542" s="8">
        <v>0.23</v>
      </c>
      <c r="QZ542" s="8">
        <v>93.94</v>
      </c>
      <c r="RA542" s="8">
        <v>0.19</v>
      </c>
      <c r="RB542" s="8">
        <v>75.88</v>
      </c>
      <c r="RC542" s="8">
        <v>0.1</v>
      </c>
      <c r="RD542" s="8">
        <v>75.760000000000005</v>
      </c>
      <c r="RE542" s="8">
        <v>0.1</v>
      </c>
      <c r="RF542" s="8">
        <v>75.62</v>
      </c>
      <c r="RG542" s="8">
        <v>0.1</v>
      </c>
      <c r="RH542" s="8">
        <v>77.22</v>
      </c>
      <c r="RI542" s="8">
        <v>0.09</v>
      </c>
      <c r="RJ542" s="8">
        <v>76.23</v>
      </c>
      <c r="RK542" s="8">
        <v>0.1</v>
      </c>
      <c r="RL542" s="8">
        <v>76.16</v>
      </c>
      <c r="RM542" s="8">
        <v>0.1</v>
      </c>
      <c r="RN542" s="8">
        <v>76.03</v>
      </c>
      <c r="RO542" s="8">
        <v>0.1</v>
      </c>
      <c r="RP542" s="8">
        <v>79.45</v>
      </c>
      <c r="RQ542" s="8">
        <v>0.11</v>
      </c>
      <c r="RR542" s="8">
        <v>79.540000000000006</v>
      </c>
      <c r="RS542" s="8">
        <v>0.11</v>
      </c>
      <c r="RT542" s="8">
        <v>78.319999999999993</v>
      </c>
      <c r="RU542" s="8">
        <v>0.1</v>
      </c>
      <c r="RV542" s="8">
        <v>76.34</v>
      </c>
      <c r="RW542" s="8">
        <v>0.11</v>
      </c>
      <c r="RX542" s="8">
        <v>76.430000000000007</v>
      </c>
      <c r="RY542" s="8">
        <v>0.12</v>
      </c>
      <c r="RZ542" s="8">
        <v>76.849999999999994</v>
      </c>
      <c r="SA542" s="8">
        <v>0.1</v>
      </c>
      <c r="SB542" s="8">
        <v>77.14</v>
      </c>
      <c r="SC542" s="8">
        <v>0.11</v>
      </c>
      <c r="SD542" s="8">
        <v>77.02</v>
      </c>
      <c r="SE542" s="8">
        <v>0.11</v>
      </c>
      <c r="SF542" s="8">
        <v>76.25</v>
      </c>
      <c r="SG542" s="8">
        <v>0.1</v>
      </c>
      <c r="SH542" s="8">
        <v>76.36</v>
      </c>
      <c r="SI542" s="8">
        <v>0.11</v>
      </c>
      <c r="SJ542" s="8">
        <v>76.260000000000005</v>
      </c>
      <c r="SK542" s="8">
        <v>0.09</v>
      </c>
      <c r="SL542" s="8">
        <v>77.22</v>
      </c>
      <c r="SM542" s="8">
        <v>0.1</v>
      </c>
      <c r="SN542" s="8">
        <v>77.16</v>
      </c>
      <c r="SO542" s="8">
        <v>0.11</v>
      </c>
      <c r="SP542" s="8">
        <v>77.680000000000007</v>
      </c>
      <c r="SQ542" s="8">
        <v>0.18</v>
      </c>
      <c r="SR542" s="8">
        <v>76.83</v>
      </c>
      <c r="SS542" s="8">
        <v>0.1</v>
      </c>
      <c r="ST542" s="8">
        <v>83.03</v>
      </c>
      <c r="SU542" s="8">
        <v>0.15</v>
      </c>
      <c r="SV542" s="8">
        <v>80.180000000000007</v>
      </c>
      <c r="SW542" s="8">
        <v>0.1</v>
      </c>
      <c r="SX542" s="8">
        <v>84.3</v>
      </c>
      <c r="SY542" s="8">
        <v>0.21</v>
      </c>
      <c r="SZ542" s="8">
        <v>88.94</v>
      </c>
      <c r="TA542" s="8">
        <v>0.33</v>
      </c>
      <c r="TD542" s="8">
        <v>76.05</v>
      </c>
      <c r="TE542" s="8">
        <v>0.12</v>
      </c>
      <c r="TF542" s="8">
        <v>76.209999999999994</v>
      </c>
      <c r="TG542" s="8">
        <v>0.1</v>
      </c>
      <c r="TH542" s="8">
        <v>75.900000000000006</v>
      </c>
      <c r="TI542" s="8">
        <v>0.1</v>
      </c>
      <c r="TJ542" s="8">
        <v>75.67</v>
      </c>
      <c r="TK542" s="8">
        <v>0.11</v>
      </c>
      <c r="TL542" s="8">
        <v>75.540000000000006</v>
      </c>
      <c r="TN542" s="8">
        <v>75.400000000000006</v>
      </c>
      <c r="TO542" s="8">
        <v>0.1</v>
      </c>
      <c r="TT542" s="8">
        <v>76.14</v>
      </c>
      <c r="TU542" s="8">
        <v>0.12</v>
      </c>
      <c r="TV542" s="8">
        <v>77.08</v>
      </c>
      <c r="TW542" s="8">
        <v>0.09</v>
      </c>
      <c r="TX542" s="8">
        <v>77.13</v>
      </c>
      <c r="TY542" s="8">
        <v>0.09</v>
      </c>
      <c r="WJ542" s="8" t="s">
        <v>729</v>
      </c>
      <c r="WK542" s="8">
        <v>75.043999999999997</v>
      </c>
      <c r="WL542" s="8">
        <v>2.5000000000000001E-2</v>
      </c>
      <c r="WM542" s="8">
        <v>61.985999999999997</v>
      </c>
      <c r="WN542" s="8">
        <v>1.4999999999999999E-2</v>
      </c>
      <c r="WO542" s="8">
        <v>59.15</v>
      </c>
      <c r="WP542" s="8">
        <v>8.9999999999999993E-3</v>
      </c>
      <c r="WQ542" s="8">
        <v>56.231999999999999</v>
      </c>
      <c r="WR542" s="8">
        <v>1.2E-2</v>
      </c>
      <c r="WS542" s="8">
        <v>95.066999999999993</v>
      </c>
      <c r="WT542" s="8">
        <v>1.0999999999999999E-2</v>
      </c>
      <c r="WU542" s="8">
        <v>74.995999999999995</v>
      </c>
      <c r="WV542" s="8">
        <v>1.6E-2</v>
      </c>
      <c r="WW542" s="8">
        <v>2753.9</v>
      </c>
      <c r="WX542" s="8">
        <v>3.2</v>
      </c>
      <c r="WY542" s="8">
        <v>2684.9</v>
      </c>
      <c r="WZ542" s="8">
        <v>3.2</v>
      </c>
      <c r="XA542" s="8">
        <v>0.48599999999999999</v>
      </c>
      <c r="XB542" s="8">
        <v>2E-3</v>
      </c>
      <c r="XC542" s="8">
        <v>-0.156</v>
      </c>
      <c r="XD542" s="8">
        <v>4.0000000000000001E-3</v>
      </c>
      <c r="XE542" s="8">
        <v>0.184</v>
      </c>
      <c r="XF542" s="8">
        <v>4.0000000000000001E-3</v>
      </c>
      <c r="XG542" s="8">
        <v>1.0523</v>
      </c>
      <c r="XH542" s="8">
        <v>2.3999999999999998E-3</v>
      </c>
      <c r="XI542" s="8">
        <v>29.181999999999999</v>
      </c>
      <c r="XJ542" s="8">
        <v>0</v>
      </c>
      <c r="XK542" s="8">
        <v>8532</v>
      </c>
      <c r="XL542" s="8">
        <v>23</v>
      </c>
      <c r="XM542" s="8">
        <v>1540</v>
      </c>
      <c r="XO542" s="1">
        <v>0.1491979675201755</v>
      </c>
      <c r="XP542" s="2">
        <v>405.19184019129267</v>
      </c>
      <c r="XQ542" s="4">
        <v>13.028</v>
      </c>
      <c r="XR542" s="4">
        <v>0.151</v>
      </c>
      <c r="XS542" s="45">
        <f t="shared" si="432"/>
        <v>1.5689249217656818</v>
      </c>
      <c r="XT542" s="9">
        <f t="shared" si="405"/>
        <v>12565.493075239818</v>
      </c>
      <c r="XU542" s="46">
        <f t="shared" si="406"/>
        <v>153.29552825196851</v>
      </c>
      <c r="XV542" s="9">
        <f t="shared" si="433"/>
        <v>428.47708333819935</v>
      </c>
      <c r="XW542" s="9">
        <f t="shared" si="407"/>
        <v>1823.118651923457</v>
      </c>
      <c r="XX542" s="9">
        <f t="shared" si="408"/>
        <v>10742.37442331636</v>
      </c>
      <c r="XY542" s="15">
        <f t="shared" si="409"/>
        <v>9.5067926584528444E-3</v>
      </c>
      <c r="XZ542" s="9">
        <f t="shared" si="410"/>
        <v>29.129189331778722</v>
      </c>
      <c r="YA542" s="9">
        <f t="shared" si="411"/>
        <v>57.581075078234313</v>
      </c>
      <c r="YB542" s="10">
        <v>14.101454654730464</v>
      </c>
      <c r="YC542" s="10">
        <v>13.149822216335625</v>
      </c>
      <c r="YD542" s="3">
        <v>1.3901231133813472E-2</v>
      </c>
      <c r="YE542" s="9">
        <v>38.152053696024112</v>
      </c>
      <c r="YF542" s="15">
        <v>8.7610001145092212E-3</v>
      </c>
      <c r="YG542" s="9">
        <v>27.597893580205678</v>
      </c>
      <c r="YH542" s="15">
        <v>8.9314381240403161E-3</v>
      </c>
      <c r="YI542" s="9">
        <v>23.906818636483194</v>
      </c>
      <c r="YJ542" s="9">
        <f t="shared" si="412"/>
        <v>77.972332757026393</v>
      </c>
      <c r="YK542" s="9">
        <f t="shared" si="413"/>
        <v>64.119332752385432</v>
      </c>
      <c r="YL542" s="9">
        <f t="shared" si="414"/>
        <v>23.524054991657586</v>
      </c>
      <c r="YM542" s="9">
        <f>(XZ542-YL542)*XT542</f>
        <v>70431.276736581043</v>
      </c>
      <c r="YN542" s="9">
        <f>0.24*(YJ542-YA542)*XT542</f>
        <v>61494.289717990228</v>
      </c>
      <c r="YO542" s="9">
        <f>XK542-XM542</f>
        <v>6992</v>
      </c>
      <c r="YP542" s="14">
        <f>YO542*3.413/YM542</f>
        <v>0.33882242528773471</v>
      </c>
      <c r="YQ542" s="9">
        <f>YM542-(XM542-XU542)*3.413</f>
        <v>65698.454374505018</v>
      </c>
      <c r="YR542" s="9">
        <f>YN542-(XM542-XU542)*3.413</f>
        <v>56761.467355914196</v>
      </c>
      <c r="YS542" s="10">
        <f>YQ542/XK542</f>
        <v>7.7002407846349064</v>
      </c>
      <c r="YT542" s="15">
        <f>(YA542-YW542)/(YJ542-YW542)</f>
        <v>0.15885008917271889</v>
      </c>
      <c r="YU542" s="16">
        <f>-XZ542+YL542</f>
        <v>-5.6051343401211362</v>
      </c>
      <c r="YV542" s="16">
        <f>-YJ542+YA542</f>
        <v>-20.39125767879208</v>
      </c>
      <c r="YW542" s="47">
        <f>(-(-0.0182984848494437-(YU542/YV542))+SQRT((-0.0182984848494437-(YU542/YV542))^2-4*0.00577826340327261*(6.76723916086377-XZ542+(YU542/YV542)*YJ542)))/(2*0.00577826340327261)</f>
        <v>53.730212040711947</v>
      </c>
      <c r="YX542" s="5">
        <f>XT542*(XZ542-YL542)</f>
        <v>70431.276736581043</v>
      </c>
      <c r="YY542" s="5">
        <f>XT542*(YG542-YI542)</f>
        <v>46380.17664553607</v>
      </c>
      <c r="YZ542" s="5">
        <f>XT542*(YI542-YL542)</f>
        <v>4809.6139285097388</v>
      </c>
      <c r="ZA542" s="5">
        <f>XW542*(YE542-YG542)</f>
        <v>19241.486162535221</v>
      </c>
      <c r="ZB542" s="5">
        <f>SUM(YY542:ZA542)</f>
        <v>70431.276736581029</v>
      </c>
      <c r="ZC542" s="6">
        <f>ZB542/YX542</f>
        <v>0.99999999999999978</v>
      </c>
    </row>
    <row r="543" spans="1:679" s="8" customFormat="1" x14ac:dyDescent="0.25">
      <c r="A543" s="8">
        <v>2</v>
      </c>
      <c r="B543" s="8" t="s">
        <v>809</v>
      </c>
      <c r="C543" s="8" t="s">
        <v>810</v>
      </c>
      <c r="D543" s="8" t="s">
        <v>809</v>
      </c>
      <c r="E543" s="8" t="s">
        <v>3331</v>
      </c>
      <c r="F543" s="8" t="s">
        <v>3316</v>
      </c>
      <c r="G543" s="8" t="s">
        <v>3316</v>
      </c>
      <c r="H543" s="8" t="s">
        <v>3309</v>
      </c>
      <c r="I543" s="8" t="s">
        <v>3310</v>
      </c>
      <c r="J543" s="8" t="s">
        <v>3310</v>
      </c>
      <c r="L543" s="8">
        <v>5.75</v>
      </c>
      <c r="N543" s="7">
        <v>0</v>
      </c>
      <c r="O543" s="7">
        <v>0</v>
      </c>
      <c r="P543" s="8" t="s">
        <v>3370</v>
      </c>
      <c r="Q543" s="8" t="s">
        <v>752</v>
      </c>
      <c r="R543" s="8" t="s">
        <v>811</v>
      </c>
      <c r="S543" s="8" t="s">
        <v>119</v>
      </c>
      <c r="T543" s="8" t="s">
        <v>120</v>
      </c>
      <c r="U543" s="8" t="s">
        <v>135</v>
      </c>
      <c r="V543" s="8" t="s">
        <v>3378</v>
      </c>
      <c r="W543" s="8" t="s">
        <v>3382</v>
      </c>
      <c r="X543" s="8" t="s">
        <v>3388</v>
      </c>
      <c r="Y543" s="8" t="s">
        <v>3388</v>
      </c>
      <c r="Z543" s="8" t="s">
        <v>122</v>
      </c>
      <c r="AA543" s="8" t="s">
        <v>123</v>
      </c>
      <c r="AB543" s="8" t="s">
        <v>124</v>
      </c>
      <c r="AC543" s="8" t="s">
        <v>243</v>
      </c>
      <c r="AD543" s="8" t="s">
        <v>126</v>
      </c>
      <c r="AE543" s="8" t="s">
        <v>3393</v>
      </c>
      <c r="AF543" s="8" t="s">
        <v>127</v>
      </c>
      <c r="AG543" s="8">
        <v>75</v>
      </c>
      <c r="AH543" s="8">
        <v>62</v>
      </c>
      <c r="AI543" s="8">
        <v>95</v>
      </c>
      <c r="AJ543" s="8">
        <v>75</v>
      </c>
      <c r="AK543" s="8">
        <v>6.4</v>
      </c>
      <c r="AL543" s="8">
        <v>6.2</v>
      </c>
      <c r="AM543" s="8">
        <v>6.4</v>
      </c>
      <c r="AN543" s="8">
        <v>6.2</v>
      </c>
      <c r="AO543" s="8">
        <v>461.1</v>
      </c>
      <c r="AP543" s="8">
        <v>1.2</v>
      </c>
      <c r="AQ543" s="8">
        <v>15.3</v>
      </c>
      <c r="AR543" s="8">
        <v>0</v>
      </c>
      <c r="AS543" s="8">
        <v>47292</v>
      </c>
      <c r="AT543" s="8">
        <v>64</v>
      </c>
      <c r="AU543" s="8">
        <v>47480</v>
      </c>
      <c r="AV543" s="8">
        <v>549</v>
      </c>
      <c r="AW543" s="8">
        <v>918</v>
      </c>
      <c r="AX543" s="8">
        <v>171</v>
      </c>
      <c r="AY543" s="8">
        <v>48211</v>
      </c>
      <c r="AZ543" s="8">
        <v>176</v>
      </c>
      <c r="BA543" s="31">
        <v>5.6625557904627675</v>
      </c>
      <c r="BE543" s="8">
        <v>5.5546159270000004</v>
      </c>
      <c r="CO543" s="8" t="s">
        <v>385</v>
      </c>
      <c r="CP543" s="8" t="s">
        <v>245</v>
      </c>
      <c r="CQ543" s="8">
        <v>75.003</v>
      </c>
      <c r="CR543" s="8">
        <v>0.02</v>
      </c>
      <c r="CS543" s="8">
        <v>62.006</v>
      </c>
      <c r="CT543" s="8">
        <v>2.3E-2</v>
      </c>
      <c r="CU543" s="8">
        <v>95.206999999999994</v>
      </c>
      <c r="CV543" s="8">
        <v>0.04</v>
      </c>
      <c r="CW543" s="8">
        <v>74.991</v>
      </c>
      <c r="CX543" s="8">
        <v>1.9E-2</v>
      </c>
      <c r="CY543" s="8">
        <v>75.05</v>
      </c>
      <c r="CZ543" s="8">
        <v>0.17</v>
      </c>
      <c r="DA543" s="8">
        <v>58.92</v>
      </c>
      <c r="DB543" s="8">
        <v>0.04</v>
      </c>
      <c r="DC543" s="8">
        <v>61.51</v>
      </c>
      <c r="DD543" s="8">
        <v>0.02</v>
      </c>
      <c r="DE543" s="8">
        <v>0.182</v>
      </c>
      <c r="DF543" s="8">
        <v>4.0000000000000001E-3</v>
      </c>
      <c r="DG543" s="8">
        <v>1.0217000000000001</v>
      </c>
      <c r="DH543" s="8">
        <v>2.3999999999999998E-3</v>
      </c>
      <c r="DI543" s="8">
        <v>47292</v>
      </c>
      <c r="DJ543" s="8">
        <v>64</v>
      </c>
      <c r="DK543" s="8">
        <v>918</v>
      </c>
      <c r="DL543" s="8">
        <v>171</v>
      </c>
      <c r="DM543" s="8">
        <v>5.6630000000000003</v>
      </c>
      <c r="DN543" s="8">
        <v>2.5999999999999999E-2</v>
      </c>
      <c r="DU543" s="8">
        <v>461.1</v>
      </c>
      <c r="DV543" s="8">
        <v>2.5</v>
      </c>
      <c r="DW543" s="8">
        <v>461.4</v>
      </c>
      <c r="DX543" s="8">
        <v>2.5</v>
      </c>
      <c r="DY543" s="8">
        <v>458.9</v>
      </c>
      <c r="DZ543" s="8">
        <v>2.4</v>
      </c>
      <c r="EA543" s="8">
        <v>15.3</v>
      </c>
      <c r="EB543" s="8">
        <v>0.1</v>
      </c>
      <c r="EC543" s="8">
        <v>13</v>
      </c>
      <c r="ED543" s="8">
        <v>0</v>
      </c>
      <c r="EE543" s="8">
        <v>12.6</v>
      </c>
      <c r="EF543" s="8">
        <v>0.1</v>
      </c>
      <c r="EG543" s="8">
        <v>6947.5</v>
      </c>
      <c r="EH543" s="8">
        <v>53.9</v>
      </c>
      <c r="EI543" s="8">
        <v>3123.9</v>
      </c>
      <c r="EJ543" s="8">
        <v>61.3</v>
      </c>
      <c r="EK543" s="8">
        <v>1565.8</v>
      </c>
      <c r="EL543" s="8">
        <v>41.7</v>
      </c>
      <c r="EM543" s="8">
        <v>460</v>
      </c>
      <c r="EO543" s="8">
        <v>460</v>
      </c>
      <c r="EQ543" s="8">
        <v>460</v>
      </c>
      <c r="ES543" s="8">
        <v>3.1</v>
      </c>
      <c r="EU543" s="8">
        <v>3.2</v>
      </c>
      <c r="EW543" s="8">
        <v>3</v>
      </c>
      <c r="EY543" s="8">
        <v>0.56000000000000005</v>
      </c>
      <c r="EZ543" s="8">
        <v>460</v>
      </c>
      <c r="FB543" s="8">
        <v>460</v>
      </c>
      <c r="FD543" s="8">
        <v>460</v>
      </c>
      <c r="FF543" s="8">
        <v>4.5999999999999996</v>
      </c>
      <c r="FH543" s="8">
        <v>4.8</v>
      </c>
      <c r="FJ543" s="8">
        <v>4.4000000000000004</v>
      </c>
      <c r="FL543" s="8">
        <v>3130</v>
      </c>
      <c r="FN543" s="8">
        <v>0.86</v>
      </c>
      <c r="FO543" s="8">
        <v>460</v>
      </c>
      <c r="FP543" s="8">
        <v>460</v>
      </c>
      <c r="FQ543" s="8">
        <v>460</v>
      </c>
      <c r="FR543" s="8">
        <v>5</v>
      </c>
      <c r="FS543" s="8">
        <v>4.5</v>
      </c>
      <c r="FT543" s="8">
        <v>4.4000000000000004</v>
      </c>
      <c r="FU543" s="8">
        <v>3000</v>
      </c>
      <c r="FV543" s="8">
        <v>0.81</v>
      </c>
      <c r="FW543" s="8">
        <v>460.2</v>
      </c>
      <c r="FY543" s="8">
        <v>1.6</v>
      </c>
      <c r="GA543" s="8">
        <v>696.1</v>
      </c>
      <c r="GC543" s="8">
        <v>85</v>
      </c>
      <c r="GE543" s="8">
        <v>8451.1</v>
      </c>
      <c r="GT543" s="8">
        <v>215.66</v>
      </c>
      <c r="GU543" s="8">
        <v>0.31</v>
      </c>
      <c r="GV543" s="8">
        <v>105.9</v>
      </c>
      <c r="GW543" s="8">
        <v>0.18</v>
      </c>
      <c r="GX543" s="8">
        <v>106.48</v>
      </c>
      <c r="GY543" s="8">
        <v>0.1</v>
      </c>
      <c r="GZ543" s="8">
        <v>0.57999999999999996</v>
      </c>
      <c r="HA543" s="8">
        <v>0.14000000000000001</v>
      </c>
      <c r="HB543" s="8">
        <v>243.29</v>
      </c>
      <c r="HC543" s="8">
        <v>0.34</v>
      </c>
      <c r="HD543" s="8">
        <v>172.97</v>
      </c>
      <c r="HE543" s="8">
        <v>0.14000000000000001</v>
      </c>
      <c r="HF543" s="8">
        <v>115.05</v>
      </c>
      <c r="HG543" s="8">
        <v>0.1</v>
      </c>
      <c r="HH543" s="8">
        <v>-57.92</v>
      </c>
      <c r="HI543" s="8">
        <v>0.16</v>
      </c>
      <c r="HJ543" s="8">
        <v>209.8</v>
      </c>
      <c r="HK543" s="8">
        <v>0.05</v>
      </c>
      <c r="HL543" s="8">
        <v>99.75</v>
      </c>
      <c r="HM543" s="8">
        <v>0.11</v>
      </c>
      <c r="HN543" s="8">
        <v>104.53</v>
      </c>
      <c r="HO543" s="8">
        <v>0.05</v>
      </c>
      <c r="HP543" s="8">
        <v>4.93</v>
      </c>
      <c r="HQ543" s="8">
        <v>0.05</v>
      </c>
      <c r="HR543" s="8">
        <v>74.34</v>
      </c>
      <c r="HS543" s="8">
        <v>0.08</v>
      </c>
      <c r="HT543" s="8">
        <v>47.83</v>
      </c>
      <c r="HU543" s="8">
        <v>0.42</v>
      </c>
      <c r="HV543" s="8">
        <v>43.64</v>
      </c>
      <c r="HW543" s="8">
        <v>0.05</v>
      </c>
      <c r="HX543" s="8">
        <v>4.1900000000000004</v>
      </c>
      <c r="HY543" s="8">
        <v>0.43</v>
      </c>
      <c r="HZ543" s="8">
        <v>73.77</v>
      </c>
      <c r="IA543" s="8">
        <v>0.08</v>
      </c>
      <c r="IB543" s="8">
        <v>55.38</v>
      </c>
      <c r="IC543" s="8">
        <v>0.33</v>
      </c>
      <c r="ID543" s="8">
        <v>43.26</v>
      </c>
      <c r="IE543" s="8">
        <v>0.05</v>
      </c>
      <c r="IF543" s="8">
        <v>12.12</v>
      </c>
      <c r="IG543" s="8">
        <v>0.32</v>
      </c>
      <c r="KB543" s="8">
        <v>247.57</v>
      </c>
      <c r="KC543" s="8">
        <v>0.32</v>
      </c>
      <c r="KD543" s="8">
        <v>167.62</v>
      </c>
      <c r="KE543" s="8">
        <v>0.14000000000000001</v>
      </c>
      <c r="KF543" s="8">
        <v>116.32</v>
      </c>
      <c r="KG543" s="8">
        <v>0.09</v>
      </c>
      <c r="KH543" s="8">
        <v>51.3</v>
      </c>
      <c r="KI543" s="8">
        <v>0.12</v>
      </c>
      <c r="KJ543" s="8">
        <v>227.86</v>
      </c>
      <c r="KK543" s="8">
        <v>0.42</v>
      </c>
      <c r="KL543" s="8">
        <v>110.35</v>
      </c>
      <c r="KM543" s="8">
        <v>0.13</v>
      </c>
      <c r="KN543" s="8">
        <v>10.119999999999999</v>
      </c>
      <c r="KO543" s="8">
        <v>0.1</v>
      </c>
      <c r="KP543" s="8">
        <v>215.8</v>
      </c>
      <c r="KQ543" s="8">
        <v>0.05</v>
      </c>
      <c r="KR543" s="8">
        <v>99.23</v>
      </c>
      <c r="KS543" s="8">
        <v>0.1</v>
      </c>
      <c r="KT543" s="8">
        <v>106.62</v>
      </c>
      <c r="KU543" s="8">
        <v>0.05</v>
      </c>
      <c r="KV543" s="8">
        <v>7.4</v>
      </c>
      <c r="KW543" s="8">
        <v>0.05</v>
      </c>
      <c r="KX543" s="8">
        <v>81.75</v>
      </c>
      <c r="KY543" s="8">
        <v>0.04</v>
      </c>
      <c r="KZ543" s="8">
        <v>48.36</v>
      </c>
      <c r="LA543" s="8">
        <v>0.03</v>
      </c>
      <c r="LB543" s="8">
        <v>2.77</v>
      </c>
      <c r="LC543" s="8">
        <v>0.25</v>
      </c>
      <c r="LD543" s="8">
        <v>81.400000000000006</v>
      </c>
      <c r="LE543" s="8">
        <v>0.05</v>
      </c>
      <c r="LF543" s="8">
        <v>59.06</v>
      </c>
      <c r="LG543" s="8">
        <v>0.2</v>
      </c>
      <c r="LH543" s="8">
        <v>48.14</v>
      </c>
      <c r="LI543" s="8">
        <v>0.03</v>
      </c>
      <c r="LJ543" s="8">
        <v>10.92</v>
      </c>
      <c r="LK543" s="8">
        <v>0.2</v>
      </c>
      <c r="LL543" s="8">
        <v>105.04</v>
      </c>
      <c r="LM543" s="8">
        <v>0.13</v>
      </c>
      <c r="MP543" s="8">
        <v>105.48</v>
      </c>
      <c r="MQ543" s="8">
        <v>0.12</v>
      </c>
      <c r="MR543" s="8">
        <v>105.04</v>
      </c>
      <c r="MS543" s="8">
        <v>0.13</v>
      </c>
      <c r="MT543" s="8">
        <v>100.3</v>
      </c>
      <c r="MU543" s="8">
        <v>0.12</v>
      </c>
      <c r="MV543" s="8">
        <v>100.59</v>
      </c>
      <c r="MW543" s="8">
        <v>0.11</v>
      </c>
      <c r="MX543" s="8">
        <v>59.13</v>
      </c>
      <c r="MY543" s="8">
        <v>0.04</v>
      </c>
      <c r="MZ543" s="8">
        <v>58.75</v>
      </c>
      <c r="NA543" s="8">
        <v>0.04</v>
      </c>
      <c r="NB543" s="8">
        <v>58.26</v>
      </c>
      <c r="NC543" s="8">
        <v>0.03</v>
      </c>
      <c r="ND543" s="8">
        <v>59.34</v>
      </c>
      <c r="NE543" s="8">
        <v>0.04</v>
      </c>
      <c r="NF543" s="8">
        <v>58.72</v>
      </c>
      <c r="NG543" s="8">
        <v>0.05</v>
      </c>
      <c r="NH543" s="8">
        <v>59.01</v>
      </c>
      <c r="NI543" s="8">
        <v>0.03</v>
      </c>
      <c r="NJ543" s="8">
        <v>105.54</v>
      </c>
      <c r="NK543" s="8">
        <v>0.13</v>
      </c>
      <c r="NL543" s="8">
        <v>101.35</v>
      </c>
      <c r="NM543" s="8">
        <v>0.13</v>
      </c>
      <c r="NN543" s="8">
        <v>48.97</v>
      </c>
      <c r="NO543" s="8">
        <v>0.68</v>
      </c>
      <c r="NP543" s="8">
        <v>55.16</v>
      </c>
      <c r="NQ543" s="8">
        <v>0.43</v>
      </c>
      <c r="NR543" s="8">
        <v>167.39</v>
      </c>
      <c r="NS543" s="8">
        <v>0.17</v>
      </c>
      <c r="NT543" s="8">
        <v>100.83</v>
      </c>
      <c r="NU543" s="8">
        <v>0.11</v>
      </c>
      <c r="NV543" s="8">
        <v>99.6</v>
      </c>
      <c r="NW543" s="8">
        <v>0.1</v>
      </c>
      <c r="NX543" s="8">
        <v>51.49</v>
      </c>
      <c r="NY543" s="8">
        <v>0.09</v>
      </c>
      <c r="NZ543" s="8">
        <v>60.71</v>
      </c>
      <c r="OA543" s="8">
        <v>0.3</v>
      </c>
      <c r="OB543" s="8">
        <v>99.75</v>
      </c>
      <c r="OC543" s="8">
        <v>0.11</v>
      </c>
      <c r="OD543" s="8">
        <v>99.23</v>
      </c>
      <c r="OE543" s="8">
        <v>0.1</v>
      </c>
      <c r="OF543" s="8">
        <v>94.18</v>
      </c>
      <c r="OG543" s="8">
        <v>0.05</v>
      </c>
      <c r="OH543" s="8">
        <v>106.21</v>
      </c>
      <c r="OI543" s="8">
        <v>0.12</v>
      </c>
      <c r="OJ543" s="8">
        <v>106.03</v>
      </c>
      <c r="OK543" s="8">
        <v>0.13</v>
      </c>
      <c r="OL543" s="8">
        <v>101.14</v>
      </c>
      <c r="OM543" s="8">
        <v>7.0000000000000007E-2</v>
      </c>
      <c r="ON543" s="8">
        <v>100.69</v>
      </c>
      <c r="OO543" s="8">
        <v>0.12</v>
      </c>
      <c r="OP543" s="8">
        <v>100.3</v>
      </c>
      <c r="OQ543" s="8">
        <v>0.12</v>
      </c>
      <c r="OR543" s="8">
        <v>100.59</v>
      </c>
      <c r="OS543" s="8">
        <v>0.11</v>
      </c>
      <c r="PH543" s="8">
        <v>59.01</v>
      </c>
      <c r="PI543" s="8">
        <v>0.03</v>
      </c>
      <c r="PL543" s="8">
        <v>100.24</v>
      </c>
      <c r="PM543" s="8">
        <v>0.13</v>
      </c>
      <c r="PN543" s="8">
        <v>105.48</v>
      </c>
      <c r="PO543" s="8">
        <v>0.12</v>
      </c>
      <c r="PP543" s="8">
        <v>105.04</v>
      </c>
      <c r="PQ543" s="8">
        <v>0.13</v>
      </c>
      <c r="QH543" s="8">
        <v>51.13</v>
      </c>
      <c r="QI543" s="8">
        <v>0.24</v>
      </c>
      <c r="QV543" s="8">
        <v>173.53</v>
      </c>
      <c r="QW543" s="8">
        <v>0.17</v>
      </c>
      <c r="QX543" s="8">
        <v>94.52</v>
      </c>
      <c r="QY543" s="8">
        <v>0.25</v>
      </c>
      <c r="QZ543" s="8">
        <v>93.96</v>
      </c>
      <c r="RA543" s="8">
        <v>0.2</v>
      </c>
      <c r="RB543" s="8">
        <v>75.739999999999995</v>
      </c>
      <c r="RC543" s="8">
        <v>0.1</v>
      </c>
      <c r="RD543" s="8">
        <v>75.59</v>
      </c>
      <c r="RE543" s="8">
        <v>0.09</v>
      </c>
      <c r="RF543" s="8">
        <v>75.400000000000006</v>
      </c>
      <c r="RG543" s="8">
        <v>0.09</v>
      </c>
      <c r="RH543" s="8">
        <v>76.87</v>
      </c>
      <c r="RI543" s="8">
        <v>0.08</v>
      </c>
      <c r="RJ543" s="8">
        <v>76.099999999999994</v>
      </c>
      <c r="RK543" s="8">
        <v>0.1</v>
      </c>
      <c r="RL543" s="8">
        <v>76.040000000000006</v>
      </c>
      <c r="RM543" s="8">
        <v>0.09</v>
      </c>
      <c r="RN543" s="8">
        <v>75.88</v>
      </c>
      <c r="RO543" s="8">
        <v>0.09</v>
      </c>
      <c r="RP543" s="8">
        <v>82.21</v>
      </c>
      <c r="RQ543" s="8">
        <v>0.16</v>
      </c>
      <c r="RR543" s="8">
        <v>82.69</v>
      </c>
      <c r="RS543" s="8">
        <v>0.14000000000000001</v>
      </c>
      <c r="RT543" s="8">
        <v>79.39</v>
      </c>
      <c r="RU543" s="8">
        <v>0.11</v>
      </c>
      <c r="RV543" s="8">
        <v>76.55</v>
      </c>
      <c r="RW543" s="8">
        <v>0.1</v>
      </c>
      <c r="RX543" s="8">
        <v>77.42</v>
      </c>
      <c r="RY543" s="8">
        <v>0.1</v>
      </c>
      <c r="RZ543" s="8">
        <v>77.37</v>
      </c>
      <c r="SA543" s="8">
        <v>0.09</v>
      </c>
      <c r="SB543" s="8">
        <v>77.2</v>
      </c>
      <c r="SC543" s="8">
        <v>0.1</v>
      </c>
      <c r="SD543" s="8">
        <v>76.81</v>
      </c>
      <c r="SE543" s="8">
        <v>0.1</v>
      </c>
      <c r="SF543" s="8">
        <v>76.37</v>
      </c>
      <c r="SG543" s="8">
        <v>0.09</v>
      </c>
      <c r="SH543" s="8">
        <v>76.31</v>
      </c>
      <c r="SI543" s="8">
        <v>0.09</v>
      </c>
      <c r="SJ543" s="8">
        <v>76.099999999999994</v>
      </c>
      <c r="SK543" s="8">
        <v>0.09</v>
      </c>
      <c r="SL543" s="8">
        <v>76.8</v>
      </c>
      <c r="SM543" s="8">
        <v>0.09</v>
      </c>
      <c r="SN543" s="8">
        <v>76.66</v>
      </c>
      <c r="SO543" s="8">
        <v>0.1</v>
      </c>
      <c r="SP543" s="8">
        <v>77.27</v>
      </c>
      <c r="SQ543" s="8">
        <v>0.27</v>
      </c>
      <c r="SR543" s="8">
        <v>76.53</v>
      </c>
      <c r="SS543" s="8">
        <v>0.1</v>
      </c>
      <c r="ST543" s="8">
        <v>80.37</v>
      </c>
      <c r="SU543" s="8">
        <v>0.28000000000000003</v>
      </c>
      <c r="SV543" s="8">
        <v>79.48</v>
      </c>
      <c r="SW543" s="8">
        <v>0.1</v>
      </c>
      <c r="SX543" s="8">
        <v>81.64</v>
      </c>
      <c r="SY543" s="8">
        <v>0.16</v>
      </c>
      <c r="SZ543" s="8">
        <v>84.37</v>
      </c>
      <c r="TA543" s="8">
        <v>1.3</v>
      </c>
      <c r="TD543" s="8">
        <v>75.760000000000005</v>
      </c>
      <c r="TE543" s="8">
        <v>0.1</v>
      </c>
      <c r="TF543" s="8">
        <v>76.069999999999993</v>
      </c>
      <c r="TG543" s="8">
        <v>0.09</v>
      </c>
      <c r="TH543" s="8">
        <v>75.78</v>
      </c>
      <c r="TI543" s="8">
        <v>0.11</v>
      </c>
      <c r="TJ543" s="8">
        <v>75.540000000000006</v>
      </c>
      <c r="TK543" s="8">
        <v>0.11</v>
      </c>
      <c r="TL543" s="8">
        <v>75.39</v>
      </c>
      <c r="TN543" s="8">
        <v>75.28</v>
      </c>
      <c r="TO543" s="8">
        <v>0.11</v>
      </c>
      <c r="TT543" s="8">
        <v>76.86</v>
      </c>
      <c r="TU543" s="8">
        <v>0.11</v>
      </c>
      <c r="TV543" s="8">
        <v>76.66</v>
      </c>
      <c r="TW543" s="8">
        <v>0.08</v>
      </c>
      <c r="TX543" s="8">
        <v>76.73</v>
      </c>
      <c r="TY543" s="8">
        <v>0.09</v>
      </c>
      <c r="WJ543" s="8" t="s">
        <v>734</v>
      </c>
      <c r="WK543" s="8">
        <v>75.003</v>
      </c>
      <c r="WL543" s="8">
        <v>0.02</v>
      </c>
      <c r="WM543" s="8">
        <v>62.006</v>
      </c>
      <c r="WN543" s="8">
        <v>2.3E-2</v>
      </c>
      <c r="WO543" s="8">
        <v>58.942</v>
      </c>
      <c r="WP543" s="8">
        <v>1.4E-2</v>
      </c>
      <c r="WQ543" s="8">
        <v>56.03</v>
      </c>
      <c r="WR543" s="8">
        <v>1.4999999999999999E-2</v>
      </c>
      <c r="WS543" s="8">
        <v>95.206999999999994</v>
      </c>
      <c r="WT543" s="8">
        <v>0.04</v>
      </c>
      <c r="WU543" s="8">
        <v>74.991</v>
      </c>
      <c r="WV543" s="8">
        <v>1.9E-2</v>
      </c>
      <c r="WW543" s="8">
        <v>2713.3</v>
      </c>
      <c r="WX543" s="8">
        <v>3.2</v>
      </c>
      <c r="WY543" s="8">
        <v>2645.4</v>
      </c>
      <c r="WZ543" s="8">
        <v>3.1</v>
      </c>
      <c r="XA543" s="8">
        <v>0.46800000000000003</v>
      </c>
      <c r="XB543" s="8">
        <v>2E-3</v>
      </c>
      <c r="XC543" s="8">
        <v>-0.14099999999999999</v>
      </c>
      <c r="XD543" s="8">
        <v>4.0000000000000001E-3</v>
      </c>
      <c r="XE543" s="8">
        <v>0.182</v>
      </c>
      <c r="XF543" s="8">
        <v>4.0000000000000001E-3</v>
      </c>
      <c r="XG543" s="8">
        <v>1.0217000000000001</v>
      </c>
      <c r="XH543" s="8">
        <v>2.3999999999999998E-3</v>
      </c>
      <c r="XI543" s="8">
        <v>29.158000000000001</v>
      </c>
      <c r="XJ543" s="8">
        <v>0</v>
      </c>
      <c r="XK543" s="8">
        <v>8514</v>
      </c>
      <c r="XL543" s="8">
        <v>23</v>
      </c>
      <c r="XM543" s="8">
        <v>1540</v>
      </c>
      <c r="XO543" s="1">
        <v>0.18207831325301196</v>
      </c>
      <c r="XP543" s="2">
        <v>488.55253012048166</v>
      </c>
      <c r="XQ543" s="4">
        <v>13.032999999999999</v>
      </c>
      <c r="XR543" s="4">
        <v>0.13300000000000001</v>
      </c>
      <c r="XS543" s="45">
        <f t="shared" si="432"/>
        <v>1.6007066984138976</v>
      </c>
      <c r="XT543" s="9">
        <f t="shared" si="405"/>
        <v>12385.721193337271</v>
      </c>
      <c r="XU543" s="46">
        <f t="shared" si="406"/>
        <v>145.446174992126</v>
      </c>
      <c r="XV543" s="9">
        <f t="shared" si="433"/>
        <v>523.30481671642838</v>
      </c>
      <c r="XW543" s="9">
        <f t="shared" si="407"/>
        <v>2226.0869728148696</v>
      </c>
      <c r="XX543" s="9">
        <f t="shared" si="408"/>
        <v>10159.634220522401</v>
      </c>
      <c r="XY543" s="15">
        <f t="shared" si="409"/>
        <v>9.6968051823338695E-3</v>
      </c>
      <c r="XZ543" s="9">
        <f t="shared" si="410"/>
        <v>29.505802529537242</v>
      </c>
      <c r="YA543" s="9">
        <f t="shared" si="411"/>
        <v>57.341293301586106</v>
      </c>
      <c r="YB543" s="10">
        <v>14.104700034825148</v>
      </c>
      <c r="YC543" s="10">
        <v>13.144006510301148</v>
      </c>
      <c r="YD543" s="3">
        <v>1.386333387970233E-2</v>
      </c>
      <c r="YE543" s="9">
        <v>38.144706820700229</v>
      </c>
      <c r="YF543" s="15">
        <v>8.7838731757527988E-3</v>
      </c>
      <c r="YG543" s="9">
        <v>27.612924116345358</v>
      </c>
      <c r="YH543" s="15">
        <v>8.8617770849080488E-3</v>
      </c>
      <c r="YI543" s="9">
        <v>23.780340391120198</v>
      </c>
      <c r="YJ543" s="9">
        <f t="shared" si="412"/>
        <v>78.661763867063186</v>
      </c>
      <c r="YK543" s="9">
        <f t="shared" si="413"/>
        <v>64.628842516602148</v>
      </c>
      <c r="YL543" s="9">
        <f t="shared" si="414"/>
        <v>23.389872596463654</v>
      </c>
      <c r="YM543" s="9">
        <f>(XZ543-YL543)*XT543</f>
        <v>75750.20298903533</v>
      </c>
      <c r="YN543" s="9">
        <f>0.24*(YJ543-YA543)*XT543</f>
        <v>63376.656992340701</v>
      </c>
      <c r="YO543" s="9">
        <f>XK543-XM543</f>
        <v>6974</v>
      </c>
      <c r="YP543" s="14">
        <f>YO543*3.413/YM543</f>
        <v>0.31422043850424164</v>
      </c>
      <c r="YQ543" s="9">
        <f>YM543-(XM543-XU543)*3.413</f>
        <v>70990.590784283457</v>
      </c>
      <c r="YR543" s="9">
        <f>YN543-(XM543-XU543)*3.413</f>
        <v>58617.044787588828</v>
      </c>
      <c r="YS543" s="10">
        <f>YQ543/XK543</f>
        <v>8.3381008673107182</v>
      </c>
      <c r="YT543" s="15">
        <f>(YA543-YW543)/(YJ543-YW543)</f>
        <v>0.15686164631559099</v>
      </c>
      <c r="YU543" s="16">
        <f>-XZ543+YL543</f>
        <v>-6.1159299330735877</v>
      </c>
      <c r="YV543" s="16">
        <f>-YJ543+YA543</f>
        <v>-21.320470565477081</v>
      </c>
      <c r="YW543" s="47">
        <f>(-(-0.0182984848494437-(YU543/YV543))+SQRT((-0.0182984848494437-(YU543/YV543))^2-4*0.00577826340327261*(6.76723916086377-XZ543+(YU543/YV543)*YJ543)))/(2*0.00577826340327261)</f>
        <v>53.374727080859245</v>
      </c>
      <c r="YX543" s="5">
        <f>XT543*(XZ543-YL543)</f>
        <v>75750.20298903533</v>
      </c>
      <c r="YY543" s="5">
        <f>XT543*(YG543-YI543)</f>
        <v>47469.313470760768</v>
      </c>
      <c r="YZ543" s="5">
        <f>XT543*(YI543-YL543)</f>
        <v>4836.2252395932255</v>
      </c>
      <c r="ZA543" s="5">
        <f>XW543*(YE543-YG543)</f>
        <v>23444.664278681335</v>
      </c>
      <c r="ZB543" s="5">
        <f>SUM(YY543:ZA543)</f>
        <v>75750.20298903533</v>
      </c>
      <c r="ZC543" s="6">
        <f>ZB543/YX543</f>
        <v>1</v>
      </c>
    </row>
    <row r="544" spans="1:679" s="8" customFormat="1" x14ac:dyDescent="0.25">
      <c r="A544" s="8">
        <v>2</v>
      </c>
      <c r="B544" s="8" t="s">
        <v>812</v>
      </c>
      <c r="C544" s="8" t="s">
        <v>813</v>
      </c>
      <c r="D544" s="8" t="s">
        <v>812</v>
      </c>
      <c r="E544" s="8" t="s">
        <v>3332</v>
      </c>
      <c r="F544" s="8" t="s">
        <v>3316</v>
      </c>
      <c r="G544" s="8" t="s">
        <v>3316</v>
      </c>
      <c r="H544" s="8" t="s">
        <v>3309</v>
      </c>
      <c r="I544" s="8" t="s">
        <v>3310</v>
      </c>
      <c r="J544" s="8" t="s">
        <v>3310</v>
      </c>
      <c r="K544" s="8">
        <v>939</v>
      </c>
      <c r="L544" s="8">
        <v>5.75</v>
      </c>
      <c r="N544" s="7">
        <v>0</v>
      </c>
      <c r="O544" s="7">
        <v>0</v>
      </c>
      <c r="P544" s="8" t="s">
        <v>3370</v>
      </c>
      <c r="Q544" s="8" t="s">
        <v>752</v>
      </c>
      <c r="R544" s="8" t="s">
        <v>814</v>
      </c>
      <c r="S544" s="8" t="s">
        <v>119</v>
      </c>
      <c r="T544" s="8" t="s">
        <v>120</v>
      </c>
      <c r="U544" s="8" t="s">
        <v>135</v>
      </c>
      <c r="V544" s="8" t="s">
        <v>3378</v>
      </c>
      <c r="W544" s="8" t="s">
        <v>3382</v>
      </c>
      <c r="X544" s="8" t="s">
        <v>3388</v>
      </c>
      <c r="Y544" s="8" t="s">
        <v>3388</v>
      </c>
      <c r="Z544" s="8" t="s">
        <v>122</v>
      </c>
      <c r="AA544" s="8" t="s">
        <v>123</v>
      </c>
      <c r="AB544" s="8" t="s">
        <v>124</v>
      </c>
      <c r="AC544" s="8" t="s">
        <v>243</v>
      </c>
      <c r="AD544" s="8" t="s">
        <v>126</v>
      </c>
      <c r="AE544" s="8" t="s">
        <v>3393</v>
      </c>
      <c r="AF544" s="8" t="s">
        <v>127</v>
      </c>
      <c r="AG544" s="8">
        <v>75</v>
      </c>
      <c r="AH544" s="8">
        <v>62</v>
      </c>
      <c r="AI544" s="8">
        <v>95</v>
      </c>
      <c r="AJ544" s="8">
        <v>75</v>
      </c>
      <c r="AK544" s="8">
        <v>6.4</v>
      </c>
      <c r="AL544" s="8">
        <v>6.2</v>
      </c>
      <c r="AM544" s="8">
        <v>6.4</v>
      </c>
      <c r="AN544" s="8">
        <v>6.2</v>
      </c>
      <c r="AO544" s="8">
        <v>461.1</v>
      </c>
      <c r="AP544" s="8">
        <v>1.2</v>
      </c>
      <c r="AQ544" s="8">
        <v>15.4</v>
      </c>
      <c r="AR544" s="8">
        <v>0</v>
      </c>
      <c r="AS544" s="8">
        <v>44651</v>
      </c>
      <c r="AT544" s="8">
        <v>123</v>
      </c>
      <c r="AU544" s="8">
        <v>43958</v>
      </c>
      <c r="AV544" s="8">
        <v>570</v>
      </c>
      <c r="AW544" s="8">
        <v>0</v>
      </c>
      <c r="AX544" s="8">
        <v>0</v>
      </c>
      <c r="AY544" s="8">
        <v>44649</v>
      </c>
      <c r="AZ544" s="8">
        <v>123</v>
      </c>
      <c r="BA544" s="8">
        <v>5.2472675989999997</v>
      </c>
      <c r="BB544" s="8">
        <v>952</v>
      </c>
      <c r="CO544" s="8" t="s">
        <v>815</v>
      </c>
      <c r="CP544" s="8" t="s">
        <v>245</v>
      </c>
      <c r="CQ544" s="8">
        <v>75.061999999999998</v>
      </c>
      <c r="CR544" s="8">
        <v>4.5999999999999999E-2</v>
      </c>
      <c r="CS544" s="8">
        <v>62.034999999999997</v>
      </c>
      <c r="CT544" s="8">
        <v>2.7E-2</v>
      </c>
      <c r="CU544" s="8">
        <v>94.983000000000004</v>
      </c>
      <c r="CV544" s="8">
        <v>1.2E-2</v>
      </c>
      <c r="CW544" s="8">
        <v>75.010000000000005</v>
      </c>
      <c r="CX544" s="8">
        <v>0.02</v>
      </c>
      <c r="CY544" s="8">
        <v>75.02</v>
      </c>
      <c r="CZ544" s="8">
        <v>0.19</v>
      </c>
      <c r="DA544" s="8">
        <v>59.88</v>
      </c>
      <c r="DB544" s="8">
        <v>0.02</v>
      </c>
      <c r="DC544" s="8">
        <v>62.43</v>
      </c>
      <c r="DD544" s="8">
        <v>0.03</v>
      </c>
      <c r="DE544" s="8">
        <v>0.14899999999999999</v>
      </c>
      <c r="DF544" s="8">
        <v>4.0000000000000001E-3</v>
      </c>
      <c r="DG544" s="8">
        <v>0.99860000000000004</v>
      </c>
      <c r="DH544" s="8">
        <v>2.5000000000000001E-3</v>
      </c>
      <c r="DI544" s="8">
        <v>44651</v>
      </c>
      <c r="DJ544" s="8">
        <v>123</v>
      </c>
      <c r="DK544" s="8">
        <v>0</v>
      </c>
      <c r="DL544" s="8">
        <v>0</v>
      </c>
      <c r="DM544" s="8">
        <v>5.2480000000000002</v>
      </c>
      <c r="DN544" s="8">
        <v>0.02</v>
      </c>
      <c r="DU544" s="8">
        <v>461.1</v>
      </c>
      <c r="DV544" s="8">
        <v>2.4</v>
      </c>
      <c r="DW544" s="8">
        <v>461.9</v>
      </c>
      <c r="DX544" s="8">
        <v>2.4</v>
      </c>
      <c r="DY544" s="8">
        <v>458.6</v>
      </c>
      <c r="DZ544" s="8">
        <v>2.4</v>
      </c>
      <c r="EA544" s="8">
        <v>15.4</v>
      </c>
      <c r="EB544" s="8">
        <v>0.1</v>
      </c>
      <c r="EC544" s="8">
        <v>12.9</v>
      </c>
      <c r="ED544" s="8">
        <v>0</v>
      </c>
      <c r="EE544" s="8">
        <v>12.6</v>
      </c>
      <c r="EF544" s="8">
        <v>0.1</v>
      </c>
      <c r="EG544" s="8">
        <v>6996.9</v>
      </c>
      <c r="EH544" s="8">
        <v>51.4</v>
      </c>
      <c r="EI544" s="8">
        <v>3074.1</v>
      </c>
      <c r="EJ544" s="8">
        <v>59.1</v>
      </c>
      <c r="EK544" s="8">
        <v>1511.8</v>
      </c>
      <c r="EL544" s="8">
        <v>39.1</v>
      </c>
      <c r="EM544" s="8">
        <v>460</v>
      </c>
      <c r="EO544" s="8">
        <v>460</v>
      </c>
      <c r="EQ544" s="8">
        <v>460</v>
      </c>
      <c r="ES544" s="8">
        <v>3.2</v>
      </c>
      <c r="EU544" s="8">
        <v>3.1</v>
      </c>
      <c r="EW544" s="8">
        <v>3</v>
      </c>
      <c r="EY544" s="8">
        <v>0.56000000000000005</v>
      </c>
      <c r="EZ544" s="8">
        <v>460</v>
      </c>
      <c r="FB544" s="8">
        <v>460</v>
      </c>
      <c r="FD544" s="8">
        <v>460</v>
      </c>
      <c r="FF544" s="8">
        <v>4.5999999999999996</v>
      </c>
      <c r="FH544" s="8">
        <v>4.8</v>
      </c>
      <c r="FJ544" s="8">
        <v>4.4000000000000004</v>
      </c>
      <c r="FL544" s="8">
        <v>3140</v>
      </c>
      <c r="FN544" s="8">
        <v>0.85</v>
      </c>
      <c r="FO544" s="8">
        <v>460</v>
      </c>
      <c r="FP544" s="8">
        <v>460</v>
      </c>
      <c r="FQ544" s="8">
        <v>460</v>
      </c>
      <c r="FR544" s="8">
        <v>5.0999999999999996</v>
      </c>
      <c r="FS544" s="8">
        <v>4.5999999999999996</v>
      </c>
      <c r="FT544" s="8">
        <v>4.4000000000000004</v>
      </c>
      <c r="FU544" s="8">
        <v>3000</v>
      </c>
      <c r="FV544" s="8">
        <v>0.81</v>
      </c>
      <c r="FW544" s="8">
        <v>460.2</v>
      </c>
      <c r="FY544" s="8">
        <v>1.6</v>
      </c>
      <c r="GA544" s="8">
        <v>696.5</v>
      </c>
      <c r="GC544" s="8">
        <v>85</v>
      </c>
      <c r="GE544" s="8">
        <v>8461.5</v>
      </c>
      <c r="GT544" s="8">
        <v>215.47</v>
      </c>
      <c r="GU544" s="8">
        <v>0.23</v>
      </c>
      <c r="GV544" s="8">
        <v>105.84</v>
      </c>
      <c r="GW544" s="8">
        <v>0.17</v>
      </c>
      <c r="GX544" s="8">
        <v>106.42</v>
      </c>
      <c r="GY544" s="8">
        <v>7.0000000000000007E-2</v>
      </c>
      <c r="GZ544" s="8">
        <v>0.59</v>
      </c>
      <c r="HA544" s="8">
        <v>0.13</v>
      </c>
      <c r="HB544" s="8">
        <v>243.12</v>
      </c>
      <c r="HC544" s="8">
        <v>0.28000000000000003</v>
      </c>
      <c r="HD544" s="8">
        <v>172.6</v>
      </c>
      <c r="HE544" s="8">
        <v>0.19</v>
      </c>
      <c r="HF544" s="8">
        <v>115.01</v>
      </c>
      <c r="HG544" s="8">
        <v>0.08</v>
      </c>
      <c r="HH544" s="8">
        <v>-57.6</v>
      </c>
      <c r="HI544" s="8">
        <v>0.18</v>
      </c>
      <c r="HJ544" s="8">
        <v>210.07</v>
      </c>
      <c r="HK544" s="8">
        <v>0.05</v>
      </c>
      <c r="HL544" s="8">
        <v>99.73</v>
      </c>
      <c r="HM544" s="8">
        <v>0.08</v>
      </c>
      <c r="HN544" s="8">
        <v>104.64</v>
      </c>
      <c r="HO544" s="8">
        <v>0.05</v>
      </c>
      <c r="HP544" s="8">
        <v>4.8499999999999996</v>
      </c>
      <c r="HQ544" s="8">
        <v>0.05</v>
      </c>
      <c r="HR544" s="8">
        <v>74.27</v>
      </c>
      <c r="HS544" s="8">
        <v>0.08</v>
      </c>
      <c r="HT544" s="8">
        <v>47.63</v>
      </c>
      <c r="HU544" s="8">
        <v>0.24</v>
      </c>
      <c r="HV544" s="8">
        <v>43.6</v>
      </c>
      <c r="HW544" s="8">
        <v>0.05</v>
      </c>
      <c r="HX544" s="8">
        <v>4.03</v>
      </c>
      <c r="HY544" s="8">
        <v>0.24</v>
      </c>
      <c r="HZ544" s="8">
        <v>73.7</v>
      </c>
      <c r="IA544" s="8">
        <v>0.08</v>
      </c>
      <c r="IB544" s="8">
        <v>55.34</v>
      </c>
      <c r="IC544" s="8">
        <v>0.23</v>
      </c>
      <c r="ID544" s="8">
        <v>43.23</v>
      </c>
      <c r="IE544" s="8">
        <v>0.05</v>
      </c>
      <c r="IF544" s="8">
        <v>12.11</v>
      </c>
      <c r="IG544" s="8">
        <v>0.21</v>
      </c>
      <c r="KB544" s="8">
        <v>248.53</v>
      </c>
      <c r="KC544" s="8">
        <v>0.27</v>
      </c>
      <c r="KD544" s="8">
        <v>166.37</v>
      </c>
      <c r="KE544" s="8">
        <v>0.14000000000000001</v>
      </c>
      <c r="KF544" s="8">
        <v>116.6</v>
      </c>
      <c r="KG544" s="8">
        <v>0.08</v>
      </c>
      <c r="KH544" s="8">
        <v>49.76</v>
      </c>
      <c r="KI544" s="8">
        <v>0.13</v>
      </c>
      <c r="KJ544" s="8">
        <v>226.66</v>
      </c>
      <c r="KK544" s="8">
        <v>0.37</v>
      </c>
      <c r="KL544" s="8">
        <v>109.99</v>
      </c>
      <c r="KM544" s="8">
        <v>0.12</v>
      </c>
      <c r="KN544" s="8">
        <v>9.09</v>
      </c>
      <c r="KO544" s="8">
        <v>0.13</v>
      </c>
      <c r="KP544" s="8">
        <v>216.4</v>
      </c>
      <c r="KQ544" s="8">
        <v>0.05</v>
      </c>
      <c r="KR544" s="8">
        <v>100.06</v>
      </c>
      <c r="KS544" s="8">
        <v>0.1</v>
      </c>
      <c r="KT544" s="8">
        <v>106.71</v>
      </c>
      <c r="KU544" s="8">
        <v>0.05</v>
      </c>
      <c r="KV544" s="8">
        <v>6.66</v>
      </c>
      <c r="KW544" s="8">
        <v>0.05</v>
      </c>
      <c r="KX544" s="8">
        <v>85.46</v>
      </c>
      <c r="KY544" s="8">
        <v>0.04</v>
      </c>
      <c r="KZ544" s="8">
        <v>50.63</v>
      </c>
      <c r="LA544" s="8">
        <v>0.02</v>
      </c>
      <c r="LB544" s="8">
        <v>3</v>
      </c>
      <c r="LC544" s="8">
        <v>0.33</v>
      </c>
      <c r="LD544" s="8">
        <v>84.89</v>
      </c>
      <c r="LE544" s="8">
        <v>0.05</v>
      </c>
      <c r="LF544" s="8">
        <v>61.18</v>
      </c>
      <c r="LG544" s="8">
        <v>0.25</v>
      </c>
      <c r="LH544" s="8">
        <v>50.28</v>
      </c>
      <c r="LI544" s="8">
        <v>0.03</v>
      </c>
      <c r="LJ544" s="8">
        <v>10.9</v>
      </c>
      <c r="LK544" s="8">
        <v>0.24</v>
      </c>
      <c r="LL544" s="8">
        <v>105.07</v>
      </c>
      <c r="LM544" s="8">
        <v>0.11</v>
      </c>
      <c r="MP544" s="8">
        <v>105.51</v>
      </c>
      <c r="MQ544" s="8">
        <v>0.08</v>
      </c>
      <c r="MR544" s="8">
        <v>105.07</v>
      </c>
      <c r="MS544" s="8">
        <v>0.11</v>
      </c>
      <c r="MT544" s="8">
        <v>101.06</v>
      </c>
      <c r="MU544" s="8">
        <v>0.11</v>
      </c>
      <c r="MV544" s="8">
        <v>101.36</v>
      </c>
      <c r="MW544" s="8">
        <v>0.1</v>
      </c>
      <c r="MX544" s="8">
        <v>59.88</v>
      </c>
      <c r="MY544" s="8">
        <v>0.04</v>
      </c>
      <c r="MZ544" s="8">
        <v>59.51</v>
      </c>
      <c r="NA544" s="8">
        <v>0.05</v>
      </c>
      <c r="NB544" s="8">
        <v>59.02</v>
      </c>
      <c r="NC544" s="8">
        <v>0.04</v>
      </c>
      <c r="ND544" s="8">
        <v>60.07</v>
      </c>
      <c r="NE544" s="8">
        <v>0.03</v>
      </c>
      <c r="NF544" s="8">
        <v>59.71</v>
      </c>
      <c r="NG544" s="8">
        <v>0.04</v>
      </c>
      <c r="NH544" s="8">
        <v>59.73</v>
      </c>
      <c r="NI544" s="8">
        <v>0.03</v>
      </c>
      <c r="NJ544" s="8">
        <v>105.38</v>
      </c>
      <c r="NK544" s="8">
        <v>0.12</v>
      </c>
      <c r="NL544" s="8">
        <v>101.22</v>
      </c>
      <c r="NM544" s="8">
        <v>0.1</v>
      </c>
      <c r="NN544" s="8">
        <v>48.8</v>
      </c>
      <c r="NO544" s="8">
        <v>0.45</v>
      </c>
      <c r="NP544" s="8">
        <v>55.11</v>
      </c>
      <c r="NQ544" s="8">
        <v>0.3</v>
      </c>
      <c r="NR544" s="8">
        <v>166.24</v>
      </c>
      <c r="NS544" s="8">
        <v>0.17</v>
      </c>
      <c r="NT544" s="8">
        <v>101.39</v>
      </c>
      <c r="NU544" s="8">
        <v>0.14000000000000001</v>
      </c>
      <c r="NV544" s="8">
        <v>100.45</v>
      </c>
      <c r="NW544" s="8">
        <v>0.11</v>
      </c>
      <c r="NX544" s="8">
        <v>53.69</v>
      </c>
      <c r="NY544" s="8">
        <v>0.1</v>
      </c>
      <c r="NZ544" s="8">
        <v>63.11</v>
      </c>
      <c r="OA544" s="8">
        <v>0.34</v>
      </c>
      <c r="OB544" s="8">
        <v>99.73</v>
      </c>
      <c r="OC544" s="8">
        <v>0.08</v>
      </c>
      <c r="OD544" s="8">
        <v>100.06</v>
      </c>
      <c r="OE544" s="8">
        <v>0.1</v>
      </c>
      <c r="OF544" s="8">
        <v>94.29</v>
      </c>
      <c r="OG544" s="8">
        <v>0.06</v>
      </c>
      <c r="OH544" s="8">
        <v>106.21</v>
      </c>
      <c r="OI544" s="8">
        <v>0.12</v>
      </c>
      <c r="OJ544" s="8">
        <v>105.91</v>
      </c>
      <c r="OK544" s="8">
        <v>0.12</v>
      </c>
      <c r="OL544" s="8">
        <v>101.78</v>
      </c>
      <c r="OM544" s="8">
        <v>0.06</v>
      </c>
      <c r="ON544" s="8">
        <v>101.3</v>
      </c>
      <c r="OO544" s="8">
        <v>0.09</v>
      </c>
      <c r="OP544" s="8">
        <v>101.06</v>
      </c>
      <c r="OQ544" s="8">
        <v>0.11</v>
      </c>
      <c r="OR544" s="8">
        <v>101.36</v>
      </c>
      <c r="OS544" s="8">
        <v>0.1</v>
      </c>
      <c r="PH544" s="8">
        <v>59.73</v>
      </c>
      <c r="PI544" s="8">
        <v>0.03</v>
      </c>
      <c r="PL544" s="8">
        <v>100.89</v>
      </c>
      <c r="PM544" s="8">
        <v>0.14000000000000001</v>
      </c>
      <c r="PN544" s="8">
        <v>105.51</v>
      </c>
      <c r="PO544" s="8">
        <v>0.08</v>
      </c>
      <c r="PP544" s="8">
        <v>105.07</v>
      </c>
      <c r="PQ544" s="8">
        <v>0.11</v>
      </c>
      <c r="QH544" s="8">
        <v>53.64</v>
      </c>
      <c r="QI544" s="8">
        <v>0.33</v>
      </c>
      <c r="QV544" s="8">
        <v>173.54</v>
      </c>
      <c r="QW544" s="8">
        <v>0.12</v>
      </c>
      <c r="QX544" s="8">
        <v>94.39</v>
      </c>
      <c r="QY544" s="8">
        <v>0.23</v>
      </c>
      <c r="QZ544" s="8">
        <v>93.79</v>
      </c>
      <c r="RA544" s="8">
        <v>0.19</v>
      </c>
      <c r="RB544" s="8">
        <v>75.790000000000006</v>
      </c>
      <c r="RC544" s="8">
        <v>0.14000000000000001</v>
      </c>
      <c r="RD544" s="8">
        <v>75.569999999999993</v>
      </c>
      <c r="RE544" s="8">
        <v>0.13</v>
      </c>
      <c r="RF544" s="8">
        <v>75.38</v>
      </c>
      <c r="RG544" s="8">
        <v>0.13</v>
      </c>
      <c r="RH544" s="8">
        <v>76.56</v>
      </c>
      <c r="RI544" s="8">
        <v>0.09</v>
      </c>
      <c r="RJ544" s="8">
        <v>76.150000000000006</v>
      </c>
      <c r="RK544" s="8">
        <v>0.14000000000000001</v>
      </c>
      <c r="RL544" s="8">
        <v>76.040000000000006</v>
      </c>
      <c r="RM544" s="8">
        <v>0.13</v>
      </c>
      <c r="RN544" s="8">
        <v>75.84</v>
      </c>
      <c r="RO544" s="8">
        <v>0.13</v>
      </c>
      <c r="RP544" s="8">
        <v>91.75</v>
      </c>
      <c r="RQ544" s="8">
        <v>0.18</v>
      </c>
      <c r="RR544" s="8">
        <v>87.86</v>
      </c>
      <c r="RS544" s="8">
        <v>0.12</v>
      </c>
      <c r="RT544" s="8">
        <v>88.19</v>
      </c>
      <c r="RU544" s="8">
        <v>0.16</v>
      </c>
      <c r="RV544" s="8">
        <v>78.14</v>
      </c>
      <c r="RW544" s="8">
        <v>0.15</v>
      </c>
      <c r="RX544" s="8">
        <v>87.94</v>
      </c>
      <c r="RY544" s="8">
        <v>0.16</v>
      </c>
      <c r="RZ544" s="8">
        <v>78.08</v>
      </c>
      <c r="SA544" s="8">
        <v>0.15</v>
      </c>
      <c r="SB544" s="8">
        <v>77.86</v>
      </c>
      <c r="SC544" s="8">
        <v>0.14000000000000001</v>
      </c>
      <c r="SD544" s="8">
        <v>76.55</v>
      </c>
      <c r="SE544" s="8">
        <v>0.14000000000000001</v>
      </c>
      <c r="SF544" s="8">
        <v>78.73</v>
      </c>
      <c r="SG544" s="8">
        <v>0.15</v>
      </c>
      <c r="SH544" s="8">
        <v>77.069999999999993</v>
      </c>
      <c r="SI544" s="8">
        <v>0.15</v>
      </c>
      <c r="SJ544" s="8">
        <v>77.53</v>
      </c>
      <c r="SK544" s="8">
        <v>0.14000000000000001</v>
      </c>
      <c r="SL544" s="8">
        <v>76.7</v>
      </c>
      <c r="SM544" s="8">
        <v>0.13</v>
      </c>
      <c r="SN544" s="8">
        <v>76.81</v>
      </c>
      <c r="SO544" s="8">
        <v>0.13</v>
      </c>
      <c r="SP544" s="8">
        <v>76.48</v>
      </c>
      <c r="SQ544" s="8">
        <v>0.14000000000000001</v>
      </c>
      <c r="SR544" s="8">
        <v>76.75</v>
      </c>
      <c r="SS544" s="8">
        <v>0.15</v>
      </c>
      <c r="ST544" s="8">
        <v>76.8</v>
      </c>
      <c r="SU544" s="8">
        <v>0.13</v>
      </c>
      <c r="SV544" s="8">
        <v>81.02</v>
      </c>
      <c r="SW544" s="8">
        <v>0.21</v>
      </c>
      <c r="SX544" s="8">
        <v>81.88</v>
      </c>
      <c r="SY544" s="8">
        <v>0.21</v>
      </c>
      <c r="SZ544" s="8">
        <v>86.21</v>
      </c>
      <c r="TA544" s="8">
        <v>0.17</v>
      </c>
      <c r="TD544" s="8">
        <v>75.569999999999993</v>
      </c>
      <c r="TE544" s="8">
        <v>0.12</v>
      </c>
      <c r="TF544" s="8">
        <v>76.099999999999994</v>
      </c>
      <c r="TG544" s="8">
        <v>0.15</v>
      </c>
      <c r="TH544" s="8">
        <v>75.81</v>
      </c>
      <c r="TI544" s="8">
        <v>0.16</v>
      </c>
      <c r="TJ544" s="8">
        <v>75.55</v>
      </c>
      <c r="TK544" s="8">
        <v>0.15</v>
      </c>
      <c r="TL544" s="8">
        <v>75.44</v>
      </c>
      <c r="TN544" s="8">
        <v>75.27</v>
      </c>
      <c r="TO544" s="8">
        <v>0.15</v>
      </c>
      <c r="TT544" s="8">
        <v>84.15</v>
      </c>
      <c r="TU544" s="8">
        <v>0.13</v>
      </c>
      <c r="TV544" s="8">
        <v>77.28</v>
      </c>
      <c r="TW544" s="8">
        <v>0.12</v>
      </c>
      <c r="TX544" s="8">
        <v>76.53</v>
      </c>
      <c r="TY544" s="8">
        <v>0.14000000000000001</v>
      </c>
      <c r="WJ544" s="8" t="s">
        <v>738</v>
      </c>
      <c r="WK544" s="8">
        <v>75.061999999999998</v>
      </c>
      <c r="WL544" s="8">
        <v>4.5999999999999999E-2</v>
      </c>
      <c r="WM544" s="8">
        <v>62.034999999999997</v>
      </c>
      <c r="WN544" s="8">
        <v>2.7E-2</v>
      </c>
      <c r="WO544" s="8">
        <v>59.688000000000002</v>
      </c>
      <c r="WP544" s="8">
        <v>1.4E-2</v>
      </c>
      <c r="WQ544" s="8">
        <v>56.777999999999999</v>
      </c>
      <c r="WR544" s="8">
        <v>2.3E-2</v>
      </c>
      <c r="WS544" s="8">
        <v>94.983000000000004</v>
      </c>
      <c r="WT544" s="8">
        <v>1.2E-2</v>
      </c>
      <c r="WU544" s="8">
        <v>75.010000000000005</v>
      </c>
      <c r="WV544" s="8">
        <v>0.02</v>
      </c>
      <c r="WW544" s="8">
        <v>2683.4</v>
      </c>
      <c r="WX544" s="8">
        <v>3.4</v>
      </c>
      <c r="WY544" s="8">
        <v>2613.1</v>
      </c>
      <c r="WZ544" s="8">
        <v>3.3</v>
      </c>
      <c r="XA544" s="8">
        <v>0.42799999999999999</v>
      </c>
      <c r="XB544" s="8">
        <v>2E-3</v>
      </c>
      <c r="XC544" s="8">
        <v>-0.109</v>
      </c>
      <c r="XD544" s="8">
        <v>4.0000000000000001E-3</v>
      </c>
      <c r="XE544" s="8">
        <v>0.14899999999999999</v>
      </c>
      <c r="XF544" s="8">
        <v>4.0000000000000001E-3</v>
      </c>
      <c r="XG544" s="8">
        <v>0.99860000000000004</v>
      </c>
      <c r="XH544" s="8">
        <v>2.5000000000000001E-3</v>
      </c>
      <c r="XI544" s="8">
        <v>29.189</v>
      </c>
      <c r="XJ544" s="8">
        <v>1E-3</v>
      </c>
      <c r="XK544" s="8">
        <v>8509</v>
      </c>
      <c r="XL544" s="8">
        <v>22</v>
      </c>
      <c r="XM544" s="8">
        <v>1540</v>
      </c>
      <c r="XO544" s="1">
        <v>0.28428778271506283</v>
      </c>
      <c r="XP544" s="2">
        <v>755.523211343551</v>
      </c>
      <c r="XQ544" s="4">
        <v>13.029</v>
      </c>
      <c r="XR544" s="4">
        <v>9.0999999999999998E-2</v>
      </c>
      <c r="XS544" s="45">
        <f t="shared" si="432"/>
        <v>1.6374659635236715</v>
      </c>
      <c r="XT544" s="9">
        <f t="shared" si="405"/>
        <v>12229.706232739478</v>
      </c>
      <c r="XU544" s="46">
        <f t="shared" si="406"/>
        <v>131.39078311811022</v>
      </c>
      <c r="XV544" s="9">
        <f t="shared" si="433"/>
        <v>860.17738236836226</v>
      </c>
      <c r="XW544" s="9">
        <f t="shared" si="407"/>
        <v>3660.4364867448453</v>
      </c>
      <c r="XX544" s="9">
        <f t="shared" si="408"/>
        <v>8569.2697459946321</v>
      </c>
      <c r="XY544" s="15">
        <f t="shared" si="409"/>
        <v>1.0328863507032524E-2</v>
      </c>
      <c r="XZ544" s="9">
        <f t="shared" si="410"/>
        <v>30.785925449712032</v>
      </c>
      <c r="YA544" s="9">
        <f t="shared" si="411"/>
        <v>58.050534036476328</v>
      </c>
      <c r="YB544" s="10">
        <v>14.099587065366096</v>
      </c>
      <c r="YC544" s="10">
        <v>13.164993249713962</v>
      </c>
      <c r="YD544" s="3">
        <v>1.3933614026102253E-2</v>
      </c>
      <c r="YE544" s="9">
        <v>38.167099150396815</v>
      </c>
      <c r="YF544" s="15">
        <v>8.7890636504831705E-3</v>
      </c>
      <c r="YG544" s="9">
        <v>27.632994298067903</v>
      </c>
      <c r="YH544" s="15">
        <v>9.1278471147504883E-3</v>
      </c>
      <c r="YI544" s="9">
        <v>24.251667173482108</v>
      </c>
      <c r="YJ544" s="9">
        <f t="shared" si="412"/>
        <v>81.06351148718943</v>
      </c>
      <c r="YK544" s="9">
        <f t="shared" si="413"/>
        <v>66.321093292765738</v>
      </c>
      <c r="YL544" s="9">
        <f t="shared" si="414"/>
        <v>23.852039078933458</v>
      </c>
      <c r="YM544" s="9">
        <f>(XZ544-YL544)*XT544</f>
        <v>84799.393365818032</v>
      </c>
      <c r="YN544" s="9">
        <f>0.24*(YJ544-YA544)*XT544</f>
        <v>67546.068903090985</v>
      </c>
      <c r="YO544" s="9">
        <f>XK544-XM544</f>
        <v>6969</v>
      </c>
      <c r="YP544" s="14">
        <f>YO544*3.413/YM544</f>
        <v>0.28048782020636043</v>
      </c>
      <c r="YQ544" s="9">
        <f>YM544-(XM544-XU544)*3.413</f>
        <v>79991.810108600141</v>
      </c>
      <c r="YR544" s="9">
        <f>YN544-(XM544-XU544)*3.413</f>
        <v>62738.485645873094</v>
      </c>
      <c r="YS544" s="10">
        <f>YQ544/XK544</f>
        <v>9.4008473508755603</v>
      </c>
      <c r="YT544" s="15">
        <f>(YA544-YW544)/(YJ544-YW544)</f>
        <v>0.14935158688833836</v>
      </c>
      <c r="YU544" s="16">
        <f>-XZ544+YL544</f>
        <v>-6.9338863707785734</v>
      </c>
      <c r="YV544" s="16">
        <f>-YJ544+YA544</f>
        <v>-23.012977450713102</v>
      </c>
      <c r="YW544" s="47">
        <f>(-(-0.0182984848494437-(YU544/YV544))+SQRT((-0.0182984848494437-(YU544/YV544))^2-4*0.00577826340327261*(6.76723916086377-XZ544+(YU544/YV544)*YJ544)))/(2*0.00577826340327261)</f>
        <v>54.010057797042748</v>
      </c>
      <c r="YX544" s="5">
        <f>XT544*(XZ544-YL544)</f>
        <v>84799.393365818032</v>
      </c>
      <c r="YY544" s="5">
        <f>XT544*(YG544-YI544)</f>
        <v>41352.637410477953</v>
      </c>
      <c r="YZ544" s="5">
        <f>XT544*(YI544-YL544)</f>
        <v>4887.3341986794221</v>
      </c>
      <c r="ZA544" s="5">
        <f>XW544*(YE544-YG544)</f>
        <v>38559.421756660675</v>
      </c>
      <c r="ZB544" s="5">
        <f>SUM(YY544:ZA544)</f>
        <v>84799.393365818047</v>
      </c>
      <c r="ZC544" s="6">
        <f>ZB544/YX544</f>
        <v>1.0000000000000002</v>
      </c>
    </row>
    <row r="545" spans="1:679" s="8" customFormat="1" x14ac:dyDescent="0.25">
      <c r="A545" s="8">
        <v>2</v>
      </c>
      <c r="B545" s="8" t="s">
        <v>816</v>
      </c>
      <c r="C545" s="8" t="s">
        <v>817</v>
      </c>
      <c r="D545" s="8" t="s">
        <v>816</v>
      </c>
      <c r="E545" s="8" t="s">
        <v>3314</v>
      </c>
      <c r="F545" s="8" t="s">
        <v>3316</v>
      </c>
      <c r="G545" s="8" t="s">
        <v>3316</v>
      </c>
      <c r="H545" s="8" t="s">
        <v>3309</v>
      </c>
      <c r="I545" s="8" t="s">
        <v>3310</v>
      </c>
      <c r="J545" s="8" t="s">
        <v>3310</v>
      </c>
      <c r="L545" s="8">
        <v>5.75</v>
      </c>
      <c r="N545" s="7">
        <v>0</v>
      </c>
      <c r="O545" s="7">
        <v>0</v>
      </c>
      <c r="P545" s="8" t="s">
        <v>3370</v>
      </c>
      <c r="Q545" s="8" t="s">
        <v>752</v>
      </c>
      <c r="R545" s="8" t="s">
        <v>818</v>
      </c>
      <c r="S545" s="8" t="s">
        <v>119</v>
      </c>
      <c r="T545" s="8" t="s">
        <v>120</v>
      </c>
      <c r="U545" s="8" t="s">
        <v>135</v>
      </c>
      <c r="V545" s="8" t="s">
        <v>3378</v>
      </c>
      <c r="W545" s="8" t="s">
        <v>3381</v>
      </c>
      <c r="X545" s="8" t="s">
        <v>3388</v>
      </c>
      <c r="Y545" s="8" t="s">
        <v>3388</v>
      </c>
      <c r="Z545" s="8" t="s">
        <v>122</v>
      </c>
      <c r="AA545" s="8" t="s">
        <v>123</v>
      </c>
      <c r="AB545" s="8" t="s">
        <v>124</v>
      </c>
      <c r="AC545" s="8" t="s">
        <v>243</v>
      </c>
      <c r="AD545" s="8" t="s">
        <v>126</v>
      </c>
      <c r="AE545" s="8" t="s">
        <v>3393</v>
      </c>
      <c r="AF545" s="8" t="s">
        <v>127</v>
      </c>
      <c r="AG545" s="8">
        <v>75</v>
      </c>
      <c r="AH545" s="8">
        <v>62</v>
      </c>
      <c r="AI545" s="8">
        <v>95</v>
      </c>
      <c r="AJ545" s="8">
        <v>75</v>
      </c>
      <c r="AK545" s="8">
        <v>6.4</v>
      </c>
      <c r="AL545" s="8">
        <v>6.2</v>
      </c>
      <c r="AM545" s="8">
        <v>6.4</v>
      </c>
      <c r="AN545" s="8">
        <v>6.2</v>
      </c>
      <c r="AO545" s="8">
        <v>461.1</v>
      </c>
      <c r="AP545" s="8">
        <v>1.2</v>
      </c>
      <c r="AQ545" s="8">
        <v>15.1</v>
      </c>
      <c r="AR545" s="8">
        <v>0</v>
      </c>
      <c r="AS545" s="8">
        <v>48955</v>
      </c>
      <c r="AT545" s="8">
        <v>97</v>
      </c>
      <c r="AU545" s="8">
        <v>48988</v>
      </c>
      <c r="AV545" s="8">
        <v>523</v>
      </c>
      <c r="AW545" s="8">
        <v>1233</v>
      </c>
      <c r="AX545" s="8">
        <v>162</v>
      </c>
      <c r="AY545" s="8">
        <v>50189</v>
      </c>
      <c r="AZ545" s="8">
        <v>123</v>
      </c>
      <c r="BA545" s="8">
        <v>5.9164210769999999</v>
      </c>
      <c r="BB545" s="8">
        <v>952</v>
      </c>
      <c r="CO545" s="8" t="s">
        <v>385</v>
      </c>
      <c r="CP545" s="8" t="s">
        <v>245</v>
      </c>
      <c r="CQ545" s="8">
        <v>75.021000000000001</v>
      </c>
      <c r="CR545" s="8">
        <v>3.3000000000000002E-2</v>
      </c>
      <c r="CS545" s="8">
        <v>61.997999999999998</v>
      </c>
      <c r="CT545" s="8">
        <v>1.4E-2</v>
      </c>
      <c r="CU545" s="8">
        <v>94.918999999999997</v>
      </c>
      <c r="CV545" s="8">
        <v>1.7000000000000001E-2</v>
      </c>
      <c r="CW545" s="8">
        <v>75.006</v>
      </c>
      <c r="CX545" s="8">
        <v>1.4999999999999999E-2</v>
      </c>
      <c r="CY545" s="8">
        <v>75.16</v>
      </c>
      <c r="CZ545" s="8">
        <v>0.18</v>
      </c>
      <c r="DA545" s="8">
        <v>58.87</v>
      </c>
      <c r="DB545" s="8">
        <v>0.03</v>
      </c>
      <c r="DC545" s="8">
        <v>61.33</v>
      </c>
      <c r="DD545" s="8">
        <v>0.01</v>
      </c>
      <c r="DE545" s="8">
        <v>0.20699999999999999</v>
      </c>
      <c r="DF545" s="8">
        <v>3.0000000000000001E-3</v>
      </c>
      <c r="DG545" s="8">
        <v>1.0653999999999999</v>
      </c>
      <c r="DH545" s="8">
        <v>2.3E-3</v>
      </c>
      <c r="DI545" s="8">
        <v>48955</v>
      </c>
      <c r="DJ545" s="8">
        <v>97</v>
      </c>
      <c r="DK545" s="8">
        <v>1233</v>
      </c>
      <c r="DL545" s="8">
        <v>162</v>
      </c>
      <c r="DM545" s="8">
        <v>5.9160000000000004</v>
      </c>
      <c r="DN545" s="8">
        <v>0.02</v>
      </c>
      <c r="DU545" s="8">
        <v>461.1</v>
      </c>
      <c r="DV545" s="8">
        <v>2.5</v>
      </c>
      <c r="DW545" s="8">
        <v>460.5</v>
      </c>
      <c r="DX545" s="8">
        <v>2.5</v>
      </c>
      <c r="DY545" s="8">
        <v>459.2</v>
      </c>
      <c r="DZ545" s="8">
        <v>2.5</v>
      </c>
      <c r="EA545" s="8">
        <v>15.1</v>
      </c>
      <c r="EB545" s="8">
        <v>0.1</v>
      </c>
      <c r="EC545" s="8">
        <v>13.1</v>
      </c>
      <c r="ED545" s="8">
        <v>0</v>
      </c>
      <c r="EE545" s="8">
        <v>12.6</v>
      </c>
      <c r="EF545" s="8">
        <v>0.1</v>
      </c>
      <c r="EG545" s="8">
        <v>6858.2</v>
      </c>
      <c r="EH545" s="8">
        <v>58.9</v>
      </c>
      <c r="EI545" s="8">
        <v>3189.1</v>
      </c>
      <c r="EJ545" s="8">
        <v>64.900000000000006</v>
      </c>
      <c r="EK545" s="8">
        <v>1625.1</v>
      </c>
      <c r="EL545" s="8">
        <v>47.7</v>
      </c>
      <c r="EM545" s="8">
        <v>460</v>
      </c>
      <c r="EO545" s="8">
        <v>460</v>
      </c>
      <c r="EQ545" s="8">
        <v>460</v>
      </c>
      <c r="ES545" s="8">
        <v>3.2</v>
      </c>
      <c r="EU545" s="8">
        <v>3.1</v>
      </c>
      <c r="EW545" s="8">
        <v>3.1</v>
      </c>
      <c r="EY545" s="8">
        <v>0.55000000000000004</v>
      </c>
      <c r="EZ545" s="8">
        <v>460</v>
      </c>
      <c r="FB545" s="8">
        <v>460</v>
      </c>
      <c r="FD545" s="8">
        <v>460</v>
      </c>
      <c r="FF545" s="8">
        <v>4.5999999999999996</v>
      </c>
      <c r="FH545" s="8">
        <v>4.8</v>
      </c>
      <c r="FJ545" s="8">
        <v>4.4000000000000004</v>
      </c>
      <c r="FL545" s="8">
        <v>3120</v>
      </c>
      <c r="FN545" s="8">
        <v>0.85</v>
      </c>
      <c r="FO545" s="8">
        <v>460</v>
      </c>
      <c r="FP545" s="8">
        <v>460</v>
      </c>
      <c r="FQ545" s="8">
        <v>460</v>
      </c>
      <c r="FR545" s="8">
        <v>4.9000000000000004</v>
      </c>
      <c r="FS545" s="8">
        <v>4.5</v>
      </c>
      <c r="FT545" s="8">
        <v>4.4000000000000004</v>
      </c>
      <c r="FU545" s="8">
        <v>2990</v>
      </c>
      <c r="FV545" s="8">
        <v>0.81</v>
      </c>
      <c r="FW545" s="8">
        <v>460.1</v>
      </c>
      <c r="FY545" s="8">
        <v>1.6</v>
      </c>
      <c r="GA545" s="8">
        <v>696.6</v>
      </c>
      <c r="GC545" s="8">
        <v>85</v>
      </c>
      <c r="GE545" s="8">
        <v>8441.6</v>
      </c>
      <c r="GT545" s="8">
        <v>213.2</v>
      </c>
      <c r="GU545" s="8">
        <v>0.22</v>
      </c>
      <c r="GV545" s="8">
        <v>105.28</v>
      </c>
      <c r="GW545" s="8">
        <v>0.14000000000000001</v>
      </c>
      <c r="GX545" s="8">
        <v>105.68</v>
      </c>
      <c r="GY545" s="8">
        <v>7.0000000000000007E-2</v>
      </c>
      <c r="GZ545" s="8">
        <v>0.39</v>
      </c>
      <c r="HA545" s="8">
        <v>0.11</v>
      </c>
      <c r="HB545" s="8">
        <v>241.5</v>
      </c>
      <c r="HC545" s="8">
        <v>0.24</v>
      </c>
      <c r="HD545" s="8">
        <v>171.68</v>
      </c>
      <c r="HE545" s="8">
        <v>0.09</v>
      </c>
      <c r="HF545" s="8">
        <v>114.51</v>
      </c>
      <c r="HG545" s="8">
        <v>7.0000000000000007E-2</v>
      </c>
      <c r="HH545" s="8">
        <v>-57.17</v>
      </c>
      <c r="HI545" s="8">
        <v>0.1</v>
      </c>
      <c r="HJ545" s="8">
        <v>207.03</v>
      </c>
      <c r="HK545" s="8">
        <v>0.05</v>
      </c>
      <c r="HL545" s="8">
        <v>99.17</v>
      </c>
      <c r="HM545" s="8">
        <v>7.0000000000000007E-2</v>
      </c>
      <c r="HN545" s="8">
        <v>103.64</v>
      </c>
      <c r="HO545" s="8">
        <v>0.05</v>
      </c>
      <c r="HP545" s="8">
        <v>4.51</v>
      </c>
      <c r="HQ545" s="8">
        <v>0.05</v>
      </c>
      <c r="HR545" s="8">
        <v>75.13</v>
      </c>
      <c r="HS545" s="8">
        <v>0.05</v>
      </c>
      <c r="HT545" s="8">
        <v>48.65</v>
      </c>
      <c r="HU545" s="8">
        <v>0.33</v>
      </c>
      <c r="HV545" s="8">
        <v>44.15</v>
      </c>
      <c r="HW545" s="8">
        <v>0.03</v>
      </c>
      <c r="HX545" s="8">
        <v>4.5</v>
      </c>
      <c r="HY545" s="8">
        <v>0.35</v>
      </c>
      <c r="HZ545" s="8">
        <v>74.55</v>
      </c>
      <c r="IA545" s="8">
        <v>0.05</v>
      </c>
      <c r="IB545" s="8">
        <v>55.96</v>
      </c>
      <c r="IC545" s="8">
        <v>0.17</v>
      </c>
      <c r="ID545" s="8">
        <v>43.77</v>
      </c>
      <c r="IE545" s="8">
        <v>0.03</v>
      </c>
      <c r="IF545" s="8">
        <v>12.19</v>
      </c>
      <c r="IG545" s="8">
        <v>0.17</v>
      </c>
      <c r="KB545" s="8">
        <v>245.23</v>
      </c>
      <c r="KC545" s="8">
        <v>0.24</v>
      </c>
      <c r="KD545" s="8">
        <v>166.84</v>
      </c>
      <c r="KE545" s="8">
        <v>0.31</v>
      </c>
      <c r="KF545" s="8">
        <v>115.62</v>
      </c>
      <c r="KG545" s="8">
        <v>7.0000000000000007E-2</v>
      </c>
      <c r="KH545" s="8">
        <v>51.22</v>
      </c>
      <c r="KI545" s="8">
        <v>0.33</v>
      </c>
      <c r="KJ545" s="8">
        <v>226.13</v>
      </c>
      <c r="KK545" s="8">
        <v>0.35</v>
      </c>
      <c r="KL545" s="8">
        <v>109.81</v>
      </c>
      <c r="KM545" s="8">
        <v>0.11</v>
      </c>
      <c r="KN545" s="8">
        <v>10.39</v>
      </c>
      <c r="KO545" s="8">
        <v>0.16</v>
      </c>
      <c r="KP545" s="8">
        <v>215.17</v>
      </c>
      <c r="KQ545" s="8">
        <v>0.05</v>
      </c>
      <c r="KR545" s="8">
        <v>98.72</v>
      </c>
      <c r="KS545" s="8">
        <v>0.12</v>
      </c>
      <c r="KT545" s="8">
        <v>106.31</v>
      </c>
      <c r="KU545" s="8">
        <v>0.05</v>
      </c>
      <c r="KV545" s="8">
        <v>7.68</v>
      </c>
      <c r="KW545" s="8">
        <v>0.05</v>
      </c>
      <c r="KX545" s="8">
        <v>80.67</v>
      </c>
      <c r="KY545" s="8">
        <v>0.1</v>
      </c>
      <c r="KZ545" s="8">
        <v>47.68</v>
      </c>
      <c r="LA545" s="8">
        <v>0.06</v>
      </c>
      <c r="LB545" s="8">
        <v>2.83</v>
      </c>
      <c r="LC545" s="8">
        <v>0.44</v>
      </c>
      <c r="LD545" s="8">
        <v>80.2</v>
      </c>
      <c r="LE545" s="8">
        <v>0.12</v>
      </c>
      <c r="LF545" s="8">
        <v>58.39</v>
      </c>
      <c r="LG545" s="8">
        <v>0.63</v>
      </c>
      <c r="LH545" s="8">
        <v>47.39</v>
      </c>
      <c r="LI545" s="8">
        <v>0.08</v>
      </c>
      <c r="LJ545" s="8">
        <v>11.01</v>
      </c>
      <c r="LK545" s="8">
        <v>0.67</v>
      </c>
      <c r="LL545" s="8">
        <v>104.21</v>
      </c>
      <c r="LM545" s="8">
        <v>0.1</v>
      </c>
      <c r="MP545" s="8">
        <v>104.59</v>
      </c>
      <c r="MQ545" s="8">
        <v>0.09</v>
      </c>
      <c r="MR545" s="8">
        <v>104.21</v>
      </c>
      <c r="MS545" s="8">
        <v>0.1</v>
      </c>
      <c r="MT545" s="8">
        <v>99.76</v>
      </c>
      <c r="MU545" s="8">
        <v>0.13</v>
      </c>
      <c r="MV545" s="8">
        <v>100.04</v>
      </c>
      <c r="MW545" s="8">
        <v>0.12</v>
      </c>
      <c r="MX545" s="8">
        <v>58.91</v>
      </c>
      <c r="MY545" s="8">
        <v>0.04</v>
      </c>
      <c r="MZ545" s="8">
        <v>58.53</v>
      </c>
      <c r="NA545" s="8">
        <v>0.03</v>
      </c>
      <c r="NB545" s="8">
        <v>58.13</v>
      </c>
      <c r="NC545" s="8">
        <v>0.04</v>
      </c>
      <c r="ND545" s="8">
        <v>59.17</v>
      </c>
      <c r="NE545" s="8">
        <v>0.03</v>
      </c>
      <c r="NF545" s="8">
        <v>58.62</v>
      </c>
      <c r="NG545" s="8">
        <v>0.04</v>
      </c>
      <c r="NH545" s="8">
        <v>58.87</v>
      </c>
      <c r="NI545" s="8">
        <v>0.03</v>
      </c>
      <c r="NJ545" s="8">
        <v>104.83</v>
      </c>
      <c r="NK545" s="8">
        <v>0.09</v>
      </c>
      <c r="NL545" s="8">
        <v>100.51</v>
      </c>
      <c r="NM545" s="8">
        <v>0.08</v>
      </c>
      <c r="NN545" s="8">
        <v>49.94</v>
      </c>
      <c r="NO545" s="8">
        <v>0.56999999999999995</v>
      </c>
      <c r="NP545" s="8">
        <v>55.88</v>
      </c>
      <c r="NQ545" s="8">
        <v>0.25</v>
      </c>
      <c r="NR545" s="8">
        <v>166.59</v>
      </c>
      <c r="NS545" s="8">
        <v>0.32</v>
      </c>
      <c r="NT545" s="8">
        <v>100.28</v>
      </c>
      <c r="NU545" s="8">
        <v>0.12</v>
      </c>
      <c r="NV545" s="8">
        <v>99.1</v>
      </c>
      <c r="NW545" s="8">
        <v>0.12</v>
      </c>
      <c r="NX545" s="8">
        <v>50.96</v>
      </c>
      <c r="NY545" s="8">
        <v>0.12</v>
      </c>
      <c r="NZ545" s="8">
        <v>59.91</v>
      </c>
      <c r="OA545" s="8">
        <v>0.88</v>
      </c>
      <c r="OB545" s="8">
        <v>99.17</v>
      </c>
      <c r="OC545" s="8">
        <v>7.0000000000000007E-2</v>
      </c>
      <c r="OD545" s="8">
        <v>98.72</v>
      </c>
      <c r="OE545" s="8">
        <v>0.12</v>
      </c>
      <c r="OF545" s="8">
        <v>93.19</v>
      </c>
      <c r="OG545" s="8">
        <v>0.04</v>
      </c>
      <c r="OH545" s="8">
        <v>105.32</v>
      </c>
      <c r="OI545" s="8">
        <v>0.09</v>
      </c>
      <c r="OJ545" s="8">
        <v>105.26</v>
      </c>
      <c r="OK545" s="8">
        <v>0.09</v>
      </c>
      <c r="OL545" s="8">
        <v>100.46</v>
      </c>
      <c r="OM545" s="8">
        <v>0.08</v>
      </c>
      <c r="ON545" s="8">
        <v>100.04</v>
      </c>
      <c r="OO545" s="8">
        <v>0.09</v>
      </c>
      <c r="OP545" s="8">
        <v>99.76</v>
      </c>
      <c r="OQ545" s="8">
        <v>0.13</v>
      </c>
      <c r="OR545" s="8">
        <v>100.04</v>
      </c>
      <c r="OS545" s="8">
        <v>0.12</v>
      </c>
      <c r="PH545" s="8">
        <v>58.87</v>
      </c>
      <c r="PI545" s="8">
        <v>0.03</v>
      </c>
      <c r="PL545" s="8">
        <v>99.41</v>
      </c>
      <c r="PM545" s="8">
        <v>0.16</v>
      </c>
      <c r="PN545" s="8">
        <v>104.59</v>
      </c>
      <c r="PO545" s="8">
        <v>0.09</v>
      </c>
      <c r="PP545" s="8">
        <v>104.21</v>
      </c>
      <c r="PQ545" s="8">
        <v>0.1</v>
      </c>
      <c r="QH545" s="8">
        <v>50.52</v>
      </c>
      <c r="QI545" s="8">
        <v>0.4</v>
      </c>
      <c r="QV545" s="8">
        <v>172.37</v>
      </c>
      <c r="QW545" s="8">
        <v>0.11</v>
      </c>
      <c r="QX545" s="8">
        <v>92.24</v>
      </c>
      <c r="QY545" s="8">
        <v>0.16</v>
      </c>
      <c r="QZ545" s="8">
        <v>94.47</v>
      </c>
      <c r="RA545" s="8">
        <v>0.18</v>
      </c>
      <c r="RB545" s="8">
        <v>75.86</v>
      </c>
      <c r="RC545" s="8">
        <v>0.1</v>
      </c>
      <c r="RD545" s="8">
        <v>75.77</v>
      </c>
      <c r="RE545" s="8">
        <v>0.1</v>
      </c>
      <c r="RF545" s="8">
        <v>75.58</v>
      </c>
      <c r="RG545" s="8">
        <v>0.1</v>
      </c>
      <c r="RH545" s="8">
        <v>77.28</v>
      </c>
      <c r="RI545" s="8">
        <v>0.1</v>
      </c>
      <c r="RJ545" s="8">
        <v>76.209999999999994</v>
      </c>
      <c r="RK545" s="8">
        <v>0.1</v>
      </c>
      <c r="RL545" s="8">
        <v>76.16</v>
      </c>
      <c r="RM545" s="8">
        <v>0.1</v>
      </c>
      <c r="RN545" s="8">
        <v>76.040000000000006</v>
      </c>
      <c r="RO545" s="8">
        <v>0.1</v>
      </c>
      <c r="RP545" s="8">
        <v>79.12</v>
      </c>
      <c r="RQ545" s="8">
        <v>0.11</v>
      </c>
      <c r="RR545" s="8">
        <v>79.31</v>
      </c>
      <c r="RS545" s="8">
        <v>0.1</v>
      </c>
      <c r="RT545" s="8">
        <v>77.33</v>
      </c>
      <c r="RU545" s="8">
        <v>0.1</v>
      </c>
      <c r="RV545" s="8">
        <v>76.239999999999995</v>
      </c>
      <c r="RW545" s="8">
        <v>0.1</v>
      </c>
      <c r="RX545" s="8">
        <v>76.09</v>
      </c>
      <c r="RY545" s="8">
        <v>0.11</v>
      </c>
      <c r="RZ545" s="8">
        <v>76.45</v>
      </c>
      <c r="SA545" s="8">
        <v>0.11</v>
      </c>
      <c r="SB545" s="8">
        <v>77.13</v>
      </c>
      <c r="SC545" s="8">
        <v>0.1</v>
      </c>
      <c r="SD545" s="8">
        <v>77.16</v>
      </c>
      <c r="SE545" s="8">
        <v>0.1</v>
      </c>
      <c r="SF545" s="8">
        <v>76.27</v>
      </c>
      <c r="SG545" s="8">
        <v>0.11</v>
      </c>
      <c r="SH545" s="8">
        <v>76.47</v>
      </c>
      <c r="SI545" s="8">
        <v>0.11</v>
      </c>
      <c r="SJ545" s="8">
        <v>76.17</v>
      </c>
      <c r="SK545" s="8">
        <v>0.11</v>
      </c>
      <c r="SL545" s="8">
        <v>77.23</v>
      </c>
      <c r="SM545" s="8">
        <v>0.09</v>
      </c>
      <c r="SN545" s="8">
        <v>77.03</v>
      </c>
      <c r="SO545" s="8">
        <v>0.1</v>
      </c>
      <c r="SP545" s="8">
        <v>78.260000000000005</v>
      </c>
      <c r="SQ545" s="8">
        <v>0.17</v>
      </c>
      <c r="SR545" s="8">
        <v>76.989999999999995</v>
      </c>
      <c r="SS545" s="8">
        <v>0.09</v>
      </c>
      <c r="ST545" s="8">
        <v>83.54</v>
      </c>
      <c r="SU545" s="8">
        <v>7.0000000000000007E-2</v>
      </c>
      <c r="SV545" s="8">
        <v>81.17</v>
      </c>
      <c r="SW545" s="8">
        <v>0.1</v>
      </c>
      <c r="SX545" s="8">
        <v>86.66</v>
      </c>
      <c r="SY545" s="8">
        <v>0.19</v>
      </c>
      <c r="SZ545" s="8">
        <v>89</v>
      </c>
      <c r="TA545" s="8">
        <v>0.12</v>
      </c>
      <c r="TD545" s="8">
        <v>76.11</v>
      </c>
      <c r="TE545" s="8">
        <v>0.12</v>
      </c>
      <c r="TF545" s="8">
        <v>76.2</v>
      </c>
      <c r="TG545" s="8">
        <v>0.1</v>
      </c>
      <c r="TH545" s="8">
        <v>75.900000000000006</v>
      </c>
      <c r="TI545" s="8">
        <v>0.11</v>
      </c>
      <c r="TJ545" s="8">
        <v>75.67</v>
      </c>
      <c r="TK545" s="8">
        <v>0.11</v>
      </c>
      <c r="TL545" s="8">
        <v>75.55</v>
      </c>
      <c r="TN545" s="8">
        <v>75.400000000000006</v>
      </c>
      <c r="TO545" s="8">
        <v>0.11</v>
      </c>
      <c r="TT545" s="8">
        <v>76.010000000000005</v>
      </c>
      <c r="TU545" s="8">
        <v>0.11</v>
      </c>
      <c r="TV545" s="8">
        <v>77.13</v>
      </c>
      <c r="TW545" s="8">
        <v>0.09</v>
      </c>
      <c r="TX545" s="8">
        <v>77.13</v>
      </c>
      <c r="TY545" s="8">
        <v>0.09</v>
      </c>
      <c r="WJ545" s="8" t="s">
        <v>742</v>
      </c>
      <c r="WK545" s="8">
        <v>75.021000000000001</v>
      </c>
      <c r="WL545" s="8">
        <v>3.3000000000000002E-2</v>
      </c>
      <c r="WM545" s="8">
        <v>61.997999999999998</v>
      </c>
      <c r="WN545" s="8">
        <v>1.4E-2</v>
      </c>
      <c r="WO545" s="8">
        <v>58.741999999999997</v>
      </c>
      <c r="WP545" s="8">
        <v>5.0000000000000001E-3</v>
      </c>
      <c r="WQ545" s="8">
        <v>55.901000000000003</v>
      </c>
      <c r="WR545" s="8">
        <v>7.0000000000000001E-3</v>
      </c>
      <c r="WS545" s="8">
        <v>94.918999999999997</v>
      </c>
      <c r="WT545" s="8">
        <v>1.7000000000000001E-2</v>
      </c>
      <c r="WU545" s="8">
        <v>75.006</v>
      </c>
      <c r="WV545" s="8">
        <v>1.4999999999999999E-2</v>
      </c>
      <c r="WW545" s="8">
        <v>2771.6</v>
      </c>
      <c r="WX545" s="8">
        <v>3</v>
      </c>
      <c r="WY545" s="8">
        <v>2701.3</v>
      </c>
      <c r="WZ545" s="8">
        <v>3</v>
      </c>
      <c r="XA545" s="8">
        <v>0.51600000000000001</v>
      </c>
      <c r="XB545" s="8">
        <v>3.0000000000000001E-3</v>
      </c>
      <c r="XC545" s="8">
        <v>-0.16600000000000001</v>
      </c>
      <c r="XD545" s="8">
        <v>3.0000000000000001E-3</v>
      </c>
      <c r="XE545" s="8">
        <v>0.20699999999999999</v>
      </c>
      <c r="XF545" s="8">
        <v>3.0000000000000001E-3</v>
      </c>
      <c r="XG545" s="8">
        <v>1.0653999999999999</v>
      </c>
      <c r="XH545" s="8">
        <v>2.3E-3</v>
      </c>
      <c r="XI545" s="8">
        <v>29.137</v>
      </c>
      <c r="XJ545" s="8">
        <v>0</v>
      </c>
      <c r="XK545" s="8">
        <v>8483</v>
      </c>
      <c r="XL545" s="8">
        <v>22</v>
      </c>
      <c r="XM545" s="8">
        <v>1550</v>
      </c>
      <c r="XO545" s="1">
        <v>0.12973324008392448</v>
      </c>
      <c r="XP545" s="2">
        <v>354.82041162953345</v>
      </c>
      <c r="XQ545" s="4">
        <v>13.029</v>
      </c>
      <c r="XR545" s="4">
        <v>0.16</v>
      </c>
      <c r="XS545" s="45">
        <f t="shared" si="432"/>
        <v>1.5570757003961455</v>
      </c>
      <c r="XT545" s="9">
        <f t="shared" si="405"/>
        <v>12656.944243287851</v>
      </c>
      <c r="XU545" s="46">
        <f t="shared" si="406"/>
        <v>163.75238059842522</v>
      </c>
      <c r="XV545" s="9">
        <f t="shared" si="433"/>
        <v>375.94710935420159</v>
      </c>
      <c r="XW545" s="9">
        <f t="shared" si="407"/>
        <v>1599.9953207934491</v>
      </c>
      <c r="XX545" s="9">
        <f t="shared" si="408"/>
        <v>11056.948922494403</v>
      </c>
      <c r="XY545" s="15">
        <f t="shared" si="409"/>
        <v>9.4280348791031792E-3</v>
      </c>
      <c r="XZ545" s="9">
        <f t="shared" si="410"/>
        <v>28.941486158330562</v>
      </c>
      <c r="YA545" s="9">
        <f t="shared" si="411"/>
        <v>57.18492429960385</v>
      </c>
      <c r="YB545" s="10">
        <v>14.098057830610408</v>
      </c>
      <c r="YC545" s="10">
        <v>13.138716328642202</v>
      </c>
      <c r="YD545" s="3">
        <v>1.3945432208396653E-2</v>
      </c>
      <c r="YE545" s="9">
        <v>38.164380370135078</v>
      </c>
      <c r="YF545" s="15">
        <v>8.7743450918301262E-3</v>
      </c>
      <c r="YG545" s="9">
        <v>27.606887645983342</v>
      </c>
      <c r="YH545" s="15">
        <v>8.8334255559396387E-3</v>
      </c>
      <c r="YI545" s="9">
        <v>23.700733044151065</v>
      </c>
      <c r="YJ545" s="9">
        <f t="shared" si="412"/>
        <v>77.557015835079312</v>
      </c>
      <c r="YK545" s="9">
        <f t="shared" si="413"/>
        <v>63.861853990249386</v>
      </c>
      <c r="YL545" s="9">
        <f t="shared" si="414"/>
        <v>23.320927961401711</v>
      </c>
      <c r="YM545" s="9">
        <f>(XZ545-YL545)*XT545</f>
        <v>71139.09171468296</v>
      </c>
      <c r="YN545" s="9">
        <f>0.24*(YJ545-YA545)*XT545</f>
        <v>61883.622404080626</v>
      </c>
      <c r="YO545" s="9">
        <f>XK545-XM545</f>
        <v>6933</v>
      </c>
      <c r="YP545" s="14">
        <f>YO545*3.413/YM545</f>
        <v>0.33262062291858224</v>
      </c>
      <c r="YQ545" s="9">
        <f>YM545-(XM545-XU545)*3.413</f>
        <v>66407.828589665383</v>
      </c>
      <c r="YR545" s="9">
        <f>YN545-(XM545-XU545)*3.413</f>
        <v>57152.35927906305</v>
      </c>
      <c r="YS545" s="10">
        <f>YQ545/XK545</f>
        <v>7.8283424012336891</v>
      </c>
      <c r="YT545" s="15">
        <f>(YA545-YW545)/(YJ545-YW545)</f>
        <v>0.15565009675622585</v>
      </c>
      <c r="YU545" s="16">
        <f>-XZ545+YL545</f>
        <v>-5.6205581969288509</v>
      </c>
      <c r="YV545" s="16">
        <f>-YJ545+YA545</f>
        <v>-20.372091535475462</v>
      </c>
      <c r="YW545" s="47">
        <f>(-(-0.0182984848494437-(YU545/YV545))+SQRT((-0.0182984848494437-(YU545/YV545))^2-4*0.00577826340327261*(6.76723916086377-XZ545+(YU545/YV545)*YJ545)))/(2*0.00577826340327261)</f>
        <v>53.429469355579343</v>
      </c>
      <c r="YX545" s="5">
        <f>XT545*(XZ545-YL545)</f>
        <v>71139.09171468296</v>
      </c>
      <c r="YY545" s="5">
        <f>XT545*(YG545-YI545)</f>
        <v>49439.981001053391</v>
      </c>
      <c r="YZ545" s="5">
        <f>XT545*(YI545-YL545)</f>
        <v>4807.1717556758931</v>
      </c>
      <c r="ZA545" s="5">
        <f>XW545*(YE545-YG545)</f>
        <v>16891.938957953662</v>
      </c>
      <c r="ZB545" s="5">
        <f>SUM(YY545:ZA545)</f>
        <v>71139.091714682945</v>
      </c>
      <c r="ZC545" s="6">
        <f>ZB545/YX545</f>
        <v>0.99999999999999978</v>
      </c>
    </row>
    <row r="546" spans="1:679" s="8" customFormat="1" x14ac:dyDescent="0.25">
      <c r="A546" s="8">
        <v>2</v>
      </c>
      <c r="B546" s="8" t="s">
        <v>819</v>
      </c>
      <c r="C546" s="8" t="s">
        <v>820</v>
      </c>
      <c r="D546" s="8" t="s">
        <v>819</v>
      </c>
      <c r="E546" s="8" t="s">
        <v>3324</v>
      </c>
      <c r="F546" s="8" t="s">
        <v>3316</v>
      </c>
      <c r="G546" s="8" t="s">
        <v>3316</v>
      </c>
      <c r="H546" s="8" t="s">
        <v>3309</v>
      </c>
      <c r="I546" s="8" t="s">
        <v>3310</v>
      </c>
      <c r="J546" s="8" t="s">
        <v>3310</v>
      </c>
      <c r="K546" s="8">
        <v>939</v>
      </c>
      <c r="L546" s="8">
        <v>5.75</v>
      </c>
      <c r="N546" s="7">
        <v>0</v>
      </c>
      <c r="O546" s="7">
        <v>0</v>
      </c>
      <c r="P546" s="8" t="s">
        <v>3370</v>
      </c>
      <c r="Q546" s="8" t="s">
        <v>821</v>
      </c>
      <c r="R546" s="8" t="s">
        <v>822</v>
      </c>
      <c r="S546" s="8" t="s">
        <v>119</v>
      </c>
      <c r="T546" s="8" t="s">
        <v>120</v>
      </c>
      <c r="U546" s="8" t="s">
        <v>135</v>
      </c>
      <c r="V546" s="8" t="s">
        <v>3378</v>
      </c>
      <c r="W546" s="8" t="s">
        <v>3382</v>
      </c>
      <c r="X546" s="8" t="s">
        <v>3388</v>
      </c>
      <c r="Y546" s="8" t="s">
        <v>3388</v>
      </c>
      <c r="Z546" s="8" t="s">
        <v>122</v>
      </c>
      <c r="AA546" s="8" t="s">
        <v>123</v>
      </c>
      <c r="AB546" s="8" t="s">
        <v>124</v>
      </c>
      <c r="AC546" s="8" t="s">
        <v>243</v>
      </c>
      <c r="AD546" s="8" t="s">
        <v>126</v>
      </c>
      <c r="AE546" s="8" t="s">
        <v>3393</v>
      </c>
      <c r="AF546" s="8" t="s">
        <v>127</v>
      </c>
      <c r="AG546" s="8">
        <v>75</v>
      </c>
      <c r="AH546" s="8">
        <v>62</v>
      </c>
      <c r="AI546" s="8">
        <v>95</v>
      </c>
      <c r="AJ546" s="8">
        <v>75</v>
      </c>
      <c r="AK546" s="8">
        <v>6.4</v>
      </c>
      <c r="AL546" s="8">
        <v>6.2</v>
      </c>
      <c r="AM546" s="8">
        <v>6.4</v>
      </c>
      <c r="AN546" s="8">
        <v>6.2</v>
      </c>
      <c r="AO546" s="8">
        <v>461.1</v>
      </c>
      <c r="AP546" s="8">
        <v>1.3</v>
      </c>
      <c r="AQ546" s="8">
        <v>15.5</v>
      </c>
      <c r="AR546" s="8">
        <v>0</v>
      </c>
      <c r="AS546" s="8">
        <v>32547</v>
      </c>
      <c r="AT546" s="8">
        <v>80</v>
      </c>
      <c r="AU546" s="8">
        <v>32052</v>
      </c>
      <c r="AV546" s="8">
        <v>354</v>
      </c>
      <c r="AW546" s="8">
        <v>0</v>
      </c>
      <c r="AX546" s="8">
        <v>0</v>
      </c>
      <c r="AY546" s="8">
        <v>32530</v>
      </c>
      <c r="AZ546" s="8">
        <v>80</v>
      </c>
      <c r="BA546" s="8">
        <v>3.7576527670000002</v>
      </c>
      <c r="BB546" s="8">
        <v>952</v>
      </c>
      <c r="CO546" s="8" t="s">
        <v>823</v>
      </c>
      <c r="CP546" s="8" t="s">
        <v>245</v>
      </c>
      <c r="CQ546" s="8">
        <v>74.706999999999994</v>
      </c>
      <c r="CR546" s="8">
        <v>1.4E-2</v>
      </c>
      <c r="CS546" s="8">
        <v>62.115000000000002</v>
      </c>
      <c r="CT546" s="8">
        <v>1.2999999999999999E-2</v>
      </c>
      <c r="CU546" s="8">
        <v>94.885999999999996</v>
      </c>
      <c r="CV546" s="8">
        <v>4.1000000000000002E-2</v>
      </c>
      <c r="CW546" s="8">
        <v>75.001000000000005</v>
      </c>
      <c r="CX546" s="8">
        <v>3.5000000000000003E-2</v>
      </c>
      <c r="CY546" s="8">
        <v>74.66</v>
      </c>
      <c r="CZ546" s="8">
        <v>0.12</v>
      </c>
      <c r="DA546" s="8">
        <v>63.33</v>
      </c>
      <c r="DB546" s="8">
        <v>0.02</v>
      </c>
      <c r="DC546" s="8">
        <v>65.22</v>
      </c>
      <c r="DD546" s="8">
        <v>0.02</v>
      </c>
      <c r="DE546" s="8">
        <v>0.115</v>
      </c>
      <c r="DF546" s="8">
        <v>5.0000000000000001E-3</v>
      </c>
      <c r="DG546" s="8">
        <v>0.98350000000000004</v>
      </c>
      <c r="DH546" s="8">
        <v>2.3999999999999998E-3</v>
      </c>
      <c r="DI546" s="8">
        <v>32547</v>
      </c>
      <c r="DJ546" s="8">
        <v>80</v>
      </c>
      <c r="DK546" s="8">
        <v>0</v>
      </c>
      <c r="DL546" s="8">
        <v>0</v>
      </c>
      <c r="DM546" s="8">
        <v>3.758</v>
      </c>
      <c r="DN546" s="8">
        <v>1.4E-2</v>
      </c>
      <c r="DU546" s="8">
        <v>461.1</v>
      </c>
      <c r="DV546" s="8">
        <v>2.9</v>
      </c>
      <c r="DW546" s="8">
        <v>461.7</v>
      </c>
      <c r="DX546" s="8">
        <v>2.9</v>
      </c>
      <c r="DY546" s="8">
        <v>459</v>
      </c>
      <c r="DZ546" s="8">
        <v>2.9</v>
      </c>
      <c r="EA546" s="8">
        <v>15.5</v>
      </c>
      <c r="EB546" s="8">
        <v>0.1</v>
      </c>
      <c r="EC546" s="8">
        <v>13.1</v>
      </c>
      <c r="ED546" s="8">
        <v>0</v>
      </c>
      <c r="EE546" s="8">
        <v>12.8</v>
      </c>
      <c r="EF546" s="8">
        <v>0.1</v>
      </c>
      <c r="EG546" s="8">
        <v>7037.5</v>
      </c>
      <c r="EH546" s="8">
        <v>74.3</v>
      </c>
      <c r="EI546" s="8">
        <v>3125.7</v>
      </c>
      <c r="EJ546" s="8">
        <v>79.2</v>
      </c>
      <c r="EK546" s="8">
        <v>1619.8</v>
      </c>
      <c r="EL546" s="8">
        <v>61.5</v>
      </c>
      <c r="EM546" s="8">
        <v>460</v>
      </c>
      <c r="EO546" s="8">
        <v>460</v>
      </c>
      <c r="EQ546" s="8">
        <v>460</v>
      </c>
      <c r="ES546" s="8">
        <v>3.2</v>
      </c>
      <c r="EU546" s="8">
        <v>3.1</v>
      </c>
      <c r="EW546" s="8">
        <v>3</v>
      </c>
      <c r="EY546" s="8">
        <v>0.56000000000000005</v>
      </c>
      <c r="EZ546" s="8">
        <v>460</v>
      </c>
      <c r="FB546" s="8">
        <v>460</v>
      </c>
      <c r="FD546" s="8">
        <v>460</v>
      </c>
      <c r="FF546" s="8">
        <v>4.7</v>
      </c>
      <c r="FH546" s="8">
        <v>4.9000000000000004</v>
      </c>
      <c r="FJ546" s="8">
        <v>4.5</v>
      </c>
      <c r="FL546" s="8">
        <v>3220</v>
      </c>
      <c r="FN546" s="8">
        <v>0.86</v>
      </c>
      <c r="FO546" s="8">
        <v>460</v>
      </c>
      <c r="FP546" s="8">
        <v>460</v>
      </c>
      <c r="FQ546" s="8">
        <v>460</v>
      </c>
      <c r="FR546" s="8">
        <v>5.0999999999999996</v>
      </c>
      <c r="FS546" s="8">
        <v>4.5999999999999996</v>
      </c>
      <c r="FT546" s="8">
        <v>4.5</v>
      </c>
      <c r="FU546" s="8">
        <v>3080</v>
      </c>
      <c r="FV546" s="8">
        <v>0.81</v>
      </c>
      <c r="FW546" s="8">
        <v>460.1</v>
      </c>
      <c r="FY546" s="8">
        <v>1.6</v>
      </c>
      <c r="GA546" s="8">
        <v>695.4</v>
      </c>
      <c r="GC546" s="8">
        <v>85</v>
      </c>
      <c r="GE546" s="8">
        <v>8610.4</v>
      </c>
      <c r="GT546" s="8">
        <v>218.63</v>
      </c>
      <c r="GU546" s="8">
        <v>0.22</v>
      </c>
      <c r="GV546" s="8">
        <v>107.44</v>
      </c>
      <c r="GW546" s="8">
        <v>0.08</v>
      </c>
      <c r="GX546" s="8">
        <v>107.44</v>
      </c>
      <c r="GY546" s="8">
        <v>7.0000000000000007E-2</v>
      </c>
      <c r="GZ546" s="8">
        <v>0.01</v>
      </c>
      <c r="HA546" s="8">
        <v>0.05</v>
      </c>
      <c r="HB546" s="8">
        <v>252.61</v>
      </c>
      <c r="HC546" s="8">
        <v>0.25</v>
      </c>
      <c r="HD546" s="8">
        <v>175.07</v>
      </c>
      <c r="HE546" s="8">
        <v>0.09</v>
      </c>
      <c r="HF546" s="8">
        <v>117.79</v>
      </c>
      <c r="HG546" s="8">
        <v>7.0000000000000007E-2</v>
      </c>
      <c r="HH546" s="8">
        <v>57.28</v>
      </c>
      <c r="HI546" s="8">
        <v>0.1</v>
      </c>
      <c r="HJ546" s="8">
        <v>210.93</v>
      </c>
      <c r="HK546" s="8">
        <v>0.05</v>
      </c>
      <c r="HL546" s="8">
        <v>99.99</v>
      </c>
      <c r="HM546" s="8">
        <v>0.06</v>
      </c>
      <c r="HN546" s="8">
        <v>104.94</v>
      </c>
      <c r="HO546" s="8">
        <v>0.05</v>
      </c>
      <c r="HP546" s="8">
        <v>4.96</v>
      </c>
      <c r="HQ546" s="8">
        <v>0.05</v>
      </c>
      <c r="HR546" s="8">
        <v>84.26</v>
      </c>
      <c r="HS546" s="8">
        <v>0.08</v>
      </c>
      <c r="HT546" s="8">
        <v>59.9</v>
      </c>
      <c r="HU546" s="8">
        <v>0.48</v>
      </c>
      <c r="HV546" s="8">
        <v>49.91</v>
      </c>
      <c r="HW546" s="8">
        <v>0.05</v>
      </c>
      <c r="HX546" s="8">
        <v>9.99</v>
      </c>
      <c r="HY546" s="8">
        <v>0.46</v>
      </c>
      <c r="HZ546" s="8">
        <v>83.61</v>
      </c>
      <c r="IA546" s="8">
        <v>0.08</v>
      </c>
      <c r="IB546" s="8">
        <v>64.45</v>
      </c>
      <c r="IC546" s="8">
        <v>0.2</v>
      </c>
      <c r="ID546" s="8">
        <v>49.51</v>
      </c>
      <c r="IE546" s="8">
        <v>0.05</v>
      </c>
      <c r="IF546" s="8">
        <v>14.94</v>
      </c>
      <c r="IG546" s="8">
        <v>0.19</v>
      </c>
      <c r="KB546" s="8">
        <v>255.06</v>
      </c>
      <c r="KC546" s="8">
        <v>0.25</v>
      </c>
      <c r="KD546" s="8">
        <v>167.39</v>
      </c>
      <c r="KE546" s="8">
        <v>0.26</v>
      </c>
      <c r="KF546" s="8">
        <v>118.5</v>
      </c>
      <c r="KG546" s="8">
        <v>7.0000000000000007E-2</v>
      </c>
      <c r="KH546" s="8">
        <v>48.89</v>
      </c>
      <c r="KI546" s="8">
        <v>0.28000000000000003</v>
      </c>
      <c r="KJ546" s="8">
        <v>231.4</v>
      </c>
      <c r="KK546" s="8">
        <v>0.35</v>
      </c>
      <c r="KL546" s="8">
        <v>111.46</v>
      </c>
      <c r="KM546" s="8">
        <v>0.11</v>
      </c>
      <c r="KN546" s="8">
        <v>8.6999999999999993</v>
      </c>
      <c r="KO546" s="8">
        <v>0.13</v>
      </c>
      <c r="KP546" s="8">
        <v>220.93</v>
      </c>
      <c r="KQ546" s="8">
        <v>0.05</v>
      </c>
      <c r="KR546" s="8">
        <v>101.79</v>
      </c>
      <c r="KS546" s="8">
        <v>0.12</v>
      </c>
      <c r="KT546" s="8">
        <v>108.18</v>
      </c>
      <c r="KU546" s="8">
        <v>0.05</v>
      </c>
      <c r="KV546" s="8">
        <v>6.36</v>
      </c>
      <c r="KW546" s="8">
        <v>0.05</v>
      </c>
      <c r="KX546" s="8">
        <v>89.29</v>
      </c>
      <c r="KY546" s="8">
        <v>7.0000000000000007E-2</v>
      </c>
      <c r="KZ546" s="8">
        <v>52.9</v>
      </c>
      <c r="LA546" s="8">
        <v>0.04</v>
      </c>
      <c r="LB546" s="8">
        <v>4.82</v>
      </c>
      <c r="LC546" s="8">
        <v>1.1399999999999999</v>
      </c>
      <c r="LD546" s="8">
        <v>88.74</v>
      </c>
      <c r="LE546" s="8">
        <v>0.1</v>
      </c>
      <c r="LF546" s="8">
        <v>63.43</v>
      </c>
      <c r="LG546" s="8">
        <v>0.51</v>
      </c>
      <c r="LH546" s="8">
        <v>52.58</v>
      </c>
      <c r="LI546" s="8">
        <v>0.05</v>
      </c>
      <c r="LJ546" s="8">
        <v>10.85</v>
      </c>
      <c r="LK546" s="8">
        <v>0.53</v>
      </c>
      <c r="LL546" s="8">
        <v>105.58</v>
      </c>
      <c r="LM546" s="8">
        <v>0.08</v>
      </c>
      <c r="MP546" s="8">
        <v>106.02</v>
      </c>
      <c r="MQ546" s="8">
        <v>0.08</v>
      </c>
      <c r="MR546" s="8">
        <v>105.58</v>
      </c>
      <c r="MS546" s="8">
        <v>0.08</v>
      </c>
      <c r="MT546" s="8">
        <v>102.61</v>
      </c>
      <c r="MU546" s="8">
        <v>0.12</v>
      </c>
      <c r="MV546" s="8">
        <v>102.91</v>
      </c>
      <c r="MW546" s="8">
        <v>0.11</v>
      </c>
      <c r="MX546" s="8">
        <v>63.31</v>
      </c>
      <c r="MY546" s="8">
        <v>0.05</v>
      </c>
      <c r="MZ546" s="8">
        <v>63.07</v>
      </c>
      <c r="NA546" s="8">
        <v>0.04</v>
      </c>
      <c r="NB546" s="8">
        <v>62.71</v>
      </c>
      <c r="NC546" s="8">
        <v>0.05</v>
      </c>
      <c r="ND546" s="8">
        <v>63.49</v>
      </c>
      <c r="NE546" s="8">
        <v>0.05</v>
      </c>
      <c r="NF546" s="8">
        <v>63.09</v>
      </c>
      <c r="NG546" s="8">
        <v>0.06</v>
      </c>
      <c r="NH546" s="8">
        <v>63.3</v>
      </c>
      <c r="NI546" s="8">
        <v>0.04</v>
      </c>
      <c r="NJ546" s="8">
        <v>106.45</v>
      </c>
      <c r="NK546" s="8">
        <v>7.0000000000000007E-2</v>
      </c>
      <c r="NL546" s="8">
        <v>101.17</v>
      </c>
      <c r="NM546" s="8">
        <v>7.0000000000000007E-2</v>
      </c>
      <c r="NN546" s="8">
        <v>61.1</v>
      </c>
      <c r="NO546" s="8">
        <v>0.45</v>
      </c>
      <c r="NP546" s="8">
        <v>64.67</v>
      </c>
      <c r="NQ546" s="8">
        <v>0.22</v>
      </c>
      <c r="NR546" s="8">
        <v>167.23</v>
      </c>
      <c r="NS546" s="8">
        <v>0.28000000000000003</v>
      </c>
      <c r="NT546" s="8">
        <v>103.04</v>
      </c>
      <c r="NU546" s="8">
        <v>0.11</v>
      </c>
      <c r="NV546" s="8">
        <v>102.21</v>
      </c>
      <c r="NW546" s="8">
        <v>0.11</v>
      </c>
      <c r="NX546" s="8">
        <v>56.86</v>
      </c>
      <c r="NY546" s="8">
        <v>0.51</v>
      </c>
      <c r="NZ546" s="8">
        <v>65.73</v>
      </c>
      <c r="OA546" s="8">
        <v>0.61</v>
      </c>
      <c r="OB546" s="8">
        <v>99.99</v>
      </c>
      <c r="OC546" s="8">
        <v>0.06</v>
      </c>
      <c r="OD546" s="8">
        <v>101.79</v>
      </c>
      <c r="OE546" s="8">
        <v>0.12</v>
      </c>
      <c r="OF546" s="8">
        <v>93.66</v>
      </c>
      <c r="OG546" s="8">
        <v>0.12</v>
      </c>
      <c r="OH546" s="8">
        <v>106.81</v>
      </c>
      <c r="OI546" s="8">
        <v>0.09</v>
      </c>
      <c r="OJ546" s="8">
        <v>106.57</v>
      </c>
      <c r="OK546" s="8">
        <v>0.08</v>
      </c>
      <c r="OL546" s="8">
        <v>102.95</v>
      </c>
      <c r="OM546" s="8">
        <v>0.08</v>
      </c>
      <c r="ON546" s="8">
        <v>102.53</v>
      </c>
      <c r="OO546" s="8">
        <v>0.08</v>
      </c>
      <c r="OP546" s="8">
        <v>102.61</v>
      </c>
      <c r="OQ546" s="8">
        <v>0.12</v>
      </c>
      <c r="OR546" s="8">
        <v>102.91</v>
      </c>
      <c r="OS546" s="8">
        <v>0.11</v>
      </c>
      <c r="PH546" s="8">
        <v>63.3</v>
      </c>
      <c r="PI546" s="8">
        <v>0.04</v>
      </c>
      <c r="PL546" s="8">
        <v>102.76</v>
      </c>
      <c r="PM546" s="8">
        <v>0.12</v>
      </c>
      <c r="PN546" s="8">
        <v>106.02</v>
      </c>
      <c r="PO546" s="8">
        <v>0.08</v>
      </c>
      <c r="PP546" s="8">
        <v>105.58</v>
      </c>
      <c r="PQ546" s="8">
        <v>0.08</v>
      </c>
      <c r="QH546" s="8">
        <v>57.7</v>
      </c>
      <c r="QI546" s="8">
        <v>1.1399999999999999</v>
      </c>
      <c r="QV546" s="8">
        <v>175.63</v>
      </c>
      <c r="QW546" s="8">
        <v>0.09</v>
      </c>
      <c r="QX546" s="8">
        <v>95.73</v>
      </c>
      <c r="QY546" s="8">
        <v>0.2</v>
      </c>
      <c r="QZ546" s="8">
        <v>94.99</v>
      </c>
      <c r="RA546" s="8">
        <v>0.15</v>
      </c>
      <c r="RB546" s="8">
        <v>75.23</v>
      </c>
      <c r="RC546" s="8">
        <v>0.08</v>
      </c>
      <c r="RD546" s="8">
        <v>75.06</v>
      </c>
      <c r="RE546" s="8">
        <v>0.08</v>
      </c>
      <c r="RF546" s="8">
        <v>74.790000000000006</v>
      </c>
      <c r="RG546" s="8">
        <v>0.08</v>
      </c>
      <c r="RH546" s="8">
        <v>75.64</v>
      </c>
      <c r="RI546" s="8">
        <v>7.0000000000000007E-2</v>
      </c>
      <c r="RJ546" s="8">
        <v>75.61</v>
      </c>
      <c r="RK546" s="8">
        <v>7.0000000000000007E-2</v>
      </c>
      <c r="RL546" s="8">
        <v>75.52</v>
      </c>
      <c r="RM546" s="8">
        <v>0.08</v>
      </c>
      <c r="RN546" s="8">
        <v>75.3</v>
      </c>
      <c r="RO546" s="8">
        <v>7.0000000000000007E-2</v>
      </c>
      <c r="RP546" s="8">
        <v>89</v>
      </c>
      <c r="RQ546" s="8">
        <v>0.37</v>
      </c>
      <c r="RR546" s="8">
        <v>86.64</v>
      </c>
      <c r="RS546" s="8">
        <v>0.36</v>
      </c>
      <c r="RT546" s="8">
        <v>88.41</v>
      </c>
      <c r="RU546" s="8">
        <v>0.73</v>
      </c>
      <c r="RV546" s="8">
        <v>92.51</v>
      </c>
      <c r="RW546" s="8">
        <v>0.28999999999999998</v>
      </c>
      <c r="RX546" s="8">
        <v>85.41</v>
      </c>
      <c r="RY546" s="8">
        <v>0.79</v>
      </c>
      <c r="RZ546" s="8">
        <v>83.18</v>
      </c>
      <c r="SA546" s="8">
        <v>0.55000000000000004</v>
      </c>
      <c r="SB546" s="8">
        <v>87.56</v>
      </c>
      <c r="SC546" s="8">
        <v>0.35</v>
      </c>
      <c r="SD546" s="8">
        <v>85.83</v>
      </c>
      <c r="SE546" s="8">
        <v>0.23</v>
      </c>
      <c r="SF546" s="8">
        <v>85</v>
      </c>
      <c r="SG546" s="8">
        <v>0.6</v>
      </c>
      <c r="SH546" s="8">
        <v>85.17</v>
      </c>
      <c r="SI546" s="8">
        <v>0.14000000000000001</v>
      </c>
      <c r="SJ546" s="8">
        <v>86.98</v>
      </c>
      <c r="SK546" s="8">
        <v>0.4</v>
      </c>
      <c r="SL546" s="8">
        <v>89.54</v>
      </c>
      <c r="SM546" s="8">
        <v>0.31</v>
      </c>
      <c r="SN546" s="8">
        <v>85.02</v>
      </c>
      <c r="SO546" s="8">
        <v>0.37</v>
      </c>
      <c r="SP546" s="8">
        <v>85.46</v>
      </c>
      <c r="SQ546" s="8">
        <v>0.16</v>
      </c>
      <c r="SR546" s="8">
        <v>85.26</v>
      </c>
      <c r="SS546" s="8">
        <v>0.13</v>
      </c>
      <c r="ST546" s="8">
        <v>77.400000000000006</v>
      </c>
      <c r="SU546" s="8">
        <v>0.09</v>
      </c>
      <c r="SV546" s="8">
        <v>75.459999999999994</v>
      </c>
      <c r="SW546" s="8">
        <v>7.0000000000000007E-2</v>
      </c>
      <c r="SX546" s="8">
        <v>75.3</v>
      </c>
      <c r="SY546" s="8">
        <v>7.0000000000000007E-2</v>
      </c>
      <c r="SZ546" s="8">
        <v>76.239999999999995</v>
      </c>
      <c r="TA546" s="8">
        <v>0.11</v>
      </c>
      <c r="TD546" s="8">
        <v>74.89</v>
      </c>
      <c r="TE546" s="8">
        <v>7.0000000000000007E-2</v>
      </c>
      <c r="TF546" s="8">
        <v>75.58</v>
      </c>
      <c r="TG546" s="8">
        <v>0.09</v>
      </c>
      <c r="TH546" s="8">
        <v>75.319999999999993</v>
      </c>
      <c r="TI546" s="8">
        <v>0.09</v>
      </c>
      <c r="TJ546" s="8">
        <v>75.09</v>
      </c>
      <c r="TK546" s="8">
        <v>0.08</v>
      </c>
      <c r="TL546" s="8">
        <v>74.98</v>
      </c>
      <c r="TN546" s="8">
        <v>74.849999999999994</v>
      </c>
      <c r="TO546" s="8">
        <v>0.09</v>
      </c>
      <c r="TT546" s="8">
        <v>88.73</v>
      </c>
      <c r="TU546" s="8">
        <v>0.43</v>
      </c>
      <c r="TV546" s="8">
        <v>91.07</v>
      </c>
      <c r="TW546" s="8">
        <v>0.34</v>
      </c>
      <c r="TX546" s="8">
        <v>87.17</v>
      </c>
      <c r="TY546" s="8">
        <v>0.3</v>
      </c>
      <c r="WJ546" s="8" t="s">
        <v>746</v>
      </c>
      <c r="WK546" s="8">
        <v>74.706999999999994</v>
      </c>
      <c r="WL546" s="8">
        <v>1.4E-2</v>
      </c>
      <c r="WM546" s="8">
        <v>62.115000000000002</v>
      </c>
      <c r="WN546" s="8">
        <v>1.2999999999999999E-2</v>
      </c>
      <c r="WO546" s="8">
        <v>63.201999999999998</v>
      </c>
      <c r="WP546" s="8">
        <v>0.01</v>
      </c>
      <c r="WQ546" s="8">
        <v>60.317999999999998</v>
      </c>
      <c r="WR546" s="8">
        <v>2.5999999999999999E-2</v>
      </c>
      <c r="WS546" s="8">
        <v>94.885999999999996</v>
      </c>
      <c r="WT546" s="8">
        <v>4.1000000000000002E-2</v>
      </c>
      <c r="WU546" s="8">
        <v>75.001000000000005</v>
      </c>
      <c r="WV546" s="8">
        <v>3.5000000000000003E-2</v>
      </c>
      <c r="WW546" s="8">
        <v>2670.6</v>
      </c>
      <c r="WX546" s="8">
        <v>3.3</v>
      </c>
      <c r="WY546" s="8">
        <v>2581.8000000000002</v>
      </c>
      <c r="WZ546" s="8">
        <v>3.2</v>
      </c>
      <c r="XA546" s="8">
        <v>0.379</v>
      </c>
      <c r="XB546" s="8">
        <v>2E-3</v>
      </c>
      <c r="XC546" s="8">
        <v>-4.3999999999999997E-2</v>
      </c>
      <c r="XD546" s="8">
        <v>5.0000000000000001E-3</v>
      </c>
      <c r="XE546" s="8">
        <v>0.115</v>
      </c>
      <c r="XF546" s="8">
        <v>5.0000000000000001E-3</v>
      </c>
      <c r="XG546" s="8">
        <v>0.98350000000000004</v>
      </c>
      <c r="XH546" s="8">
        <v>2.3999999999999998E-3</v>
      </c>
      <c r="XI546" s="8">
        <v>29.199000000000002</v>
      </c>
      <c r="XJ546" s="8">
        <v>0</v>
      </c>
      <c r="XK546" s="8">
        <v>8657</v>
      </c>
      <c r="XL546" s="8">
        <v>23</v>
      </c>
      <c r="XM546" s="8">
        <v>1530</v>
      </c>
      <c r="XO546" s="1">
        <v>0.58782060896955146</v>
      </c>
      <c r="XP546" s="2">
        <v>1628.2630868456577</v>
      </c>
      <c r="XQ546" s="4">
        <v>13.03</v>
      </c>
      <c r="XR546" s="4">
        <v>4.3999999999999997E-2</v>
      </c>
      <c r="XS546" s="45">
        <f t="shared" si="432"/>
        <v>1.665351949886507</v>
      </c>
      <c r="XT546" s="9">
        <f t="shared" si="405"/>
        <v>12079.864971820749</v>
      </c>
      <c r="XU546" s="46">
        <f t="shared" si="406"/>
        <v>114.9547466456693</v>
      </c>
      <c r="XV546" s="9">
        <f t="shared" si="433"/>
        <v>1693.6339079206889</v>
      </c>
      <c r="XW546" s="9">
        <f t="shared" si="407"/>
        <v>7208.3596917292016</v>
      </c>
      <c r="XX546" s="9">
        <f t="shared" si="408"/>
        <v>4871.5052800915473</v>
      </c>
      <c r="XY546" s="15">
        <f t="shared" si="409"/>
        <v>1.1923242501885183E-2</v>
      </c>
      <c r="XZ546" s="9">
        <f t="shared" si="410"/>
        <v>33.940225272594688</v>
      </c>
      <c r="YA546" s="9">
        <f t="shared" si="411"/>
        <v>61.536648050113492</v>
      </c>
      <c r="YB546" s="10">
        <v>14.097248031592656</v>
      </c>
      <c r="YC546" s="10">
        <v>13.264717807176638</v>
      </c>
      <c r="YD546" s="3">
        <v>1.3948951414824126E-2</v>
      </c>
      <c r="YE546" s="9">
        <v>38.160138181680864</v>
      </c>
      <c r="YF546" s="15">
        <v>8.9258037974912774E-3</v>
      </c>
      <c r="YG546" s="9">
        <v>27.696025919927081</v>
      </c>
      <c r="YH546" s="15">
        <v>1.048335638587785E-2</v>
      </c>
      <c r="YI546" s="9">
        <v>26.585501801509711</v>
      </c>
      <c r="YJ546" s="9">
        <f t="shared" si="412"/>
        <v>86.792469241240781</v>
      </c>
      <c r="YK546" s="9">
        <f t="shared" si="413"/>
        <v>70.237986513779759</v>
      </c>
      <c r="YL546" s="9">
        <f t="shared" si="414"/>
        <v>26.178065769305579</v>
      </c>
      <c r="YM546" s="9">
        <f>(XZ546-YL546)*XT546</f>
        <v>93765.838689467651</v>
      </c>
      <c r="YN546" s="9">
        <f>0.24*(YJ546-YA546)*XT546</f>
        <v>73220.858337904006</v>
      </c>
      <c r="YO546" s="9">
        <f>XK546-XM546</f>
        <v>7127</v>
      </c>
      <c r="YP546" s="14">
        <f>YO546*3.413/YM546</f>
        <v>0.25941698319957829</v>
      </c>
      <c r="YQ546" s="9">
        <f>YM546-(XM546-XU546)*3.413</f>
        <v>88936.289239769321</v>
      </c>
      <c r="YR546" s="9">
        <f>YN546-(XM546-XU546)*3.413</f>
        <v>68391.308888205676</v>
      </c>
      <c r="YS546" s="10">
        <f>YQ546/XK546</f>
        <v>10.273338251099609</v>
      </c>
      <c r="YT546" s="15">
        <f>(YA546-YW546)/(YJ546-YW546)</f>
        <v>0.12749559466317273</v>
      </c>
      <c r="YU546" s="16">
        <f>-XZ546+YL546</f>
        <v>-7.7621595032891086</v>
      </c>
      <c r="YV546" s="16">
        <f>-YJ546+YA546</f>
        <v>-25.255821191127289</v>
      </c>
      <c r="YW546" s="47">
        <f>(-(-0.0182984848494437-(YU546/YV546))+SQRT((-0.0182984848494437-(YU546/YV546))^2-4*0.00577826340327261*(6.76723916086377-XZ546+(YU546/YV546)*YJ546)))/(2*0.00577826340327261)</f>
        <v>57.84611546165457</v>
      </c>
      <c r="YX546" s="5">
        <f>XT546*(XZ546-YL546)</f>
        <v>93765.838689467651</v>
      </c>
      <c r="YY546" s="5">
        <f>XT546*(YG546-YI546)</f>
        <v>13414.981398432104</v>
      </c>
      <c r="YZ546" s="5">
        <f>XT546*(YI546-YL546)</f>
        <v>4921.7722536803185</v>
      </c>
      <c r="ZA546" s="5">
        <f>XW546*(YE546-YG546)</f>
        <v>75429.085037355253</v>
      </c>
      <c r="ZB546" s="5">
        <f>SUM(YY546:ZA546)</f>
        <v>93765.838689467681</v>
      </c>
      <c r="ZC546" s="6">
        <f>ZB546/YX546</f>
        <v>1.0000000000000002</v>
      </c>
    </row>
    <row r="547" spans="1:679" s="8" customFormat="1" x14ac:dyDescent="0.25">
      <c r="A547" s="8">
        <v>2</v>
      </c>
      <c r="B547" s="8" t="s">
        <v>750</v>
      </c>
      <c r="C547" s="8" t="s">
        <v>751</v>
      </c>
      <c r="D547" s="8" t="s">
        <v>750</v>
      </c>
      <c r="E547" s="8" t="s">
        <v>3330</v>
      </c>
      <c r="F547" s="8" t="s">
        <v>3323</v>
      </c>
      <c r="G547" s="8" t="s">
        <v>3323</v>
      </c>
      <c r="H547" s="8" t="s">
        <v>3309</v>
      </c>
      <c r="I547" s="8" t="s">
        <v>3310</v>
      </c>
      <c r="J547" s="8" t="s">
        <v>3310</v>
      </c>
      <c r="K547" s="8">
        <v>939</v>
      </c>
      <c r="L547" s="8">
        <v>5.75</v>
      </c>
      <c r="N547" s="7">
        <v>0</v>
      </c>
      <c r="O547" s="7">
        <v>0</v>
      </c>
      <c r="P547" s="8" t="s">
        <v>3370</v>
      </c>
      <c r="Q547" s="8" t="s">
        <v>752</v>
      </c>
      <c r="R547" s="8" t="s">
        <v>753</v>
      </c>
      <c r="S547" s="8" t="s">
        <v>119</v>
      </c>
      <c r="T547" s="8" t="s">
        <v>120</v>
      </c>
      <c r="U547" s="8" t="s">
        <v>121</v>
      </c>
      <c r="V547" s="8" t="s">
        <v>3378</v>
      </c>
      <c r="W547" s="8" t="s">
        <v>3382</v>
      </c>
      <c r="X547" s="8" t="s">
        <v>3388</v>
      </c>
      <c r="Y547" s="8" t="s">
        <v>3388</v>
      </c>
      <c r="Z547" s="8" t="s">
        <v>122</v>
      </c>
      <c r="AA547" s="8" t="s">
        <v>123</v>
      </c>
      <c r="AB547" s="8" t="s">
        <v>124</v>
      </c>
      <c r="AC547" s="8" t="s">
        <v>243</v>
      </c>
      <c r="AD547" s="8" t="s">
        <v>126</v>
      </c>
      <c r="AE547" s="8" t="s">
        <v>3393</v>
      </c>
      <c r="AF547" s="8" t="s">
        <v>127</v>
      </c>
      <c r="AG547" s="8">
        <v>75</v>
      </c>
      <c r="AH547" s="8">
        <v>62</v>
      </c>
      <c r="AI547" s="8">
        <v>55</v>
      </c>
      <c r="AJ547" s="8">
        <v>51</v>
      </c>
      <c r="AK547" s="8">
        <v>6.4</v>
      </c>
      <c r="AL547" s="8">
        <v>6.2</v>
      </c>
      <c r="AM547" s="8">
        <v>6.4</v>
      </c>
      <c r="AN547" s="8">
        <v>6.2</v>
      </c>
      <c r="AO547" s="8">
        <v>460.9</v>
      </c>
      <c r="AP547" s="8">
        <v>0.5</v>
      </c>
      <c r="AQ547" s="8">
        <v>3.6</v>
      </c>
      <c r="AR547" s="8">
        <v>0</v>
      </c>
      <c r="BB547" s="8">
        <v>952</v>
      </c>
      <c r="CO547" s="8" t="s">
        <v>754</v>
      </c>
      <c r="CP547" s="8" t="s">
        <v>245</v>
      </c>
      <c r="CQ547" s="8">
        <v>75.004000000000005</v>
      </c>
      <c r="CR547" s="8">
        <v>1.2E-2</v>
      </c>
      <c r="CS547" s="8">
        <v>62.005000000000003</v>
      </c>
      <c r="CT547" s="8">
        <v>4.9000000000000002E-2</v>
      </c>
      <c r="CU547" s="8">
        <v>54.853999999999999</v>
      </c>
      <c r="CV547" s="8">
        <v>2.3E-2</v>
      </c>
      <c r="CW547" s="8">
        <v>50.993000000000002</v>
      </c>
      <c r="CX547" s="8">
        <v>4.1000000000000002E-2</v>
      </c>
      <c r="CY547" s="8">
        <v>74.989999999999995</v>
      </c>
      <c r="CZ547" s="8">
        <v>0.04</v>
      </c>
      <c r="DA547" s="8">
        <v>72.150000000000006</v>
      </c>
      <c r="DB547" s="8">
        <v>0.12</v>
      </c>
      <c r="DC547" s="8">
        <v>73.489999999999995</v>
      </c>
      <c r="DD547" s="8">
        <v>0.01</v>
      </c>
      <c r="DE547" s="8">
        <v>0.19700000000000001</v>
      </c>
      <c r="DF547" s="8">
        <v>3.0000000000000001E-3</v>
      </c>
      <c r="DG547" s="8">
        <v>1.0018</v>
      </c>
      <c r="DH547" s="8">
        <v>2.2000000000000001E-3</v>
      </c>
      <c r="DU547" s="8">
        <v>460.9</v>
      </c>
      <c r="DV547" s="8">
        <v>2.1</v>
      </c>
      <c r="DW547" s="8">
        <v>460.2</v>
      </c>
      <c r="DX547" s="8">
        <v>2.1</v>
      </c>
      <c r="DY547" s="8">
        <v>459.1</v>
      </c>
      <c r="DZ547" s="8">
        <v>2.1</v>
      </c>
      <c r="EA547" s="8">
        <v>3.6</v>
      </c>
      <c r="EB547" s="8">
        <v>0</v>
      </c>
      <c r="EC547" s="8">
        <v>3.2</v>
      </c>
      <c r="ED547" s="8">
        <v>0</v>
      </c>
      <c r="EE547" s="8">
        <v>3.3</v>
      </c>
      <c r="EF547" s="8">
        <v>0</v>
      </c>
      <c r="EG547" s="8">
        <v>1558.4</v>
      </c>
      <c r="EH547" s="8">
        <v>16.7</v>
      </c>
      <c r="EI547" s="8">
        <v>1089.5999999999999</v>
      </c>
      <c r="EJ547" s="8">
        <v>19.5</v>
      </c>
      <c r="EK547" s="8">
        <v>86.4</v>
      </c>
      <c r="EL547" s="8">
        <v>12.6</v>
      </c>
      <c r="EM547" s="8">
        <v>460</v>
      </c>
      <c r="EO547" s="8">
        <v>460</v>
      </c>
      <c r="EQ547" s="8">
        <v>460</v>
      </c>
      <c r="ES547" s="8">
        <v>3.2</v>
      </c>
      <c r="EU547" s="8">
        <v>3.1</v>
      </c>
      <c r="EW547" s="8">
        <v>3.1</v>
      </c>
      <c r="EY547" s="8">
        <v>0.54</v>
      </c>
      <c r="FW547" s="8">
        <v>0.5</v>
      </c>
      <c r="FY547" s="8">
        <v>0</v>
      </c>
      <c r="GA547" s="8">
        <v>0</v>
      </c>
      <c r="GC547" s="8">
        <v>85</v>
      </c>
      <c r="GE547" s="8">
        <v>1595</v>
      </c>
      <c r="MP547" s="8">
        <v>62.72</v>
      </c>
      <c r="MQ547" s="8">
        <v>0.02</v>
      </c>
      <c r="MR547" s="8">
        <v>61.51</v>
      </c>
      <c r="MS547" s="8">
        <v>0.02</v>
      </c>
      <c r="MT547" s="8">
        <v>61.88</v>
      </c>
      <c r="MU547" s="8">
        <v>0.05</v>
      </c>
      <c r="MV547" s="8">
        <v>61.56</v>
      </c>
      <c r="MW547" s="8">
        <v>0.06</v>
      </c>
      <c r="MX547" s="8">
        <v>73.09</v>
      </c>
      <c r="MY547" s="8">
        <v>0.01</v>
      </c>
      <c r="MZ547" s="8">
        <v>72.930000000000007</v>
      </c>
      <c r="NA547" s="8">
        <v>0.02</v>
      </c>
      <c r="NB547" s="8">
        <v>72.67</v>
      </c>
      <c r="NC547" s="8">
        <v>0.02</v>
      </c>
      <c r="ND547" s="8">
        <v>73.42</v>
      </c>
      <c r="NE547" s="8">
        <v>0.02</v>
      </c>
      <c r="NF547" s="8">
        <v>73.44</v>
      </c>
      <c r="NG547" s="8">
        <v>0.02</v>
      </c>
      <c r="NH547" s="8">
        <v>73.33</v>
      </c>
      <c r="NI547" s="8">
        <v>0.02</v>
      </c>
      <c r="NJ547" s="8">
        <v>60.36</v>
      </c>
      <c r="NK547" s="8">
        <v>0.03</v>
      </c>
      <c r="NL547" s="8">
        <v>71.430000000000007</v>
      </c>
      <c r="NM547" s="8">
        <v>0.01</v>
      </c>
      <c r="NN547" s="8">
        <v>71.760000000000005</v>
      </c>
      <c r="NO547" s="8">
        <v>0.02</v>
      </c>
      <c r="NP547" s="8">
        <v>61.11</v>
      </c>
      <c r="NQ547" s="8">
        <v>0.01</v>
      </c>
      <c r="NR547" s="8">
        <v>62.38</v>
      </c>
      <c r="NS547" s="8">
        <v>0.05</v>
      </c>
      <c r="NT547" s="8">
        <v>60.86</v>
      </c>
      <c r="NU547" s="8">
        <v>0.06</v>
      </c>
      <c r="NV547" s="8">
        <v>72.61</v>
      </c>
      <c r="NW547" s="8">
        <v>0.05</v>
      </c>
      <c r="NX547" s="8">
        <v>71.739999999999995</v>
      </c>
      <c r="NY547" s="8">
        <v>0.01</v>
      </c>
      <c r="NZ547" s="8">
        <v>61.45</v>
      </c>
      <c r="OA547" s="8">
        <v>0.03</v>
      </c>
      <c r="OB547" s="8">
        <v>71.44</v>
      </c>
      <c r="OC547" s="8">
        <v>0.01</v>
      </c>
      <c r="OD547" s="8">
        <v>71.959999999999994</v>
      </c>
      <c r="OE547" s="8">
        <v>7.0000000000000007E-2</v>
      </c>
      <c r="OF547" s="8">
        <v>55.48</v>
      </c>
      <c r="OG547" s="8">
        <v>0.02</v>
      </c>
      <c r="OH547" s="8">
        <v>63.23</v>
      </c>
      <c r="OI547" s="8">
        <v>0.02</v>
      </c>
      <c r="OJ547" s="8">
        <v>62.24</v>
      </c>
      <c r="OK547" s="8">
        <v>0.02</v>
      </c>
      <c r="OL547" s="8">
        <v>64.099999999999994</v>
      </c>
      <c r="OM547" s="8">
        <v>0.05</v>
      </c>
      <c r="ON547" s="8">
        <v>65.41</v>
      </c>
      <c r="OO547" s="8">
        <v>0.04</v>
      </c>
      <c r="PH547" s="8">
        <v>73.33</v>
      </c>
      <c r="PI547" s="8">
        <v>0.02</v>
      </c>
      <c r="QV547" s="8">
        <v>57.72</v>
      </c>
      <c r="QW547" s="8">
        <v>0.04</v>
      </c>
      <c r="QX547" s="8">
        <v>54.09</v>
      </c>
      <c r="QY547" s="8">
        <v>0.32</v>
      </c>
      <c r="QZ547" s="8">
        <v>54.29</v>
      </c>
      <c r="RA547" s="8">
        <v>0.28000000000000003</v>
      </c>
      <c r="RB547" s="8">
        <v>75.510000000000005</v>
      </c>
      <c r="RC547" s="8">
        <v>0.04</v>
      </c>
      <c r="RD547" s="8">
        <v>75.33</v>
      </c>
      <c r="RE547" s="8">
        <v>0.05</v>
      </c>
      <c r="RF547" s="8">
        <v>74.959999999999994</v>
      </c>
      <c r="RG547" s="8">
        <v>0.06</v>
      </c>
      <c r="RH547" s="8">
        <v>74.819999999999993</v>
      </c>
      <c r="RI547" s="8">
        <v>0.12</v>
      </c>
      <c r="RJ547" s="8">
        <v>75.91</v>
      </c>
      <c r="RK547" s="8">
        <v>0.04</v>
      </c>
      <c r="RL547" s="8">
        <v>75.849999999999994</v>
      </c>
      <c r="RM547" s="8">
        <v>0.03</v>
      </c>
      <c r="RN547" s="8">
        <v>75.56</v>
      </c>
      <c r="RO547" s="8">
        <v>0.05</v>
      </c>
      <c r="RP547" s="8">
        <v>72.319999999999993</v>
      </c>
      <c r="RQ547" s="8">
        <v>0.06</v>
      </c>
      <c r="RR547" s="8">
        <v>72.459999999999994</v>
      </c>
      <c r="RS547" s="8">
        <v>0.05</v>
      </c>
      <c r="RT547" s="8">
        <v>72.75</v>
      </c>
      <c r="RU547" s="8">
        <v>0.04</v>
      </c>
      <c r="RV547" s="8">
        <v>74.28</v>
      </c>
      <c r="RW547" s="8">
        <v>0.04</v>
      </c>
      <c r="RX547" s="8">
        <v>74.239999999999995</v>
      </c>
      <c r="RY547" s="8">
        <v>0.04</v>
      </c>
      <c r="RZ547" s="8">
        <v>73.849999999999994</v>
      </c>
      <c r="SA547" s="8">
        <v>0.04</v>
      </c>
      <c r="SB547" s="8">
        <v>73.150000000000006</v>
      </c>
      <c r="SC547" s="8">
        <v>0.04</v>
      </c>
      <c r="SD547" s="8">
        <v>73.45</v>
      </c>
      <c r="SE547" s="8">
        <v>0.04</v>
      </c>
      <c r="SF547" s="8">
        <v>73.959999999999994</v>
      </c>
      <c r="SG547" s="8">
        <v>0.04</v>
      </c>
      <c r="SH547" s="8">
        <v>73.760000000000005</v>
      </c>
      <c r="SI547" s="8">
        <v>0.05</v>
      </c>
      <c r="SJ547" s="8">
        <v>73.73</v>
      </c>
      <c r="SK547" s="8">
        <v>0.04</v>
      </c>
      <c r="SL547" s="8">
        <v>72.62</v>
      </c>
      <c r="SM547" s="8">
        <v>0.04</v>
      </c>
      <c r="SN547" s="8">
        <v>72.62</v>
      </c>
      <c r="SO547" s="8">
        <v>0.06</v>
      </c>
      <c r="SP547" s="8">
        <v>71.989999999999995</v>
      </c>
      <c r="SQ547" s="8">
        <v>0.11</v>
      </c>
      <c r="SR547" s="8">
        <v>72.87</v>
      </c>
      <c r="SS547" s="8">
        <v>0.04</v>
      </c>
      <c r="ST547" s="8">
        <v>70.680000000000007</v>
      </c>
      <c r="SU547" s="8">
        <v>0.06</v>
      </c>
      <c r="SV547" s="8">
        <v>70.53</v>
      </c>
      <c r="SW547" s="8">
        <v>0.04</v>
      </c>
      <c r="SX547" s="8">
        <v>69.41</v>
      </c>
      <c r="SY547" s="8">
        <v>0.05</v>
      </c>
      <c r="SZ547" s="8">
        <v>69.459999999999994</v>
      </c>
      <c r="TA547" s="8">
        <v>0.06</v>
      </c>
      <c r="TD547" s="8">
        <v>74.55</v>
      </c>
      <c r="TE547" s="8">
        <v>0.13</v>
      </c>
      <c r="TF547" s="8">
        <v>75.819999999999993</v>
      </c>
      <c r="TG547" s="8">
        <v>0.03</v>
      </c>
      <c r="TH547" s="8">
        <v>75.599999999999994</v>
      </c>
      <c r="TI547" s="8">
        <v>0.04</v>
      </c>
      <c r="TJ547" s="8">
        <v>75.44</v>
      </c>
      <c r="TK547" s="8">
        <v>0.04</v>
      </c>
      <c r="TL547" s="8">
        <v>75.23</v>
      </c>
      <c r="TN547" s="8">
        <v>75.16</v>
      </c>
      <c r="TO547" s="8">
        <v>0.05</v>
      </c>
      <c r="TT547" s="8">
        <v>74.489999999999995</v>
      </c>
      <c r="TU547" s="8">
        <v>0.04</v>
      </c>
      <c r="TV547" s="8">
        <v>73.16</v>
      </c>
      <c r="TW547" s="8">
        <v>0.04</v>
      </c>
      <c r="TX547" s="8">
        <v>72.86</v>
      </c>
      <c r="TY547" s="8">
        <v>0.04</v>
      </c>
      <c r="WJ547" s="7" t="s">
        <v>3405</v>
      </c>
      <c r="WK547" s="8">
        <v>75.004000000000005</v>
      </c>
      <c r="WL547" s="8">
        <v>1.2E-2</v>
      </c>
      <c r="WM547" s="8">
        <v>62.005000000000003</v>
      </c>
      <c r="WN547" s="8">
        <v>4.9000000000000002E-2</v>
      </c>
      <c r="WO547" s="8">
        <v>72.977999999999994</v>
      </c>
      <c r="WP547" s="8">
        <v>8.0000000000000002E-3</v>
      </c>
      <c r="WQ547" s="8">
        <v>60.771000000000001</v>
      </c>
      <c r="WR547" s="8">
        <v>4.4999999999999998E-2</v>
      </c>
      <c r="WS547" s="8">
        <v>54.853999999999999</v>
      </c>
      <c r="WT547" s="8">
        <v>2.3E-2</v>
      </c>
      <c r="WU547" s="8">
        <v>50.993000000000002</v>
      </c>
      <c r="WV547" s="8">
        <v>4.1000000000000002E-2</v>
      </c>
      <c r="WW547" s="8">
        <v>2711.7</v>
      </c>
      <c r="WX547" s="8">
        <v>2.9</v>
      </c>
      <c r="WY547" s="8">
        <v>2594.6999999999998</v>
      </c>
      <c r="WZ547" s="8">
        <v>2.9</v>
      </c>
      <c r="XA547" s="8">
        <v>0.51500000000000001</v>
      </c>
      <c r="XB547" s="8">
        <v>3.0000000000000001E-3</v>
      </c>
      <c r="XC547" s="8">
        <v>-0.192</v>
      </c>
      <c r="XD547" s="8">
        <v>2E-3</v>
      </c>
      <c r="XE547" s="8">
        <v>0.19700000000000001</v>
      </c>
      <c r="XF547" s="8">
        <v>3.0000000000000001E-3</v>
      </c>
      <c r="XG547" s="8">
        <v>1.0018</v>
      </c>
      <c r="XH547" s="8">
        <v>2.2000000000000001E-3</v>
      </c>
      <c r="XI547" s="8">
        <v>29.257999999999999</v>
      </c>
      <c r="XJ547" s="8">
        <v>1E-3</v>
      </c>
      <c r="XK547" s="8">
        <v>1645</v>
      </c>
      <c r="XL547" s="8">
        <v>13</v>
      </c>
      <c r="XM547" s="8">
        <v>1510</v>
      </c>
      <c r="XO547" s="1">
        <v>2.1141439205955844E-2</v>
      </c>
      <c r="XP547" s="2">
        <v>54.855692307693623</v>
      </c>
      <c r="XQ547" s="4">
        <v>13.026</v>
      </c>
      <c r="XR547" s="4">
        <v>0.192</v>
      </c>
      <c r="XS547" s="45">
        <f t="shared" si="432"/>
        <v>1.5956169267918168</v>
      </c>
      <c r="XT547" s="9">
        <f t="shared" si="405"/>
        <v>12055.121824176977</v>
      </c>
      <c r="XU547" s="46">
        <f t="shared" si="406"/>
        <v>156.98547921259842</v>
      </c>
      <c r="XV547" s="9">
        <f t="shared" si="433"/>
        <v>54.855783804476424</v>
      </c>
      <c r="XW547" s="9">
        <f t="shared" si="407"/>
        <v>252.6743473563493</v>
      </c>
      <c r="XX547" s="9">
        <f t="shared" si="408"/>
        <v>11802.447476820627</v>
      </c>
      <c r="XY547" s="15">
        <f t="shared" si="409"/>
        <v>8.7458565826080744E-3</v>
      </c>
      <c r="XZ547" s="9">
        <f t="shared" si="410"/>
        <v>27.468889356199909</v>
      </c>
      <c r="YA547" s="9">
        <f t="shared" si="411"/>
        <v>71.382383073208175</v>
      </c>
      <c r="YB547" s="10">
        <v>13.026043453579257</v>
      </c>
      <c r="YC547" s="10">
        <v>13.496504006595382</v>
      </c>
      <c r="YD547" s="3">
        <v>7.0119371788299233E-3</v>
      </c>
      <c r="YE547" s="9">
        <v>20.775402310829893</v>
      </c>
      <c r="YF547" s="15">
        <v>8.7829774386490433E-3</v>
      </c>
      <c r="YG547" s="9">
        <v>27.612187809681579</v>
      </c>
      <c r="YH547" s="15">
        <v>8.4579789416410738E-3</v>
      </c>
      <c r="YI547" s="9">
        <v>26.762693052999346</v>
      </c>
      <c r="YJ547" s="9">
        <f t="shared" si="412"/>
        <v>74.582990879675549</v>
      </c>
      <c r="YK547" s="9">
        <f t="shared" si="413"/>
        <v>61.797446711320291</v>
      </c>
      <c r="YL547" s="9">
        <f t="shared" si="414"/>
        <v>26.373752902270926</v>
      </c>
      <c r="YM547" s="9"/>
      <c r="YN547" s="9"/>
      <c r="YO547" s="9"/>
      <c r="YP547" s="14"/>
      <c r="YQ547" s="9"/>
      <c r="YR547" s="9"/>
      <c r="YS547" s="10"/>
      <c r="YT547" s="15"/>
      <c r="YU547" s="16"/>
      <c r="YV547" s="16"/>
      <c r="YW547" s="47"/>
      <c r="YX547" s="5"/>
      <c r="YY547" s="5"/>
      <c r="YZ547" s="5"/>
      <c r="ZA547" s="5"/>
      <c r="ZB547" s="5"/>
      <c r="ZC547" s="6"/>
    </row>
    <row r="548" spans="1:679" s="8" customFormat="1" x14ac:dyDescent="0.25">
      <c r="A548" s="8">
        <v>2</v>
      </c>
      <c r="B548" s="8" t="s">
        <v>755</v>
      </c>
      <c r="C548" s="8" t="s">
        <v>756</v>
      </c>
      <c r="D548" s="8" t="s">
        <v>755</v>
      </c>
      <c r="E548" s="8" t="s">
        <v>3331</v>
      </c>
      <c r="F548" s="8" t="s">
        <v>3323</v>
      </c>
      <c r="G548" s="8" t="s">
        <v>3323</v>
      </c>
      <c r="H548" s="8" t="s">
        <v>3309</v>
      </c>
      <c r="I548" s="8" t="s">
        <v>3310</v>
      </c>
      <c r="J548" s="8" t="s">
        <v>3310</v>
      </c>
      <c r="L548" s="8">
        <v>5.75</v>
      </c>
      <c r="N548" s="7">
        <v>0</v>
      </c>
      <c r="O548" s="7">
        <v>0</v>
      </c>
      <c r="P548" s="8" t="s">
        <v>3370</v>
      </c>
      <c r="Q548" s="8" t="s">
        <v>752</v>
      </c>
      <c r="R548" s="8" t="s">
        <v>757</v>
      </c>
      <c r="S548" s="8" t="s">
        <v>119</v>
      </c>
      <c r="T548" s="8" t="s">
        <v>120</v>
      </c>
      <c r="U548" s="8" t="s">
        <v>121</v>
      </c>
      <c r="V548" s="8" t="s">
        <v>3378</v>
      </c>
      <c r="W548" s="8" t="s">
        <v>3382</v>
      </c>
      <c r="X548" s="8" t="s">
        <v>3388</v>
      </c>
      <c r="Y548" s="8" t="s">
        <v>3388</v>
      </c>
      <c r="Z548" s="8" t="s">
        <v>122</v>
      </c>
      <c r="AA548" s="8" t="s">
        <v>123</v>
      </c>
      <c r="AB548" s="8" t="s">
        <v>124</v>
      </c>
      <c r="AC548" s="8" t="s">
        <v>243</v>
      </c>
      <c r="AD548" s="8" t="s">
        <v>126</v>
      </c>
      <c r="AE548" s="8" t="s">
        <v>3393</v>
      </c>
      <c r="AF548" s="8" t="s">
        <v>127</v>
      </c>
      <c r="AG548" s="8">
        <v>75</v>
      </c>
      <c r="AH548" s="8">
        <v>62</v>
      </c>
      <c r="AI548" s="8">
        <v>55</v>
      </c>
      <c r="AJ548" s="8">
        <v>51</v>
      </c>
      <c r="AK548" s="8">
        <v>6.4</v>
      </c>
      <c r="AL548" s="8">
        <v>6.2</v>
      </c>
      <c r="AM548" s="8">
        <v>6.4</v>
      </c>
      <c r="AN548" s="8">
        <v>6.2</v>
      </c>
      <c r="AO548" s="8">
        <v>460.9</v>
      </c>
      <c r="AP548" s="8">
        <v>0.8</v>
      </c>
      <c r="AQ548" s="8">
        <v>3.6</v>
      </c>
      <c r="AR548" s="8">
        <v>0</v>
      </c>
      <c r="BB548" s="8">
        <v>953</v>
      </c>
      <c r="BC548" s="8">
        <v>1490</v>
      </c>
      <c r="CO548" s="8" t="s">
        <v>385</v>
      </c>
      <c r="CP548" s="8" t="s">
        <v>245</v>
      </c>
      <c r="CQ548" s="8">
        <v>74.998999999999995</v>
      </c>
      <c r="CR548" s="8">
        <v>1.2999999999999999E-2</v>
      </c>
      <c r="CS548" s="8">
        <v>62.000999999999998</v>
      </c>
      <c r="CT548" s="8">
        <v>0.06</v>
      </c>
      <c r="CU548" s="8">
        <v>55.003</v>
      </c>
      <c r="CV548" s="8">
        <v>0.02</v>
      </c>
      <c r="CW548" s="8">
        <v>50.987000000000002</v>
      </c>
      <c r="CX548" s="8">
        <v>3.2000000000000001E-2</v>
      </c>
      <c r="CY548" s="8">
        <v>75.010000000000005</v>
      </c>
      <c r="CZ548" s="8">
        <v>0.04</v>
      </c>
      <c r="DA548" s="8">
        <v>71.56</v>
      </c>
      <c r="DB548" s="8">
        <v>0.12</v>
      </c>
      <c r="DC548" s="8">
        <v>72.930000000000007</v>
      </c>
      <c r="DD548" s="8">
        <v>0.01</v>
      </c>
      <c r="DE548" s="8">
        <v>0.18099999999999999</v>
      </c>
      <c r="DF548" s="8">
        <v>3.0000000000000001E-3</v>
      </c>
      <c r="DG548" s="8">
        <v>0.96160000000000001</v>
      </c>
      <c r="DH548" s="8">
        <v>1.9E-3</v>
      </c>
      <c r="DU548" s="8">
        <v>460.9</v>
      </c>
      <c r="DV548" s="8">
        <v>2.2000000000000002</v>
      </c>
      <c r="DW548" s="8">
        <v>460.2</v>
      </c>
      <c r="DX548" s="8">
        <v>2.2000000000000002</v>
      </c>
      <c r="DY548" s="8">
        <v>459</v>
      </c>
      <c r="DZ548" s="8">
        <v>2.1</v>
      </c>
      <c r="EA548" s="8">
        <v>3.6</v>
      </c>
      <c r="EB548" s="8">
        <v>0</v>
      </c>
      <c r="EC548" s="8">
        <v>3.1</v>
      </c>
      <c r="ED548" s="8">
        <v>0</v>
      </c>
      <c r="EE548" s="8">
        <v>3.3</v>
      </c>
      <c r="EF548" s="8">
        <v>0</v>
      </c>
      <c r="EG548" s="8">
        <v>1550.7</v>
      </c>
      <c r="EH548" s="8">
        <v>17.899999999999999</v>
      </c>
      <c r="EI548" s="8">
        <v>1087.8</v>
      </c>
      <c r="EJ548" s="8">
        <v>19.5</v>
      </c>
      <c r="EK548" s="8">
        <v>75.099999999999994</v>
      </c>
      <c r="EL548" s="8">
        <v>13.6</v>
      </c>
      <c r="EM548" s="8">
        <v>460</v>
      </c>
      <c r="EO548" s="8">
        <v>460</v>
      </c>
      <c r="EQ548" s="8">
        <v>460</v>
      </c>
      <c r="ES548" s="8">
        <v>3.1</v>
      </c>
      <c r="EU548" s="8">
        <v>3</v>
      </c>
      <c r="EW548" s="8">
        <v>3</v>
      </c>
      <c r="EY548" s="8">
        <v>0.53</v>
      </c>
      <c r="GC548" s="8">
        <v>85</v>
      </c>
      <c r="GE548" s="8">
        <v>1575</v>
      </c>
      <c r="MP548" s="8">
        <v>63.28</v>
      </c>
      <c r="MQ548" s="8">
        <v>0.03</v>
      </c>
      <c r="MR548" s="8">
        <v>61.87</v>
      </c>
      <c r="MS548" s="8">
        <v>0.03</v>
      </c>
      <c r="MT548" s="8">
        <v>63.34</v>
      </c>
      <c r="MU548" s="8">
        <v>0.05</v>
      </c>
      <c r="MV548" s="8">
        <v>62.05</v>
      </c>
      <c r="MW548" s="8">
        <v>0.05</v>
      </c>
      <c r="MX548" s="8">
        <v>72.41</v>
      </c>
      <c r="MY548" s="8">
        <v>0.03</v>
      </c>
      <c r="MZ548" s="8">
        <v>72.260000000000005</v>
      </c>
      <c r="NA548" s="8">
        <v>0.02</v>
      </c>
      <c r="NB548" s="8">
        <v>72.03</v>
      </c>
      <c r="NC548" s="8">
        <v>0.02</v>
      </c>
      <c r="ND548" s="8">
        <v>72.7</v>
      </c>
      <c r="NE548" s="8">
        <v>0.02</v>
      </c>
      <c r="NF548" s="8">
        <v>72.75</v>
      </c>
      <c r="NG548" s="8">
        <v>0.02</v>
      </c>
      <c r="NH548" s="8">
        <v>72.64</v>
      </c>
      <c r="NI548" s="8">
        <v>0.02</v>
      </c>
      <c r="NJ548" s="8">
        <v>60.87</v>
      </c>
      <c r="NK548" s="8">
        <v>0.03</v>
      </c>
      <c r="NL548" s="8">
        <v>72.209999999999994</v>
      </c>
      <c r="NM548" s="8">
        <v>0.01</v>
      </c>
      <c r="NN548" s="8">
        <v>72.14</v>
      </c>
      <c r="NO548" s="8">
        <v>0.01</v>
      </c>
      <c r="NP548" s="8">
        <v>61.6</v>
      </c>
      <c r="NQ548" s="8">
        <v>0.02</v>
      </c>
      <c r="NR548" s="8">
        <v>63.68</v>
      </c>
      <c r="NS548" s="8">
        <v>0.02</v>
      </c>
      <c r="NT548" s="8">
        <v>60.8</v>
      </c>
      <c r="NU548" s="8">
        <v>0.02</v>
      </c>
      <c r="NV548" s="8">
        <v>72.290000000000006</v>
      </c>
      <c r="NW548" s="8">
        <v>0.03</v>
      </c>
      <c r="NX548" s="8">
        <v>71.7</v>
      </c>
      <c r="NY548" s="8">
        <v>0.02</v>
      </c>
      <c r="NZ548" s="8">
        <v>61.96</v>
      </c>
      <c r="OA548" s="8">
        <v>0.01</v>
      </c>
      <c r="OB548" s="8">
        <v>72.25</v>
      </c>
      <c r="OC548" s="8">
        <v>0.01</v>
      </c>
      <c r="OD548" s="8">
        <v>71.489999999999995</v>
      </c>
      <c r="OE548" s="8">
        <v>0.04</v>
      </c>
      <c r="OF548" s="8">
        <v>55.29</v>
      </c>
      <c r="OG548" s="8">
        <v>0.03</v>
      </c>
      <c r="OH548" s="8">
        <v>63.93</v>
      </c>
      <c r="OI548" s="8">
        <v>0.02</v>
      </c>
      <c r="OJ548" s="8">
        <v>62.91</v>
      </c>
      <c r="OK548" s="8">
        <v>0.02</v>
      </c>
      <c r="OL548" s="8">
        <v>63.7</v>
      </c>
      <c r="OM548" s="8">
        <v>0.02</v>
      </c>
      <c r="ON548" s="8">
        <v>65.11</v>
      </c>
      <c r="OO548" s="8">
        <v>0.02</v>
      </c>
      <c r="PH548" s="8">
        <v>72.64</v>
      </c>
      <c r="PI548" s="8">
        <v>0.02</v>
      </c>
      <c r="QV548" s="8">
        <v>58.2</v>
      </c>
      <c r="QW548" s="8">
        <v>0.04</v>
      </c>
      <c r="QX548" s="8">
        <v>54.38</v>
      </c>
      <c r="QY548" s="8">
        <v>0.38</v>
      </c>
      <c r="QZ548" s="8">
        <v>54.56</v>
      </c>
      <c r="RA548" s="8">
        <v>0.3</v>
      </c>
      <c r="RB548" s="8">
        <v>75.5</v>
      </c>
      <c r="RC548" s="8">
        <v>0.04</v>
      </c>
      <c r="RD548" s="8">
        <v>75.41</v>
      </c>
      <c r="RE548" s="8">
        <v>0.04</v>
      </c>
      <c r="RF548" s="8">
        <v>74.98</v>
      </c>
      <c r="RG548" s="8">
        <v>0.04</v>
      </c>
      <c r="RH548" s="8">
        <v>74.91</v>
      </c>
      <c r="RI548" s="8">
        <v>7.0000000000000007E-2</v>
      </c>
      <c r="RJ548" s="8">
        <v>75.91</v>
      </c>
      <c r="RK548" s="8">
        <v>0.04</v>
      </c>
      <c r="RL548" s="8">
        <v>75.87</v>
      </c>
      <c r="RM548" s="8">
        <v>0.03</v>
      </c>
      <c r="RN548" s="8">
        <v>75.599999999999994</v>
      </c>
      <c r="RO548" s="8">
        <v>0.03</v>
      </c>
      <c r="RP548" s="8">
        <v>69.44</v>
      </c>
      <c r="RQ548" s="8">
        <v>7.0000000000000007E-2</v>
      </c>
      <c r="RR548" s="8">
        <v>69.48</v>
      </c>
      <c r="RS548" s="8">
        <v>7.0000000000000007E-2</v>
      </c>
      <c r="RT548" s="8">
        <v>71.209999999999994</v>
      </c>
      <c r="RU548" s="8">
        <v>0.04</v>
      </c>
      <c r="RV548" s="8">
        <v>74.010000000000005</v>
      </c>
      <c r="RW548" s="8">
        <v>0.04</v>
      </c>
      <c r="RX548" s="8">
        <v>73.02</v>
      </c>
      <c r="RY548" s="8">
        <v>0.05</v>
      </c>
      <c r="RZ548" s="8">
        <v>73.17</v>
      </c>
      <c r="SA548" s="8">
        <v>0.04</v>
      </c>
      <c r="SB548" s="8">
        <v>72.849999999999994</v>
      </c>
      <c r="SC548" s="8">
        <v>0.05</v>
      </c>
      <c r="SD548" s="8">
        <v>73.66</v>
      </c>
      <c r="SE548" s="8">
        <v>0.03</v>
      </c>
      <c r="SF548" s="8">
        <v>73.81</v>
      </c>
      <c r="SG548" s="8">
        <v>0.03</v>
      </c>
      <c r="SH548" s="8">
        <v>73.81</v>
      </c>
      <c r="SI548" s="8">
        <v>0.04</v>
      </c>
      <c r="SJ548" s="8">
        <v>73.7</v>
      </c>
      <c r="SK548" s="8">
        <v>0.03</v>
      </c>
      <c r="SL548" s="8">
        <v>72.73</v>
      </c>
      <c r="SM548" s="8">
        <v>0.03</v>
      </c>
      <c r="SN548" s="8">
        <v>72.91</v>
      </c>
      <c r="SO548" s="8">
        <v>7.0000000000000007E-2</v>
      </c>
      <c r="SP548" s="8">
        <v>72.989999999999995</v>
      </c>
      <c r="SQ548" s="8">
        <v>0.04</v>
      </c>
      <c r="SR548" s="8">
        <v>73.17</v>
      </c>
      <c r="SS548" s="8">
        <v>0.03</v>
      </c>
      <c r="ST548" s="8">
        <v>72.260000000000005</v>
      </c>
      <c r="SU548" s="8">
        <v>0.06</v>
      </c>
      <c r="SV548" s="8">
        <v>70.52</v>
      </c>
      <c r="SW548" s="8">
        <v>0.04</v>
      </c>
      <c r="SX548" s="8">
        <v>70.19</v>
      </c>
      <c r="SY548" s="8">
        <v>0.05</v>
      </c>
      <c r="SZ548" s="8">
        <v>69.760000000000005</v>
      </c>
      <c r="TA548" s="8">
        <v>0.09</v>
      </c>
      <c r="TD548" s="8">
        <v>74.72</v>
      </c>
      <c r="TE548" s="8">
        <v>0.08</v>
      </c>
      <c r="TF548" s="8">
        <v>75.819999999999993</v>
      </c>
      <c r="TG548" s="8">
        <v>0.03</v>
      </c>
      <c r="TH548" s="8">
        <v>75.61</v>
      </c>
      <c r="TI548" s="8">
        <v>0.04</v>
      </c>
      <c r="TJ548" s="8">
        <v>75.459999999999994</v>
      </c>
      <c r="TK548" s="8">
        <v>0.05</v>
      </c>
      <c r="TL548" s="8">
        <v>75.319999999999993</v>
      </c>
      <c r="TN548" s="8">
        <v>75.17</v>
      </c>
      <c r="TO548" s="8">
        <v>0.04</v>
      </c>
      <c r="TT548" s="8">
        <v>74.03</v>
      </c>
      <c r="TU548" s="8">
        <v>0.04</v>
      </c>
      <c r="TV548" s="8">
        <v>73.400000000000006</v>
      </c>
      <c r="TW548" s="8">
        <v>0.03</v>
      </c>
      <c r="TX548" s="8">
        <v>72.95</v>
      </c>
      <c r="TY548" s="8">
        <v>0.03</v>
      </c>
      <c r="WJ548" s="7" t="s">
        <v>3405</v>
      </c>
      <c r="WK548" s="8">
        <v>74.998999999999995</v>
      </c>
      <c r="WL548" s="8">
        <v>1.2999999999999999E-2</v>
      </c>
      <c r="WM548" s="8">
        <v>62.000999999999998</v>
      </c>
      <c r="WN548" s="8">
        <v>0.06</v>
      </c>
      <c r="WO548" s="8">
        <v>72.295000000000002</v>
      </c>
      <c r="WP548" s="8">
        <v>5.0000000000000001E-3</v>
      </c>
      <c r="WQ548" s="8">
        <v>60.389000000000003</v>
      </c>
      <c r="WR548" s="8">
        <v>0.05</v>
      </c>
      <c r="WS548" s="8">
        <v>55.003</v>
      </c>
      <c r="WT548" s="8">
        <v>0.02</v>
      </c>
      <c r="WU548" s="8">
        <v>50.987000000000002</v>
      </c>
      <c r="WV548" s="8">
        <v>3.2000000000000001E-2</v>
      </c>
      <c r="WW548" s="8">
        <v>2655.1</v>
      </c>
      <c r="WX548" s="8">
        <v>2.6</v>
      </c>
      <c r="WY548" s="8">
        <v>2543</v>
      </c>
      <c r="WZ548" s="8">
        <v>2.6</v>
      </c>
      <c r="XA548" s="8">
        <v>0.48199999999999998</v>
      </c>
      <c r="XB548" s="8">
        <v>3.0000000000000001E-3</v>
      </c>
      <c r="XC548" s="8">
        <v>-0.16800000000000001</v>
      </c>
      <c r="XD548" s="8">
        <v>2E-3</v>
      </c>
      <c r="XE548" s="8">
        <v>0.18099999999999999</v>
      </c>
      <c r="XF548" s="8">
        <v>3.0000000000000001E-3</v>
      </c>
      <c r="XG548" s="8">
        <v>0.96160000000000001</v>
      </c>
      <c r="XH548" s="8">
        <v>1.9E-3</v>
      </c>
      <c r="XI548" s="8">
        <v>29.251999999999999</v>
      </c>
      <c r="XJ548" s="8">
        <v>1E-3</v>
      </c>
      <c r="XK548" s="8">
        <v>1626</v>
      </c>
      <c r="XL548" s="8">
        <v>13</v>
      </c>
      <c r="XM548" s="8">
        <v>1490</v>
      </c>
      <c r="XO548" s="1">
        <v>5.4210842168433374E-2</v>
      </c>
      <c r="XP548" s="2">
        <v>137.85817163432606</v>
      </c>
      <c r="XQ548" s="4">
        <v>13.03</v>
      </c>
      <c r="XR548" s="4">
        <v>0.16800000000000001</v>
      </c>
      <c r="XS548" s="45">
        <f t="shared" si="432"/>
        <v>1.6190253245575053</v>
      </c>
      <c r="XT548" s="9">
        <f t="shared" si="405"/>
        <v>11819.242020700249</v>
      </c>
      <c r="XU548" s="46">
        <f t="shared" si="406"/>
        <v>143.99867653543305</v>
      </c>
      <c r="XV548" s="9">
        <f t="shared" si="433"/>
        <v>137.85562461990327</v>
      </c>
      <c r="XW548" s="9">
        <f t="shared" si="407"/>
        <v>634.81528179189911</v>
      </c>
      <c r="XX548" s="9">
        <f t="shared" si="408"/>
        <v>11184.426738908349</v>
      </c>
      <c r="XY548" s="15">
        <f t="shared" si="409"/>
        <v>8.6844240952971691E-3</v>
      </c>
      <c r="XZ548" s="9">
        <f t="shared" si="410"/>
        <v>27.242038013520936</v>
      </c>
      <c r="YA548" s="9">
        <f t="shared" si="411"/>
        <v>70.67597467544249</v>
      </c>
      <c r="YB548" s="10">
        <v>13.029518529936164</v>
      </c>
      <c r="YC548" s="10">
        <v>13.478529310169899</v>
      </c>
      <c r="YD548" s="3">
        <v>6.9737315268586812E-3</v>
      </c>
      <c r="YE548" s="9">
        <v>20.770156962893342</v>
      </c>
      <c r="YF548" s="15">
        <v>8.7815210507553067E-3</v>
      </c>
      <c r="YG548" s="9">
        <v>27.609374586846183</v>
      </c>
      <c r="YH548" s="15">
        <v>8.3745752586615908E-3</v>
      </c>
      <c r="YI548" s="9">
        <v>26.505039673176221</v>
      </c>
      <c r="YJ548" s="9">
        <f t="shared" si="412"/>
        <v>73.928353626918963</v>
      </c>
      <c r="YK548" s="9">
        <f t="shared" si="413"/>
        <v>61.467278270029475</v>
      </c>
      <c r="YL548" s="9">
        <f t="shared" si="414"/>
        <v>26.110453554937191</v>
      </c>
      <c r="YM548" s="9"/>
      <c r="YN548" s="9"/>
      <c r="YO548" s="9"/>
      <c r="YP548" s="14"/>
      <c r="YQ548" s="9"/>
      <c r="YR548" s="9"/>
      <c r="YS548" s="10"/>
      <c r="YT548" s="15"/>
      <c r="YU548" s="16"/>
      <c r="YV548" s="16"/>
      <c r="YW548" s="47"/>
      <c r="YX548" s="5"/>
      <c r="YY548" s="5"/>
      <c r="YZ548" s="5"/>
      <c r="ZA548" s="5"/>
      <c r="ZB548" s="5"/>
      <c r="ZC548" s="6"/>
    </row>
    <row r="549" spans="1:679" s="8" customFormat="1" x14ac:dyDescent="0.25">
      <c r="A549" s="8">
        <v>2</v>
      </c>
      <c r="B549" s="8" t="s">
        <v>758</v>
      </c>
      <c r="C549" s="8" t="s">
        <v>759</v>
      </c>
      <c r="D549" s="8" t="s">
        <v>758</v>
      </c>
      <c r="E549" s="8" t="s">
        <v>3332</v>
      </c>
      <c r="F549" s="8" t="s">
        <v>3323</v>
      </c>
      <c r="G549" s="8" t="s">
        <v>3323</v>
      </c>
      <c r="H549" s="8" t="s">
        <v>3309</v>
      </c>
      <c r="I549" s="8" t="s">
        <v>3310</v>
      </c>
      <c r="J549" s="8" t="s">
        <v>3310</v>
      </c>
      <c r="K549" s="8">
        <v>939</v>
      </c>
      <c r="L549" s="8">
        <v>5.75</v>
      </c>
      <c r="N549" s="7">
        <v>0</v>
      </c>
      <c r="O549" s="7">
        <v>0</v>
      </c>
      <c r="P549" s="8" t="s">
        <v>3370</v>
      </c>
      <c r="Q549" s="8" t="s">
        <v>752</v>
      </c>
      <c r="R549" s="8" t="s">
        <v>760</v>
      </c>
      <c r="S549" s="8" t="s">
        <v>119</v>
      </c>
      <c r="T549" s="8" t="s">
        <v>120</v>
      </c>
      <c r="U549" s="8" t="s">
        <v>450</v>
      </c>
      <c r="V549" s="8" t="s">
        <v>3378</v>
      </c>
      <c r="W549" s="8" t="s">
        <v>3383</v>
      </c>
      <c r="X549" s="8" t="s">
        <v>3388</v>
      </c>
      <c r="Y549" s="8" t="s">
        <v>3388</v>
      </c>
      <c r="Z549" s="8" t="s">
        <v>122</v>
      </c>
      <c r="AA549" s="8" t="s">
        <v>123</v>
      </c>
      <c r="AB549" s="8" t="s">
        <v>124</v>
      </c>
      <c r="AC549" s="8" t="s">
        <v>243</v>
      </c>
      <c r="AD549" s="8" t="s">
        <v>126</v>
      </c>
      <c r="AE549" s="8" t="s">
        <v>3393</v>
      </c>
      <c r="AF549" s="8" t="s">
        <v>127</v>
      </c>
      <c r="AG549" s="8">
        <v>75</v>
      </c>
      <c r="AH549" s="8">
        <v>62</v>
      </c>
      <c r="AI549" s="8">
        <v>55</v>
      </c>
      <c r="AJ549" s="8">
        <v>51</v>
      </c>
      <c r="AK549" s="8">
        <v>6.4</v>
      </c>
      <c r="AL549" s="8">
        <v>6.2</v>
      </c>
      <c r="AM549" s="8">
        <v>6.4</v>
      </c>
      <c r="AN549" s="8">
        <v>6.2</v>
      </c>
      <c r="AO549" s="8">
        <v>460.9</v>
      </c>
      <c r="AP549" s="8">
        <v>0.8</v>
      </c>
      <c r="AQ549" s="8">
        <v>3.6</v>
      </c>
      <c r="AR549" s="8">
        <v>0</v>
      </c>
      <c r="AS549" s="8">
        <v>13083</v>
      </c>
      <c r="AT549" s="8">
        <v>23</v>
      </c>
      <c r="AU549" s="8">
        <v>14804</v>
      </c>
      <c r="AV549" s="8">
        <v>312</v>
      </c>
      <c r="AW549" s="8">
        <v>7644</v>
      </c>
      <c r="AX549" s="8">
        <v>135</v>
      </c>
      <c r="AY549" s="8">
        <v>20735</v>
      </c>
      <c r="AZ549" s="8">
        <v>142</v>
      </c>
      <c r="BA549" s="8">
        <v>12.799382716</v>
      </c>
      <c r="BB549" s="8">
        <v>952</v>
      </c>
      <c r="CO549" s="8" t="s">
        <v>761</v>
      </c>
      <c r="CP549" s="8" t="s">
        <v>245</v>
      </c>
      <c r="CQ549" s="8">
        <v>75</v>
      </c>
      <c r="CR549" s="8">
        <v>8.9999999999999993E-3</v>
      </c>
      <c r="CS549" s="8">
        <v>61.994999999999997</v>
      </c>
      <c r="CT549" s="8">
        <v>4.9000000000000002E-2</v>
      </c>
      <c r="CU549" s="8">
        <v>54.972000000000001</v>
      </c>
      <c r="CV549" s="8">
        <v>2.8000000000000001E-2</v>
      </c>
      <c r="CW549" s="8">
        <v>51.037999999999997</v>
      </c>
      <c r="CX549" s="8">
        <v>3.3000000000000002E-2</v>
      </c>
      <c r="CY549" s="8">
        <v>74.94</v>
      </c>
      <c r="CZ549" s="8">
        <v>0.04</v>
      </c>
      <c r="DA549" s="8">
        <v>69.709999999999994</v>
      </c>
      <c r="DB549" s="8">
        <v>0.12</v>
      </c>
      <c r="DC549" s="8">
        <v>71.33</v>
      </c>
      <c r="DD549" s="8">
        <v>0.01</v>
      </c>
      <c r="DE549" s="8">
        <v>0.17100000000000001</v>
      </c>
      <c r="DF549" s="8">
        <v>3.0000000000000001E-3</v>
      </c>
      <c r="DG549" s="8">
        <v>0.93659999999999999</v>
      </c>
      <c r="DH549" s="8">
        <v>2.3E-3</v>
      </c>
      <c r="DI549" s="8">
        <v>13083</v>
      </c>
      <c r="DJ549" s="8">
        <v>23</v>
      </c>
      <c r="DK549" s="8">
        <v>7644</v>
      </c>
      <c r="DL549" s="8">
        <v>135</v>
      </c>
      <c r="DM549" s="8">
        <v>12.8</v>
      </c>
      <c r="DN549" s="8">
        <v>0.14000000000000001</v>
      </c>
      <c r="DU549" s="8">
        <v>460.9</v>
      </c>
      <c r="DV549" s="8">
        <v>2.1</v>
      </c>
      <c r="DW549" s="8">
        <v>460.2</v>
      </c>
      <c r="DX549" s="8">
        <v>2.1</v>
      </c>
      <c r="DY549" s="8">
        <v>459.3</v>
      </c>
      <c r="DZ549" s="8">
        <v>2.1</v>
      </c>
      <c r="EA549" s="8">
        <v>3.6</v>
      </c>
      <c r="EB549" s="8">
        <v>0</v>
      </c>
      <c r="EC549" s="8">
        <v>3.1</v>
      </c>
      <c r="ED549" s="8">
        <v>0</v>
      </c>
      <c r="EE549" s="8">
        <v>3.3</v>
      </c>
      <c r="EF549" s="8">
        <v>0</v>
      </c>
      <c r="EG549" s="8">
        <v>1542.8</v>
      </c>
      <c r="EH549" s="8">
        <v>17.600000000000001</v>
      </c>
      <c r="EI549" s="8">
        <v>1094.7</v>
      </c>
      <c r="EJ549" s="8">
        <v>19.100000000000001</v>
      </c>
      <c r="EK549" s="8">
        <v>77.2</v>
      </c>
      <c r="EL549" s="8">
        <v>13.5</v>
      </c>
      <c r="EM549" s="8">
        <v>460</v>
      </c>
      <c r="EO549" s="8">
        <v>460</v>
      </c>
      <c r="EQ549" s="8">
        <v>460</v>
      </c>
      <c r="ES549" s="8">
        <v>3</v>
      </c>
      <c r="EU549" s="8">
        <v>3.1</v>
      </c>
      <c r="EW549" s="8">
        <v>3</v>
      </c>
      <c r="EY549" s="8">
        <v>0.52</v>
      </c>
      <c r="GC549" s="8">
        <v>85</v>
      </c>
      <c r="GE549" s="8">
        <v>1575</v>
      </c>
      <c r="MP549" s="8">
        <v>64.06</v>
      </c>
      <c r="MQ549" s="8">
        <v>0.03</v>
      </c>
      <c r="MR549" s="8">
        <v>62.22</v>
      </c>
      <c r="MS549" s="8">
        <v>0.02</v>
      </c>
      <c r="MT549" s="8">
        <v>64.599999999999994</v>
      </c>
      <c r="MU549" s="8">
        <v>0.03</v>
      </c>
      <c r="MV549" s="8">
        <v>63.21</v>
      </c>
      <c r="MW549" s="8">
        <v>0.04</v>
      </c>
      <c r="MX549" s="8">
        <v>70.41</v>
      </c>
      <c r="MY549" s="8">
        <v>0.03</v>
      </c>
      <c r="MZ549" s="8">
        <v>70.260000000000005</v>
      </c>
      <c r="NA549" s="8">
        <v>0.02</v>
      </c>
      <c r="NB549" s="8">
        <v>70.11</v>
      </c>
      <c r="NC549" s="8">
        <v>0.02</v>
      </c>
      <c r="ND549" s="8">
        <v>70.760000000000005</v>
      </c>
      <c r="NE549" s="8">
        <v>0.02</v>
      </c>
      <c r="NF549" s="8">
        <v>70.81</v>
      </c>
      <c r="NG549" s="8">
        <v>0.02</v>
      </c>
      <c r="NH549" s="8">
        <v>70.739999999999995</v>
      </c>
      <c r="NI549" s="8">
        <v>0.03</v>
      </c>
      <c r="NJ549" s="8">
        <v>61.89</v>
      </c>
      <c r="NK549" s="8">
        <v>0.02</v>
      </c>
      <c r="NL549" s="8">
        <v>72.099999999999994</v>
      </c>
      <c r="NM549" s="8">
        <v>0.02</v>
      </c>
      <c r="NN549" s="8">
        <v>71.86</v>
      </c>
      <c r="NO549" s="8">
        <v>0.02</v>
      </c>
      <c r="NP549" s="8">
        <v>62.48</v>
      </c>
      <c r="NQ549" s="8">
        <v>0.03</v>
      </c>
      <c r="NR549" s="8">
        <v>64.540000000000006</v>
      </c>
      <c r="NS549" s="8">
        <v>0.02</v>
      </c>
      <c r="NT549" s="8">
        <v>61.27</v>
      </c>
      <c r="NU549" s="8">
        <v>0.03</v>
      </c>
      <c r="NV549" s="8">
        <v>71.95</v>
      </c>
      <c r="NW549" s="8">
        <v>0.05</v>
      </c>
      <c r="NX549" s="8">
        <v>70.790000000000006</v>
      </c>
      <c r="NY549" s="8">
        <v>0.02</v>
      </c>
      <c r="NZ549" s="8">
        <v>62.41</v>
      </c>
      <c r="OA549" s="8">
        <v>0.02</v>
      </c>
      <c r="OB549" s="8">
        <v>72.150000000000006</v>
      </c>
      <c r="OC549" s="8">
        <v>0.01</v>
      </c>
      <c r="OD549" s="8">
        <v>71.16</v>
      </c>
      <c r="OE549" s="8">
        <v>7.0000000000000007E-2</v>
      </c>
      <c r="OF549" s="8">
        <v>54.76</v>
      </c>
      <c r="OG549" s="8">
        <v>7.0000000000000007E-2</v>
      </c>
      <c r="OH549" s="8">
        <v>65.099999999999994</v>
      </c>
      <c r="OI549" s="8">
        <v>0.02</v>
      </c>
      <c r="OJ549" s="8">
        <v>63.97</v>
      </c>
      <c r="OK549" s="8">
        <v>0.03</v>
      </c>
      <c r="OL549" s="8">
        <v>64.37</v>
      </c>
      <c r="OM549" s="8">
        <v>0.03</v>
      </c>
      <c r="ON549" s="8">
        <v>65.8</v>
      </c>
      <c r="OO549" s="8">
        <v>0.04</v>
      </c>
      <c r="PH549" s="8">
        <v>70.739999999999995</v>
      </c>
      <c r="PI549" s="8">
        <v>0.03</v>
      </c>
      <c r="QV549" s="8">
        <v>58.99</v>
      </c>
      <c r="QW549" s="8">
        <v>0.03</v>
      </c>
      <c r="QX549" s="8">
        <v>54.25</v>
      </c>
      <c r="QY549" s="8">
        <v>0.3</v>
      </c>
      <c r="QZ549" s="8">
        <v>54.49</v>
      </c>
      <c r="RA549" s="8">
        <v>0.27</v>
      </c>
      <c r="RB549" s="8">
        <v>75.44</v>
      </c>
      <c r="RC549" s="8">
        <v>0.04</v>
      </c>
      <c r="RD549" s="8">
        <v>75.34</v>
      </c>
      <c r="RE549" s="8">
        <v>0.03</v>
      </c>
      <c r="RF549" s="8">
        <v>74.98</v>
      </c>
      <c r="RG549" s="8">
        <v>0.03</v>
      </c>
      <c r="RH549" s="8">
        <v>75.27</v>
      </c>
      <c r="RI549" s="8">
        <v>0.09</v>
      </c>
      <c r="RJ549" s="8">
        <v>75.87</v>
      </c>
      <c r="RK549" s="8">
        <v>0.03</v>
      </c>
      <c r="RL549" s="8">
        <v>75.78</v>
      </c>
      <c r="RM549" s="8">
        <v>0.04</v>
      </c>
      <c r="RN549" s="8">
        <v>75.56</v>
      </c>
      <c r="RO549" s="8">
        <v>0.03</v>
      </c>
      <c r="RP549" s="8">
        <v>57.56</v>
      </c>
      <c r="RQ549" s="8">
        <v>7.0000000000000007E-2</v>
      </c>
      <c r="RR549" s="8">
        <v>58.62</v>
      </c>
      <c r="RS549" s="8">
        <v>0.06</v>
      </c>
      <c r="RT549" s="8">
        <v>65.72</v>
      </c>
      <c r="RU549" s="8">
        <v>0.08</v>
      </c>
      <c r="RV549" s="8">
        <v>72.22</v>
      </c>
      <c r="RW549" s="8">
        <v>0.06</v>
      </c>
      <c r="RX549" s="8">
        <v>62.61</v>
      </c>
      <c r="RY549" s="8">
        <v>0.15</v>
      </c>
      <c r="RZ549" s="8">
        <v>71.239999999999995</v>
      </c>
      <c r="SA549" s="8">
        <v>7.0000000000000007E-2</v>
      </c>
      <c r="SB549" s="8">
        <v>71.88</v>
      </c>
      <c r="SC549" s="8">
        <v>0.05</v>
      </c>
      <c r="SD549" s="8">
        <v>73.64</v>
      </c>
      <c r="SE549" s="8">
        <v>0.04</v>
      </c>
      <c r="SF549" s="8">
        <v>71.28</v>
      </c>
      <c r="SG549" s="8">
        <v>0.08</v>
      </c>
      <c r="SH549" s="8">
        <v>72.67</v>
      </c>
      <c r="SI549" s="8">
        <v>0.04</v>
      </c>
      <c r="SJ549" s="8">
        <v>72.06</v>
      </c>
      <c r="SK549" s="8">
        <v>0.05</v>
      </c>
      <c r="SL549" s="8">
        <v>73.209999999999994</v>
      </c>
      <c r="SM549" s="8">
        <v>0.04</v>
      </c>
      <c r="SN549" s="8">
        <v>72.55</v>
      </c>
      <c r="SO549" s="8">
        <v>0.06</v>
      </c>
      <c r="SP549" s="8">
        <v>72.97</v>
      </c>
      <c r="SQ549" s="8">
        <v>0.03</v>
      </c>
      <c r="SR549" s="8">
        <v>72.680000000000007</v>
      </c>
      <c r="SS549" s="8">
        <v>0.04</v>
      </c>
      <c r="ST549" s="8">
        <v>73.430000000000007</v>
      </c>
      <c r="SU549" s="8">
        <v>0.05</v>
      </c>
      <c r="SV549" s="8">
        <v>69.02</v>
      </c>
      <c r="SW549" s="8">
        <v>0.04</v>
      </c>
      <c r="SX549" s="8">
        <v>69.22</v>
      </c>
      <c r="SY549" s="8">
        <v>0.04</v>
      </c>
      <c r="SZ549" s="8">
        <v>68.95</v>
      </c>
      <c r="TA549" s="8">
        <v>0.09</v>
      </c>
      <c r="TD549" s="8">
        <v>74.97</v>
      </c>
      <c r="TE549" s="8">
        <v>7.0000000000000007E-2</v>
      </c>
      <c r="TF549" s="8">
        <v>75.75</v>
      </c>
      <c r="TG549" s="8">
        <v>0.04</v>
      </c>
      <c r="TH549" s="8">
        <v>75.53</v>
      </c>
      <c r="TI549" s="8">
        <v>0.04</v>
      </c>
      <c r="TJ549" s="8">
        <v>75.37</v>
      </c>
      <c r="TK549" s="8">
        <v>0.04</v>
      </c>
      <c r="TL549" s="8">
        <v>75.23</v>
      </c>
      <c r="TN549" s="8">
        <v>75.09</v>
      </c>
      <c r="TO549" s="8">
        <v>0.04</v>
      </c>
      <c r="TT549" s="8">
        <v>65.77</v>
      </c>
      <c r="TU549" s="8">
        <v>0.09</v>
      </c>
      <c r="TV549" s="8">
        <v>72.58</v>
      </c>
      <c r="TW549" s="8">
        <v>0.06</v>
      </c>
      <c r="TX549" s="8">
        <v>72.709999999999994</v>
      </c>
      <c r="TY549" s="8">
        <v>0.04</v>
      </c>
      <c r="WJ549" s="7" t="s">
        <v>3405</v>
      </c>
      <c r="WK549" s="8">
        <v>75</v>
      </c>
      <c r="WL549" s="8">
        <v>8.9999999999999993E-3</v>
      </c>
      <c r="WM549" s="8">
        <v>61.994999999999997</v>
      </c>
      <c r="WN549" s="8">
        <v>4.9000000000000002E-2</v>
      </c>
      <c r="WO549" s="8">
        <v>70.388999999999996</v>
      </c>
      <c r="WP549" s="8">
        <v>8.0000000000000002E-3</v>
      </c>
      <c r="WQ549" s="8">
        <v>59.387</v>
      </c>
      <c r="WR549" s="8">
        <v>3.7999999999999999E-2</v>
      </c>
      <c r="WS549" s="8">
        <v>54.972000000000001</v>
      </c>
      <c r="WT549" s="8">
        <v>2.8000000000000001E-2</v>
      </c>
      <c r="WU549" s="8">
        <v>51.037999999999997</v>
      </c>
      <c r="WV549" s="8">
        <v>3.3000000000000002E-2</v>
      </c>
      <c r="WW549" s="8">
        <v>2616.1999999999998</v>
      </c>
      <c r="WX549" s="8">
        <v>3.2</v>
      </c>
      <c r="WY549" s="8">
        <v>2514</v>
      </c>
      <c r="WZ549" s="8">
        <v>3.1</v>
      </c>
      <c r="XA549" s="8">
        <v>0.437</v>
      </c>
      <c r="XB549" s="8">
        <v>2E-3</v>
      </c>
      <c r="XC549" s="8">
        <v>-0.126</v>
      </c>
      <c r="XD549" s="8">
        <v>1E-3</v>
      </c>
      <c r="XE549" s="8">
        <v>0.17100000000000001</v>
      </c>
      <c r="XF549" s="8">
        <v>3.0000000000000001E-3</v>
      </c>
      <c r="XG549" s="8">
        <v>0.93659999999999999</v>
      </c>
      <c r="XH549" s="8">
        <v>2.3E-3</v>
      </c>
      <c r="XI549" s="8">
        <v>29.253</v>
      </c>
      <c r="XJ549" s="8">
        <v>1E-3</v>
      </c>
      <c r="XK549" s="8">
        <v>1620</v>
      </c>
      <c r="XL549" s="8">
        <v>13</v>
      </c>
      <c r="XM549" s="8">
        <v>1490</v>
      </c>
      <c r="XO549" s="1">
        <v>0.14734371879368904</v>
      </c>
      <c r="XP549" s="2">
        <v>370.42210904733423</v>
      </c>
      <c r="XQ549" s="4">
        <v>13.029</v>
      </c>
      <c r="XR549" s="4">
        <v>0.126</v>
      </c>
      <c r="XS549" s="45">
        <f t="shared" si="432"/>
        <v>1.6551945470011971</v>
      </c>
      <c r="XT549" s="9">
        <f t="shared" si="405"/>
        <v>11689.227244968799</v>
      </c>
      <c r="XU549" s="46">
        <f t="shared" si="406"/>
        <v>129.06598866141732</v>
      </c>
      <c r="XV549" s="9">
        <f t="shared" si="433"/>
        <v>370.4221255463022</v>
      </c>
      <c r="XW549" s="9">
        <f t="shared" si="407"/>
        <v>1705.8351026864707</v>
      </c>
      <c r="XX549" s="9">
        <f t="shared" si="408"/>
        <v>9983.3921422823278</v>
      </c>
      <c r="XY549" s="15">
        <f t="shared" si="409"/>
        <v>8.519144416446708E-3</v>
      </c>
      <c r="XZ549" s="9">
        <f t="shared" si="410"/>
        <v>26.611949935485267</v>
      </c>
      <c r="YA549" s="9">
        <f t="shared" si="411"/>
        <v>68.733805452998794</v>
      </c>
      <c r="YB549" s="10">
        <v>13.029001160649175</v>
      </c>
      <c r="YC549" s="10">
        <v>13.428774777867618</v>
      </c>
      <c r="YD549" s="3">
        <v>7.0081225450451881E-3</v>
      </c>
      <c r="YE549" s="9">
        <v>20.799949247863466</v>
      </c>
      <c r="YF549" s="15">
        <v>8.7773286200148598E-3</v>
      </c>
      <c r="YG549" s="9">
        <v>27.605030708882261</v>
      </c>
      <c r="YH549" s="15">
        <v>8.191597300297334E-3</v>
      </c>
      <c r="YI549" s="9">
        <v>25.840654399628029</v>
      </c>
      <c r="YJ549" s="9">
        <f t="shared" si="412"/>
        <v>72.085312526206877</v>
      </c>
      <c r="YK549" s="9">
        <f t="shared" si="413"/>
        <v>60.537799403314452</v>
      </c>
      <c r="YL549" s="9">
        <f t="shared" si="414"/>
        <v>25.43738765123863</v>
      </c>
      <c r="YM549" s="9"/>
      <c r="YN549" s="9"/>
      <c r="YO549" s="9"/>
      <c r="YP549" s="14"/>
      <c r="YQ549" s="9"/>
      <c r="YR549" s="9"/>
      <c r="YS549" s="10"/>
      <c r="YT549" s="15"/>
      <c r="YU549" s="16"/>
      <c r="YV549" s="16"/>
      <c r="YW549" s="47"/>
      <c r="YX549" s="5"/>
      <c r="YY549" s="5"/>
      <c r="YZ549" s="5"/>
      <c r="ZA549" s="5"/>
      <c r="ZB549" s="5"/>
      <c r="ZC549" s="6"/>
    </row>
    <row r="550" spans="1:679" s="8" customFormat="1" x14ac:dyDescent="0.25">
      <c r="A550" s="8">
        <v>2</v>
      </c>
      <c r="B550" s="8" t="s">
        <v>762</v>
      </c>
      <c r="C550" s="8" t="s">
        <v>763</v>
      </c>
      <c r="D550" s="8" t="s">
        <v>762</v>
      </c>
      <c r="E550" s="8" t="s">
        <v>3314</v>
      </c>
      <c r="F550" s="8" t="s">
        <v>3323</v>
      </c>
      <c r="G550" s="8" t="s">
        <v>3323</v>
      </c>
      <c r="H550" s="8" t="s">
        <v>3309</v>
      </c>
      <c r="I550" s="8" t="s">
        <v>3310</v>
      </c>
      <c r="J550" s="8" t="s">
        <v>3310</v>
      </c>
      <c r="K550" s="8">
        <v>939</v>
      </c>
      <c r="L550" s="8">
        <v>5.75</v>
      </c>
      <c r="N550" s="7">
        <v>0</v>
      </c>
      <c r="O550" s="7">
        <v>0</v>
      </c>
      <c r="P550" s="8" t="s">
        <v>3370</v>
      </c>
      <c r="Q550" s="8" t="s">
        <v>752</v>
      </c>
      <c r="R550" s="8" t="s">
        <v>764</v>
      </c>
      <c r="S550" s="8" t="s">
        <v>119</v>
      </c>
      <c r="T550" s="8" t="s">
        <v>120</v>
      </c>
      <c r="U550" s="8" t="s">
        <v>121</v>
      </c>
      <c r="V550" s="8" t="s">
        <v>3378</v>
      </c>
      <c r="W550" s="8" t="s">
        <v>3382</v>
      </c>
      <c r="X550" s="8" t="s">
        <v>3388</v>
      </c>
      <c r="Y550" s="8" t="s">
        <v>3388</v>
      </c>
      <c r="Z550" s="8" t="s">
        <v>122</v>
      </c>
      <c r="AA550" s="8" t="s">
        <v>123</v>
      </c>
      <c r="AB550" s="8" t="s">
        <v>124</v>
      </c>
      <c r="AC550" s="8" t="s">
        <v>243</v>
      </c>
      <c r="AD550" s="8" t="s">
        <v>126</v>
      </c>
      <c r="AE550" s="8" t="s">
        <v>3393</v>
      </c>
      <c r="AF550" s="8" t="s">
        <v>127</v>
      </c>
      <c r="AG550" s="8">
        <v>75</v>
      </c>
      <c r="AH550" s="8">
        <v>62</v>
      </c>
      <c r="AI550" s="8">
        <v>55</v>
      </c>
      <c r="AJ550" s="8">
        <v>51</v>
      </c>
      <c r="AK550" s="8">
        <v>6.4</v>
      </c>
      <c r="AL550" s="8">
        <v>6.2</v>
      </c>
      <c r="AM550" s="8">
        <v>6.4</v>
      </c>
      <c r="AN550" s="8">
        <v>6.2</v>
      </c>
      <c r="AO550" s="8">
        <v>460.7</v>
      </c>
      <c r="AP550" s="8">
        <v>1.1000000000000001</v>
      </c>
      <c r="AQ550" s="8">
        <v>3.6</v>
      </c>
      <c r="AR550" s="8">
        <v>0</v>
      </c>
      <c r="BB550" s="8">
        <v>952</v>
      </c>
      <c r="BC550" s="8">
        <v>1520</v>
      </c>
      <c r="CO550" s="8" t="s">
        <v>765</v>
      </c>
      <c r="CP550" s="8" t="s">
        <v>245</v>
      </c>
      <c r="CQ550" s="8">
        <v>74.988</v>
      </c>
      <c r="CR550" s="8">
        <v>1.9E-2</v>
      </c>
      <c r="CS550" s="8">
        <v>61.997</v>
      </c>
      <c r="CT550" s="8">
        <v>4.7E-2</v>
      </c>
      <c r="CU550" s="8">
        <v>54.941000000000003</v>
      </c>
      <c r="CV550" s="8">
        <v>0.02</v>
      </c>
      <c r="CW550" s="8">
        <v>51.16</v>
      </c>
      <c r="CX550" s="8">
        <v>4.5999999999999999E-2</v>
      </c>
      <c r="CY550" s="8">
        <v>74.98</v>
      </c>
      <c r="CZ550" s="8">
        <v>0.04</v>
      </c>
      <c r="DA550" s="8">
        <v>72.34</v>
      </c>
      <c r="DB550" s="8">
        <v>0.12</v>
      </c>
      <c r="DC550" s="8">
        <v>73.7</v>
      </c>
      <c r="DD550" s="8">
        <v>0.01</v>
      </c>
      <c r="DE550" s="8">
        <v>0.21099999999999999</v>
      </c>
      <c r="DF550" s="8">
        <v>5.0000000000000001E-3</v>
      </c>
      <c r="DG550" s="8">
        <v>1.012</v>
      </c>
      <c r="DH550" s="8">
        <v>2.8E-3</v>
      </c>
      <c r="DM550" s="8">
        <v>5.577</v>
      </c>
      <c r="DN550" s="8">
        <v>6.3E-2</v>
      </c>
      <c r="DU550" s="8">
        <v>460.7</v>
      </c>
      <c r="DV550" s="8">
        <v>2.2999999999999998</v>
      </c>
      <c r="DW550" s="8">
        <v>460.4</v>
      </c>
      <c r="DX550" s="8">
        <v>2.2999999999999998</v>
      </c>
      <c r="DY550" s="8">
        <v>459</v>
      </c>
      <c r="DZ550" s="8">
        <v>2.2000000000000002</v>
      </c>
      <c r="EA550" s="8">
        <v>3.6</v>
      </c>
      <c r="EB550" s="8">
        <v>0</v>
      </c>
      <c r="EC550" s="8">
        <v>3.1</v>
      </c>
      <c r="ED550" s="8">
        <v>0</v>
      </c>
      <c r="EE550" s="8">
        <v>3.3</v>
      </c>
      <c r="EF550" s="8">
        <v>0</v>
      </c>
      <c r="EG550" s="8">
        <v>1564.9</v>
      </c>
      <c r="EH550" s="8">
        <v>18.100000000000001</v>
      </c>
      <c r="EI550" s="8">
        <v>1087</v>
      </c>
      <c r="EJ550" s="8">
        <v>20.6</v>
      </c>
      <c r="EK550" s="8">
        <v>87.2</v>
      </c>
      <c r="EL550" s="8">
        <v>13.3</v>
      </c>
      <c r="EM550" s="8">
        <v>460</v>
      </c>
      <c r="EO550" s="8">
        <v>460</v>
      </c>
      <c r="EQ550" s="8">
        <v>460</v>
      </c>
      <c r="ES550" s="8">
        <v>3.1</v>
      </c>
      <c r="EU550" s="8">
        <v>3.1</v>
      </c>
      <c r="EW550" s="8">
        <v>3</v>
      </c>
      <c r="EY550" s="8">
        <v>0.55000000000000004</v>
      </c>
      <c r="GC550" s="8">
        <v>85</v>
      </c>
      <c r="GE550" s="8">
        <v>1605</v>
      </c>
      <c r="MP550" s="8">
        <v>62.01</v>
      </c>
      <c r="MQ550" s="8">
        <v>0.03</v>
      </c>
      <c r="MR550" s="8">
        <v>61.18</v>
      </c>
      <c r="MS550" s="8">
        <v>0.02</v>
      </c>
      <c r="MT550" s="8">
        <v>60.5</v>
      </c>
      <c r="MU550" s="8">
        <v>0.05</v>
      </c>
      <c r="MV550" s="8">
        <v>60.34</v>
      </c>
      <c r="MW550" s="8">
        <v>0.03</v>
      </c>
      <c r="MX550" s="8">
        <v>73.37</v>
      </c>
      <c r="MY550" s="8">
        <v>0.03</v>
      </c>
      <c r="MZ550" s="8">
        <v>73.23</v>
      </c>
      <c r="NA550" s="8">
        <v>0.02</v>
      </c>
      <c r="NB550" s="8">
        <v>73</v>
      </c>
      <c r="NC550" s="8">
        <v>0.02</v>
      </c>
      <c r="ND550" s="8">
        <v>73.67</v>
      </c>
      <c r="NE550" s="8">
        <v>0.02</v>
      </c>
      <c r="NF550" s="8">
        <v>73.709999999999994</v>
      </c>
      <c r="NG550" s="8">
        <v>0.03</v>
      </c>
      <c r="NH550" s="8">
        <v>73.59</v>
      </c>
      <c r="NI550" s="8">
        <v>0.02</v>
      </c>
      <c r="NJ550" s="8">
        <v>59.96</v>
      </c>
      <c r="NK550" s="8">
        <v>0.01</v>
      </c>
      <c r="NL550" s="8">
        <v>70.97</v>
      </c>
      <c r="NM550" s="8">
        <v>0.02</v>
      </c>
      <c r="NN550" s="8">
        <v>71.44</v>
      </c>
      <c r="NO550" s="8">
        <v>0.02</v>
      </c>
      <c r="NP550" s="8">
        <v>61.21</v>
      </c>
      <c r="NQ550" s="8">
        <v>0.01</v>
      </c>
      <c r="NR550" s="8">
        <v>57.46</v>
      </c>
      <c r="NS550" s="8">
        <v>0.03</v>
      </c>
      <c r="NT550" s="8">
        <v>58.08</v>
      </c>
      <c r="NU550" s="8">
        <v>0.06</v>
      </c>
      <c r="NV550" s="8">
        <v>72.48</v>
      </c>
      <c r="NW550" s="8">
        <v>0.01</v>
      </c>
      <c r="NX550" s="8">
        <v>71.400000000000006</v>
      </c>
      <c r="NY550" s="8">
        <v>0.01</v>
      </c>
      <c r="NZ550" s="8">
        <v>60.76</v>
      </c>
      <c r="OA550" s="8">
        <v>0.02</v>
      </c>
      <c r="OB550" s="8">
        <v>70.97</v>
      </c>
      <c r="OC550" s="8">
        <v>0.01</v>
      </c>
      <c r="OD550" s="8">
        <v>71.900000000000006</v>
      </c>
      <c r="OE550" s="8">
        <v>0.01</v>
      </c>
      <c r="OF550" s="8">
        <v>55.43</v>
      </c>
      <c r="OG550" s="8">
        <v>0.03</v>
      </c>
      <c r="OH550" s="8">
        <v>62.59</v>
      </c>
      <c r="OI550" s="8">
        <v>0.02</v>
      </c>
      <c r="OJ550" s="27">
        <v>61.76</v>
      </c>
      <c r="OK550" s="27">
        <v>0.02</v>
      </c>
      <c r="OL550" s="8">
        <v>61.96</v>
      </c>
      <c r="OM550" s="8">
        <v>0.19</v>
      </c>
      <c r="ON550" s="27">
        <v>63.4</v>
      </c>
      <c r="OO550" s="27">
        <v>0.22</v>
      </c>
      <c r="PH550" s="8">
        <v>73.59</v>
      </c>
      <c r="PI550" s="8">
        <v>0.02</v>
      </c>
      <c r="QV550" s="8">
        <v>58.84</v>
      </c>
      <c r="QW550" s="8">
        <v>0.02</v>
      </c>
      <c r="QX550" s="8">
        <v>54.21</v>
      </c>
      <c r="QY550" s="8">
        <v>0.41</v>
      </c>
      <c r="QZ550" s="8">
        <v>54.38</v>
      </c>
      <c r="RA550" s="8">
        <v>0.33</v>
      </c>
      <c r="RB550" s="8">
        <v>75.459999999999994</v>
      </c>
      <c r="RC550" s="8">
        <v>0.04</v>
      </c>
      <c r="RD550" s="8">
        <v>75.290000000000006</v>
      </c>
      <c r="RE550" s="8">
        <v>0.05</v>
      </c>
      <c r="RF550" s="8">
        <v>74.95</v>
      </c>
      <c r="RG550" s="8">
        <v>0.06</v>
      </c>
      <c r="RH550" s="8">
        <v>74.72</v>
      </c>
      <c r="RI550" s="8">
        <v>0.09</v>
      </c>
      <c r="RJ550" s="8">
        <v>75.84</v>
      </c>
      <c r="RK550" s="8">
        <v>0.04</v>
      </c>
      <c r="RL550" s="8">
        <v>75.8</v>
      </c>
      <c r="RM550" s="8">
        <v>0.04</v>
      </c>
      <c r="RN550" s="8">
        <v>75.510000000000005</v>
      </c>
      <c r="RO550" s="8">
        <v>0.05</v>
      </c>
      <c r="RP550" s="8">
        <v>72.849999999999994</v>
      </c>
      <c r="RQ550" s="8">
        <v>0.05</v>
      </c>
      <c r="RR550" s="8">
        <v>73.150000000000006</v>
      </c>
      <c r="RS550" s="8">
        <v>0.05</v>
      </c>
      <c r="RT550" s="8">
        <v>73.290000000000006</v>
      </c>
      <c r="RU550" s="8">
        <v>0.05</v>
      </c>
      <c r="RV550" s="8">
        <v>74.39</v>
      </c>
      <c r="RW550" s="8">
        <v>0.03</v>
      </c>
      <c r="RX550" s="8">
        <v>74.44</v>
      </c>
      <c r="RY550" s="8">
        <v>0.04</v>
      </c>
      <c r="RZ550" s="8">
        <v>74.13</v>
      </c>
      <c r="SA550" s="8">
        <v>0.04</v>
      </c>
      <c r="SB550" s="8">
        <v>73.27</v>
      </c>
      <c r="SC550" s="8">
        <v>0.04</v>
      </c>
      <c r="SD550" s="8">
        <v>73.3</v>
      </c>
      <c r="SE550" s="8">
        <v>0.05</v>
      </c>
      <c r="SF550" s="8">
        <v>74</v>
      </c>
      <c r="SG550" s="8">
        <v>0.04</v>
      </c>
      <c r="SH550" s="8">
        <v>73.650000000000006</v>
      </c>
      <c r="SI550" s="8">
        <v>0.06</v>
      </c>
      <c r="SJ550" s="8">
        <v>73.83</v>
      </c>
      <c r="SK550" s="8">
        <v>0.04</v>
      </c>
      <c r="SL550" s="8">
        <v>72.7</v>
      </c>
      <c r="SM550" s="8">
        <v>0.05</v>
      </c>
      <c r="SN550" s="8">
        <v>72.78</v>
      </c>
      <c r="SO550" s="8">
        <v>0.06</v>
      </c>
      <c r="SP550" s="8">
        <v>71.150000000000006</v>
      </c>
      <c r="SQ550" s="8">
        <v>0.13</v>
      </c>
      <c r="SR550" s="8">
        <v>72.73</v>
      </c>
      <c r="SS550" s="8">
        <v>0.04</v>
      </c>
      <c r="ST550" s="8">
        <v>70.61</v>
      </c>
      <c r="SU550" s="8">
        <v>7.0000000000000007E-2</v>
      </c>
      <c r="SV550" s="8">
        <v>70.3</v>
      </c>
      <c r="SW550" s="8">
        <v>0.05</v>
      </c>
      <c r="SX550" s="8">
        <v>69.22</v>
      </c>
      <c r="SY550" s="8">
        <v>0.06</v>
      </c>
      <c r="SZ550" s="8">
        <v>69.41</v>
      </c>
      <c r="TA550" s="8">
        <v>0.08</v>
      </c>
      <c r="TD550" s="8">
        <v>74.53</v>
      </c>
      <c r="TE550" s="8">
        <v>0.11</v>
      </c>
      <c r="TF550" s="8">
        <v>75.760000000000005</v>
      </c>
      <c r="TG550" s="8">
        <v>0.04</v>
      </c>
      <c r="TH550" s="8">
        <v>75.56</v>
      </c>
      <c r="TI550" s="8">
        <v>0.04</v>
      </c>
      <c r="TJ550" s="8">
        <v>75.400000000000006</v>
      </c>
      <c r="TK550" s="8">
        <v>0.04</v>
      </c>
      <c r="TL550" s="8">
        <v>75.23</v>
      </c>
      <c r="TN550" s="8">
        <v>75.14</v>
      </c>
      <c r="TO550" s="8">
        <v>0.05</v>
      </c>
      <c r="TT550" s="8">
        <v>74.599999999999994</v>
      </c>
      <c r="TU550" s="8">
        <v>0.04</v>
      </c>
      <c r="TV550" s="8">
        <v>73.17</v>
      </c>
      <c r="TW550" s="8">
        <v>0.03</v>
      </c>
      <c r="TX550" s="8">
        <v>72.989999999999995</v>
      </c>
      <c r="TY550" s="8">
        <v>0.04</v>
      </c>
      <c r="WJ550" s="7" t="s">
        <v>3405</v>
      </c>
      <c r="WK550" s="8">
        <v>74.988</v>
      </c>
      <c r="WL550" s="8">
        <v>1.9E-2</v>
      </c>
      <c r="WM550" s="8">
        <v>61.997</v>
      </c>
      <c r="WN550" s="8">
        <v>4.7E-2</v>
      </c>
      <c r="WO550" s="8">
        <v>73.230999999999995</v>
      </c>
      <c r="WP550" s="8">
        <v>1.4E-2</v>
      </c>
      <c r="WQ550" s="8">
        <v>60.917999999999999</v>
      </c>
      <c r="WR550" s="8">
        <v>4.3999999999999997E-2</v>
      </c>
      <c r="WS550" s="8">
        <v>54.941000000000003</v>
      </c>
      <c r="WT550" s="8">
        <v>0.02</v>
      </c>
      <c r="WU550" s="8">
        <v>51.16</v>
      </c>
      <c r="WV550" s="8">
        <v>4.5999999999999999E-2</v>
      </c>
      <c r="WW550" s="8">
        <v>2725</v>
      </c>
      <c r="WX550" s="8">
        <v>3.8</v>
      </c>
      <c r="WY550" s="8">
        <v>2608.3000000000002</v>
      </c>
      <c r="WZ550" s="8">
        <v>3.6</v>
      </c>
      <c r="XA550" s="8">
        <v>0.52100000000000002</v>
      </c>
      <c r="XB550" s="8">
        <v>3.0000000000000001E-3</v>
      </c>
      <c r="XC550" s="8">
        <v>-0.2</v>
      </c>
      <c r="XD550" s="8">
        <v>2E-3</v>
      </c>
      <c r="XE550" s="8">
        <v>0.21099999999999999</v>
      </c>
      <c r="XF550" s="8">
        <v>5.0000000000000001E-3</v>
      </c>
      <c r="XG550" s="8">
        <v>1.012</v>
      </c>
      <c r="XH550" s="8">
        <v>2.8E-3</v>
      </c>
      <c r="XI550" s="8">
        <v>29.279</v>
      </c>
      <c r="XJ550" s="8">
        <v>0</v>
      </c>
      <c r="XK550" s="8">
        <v>1652</v>
      </c>
      <c r="XL550" s="8">
        <v>13</v>
      </c>
      <c r="XM550" s="8">
        <v>1520</v>
      </c>
      <c r="XO550" s="1">
        <v>7.8315957499877752E-3</v>
      </c>
      <c r="XP550" s="2">
        <v>20.427151194693117</v>
      </c>
      <c r="XQ550" s="4">
        <v>13.029</v>
      </c>
      <c r="XR550" s="4">
        <v>0.2</v>
      </c>
      <c r="XS550" s="45">
        <f t="shared" si="432"/>
        <v>1.5972328261533035</v>
      </c>
      <c r="XT550" s="9">
        <f t="shared" si="405"/>
        <v>12108.245521875315</v>
      </c>
      <c r="XU550" s="46">
        <f t="shared" si="406"/>
        <v>159.64685477165355</v>
      </c>
      <c r="XV550" s="9">
        <f t="shared" si="433"/>
        <v>20.426977179582522</v>
      </c>
      <c r="XW550" s="9">
        <f t="shared" si="407"/>
        <v>94.0701137982322</v>
      </c>
      <c r="XX550" s="9">
        <f t="shared" si="408"/>
        <v>12014.175408077082</v>
      </c>
      <c r="XY550" s="15">
        <f t="shared" si="409"/>
        <v>8.7682663379210317E-3</v>
      </c>
      <c r="XZ550" s="9">
        <f t="shared" si="410"/>
        <v>27.554318224068965</v>
      </c>
      <c r="YA550" s="9">
        <f t="shared" si="411"/>
        <v>71.633767173846692</v>
      </c>
      <c r="YB550" s="10">
        <v>13.028778017678805</v>
      </c>
      <c r="YC550" s="10">
        <v>13.503194967810437</v>
      </c>
      <c r="YD550" s="3">
        <v>7.0803645920664675E-3</v>
      </c>
      <c r="YE550" s="9">
        <v>20.870823858289931</v>
      </c>
      <c r="YF550" s="15">
        <v>8.7814824850072498E-3</v>
      </c>
      <c r="YG550" s="9">
        <v>27.606649495604753</v>
      </c>
      <c r="YH550" s="15">
        <v>8.4928950752458932E-3</v>
      </c>
      <c r="YI550" s="9">
        <v>26.862544455305258</v>
      </c>
      <c r="YJ550" s="9">
        <f t="shared" si="412"/>
        <v>74.8327315212983</v>
      </c>
      <c r="YK550" s="9">
        <f t="shared" si="413"/>
        <v>61.921268684798584</v>
      </c>
      <c r="YL550" s="9">
        <f t="shared" si="414"/>
        <v>26.47318565895182</v>
      </c>
      <c r="YM550" s="9"/>
      <c r="YN550" s="9"/>
      <c r="YO550" s="9"/>
      <c r="YP550" s="14"/>
      <c r="YQ550" s="9"/>
      <c r="YR550" s="9"/>
      <c r="YS550" s="10"/>
      <c r="YT550" s="15"/>
      <c r="YU550" s="16"/>
      <c r="YV550" s="16"/>
      <c r="YW550" s="47"/>
      <c r="YX550" s="5"/>
      <c r="YY550" s="5"/>
      <c r="YZ550" s="5"/>
      <c r="ZA550" s="5"/>
      <c r="ZB550" s="5"/>
      <c r="ZC550" s="6"/>
    </row>
    <row r="551" spans="1:679" s="8" customFormat="1" x14ac:dyDescent="0.25">
      <c r="A551" s="8">
        <v>2</v>
      </c>
      <c r="B551" s="8" t="s">
        <v>766</v>
      </c>
      <c r="C551" s="8" t="s">
        <v>767</v>
      </c>
      <c r="D551" s="8" t="s">
        <v>766</v>
      </c>
      <c r="E551" s="8" t="s">
        <v>3324</v>
      </c>
      <c r="F551" s="8" t="s">
        <v>3323</v>
      </c>
      <c r="G551" s="8" t="s">
        <v>3323</v>
      </c>
      <c r="H551" s="8" t="s">
        <v>3309</v>
      </c>
      <c r="I551" s="8" t="s">
        <v>3310</v>
      </c>
      <c r="J551" s="8" t="s">
        <v>3310</v>
      </c>
      <c r="K551" s="8">
        <v>939</v>
      </c>
      <c r="L551" s="8">
        <v>5.75</v>
      </c>
      <c r="N551" s="7">
        <v>0</v>
      </c>
      <c r="O551" s="7">
        <v>0</v>
      </c>
      <c r="P551" s="8" t="s">
        <v>3370</v>
      </c>
      <c r="Q551" s="8" t="s">
        <v>752</v>
      </c>
      <c r="R551" s="8" t="s">
        <v>768</v>
      </c>
      <c r="S551" s="8" t="s">
        <v>119</v>
      </c>
      <c r="T551" s="8" t="s">
        <v>120</v>
      </c>
      <c r="U551" s="8" t="s">
        <v>450</v>
      </c>
      <c r="V551" s="8" t="s">
        <v>3378</v>
      </c>
      <c r="W551" s="8" t="s">
        <v>3383</v>
      </c>
      <c r="X551" s="8" t="s">
        <v>3388</v>
      </c>
      <c r="Y551" s="8" t="s">
        <v>3388</v>
      </c>
      <c r="Z551" s="8" t="s">
        <v>122</v>
      </c>
      <c r="AA551" s="8" t="s">
        <v>123</v>
      </c>
      <c r="AB551" s="8" t="s">
        <v>124</v>
      </c>
      <c r="AC551" s="8" t="s">
        <v>243</v>
      </c>
      <c r="AD551" s="8" t="s">
        <v>126</v>
      </c>
      <c r="AE551" s="8" t="s">
        <v>3393</v>
      </c>
      <c r="AF551" s="8" t="s">
        <v>127</v>
      </c>
      <c r="AG551" s="8">
        <v>75</v>
      </c>
      <c r="AH551" s="8">
        <v>62</v>
      </c>
      <c r="AI551" s="8">
        <v>55</v>
      </c>
      <c r="AJ551" s="8">
        <v>51</v>
      </c>
      <c r="AK551" s="8">
        <v>6.4</v>
      </c>
      <c r="AL551" s="8">
        <v>6.2</v>
      </c>
      <c r="AM551" s="8">
        <v>6.4</v>
      </c>
      <c r="AN551" s="8">
        <v>6.2</v>
      </c>
      <c r="AO551" s="8">
        <v>461</v>
      </c>
      <c r="AP551" s="8">
        <v>1.1000000000000001</v>
      </c>
      <c r="AQ551" s="8">
        <v>3.7</v>
      </c>
      <c r="AR551" s="8">
        <v>0</v>
      </c>
      <c r="AS551" s="8">
        <v>40355</v>
      </c>
      <c r="AT551" s="8">
        <v>72</v>
      </c>
      <c r="AU551" s="8">
        <v>39128</v>
      </c>
      <c r="AV551" s="8">
        <v>286</v>
      </c>
      <c r="AW551" s="8">
        <v>22767</v>
      </c>
      <c r="AX551" s="8">
        <v>394</v>
      </c>
      <c r="AY551" s="8">
        <v>63143</v>
      </c>
      <c r="AZ551" s="8">
        <v>411</v>
      </c>
      <c r="BA551" s="8">
        <v>36.775189284</v>
      </c>
      <c r="BB551" s="8">
        <v>950</v>
      </c>
      <c r="CO551" s="8" t="s">
        <v>769</v>
      </c>
      <c r="CP551" s="8" t="s">
        <v>245</v>
      </c>
      <c r="CQ551" s="8">
        <v>75.016999999999996</v>
      </c>
      <c r="CR551" s="8">
        <v>0.02</v>
      </c>
      <c r="CS551" s="8">
        <v>61.991</v>
      </c>
      <c r="CT551" s="8">
        <v>8.3000000000000004E-2</v>
      </c>
      <c r="CU551" s="8">
        <v>55.040999999999997</v>
      </c>
      <c r="CV551" s="8">
        <v>4.3999999999999997E-2</v>
      </c>
      <c r="CW551" s="8">
        <v>51.006999999999998</v>
      </c>
      <c r="CX551" s="8">
        <v>9.4E-2</v>
      </c>
      <c r="CY551" s="8">
        <v>74.7</v>
      </c>
      <c r="CZ551" s="8">
        <v>0.09</v>
      </c>
      <c r="DA551" s="8">
        <v>61.86</v>
      </c>
      <c r="DB551" s="8">
        <v>0.06</v>
      </c>
      <c r="DC551" s="8">
        <v>64.040000000000006</v>
      </c>
      <c r="DD551" s="8">
        <v>0.02</v>
      </c>
      <c r="DE551" s="8">
        <v>0.2</v>
      </c>
      <c r="DF551" s="8">
        <v>3.0000000000000001E-3</v>
      </c>
      <c r="DG551" s="8">
        <v>1.0606</v>
      </c>
      <c r="DH551" s="8">
        <v>2.3E-3</v>
      </c>
      <c r="DI551" s="8">
        <v>40355</v>
      </c>
      <c r="DJ551" s="8">
        <v>72</v>
      </c>
      <c r="DK551" s="8">
        <v>22767</v>
      </c>
      <c r="DL551" s="8">
        <v>394</v>
      </c>
      <c r="DM551" s="8">
        <v>36.780999999999999</v>
      </c>
      <c r="DN551" s="8">
        <v>0.38600000000000001</v>
      </c>
      <c r="DU551" s="8">
        <v>461</v>
      </c>
      <c r="DV551" s="8">
        <v>2.4</v>
      </c>
      <c r="DW551" s="8">
        <v>460.4</v>
      </c>
      <c r="DX551" s="8">
        <v>2.5</v>
      </c>
      <c r="DY551" s="8">
        <v>459</v>
      </c>
      <c r="DZ551" s="8">
        <v>2.4</v>
      </c>
      <c r="EA551" s="8">
        <v>3.7</v>
      </c>
      <c r="EB551" s="8">
        <v>0</v>
      </c>
      <c r="EC551" s="8">
        <v>3.2</v>
      </c>
      <c r="ED551" s="8">
        <v>0</v>
      </c>
      <c r="EE551" s="8">
        <v>3.4</v>
      </c>
      <c r="EF551" s="8">
        <v>0</v>
      </c>
      <c r="EG551" s="8">
        <v>1601.9</v>
      </c>
      <c r="EH551" s="8">
        <v>21.5</v>
      </c>
      <c r="EI551" s="8">
        <v>1087.0999999999999</v>
      </c>
      <c r="EJ551" s="8">
        <v>23.4</v>
      </c>
      <c r="EK551" s="8">
        <v>114.9</v>
      </c>
      <c r="EL551" s="8">
        <v>16.2</v>
      </c>
      <c r="EM551" s="8">
        <v>460</v>
      </c>
      <c r="EO551" s="8">
        <v>460</v>
      </c>
      <c r="EQ551" s="8">
        <v>460</v>
      </c>
      <c r="ES551" s="8">
        <v>3.1</v>
      </c>
      <c r="EU551" s="8">
        <v>3.2</v>
      </c>
      <c r="EW551" s="8">
        <v>3.1</v>
      </c>
      <c r="EY551" s="8">
        <v>0.55000000000000004</v>
      </c>
      <c r="GC551" s="8">
        <v>85</v>
      </c>
      <c r="GE551" s="8">
        <v>1655</v>
      </c>
      <c r="MP551" s="8">
        <v>64.28</v>
      </c>
      <c r="MQ551" s="8">
        <v>0.02</v>
      </c>
      <c r="MR551" s="8">
        <v>63.73</v>
      </c>
      <c r="MS551" s="8">
        <v>0.03</v>
      </c>
      <c r="MT551" s="8">
        <v>63.02</v>
      </c>
      <c r="MU551" s="8">
        <v>7.0000000000000007E-2</v>
      </c>
      <c r="MV551" s="8">
        <v>63.88</v>
      </c>
      <c r="MW551" s="8">
        <v>0.03</v>
      </c>
      <c r="MX551" s="8">
        <v>61.9</v>
      </c>
      <c r="MY551" s="8">
        <v>0.06</v>
      </c>
      <c r="MZ551" s="8">
        <v>61.59</v>
      </c>
      <c r="NA551" s="8">
        <v>0.05</v>
      </c>
      <c r="NB551" s="8">
        <v>61.29</v>
      </c>
      <c r="NC551" s="8">
        <v>0.05</v>
      </c>
      <c r="ND551" s="8">
        <v>62.19</v>
      </c>
      <c r="NE551" s="8">
        <v>0.06</v>
      </c>
      <c r="NF551" s="8">
        <v>62.11</v>
      </c>
      <c r="NG551" s="8">
        <v>0.06</v>
      </c>
      <c r="NH551" s="8">
        <v>62.06</v>
      </c>
      <c r="NI551" s="8">
        <v>0.06</v>
      </c>
      <c r="NJ551" s="8">
        <v>63.16</v>
      </c>
      <c r="NK551" s="8">
        <v>0.01</v>
      </c>
      <c r="NL551" s="8">
        <v>62.9</v>
      </c>
      <c r="NM551" s="8">
        <v>0.03</v>
      </c>
      <c r="NN551" s="8">
        <v>62.44</v>
      </c>
      <c r="NO551" s="8">
        <v>0.03</v>
      </c>
      <c r="NP551" s="8">
        <v>65.760000000000005</v>
      </c>
      <c r="NQ551" s="8">
        <v>0.01</v>
      </c>
      <c r="NR551" s="8">
        <v>59.02</v>
      </c>
      <c r="NS551" s="8">
        <v>7.0000000000000007E-2</v>
      </c>
      <c r="NT551" s="8">
        <v>61.52</v>
      </c>
      <c r="NU551" s="8">
        <v>0.17</v>
      </c>
      <c r="NV551" s="8">
        <v>63.96</v>
      </c>
      <c r="NW551" s="8">
        <v>0.02</v>
      </c>
      <c r="NX551" s="8">
        <v>58.86</v>
      </c>
      <c r="NY551" s="8">
        <v>7.0000000000000007E-2</v>
      </c>
      <c r="NZ551" s="8">
        <v>64.63</v>
      </c>
      <c r="OA551" s="8">
        <v>0.02</v>
      </c>
      <c r="OB551" s="8">
        <v>62.87</v>
      </c>
      <c r="OC551" s="8">
        <v>0.02</v>
      </c>
      <c r="OD551" s="8">
        <v>63.31</v>
      </c>
      <c r="OE551" s="8">
        <v>0.02</v>
      </c>
      <c r="OF551" s="8">
        <v>55.94</v>
      </c>
      <c r="OG551" s="8">
        <v>0.08</v>
      </c>
      <c r="OH551" s="8">
        <v>65.819999999999993</v>
      </c>
      <c r="OI551" s="8">
        <v>0.02</v>
      </c>
      <c r="OJ551" s="8">
        <v>64.77</v>
      </c>
      <c r="OK551" s="8">
        <v>0.02</v>
      </c>
      <c r="OL551" s="8">
        <v>61.77</v>
      </c>
      <c r="OM551" s="8">
        <v>0.05</v>
      </c>
      <c r="ON551" s="8">
        <v>61.37</v>
      </c>
      <c r="OO551" s="8">
        <v>0.05</v>
      </c>
      <c r="PH551" s="8">
        <v>62.06</v>
      </c>
      <c r="PI551" s="8">
        <v>0.06</v>
      </c>
      <c r="QV551" s="8">
        <v>59.91</v>
      </c>
      <c r="QW551" s="8">
        <v>0.08</v>
      </c>
      <c r="QX551" s="8">
        <v>55.7</v>
      </c>
      <c r="QY551" s="8">
        <v>1.04</v>
      </c>
      <c r="QZ551" s="8">
        <v>55.96</v>
      </c>
      <c r="RA551" s="8">
        <v>0.78</v>
      </c>
      <c r="RB551" s="8">
        <v>75.39</v>
      </c>
      <c r="RC551" s="8">
        <v>0.09</v>
      </c>
      <c r="RD551" s="8">
        <v>75.260000000000005</v>
      </c>
      <c r="RE551" s="8">
        <v>0.09</v>
      </c>
      <c r="RF551" s="8">
        <v>74.98</v>
      </c>
      <c r="RG551" s="8">
        <v>0.08</v>
      </c>
      <c r="RH551" s="8">
        <v>75.819999999999993</v>
      </c>
      <c r="RI551" s="8">
        <v>7.0000000000000007E-2</v>
      </c>
      <c r="RJ551" s="8">
        <v>75.819999999999993</v>
      </c>
      <c r="RK551" s="8">
        <v>0.08</v>
      </c>
      <c r="RL551" s="8">
        <v>75.739999999999995</v>
      </c>
      <c r="RM551" s="8">
        <v>0.09</v>
      </c>
      <c r="RN551" s="8">
        <v>75.52</v>
      </c>
      <c r="RO551" s="8">
        <v>0.09</v>
      </c>
      <c r="RP551" s="8">
        <v>57.77</v>
      </c>
      <c r="RQ551" s="8">
        <v>0.33</v>
      </c>
      <c r="RR551" s="8">
        <v>59.94</v>
      </c>
      <c r="RS551" s="8">
        <v>0.34</v>
      </c>
      <c r="RT551" s="8">
        <v>55.78</v>
      </c>
      <c r="RU551" s="8">
        <v>0.42</v>
      </c>
      <c r="RV551" s="8">
        <v>57.27</v>
      </c>
      <c r="RW551" s="8">
        <v>0.28000000000000003</v>
      </c>
      <c r="RX551" s="8">
        <v>65.52</v>
      </c>
      <c r="RY551" s="8">
        <v>0.22</v>
      </c>
      <c r="RZ551" s="8">
        <v>60.62</v>
      </c>
      <c r="SA551" s="8">
        <v>0.4</v>
      </c>
      <c r="SB551" s="8">
        <v>57.19</v>
      </c>
      <c r="SC551" s="8">
        <v>0.14000000000000001</v>
      </c>
      <c r="SD551" s="8">
        <v>60.52</v>
      </c>
      <c r="SE551" s="8">
        <v>0.12</v>
      </c>
      <c r="SF551" s="8">
        <v>63.38</v>
      </c>
      <c r="SG551" s="8">
        <v>0.16</v>
      </c>
      <c r="SH551" s="8">
        <v>59.63</v>
      </c>
      <c r="SI551" s="8">
        <v>0.19</v>
      </c>
      <c r="SJ551" s="8">
        <v>62.25</v>
      </c>
      <c r="SK551" s="8">
        <v>0.15</v>
      </c>
      <c r="SL551" s="8">
        <v>58.97</v>
      </c>
      <c r="SM551" s="8">
        <v>0.18</v>
      </c>
      <c r="SN551" s="8">
        <v>61.63</v>
      </c>
      <c r="SO551" s="8">
        <v>0.11</v>
      </c>
      <c r="SP551" s="8">
        <v>59.82</v>
      </c>
      <c r="SQ551" s="8">
        <v>0.16</v>
      </c>
      <c r="SR551" s="8">
        <v>60.05</v>
      </c>
      <c r="SS551" s="8">
        <v>0.19</v>
      </c>
      <c r="ST551" s="8">
        <v>71.56</v>
      </c>
      <c r="SU551" s="8">
        <v>0.12</v>
      </c>
      <c r="SV551" s="8">
        <v>72.47</v>
      </c>
      <c r="SW551" s="8">
        <v>0.09</v>
      </c>
      <c r="SX551" s="8">
        <v>70.209999999999994</v>
      </c>
      <c r="SY551" s="8">
        <v>0.1</v>
      </c>
      <c r="SZ551" s="8">
        <v>70.03</v>
      </c>
      <c r="TA551" s="8">
        <v>0.04</v>
      </c>
      <c r="TD551" s="8">
        <v>75.099999999999994</v>
      </c>
      <c r="TE551" s="8">
        <v>0.08</v>
      </c>
      <c r="TF551" s="8">
        <v>75.61</v>
      </c>
      <c r="TG551" s="8">
        <v>0.09</v>
      </c>
      <c r="TH551" s="8">
        <v>75.39</v>
      </c>
      <c r="TI551" s="8">
        <v>0.09</v>
      </c>
      <c r="TJ551" s="8">
        <v>75.209999999999994</v>
      </c>
      <c r="TK551" s="8">
        <v>0.09</v>
      </c>
      <c r="TL551" s="8">
        <v>75.09</v>
      </c>
      <c r="TN551" s="8">
        <v>74.930000000000007</v>
      </c>
      <c r="TO551" s="8">
        <v>0.09</v>
      </c>
      <c r="TP551" s="8">
        <v>45.52</v>
      </c>
      <c r="TQ551" s="8">
        <v>1.17</v>
      </c>
      <c r="TT551" s="8">
        <v>58.54</v>
      </c>
      <c r="TU551" s="8">
        <v>0.22</v>
      </c>
      <c r="TV551" s="8">
        <v>57.88</v>
      </c>
      <c r="TW551" s="8">
        <v>0.22</v>
      </c>
      <c r="TX551" s="8">
        <v>60.77</v>
      </c>
      <c r="TY551" s="8">
        <v>0.13</v>
      </c>
      <c r="WJ551" s="7" t="s">
        <v>3405</v>
      </c>
      <c r="WK551" s="8">
        <v>75.016999999999996</v>
      </c>
      <c r="WL551" s="8">
        <v>0.02</v>
      </c>
      <c r="WM551" s="8">
        <v>61.991</v>
      </c>
      <c r="WN551" s="8">
        <v>8.3000000000000004E-2</v>
      </c>
      <c r="WO551" s="8">
        <v>61.765999999999998</v>
      </c>
      <c r="WP551" s="8">
        <v>1.4E-2</v>
      </c>
      <c r="WQ551" s="8">
        <v>54.186</v>
      </c>
      <c r="WR551" s="8">
        <v>5.7000000000000002E-2</v>
      </c>
      <c r="WS551" s="8">
        <v>55.040999999999997</v>
      </c>
      <c r="WT551" s="8">
        <v>4.3999999999999997E-2</v>
      </c>
      <c r="WU551" s="8">
        <v>51.006999999999998</v>
      </c>
      <c r="WV551" s="8">
        <v>9.4E-2</v>
      </c>
      <c r="WW551" s="8">
        <v>2764.7</v>
      </c>
      <c r="WX551" s="8">
        <v>3.1</v>
      </c>
      <c r="WY551" s="8">
        <v>2700.2</v>
      </c>
      <c r="WZ551" s="8">
        <v>3</v>
      </c>
      <c r="XA551" s="8">
        <v>0.38500000000000001</v>
      </c>
      <c r="XB551" s="8">
        <v>2E-3</v>
      </c>
      <c r="XC551" s="8">
        <v>-3.1E-2</v>
      </c>
      <c r="XD551" s="8">
        <v>1E-3</v>
      </c>
      <c r="XE551" s="8">
        <v>0.2</v>
      </c>
      <c r="XF551" s="8">
        <v>3.0000000000000001E-3</v>
      </c>
      <c r="XG551" s="8">
        <v>1.0606</v>
      </c>
      <c r="XH551" s="8">
        <v>2.3E-3</v>
      </c>
      <c r="XI551" s="8">
        <v>29.268999999999998</v>
      </c>
      <c r="XJ551" s="8">
        <v>1E-3</v>
      </c>
      <c r="XK551" s="8">
        <v>1717</v>
      </c>
      <c r="XL551" s="8">
        <v>14</v>
      </c>
      <c r="XM551" s="8">
        <v>1570</v>
      </c>
      <c r="XO551" s="1">
        <v>0.58124749699639555</v>
      </c>
      <c r="XP551" s="2">
        <v>1569.4844913896673</v>
      </c>
      <c r="XQ551" s="4">
        <v>13.03</v>
      </c>
      <c r="XR551" s="4">
        <v>3.1E-2</v>
      </c>
      <c r="XS551" s="45">
        <f t="shared" si="432"/>
        <v>1.6382034565683499</v>
      </c>
      <c r="XT551" s="9">
        <f t="shared" si="405"/>
        <v>12564.915214184215</v>
      </c>
      <c r="XU551" s="46">
        <f t="shared" si="406"/>
        <v>122.12983338582677</v>
      </c>
      <c r="XV551" s="9">
        <f t="shared" si="433"/>
        <v>1569.5142264511996</v>
      </c>
      <c r="XW551" s="9">
        <f t="shared" si="407"/>
        <v>7226.9597400988969</v>
      </c>
      <c r="XX551" s="9">
        <f t="shared" si="408"/>
        <v>5337.9554740853182</v>
      </c>
      <c r="XY551" s="15">
        <f t="shared" si="409"/>
        <v>7.73810275838568E-3</v>
      </c>
      <c r="XZ551" s="9">
        <f t="shared" si="410"/>
        <v>23.678857908550057</v>
      </c>
      <c r="YA551" s="9">
        <f t="shared" si="411"/>
        <v>60.12779654343165</v>
      </c>
      <c r="YB551" s="10">
        <v>13.030493730934124</v>
      </c>
      <c r="YC551" s="10">
        <v>13.201999151792128</v>
      </c>
      <c r="YD551" s="3">
        <v>6.9754272995311093E-3</v>
      </c>
      <c r="YE551" s="9">
        <v>20.781235280135615</v>
      </c>
      <c r="YF551" s="15">
        <v>8.770675034917812E-3</v>
      </c>
      <c r="YG551" s="9">
        <v>27.601895891765725</v>
      </c>
      <c r="YH551" s="15">
        <v>7.1346599655840778E-3</v>
      </c>
      <c r="YI551" s="9">
        <v>22.589375880385521</v>
      </c>
      <c r="YJ551" s="9">
        <f t="shared" si="412"/>
        <v>63.54339056255175</v>
      </c>
      <c r="YK551" s="9">
        <f t="shared" si="413"/>
        <v>55.966228447666573</v>
      </c>
      <c r="YL551" s="9">
        <f t="shared" si="414"/>
        <v>22.191017567879143</v>
      </c>
      <c r="YM551" s="9"/>
      <c r="YN551" s="9"/>
      <c r="YO551" s="9"/>
      <c r="YP551" s="14"/>
      <c r="YQ551" s="9"/>
      <c r="YR551" s="9"/>
      <c r="YS551" s="10"/>
      <c r="YT551" s="15"/>
      <c r="YU551" s="16"/>
      <c r="YV551" s="16"/>
      <c r="YW551" s="47"/>
      <c r="YX551" s="5"/>
      <c r="YY551" s="5"/>
      <c r="YZ551" s="5"/>
      <c r="ZA551" s="5"/>
      <c r="ZB551" s="5"/>
      <c r="ZC551" s="6"/>
    </row>
    <row r="552" spans="1:679" s="8" customFormat="1" x14ac:dyDescent="0.25">
      <c r="A552" s="8">
        <v>2</v>
      </c>
      <c r="B552" s="8" t="s">
        <v>824</v>
      </c>
      <c r="C552" s="8" t="s">
        <v>825</v>
      </c>
      <c r="D552" s="8" t="s">
        <v>824</v>
      </c>
      <c r="E552" s="8" t="s">
        <v>3330</v>
      </c>
      <c r="F552" s="8" t="s">
        <v>3316</v>
      </c>
      <c r="G552" s="8" t="s">
        <v>3316</v>
      </c>
      <c r="H552" s="8" t="s">
        <v>3309</v>
      </c>
      <c r="I552" s="8" t="s">
        <v>3310</v>
      </c>
      <c r="J552" s="8" t="s">
        <v>3310</v>
      </c>
      <c r="K552" s="8">
        <v>939</v>
      </c>
      <c r="L552" s="8">
        <v>5.75</v>
      </c>
      <c r="N552" s="7">
        <v>0</v>
      </c>
      <c r="O552" s="7">
        <v>0</v>
      </c>
      <c r="P552" s="8" t="s">
        <v>3370</v>
      </c>
      <c r="Q552" s="8" t="s">
        <v>752</v>
      </c>
      <c r="R552" s="8" t="s">
        <v>826</v>
      </c>
      <c r="S552" s="8" t="s">
        <v>119</v>
      </c>
      <c r="T552" s="8" t="s">
        <v>120</v>
      </c>
      <c r="U552" s="8" t="s">
        <v>135</v>
      </c>
      <c r="V552" s="8" t="s">
        <v>3378</v>
      </c>
      <c r="W552" s="8" t="s">
        <v>3381</v>
      </c>
      <c r="X552" s="8" t="s">
        <v>3388</v>
      </c>
      <c r="Y552" s="8" t="s">
        <v>3388</v>
      </c>
      <c r="Z552" s="8" t="s">
        <v>122</v>
      </c>
      <c r="AA552" s="8" t="s">
        <v>123</v>
      </c>
      <c r="AB552" s="8" t="s">
        <v>124</v>
      </c>
      <c r="AC552" s="8" t="s">
        <v>243</v>
      </c>
      <c r="AD552" s="8" t="s">
        <v>126</v>
      </c>
      <c r="AE552" s="8" t="s">
        <v>3393</v>
      </c>
      <c r="AF552" s="8" t="s">
        <v>127</v>
      </c>
      <c r="AG552" s="8">
        <v>75</v>
      </c>
      <c r="AH552" s="8">
        <v>62</v>
      </c>
      <c r="AI552" s="8">
        <v>95</v>
      </c>
      <c r="AJ552" s="8">
        <v>75</v>
      </c>
      <c r="AK552" s="8">
        <v>6.4</v>
      </c>
      <c r="AL552" s="8">
        <v>6.2</v>
      </c>
      <c r="AM552" s="8">
        <v>6.4</v>
      </c>
      <c r="AN552" s="8">
        <v>6.2</v>
      </c>
      <c r="AO552" s="8">
        <v>460.6</v>
      </c>
      <c r="AP552" s="8">
        <v>1.5</v>
      </c>
      <c r="AQ552" s="8">
        <v>15</v>
      </c>
      <c r="AR552" s="8">
        <v>0</v>
      </c>
      <c r="AS552" s="8">
        <v>51701</v>
      </c>
      <c r="AT552" s="8">
        <v>97</v>
      </c>
      <c r="AU552" s="8">
        <v>51903</v>
      </c>
      <c r="AV552" s="8">
        <v>750</v>
      </c>
      <c r="AW552" s="8">
        <v>7918</v>
      </c>
      <c r="AX552" s="8">
        <v>352</v>
      </c>
      <c r="AY552" s="8">
        <v>59627</v>
      </c>
      <c r="AZ552" s="8">
        <v>337</v>
      </c>
      <c r="BA552" s="38">
        <v>7.0782288698955362</v>
      </c>
      <c r="BB552" s="8">
        <v>953</v>
      </c>
      <c r="BE552" s="8">
        <v>6.1373456790000001</v>
      </c>
      <c r="CO552" s="8" t="s">
        <v>827</v>
      </c>
      <c r="CP552" s="8" t="s">
        <v>245</v>
      </c>
      <c r="CQ552" s="8">
        <v>74.992999999999995</v>
      </c>
      <c r="CR552" s="8">
        <v>5.6000000000000001E-2</v>
      </c>
      <c r="CS552" s="8">
        <v>62.000999999999998</v>
      </c>
      <c r="CT552" s="8">
        <v>3.2000000000000001E-2</v>
      </c>
      <c r="CU552" s="8">
        <v>94.902000000000001</v>
      </c>
      <c r="CV552" s="8">
        <v>1.0999999999999999E-2</v>
      </c>
      <c r="CW552" s="8">
        <v>75.006</v>
      </c>
      <c r="CX552" s="8">
        <v>1.2E-2</v>
      </c>
      <c r="CY552" s="8">
        <v>74.89</v>
      </c>
      <c r="CZ552" s="8">
        <v>0.26</v>
      </c>
      <c r="DA552" s="8">
        <v>56.99</v>
      </c>
      <c r="DB552" s="8">
        <v>0.05</v>
      </c>
      <c r="DC552" s="8">
        <v>60.09</v>
      </c>
      <c r="DD552" s="8">
        <v>0.03</v>
      </c>
      <c r="DE552" s="8">
        <v>0.20499999999999999</v>
      </c>
      <c r="DF552" s="8">
        <v>3.0000000000000001E-3</v>
      </c>
      <c r="DG552" s="8">
        <v>0.97770000000000001</v>
      </c>
      <c r="DH552" s="8">
        <v>2E-3</v>
      </c>
      <c r="DI552" s="8">
        <v>51701</v>
      </c>
      <c r="DJ552" s="8">
        <v>97</v>
      </c>
      <c r="DK552" s="8">
        <v>7918</v>
      </c>
      <c r="DL552" s="8">
        <v>352</v>
      </c>
      <c r="DM552" s="8">
        <v>7.0789999999999997</v>
      </c>
      <c r="DN552" s="8">
        <v>4.4999999999999998E-2</v>
      </c>
      <c r="DU552" s="8">
        <v>460.6</v>
      </c>
      <c r="DV552" s="8">
        <v>2.8</v>
      </c>
      <c r="DW552" s="8">
        <v>460.2</v>
      </c>
      <c r="DX552" s="8">
        <v>2.8</v>
      </c>
      <c r="DY552" s="8">
        <v>459</v>
      </c>
      <c r="DZ552" s="8">
        <v>2.8</v>
      </c>
      <c r="EA552" s="8">
        <v>15</v>
      </c>
      <c r="EB552" s="8">
        <v>0.1</v>
      </c>
      <c r="EC552" s="8">
        <v>13</v>
      </c>
      <c r="ED552" s="8">
        <v>0</v>
      </c>
      <c r="EE552" s="8">
        <v>12.6</v>
      </c>
      <c r="EF552" s="8">
        <v>0.1</v>
      </c>
      <c r="EG552" s="8">
        <v>6809.1</v>
      </c>
      <c r="EH552" s="8">
        <v>65</v>
      </c>
      <c r="EI552" s="8">
        <v>3196.2</v>
      </c>
      <c r="EJ552" s="8">
        <v>74.3</v>
      </c>
      <c r="EK552" s="8">
        <v>1614.9</v>
      </c>
      <c r="EL552" s="8">
        <v>52.5</v>
      </c>
      <c r="EM552" s="8">
        <v>460</v>
      </c>
      <c r="EO552" s="8">
        <v>459</v>
      </c>
      <c r="EQ552" s="8">
        <v>460</v>
      </c>
      <c r="ES552" s="8">
        <v>3.1</v>
      </c>
      <c r="EU552" s="8">
        <v>3.1</v>
      </c>
      <c r="EW552" s="8">
        <v>3</v>
      </c>
      <c r="EY552" s="8">
        <v>0.54</v>
      </c>
      <c r="EZ552" s="8">
        <v>460</v>
      </c>
      <c r="FB552" s="8">
        <v>459</v>
      </c>
      <c r="FD552" s="8">
        <v>460</v>
      </c>
      <c r="FF552" s="8">
        <v>4.5</v>
      </c>
      <c r="FH552" s="8">
        <v>4.8</v>
      </c>
      <c r="FJ552" s="8">
        <v>4.4000000000000004</v>
      </c>
      <c r="FL552" s="8">
        <v>3120</v>
      </c>
      <c r="FN552" s="8">
        <v>0.85</v>
      </c>
      <c r="FO552" s="8">
        <v>460</v>
      </c>
      <c r="FP552" s="8">
        <v>460</v>
      </c>
      <c r="FQ552" s="8">
        <v>459</v>
      </c>
      <c r="FR552" s="8">
        <v>4.9000000000000004</v>
      </c>
      <c r="FS552" s="8">
        <v>4.5</v>
      </c>
      <c r="FT552" s="8">
        <v>4.4000000000000004</v>
      </c>
      <c r="FU552" s="8">
        <v>2990</v>
      </c>
      <c r="FV552" s="8">
        <v>0.81</v>
      </c>
      <c r="FW552" s="8">
        <v>459.7</v>
      </c>
      <c r="FY552" s="8">
        <v>1.6</v>
      </c>
      <c r="GA552" s="8">
        <v>696.5</v>
      </c>
      <c r="GC552" s="8">
        <v>85</v>
      </c>
      <c r="GE552" s="8">
        <v>8421.5</v>
      </c>
      <c r="GT552" s="8">
        <v>213</v>
      </c>
      <c r="GU552" s="8">
        <v>0.19</v>
      </c>
      <c r="GV552" s="8">
        <v>105.27</v>
      </c>
      <c r="GW552" s="8">
        <v>0.13</v>
      </c>
      <c r="GX552" s="8">
        <v>105.62</v>
      </c>
      <c r="GY552" s="8">
        <v>0.06</v>
      </c>
      <c r="GZ552" s="8">
        <v>0.35</v>
      </c>
      <c r="HA552" s="8">
        <v>0.1</v>
      </c>
      <c r="HB552" s="8">
        <v>240.54</v>
      </c>
      <c r="HC552" s="8">
        <v>0.23</v>
      </c>
      <c r="HD552" s="8">
        <v>171.89</v>
      </c>
      <c r="HE552" s="8">
        <v>0.16</v>
      </c>
      <c r="HF552" s="8">
        <v>114.23</v>
      </c>
      <c r="HG552" s="8">
        <v>7.0000000000000007E-2</v>
      </c>
      <c r="HH552" s="8">
        <v>-57.65</v>
      </c>
      <c r="HI552" s="8">
        <v>0.17</v>
      </c>
      <c r="HJ552" s="8">
        <v>207</v>
      </c>
      <c r="HK552" s="8">
        <v>0.05</v>
      </c>
      <c r="HL552" s="8">
        <v>98.82</v>
      </c>
      <c r="HM552" s="8">
        <v>0.06</v>
      </c>
      <c r="HN552" s="8">
        <v>103.64</v>
      </c>
      <c r="HO552" s="8">
        <v>0.05</v>
      </c>
      <c r="HP552" s="8">
        <v>4.83</v>
      </c>
      <c r="HQ552" s="8">
        <v>0.05</v>
      </c>
      <c r="HR552" s="8">
        <v>73.89</v>
      </c>
      <c r="HS552" s="8">
        <v>0.08</v>
      </c>
      <c r="HT552" s="8">
        <v>47.48</v>
      </c>
      <c r="HU552" s="8">
        <v>0.37</v>
      </c>
      <c r="HV552" s="8">
        <v>43.35</v>
      </c>
      <c r="HW552" s="8">
        <v>0.05</v>
      </c>
      <c r="HX552" s="8">
        <v>4.13</v>
      </c>
      <c r="HY552" s="8">
        <v>0.38</v>
      </c>
      <c r="HZ552" s="8">
        <v>73.319999999999993</v>
      </c>
      <c r="IA552" s="8">
        <v>0.08</v>
      </c>
      <c r="IB552" s="8">
        <v>55.09</v>
      </c>
      <c r="IC552" s="8">
        <v>0.31</v>
      </c>
      <c r="ID552" s="8">
        <v>42.98</v>
      </c>
      <c r="IE552" s="8">
        <v>0.05</v>
      </c>
      <c r="IF552" s="8">
        <v>12.11</v>
      </c>
      <c r="IG552" s="8">
        <v>0.31</v>
      </c>
      <c r="KB552" s="8">
        <v>243.38</v>
      </c>
      <c r="KC552" s="8">
        <v>0.21</v>
      </c>
      <c r="KD552" s="8">
        <v>166.83</v>
      </c>
      <c r="KE552" s="8">
        <v>0.37</v>
      </c>
      <c r="KF552" s="8">
        <v>115.08</v>
      </c>
      <c r="KG552" s="8">
        <v>0.06</v>
      </c>
      <c r="KH552" s="8">
        <v>51.75</v>
      </c>
      <c r="KI552" s="8">
        <v>0.37</v>
      </c>
      <c r="KJ552" s="8">
        <v>225.42</v>
      </c>
      <c r="KK552" s="8">
        <v>0.33</v>
      </c>
      <c r="KL552" s="8">
        <v>109.59</v>
      </c>
      <c r="KM552" s="8">
        <v>0.1</v>
      </c>
      <c r="KN552" s="8">
        <v>9.7899999999999991</v>
      </c>
      <c r="KO552" s="8">
        <v>0.13</v>
      </c>
      <c r="KP552" s="8">
        <v>215</v>
      </c>
      <c r="KQ552" s="8">
        <v>0.05</v>
      </c>
      <c r="KR552" s="8">
        <v>98.75</v>
      </c>
      <c r="KS552" s="8">
        <v>0.09</v>
      </c>
      <c r="KT552" s="8">
        <v>106.27</v>
      </c>
      <c r="KU552" s="8">
        <v>0.05</v>
      </c>
      <c r="KV552" s="8">
        <v>7.52</v>
      </c>
      <c r="KW552" s="8">
        <v>0.04</v>
      </c>
      <c r="KX552" s="8">
        <v>77.56</v>
      </c>
      <c r="KY552" s="8">
        <v>7.0000000000000007E-2</v>
      </c>
      <c r="KZ552" s="8">
        <v>45.74</v>
      </c>
      <c r="LA552" s="8">
        <v>0.05</v>
      </c>
      <c r="LB552" s="8">
        <v>2.62</v>
      </c>
      <c r="LC552" s="8">
        <v>0.22</v>
      </c>
      <c r="LD552" s="8">
        <v>77.09</v>
      </c>
      <c r="LE552" s="8">
        <v>0.1</v>
      </c>
      <c r="LF552" s="8">
        <v>55.55</v>
      </c>
      <c r="LG552" s="8">
        <v>0.71</v>
      </c>
      <c r="LH552" s="8">
        <v>45.43</v>
      </c>
      <c r="LI552" s="8">
        <v>0.06</v>
      </c>
      <c r="LJ552" s="8">
        <v>10.119999999999999</v>
      </c>
      <c r="LK552" s="8">
        <v>0.73</v>
      </c>
      <c r="LL552" s="8">
        <v>104.25</v>
      </c>
      <c r="LM552" s="8">
        <v>0.09</v>
      </c>
      <c r="MP552" s="8">
        <v>104.64</v>
      </c>
      <c r="MQ552" s="8">
        <v>0.09</v>
      </c>
      <c r="MR552" s="8">
        <v>104.25</v>
      </c>
      <c r="MS552" s="8">
        <v>0.09</v>
      </c>
      <c r="MT552" s="8">
        <v>99.85</v>
      </c>
      <c r="MU552" s="8">
        <v>0.09</v>
      </c>
      <c r="MV552" s="8">
        <v>100.18</v>
      </c>
      <c r="MW552" s="8">
        <v>0.08</v>
      </c>
      <c r="MX552" s="8">
        <v>57.37</v>
      </c>
      <c r="MY552" s="8">
        <v>0.06</v>
      </c>
      <c r="MZ552" s="8">
        <v>57.01</v>
      </c>
      <c r="NA552" s="8">
        <v>0.05</v>
      </c>
      <c r="NB552" s="8">
        <v>56.51</v>
      </c>
      <c r="NC552" s="8">
        <v>0.05</v>
      </c>
      <c r="ND552" s="8">
        <v>57.48</v>
      </c>
      <c r="NE552" s="8">
        <v>0.03</v>
      </c>
      <c r="NF552" s="8">
        <v>57.09</v>
      </c>
      <c r="NG552" s="8">
        <v>7.0000000000000007E-2</v>
      </c>
      <c r="NH552" s="8">
        <v>57.15</v>
      </c>
      <c r="NI552" s="8">
        <v>0.04</v>
      </c>
      <c r="NJ552" s="8">
        <v>104.79</v>
      </c>
      <c r="NK552" s="8">
        <v>0.08</v>
      </c>
      <c r="NL552" s="8">
        <v>100.27</v>
      </c>
      <c r="NM552" s="8">
        <v>7.0000000000000007E-2</v>
      </c>
      <c r="NN552" s="8">
        <v>48.49</v>
      </c>
      <c r="NO552" s="8">
        <v>0.59</v>
      </c>
      <c r="NP552" s="8">
        <v>54.86</v>
      </c>
      <c r="NQ552" s="8">
        <v>0.4</v>
      </c>
      <c r="NR552" s="8">
        <v>166.63</v>
      </c>
      <c r="NS552" s="8">
        <v>0.35</v>
      </c>
      <c r="NT552" s="8">
        <v>100.32</v>
      </c>
      <c r="NU552" s="8">
        <v>0.09</v>
      </c>
      <c r="NV552" s="8">
        <v>99.07</v>
      </c>
      <c r="NW552" s="8">
        <v>0.09</v>
      </c>
      <c r="NX552" s="8">
        <v>48.75</v>
      </c>
      <c r="NY552" s="8">
        <v>0.08</v>
      </c>
      <c r="NZ552" s="8">
        <v>56.89</v>
      </c>
      <c r="OA552" s="8">
        <v>0.98</v>
      </c>
      <c r="OB552" s="8">
        <v>98.82</v>
      </c>
      <c r="OC552" s="8">
        <v>0.06</v>
      </c>
      <c r="OD552" s="8">
        <v>98.75</v>
      </c>
      <c r="OE552" s="8">
        <v>0.09</v>
      </c>
      <c r="OF552" s="8">
        <v>92.95</v>
      </c>
      <c r="OG552" s="8">
        <v>0.03</v>
      </c>
      <c r="OH552" s="8">
        <v>105.33</v>
      </c>
      <c r="OI552" s="8">
        <v>0.08</v>
      </c>
      <c r="OJ552" s="8">
        <v>105.27</v>
      </c>
      <c r="OK552" s="8">
        <v>0.09</v>
      </c>
      <c r="OL552" s="8">
        <v>100.58</v>
      </c>
      <c r="OM552" s="8">
        <v>0.06</v>
      </c>
      <c r="ON552" s="8">
        <v>100.09</v>
      </c>
      <c r="OO552" s="8">
        <v>0.14000000000000001</v>
      </c>
      <c r="OP552" s="8">
        <v>99.85</v>
      </c>
      <c r="OQ552" s="8">
        <v>0.09</v>
      </c>
      <c r="OR552" s="8">
        <v>100.18</v>
      </c>
      <c r="OS552" s="8">
        <v>0.08</v>
      </c>
      <c r="PF552" s="8">
        <v>105.27</v>
      </c>
      <c r="PG552" s="8">
        <v>0.13</v>
      </c>
      <c r="PH552" s="8">
        <v>57.15</v>
      </c>
      <c r="PI552" s="8">
        <v>0.04</v>
      </c>
      <c r="PL552" s="8">
        <v>99.79</v>
      </c>
      <c r="PM552" s="8">
        <v>0.11</v>
      </c>
      <c r="PN552" s="8">
        <v>104.64</v>
      </c>
      <c r="PO552" s="8">
        <v>0.09</v>
      </c>
      <c r="PP552" s="8">
        <v>104.25</v>
      </c>
      <c r="PQ552" s="8">
        <v>0.09</v>
      </c>
      <c r="QH552" s="8">
        <v>48.37</v>
      </c>
      <c r="QI552" s="8">
        <v>0.2</v>
      </c>
      <c r="QV552" s="8">
        <v>172.52</v>
      </c>
      <c r="QW552" s="8">
        <v>0.18</v>
      </c>
      <c r="QX552" s="8">
        <v>94.29</v>
      </c>
      <c r="QY552" s="8">
        <v>0.17</v>
      </c>
      <c r="QZ552" s="8">
        <v>94.33</v>
      </c>
      <c r="RA552" s="8">
        <v>0.17</v>
      </c>
      <c r="RB552" s="8">
        <v>75.709999999999994</v>
      </c>
      <c r="RC552" s="8">
        <v>0.17</v>
      </c>
      <c r="RD552" s="8">
        <v>75.52</v>
      </c>
      <c r="RE552" s="8">
        <v>0.17</v>
      </c>
      <c r="RF552" s="8">
        <v>75.39</v>
      </c>
      <c r="RG552" s="8">
        <v>0.15</v>
      </c>
      <c r="RH552" s="8">
        <v>76.959999999999994</v>
      </c>
      <c r="RI552" s="8">
        <v>0.13</v>
      </c>
      <c r="RJ552" s="8">
        <v>76.040000000000006</v>
      </c>
      <c r="RK552" s="8">
        <v>0.17</v>
      </c>
      <c r="RL552" s="8">
        <v>75.92</v>
      </c>
      <c r="RM552" s="8">
        <v>0.17</v>
      </c>
      <c r="RN552" s="8">
        <v>75.790000000000006</v>
      </c>
      <c r="RO552" s="8">
        <v>0.17</v>
      </c>
      <c r="RP552" s="8">
        <v>77.94</v>
      </c>
      <c r="RQ552" s="8">
        <v>0.17</v>
      </c>
      <c r="RR552" s="8">
        <v>77.84</v>
      </c>
      <c r="RS552" s="8">
        <v>0.17</v>
      </c>
      <c r="RT552" s="8">
        <v>77.290000000000006</v>
      </c>
      <c r="RU552" s="8">
        <v>0.16</v>
      </c>
      <c r="RV552" s="8">
        <v>76.06</v>
      </c>
      <c r="RW552" s="8">
        <v>0.18</v>
      </c>
      <c r="RX552" s="8">
        <v>76.150000000000006</v>
      </c>
      <c r="RY552" s="8">
        <v>0.19</v>
      </c>
      <c r="RZ552" s="8">
        <v>76.36</v>
      </c>
      <c r="SA552" s="8">
        <v>0.19</v>
      </c>
      <c r="SB552" s="8">
        <v>76.739999999999995</v>
      </c>
      <c r="SC552" s="8">
        <v>0.18</v>
      </c>
      <c r="SD552" s="8">
        <v>76.819999999999993</v>
      </c>
      <c r="SE552" s="8">
        <v>0.17</v>
      </c>
      <c r="SF552" s="8">
        <v>76.02</v>
      </c>
      <c r="SG552" s="8">
        <v>0.17</v>
      </c>
      <c r="SH552" s="8">
        <v>76.11</v>
      </c>
      <c r="SI552" s="8">
        <v>0.18</v>
      </c>
      <c r="SJ552" s="8">
        <v>75.92</v>
      </c>
      <c r="SK552" s="8">
        <v>0.16</v>
      </c>
      <c r="SL552" s="8">
        <v>76.75</v>
      </c>
      <c r="SM552" s="8">
        <v>0.15</v>
      </c>
      <c r="SN552" s="8">
        <v>76.58</v>
      </c>
      <c r="SO552" s="8">
        <v>0.17</v>
      </c>
      <c r="SP552" s="8">
        <v>76.959999999999994</v>
      </c>
      <c r="SQ552" s="8">
        <v>0.18</v>
      </c>
      <c r="SR552" s="8">
        <v>76.599999999999994</v>
      </c>
      <c r="SS552" s="8">
        <v>0.16</v>
      </c>
      <c r="ST552" s="8">
        <v>78.25</v>
      </c>
      <c r="SU552" s="8">
        <v>0.1</v>
      </c>
      <c r="SV552" s="8">
        <v>78.41</v>
      </c>
      <c r="SW552" s="8">
        <v>0.12</v>
      </c>
      <c r="SX552" s="8">
        <v>79.39</v>
      </c>
      <c r="SY552" s="8">
        <v>0.12</v>
      </c>
      <c r="SZ552" s="8">
        <v>79.290000000000006</v>
      </c>
      <c r="TA552" s="8">
        <v>0.13</v>
      </c>
      <c r="TD552" s="8">
        <v>75.86</v>
      </c>
      <c r="TE552" s="8">
        <v>0.16</v>
      </c>
      <c r="TF552" s="8">
        <v>76.010000000000005</v>
      </c>
      <c r="TG552" s="8">
        <v>0.15</v>
      </c>
      <c r="TH552" s="8">
        <v>75.72</v>
      </c>
      <c r="TI552" s="8">
        <v>0.18</v>
      </c>
      <c r="TJ552" s="8">
        <v>75.47</v>
      </c>
      <c r="TK552" s="8">
        <v>0.19</v>
      </c>
      <c r="TL552" s="8">
        <v>75.36</v>
      </c>
      <c r="TN552" s="8">
        <v>75.17</v>
      </c>
      <c r="TO552" s="8">
        <v>0.19</v>
      </c>
      <c r="TT552" s="8">
        <v>75.900000000000006</v>
      </c>
      <c r="TU552" s="8">
        <v>0.19</v>
      </c>
      <c r="TV552" s="8">
        <v>76.7</v>
      </c>
      <c r="TW552" s="8">
        <v>0.14000000000000001</v>
      </c>
      <c r="TX552" s="8">
        <v>76.62</v>
      </c>
      <c r="TY552" s="8">
        <v>0.16</v>
      </c>
      <c r="WJ552" s="8" t="s">
        <v>750</v>
      </c>
      <c r="WK552" s="8">
        <v>74.992999999999995</v>
      </c>
      <c r="WL552" s="8">
        <v>5.6000000000000001E-2</v>
      </c>
      <c r="WM552" s="8">
        <v>62.000999999999998</v>
      </c>
      <c r="WN552" s="8">
        <v>3.2000000000000001E-2</v>
      </c>
      <c r="WO552" s="8">
        <v>57.164000000000001</v>
      </c>
      <c r="WP552" s="8">
        <v>0.02</v>
      </c>
      <c r="WQ552" s="8">
        <v>54.35</v>
      </c>
      <c r="WR552" s="8">
        <v>2.4E-2</v>
      </c>
      <c r="WS552" s="8">
        <v>94.902000000000001</v>
      </c>
      <c r="WT552" s="8">
        <v>1.0999999999999999E-2</v>
      </c>
      <c r="WU552" s="8">
        <v>75.006</v>
      </c>
      <c r="WV552" s="8">
        <v>1.2E-2</v>
      </c>
      <c r="WW552" s="8">
        <v>2648.2</v>
      </c>
      <c r="WX552" s="8">
        <v>2.7</v>
      </c>
      <c r="WY552" s="8">
        <v>2594.5</v>
      </c>
      <c r="WZ552" s="8">
        <v>2.7</v>
      </c>
      <c r="XA552" s="8">
        <v>0.51</v>
      </c>
      <c r="XB552" s="8">
        <v>3.0000000000000001E-3</v>
      </c>
      <c r="XC552" s="8">
        <v>-0.19500000000000001</v>
      </c>
      <c r="XD552" s="8">
        <v>2E-3</v>
      </c>
      <c r="XE552" s="8">
        <v>0.20499999999999999</v>
      </c>
      <c r="XF552" s="8">
        <v>3.0000000000000001E-3</v>
      </c>
      <c r="XG552" s="8">
        <v>0.97770000000000001</v>
      </c>
      <c r="XH552" s="8">
        <v>2E-3</v>
      </c>
      <c r="XI552" s="8">
        <v>29.193000000000001</v>
      </c>
      <c r="XJ552" s="8">
        <v>1E-3</v>
      </c>
      <c r="XK552" s="8">
        <v>8424</v>
      </c>
      <c r="XL552" s="8">
        <v>24</v>
      </c>
      <c r="XM552" s="8">
        <v>1530</v>
      </c>
      <c r="XO552" s="1">
        <v>2.1141439205955844E-2</v>
      </c>
      <c r="XP552" s="2">
        <v>54.855692307693623</v>
      </c>
      <c r="XQ552" s="4">
        <v>13.026</v>
      </c>
      <c r="XR552" s="4">
        <v>0.192</v>
      </c>
      <c r="XS552" s="45">
        <f t="shared" si="432"/>
        <v>1.6104631741783004</v>
      </c>
      <c r="XT552" s="9">
        <f t="shared" si="405"/>
        <v>12134.104338761541</v>
      </c>
      <c r="XU552" s="46">
        <f t="shared" si="406"/>
        <v>155.44936535433069</v>
      </c>
      <c r="XV552" s="9">
        <f t="shared" si="433"/>
        <v>57.511720576041284</v>
      </c>
      <c r="XW552" s="9">
        <f t="shared" si="407"/>
        <v>244.77135924553502</v>
      </c>
      <c r="XX552" s="9">
        <f t="shared" si="408"/>
        <v>11889.332979516006</v>
      </c>
      <c r="XY552" s="15">
        <f t="shared" si="409"/>
        <v>8.8871595361820072E-3</v>
      </c>
      <c r="XZ552" s="9">
        <f t="shared" si="410"/>
        <v>27.822384362360335</v>
      </c>
      <c r="YA552" s="9">
        <f t="shared" si="411"/>
        <v>55.553536825821702</v>
      </c>
      <c r="YB552" s="10">
        <v>14.097659322555822</v>
      </c>
      <c r="YC552" s="10">
        <v>13.094662412983437</v>
      </c>
      <c r="YD552" s="3">
        <v>1.3949502956391345E-2</v>
      </c>
      <c r="YE552" s="9">
        <v>38.164685700659163</v>
      </c>
      <c r="YF552" s="15">
        <v>8.7829386617168728E-3</v>
      </c>
      <c r="YG552" s="9">
        <v>27.60946248014341</v>
      </c>
      <c r="YH552" s="15">
        <v>8.3117901319343414E-3</v>
      </c>
      <c r="YI552" s="9">
        <v>22.749129345951577</v>
      </c>
      <c r="YJ552" s="9">
        <f t="shared" si="412"/>
        <v>75.398308323201036</v>
      </c>
      <c r="YK552" s="9">
        <f t="shared" si="413"/>
        <v>62.303344729761399</v>
      </c>
      <c r="YL552" s="9">
        <f t="shared" si="414"/>
        <v>22.356674874776758</v>
      </c>
      <c r="YM552" s="9">
        <f>(XZ552-YL552)*XT552</f>
        <v>66321.489207698003</v>
      </c>
      <c r="YN552" s="9">
        <f>0.24*(YJ552-YA552)*XT552</f>
        <v>57791.646702739657</v>
      </c>
      <c r="YO552" s="9">
        <f>XK552-XM552</f>
        <v>6894</v>
      </c>
      <c r="YP552" s="14">
        <f>YO552*3.413/YM552</f>
        <v>0.35477523621814178</v>
      </c>
      <c r="YQ552" s="9">
        <f>YM552-(XM552-XU552)*3.413</f>
        <v>61630.147891652334</v>
      </c>
      <c r="YR552" s="9">
        <f>YN552-(XM552-XU552)*3.413</f>
        <v>53100.305386693988</v>
      </c>
      <c r="YS552" s="10">
        <f>YQ552/XK552</f>
        <v>7.3160194553243514</v>
      </c>
      <c r="YT552" s="15">
        <f>(YA552-YW552)/(YJ552-YW552)</f>
        <v>0.15917424064040742</v>
      </c>
      <c r="YU552" s="16">
        <f>-XZ552+YL552</f>
        <v>-5.4657094875835774</v>
      </c>
      <c r="YV552" s="16">
        <f>-YJ552+YA552</f>
        <v>-19.844771497379334</v>
      </c>
      <c r="YW552" s="47">
        <f>(-(-0.0182984848494437-(YU552/YV552))+SQRT((-0.0182984848494437-(YU552/YV552))^2-4*0.00577826340327261*(6.76723916086377-XZ552+(YU552/YV552)*YJ552)))/(2*0.00577826340327261)</f>
        <v>51.79678175663399</v>
      </c>
      <c r="YX552" s="5">
        <f>XT552*(XZ552-YL552)</f>
        <v>66321.489207698003</v>
      </c>
      <c r="YY552" s="5">
        <f>XT552*(YG552-YI552)</f>
        <v>58975.789371423605</v>
      </c>
      <c r="YZ552" s="5">
        <f>XT552*(YI552-YL552)</f>
        <v>4762.0835014487375</v>
      </c>
      <c r="ZA552" s="5">
        <f>XW552*(YE552-YG552)</f>
        <v>2583.6163348256746</v>
      </c>
      <c r="ZB552" s="5">
        <f>SUM(YY552:ZA552)</f>
        <v>66321.489207698018</v>
      </c>
      <c r="ZC552" s="6">
        <f>ZB552/YX552</f>
        <v>1.0000000000000002</v>
      </c>
    </row>
    <row r="553" spans="1:679" s="8" customFormat="1" x14ac:dyDescent="0.25">
      <c r="A553" s="8">
        <v>2</v>
      </c>
      <c r="B553" s="8" t="s">
        <v>828</v>
      </c>
      <c r="C553" s="8" t="s">
        <v>829</v>
      </c>
      <c r="D553" s="8" t="s">
        <v>828</v>
      </c>
      <c r="E553" s="8" t="s">
        <v>3331</v>
      </c>
      <c r="F553" s="8" t="s">
        <v>3316</v>
      </c>
      <c r="G553" s="8" t="s">
        <v>3316</v>
      </c>
      <c r="H553" s="8" t="s">
        <v>3309</v>
      </c>
      <c r="I553" s="8" t="s">
        <v>3310</v>
      </c>
      <c r="J553" s="8" t="s">
        <v>3310</v>
      </c>
      <c r="K553" s="8">
        <v>939</v>
      </c>
      <c r="L553" s="8">
        <v>5.75</v>
      </c>
      <c r="N553" s="7">
        <v>0</v>
      </c>
      <c r="O553" s="7">
        <v>0</v>
      </c>
      <c r="P553" s="8" t="s">
        <v>3370</v>
      </c>
      <c r="Q553" s="8" t="s">
        <v>752</v>
      </c>
      <c r="R553" s="8" t="s">
        <v>830</v>
      </c>
      <c r="S553" s="8" t="s">
        <v>119</v>
      </c>
      <c r="T553" s="8" t="s">
        <v>120</v>
      </c>
      <c r="U553" s="8" t="s">
        <v>330</v>
      </c>
      <c r="V553" s="8" t="s">
        <v>3378</v>
      </c>
      <c r="W553" s="8" t="s">
        <v>3381</v>
      </c>
      <c r="X553" s="8" t="s">
        <v>3388</v>
      </c>
      <c r="Y553" s="8" t="s">
        <v>3388</v>
      </c>
      <c r="Z553" s="8" t="s">
        <v>122</v>
      </c>
      <c r="AA553" s="8" t="s">
        <v>123</v>
      </c>
      <c r="AB553" s="8" t="s">
        <v>124</v>
      </c>
      <c r="AC553" s="8" t="s">
        <v>243</v>
      </c>
      <c r="AD553" s="8" t="s">
        <v>126</v>
      </c>
      <c r="AE553" s="8" t="s">
        <v>3393</v>
      </c>
      <c r="AF553" s="8" t="s">
        <v>127</v>
      </c>
      <c r="AG553" s="8">
        <v>75</v>
      </c>
      <c r="AH553" s="8">
        <v>62</v>
      </c>
      <c r="AI553" s="8">
        <v>95</v>
      </c>
      <c r="AJ553" s="8">
        <v>75</v>
      </c>
      <c r="AK553" s="8">
        <v>6.4</v>
      </c>
      <c r="AL553" s="8">
        <v>6.2</v>
      </c>
      <c r="AM553" s="8">
        <v>6.4</v>
      </c>
      <c r="AN553" s="8">
        <v>6.2</v>
      </c>
      <c r="AO553" s="8">
        <v>460.8</v>
      </c>
      <c r="AP553" s="8">
        <v>1.4</v>
      </c>
      <c r="AQ553" s="8">
        <v>15</v>
      </c>
      <c r="AR553" s="8">
        <v>0</v>
      </c>
      <c r="AS553" s="8">
        <v>50215</v>
      </c>
      <c r="AT553" s="8">
        <v>63</v>
      </c>
      <c r="AU553" s="8">
        <v>47935</v>
      </c>
      <c r="AV553" s="8">
        <v>310</v>
      </c>
      <c r="AW553" s="8">
        <v>6330</v>
      </c>
      <c r="AX553" s="8">
        <v>76</v>
      </c>
      <c r="AY553" s="8">
        <v>56550</v>
      </c>
      <c r="AZ553" s="8">
        <v>103</v>
      </c>
      <c r="BA553" s="31">
        <v>6.7185458001663303</v>
      </c>
      <c r="BB553" s="8">
        <v>952</v>
      </c>
      <c r="BE553" s="8">
        <v>5.9659023409999996</v>
      </c>
      <c r="CO553" s="8" t="s">
        <v>831</v>
      </c>
      <c r="CP553" s="8" t="s">
        <v>245</v>
      </c>
      <c r="CQ553" s="8">
        <v>75.001999999999995</v>
      </c>
      <c r="CR553" s="8">
        <v>1.2999999999999999E-2</v>
      </c>
      <c r="CS553" s="8">
        <v>61.997999999999998</v>
      </c>
      <c r="CT553" s="8">
        <v>1.2E-2</v>
      </c>
      <c r="CU553" s="8">
        <v>94.906999999999996</v>
      </c>
      <c r="CV553" s="8">
        <v>7.0000000000000001E-3</v>
      </c>
      <c r="CW553" s="8">
        <v>75.003</v>
      </c>
      <c r="CX553" s="8">
        <v>1.2999999999999999E-2</v>
      </c>
      <c r="CY553" s="8">
        <v>74.2</v>
      </c>
      <c r="CZ553" s="8">
        <v>0.12</v>
      </c>
      <c r="DA553" s="8">
        <v>57.4</v>
      </c>
      <c r="DB553" s="8">
        <v>0.04</v>
      </c>
      <c r="DC553" s="8">
        <v>60.32</v>
      </c>
      <c r="DD553" s="8">
        <v>0.02</v>
      </c>
      <c r="DE553" s="8">
        <v>0.20499999999999999</v>
      </c>
      <c r="DF553" s="8">
        <v>3.0000000000000001E-3</v>
      </c>
      <c r="DG553" s="8">
        <v>0.94699999999999995</v>
      </c>
      <c r="DH553" s="8">
        <v>2.2000000000000001E-3</v>
      </c>
      <c r="DI553" s="8">
        <v>50215</v>
      </c>
      <c r="DJ553" s="8">
        <v>63</v>
      </c>
      <c r="DK553" s="8">
        <v>6330</v>
      </c>
      <c r="DL553" s="8">
        <v>76</v>
      </c>
      <c r="DM553" s="8">
        <v>6.7190000000000003</v>
      </c>
      <c r="DN553" s="8">
        <v>2.3E-2</v>
      </c>
      <c r="DU553" s="8">
        <v>460.8</v>
      </c>
      <c r="DV553" s="8">
        <v>2.8</v>
      </c>
      <c r="DW553" s="8">
        <v>460.2</v>
      </c>
      <c r="DX553" s="8">
        <v>2.8</v>
      </c>
      <c r="DY553" s="8">
        <v>459.3</v>
      </c>
      <c r="DZ553" s="8">
        <v>2.8</v>
      </c>
      <c r="EA553" s="8">
        <v>15</v>
      </c>
      <c r="EB553" s="8">
        <v>0.1</v>
      </c>
      <c r="EC553" s="8">
        <v>13.1</v>
      </c>
      <c r="ED553" s="8">
        <v>0</v>
      </c>
      <c r="EE553" s="8">
        <v>12.6</v>
      </c>
      <c r="EF553" s="8">
        <v>0.1</v>
      </c>
      <c r="EG553" s="8">
        <v>6791.3</v>
      </c>
      <c r="EH553" s="8">
        <v>68.3</v>
      </c>
      <c r="EI553" s="8">
        <v>3214.6</v>
      </c>
      <c r="EJ553" s="8">
        <v>76.3</v>
      </c>
      <c r="EK553" s="8">
        <v>1626</v>
      </c>
      <c r="EL553" s="8">
        <v>56.3</v>
      </c>
      <c r="EM553" s="8">
        <v>460</v>
      </c>
      <c r="EO553" s="8">
        <v>460</v>
      </c>
      <c r="EQ553" s="8">
        <v>460</v>
      </c>
      <c r="ES553" s="8">
        <v>3.1</v>
      </c>
      <c r="EU553" s="8">
        <v>3</v>
      </c>
      <c r="EW553" s="8">
        <v>3</v>
      </c>
      <c r="EY553" s="8">
        <v>0.54</v>
      </c>
      <c r="EZ553" s="8">
        <v>460</v>
      </c>
      <c r="FB553" s="8">
        <v>460</v>
      </c>
      <c r="FD553" s="8">
        <v>460</v>
      </c>
      <c r="FF553" s="8">
        <v>4.5</v>
      </c>
      <c r="FH553" s="8">
        <v>4.8</v>
      </c>
      <c r="FJ553" s="8">
        <v>4.4000000000000004</v>
      </c>
      <c r="FL553" s="8">
        <v>3120</v>
      </c>
      <c r="FN553" s="8">
        <v>0.86</v>
      </c>
      <c r="FO553" s="8">
        <v>460</v>
      </c>
      <c r="FP553" s="8">
        <v>460</v>
      </c>
      <c r="FQ553" s="8">
        <v>460</v>
      </c>
      <c r="FR553" s="8">
        <v>4.9000000000000004</v>
      </c>
      <c r="FS553" s="8">
        <v>4.5</v>
      </c>
      <c r="FT553" s="8">
        <v>4.5</v>
      </c>
      <c r="FU553" s="8">
        <v>2970</v>
      </c>
      <c r="FV553" s="8">
        <v>0.8</v>
      </c>
      <c r="FW553" s="8">
        <v>459.8</v>
      </c>
      <c r="FY553" s="8">
        <v>1.6</v>
      </c>
      <c r="GA553" s="8">
        <v>696.9</v>
      </c>
      <c r="GC553" s="8">
        <v>85</v>
      </c>
      <c r="GE553" s="8">
        <v>8371.9</v>
      </c>
      <c r="GT553" s="8">
        <v>213.23</v>
      </c>
      <c r="GU553" s="8">
        <v>0.2</v>
      </c>
      <c r="GV553" s="8">
        <v>105.35</v>
      </c>
      <c r="GW553" s="8">
        <v>0.12</v>
      </c>
      <c r="GX553" s="8">
        <v>105.7</v>
      </c>
      <c r="GY553" s="8">
        <v>0.06</v>
      </c>
      <c r="GZ553" s="8">
        <v>0.35</v>
      </c>
      <c r="HA553" s="8">
        <v>0.09</v>
      </c>
      <c r="HB553" s="8">
        <v>240.64</v>
      </c>
      <c r="HC553" s="8">
        <v>0.24</v>
      </c>
      <c r="HD553" s="8">
        <v>172.02</v>
      </c>
      <c r="HE553" s="8">
        <v>0.11</v>
      </c>
      <c r="HF553" s="8">
        <v>114.27</v>
      </c>
      <c r="HG553" s="8">
        <v>7.0000000000000007E-2</v>
      </c>
      <c r="HH553" s="8">
        <v>-57.75</v>
      </c>
      <c r="HI553" s="8">
        <v>0.1</v>
      </c>
      <c r="HJ553" s="8">
        <v>207</v>
      </c>
      <c r="HK553" s="8">
        <v>0.01</v>
      </c>
      <c r="HL553" s="8">
        <v>98.82</v>
      </c>
      <c r="HM553" s="8">
        <v>7.0000000000000007E-2</v>
      </c>
      <c r="HN553" s="8">
        <v>103.64</v>
      </c>
      <c r="HO553" s="8">
        <v>0.03</v>
      </c>
      <c r="HP553" s="8">
        <v>4.82</v>
      </c>
      <c r="HQ553" s="8">
        <v>0.05</v>
      </c>
      <c r="HR553" s="8">
        <v>73.59</v>
      </c>
      <c r="HS553" s="8">
        <v>0.05</v>
      </c>
      <c r="HT553" s="8">
        <v>47.16</v>
      </c>
      <c r="HU553" s="8">
        <v>0.22</v>
      </c>
      <c r="HV553" s="8">
        <v>43.17</v>
      </c>
      <c r="HW553" s="8">
        <v>0.03</v>
      </c>
      <c r="HX553" s="8">
        <v>3.99</v>
      </c>
      <c r="HY553" s="8">
        <v>0.24</v>
      </c>
      <c r="HZ553" s="8">
        <v>73.03</v>
      </c>
      <c r="IA553" s="8">
        <v>0.04</v>
      </c>
      <c r="IB553" s="8">
        <v>54.8</v>
      </c>
      <c r="IC553" s="8">
        <v>0.13</v>
      </c>
      <c r="ID553" s="8">
        <v>42.8</v>
      </c>
      <c r="IE553" s="8">
        <v>0.03</v>
      </c>
      <c r="IF553" s="8">
        <v>12</v>
      </c>
      <c r="IG553" s="8">
        <v>0.13</v>
      </c>
      <c r="KB553" s="8">
        <v>244.24</v>
      </c>
      <c r="KC553" s="8">
        <v>0.23</v>
      </c>
      <c r="KD553" s="8">
        <v>166.25</v>
      </c>
      <c r="KE553" s="8">
        <v>0.1</v>
      </c>
      <c r="KF553" s="8">
        <v>115.34</v>
      </c>
      <c r="KG553" s="8">
        <v>7.0000000000000007E-2</v>
      </c>
      <c r="KH553" s="8">
        <v>50.91</v>
      </c>
      <c r="KI553" s="8">
        <v>0.11</v>
      </c>
      <c r="KJ553" s="8">
        <v>225.07</v>
      </c>
      <c r="KK553" s="8">
        <v>0.31</v>
      </c>
      <c r="KL553" s="8">
        <v>109.49</v>
      </c>
      <c r="KM553" s="8">
        <v>0.1</v>
      </c>
      <c r="KN553" s="8">
        <v>9.18</v>
      </c>
      <c r="KO553" s="8">
        <v>0.09</v>
      </c>
      <c r="KP553" s="8">
        <v>214</v>
      </c>
      <c r="KR553" s="8">
        <v>99.23</v>
      </c>
      <c r="KS553" s="8">
        <v>0.1</v>
      </c>
      <c r="KT553" s="8">
        <v>105.95</v>
      </c>
      <c r="KV553" s="8">
        <v>6.71</v>
      </c>
      <c r="KX553" s="8">
        <v>79.67</v>
      </c>
      <c r="KY553" s="8">
        <v>0.04</v>
      </c>
      <c r="KZ553" s="8">
        <v>47.08</v>
      </c>
      <c r="LA553" s="8">
        <v>0.03</v>
      </c>
      <c r="LB553" s="8">
        <v>2.5099999999999998</v>
      </c>
      <c r="LC553" s="8">
        <v>0.15</v>
      </c>
      <c r="LD553" s="8">
        <v>79.040000000000006</v>
      </c>
      <c r="LE553" s="8">
        <v>0.04</v>
      </c>
      <c r="LF553" s="8">
        <v>56.71</v>
      </c>
      <c r="LG553" s="8">
        <v>0.23</v>
      </c>
      <c r="LH553" s="8">
        <v>46.69</v>
      </c>
      <c r="LI553" s="8">
        <v>0.03</v>
      </c>
      <c r="LJ553" s="8">
        <v>10.02</v>
      </c>
      <c r="LK553" s="8">
        <v>0.23</v>
      </c>
      <c r="LL553" s="8">
        <v>104.3</v>
      </c>
      <c r="LM553" s="8">
        <v>0.1</v>
      </c>
      <c r="MP553" s="8">
        <v>104.71</v>
      </c>
      <c r="MQ553" s="8">
        <v>0.09</v>
      </c>
      <c r="MR553" s="8">
        <v>104.3</v>
      </c>
      <c r="MS553" s="8">
        <v>0.1</v>
      </c>
      <c r="MT553" s="8">
        <v>100.34</v>
      </c>
      <c r="MU553" s="8">
        <v>0.09</v>
      </c>
      <c r="MV553" s="8">
        <v>100.68</v>
      </c>
      <c r="MW553" s="8">
        <v>0.08</v>
      </c>
      <c r="MX553" s="8">
        <v>57.6</v>
      </c>
      <c r="MY553" s="8">
        <v>0.03</v>
      </c>
      <c r="MZ553" s="8">
        <v>57.23</v>
      </c>
      <c r="NA553" s="8">
        <v>0.03</v>
      </c>
      <c r="NB553" s="8">
        <v>56.71</v>
      </c>
      <c r="NC553" s="8">
        <v>0.03</v>
      </c>
      <c r="ND553" s="8">
        <v>57.65</v>
      </c>
      <c r="NE553" s="8">
        <v>0.03</v>
      </c>
      <c r="NF553" s="8">
        <v>57.39</v>
      </c>
      <c r="NG553" s="8">
        <v>0.05</v>
      </c>
      <c r="NH553" s="8">
        <v>57.3</v>
      </c>
      <c r="NI553" s="8">
        <v>0.03</v>
      </c>
      <c r="NJ553" s="8">
        <v>104.83</v>
      </c>
      <c r="NK553" s="8">
        <v>0.09</v>
      </c>
      <c r="NL553" s="8">
        <v>100.2</v>
      </c>
      <c r="NM553" s="8">
        <v>0.08</v>
      </c>
      <c r="NN553" s="8">
        <v>48.12</v>
      </c>
      <c r="NO553" s="8">
        <v>0.43</v>
      </c>
      <c r="NP553" s="8">
        <v>54.46</v>
      </c>
      <c r="NQ553" s="8">
        <v>0.19</v>
      </c>
      <c r="NR553" s="8">
        <v>165.86</v>
      </c>
      <c r="NS553" s="8">
        <v>0.12</v>
      </c>
      <c r="NT553" s="8">
        <v>100.73</v>
      </c>
      <c r="NU553" s="8">
        <v>0.09</v>
      </c>
      <c r="NV553" s="8">
        <v>99.53</v>
      </c>
      <c r="NW553" s="8">
        <v>0.09</v>
      </c>
      <c r="NX553" s="8">
        <v>49.85</v>
      </c>
      <c r="NY553" s="8">
        <v>0.08</v>
      </c>
      <c r="NZ553" s="8">
        <v>58.18</v>
      </c>
      <c r="OA553" s="8">
        <v>0.33</v>
      </c>
      <c r="OB553" s="8">
        <v>98.82</v>
      </c>
      <c r="OC553" s="8">
        <v>7.0000000000000007E-2</v>
      </c>
      <c r="OD553" s="8">
        <v>99.23</v>
      </c>
      <c r="OE553" s="8">
        <v>0.1</v>
      </c>
      <c r="OF553" s="8">
        <v>93.17</v>
      </c>
      <c r="OG553" s="8">
        <v>0.04</v>
      </c>
      <c r="OH553" s="8">
        <v>105.36</v>
      </c>
      <c r="OI553" s="8">
        <v>0.08</v>
      </c>
      <c r="OJ553" s="8">
        <v>105.18</v>
      </c>
      <c r="OK553" s="8">
        <v>0.14000000000000001</v>
      </c>
      <c r="OL553" s="8">
        <v>100.82</v>
      </c>
      <c r="OM553" s="8">
        <v>0.08</v>
      </c>
      <c r="ON553" s="8">
        <v>100.61</v>
      </c>
      <c r="OO553" s="8">
        <v>0.08</v>
      </c>
      <c r="OP553" s="8">
        <v>100.34</v>
      </c>
      <c r="OQ553" s="8">
        <v>0.09</v>
      </c>
      <c r="OR553" s="8">
        <v>100.68</v>
      </c>
      <c r="OS553" s="8">
        <v>0.08</v>
      </c>
      <c r="PH553" s="8">
        <v>57.3</v>
      </c>
      <c r="PI553" s="8">
        <v>0.03</v>
      </c>
      <c r="PL553" s="8">
        <v>100.31</v>
      </c>
      <c r="PM553" s="8">
        <v>0.1</v>
      </c>
      <c r="PN553" s="8">
        <v>104.71</v>
      </c>
      <c r="PO553" s="8">
        <v>0.09</v>
      </c>
      <c r="PP553" s="8">
        <v>104.3</v>
      </c>
      <c r="PQ553" s="8">
        <v>0.1</v>
      </c>
      <c r="QH553" s="8">
        <v>49.59</v>
      </c>
      <c r="QI553" s="8">
        <v>0.14000000000000001</v>
      </c>
      <c r="QV553" s="8">
        <v>172.58</v>
      </c>
      <c r="QW553" s="8">
        <v>0.11</v>
      </c>
      <c r="QX553" s="8">
        <v>94.38</v>
      </c>
      <c r="QY553" s="8">
        <v>0.18</v>
      </c>
      <c r="QZ553" s="8">
        <v>94.44</v>
      </c>
      <c r="RA553" s="8">
        <v>0.17</v>
      </c>
      <c r="RB553" s="8">
        <v>75.099999999999994</v>
      </c>
      <c r="RC553" s="8">
        <v>0.1</v>
      </c>
      <c r="RD553" s="8">
        <v>74.930000000000007</v>
      </c>
      <c r="RE553" s="8">
        <v>0.1</v>
      </c>
      <c r="RF553" s="8">
        <v>74.77</v>
      </c>
      <c r="RG553" s="8">
        <v>0.09</v>
      </c>
      <c r="RH553" s="8">
        <v>76.260000000000005</v>
      </c>
      <c r="RI553" s="8">
        <v>0.09</v>
      </c>
      <c r="RJ553" s="8">
        <v>75.44</v>
      </c>
      <c r="RK553" s="8">
        <v>0.09</v>
      </c>
      <c r="RL553" s="8">
        <v>75.37</v>
      </c>
      <c r="RM553" s="8">
        <v>0.08</v>
      </c>
      <c r="RN553" s="8">
        <v>75.209999999999994</v>
      </c>
      <c r="RO553" s="8">
        <v>0.08</v>
      </c>
      <c r="RP553" s="8">
        <v>80.45</v>
      </c>
      <c r="RQ553" s="8">
        <v>0.11</v>
      </c>
      <c r="RR553" s="8">
        <v>80.53</v>
      </c>
      <c r="RS553" s="8">
        <v>0.12</v>
      </c>
      <c r="RT553" s="8">
        <v>78.63</v>
      </c>
      <c r="RU553" s="8">
        <v>0.08</v>
      </c>
      <c r="RV553" s="8">
        <v>75.64</v>
      </c>
      <c r="RW553" s="8">
        <v>0.09</v>
      </c>
      <c r="RX553" s="8">
        <v>77.31</v>
      </c>
      <c r="RY553" s="8">
        <v>0.1</v>
      </c>
      <c r="RZ553" s="8">
        <v>76.45</v>
      </c>
      <c r="SA553" s="8">
        <v>0.09</v>
      </c>
      <c r="SB553" s="8">
        <v>76.569999999999993</v>
      </c>
      <c r="SC553" s="8">
        <v>0.09</v>
      </c>
      <c r="SD553" s="8">
        <v>76.13</v>
      </c>
      <c r="SE553" s="8">
        <v>0.09</v>
      </c>
      <c r="SF553" s="8">
        <v>75.69</v>
      </c>
      <c r="SG553" s="8">
        <v>0.08</v>
      </c>
      <c r="SH553" s="8">
        <v>75.55</v>
      </c>
      <c r="SI553" s="8">
        <v>0.08</v>
      </c>
      <c r="SJ553" s="8">
        <v>75.36</v>
      </c>
      <c r="SK553" s="8">
        <v>0.08</v>
      </c>
      <c r="SL553" s="8">
        <v>76.150000000000006</v>
      </c>
      <c r="SM553" s="8">
        <v>0.08</v>
      </c>
      <c r="SN553" s="8">
        <v>75.7</v>
      </c>
      <c r="SO553" s="8">
        <v>0.09</v>
      </c>
      <c r="SP553" s="8">
        <v>75.92</v>
      </c>
      <c r="SQ553" s="8">
        <v>0.09</v>
      </c>
      <c r="SR553" s="8">
        <v>75.77</v>
      </c>
      <c r="SS553" s="8">
        <v>0.09</v>
      </c>
      <c r="ST553" s="8">
        <v>76.72</v>
      </c>
      <c r="SU553" s="8">
        <v>0.06</v>
      </c>
      <c r="SV553" s="8">
        <v>78.02</v>
      </c>
      <c r="SW553" s="8">
        <v>0.06</v>
      </c>
      <c r="SX553" s="8">
        <v>78.45</v>
      </c>
      <c r="SY553" s="8">
        <v>7.0000000000000007E-2</v>
      </c>
      <c r="SZ553" s="8">
        <v>79.040000000000006</v>
      </c>
      <c r="TA553" s="8">
        <v>0.1</v>
      </c>
      <c r="TD553" s="8">
        <v>75.12</v>
      </c>
      <c r="TE553" s="8">
        <v>0.09</v>
      </c>
      <c r="TF553" s="8">
        <v>75.39</v>
      </c>
      <c r="TG553" s="8">
        <v>0.1</v>
      </c>
      <c r="TH553" s="8">
        <v>75.12</v>
      </c>
      <c r="TI553" s="8">
        <v>0.1</v>
      </c>
      <c r="TJ553" s="8">
        <v>74.88</v>
      </c>
      <c r="TK553" s="8">
        <v>0.1</v>
      </c>
      <c r="TL553" s="8">
        <v>74.78</v>
      </c>
      <c r="TN553" s="8">
        <v>74.540000000000006</v>
      </c>
      <c r="TO553" s="8">
        <v>0.09</v>
      </c>
      <c r="TT553" s="8">
        <v>75.900000000000006</v>
      </c>
      <c r="TU553" s="8">
        <v>0.1</v>
      </c>
      <c r="TV553" s="8">
        <v>76.010000000000005</v>
      </c>
      <c r="TW553" s="8">
        <v>7.0000000000000007E-2</v>
      </c>
      <c r="TX553" s="8">
        <v>76.03</v>
      </c>
      <c r="TY553" s="8">
        <v>0.08</v>
      </c>
      <c r="WJ553" s="8" t="s">
        <v>755</v>
      </c>
      <c r="WK553" s="8">
        <v>75.001999999999995</v>
      </c>
      <c r="WL553" s="8">
        <v>1.2999999999999999E-2</v>
      </c>
      <c r="WM553" s="8">
        <v>61.997999999999998</v>
      </c>
      <c r="WN553" s="8">
        <v>1.2E-2</v>
      </c>
      <c r="WO553" s="8">
        <v>57.4</v>
      </c>
      <c r="WP553" s="8">
        <v>7.0000000000000001E-3</v>
      </c>
      <c r="WQ553" s="8">
        <v>54.637999999999998</v>
      </c>
      <c r="WR553" s="8">
        <v>8.9999999999999993E-3</v>
      </c>
      <c r="WS553" s="8">
        <v>94.906999999999996</v>
      </c>
      <c r="WT553" s="8">
        <v>7.0000000000000001E-3</v>
      </c>
      <c r="WU553" s="8">
        <v>75.003</v>
      </c>
      <c r="WV553" s="8">
        <v>1.2999999999999999E-2</v>
      </c>
      <c r="WW553" s="8">
        <v>2604.4</v>
      </c>
      <c r="WX553" s="8">
        <v>3</v>
      </c>
      <c r="WY553" s="8">
        <v>2554.4</v>
      </c>
      <c r="WZ553" s="8">
        <v>3</v>
      </c>
      <c r="XA553" s="8">
        <v>0.46600000000000003</v>
      </c>
      <c r="XB553" s="8">
        <v>2E-3</v>
      </c>
      <c r="XC553" s="8">
        <v>-0.16900000000000001</v>
      </c>
      <c r="XD553" s="8">
        <v>2E-3</v>
      </c>
      <c r="XE553" s="8">
        <v>0.20499999999999999</v>
      </c>
      <c r="XF553" s="8">
        <v>3.0000000000000001E-3</v>
      </c>
      <c r="XG553" s="8">
        <v>0.94699999999999995</v>
      </c>
      <c r="XH553" s="8">
        <v>2.2000000000000001E-3</v>
      </c>
      <c r="XI553" s="8">
        <v>29.242999999999999</v>
      </c>
      <c r="XJ553" s="8">
        <v>1E-3</v>
      </c>
      <c r="XK553" s="8">
        <v>8417</v>
      </c>
      <c r="XL553" s="8">
        <v>23</v>
      </c>
      <c r="XM553" s="8">
        <v>1500</v>
      </c>
      <c r="XO553" s="1">
        <v>5.4210842168433374E-2</v>
      </c>
      <c r="XP553" s="2">
        <v>137.85817163432606</v>
      </c>
      <c r="XQ553" s="4">
        <v>13.03</v>
      </c>
      <c r="XR553" s="4">
        <v>0.16800000000000001</v>
      </c>
      <c r="XS553" s="45">
        <f t="shared" si="432"/>
        <v>1.6212444744482946</v>
      </c>
      <c r="XT553" s="9">
        <f t="shared" si="405"/>
        <v>11927.197091968672</v>
      </c>
      <c r="XU553" s="46">
        <f t="shared" si="406"/>
        <v>139.84273990551182</v>
      </c>
      <c r="XV553" s="9">
        <f t="shared" si="433"/>
        <v>143.82155967843107</v>
      </c>
      <c r="XW553" s="9">
        <f t="shared" si="407"/>
        <v>612.1041049112531</v>
      </c>
      <c r="XX553" s="9">
        <f t="shared" si="408"/>
        <v>11315.092987057418</v>
      </c>
      <c r="XY553" s="15">
        <f t="shared" si="409"/>
        <v>9.043996577510283E-3</v>
      </c>
      <c r="XZ553" s="9">
        <f t="shared" si="410"/>
        <v>28.148824691551226</v>
      </c>
      <c r="YA553" s="9">
        <f t="shared" si="411"/>
        <v>55.778755525551702</v>
      </c>
      <c r="YB553" s="10">
        <v>14.097754796068548</v>
      </c>
      <c r="YC553" s="10">
        <v>13.101485520451602</v>
      </c>
      <c r="YD553" s="3">
        <v>1.3945675914001792E-2</v>
      </c>
      <c r="YE553" s="9">
        <v>38.161694909958655</v>
      </c>
      <c r="YF553" s="15">
        <v>8.778834104143339E-3</v>
      </c>
      <c r="YG553" s="9">
        <v>27.607165955768739</v>
      </c>
      <c r="YH553" s="15">
        <v>8.4200791711067178E-3</v>
      </c>
      <c r="YI553" s="9">
        <v>22.924294770267384</v>
      </c>
      <c r="YJ553" s="9">
        <f t="shared" si="412"/>
        <v>76.032636046382322</v>
      </c>
      <c r="YK553" s="9">
        <f t="shared" si="413"/>
        <v>62.763407808431673</v>
      </c>
      <c r="YL553" s="9">
        <f t="shared" si="414"/>
        <v>22.529135049367017</v>
      </c>
      <c r="YM553" s="9">
        <f>(XZ553-YL553)*XT553</f>
        <v>67027.145958025969</v>
      </c>
      <c r="YN553" s="9">
        <f>0.24*(YJ553-YA553)*XT553</f>
        <v>57977.285963791648</v>
      </c>
      <c r="YO553" s="9">
        <f>XK553-XM553</f>
        <v>6917</v>
      </c>
      <c r="YP553" s="14">
        <f>YO553*3.413/YM553</f>
        <v>0.35221134157769046</v>
      </c>
      <c r="YQ553" s="9">
        <f>YM553-(XM553-XU553)*3.413</f>
        <v>62384.929229323483</v>
      </c>
      <c r="YR553" s="9">
        <f>YN553-(XM553-XU553)*3.413</f>
        <v>53335.069235089162</v>
      </c>
      <c r="YS553" s="10">
        <f>YQ553/XK553</f>
        <v>7.4117772637903627</v>
      </c>
      <c r="YT553" s="15">
        <f>(YA553-YW553)/(YJ553-YW553)</f>
        <v>0.1525629563788983</v>
      </c>
      <c r="YU553" s="16">
        <f>-XZ553+YL553</f>
        <v>-5.6196896421842091</v>
      </c>
      <c r="YV553" s="16">
        <f>-YJ553+YA553</f>
        <v>-20.25388052083062</v>
      </c>
      <c r="YW553" s="47">
        <f>(-(-0.0182984848494437-(YU553/YV553))+SQRT((-0.0182984848494437-(YU553/YV553))^2-4*0.00577826340327261*(6.76723916086377-XZ553+(YU553/YV553)*YJ553)))/(2*0.00577826340327261)</f>
        <v>52.132476532130134</v>
      </c>
      <c r="YX553" s="5">
        <f>XT553*(XZ553-YL553)</f>
        <v>67027.145958025969</v>
      </c>
      <c r="YY553" s="5">
        <f>XT553*(YG553-YI553)</f>
        <v>55853.52758577565</v>
      </c>
      <c r="YZ553" s="5">
        <f>XT553*(YI553-YL553)</f>
        <v>4713.147873986004</v>
      </c>
      <c r="ZA553" s="5">
        <f>XW553*(YE553-YG553)</f>
        <v>6460.4704982643225</v>
      </c>
      <c r="ZB553" s="5">
        <f>SUM(YY553:ZA553)</f>
        <v>67027.145958025969</v>
      </c>
      <c r="ZC553" s="6">
        <f>ZB553/YX553</f>
        <v>1</v>
      </c>
    </row>
    <row r="554" spans="1:679" s="8" customFormat="1" x14ac:dyDescent="0.25">
      <c r="A554" s="8">
        <v>2</v>
      </c>
      <c r="B554" s="8" t="s">
        <v>832</v>
      </c>
      <c r="C554" s="8" t="s">
        <v>833</v>
      </c>
      <c r="D554" s="8" t="s">
        <v>832</v>
      </c>
      <c r="E554" s="8" t="s">
        <v>3332</v>
      </c>
      <c r="F554" s="8" t="s">
        <v>3316</v>
      </c>
      <c r="G554" s="8" t="s">
        <v>3316</v>
      </c>
      <c r="H554" s="8" t="s">
        <v>3309</v>
      </c>
      <c r="I554" s="8" t="s">
        <v>3310</v>
      </c>
      <c r="J554" s="8" t="s">
        <v>3310</v>
      </c>
      <c r="K554" s="8">
        <v>939</v>
      </c>
      <c r="L554" s="8">
        <v>5.75</v>
      </c>
      <c r="N554" s="7">
        <v>0</v>
      </c>
      <c r="O554" s="7">
        <v>0</v>
      </c>
      <c r="P554" s="8" t="s">
        <v>3370</v>
      </c>
      <c r="Q554" s="8" t="s">
        <v>752</v>
      </c>
      <c r="R554" s="8" t="s">
        <v>834</v>
      </c>
      <c r="S554" s="8" t="s">
        <v>119</v>
      </c>
      <c r="T554" s="8" t="s">
        <v>120</v>
      </c>
      <c r="U554" s="8" t="s">
        <v>135</v>
      </c>
      <c r="V554" s="8" t="s">
        <v>3378</v>
      </c>
      <c r="W554" s="8" t="s">
        <v>3381</v>
      </c>
      <c r="X554" s="8" t="s">
        <v>3388</v>
      </c>
      <c r="Y554" s="8" t="s">
        <v>3388</v>
      </c>
      <c r="Z554" s="8" t="s">
        <v>122</v>
      </c>
      <c r="AA554" s="8" t="s">
        <v>123</v>
      </c>
      <c r="AB554" s="8" t="s">
        <v>124</v>
      </c>
      <c r="AC554" s="8" t="s">
        <v>243</v>
      </c>
      <c r="AD554" s="8" t="s">
        <v>126</v>
      </c>
      <c r="AE554" s="8" t="s">
        <v>3393</v>
      </c>
      <c r="AF554" s="8" t="s">
        <v>127</v>
      </c>
      <c r="AG554" s="8">
        <v>75</v>
      </c>
      <c r="AH554" s="8">
        <v>62</v>
      </c>
      <c r="AI554" s="8">
        <v>95</v>
      </c>
      <c r="AJ554" s="8">
        <v>75</v>
      </c>
      <c r="AK554" s="8">
        <v>6.4</v>
      </c>
      <c r="AL554" s="8">
        <v>6.2</v>
      </c>
      <c r="AM554" s="8">
        <v>6.4</v>
      </c>
      <c r="AN554" s="8">
        <v>6.2</v>
      </c>
      <c r="AO554" s="8">
        <v>460.6</v>
      </c>
      <c r="AP554" s="8">
        <v>1.5</v>
      </c>
      <c r="AQ554" s="8">
        <v>15</v>
      </c>
      <c r="AR554" s="8">
        <v>0</v>
      </c>
      <c r="AS554" s="8">
        <v>45515</v>
      </c>
      <c r="AT554" s="8">
        <v>86</v>
      </c>
      <c r="AU554" s="8">
        <v>44027</v>
      </c>
      <c r="AV554" s="8">
        <v>392</v>
      </c>
      <c r="AW554" s="8">
        <v>1343</v>
      </c>
      <c r="AX554" s="8">
        <v>155</v>
      </c>
      <c r="AY554" s="8">
        <v>46860</v>
      </c>
      <c r="AZ554" s="8">
        <v>175</v>
      </c>
      <c r="BA554" s="31">
        <v>5.5606977572089713</v>
      </c>
      <c r="BB554" s="8">
        <v>953</v>
      </c>
      <c r="BE554" s="8">
        <v>5.401091729</v>
      </c>
      <c r="CO554" s="8" t="s">
        <v>835</v>
      </c>
      <c r="CP554" s="8" t="s">
        <v>245</v>
      </c>
      <c r="CQ554" s="8">
        <v>74.981999999999999</v>
      </c>
      <c r="CR554" s="8">
        <v>2.8000000000000001E-2</v>
      </c>
      <c r="CS554" s="8">
        <v>61.991</v>
      </c>
      <c r="CT554" s="8">
        <v>2.7E-2</v>
      </c>
      <c r="CU554" s="8">
        <v>94.893000000000001</v>
      </c>
      <c r="CV554" s="8">
        <v>2.1000000000000001E-2</v>
      </c>
      <c r="CW554" s="8">
        <v>75.010000000000005</v>
      </c>
      <c r="CX554" s="8">
        <v>2.4E-2</v>
      </c>
      <c r="CY554" s="8">
        <v>74.36</v>
      </c>
      <c r="CZ554" s="8">
        <v>0.14000000000000001</v>
      </c>
      <c r="DA554" s="8">
        <v>58.54</v>
      </c>
      <c r="DB554" s="8">
        <v>0.05</v>
      </c>
      <c r="DC554" s="8">
        <v>61.49</v>
      </c>
      <c r="DD554" s="8">
        <v>0.02</v>
      </c>
      <c r="DE554" s="8">
        <v>0.17799999999999999</v>
      </c>
      <c r="DF554" s="8">
        <v>4.0000000000000001E-3</v>
      </c>
      <c r="DG554" s="8">
        <v>0.9083</v>
      </c>
      <c r="DH554" s="8">
        <v>2.3999999999999998E-3</v>
      </c>
      <c r="DI554" s="8">
        <v>45515</v>
      </c>
      <c r="DJ554" s="8">
        <v>86</v>
      </c>
      <c r="DK554" s="8">
        <v>1343</v>
      </c>
      <c r="DL554" s="8">
        <v>155</v>
      </c>
      <c r="DM554" s="8">
        <v>5.5609999999999999</v>
      </c>
      <c r="DN554" s="8">
        <v>2.5999999999999999E-2</v>
      </c>
      <c r="DU554" s="8">
        <v>460.6</v>
      </c>
      <c r="DV554" s="8">
        <v>2.6</v>
      </c>
      <c r="DW554" s="8">
        <v>460.2</v>
      </c>
      <c r="DX554" s="8">
        <v>2.6</v>
      </c>
      <c r="DY554" s="8">
        <v>459.3</v>
      </c>
      <c r="DZ554" s="8">
        <v>2.5</v>
      </c>
      <c r="EA554" s="8">
        <v>15</v>
      </c>
      <c r="EB554" s="8">
        <v>0.1</v>
      </c>
      <c r="EC554" s="8">
        <v>13</v>
      </c>
      <c r="ED554" s="8">
        <v>0</v>
      </c>
      <c r="EE554" s="8">
        <v>12.6</v>
      </c>
      <c r="EF554" s="8">
        <v>0.1</v>
      </c>
      <c r="EG554" s="8">
        <v>6792.8</v>
      </c>
      <c r="EH554" s="8">
        <v>67.2</v>
      </c>
      <c r="EI554" s="8">
        <v>3216.8</v>
      </c>
      <c r="EJ554" s="8">
        <v>71.3</v>
      </c>
      <c r="EK554" s="8">
        <v>1634.2</v>
      </c>
      <c r="EL554" s="8">
        <v>55.8</v>
      </c>
      <c r="EM554" s="8">
        <v>460</v>
      </c>
      <c r="EO554" s="8">
        <v>460</v>
      </c>
      <c r="EQ554" s="8">
        <v>459</v>
      </c>
      <c r="ES554" s="8">
        <v>3</v>
      </c>
      <c r="EU554" s="8">
        <v>3</v>
      </c>
      <c r="EW554" s="8">
        <v>3</v>
      </c>
      <c r="EY554" s="8">
        <v>0.53</v>
      </c>
      <c r="EZ554" s="8">
        <v>460</v>
      </c>
      <c r="FB554" s="8">
        <v>459</v>
      </c>
      <c r="FD554" s="8">
        <v>459</v>
      </c>
      <c r="FF554" s="8">
        <v>4.5</v>
      </c>
      <c r="FH554" s="8">
        <v>4.8</v>
      </c>
      <c r="FJ554" s="8">
        <v>4.4000000000000004</v>
      </c>
      <c r="FL554" s="8">
        <v>3100</v>
      </c>
      <c r="FN554" s="8">
        <v>0.85</v>
      </c>
      <c r="FO554" s="8">
        <v>459</v>
      </c>
      <c r="FP554" s="8">
        <v>459</v>
      </c>
      <c r="FQ554" s="8">
        <v>459</v>
      </c>
      <c r="FR554" s="8">
        <v>4.9000000000000004</v>
      </c>
      <c r="FS554" s="8">
        <v>4.5999999999999996</v>
      </c>
      <c r="FT554" s="8">
        <v>4.4000000000000004</v>
      </c>
      <c r="FU554" s="8">
        <v>3020</v>
      </c>
      <c r="FV554" s="8">
        <v>0.82</v>
      </c>
      <c r="FW554" s="8">
        <v>459.7</v>
      </c>
      <c r="FY554" s="8">
        <v>1.6</v>
      </c>
      <c r="GA554" s="8">
        <v>697.6</v>
      </c>
      <c r="GC554" s="8">
        <v>85</v>
      </c>
      <c r="GE554" s="8">
        <v>8412.6</v>
      </c>
      <c r="GT554" s="8">
        <v>213.61</v>
      </c>
      <c r="GU554" s="8">
        <v>0.24</v>
      </c>
      <c r="GV554" s="8">
        <v>105.63</v>
      </c>
      <c r="GW554" s="8">
        <v>0.13</v>
      </c>
      <c r="GX554" s="8">
        <v>105.83</v>
      </c>
      <c r="GY554" s="8">
        <v>0.08</v>
      </c>
      <c r="GZ554" s="8">
        <v>0.21</v>
      </c>
      <c r="HA554" s="8">
        <v>0.09</v>
      </c>
      <c r="HB554" s="8">
        <v>241.51</v>
      </c>
      <c r="HC554" s="8">
        <v>0.27</v>
      </c>
      <c r="HD554" s="8">
        <v>171.66</v>
      </c>
      <c r="HE554" s="8">
        <v>0.1</v>
      </c>
      <c r="HF554" s="8">
        <v>114.54</v>
      </c>
      <c r="HG554" s="8">
        <v>0.08</v>
      </c>
      <c r="HH554" s="8">
        <v>-57.12</v>
      </c>
      <c r="HI554" s="8">
        <v>0.13</v>
      </c>
      <c r="HJ554" s="8">
        <v>208</v>
      </c>
      <c r="HK554" s="8">
        <v>7.0000000000000007E-2</v>
      </c>
      <c r="HL554" s="8">
        <v>98.53</v>
      </c>
      <c r="HM554" s="8">
        <v>7.0000000000000007E-2</v>
      </c>
      <c r="HN554" s="8">
        <v>103.98</v>
      </c>
      <c r="HO554" s="8">
        <v>0.06</v>
      </c>
      <c r="HP554" s="8">
        <v>5.46</v>
      </c>
      <c r="HQ554" s="8">
        <v>0.04</v>
      </c>
      <c r="HR554" s="8">
        <v>74.099999999999994</v>
      </c>
      <c r="HS554" s="8">
        <v>0.05</v>
      </c>
      <c r="HT554" s="8">
        <v>47.15</v>
      </c>
      <c r="HU554" s="8">
        <v>0.15</v>
      </c>
      <c r="HV554" s="8">
        <v>43.52</v>
      </c>
      <c r="HW554" s="8">
        <v>0.03</v>
      </c>
      <c r="HX554" s="8">
        <v>3.63</v>
      </c>
      <c r="HY554" s="8">
        <v>0.15</v>
      </c>
      <c r="HZ554" s="8">
        <v>73.55</v>
      </c>
      <c r="IA554" s="8">
        <v>0.05</v>
      </c>
      <c r="IB554" s="8">
        <v>54.81</v>
      </c>
      <c r="IC554" s="8">
        <v>0.21</v>
      </c>
      <c r="ID554" s="8">
        <v>43.16</v>
      </c>
      <c r="IE554" s="8">
        <v>0.03</v>
      </c>
      <c r="IF554" s="8">
        <v>11.65</v>
      </c>
      <c r="IG554" s="8">
        <v>0.2</v>
      </c>
      <c r="KB554" s="8">
        <v>246.12</v>
      </c>
      <c r="KC554" s="8">
        <v>0.25</v>
      </c>
      <c r="KD554" s="8">
        <v>164.62</v>
      </c>
      <c r="KE554" s="8">
        <v>0.16</v>
      </c>
      <c r="KF554" s="8">
        <v>115.91</v>
      </c>
      <c r="KG554" s="8">
        <v>7.0000000000000007E-2</v>
      </c>
      <c r="KH554" s="8">
        <v>48.71</v>
      </c>
      <c r="KI554" s="8">
        <v>0.17</v>
      </c>
      <c r="KJ554" s="8">
        <v>224.28</v>
      </c>
      <c r="KK554" s="8">
        <v>0.33</v>
      </c>
      <c r="KL554" s="8">
        <v>109.25</v>
      </c>
      <c r="KM554" s="8">
        <v>0.1</v>
      </c>
      <c r="KN554" s="8">
        <v>8.2200000000000006</v>
      </c>
      <c r="KO554" s="8">
        <v>0.25</v>
      </c>
      <c r="KP554" s="8">
        <v>213</v>
      </c>
      <c r="KQ554" s="8">
        <v>0.2</v>
      </c>
      <c r="KR554" s="8">
        <v>100.45</v>
      </c>
      <c r="KS554" s="8">
        <v>0.15</v>
      </c>
      <c r="KT554" s="8">
        <v>105.6</v>
      </c>
      <c r="KU554" s="8">
        <v>0.05</v>
      </c>
      <c r="KV554" s="8">
        <v>5.18</v>
      </c>
      <c r="KW554" s="8">
        <v>0.06</v>
      </c>
      <c r="KX554" s="8">
        <v>83.6</v>
      </c>
      <c r="KY554" s="8">
        <v>0.04</v>
      </c>
      <c r="KZ554" s="8">
        <v>49.53</v>
      </c>
      <c r="LA554" s="8">
        <v>0.02</v>
      </c>
      <c r="LB554" s="8">
        <v>3.17</v>
      </c>
      <c r="LC554" s="8">
        <v>0.32</v>
      </c>
      <c r="LD554" s="8">
        <v>83.09</v>
      </c>
      <c r="LE554" s="8">
        <v>0.04</v>
      </c>
      <c r="LF554" s="8">
        <v>59.06</v>
      </c>
      <c r="LG554" s="8">
        <v>0.24</v>
      </c>
      <c r="LH554" s="8">
        <v>49.22</v>
      </c>
      <c r="LI554" s="8">
        <v>0.03</v>
      </c>
      <c r="LJ554" s="8">
        <v>9.84</v>
      </c>
      <c r="LK554" s="8">
        <v>0.24</v>
      </c>
      <c r="LL554" s="8">
        <v>104.42</v>
      </c>
      <c r="LM554" s="8">
        <v>0.1</v>
      </c>
      <c r="MP554" s="8">
        <v>104.83</v>
      </c>
      <c r="MQ554" s="8">
        <v>0.1</v>
      </c>
      <c r="MR554" s="8">
        <v>104.42</v>
      </c>
      <c r="MS554" s="8">
        <v>0.1</v>
      </c>
      <c r="MT554" s="8">
        <v>101.47</v>
      </c>
      <c r="MU554" s="8">
        <v>0.13</v>
      </c>
      <c r="MV554" s="8">
        <v>101.85</v>
      </c>
      <c r="MW554" s="8">
        <v>0.12</v>
      </c>
      <c r="MX554" s="8">
        <v>58.8</v>
      </c>
      <c r="MY554" s="8">
        <v>0.03</v>
      </c>
      <c r="MZ554" s="8">
        <v>58.48</v>
      </c>
      <c r="NA554" s="8">
        <v>0.03</v>
      </c>
      <c r="NB554" s="8">
        <v>57.97</v>
      </c>
      <c r="NC554" s="8">
        <v>0.05</v>
      </c>
      <c r="ND554" s="8">
        <v>58.83</v>
      </c>
      <c r="NE554" s="8">
        <v>0.03</v>
      </c>
      <c r="NF554" s="8">
        <v>58.52</v>
      </c>
      <c r="NG554" s="8">
        <v>0.05</v>
      </c>
      <c r="NH554" s="8">
        <v>58.5</v>
      </c>
      <c r="NI554" s="8">
        <v>0.03</v>
      </c>
      <c r="NJ554" s="8">
        <v>104.94</v>
      </c>
      <c r="NK554" s="8">
        <v>0.09</v>
      </c>
      <c r="NL554" s="8">
        <v>100</v>
      </c>
      <c r="NM554" s="8">
        <v>0.08</v>
      </c>
      <c r="NN554" s="8">
        <v>47.96</v>
      </c>
      <c r="NO554" s="8">
        <v>0.28000000000000003</v>
      </c>
      <c r="NP554" s="8">
        <v>54.38</v>
      </c>
      <c r="NQ554" s="8">
        <v>0.27</v>
      </c>
      <c r="NR554" s="8">
        <v>164.12</v>
      </c>
      <c r="NS554" s="8">
        <v>0.13</v>
      </c>
      <c r="NT554" s="8">
        <v>101.92</v>
      </c>
      <c r="NU554" s="8">
        <v>0.12</v>
      </c>
      <c r="NV554" s="8">
        <v>100.77</v>
      </c>
      <c r="NW554" s="8">
        <v>0.12</v>
      </c>
      <c r="NX554" s="8">
        <v>52.58</v>
      </c>
      <c r="NY554" s="8">
        <v>0.15</v>
      </c>
      <c r="NZ554" s="8">
        <v>60.89</v>
      </c>
      <c r="OA554" s="8">
        <v>0.32</v>
      </c>
      <c r="OB554" s="8">
        <v>98.53</v>
      </c>
      <c r="OC554" s="8">
        <v>7.0000000000000007E-2</v>
      </c>
      <c r="OD554" s="8">
        <v>100.45</v>
      </c>
      <c r="OE554" s="8">
        <v>0.12</v>
      </c>
      <c r="OF554" s="8">
        <v>93.39</v>
      </c>
      <c r="OG554" s="8">
        <v>0.05</v>
      </c>
      <c r="OH554" s="8">
        <v>105.51</v>
      </c>
      <c r="OI554" s="8">
        <v>0.09</v>
      </c>
      <c r="OJ554" s="8">
        <v>105.42</v>
      </c>
      <c r="OK554" s="8">
        <v>0.09</v>
      </c>
      <c r="OL554" s="8">
        <v>101.98</v>
      </c>
      <c r="OM554" s="8">
        <v>0.08</v>
      </c>
      <c r="ON554" s="8">
        <v>101.63</v>
      </c>
      <c r="OO554" s="8">
        <v>7.0000000000000007E-2</v>
      </c>
      <c r="OP554" s="8">
        <v>101.47</v>
      </c>
      <c r="OQ554" s="8">
        <v>0.13</v>
      </c>
      <c r="OR554" s="8">
        <v>101.85</v>
      </c>
      <c r="OS554" s="8">
        <v>0.12</v>
      </c>
      <c r="PF554" s="8">
        <v>105.63</v>
      </c>
      <c r="PG554" s="8">
        <v>0.13</v>
      </c>
      <c r="PH554" s="8">
        <v>58.5</v>
      </c>
      <c r="PI554" s="8">
        <v>0.03</v>
      </c>
      <c r="PL554" s="8">
        <v>101.02</v>
      </c>
      <c r="PM554" s="8">
        <v>0.23</v>
      </c>
      <c r="PN554" s="8">
        <v>104.83</v>
      </c>
      <c r="PO554" s="8">
        <v>0.1</v>
      </c>
      <c r="PP554" s="8">
        <v>104.42</v>
      </c>
      <c r="PQ554" s="8">
        <v>0.1</v>
      </c>
      <c r="QH554" s="8">
        <v>52.7</v>
      </c>
      <c r="QI554" s="8">
        <v>0.32</v>
      </c>
      <c r="QV554" s="8">
        <v>172.15</v>
      </c>
      <c r="QW554" s="8">
        <v>0.13</v>
      </c>
      <c r="QX554" s="8">
        <v>94.46</v>
      </c>
      <c r="QY554" s="8">
        <v>0.2</v>
      </c>
      <c r="QZ554" s="8">
        <v>94.56</v>
      </c>
      <c r="RA554" s="8">
        <v>0.2</v>
      </c>
      <c r="RB554" s="8">
        <v>75.150000000000006</v>
      </c>
      <c r="RC554" s="8">
        <v>0.09</v>
      </c>
      <c r="RD554" s="8">
        <v>74.95</v>
      </c>
      <c r="RE554" s="8">
        <v>0.08</v>
      </c>
      <c r="RF554" s="8">
        <v>74.77</v>
      </c>
      <c r="RG554" s="8">
        <v>0.08</v>
      </c>
      <c r="RH554" s="8">
        <v>75.91</v>
      </c>
      <c r="RI554" s="8">
        <v>7.0000000000000007E-2</v>
      </c>
      <c r="RJ554" s="8">
        <v>75.459999999999994</v>
      </c>
      <c r="RK554" s="8">
        <v>0.09</v>
      </c>
      <c r="RL554" s="8">
        <v>75.38</v>
      </c>
      <c r="RM554" s="8">
        <v>0.08</v>
      </c>
      <c r="RN554" s="8">
        <v>75.2</v>
      </c>
      <c r="RO554" s="8">
        <v>0.08</v>
      </c>
      <c r="RP554" s="8">
        <v>90.88</v>
      </c>
      <c r="RQ554" s="8">
        <v>0.21</v>
      </c>
      <c r="RR554" s="8">
        <v>88.16</v>
      </c>
      <c r="RS554" s="8">
        <v>0.17</v>
      </c>
      <c r="RT554" s="8">
        <v>83.75</v>
      </c>
      <c r="RU554" s="8">
        <v>0.16</v>
      </c>
      <c r="RV554" s="8">
        <v>77.92</v>
      </c>
      <c r="RW554" s="8">
        <v>0.1</v>
      </c>
      <c r="RX554" s="8">
        <v>88.19</v>
      </c>
      <c r="RY554" s="8">
        <v>0.18</v>
      </c>
      <c r="RZ554" s="8">
        <v>77.88</v>
      </c>
      <c r="SA554" s="8">
        <v>0.1</v>
      </c>
      <c r="SB554" s="8">
        <v>77.33</v>
      </c>
      <c r="SC554" s="8">
        <v>0.1</v>
      </c>
      <c r="SD554" s="8">
        <v>76.19</v>
      </c>
      <c r="SE554" s="8">
        <v>0.09</v>
      </c>
      <c r="SF554" s="8">
        <v>78.45</v>
      </c>
      <c r="SG554" s="8">
        <v>0.1</v>
      </c>
      <c r="SH554" s="8">
        <v>76.73</v>
      </c>
      <c r="SI554" s="8">
        <v>0.09</v>
      </c>
      <c r="SJ554" s="8">
        <v>77.78</v>
      </c>
      <c r="SK554" s="8">
        <v>0.12</v>
      </c>
      <c r="SL554" s="8">
        <v>76.260000000000005</v>
      </c>
      <c r="SM554" s="8">
        <v>0.08</v>
      </c>
      <c r="SN554" s="8">
        <v>76.12</v>
      </c>
      <c r="SO554" s="8">
        <v>0.09</v>
      </c>
      <c r="SP554" s="8">
        <v>76.09</v>
      </c>
      <c r="SQ554" s="8">
        <v>0.08</v>
      </c>
      <c r="SR554" s="8">
        <v>76.459999999999994</v>
      </c>
      <c r="SS554" s="8">
        <v>0.08</v>
      </c>
      <c r="ST554" s="8">
        <v>75.34</v>
      </c>
      <c r="SU554" s="8">
        <v>0.08</v>
      </c>
      <c r="SV554" s="8">
        <v>79.23</v>
      </c>
      <c r="SW554" s="8">
        <v>7.0000000000000007E-2</v>
      </c>
      <c r="SX554" s="8">
        <v>79.23</v>
      </c>
      <c r="SY554" s="8">
        <v>0.06</v>
      </c>
      <c r="SZ554" s="8">
        <v>79.84</v>
      </c>
      <c r="TA554" s="8">
        <v>0.12</v>
      </c>
      <c r="TD554" s="8">
        <v>74.94</v>
      </c>
      <c r="TE554" s="8">
        <v>0.08</v>
      </c>
      <c r="TF554" s="8">
        <v>75.430000000000007</v>
      </c>
      <c r="TG554" s="8">
        <v>0.09</v>
      </c>
      <c r="TH554" s="8">
        <v>75.150000000000006</v>
      </c>
      <c r="TI554" s="8">
        <v>0.09</v>
      </c>
      <c r="TJ554" s="8">
        <v>74.91</v>
      </c>
      <c r="TK554" s="8">
        <v>0.09</v>
      </c>
      <c r="TL554" s="8">
        <v>74.81</v>
      </c>
      <c r="TN554" s="8">
        <v>74.599999999999994</v>
      </c>
      <c r="TO554" s="8">
        <v>0.09</v>
      </c>
      <c r="TT554" s="8">
        <v>84.57</v>
      </c>
      <c r="TU554" s="8">
        <v>0.12</v>
      </c>
      <c r="TV554" s="8">
        <v>77.52</v>
      </c>
      <c r="TW554" s="8">
        <v>0.1</v>
      </c>
      <c r="TX554" s="8">
        <v>76.75</v>
      </c>
      <c r="TY554" s="8">
        <v>0.09</v>
      </c>
      <c r="WJ554" s="8" t="s">
        <v>758</v>
      </c>
      <c r="WK554" s="8">
        <v>74.981999999999999</v>
      </c>
      <c r="WL554" s="8">
        <v>2.8000000000000001E-2</v>
      </c>
      <c r="WM554" s="8">
        <v>61.991</v>
      </c>
      <c r="WN554" s="8">
        <v>2.7E-2</v>
      </c>
      <c r="WO554" s="8">
        <v>58.633000000000003</v>
      </c>
      <c r="WP554" s="8">
        <v>1.4E-2</v>
      </c>
      <c r="WQ554" s="8">
        <v>55.813000000000002</v>
      </c>
      <c r="WR554" s="8">
        <v>1.9E-2</v>
      </c>
      <c r="WS554" s="8">
        <v>94.893000000000001</v>
      </c>
      <c r="WT554" s="8">
        <v>2.1000000000000001E-2</v>
      </c>
      <c r="WU554" s="8">
        <v>75.010000000000005</v>
      </c>
      <c r="WV554" s="8">
        <v>2.4E-2</v>
      </c>
      <c r="WW554" s="8">
        <v>2551.8000000000002</v>
      </c>
      <c r="WX554" s="8">
        <v>3.3</v>
      </c>
      <c r="WY554" s="8">
        <v>2498.5</v>
      </c>
      <c r="WZ554" s="8">
        <v>3.2</v>
      </c>
      <c r="XA554" s="8">
        <v>0.42099999999999999</v>
      </c>
      <c r="XB554" s="8">
        <v>2E-3</v>
      </c>
      <c r="XC554" s="8">
        <v>-0.123</v>
      </c>
      <c r="XD554" s="8">
        <v>3.0000000000000001E-3</v>
      </c>
      <c r="XE554" s="8">
        <v>0.17799999999999999</v>
      </c>
      <c r="XF554" s="8">
        <v>4.0000000000000001E-3</v>
      </c>
      <c r="XG554" s="8">
        <v>0.9083</v>
      </c>
      <c r="XH554" s="8">
        <v>2.3999999999999998E-3</v>
      </c>
      <c r="XI554" s="8">
        <v>29.277999999999999</v>
      </c>
      <c r="XJ554" s="8">
        <v>1E-3</v>
      </c>
      <c r="XK554" s="8">
        <v>8427</v>
      </c>
      <c r="XL554" s="8">
        <v>22</v>
      </c>
      <c r="XM554" s="8">
        <v>1510</v>
      </c>
      <c r="XO554" s="1">
        <v>0.14734371879368904</v>
      </c>
      <c r="XP554" s="2">
        <v>370.42210904733423</v>
      </c>
      <c r="XQ554" s="4">
        <v>13.029</v>
      </c>
      <c r="XR554" s="4">
        <v>0.126</v>
      </c>
      <c r="XS554" s="45">
        <f t="shared" si="432"/>
        <v>1.6910311895782568</v>
      </c>
      <c r="XT554" s="9">
        <f t="shared" si="405"/>
        <v>11655.821996708446</v>
      </c>
      <c r="XU554" s="46">
        <f t="shared" si="406"/>
        <v>123.57384267716536</v>
      </c>
      <c r="XV554" s="9">
        <f t="shared" si="433"/>
        <v>380.69690286827773</v>
      </c>
      <c r="XW554" s="9">
        <f t="shared" si="407"/>
        <v>1620.2767090791317</v>
      </c>
      <c r="XX554" s="9">
        <f t="shared" si="408"/>
        <v>10035.545287629315</v>
      </c>
      <c r="XY554" s="15">
        <f t="shared" si="409"/>
        <v>9.49849103986233E-3</v>
      </c>
      <c r="XZ554" s="9">
        <f t="shared" si="410"/>
        <v>29.071231675871008</v>
      </c>
      <c r="YA554" s="9">
        <f t="shared" si="411"/>
        <v>56.941968810421749</v>
      </c>
      <c r="YB554" s="10">
        <v>14.09747732847347</v>
      </c>
      <c r="YC554" s="10">
        <v>13.135753106322063</v>
      </c>
      <c r="YD554" s="3">
        <v>1.3955164753169205E-2</v>
      </c>
      <c r="YE554" s="9">
        <v>38.168715670434111</v>
      </c>
      <c r="YF554" s="15">
        <v>8.778944227937957E-3</v>
      </c>
      <c r="YG554" s="9">
        <v>27.602408507310237</v>
      </c>
      <c r="YH554" s="15">
        <v>8.8077038557288333E-3</v>
      </c>
      <c r="YI554" s="9">
        <v>23.646185203405082</v>
      </c>
      <c r="YJ554" s="9">
        <f t="shared" si="412"/>
        <v>77.772255887366825</v>
      </c>
      <c r="YK554" s="9">
        <f t="shared" si="413"/>
        <v>64.038535897268503</v>
      </c>
      <c r="YL554" s="9">
        <f t="shared" si="414"/>
        <v>23.23372473665</v>
      </c>
      <c r="YM554" s="9">
        <f>(XZ554-YL554)*XT554</f>
        <v>68040.941788110416</v>
      </c>
      <c r="YN554" s="9">
        <f>0.24*(YJ554-YA554)*XT554</f>
        <v>58270.588394209939</v>
      </c>
      <c r="YO554" s="9">
        <f>XK554-XM554</f>
        <v>6917</v>
      </c>
      <c r="YP554" s="14">
        <f>YO554*3.413/YM554</f>
        <v>0.34696346610718504</v>
      </c>
      <c r="YQ554" s="9">
        <f>YM554-(XM554-XU554)*3.413</f>
        <v>63309.06931316758</v>
      </c>
      <c r="YR554" s="9">
        <f>YN554-(XM554-XU554)*3.413</f>
        <v>53538.715919267102</v>
      </c>
      <c r="YS554" s="10">
        <f>YQ554/XK554</f>
        <v>7.5126461745778546</v>
      </c>
      <c r="YT554" s="15">
        <f>(YA554-YW554)/(YJ554-YW554)</f>
        <v>0.14818956581049825</v>
      </c>
      <c r="YU554" s="16">
        <f>-XZ554+YL554</f>
        <v>-5.8375069392210079</v>
      </c>
      <c r="YV554" s="16">
        <f>-YJ554+YA554</f>
        <v>-20.830287076945076</v>
      </c>
      <c r="YW554" s="47">
        <f>(-(-0.0182984848494437-(YU554/YV554))+SQRT((-0.0182984848494437-(YU554/YV554))^2-4*0.00577826340327261*(6.76723916086377-XZ554+(YU554/YV554)*YJ554)))/(2*0.00577826340327261)</f>
        <v>53.318121210365469</v>
      </c>
      <c r="YX554" s="5">
        <f>XT554*(XZ554-YL554)</f>
        <v>68040.941788110416</v>
      </c>
      <c r="YY554" s="5">
        <f>XT554*(YG554-YI554)</f>
        <v>46113.034609548267</v>
      </c>
      <c r="YZ554" s="5">
        <f>XT554*(YI554-YL554)</f>
        <v>4807.5657811765168</v>
      </c>
      <c r="ZA554" s="5">
        <f>XW554*(YE554-YG554)</f>
        <v>17120.341397385608</v>
      </c>
      <c r="ZB554" s="5">
        <f>SUM(YY554:ZA554)</f>
        <v>68040.941788110387</v>
      </c>
      <c r="ZC554" s="6">
        <f>ZB554/YX554</f>
        <v>0.99999999999999956</v>
      </c>
    </row>
    <row r="555" spans="1:679" s="8" customFormat="1" x14ac:dyDescent="0.25">
      <c r="A555" s="8">
        <v>2</v>
      </c>
      <c r="B555" s="8" t="s">
        <v>836</v>
      </c>
      <c r="C555" s="8" t="s">
        <v>837</v>
      </c>
      <c r="D555" s="8" t="s">
        <v>836</v>
      </c>
      <c r="E555" s="8" t="s">
        <v>3314</v>
      </c>
      <c r="F555" s="8" t="s">
        <v>3316</v>
      </c>
      <c r="G555" s="8" t="s">
        <v>3316</v>
      </c>
      <c r="H555" s="8" t="s">
        <v>3309</v>
      </c>
      <c r="I555" s="8" t="s">
        <v>3310</v>
      </c>
      <c r="J555" s="8" t="s">
        <v>3310</v>
      </c>
      <c r="K555" s="8">
        <v>939</v>
      </c>
      <c r="L555" s="8">
        <v>5.75</v>
      </c>
      <c r="N555" s="7">
        <v>0</v>
      </c>
      <c r="O555" s="7">
        <v>0</v>
      </c>
      <c r="P555" s="8" t="s">
        <v>3370</v>
      </c>
      <c r="Q555" s="8" t="s">
        <v>752</v>
      </c>
      <c r="R555" s="8" t="s">
        <v>838</v>
      </c>
      <c r="S555" s="8" t="s">
        <v>119</v>
      </c>
      <c r="T555" s="8" t="s">
        <v>120</v>
      </c>
      <c r="U555" s="8" t="s">
        <v>330</v>
      </c>
      <c r="V555" s="8" t="s">
        <v>3378</v>
      </c>
      <c r="W555" s="8" t="s">
        <v>3383</v>
      </c>
      <c r="X555" s="8" t="s">
        <v>3388</v>
      </c>
      <c r="Y555" s="8" t="s">
        <v>3388</v>
      </c>
      <c r="Z555" s="8" t="s">
        <v>122</v>
      </c>
      <c r="AA555" s="8" t="s">
        <v>123</v>
      </c>
      <c r="AB555" s="8" t="s">
        <v>124</v>
      </c>
      <c r="AC555" s="8" t="s">
        <v>243</v>
      </c>
      <c r="AD555" s="8" t="s">
        <v>126</v>
      </c>
      <c r="AE555" s="8" t="s">
        <v>3393</v>
      </c>
      <c r="AF555" s="8" t="s">
        <v>127</v>
      </c>
      <c r="AG555" s="8">
        <v>75</v>
      </c>
      <c r="AH555" s="8">
        <v>62</v>
      </c>
      <c r="AI555" s="8">
        <v>95</v>
      </c>
      <c r="AJ555" s="8">
        <v>75</v>
      </c>
      <c r="AK555" s="8">
        <v>6.4</v>
      </c>
      <c r="AL555" s="8">
        <v>6.2</v>
      </c>
      <c r="AM555" s="8">
        <v>6.4</v>
      </c>
      <c r="AN555" s="8">
        <v>6.2</v>
      </c>
      <c r="AO555" s="8">
        <v>461</v>
      </c>
      <c r="AP555" s="8">
        <v>1.5</v>
      </c>
      <c r="AQ555" s="8">
        <v>15</v>
      </c>
      <c r="AR555" s="8">
        <v>0</v>
      </c>
      <c r="AS555" s="8">
        <v>52104</v>
      </c>
      <c r="AT555" s="8">
        <v>97</v>
      </c>
      <c r="AU555" s="8">
        <v>53279</v>
      </c>
      <c r="AV555" s="8">
        <v>701</v>
      </c>
      <c r="AW555" s="8">
        <v>8612</v>
      </c>
      <c r="AX555" s="8">
        <v>180</v>
      </c>
      <c r="AY555" s="8">
        <v>60724</v>
      </c>
      <c r="AZ555" s="8">
        <v>183</v>
      </c>
      <c r="BA555" s="38">
        <v>7.2050308495491215</v>
      </c>
      <c r="BB555" s="8">
        <v>952</v>
      </c>
      <c r="BE555" s="8">
        <v>6.1822496439999997</v>
      </c>
      <c r="CO555" s="8" t="s">
        <v>839</v>
      </c>
      <c r="CP555" s="8" t="s">
        <v>245</v>
      </c>
      <c r="CQ555" s="8">
        <v>75.003</v>
      </c>
      <c r="CR555" s="8">
        <v>1.7999999999999999E-2</v>
      </c>
      <c r="CS555" s="8">
        <v>61.999000000000002</v>
      </c>
      <c r="CT555" s="8">
        <v>2.4E-2</v>
      </c>
      <c r="CU555" s="8">
        <v>94.911000000000001</v>
      </c>
      <c r="CV555" s="8">
        <v>1.2999999999999999E-2</v>
      </c>
      <c r="CW555" s="8">
        <v>74.998000000000005</v>
      </c>
      <c r="CX555" s="8">
        <v>1.7999999999999999E-2</v>
      </c>
      <c r="CY555" s="8">
        <v>75.12</v>
      </c>
      <c r="CZ555" s="8">
        <v>0.22</v>
      </c>
      <c r="DA555" s="8">
        <v>56.79</v>
      </c>
      <c r="DB555" s="8">
        <v>7.0000000000000007E-2</v>
      </c>
      <c r="DC555" s="8">
        <v>60.01</v>
      </c>
      <c r="DD555" s="8">
        <v>0.03</v>
      </c>
      <c r="DE555" s="8">
        <v>0.19600000000000001</v>
      </c>
      <c r="DF555" s="8">
        <v>4.0000000000000001E-3</v>
      </c>
      <c r="DG555" s="8">
        <v>0.98240000000000005</v>
      </c>
      <c r="DH555" s="8">
        <v>3.2000000000000002E-3</v>
      </c>
      <c r="DI555" s="8">
        <v>52104</v>
      </c>
      <c r="DJ555" s="8">
        <v>97</v>
      </c>
      <c r="DK555" s="8">
        <v>8612</v>
      </c>
      <c r="DL555" s="8">
        <v>180</v>
      </c>
      <c r="DM555" s="8">
        <v>7.2050000000000001</v>
      </c>
      <c r="DN555" s="8">
        <v>3.1E-2</v>
      </c>
      <c r="DU555" s="8">
        <v>461</v>
      </c>
      <c r="DV555" s="8">
        <v>2.8</v>
      </c>
      <c r="DW555" s="8">
        <v>460.5</v>
      </c>
      <c r="DX555" s="8">
        <v>2.8</v>
      </c>
      <c r="DY555" s="8">
        <v>459.3</v>
      </c>
      <c r="DZ555" s="8">
        <v>2.8</v>
      </c>
      <c r="EA555" s="8">
        <v>15</v>
      </c>
      <c r="EB555" s="8">
        <v>0.1</v>
      </c>
      <c r="EC555" s="8">
        <v>13</v>
      </c>
      <c r="ED555" s="8">
        <v>0</v>
      </c>
      <c r="EE555" s="8">
        <v>12.6</v>
      </c>
      <c r="EF555" s="8">
        <v>0.1</v>
      </c>
      <c r="EG555" s="8">
        <v>6820.2</v>
      </c>
      <c r="EH555" s="8">
        <v>64.2</v>
      </c>
      <c r="EI555" s="8">
        <v>3197.4</v>
      </c>
      <c r="EJ555" s="8">
        <v>72.7</v>
      </c>
      <c r="EK555" s="8">
        <v>1607.8</v>
      </c>
      <c r="EL555" s="8">
        <v>50.4</v>
      </c>
      <c r="EM555" s="8">
        <v>460</v>
      </c>
      <c r="EO555" s="8">
        <v>460</v>
      </c>
      <c r="EQ555" s="8">
        <v>460</v>
      </c>
      <c r="ES555" s="8">
        <v>3.1</v>
      </c>
      <c r="EU555" s="8">
        <v>3.1</v>
      </c>
      <c r="EW555" s="8">
        <v>3.2</v>
      </c>
      <c r="EY555" s="8">
        <v>0.53</v>
      </c>
      <c r="EZ555" s="8">
        <v>460</v>
      </c>
      <c r="FB555" s="8">
        <v>460</v>
      </c>
      <c r="FD555" s="8">
        <v>460</v>
      </c>
      <c r="FF555" s="8">
        <v>4.5</v>
      </c>
      <c r="FH555" s="8">
        <v>4.8</v>
      </c>
      <c r="FJ555" s="8">
        <v>4.4000000000000004</v>
      </c>
      <c r="FL555" s="8">
        <v>3110</v>
      </c>
      <c r="FN555" s="8">
        <v>0.86</v>
      </c>
      <c r="FO555" s="8">
        <v>460</v>
      </c>
      <c r="FP555" s="8">
        <v>460</v>
      </c>
      <c r="FQ555" s="8">
        <v>460</v>
      </c>
      <c r="FR555" s="8">
        <v>4.9000000000000004</v>
      </c>
      <c r="FS555" s="8">
        <v>4.5</v>
      </c>
      <c r="FT555" s="8">
        <v>4.4000000000000004</v>
      </c>
      <c r="FU555" s="8">
        <v>2960</v>
      </c>
      <c r="FV555" s="8">
        <v>0.81</v>
      </c>
      <c r="FW555" s="8">
        <v>460</v>
      </c>
      <c r="FY555" s="8">
        <v>1.6</v>
      </c>
      <c r="GA555" s="8">
        <v>696.6</v>
      </c>
      <c r="GC555" s="8">
        <v>85</v>
      </c>
      <c r="GE555" s="8">
        <v>8276.6</v>
      </c>
      <c r="GT555" s="8">
        <v>213.09</v>
      </c>
      <c r="GU555" s="8">
        <v>0.2</v>
      </c>
      <c r="GV555" s="8">
        <v>105.28</v>
      </c>
      <c r="GW555" s="8">
        <v>0.13</v>
      </c>
      <c r="GX555" s="8">
        <v>105.64</v>
      </c>
      <c r="GY555" s="8">
        <v>0.06</v>
      </c>
      <c r="GZ555" s="8">
        <v>0.37</v>
      </c>
      <c r="HA555" s="8">
        <v>0.1</v>
      </c>
      <c r="HB555" s="8">
        <v>240.67</v>
      </c>
      <c r="HC555" s="8">
        <v>0.23</v>
      </c>
      <c r="HD555" s="8">
        <v>171.81</v>
      </c>
      <c r="HE555" s="8">
        <v>0.13</v>
      </c>
      <c r="HF555" s="8">
        <v>114.27</v>
      </c>
      <c r="HG555" s="8">
        <v>7.0000000000000007E-2</v>
      </c>
      <c r="HH555" s="8">
        <v>-57.54</v>
      </c>
      <c r="HI555" s="8">
        <v>0.15</v>
      </c>
      <c r="HJ555" s="8">
        <v>207</v>
      </c>
      <c r="HL555" s="8">
        <v>98.88</v>
      </c>
      <c r="HM555" s="8">
        <v>0.06</v>
      </c>
      <c r="HN555" s="8">
        <v>103.64</v>
      </c>
      <c r="HP555" s="8">
        <v>4.76</v>
      </c>
      <c r="HR555" s="8">
        <v>74.11</v>
      </c>
      <c r="HS555" s="8">
        <v>0.06</v>
      </c>
      <c r="HT555" s="8">
        <v>47.59</v>
      </c>
      <c r="HU555" s="8">
        <v>0.37</v>
      </c>
      <c r="HV555" s="8">
        <v>43.49</v>
      </c>
      <c r="HW555" s="8">
        <v>0.04</v>
      </c>
      <c r="HX555" s="8">
        <v>4.0999999999999996</v>
      </c>
      <c r="HY555" s="8">
        <v>0.37</v>
      </c>
      <c r="HZ555" s="8">
        <v>73.540000000000006</v>
      </c>
      <c r="IA555" s="8">
        <v>0.05</v>
      </c>
      <c r="IB555" s="8">
        <v>55.15</v>
      </c>
      <c r="IC555" s="8">
        <v>0.28000000000000003</v>
      </c>
      <c r="ID555" s="8">
        <v>43.11</v>
      </c>
      <c r="IE555" s="8">
        <v>0.04</v>
      </c>
      <c r="IF555" s="8">
        <v>12.03</v>
      </c>
      <c r="IG555" s="8">
        <v>0.27</v>
      </c>
      <c r="KB555" s="8">
        <v>243.2</v>
      </c>
      <c r="KC555" s="8">
        <v>0.23</v>
      </c>
      <c r="KD555" s="8">
        <v>167.3</v>
      </c>
      <c r="KE555" s="8">
        <v>0.28999999999999998</v>
      </c>
      <c r="KF555" s="8">
        <v>115.03</v>
      </c>
      <c r="KG555" s="8">
        <v>7.0000000000000007E-2</v>
      </c>
      <c r="KH555" s="8">
        <v>52.28</v>
      </c>
      <c r="KI555" s="8">
        <v>0.3</v>
      </c>
      <c r="KJ555" s="8">
        <v>225.54</v>
      </c>
      <c r="KK555" s="8">
        <v>0.33</v>
      </c>
      <c r="KL555" s="8">
        <v>109.63</v>
      </c>
      <c r="KM555" s="8">
        <v>0.1</v>
      </c>
      <c r="KN555" s="8">
        <v>10.29</v>
      </c>
      <c r="KO555" s="8">
        <v>0.12</v>
      </c>
      <c r="KP555" s="8">
        <v>214</v>
      </c>
      <c r="KR555" s="8">
        <v>98.8</v>
      </c>
      <c r="KS555" s="8">
        <v>0.1</v>
      </c>
      <c r="KT555" s="8">
        <v>105.95</v>
      </c>
      <c r="KV555" s="8">
        <v>7.14</v>
      </c>
      <c r="KX555" s="8">
        <v>77.13</v>
      </c>
      <c r="KY555" s="8">
        <v>7.0000000000000007E-2</v>
      </c>
      <c r="KZ555" s="8">
        <v>45.46</v>
      </c>
      <c r="LA555" s="8">
        <v>0.05</v>
      </c>
      <c r="LB555" s="8">
        <v>2.4700000000000002</v>
      </c>
      <c r="LC555" s="8">
        <v>0.23</v>
      </c>
      <c r="LD555" s="8">
        <v>76.53</v>
      </c>
      <c r="LE555" s="8">
        <v>0.09</v>
      </c>
      <c r="LF555" s="8">
        <v>55.25</v>
      </c>
      <c r="LG555" s="8">
        <v>0.65</v>
      </c>
      <c r="LH555" s="8">
        <v>45.06</v>
      </c>
      <c r="LI555" s="8">
        <v>0.06</v>
      </c>
      <c r="LJ555" s="8">
        <v>10.19</v>
      </c>
      <c r="LK555" s="8">
        <v>0.67</v>
      </c>
      <c r="LL555" s="8">
        <v>104.24</v>
      </c>
      <c r="LM555" s="8">
        <v>0.09</v>
      </c>
      <c r="MP555" s="8">
        <v>104.64</v>
      </c>
      <c r="MQ555" s="8">
        <v>0.09</v>
      </c>
      <c r="MR555" s="8">
        <v>104.24</v>
      </c>
      <c r="MS555" s="8">
        <v>0.09</v>
      </c>
      <c r="MT555" s="8">
        <v>99.82</v>
      </c>
      <c r="MU555" s="8">
        <v>0.1</v>
      </c>
      <c r="MV555" s="8">
        <v>100.1</v>
      </c>
      <c r="MW555" s="8">
        <v>0.09</v>
      </c>
      <c r="MX555" s="8">
        <v>57.25</v>
      </c>
      <c r="MY555" s="8">
        <v>0.04</v>
      </c>
      <c r="MZ555" s="8">
        <v>56.87</v>
      </c>
      <c r="NA555" s="8">
        <v>0.04</v>
      </c>
      <c r="NB555" s="8">
        <v>56.43</v>
      </c>
      <c r="NC555" s="8">
        <v>0.04</v>
      </c>
      <c r="ND555" s="8">
        <v>57.39</v>
      </c>
      <c r="NE555" s="8">
        <v>0.05</v>
      </c>
      <c r="NF555" s="8">
        <v>56.86</v>
      </c>
      <c r="NG555" s="8">
        <v>0.1</v>
      </c>
      <c r="NH555" s="8">
        <v>57.07</v>
      </c>
      <c r="NI555" s="8">
        <v>0.05</v>
      </c>
      <c r="NJ555" s="8">
        <v>104.84</v>
      </c>
      <c r="NK555" s="8">
        <v>0.08</v>
      </c>
      <c r="NL555" s="8">
        <v>100.22</v>
      </c>
      <c r="NM555" s="8">
        <v>0.08</v>
      </c>
      <c r="NN555" s="8">
        <v>48.66</v>
      </c>
      <c r="NO555" s="8">
        <v>0.57999999999999996</v>
      </c>
      <c r="NP555" s="8">
        <v>55.04</v>
      </c>
      <c r="NQ555" s="8">
        <v>0.35</v>
      </c>
      <c r="NR555" s="8">
        <v>166.89</v>
      </c>
      <c r="NS555" s="8">
        <v>0.28999999999999998</v>
      </c>
      <c r="NT555" s="8">
        <v>100.26</v>
      </c>
      <c r="NU555" s="8">
        <v>0.1</v>
      </c>
      <c r="NV555" s="8">
        <v>99.11</v>
      </c>
      <c r="NW555" s="8">
        <v>0.09</v>
      </c>
      <c r="NX555" s="8">
        <v>48.45</v>
      </c>
      <c r="NY555" s="8">
        <v>0.1</v>
      </c>
      <c r="NZ555" s="8">
        <v>56.54</v>
      </c>
      <c r="OA555" s="8">
        <v>0.94</v>
      </c>
      <c r="OB555" s="8">
        <v>98.88</v>
      </c>
      <c r="OC555" s="8">
        <v>0.06</v>
      </c>
      <c r="OD555" s="8">
        <v>98.8</v>
      </c>
      <c r="OE555" s="8">
        <v>0.1</v>
      </c>
      <c r="OF555" s="8">
        <v>92.91</v>
      </c>
      <c r="OG555" s="8">
        <v>0.04</v>
      </c>
      <c r="OH555" s="8">
        <v>105.29</v>
      </c>
      <c r="OI555" s="8">
        <v>0.08</v>
      </c>
      <c r="OJ555" s="8">
        <v>105.17</v>
      </c>
      <c r="OK555" s="8">
        <v>0.12</v>
      </c>
      <c r="OL555" s="8">
        <v>100.39</v>
      </c>
      <c r="OM555" s="8">
        <v>7.0000000000000007E-2</v>
      </c>
      <c r="ON555" s="8">
        <v>99.83</v>
      </c>
      <c r="OO555" s="8">
        <v>0.19</v>
      </c>
      <c r="OP555" s="8">
        <v>99.82</v>
      </c>
      <c r="OQ555" s="8">
        <v>0.1</v>
      </c>
      <c r="OR555" s="8">
        <v>100.1</v>
      </c>
      <c r="OS555" s="8">
        <v>0.09</v>
      </c>
      <c r="PH555" s="8">
        <v>57.07</v>
      </c>
      <c r="PI555" s="8">
        <v>0.05</v>
      </c>
      <c r="PL555" s="8">
        <v>99.34</v>
      </c>
      <c r="PM555" s="8">
        <v>0.12</v>
      </c>
      <c r="PN555" s="8">
        <v>104.64</v>
      </c>
      <c r="PO555" s="8">
        <v>0.09</v>
      </c>
      <c r="PP555" s="8">
        <v>104.24</v>
      </c>
      <c r="PQ555" s="8">
        <v>0.09</v>
      </c>
      <c r="QH555" s="8">
        <v>47.93</v>
      </c>
      <c r="QI555" s="8">
        <v>0.21</v>
      </c>
      <c r="QV555" s="8">
        <v>172.47</v>
      </c>
      <c r="QW555" s="8">
        <v>0.15</v>
      </c>
      <c r="QX555" s="8">
        <v>94.25</v>
      </c>
      <c r="QY555" s="8">
        <v>0.17</v>
      </c>
      <c r="QZ555" s="8">
        <v>94.29</v>
      </c>
      <c r="RA555" s="8">
        <v>0.18</v>
      </c>
      <c r="RB555" s="8">
        <v>75.88</v>
      </c>
      <c r="RC555" s="8">
        <v>0.13</v>
      </c>
      <c r="RD555" s="8">
        <v>75.760000000000005</v>
      </c>
      <c r="RE555" s="8">
        <v>0.13</v>
      </c>
      <c r="RF555" s="8">
        <v>75.569999999999993</v>
      </c>
      <c r="RG555" s="8">
        <v>0.12</v>
      </c>
      <c r="RH555" s="8">
        <v>77.150000000000006</v>
      </c>
      <c r="RI555" s="8">
        <v>0.11</v>
      </c>
      <c r="RJ555" s="8">
        <v>76.23</v>
      </c>
      <c r="RK555" s="8">
        <v>0.13</v>
      </c>
      <c r="RL555" s="8">
        <v>76.16</v>
      </c>
      <c r="RM555" s="8">
        <v>0.13</v>
      </c>
      <c r="RN555" s="8">
        <v>76.040000000000006</v>
      </c>
      <c r="RO555" s="8">
        <v>0.13</v>
      </c>
      <c r="RP555" s="8">
        <v>77.59</v>
      </c>
      <c r="RQ555" s="8">
        <v>0.12</v>
      </c>
      <c r="RR555" s="8">
        <v>77.489999999999995</v>
      </c>
      <c r="RS555" s="8">
        <v>0.12</v>
      </c>
      <c r="RT555" s="8">
        <v>76.959999999999994</v>
      </c>
      <c r="RU555" s="8">
        <v>0.13</v>
      </c>
      <c r="RV555" s="8">
        <v>76.14</v>
      </c>
      <c r="RW555" s="8">
        <v>0.13</v>
      </c>
      <c r="RX555" s="8">
        <v>76.11</v>
      </c>
      <c r="RY555" s="8">
        <v>0.15</v>
      </c>
      <c r="RZ555" s="8">
        <v>76.290000000000006</v>
      </c>
      <c r="SA555" s="8">
        <v>0.14000000000000001</v>
      </c>
      <c r="SB555" s="8">
        <v>76.84</v>
      </c>
      <c r="SC555" s="8">
        <v>0.13</v>
      </c>
      <c r="SD555" s="8">
        <v>77.12</v>
      </c>
      <c r="SE555" s="8">
        <v>0.13</v>
      </c>
      <c r="SF555" s="8">
        <v>76.180000000000007</v>
      </c>
      <c r="SG555" s="8">
        <v>0.13</v>
      </c>
      <c r="SH555" s="8">
        <v>76.37</v>
      </c>
      <c r="SI555" s="8">
        <v>0.14000000000000001</v>
      </c>
      <c r="SJ555" s="8">
        <v>76.06</v>
      </c>
      <c r="SK555" s="8">
        <v>0.12</v>
      </c>
      <c r="SL555" s="8">
        <v>76.98</v>
      </c>
      <c r="SM555" s="8">
        <v>0.12</v>
      </c>
      <c r="SN555" s="8">
        <v>76.930000000000007</v>
      </c>
      <c r="SO555" s="8">
        <v>0.13</v>
      </c>
      <c r="SP555" s="8">
        <v>77.75</v>
      </c>
      <c r="SQ555" s="8">
        <v>0.15</v>
      </c>
      <c r="SR555" s="8">
        <v>76.87</v>
      </c>
      <c r="SS555" s="8">
        <v>0.12</v>
      </c>
      <c r="ST555" s="8">
        <v>78.59</v>
      </c>
      <c r="SU555" s="8">
        <v>7.0000000000000007E-2</v>
      </c>
      <c r="SV555" s="8">
        <v>78.819999999999993</v>
      </c>
      <c r="SW555" s="8">
        <v>0.08</v>
      </c>
      <c r="SX555" s="8">
        <v>79.89</v>
      </c>
      <c r="SY555" s="8">
        <v>0.09</v>
      </c>
      <c r="SZ555" s="8">
        <v>79.569999999999993</v>
      </c>
      <c r="TA555" s="8">
        <v>0.09</v>
      </c>
      <c r="TD555" s="8">
        <v>76.06</v>
      </c>
      <c r="TE555" s="8">
        <v>0.13</v>
      </c>
      <c r="TF555" s="8">
        <v>76.180000000000007</v>
      </c>
      <c r="TG555" s="8">
        <v>0.11</v>
      </c>
      <c r="TH555" s="8">
        <v>75.88</v>
      </c>
      <c r="TI555" s="8">
        <v>0.13</v>
      </c>
      <c r="TJ555" s="8">
        <v>75.63</v>
      </c>
      <c r="TK555" s="8">
        <v>0.14000000000000001</v>
      </c>
      <c r="TL555" s="8">
        <v>75.53</v>
      </c>
      <c r="TN555" s="8">
        <v>75.39</v>
      </c>
      <c r="TO555" s="8">
        <v>0.13</v>
      </c>
      <c r="TT555" s="8">
        <v>76.010000000000005</v>
      </c>
      <c r="TU555" s="8">
        <v>0.14000000000000001</v>
      </c>
      <c r="TV555" s="8">
        <v>76.91</v>
      </c>
      <c r="TW555" s="8">
        <v>0.11</v>
      </c>
      <c r="TX555" s="8">
        <v>76.81</v>
      </c>
      <c r="TY555" s="8">
        <v>0.12</v>
      </c>
      <c r="WJ555" s="8" t="s">
        <v>762</v>
      </c>
      <c r="WK555" s="8">
        <v>75.003</v>
      </c>
      <c r="WL555" s="8">
        <v>1.7999999999999999E-2</v>
      </c>
      <c r="WM555" s="8">
        <v>61.999000000000002</v>
      </c>
      <c r="WN555" s="8">
        <v>2.4E-2</v>
      </c>
      <c r="WO555" s="8">
        <v>57.078000000000003</v>
      </c>
      <c r="WP555" s="8">
        <v>1.2E-2</v>
      </c>
      <c r="WQ555" s="8">
        <v>54.222000000000001</v>
      </c>
      <c r="WR555" s="8">
        <v>0.02</v>
      </c>
      <c r="WS555" s="8">
        <v>94.911000000000001</v>
      </c>
      <c r="WT555" s="8">
        <v>1.2999999999999999E-2</v>
      </c>
      <c r="WU555" s="8">
        <v>74.998000000000005</v>
      </c>
      <c r="WV555" s="8">
        <v>1.7999999999999999E-2</v>
      </c>
      <c r="WW555" s="8">
        <v>2655.6</v>
      </c>
      <c r="WX555" s="8">
        <v>4.3</v>
      </c>
      <c r="WY555" s="8">
        <v>2600</v>
      </c>
      <c r="WZ555" s="8">
        <v>4.2</v>
      </c>
      <c r="XA555" s="8">
        <v>0.52500000000000002</v>
      </c>
      <c r="XB555" s="8">
        <v>3.0000000000000001E-3</v>
      </c>
      <c r="XC555" s="8">
        <v>-0.20200000000000001</v>
      </c>
      <c r="XD555" s="8">
        <v>2E-3</v>
      </c>
      <c r="XE555" s="8">
        <v>0.19600000000000001</v>
      </c>
      <c r="XF555" s="8">
        <v>4.0000000000000001E-3</v>
      </c>
      <c r="XG555" s="8">
        <v>0.98240000000000005</v>
      </c>
      <c r="XH555" s="8">
        <v>3.2000000000000002E-3</v>
      </c>
      <c r="XI555" s="8">
        <v>29.167000000000002</v>
      </c>
      <c r="XJ555" s="8">
        <v>1E-3</v>
      </c>
      <c r="XK555" s="8">
        <v>8428</v>
      </c>
      <c r="XL555" s="8">
        <v>23</v>
      </c>
      <c r="XM555" s="8">
        <v>1510</v>
      </c>
      <c r="XO555" s="1">
        <v>7.8315957499877752E-3</v>
      </c>
      <c r="XP555" s="2">
        <v>20.427151194693117</v>
      </c>
      <c r="XQ555" s="4">
        <v>13.029</v>
      </c>
      <c r="XR555" s="4">
        <v>0.2</v>
      </c>
      <c r="XS555" s="45">
        <f t="shared" si="432"/>
        <v>1.5765586617278702</v>
      </c>
      <c r="XT555" s="9">
        <f t="shared" si="405"/>
        <v>12170.414910911419</v>
      </c>
      <c r="XU555" s="46">
        <f t="shared" si="406"/>
        <v>160.36062992125983</v>
      </c>
      <c r="XV555" s="9">
        <f t="shared" si="433"/>
        <v>21.354470679617329</v>
      </c>
      <c r="XW555" s="9">
        <f t="shared" si="407"/>
        <v>90.884188966016168</v>
      </c>
      <c r="XX555" s="9">
        <f t="shared" si="408"/>
        <v>12079.530721945403</v>
      </c>
      <c r="XY555" s="15">
        <f t="shared" si="409"/>
        <v>8.8177982427807312E-3</v>
      </c>
      <c r="XZ555" s="9">
        <f t="shared" si="410"/>
        <v>27.686648281522597</v>
      </c>
      <c r="YA555" s="9">
        <f t="shared" si="411"/>
        <v>55.50144133827213</v>
      </c>
      <c r="YB555" s="10">
        <v>14.09781234067168</v>
      </c>
      <c r="YC555" s="10">
        <v>13.092076249359986</v>
      </c>
      <c r="YD555" s="3">
        <v>1.39403355992907E-2</v>
      </c>
      <c r="YE555" s="9">
        <v>38.156788560123971</v>
      </c>
      <c r="YF555" s="15">
        <v>8.7792572047378607E-3</v>
      </c>
      <c r="YG555" s="9">
        <v>27.607872853115236</v>
      </c>
      <c r="YH555" s="15">
        <v>8.2594988449171906E-3</v>
      </c>
      <c r="YI555" s="9">
        <v>22.671365714188301</v>
      </c>
      <c r="YJ555" s="9">
        <f t="shared" si="412"/>
        <v>75.153051877793914</v>
      </c>
      <c r="YK555" s="9">
        <f t="shared" si="413"/>
        <v>62.111097669920916</v>
      </c>
      <c r="YL555" s="9">
        <f t="shared" si="414"/>
        <v>22.287210051879814</v>
      </c>
      <c r="YM555" s="9">
        <f>(XZ555-YL555)*XT555</f>
        <v>65713.403540589672</v>
      </c>
      <c r="YN555" s="9">
        <f>0.24*(YJ555-YA555)*XT555</f>
        <v>57400.380944068776</v>
      </c>
      <c r="YO555" s="9">
        <f>XK555-XM555</f>
        <v>6918</v>
      </c>
      <c r="YP555" s="14">
        <f>YO555*3.413/YM555</f>
        <v>0.3593046886609052</v>
      </c>
      <c r="YQ555" s="9">
        <f>YM555-(XM555-XU555)*3.413</f>
        <v>61107.084370510929</v>
      </c>
      <c r="YR555" s="9">
        <f>YN555-(XM555-XU555)*3.413</f>
        <v>52794.061773990034</v>
      </c>
      <c r="YS555" s="10">
        <f>YQ555/XK555</f>
        <v>7.2504846191873433</v>
      </c>
      <c r="YT555" s="15">
        <f>(YA555-YW555)/(YJ555-YW555)</f>
        <v>0.16479778787264096</v>
      </c>
      <c r="YU555" s="16">
        <f>-XZ555+YL555</f>
        <v>-5.399438229642783</v>
      </c>
      <c r="YV555" s="16">
        <f>-YJ555+YA555</f>
        <v>-19.651610539521783</v>
      </c>
      <c r="YW555" s="47">
        <f>(-(-0.0182984848494437-(YU555/YV555))+SQRT((-0.0182984848494437-(YU555/YV555))^2-4*0.00577826340327261*(6.76723916086377-XZ555+(YU555/YV555)*YJ555)))/(2*0.00577826340327261)</f>
        <v>51.623887019062515</v>
      </c>
      <c r="YX555" s="5">
        <f>XT555*(XZ555-YL555)</f>
        <v>65713.403540589672</v>
      </c>
      <c r="YY555" s="5">
        <f>XT555*(YG555-YI555)</f>
        <v>60079.340091417034</v>
      </c>
      <c r="YZ555" s="5">
        <f>XT555*(YI555-YL555)</f>
        <v>4675.3338006702616</v>
      </c>
      <c r="ZA555" s="5">
        <f>XW555*(YE555-YG555)</f>
        <v>958.72964850235792</v>
      </c>
      <c r="ZB555" s="5">
        <f>SUM(YY555:ZA555)</f>
        <v>65713.403540589657</v>
      </c>
      <c r="ZC555" s="6">
        <f>ZB555/YX555</f>
        <v>0.99999999999999978</v>
      </c>
    </row>
    <row r="556" spans="1:679" s="8" customFormat="1" x14ac:dyDescent="0.25">
      <c r="A556" s="8">
        <v>2</v>
      </c>
      <c r="B556" s="8" t="s">
        <v>840</v>
      </c>
      <c r="C556" s="8" t="s">
        <v>841</v>
      </c>
      <c r="D556" s="8" t="s">
        <v>840</v>
      </c>
      <c r="E556" s="8" t="s">
        <v>3324</v>
      </c>
      <c r="F556" s="8" t="s">
        <v>3316</v>
      </c>
      <c r="G556" s="8" t="s">
        <v>3316</v>
      </c>
      <c r="H556" s="8" t="s">
        <v>3309</v>
      </c>
      <c r="I556" s="8" t="s">
        <v>3310</v>
      </c>
      <c r="J556" s="8" t="s">
        <v>3310</v>
      </c>
      <c r="K556" s="8">
        <v>939</v>
      </c>
      <c r="L556" s="8">
        <v>5.75</v>
      </c>
      <c r="N556" s="7">
        <v>0</v>
      </c>
      <c r="O556" s="7">
        <v>0</v>
      </c>
      <c r="P556" s="8" t="s">
        <v>3370</v>
      </c>
      <c r="Q556" s="8" t="s">
        <v>752</v>
      </c>
      <c r="R556" s="8" t="s">
        <v>842</v>
      </c>
      <c r="S556" s="8" t="s">
        <v>119</v>
      </c>
      <c r="T556" s="8" t="s">
        <v>120</v>
      </c>
      <c r="U556" s="8" t="s">
        <v>135</v>
      </c>
      <c r="V556" s="8" t="s">
        <v>3378</v>
      </c>
      <c r="W556" s="8" t="s">
        <v>3381</v>
      </c>
      <c r="X556" s="8" t="s">
        <v>3388</v>
      </c>
      <c r="Y556" s="8" t="s">
        <v>3388</v>
      </c>
      <c r="Z556" s="8" t="s">
        <v>122</v>
      </c>
      <c r="AA556" s="8" t="s">
        <v>123</v>
      </c>
      <c r="AB556" s="8" t="s">
        <v>124</v>
      </c>
      <c r="AC556" s="8" t="s">
        <v>243</v>
      </c>
      <c r="AD556" s="8" t="s">
        <v>126</v>
      </c>
      <c r="AE556" s="8" t="s">
        <v>3393</v>
      </c>
      <c r="AF556" s="8" t="s">
        <v>127</v>
      </c>
      <c r="AG556" s="8">
        <v>75</v>
      </c>
      <c r="AH556" s="8">
        <v>62</v>
      </c>
      <c r="AI556" s="8">
        <v>95</v>
      </c>
      <c r="AJ556" s="8">
        <v>75</v>
      </c>
      <c r="AK556" s="8">
        <v>6.4</v>
      </c>
      <c r="AL556" s="8">
        <v>6.2</v>
      </c>
      <c r="AM556" s="8">
        <v>6.4</v>
      </c>
      <c r="AN556" s="8">
        <v>6.2</v>
      </c>
      <c r="AO556" s="8">
        <v>460.2</v>
      </c>
      <c r="AP556" s="8">
        <v>1.5</v>
      </c>
      <c r="AQ556" s="8">
        <v>14.9</v>
      </c>
      <c r="AR556" s="8">
        <v>0</v>
      </c>
      <c r="AS556" s="8">
        <v>31615</v>
      </c>
      <c r="AT556" s="8">
        <v>46</v>
      </c>
      <c r="AU556" s="8">
        <v>31917</v>
      </c>
      <c r="AV556" s="8">
        <v>315</v>
      </c>
      <c r="AW556" s="8">
        <v>0</v>
      </c>
      <c r="AX556" s="8">
        <v>0</v>
      </c>
      <c r="AY556" s="8">
        <v>31593</v>
      </c>
      <c r="AZ556" s="8">
        <v>45</v>
      </c>
      <c r="BA556" s="31">
        <v>3.706358517128109</v>
      </c>
      <c r="BB556" s="8">
        <v>953</v>
      </c>
      <c r="BE556" s="8">
        <v>3.7089394649999998</v>
      </c>
      <c r="CO556" s="8" t="s">
        <v>843</v>
      </c>
      <c r="CP556" s="8" t="s">
        <v>245</v>
      </c>
      <c r="CQ556" s="8">
        <v>74.998999999999995</v>
      </c>
      <c r="CR556" s="8">
        <v>8.0000000000000002E-3</v>
      </c>
      <c r="CS556" s="8">
        <v>62.066000000000003</v>
      </c>
      <c r="CT556" s="8">
        <v>1.2E-2</v>
      </c>
      <c r="CU556" s="8">
        <v>94.930999999999997</v>
      </c>
      <c r="CV556" s="8">
        <v>1.6E-2</v>
      </c>
      <c r="CW556" s="8">
        <v>74.695999999999998</v>
      </c>
      <c r="CX556" s="8">
        <v>8.0000000000000002E-3</v>
      </c>
      <c r="CY556" s="8">
        <v>74.72</v>
      </c>
      <c r="CZ556" s="8">
        <v>0.1</v>
      </c>
      <c r="DA556" s="8">
        <v>63.4</v>
      </c>
      <c r="DB556" s="8">
        <v>7.0000000000000007E-2</v>
      </c>
      <c r="DC556" s="8">
        <v>65.650000000000006</v>
      </c>
      <c r="DD556" s="8">
        <v>0.01</v>
      </c>
      <c r="DE556" s="8">
        <v>0.184</v>
      </c>
      <c r="DF556" s="8">
        <v>3.0000000000000001E-3</v>
      </c>
      <c r="DG556" s="8">
        <v>0.98540000000000005</v>
      </c>
      <c r="DH556" s="8">
        <v>2.0999999999999999E-3</v>
      </c>
      <c r="DI556" s="8">
        <v>31615</v>
      </c>
      <c r="DJ556" s="8">
        <v>46</v>
      </c>
      <c r="DK556" s="8">
        <v>0</v>
      </c>
      <c r="DL556" s="8">
        <v>0</v>
      </c>
      <c r="DM556" s="8">
        <v>3.706</v>
      </c>
      <c r="DN556" s="8">
        <v>1.0999999999999999E-2</v>
      </c>
      <c r="DU556" s="8">
        <v>460.2</v>
      </c>
      <c r="DV556" s="8">
        <v>2.5</v>
      </c>
      <c r="DW556" s="8">
        <v>460</v>
      </c>
      <c r="DX556" s="8">
        <v>2.5</v>
      </c>
      <c r="DY556" s="8">
        <v>459.8</v>
      </c>
      <c r="DZ556" s="8">
        <v>2.5</v>
      </c>
      <c r="EA556" s="8">
        <v>14.9</v>
      </c>
      <c r="EB556" s="8">
        <v>0.1</v>
      </c>
      <c r="EC556" s="8">
        <v>13.1</v>
      </c>
      <c r="ED556" s="8">
        <v>0</v>
      </c>
      <c r="EE556" s="8">
        <v>12.8</v>
      </c>
      <c r="EF556" s="8">
        <v>0.1</v>
      </c>
      <c r="EG556" s="8">
        <v>6784.7</v>
      </c>
      <c r="EH556" s="8">
        <v>66.599999999999994</v>
      </c>
      <c r="EI556" s="8">
        <v>3268.8</v>
      </c>
      <c r="EJ556" s="8">
        <v>71.7</v>
      </c>
      <c r="EK556" s="8">
        <v>1739.6</v>
      </c>
      <c r="EL556" s="8">
        <v>55.7</v>
      </c>
      <c r="EM556" s="8">
        <v>460</v>
      </c>
      <c r="EO556" s="8">
        <v>459</v>
      </c>
      <c r="EQ556" s="8">
        <v>459</v>
      </c>
      <c r="ES556" s="8">
        <v>3.1</v>
      </c>
      <c r="EU556" s="8">
        <v>3.1</v>
      </c>
      <c r="EW556" s="8">
        <v>3.1</v>
      </c>
      <c r="EY556" s="8">
        <v>0.54</v>
      </c>
      <c r="EZ556" s="8">
        <v>460</v>
      </c>
      <c r="FB556" s="8">
        <v>460</v>
      </c>
      <c r="FD556" s="8">
        <v>459</v>
      </c>
      <c r="FF556" s="8">
        <v>4.5</v>
      </c>
      <c r="FH556" s="8">
        <v>4.9000000000000004</v>
      </c>
      <c r="FJ556" s="8">
        <v>4.5</v>
      </c>
      <c r="FL556" s="8">
        <v>3130</v>
      </c>
      <c r="FN556" s="8">
        <v>0.86</v>
      </c>
      <c r="FO556" s="8">
        <v>460</v>
      </c>
      <c r="FP556" s="8">
        <v>459</v>
      </c>
      <c r="FQ556" s="8">
        <v>459</v>
      </c>
      <c r="FR556" s="8">
        <v>4.9000000000000004</v>
      </c>
      <c r="FS556" s="8">
        <v>4.5999999999999996</v>
      </c>
      <c r="FT556" s="8">
        <v>4.5</v>
      </c>
      <c r="FU556" s="8">
        <v>3000</v>
      </c>
      <c r="FV556" s="8">
        <v>0.82</v>
      </c>
      <c r="FW556" s="8">
        <v>459.2</v>
      </c>
      <c r="FY556" s="8">
        <v>1.6</v>
      </c>
      <c r="GA556" s="8">
        <v>697.2</v>
      </c>
      <c r="GC556" s="8">
        <v>85</v>
      </c>
      <c r="GE556" s="8">
        <v>8422.2000000000007</v>
      </c>
      <c r="GT556" s="8">
        <v>211.82</v>
      </c>
      <c r="GU556" s="8">
        <v>0.21</v>
      </c>
      <c r="GV556" s="8">
        <v>105.18</v>
      </c>
      <c r="GW556" s="8">
        <v>0.09</v>
      </c>
      <c r="GX556" s="8">
        <v>105.25</v>
      </c>
      <c r="GY556" s="8">
        <v>7.0000000000000007E-2</v>
      </c>
      <c r="GZ556" s="8">
        <v>7.0000000000000007E-2</v>
      </c>
      <c r="HA556" s="8">
        <v>0.05</v>
      </c>
      <c r="HB556" s="8">
        <v>246.97</v>
      </c>
      <c r="HC556" s="8">
        <v>0.23</v>
      </c>
      <c r="HD556" s="8">
        <v>172.92</v>
      </c>
      <c r="HE556" s="8">
        <v>0.1</v>
      </c>
      <c r="HF556" s="8">
        <v>116.16</v>
      </c>
      <c r="HG556" s="8">
        <v>7.0000000000000007E-2</v>
      </c>
      <c r="HH556" s="8">
        <v>56.76</v>
      </c>
      <c r="HI556" s="8">
        <v>0.1</v>
      </c>
      <c r="HJ556" s="8">
        <v>203</v>
      </c>
      <c r="HK556" s="8">
        <v>0.06</v>
      </c>
      <c r="HL556" s="8">
        <v>97.66</v>
      </c>
      <c r="HM556" s="8">
        <v>7.0000000000000007E-2</v>
      </c>
      <c r="HN556" s="8">
        <v>102.31</v>
      </c>
      <c r="HO556" s="8">
        <v>0.06</v>
      </c>
      <c r="HP556" s="8">
        <v>4.6500000000000004</v>
      </c>
      <c r="HQ556" s="8">
        <v>0.05</v>
      </c>
      <c r="HR556" s="8">
        <v>84.69</v>
      </c>
      <c r="HS556" s="8">
        <v>7.0000000000000007E-2</v>
      </c>
      <c r="HT556" s="8">
        <v>61.73</v>
      </c>
      <c r="HU556" s="8">
        <v>0.38</v>
      </c>
      <c r="HV556" s="8">
        <v>50.19</v>
      </c>
      <c r="HW556" s="8">
        <v>0.04</v>
      </c>
      <c r="HX556" s="8">
        <v>11.54</v>
      </c>
      <c r="HY556" s="8">
        <v>0.39</v>
      </c>
      <c r="HZ556" s="8">
        <v>84.04</v>
      </c>
      <c r="IA556" s="8">
        <v>0.06</v>
      </c>
      <c r="IB556" s="8">
        <v>65.06</v>
      </c>
      <c r="IC556" s="8">
        <v>0.16</v>
      </c>
      <c r="ID556" s="8">
        <v>49.8</v>
      </c>
      <c r="IE556" s="8">
        <v>0.04</v>
      </c>
      <c r="IF556" s="8">
        <v>15.26</v>
      </c>
      <c r="IG556" s="8">
        <v>0.16</v>
      </c>
      <c r="KB556" s="8">
        <v>249.73</v>
      </c>
      <c r="KC556" s="8">
        <v>0.24</v>
      </c>
      <c r="KD556" s="8">
        <v>164.27</v>
      </c>
      <c r="KE556" s="8">
        <v>0.2</v>
      </c>
      <c r="KF556" s="8">
        <v>116.97</v>
      </c>
      <c r="KG556" s="8">
        <v>7.0000000000000007E-2</v>
      </c>
      <c r="KH556" s="8">
        <v>47.3</v>
      </c>
      <c r="KI556" s="8">
        <v>0.2</v>
      </c>
      <c r="KJ556" s="8">
        <v>224.19</v>
      </c>
      <c r="KK556" s="8">
        <v>0.33</v>
      </c>
      <c r="KL556" s="8">
        <v>109.22</v>
      </c>
      <c r="KM556" s="8">
        <v>0.1</v>
      </c>
      <c r="KN556" s="8">
        <v>7.28</v>
      </c>
      <c r="KO556" s="8">
        <v>0.11</v>
      </c>
      <c r="KP556" s="8">
        <v>212</v>
      </c>
      <c r="KQ556" s="8">
        <v>0.1</v>
      </c>
      <c r="KR556" s="8">
        <v>100.97</v>
      </c>
      <c r="KS556" s="8">
        <v>0.12</v>
      </c>
      <c r="KT556" s="8">
        <v>105.3</v>
      </c>
      <c r="KV556" s="8">
        <v>4.33</v>
      </c>
      <c r="KX556" s="8">
        <v>90.92</v>
      </c>
      <c r="KY556" s="8">
        <v>7.0000000000000007E-2</v>
      </c>
      <c r="KZ556" s="8">
        <v>53.87</v>
      </c>
      <c r="LA556" s="8">
        <v>0.04</v>
      </c>
      <c r="LB556" s="8">
        <v>7.77</v>
      </c>
      <c r="LC556" s="8">
        <v>0.84</v>
      </c>
      <c r="LD556" s="8">
        <v>90.39</v>
      </c>
      <c r="LE556" s="8">
        <v>0.06</v>
      </c>
      <c r="LF556" s="8">
        <v>64.66</v>
      </c>
      <c r="LG556" s="8">
        <v>0.38</v>
      </c>
      <c r="LH556" s="8">
        <v>53.56</v>
      </c>
      <c r="LI556" s="8">
        <v>0.03</v>
      </c>
      <c r="LJ556" s="8">
        <v>11.1</v>
      </c>
      <c r="LK556" s="8">
        <v>0.37</v>
      </c>
      <c r="LL556" s="8">
        <v>103.24</v>
      </c>
      <c r="LM556" s="8">
        <v>0.09</v>
      </c>
      <c r="MP556" s="8">
        <v>103.76</v>
      </c>
      <c r="MQ556" s="8">
        <v>0.08</v>
      </c>
      <c r="MR556" s="8">
        <v>103.24</v>
      </c>
      <c r="MS556" s="8">
        <v>0.09</v>
      </c>
      <c r="MT556" s="8">
        <v>101.77</v>
      </c>
      <c r="MU556" s="8">
        <v>0.12</v>
      </c>
      <c r="MV556" s="8">
        <v>102.17</v>
      </c>
      <c r="MW556" s="8">
        <v>0.11</v>
      </c>
      <c r="MX556" s="8">
        <v>63.85</v>
      </c>
      <c r="MY556" s="8">
        <v>0.03</v>
      </c>
      <c r="MZ556" s="8">
        <v>63.57</v>
      </c>
      <c r="NA556" s="8">
        <v>0.03</v>
      </c>
      <c r="NB556" s="8">
        <v>63.17</v>
      </c>
      <c r="NC556" s="8">
        <v>0.03</v>
      </c>
      <c r="ND556" s="8">
        <v>64.010000000000005</v>
      </c>
      <c r="NE556" s="8">
        <v>0.04</v>
      </c>
      <c r="NF556" s="8">
        <v>63.78</v>
      </c>
      <c r="NG556" s="8">
        <v>0.05</v>
      </c>
      <c r="NH556" s="8">
        <v>63.79</v>
      </c>
      <c r="NI556" s="8">
        <v>0.03</v>
      </c>
      <c r="NJ556" s="8">
        <v>104.03</v>
      </c>
      <c r="NK556" s="8">
        <v>7.0000000000000007E-2</v>
      </c>
      <c r="NL556" s="8">
        <v>99.1</v>
      </c>
      <c r="NM556" s="8">
        <v>7.0000000000000007E-2</v>
      </c>
      <c r="NN556" s="8">
        <v>62.55</v>
      </c>
      <c r="NO556" s="8">
        <v>0.37</v>
      </c>
      <c r="NP556" s="8">
        <v>65.37</v>
      </c>
      <c r="NQ556" s="8">
        <v>0.18</v>
      </c>
      <c r="NR556" s="8">
        <v>163.78</v>
      </c>
      <c r="NS556" s="8">
        <v>0.22</v>
      </c>
      <c r="NT556" s="8">
        <v>102.2</v>
      </c>
      <c r="NU556" s="8">
        <v>0.12</v>
      </c>
      <c r="NV556" s="8">
        <v>101.39</v>
      </c>
      <c r="NW556" s="8">
        <v>0.12</v>
      </c>
      <c r="NX556" s="8">
        <v>60.77</v>
      </c>
      <c r="NY556" s="8">
        <v>1.34</v>
      </c>
      <c r="NZ556" s="8">
        <v>66.709999999999994</v>
      </c>
      <c r="OA556" s="8">
        <v>0.39</v>
      </c>
      <c r="OB556" s="8">
        <v>97.66</v>
      </c>
      <c r="OC556" s="8">
        <v>7.0000000000000007E-2</v>
      </c>
      <c r="OD556" s="8">
        <v>100.97</v>
      </c>
      <c r="OE556" s="8">
        <v>0.12</v>
      </c>
      <c r="OF556" s="8">
        <v>87.44</v>
      </c>
      <c r="OG556" s="8">
        <v>0.2</v>
      </c>
      <c r="OH556" s="8">
        <v>104.52</v>
      </c>
      <c r="OI556" s="8">
        <v>0.09</v>
      </c>
      <c r="OJ556" s="8">
        <v>104.46</v>
      </c>
      <c r="OK556" s="8">
        <v>0.08</v>
      </c>
      <c r="OL556" s="8">
        <v>102.18</v>
      </c>
      <c r="OM556" s="8">
        <v>0.08</v>
      </c>
      <c r="ON556" s="8">
        <v>101.83</v>
      </c>
      <c r="OO556" s="8">
        <v>0.08</v>
      </c>
      <c r="OP556" s="8">
        <v>101.77</v>
      </c>
      <c r="OQ556" s="8">
        <v>0.12</v>
      </c>
      <c r="OR556" s="8">
        <v>102.17</v>
      </c>
      <c r="OS556" s="8">
        <v>0.11</v>
      </c>
      <c r="PF556" s="8">
        <v>105.18</v>
      </c>
      <c r="PG556" s="8">
        <v>0.09</v>
      </c>
      <c r="PH556" s="8">
        <v>63.79</v>
      </c>
      <c r="PI556" s="8">
        <v>0.03</v>
      </c>
      <c r="PL556" s="8">
        <v>101.95</v>
      </c>
      <c r="PM556" s="8">
        <v>0.12</v>
      </c>
      <c r="PN556" s="8">
        <v>103.76</v>
      </c>
      <c r="PO556" s="8">
        <v>0.08</v>
      </c>
      <c r="PP556" s="8">
        <v>103.24</v>
      </c>
      <c r="PQ556" s="8">
        <v>0.09</v>
      </c>
      <c r="QH556" s="8">
        <v>61.62</v>
      </c>
      <c r="QI556" s="8">
        <v>0.87</v>
      </c>
      <c r="QV556" s="8">
        <v>173.47</v>
      </c>
      <c r="QW556" s="8">
        <v>0.12</v>
      </c>
      <c r="QX556" s="8">
        <v>94.54</v>
      </c>
      <c r="QY556" s="8">
        <v>0.2</v>
      </c>
      <c r="QZ556" s="8">
        <v>95.1</v>
      </c>
      <c r="RA556" s="8">
        <v>0.19</v>
      </c>
      <c r="RB556" s="8">
        <v>75.33</v>
      </c>
      <c r="RC556" s="8">
        <v>0.06</v>
      </c>
      <c r="RD556" s="8">
        <v>75.16</v>
      </c>
      <c r="RE556" s="8">
        <v>0.06</v>
      </c>
      <c r="RF556" s="8">
        <v>74.92</v>
      </c>
      <c r="RG556" s="8">
        <v>0.05</v>
      </c>
      <c r="RH556" s="8">
        <v>75.72</v>
      </c>
      <c r="RI556" s="8">
        <v>0.05</v>
      </c>
      <c r="RJ556" s="8">
        <v>75.69</v>
      </c>
      <c r="RK556" s="8">
        <v>0.05</v>
      </c>
      <c r="RL556" s="8">
        <v>75.63</v>
      </c>
      <c r="RM556" s="8">
        <v>0.05</v>
      </c>
      <c r="RN556" s="8">
        <v>75.42</v>
      </c>
      <c r="RO556" s="8">
        <v>0.05</v>
      </c>
      <c r="RP556" s="8">
        <v>90.38</v>
      </c>
      <c r="RQ556" s="8">
        <v>0.32</v>
      </c>
      <c r="RR556" s="8">
        <v>88.79</v>
      </c>
      <c r="RS556" s="8">
        <v>0.36</v>
      </c>
      <c r="RT556" s="8">
        <v>90.73</v>
      </c>
      <c r="RU556" s="8">
        <v>0.39</v>
      </c>
      <c r="RV556" s="8">
        <v>88.47</v>
      </c>
      <c r="RW556" s="8">
        <v>0.32</v>
      </c>
      <c r="RX556" s="8">
        <v>83.39</v>
      </c>
      <c r="RY556" s="8">
        <v>0.35</v>
      </c>
      <c r="RZ556" s="8">
        <v>85.22</v>
      </c>
      <c r="SA556" s="8">
        <v>0.43</v>
      </c>
      <c r="SB556" s="8">
        <v>89.32</v>
      </c>
      <c r="SC556" s="8">
        <v>0.18</v>
      </c>
      <c r="SD556" s="8">
        <v>87.29</v>
      </c>
      <c r="SE556" s="8">
        <v>0.14000000000000001</v>
      </c>
      <c r="SF556" s="8">
        <v>84.53</v>
      </c>
      <c r="SG556" s="8">
        <v>0.26</v>
      </c>
      <c r="SH556" s="8">
        <v>86.9</v>
      </c>
      <c r="SI556" s="8">
        <v>0.2</v>
      </c>
      <c r="SJ556" s="8">
        <v>85.77</v>
      </c>
      <c r="SK556" s="8">
        <v>0.23</v>
      </c>
      <c r="SL556" s="8">
        <v>87.31</v>
      </c>
      <c r="SM556" s="8">
        <v>0.24</v>
      </c>
      <c r="SN556" s="8">
        <v>85.29</v>
      </c>
      <c r="SO556" s="8">
        <v>0.16</v>
      </c>
      <c r="SP556" s="8">
        <v>87.16</v>
      </c>
      <c r="SQ556" s="8">
        <v>0.2</v>
      </c>
      <c r="SR556" s="8">
        <v>86.53</v>
      </c>
      <c r="SS556" s="8">
        <v>0.19</v>
      </c>
      <c r="ST556" s="8">
        <v>77.319999999999993</v>
      </c>
      <c r="SU556" s="8">
        <v>0.09</v>
      </c>
      <c r="SV556" s="8">
        <v>76.28</v>
      </c>
      <c r="SW556" s="8">
        <v>7.0000000000000007E-2</v>
      </c>
      <c r="SX556" s="8">
        <v>78.430000000000007</v>
      </c>
      <c r="SY556" s="8">
        <v>0.12</v>
      </c>
      <c r="SZ556" s="8">
        <v>78.5</v>
      </c>
      <c r="TA556" s="8">
        <v>0.04</v>
      </c>
      <c r="TD556" s="8">
        <v>75.03</v>
      </c>
      <c r="TE556" s="8">
        <v>0.05</v>
      </c>
      <c r="TF556" s="8">
        <v>75.55</v>
      </c>
      <c r="TG556" s="8">
        <v>7.0000000000000007E-2</v>
      </c>
      <c r="TH556" s="8">
        <v>75.349999999999994</v>
      </c>
      <c r="TI556" s="8">
        <v>0.06</v>
      </c>
      <c r="TJ556" s="8">
        <v>75.150000000000006</v>
      </c>
      <c r="TK556" s="8">
        <v>0.06</v>
      </c>
      <c r="TL556" s="8">
        <v>75.02</v>
      </c>
      <c r="TN556" s="8">
        <v>74.819999999999993</v>
      </c>
      <c r="TO556" s="8">
        <v>7.0000000000000007E-2</v>
      </c>
      <c r="TT556" s="8">
        <v>88.96</v>
      </c>
      <c r="TU556" s="8">
        <v>0.35</v>
      </c>
      <c r="TV556" s="8">
        <v>88.27</v>
      </c>
      <c r="TW556" s="8">
        <v>0.28999999999999998</v>
      </c>
      <c r="TX556" s="8">
        <v>86.72</v>
      </c>
      <c r="TY556" s="8">
        <v>0.21</v>
      </c>
      <c r="WJ556" s="8" t="s">
        <v>766</v>
      </c>
      <c r="WK556" s="8">
        <v>74.998999999999995</v>
      </c>
      <c r="WL556" s="8">
        <v>8.0000000000000002E-3</v>
      </c>
      <c r="WM556" s="8">
        <v>62.066000000000003</v>
      </c>
      <c r="WN556" s="8">
        <v>1.2E-2</v>
      </c>
      <c r="WO556" s="8">
        <v>63.786000000000001</v>
      </c>
      <c r="WP556" s="8">
        <v>1.0999999999999999E-2</v>
      </c>
      <c r="WQ556" s="8">
        <v>60.93</v>
      </c>
      <c r="WR556" s="8">
        <v>1.6E-2</v>
      </c>
      <c r="WS556" s="8">
        <v>94.930999999999997</v>
      </c>
      <c r="WT556" s="8">
        <v>1.6E-2</v>
      </c>
      <c r="WU556" s="8">
        <v>74.695999999999998</v>
      </c>
      <c r="WV556" s="8">
        <v>8.0000000000000002E-3</v>
      </c>
      <c r="WW556" s="8">
        <v>2670.6</v>
      </c>
      <c r="WX556" s="8">
        <v>2.9</v>
      </c>
      <c r="WY556" s="8">
        <v>2586.3000000000002</v>
      </c>
      <c r="WZ556" s="8">
        <v>2.8</v>
      </c>
      <c r="XA556" s="8">
        <v>0.36499999999999999</v>
      </c>
      <c r="XB556" s="8">
        <v>2E-3</v>
      </c>
      <c r="XC556" s="8">
        <v>-3.5999999999999997E-2</v>
      </c>
      <c r="XD556" s="8">
        <v>4.0000000000000001E-3</v>
      </c>
      <c r="XE556" s="8">
        <v>0.184</v>
      </c>
      <c r="XF556" s="8">
        <v>3.0000000000000001E-3</v>
      </c>
      <c r="XG556" s="8">
        <v>0.98540000000000005</v>
      </c>
      <c r="XH556" s="8">
        <v>2.0999999999999999E-3</v>
      </c>
      <c r="XI556" s="8">
        <v>29.280999999999999</v>
      </c>
      <c r="XJ556" s="8">
        <v>0</v>
      </c>
      <c r="XK556" s="8">
        <v>8524</v>
      </c>
      <c r="XL556" s="8">
        <v>22</v>
      </c>
      <c r="XM556" s="8">
        <v>1510</v>
      </c>
      <c r="XO556" s="1">
        <v>0.58124749699639555</v>
      </c>
      <c r="XP556" s="2">
        <v>1569.4844913896673</v>
      </c>
      <c r="XQ556" s="4">
        <v>13.03</v>
      </c>
      <c r="XR556" s="4">
        <v>3.1E-2</v>
      </c>
      <c r="XS556" s="45">
        <f t="shared" si="432"/>
        <v>1.6486733349615819</v>
      </c>
      <c r="XT556" s="9">
        <f t="shared" si="405"/>
        <v>12064.560393511654</v>
      </c>
      <c r="XU556" s="46">
        <f t="shared" si="406"/>
        <v>110.90135858267716</v>
      </c>
      <c r="XV556" s="9">
        <f t="shared" si="433"/>
        <v>1759.1574886832752</v>
      </c>
      <c r="XW556" s="9">
        <f t="shared" si="407"/>
        <v>7487.8472693666245</v>
      </c>
      <c r="XX556" s="9">
        <f t="shared" si="408"/>
        <v>4576.7131241450297</v>
      </c>
      <c r="XY556" s="15">
        <f t="shared" si="409"/>
        <v>1.1832944599932425E-2</v>
      </c>
      <c r="XZ556" s="9">
        <f t="shared" si="410"/>
        <v>33.992622284021593</v>
      </c>
      <c r="YA556" s="9">
        <f t="shared" si="411"/>
        <v>62.137326665038422</v>
      </c>
      <c r="YB556" s="10">
        <v>14.096100724811476</v>
      </c>
      <c r="YC556" s="10">
        <v>13.281544853153147</v>
      </c>
      <c r="YD556" s="3">
        <v>1.3671815647764729E-2</v>
      </c>
      <c r="YE556" s="9">
        <v>37.865494736556904</v>
      </c>
      <c r="YF556" s="15">
        <v>8.8244131100325279E-3</v>
      </c>
      <c r="YG556" s="9">
        <v>27.656311348269174</v>
      </c>
      <c r="YH556" s="15">
        <v>1.073951746703313E-2</v>
      </c>
      <c r="YI556" s="9">
        <v>27.007421734873716</v>
      </c>
      <c r="YJ556" s="9">
        <f t="shared" si="412"/>
        <v>87.410941923127467</v>
      </c>
      <c r="YK556" s="9">
        <f t="shared" si="413"/>
        <v>70.310369537935756</v>
      </c>
      <c r="YL556" s="9">
        <f t="shared" si="414"/>
        <v>26.603878689984192</v>
      </c>
      <c r="YM556" s="9">
        <f>(XZ556-YL556)*XT556</f>
        <v>89141.943322436578</v>
      </c>
      <c r="YN556" s="9">
        <f>0.24*(YJ556-YA556)*XT556</f>
        <v>73179.613834462303</v>
      </c>
      <c r="YO556" s="9">
        <f>XK556-XM556</f>
        <v>7014</v>
      </c>
      <c r="YP556" s="14">
        <f>YO556*3.413/YM556</f>
        <v>0.26854678177040292</v>
      </c>
      <c r="YQ556" s="9">
        <f>YM556-(XM556-XU556)*3.413</f>
        <v>84366.819659279252</v>
      </c>
      <c r="YR556" s="9">
        <f>YN556-(XM556-XU556)*3.413</f>
        <v>68404.490171304977</v>
      </c>
      <c r="YS556" s="10">
        <f>YQ556/XK556</f>
        <v>9.8975621374095795</v>
      </c>
      <c r="YT556" s="15">
        <f>(YA556-YW556)/(YJ556-YW556)</f>
        <v>0.12007583237242006</v>
      </c>
      <c r="YU556" s="16">
        <f>-XZ556+YL556</f>
        <v>-7.3887435940374004</v>
      </c>
      <c r="YV556" s="16">
        <f>-YJ556+YA556</f>
        <v>-25.273615258089045</v>
      </c>
      <c r="YW556" s="47">
        <f>(-(-0.0182984848494437-(YU556/YV556))+SQRT((-0.0182984848494437-(YU556/YV556))^2-4*0.00577826340327261*(6.76723916086377-XZ556+(YU556/YV556)*YJ556)))/(2*0.00577826340327261)</f>
        <v>58.688449476726248</v>
      </c>
      <c r="YX556" s="5">
        <f>XT556*(XZ556-YL556)</f>
        <v>89141.943322436578</v>
      </c>
      <c r="YY556" s="5">
        <f>XT556*(YG556-YI556)</f>
        <v>7828.5679295319269</v>
      </c>
      <c r="YZ556" s="5">
        <f>XT556*(YI556-YL556)</f>
        <v>4868.5694364512474</v>
      </c>
      <c r="ZA556" s="5">
        <f>XW556*(YE556-YG556)</f>
        <v>76444.805956453391</v>
      </c>
      <c r="ZB556" s="5">
        <f>SUM(YY556:ZA556)</f>
        <v>89141.943322436564</v>
      </c>
      <c r="ZC556" s="6">
        <f>ZB556/YX556</f>
        <v>0.99999999999999989</v>
      </c>
    </row>
    <row r="573" spans="410:421" x14ac:dyDescent="0.25">
      <c r="OT573" s="8"/>
      <c r="OU573" s="8"/>
      <c r="OV573" s="8"/>
      <c r="OW573" s="8"/>
      <c r="OX573" s="8"/>
      <c r="OY573" s="8"/>
      <c r="OZ573" s="8"/>
      <c r="PA573" s="8"/>
      <c r="PB573" s="8"/>
      <c r="PC573" s="8"/>
      <c r="PD573" s="8"/>
      <c r="PE573" s="8"/>
    </row>
  </sheetData>
  <autoFilter ref="A1:ZC556"/>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Data</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Kuiken, Tamara</cp:lastModifiedBy>
  <dcterms:created xsi:type="dcterms:W3CDTF">2011-02-11T15:45:55Z</dcterms:created>
  <dcterms:modified xsi:type="dcterms:W3CDTF">2017-04-06T22:03:46Z</dcterms:modified>
</cp:coreProperties>
</file>